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3180" windowWidth="19170" windowHeight="6420" tabRatio="608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<sst xmlns="http://schemas.openxmlformats.org/spreadsheetml/2006/main" count="46" uniqueCount="22">
  <si>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</si>
  <si>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</si>
  <si>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</si>
  <si>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</si>
  <si>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</si>
  <si>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</si>
  <si>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</si>
  <si>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</si>
  <si>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</si>
  <si>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</si>
  <si>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</si>
  <si>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</si>
  <si>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</si>
  <si>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</si>
  <si>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</si>
  <si>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</si>
  <si>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</si>
  <si>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</si>
  <si>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</si>
  <si>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"Электросеть"</t>
  </si>
  <si>
    <t>ОАО "Завод Универсал"</t>
  </si>
  <si>
    <t>январь 2013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</si>
</sst>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1" fillId="0" borderId="33" xfId="0" applyNumberFormat="1" applyFont="1" applyFill="1" applyBorder="1" applyAlignment="1">
      <alignment/>
    </xf>
    <xf numFmtId="3" fontId="13" fillId="0" borderId="0" xfId="53" applyNumberFormat="1" applyFont="1">
      <alignment/>
      <protection/>
    </xf>
    <xf numFmtId="3" fontId="1" fillId="0" borderId="23" xfId="0" applyNumberFormat="1" applyFont="1" applyFill="1" applyBorder="1" applyAlignment="1">
      <alignment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6.875" style="0" customWidth="1"/>
    <col min="12" max="12" width="5.625" style="0" customWidth="1"/>
    <col min="13" max="13" width="4.625" style="0" customWidth="1"/>
    <col min="14" max="14" width="8.875" style="0" customWidth="1"/>
    <col min="15" max="15" width="5.375" style="0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18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06" t="s">
        <v>21</v>
      </c>
      <c r="C4" s="106"/>
      <c r="D4" s="106"/>
      <c r="E4" s="106"/>
      <c r="F4" s="106"/>
      <c r="G4" s="106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98" t="s">
        <v>5</v>
      </c>
      <c r="B5" s="107" t="s">
        <v>0</v>
      </c>
      <c r="C5" s="110" t="s">
        <v>6</v>
      </c>
      <c r="D5" s="110"/>
      <c r="E5" s="110"/>
      <c r="F5" s="110"/>
      <c r="G5" s="111" t="s">
        <v>7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3"/>
    </row>
    <row r="6" spans="1:30" ht="78.75" customHeight="1" thickBot="1">
      <c r="A6" s="99"/>
      <c r="B6" s="108"/>
      <c r="C6" s="8"/>
      <c r="D6" s="8"/>
      <c r="E6" s="8"/>
      <c r="F6" s="8"/>
      <c r="G6" s="101" t="s">
        <v>19</v>
      </c>
      <c r="H6" s="102"/>
      <c r="I6" s="103"/>
      <c r="J6" s="117" t="s">
        <v>8</v>
      </c>
      <c r="K6" s="104"/>
      <c r="L6" s="105"/>
      <c r="M6" s="114" t="s">
        <v>20</v>
      </c>
      <c r="N6" s="115"/>
      <c r="O6" s="115"/>
      <c r="P6" s="116"/>
      <c r="Q6" s="104" t="s">
        <v>9</v>
      </c>
      <c r="R6" s="104"/>
      <c r="S6" s="105"/>
      <c r="T6" s="120" t="s">
        <v>14</v>
      </c>
      <c r="U6" s="121"/>
      <c r="V6" s="122"/>
      <c r="W6" s="123" t="s">
        <v>11</v>
      </c>
      <c r="X6" s="124"/>
      <c r="Y6" s="125"/>
      <c r="Z6" s="123" t="s">
        <v>15</v>
      </c>
      <c r="AA6" s="124"/>
      <c r="AB6" s="125"/>
      <c r="AC6" s="118" t="s">
        <v>16</v>
      </c>
      <c r="AD6" s="119"/>
    </row>
    <row r="7" spans="1:30" ht="13.5" customHeight="1" thickBot="1">
      <c r="A7" s="100"/>
      <c r="B7" s="109"/>
      <c r="C7" s="68" t="s">
        <v>2</v>
      </c>
      <c r="D7" s="68" t="s">
        <v>3</v>
      </c>
      <c r="E7" s="67" t="s">
        <v>4</v>
      </c>
      <c r="F7" s="76" t="s">
        <v>10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10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10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12</v>
      </c>
      <c r="C10" s="65">
        <v>17625846</v>
      </c>
      <c r="D10" s="65">
        <v>0</v>
      </c>
      <c r="E10" s="81">
        <v>10911255</v>
      </c>
      <c r="F10" s="66">
        <v>0</v>
      </c>
      <c r="G10" s="41">
        <v>17097478</v>
      </c>
      <c r="H10" s="29">
        <v>0</v>
      </c>
      <c r="I10" s="42">
        <v>10911255</v>
      </c>
      <c r="J10" s="41">
        <v>528368</v>
      </c>
      <c r="K10" s="29">
        <v>0</v>
      </c>
      <c r="L10" s="42">
        <v>0</v>
      </c>
      <c r="M10" s="41">
        <v>0</v>
      </c>
      <c r="N10" s="29">
        <v>0</v>
      </c>
      <c r="O10" s="29">
        <v>0</v>
      </c>
      <c r="P10" s="42">
        <v>0</v>
      </c>
      <c r="Q10" s="41">
        <v>0</v>
      </c>
      <c r="R10" s="29">
        <v>0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0</v>
      </c>
      <c r="AC10" s="41">
        <v>0</v>
      </c>
      <c r="AD10" s="42">
        <v>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13</v>
      </c>
      <c r="C12" s="65">
        <v>31132731</v>
      </c>
      <c r="D12" s="65">
        <v>27989184</v>
      </c>
      <c r="E12" s="81">
        <v>7115614</v>
      </c>
      <c r="F12" s="66">
        <v>80</v>
      </c>
      <c r="G12" s="41">
        <v>28293201</v>
      </c>
      <c r="H12" s="29">
        <v>23613463</v>
      </c>
      <c r="I12" s="42">
        <v>6680316</v>
      </c>
      <c r="J12" s="60">
        <v>2839530</v>
      </c>
      <c r="K12" s="29">
        <v>5580</v>
      </c>
      <c r="L12" s="62">
        <v>0</v>
      </c>
      <c r="M12" s="41">
        <v>0</v>
      </c>
      <c r="N12" s="29">
        <v>3792216</v>
      </c>
      <c r="O12" s="29">
        <v>0</v>
      </c>
      <c r="P12" s="42">
        <v>0</v>
      </c>
      <c r="Q12" s="60">
        <v>0</v>
      </c>
      <c r="R12" s="29">
        <v>577925</v>
      </c>
      <c r="S12" s="62">
        <v>0</v>
      </c>
      <c r="T12" s="65">
        <v>0</v>
      </c>
      <c r="U12" s="29">
        <v>0</v>
      </c>
      <c r="V12" s="85">
        <v>18273</v>
      </c>
      <c r="W12" s="90">
        <v>0</v>
      </c>
      <c r="X12" s="91">
        <v>0</v>
      </c>
      <c r="Y12" s="92">
        <v>88581</v>
      </c>
      <c r="Z12" s="90">
        <v>0</v>
      </c>
      <c r="AA12" s="91">
        <v>0</v>
      </c>
      <c r="AB12" s="92">
        <v>39264</v>
      </c>
      <c r="AC12" s="90">
        <v>289180</v>
      </c>
      <c r="AD12" s="92">
        <v>80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48758577</v>
      </c>
      <c r="D14" s="65">
        <f aca="true" t="shared" si="0" ref="D14:AD14">D12+D10</f>
        <v>27989184</v>
      </c>
      <c r="E14" s="81">
        <f t="shared" si="0"/>
        <v>18026869</v>
      </c>
      <c r="F14" s="66">
        <f t="shared" si="0"/>
        <v>80</v>
      </c>
      <c r="G14" s="41">
        <f t="shared" si="0"/>
        <v>45390679</v>
      </c>
      <c r="H14" s="29">
        <f t="shared" si="0"/>
        <v>23613463</v>
      </c>
      <c r="I14" s="42">
        <f t="shared" si="0"/>
        <v>17591571</v>
      </c>
      <c r="J14" s="60">
        <f t="shared" si="0"/>
        <v>3367898</v>
      </c>
      <c r="K14" s="29">
        <f t="shared" si="0"/>
        <v>5580</v>
      </c>
      <c r="L14" s="62">
        <f t="shared" si="0"/>
        <v>0</v>
      </c>
      <c r="M14" s="41">
        <f t="shared" si="0"/>
        <v>0</v>
      </c>
      <c r="N14" s="29">
        <f t="shared" si="0"/>
        <v>3792216</v>
      </c>
      <c r="O14" s="29">
        <f t="shared" si="0"/>
        <v>0</v>
      </c>
      <c r="P14" s="42">
        <f t="shared" si="0"/>
        <v>0</v>
      </c>
      <c r="Q14" s="60">
        <f t="shared" si="0"/>
        <v>0</v>
      </c>
      <c r="R14" s="29">
        <f t="shared" si="0"/>
        <v>577925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18273</v>
      </c>
      <c r="W14" s="90">
        <f t="shared" si="0"/>
        <v>0</v>
      </c>
      <c r="X14" s="91">
        <f t="shared" si="0"/>
        <v>0</v>
      </c>
      <c r="Y14" s="92">
        <f t="shared" si="0"/>
        <v>88581</v>
      </c>
      <c r="Z14" s="90">
        <f t="shared" si="0"/>
        <v>0</v>
      </c>
      <c r="AA14" s="91">
        <f t="shared" si="0"/>
        <v>0</v>
      </c>
      <c r="AB14" s="92">
        <f t="shared" si="0"/>
        <v>39264</v>
      </c>
      <c r="AC14" s="90">
        <f t="shared" si="0"/>
        <v>289180</v>
      </c>
      <c r="AD14" s="92">
        <f t="shared" si="0"/>
        <v>80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17</v>
      </c>
      <c r="C16" s="110"/>
      <c r="D16" s="110"/>
      <c r="E16" s="110"/>
      <c r="F16" s="110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75291</v>
      </c>
      <c r="D18" s="65">
        <f>H18+K18+N18+R18+U18+X18+AA18</f>
        <v>44051</v>
      </c>
      <c r="E18" s="65">
        <f>I18+L18+O18+S18+V18+Y18+AB18+AC18</f>
        <v>29774</v>
      </c>
      <c r="F18" s="65">
        <v>1</v>
      </c>
      <c r="G18" s="41">
        <f>26596+43344</f>
        <v>69940</v>
      </c>
      <c r="H18" s="29">
        <f>35840</f>
        <v>35840</v>
      </c>
      <c r="I18" s="42">
        <f>18267+10674</f>
        <v>28941</v>
      </c>
      <c r="J18" s="41">
        <f>962+4389</f>
        <v>5351</v>
      </c>
      <c r="K18" s="29">
        <v>10</v>
      </c>
      <c r="L18" s="42">
        <v>0</v>
      </c>
      <c r="M18" s="41">
        <v>0</v>
      </c>
      <c r="N18" s="97">
        <v>7248</v>
      </c>
      <c r="O18" s="29">
        <v>0</v>
      </c>
      <c r="P18" s="42">
        <v>0</v>
      </c>
      <c r="Q18" s="41">
        <v>0</v>
      </c>
      <c r="R18" s="29">
        <v>953</v>
      </c>
      <c r="S18" s="42">
        <v>0</v>
      </c>
      <c r="T18" s="65"/>
      <c r="U18" s="29"/>
      <c r="V18" s="66">
        <v>38</v>
      </c>
      <c r="W18" s="41">
        <v>0</v>
      </c>
      <c r="X18" s="29">
        <v>0</v>
      </c>
      <c r="Y18" s="95">
        <v>240</v>
      </c>
      <c r="Z18" s="41">
        <v>0</v>
      </c>
      <c r="AA18" s="29">
        <v>0</v>
      </c>
      <c r="AB18" s="95">
        <v>60</v>
      </c>
      <c r="AC18" s="41">
        <v>495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6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T6:V6"/>
    <mergeCell ref="Z6:AB6"/>
    <mergeCell ref="C16:F16"/>
    <mergeCell ref="W6:Y6"/>
    <mergeCell ref="A5:A7"/>
    <mergeCell ref="G6:I6"/>
    <mergeCell ref="Q6:S6"/>
    <mergeCell ref="B4:G4"/>
    <mergeCell ref="B5:B7"/>
    <mergeCell ref="C5:F5"/>
    <mergeCell ref="G5:AD5"/>
    <mergeCell ref="M6:P6"/>
    <mergeCell ref="J6:L6"/>
    <mergeCell ref="AC6:AD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Кондратенко М.А.</cp:lastModifiedBy>
  <cp:lastPrinted>2012-02-15T02:31:09Z</cp:lastPrinted>
  <dcterms:created xsi:type="dcterms:W3CDTF">1999-12-27T03:02:45Z</dcterms:created>
  <dcterms:modified xsi:type="dcterms:W3CDTF">2013-02-08T07:07:58Z</dcterms:modified>
  <cp:category/>
  <cp:version/>
  <cp:contentType/>
  <cp:contentStatus/>
</cp:coreProperties>
</file>