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570" windowWidth="15480" windowHeight="8130" tabRatio="838" firstSheet="1" activeTab="1"/>
  </bookViews>
  <sheets>
    <sheet name="Инструкция" sheetId="1" r:id="rId1"/>
    <sheet name="Титульный" sheetId="2" r:id="rId2"/>
    <sheet name="Список листов" sheetId="3" r:id="rId3"/>
    <sheet name="ТС цены" sheetId="4" r:id="rId4"/>
    <sheet name="ТС цены (2)" sheetId="5" r:id="rId5"/>
    <sheet name="ТС характеристики" sheetId="6" r:id="rId6"/>
    <sheet name="ТС инвестиции" sheetId="7" r:id="rId7"/>
    <sheet name="ТС доступ" sheetId="8" r:id="rId8"/>
    <sheet name="ТС показатели" sheetId="9" r:id="rId9"/>
    <sheet name="Ссылки на публикации" sheetId="10" r:id="rId10"/>
    <sheet name="Проверка" sheetId="11" r:id="rId11"/>
    <sheet name="REESTR_START" sheetId="12" state="veryHidden" r:id="rId12"/>
    <sheet name="REESTR_ORG" sheetId="13" state="veryHidden" r:id="rId13"/>
    <sheet name="REESTR_TEMP" sheetId="14" state="veryHidden" r:id="rId14"/>
    <sheet name="REESTR" sheetId="15" state="veryHidden" r:id="rId15"/>
    <sheet name="TEHSHEET" sheetId="16" state="veryHidden" r:id="rId16"/>
    <sheet name="tech" sheetId="17" state="veryHidden" r:id="rId17"/>
    <sheet name="modHyp" sheetId="18" state="veryHidden" r:id="rId18"/>
    <sheet name="modChange" sheetId="19" state="veryHidden" r:id="rId19"/>
    <sheet name="modButtonClick" sheetId="20" state="veryHidden" r:id="rId20"/>
    <sheet name="modSubsidiary" sheetId="21" state="veryHidden" r:id="rId21"/>
  </sheets>
  <externalReferences>
    <externalReference r:id="rId24"/>
  </externalReferences>
  <definedNames>
    <definedName name="activity">'Титульный'!$F$20</definedName>
    <definedName name="activity_zag">'Титульный'!$E$20</definedName>
    <definedName name="ADD_FUEL_RANGE">'tech'!$3:$6</definedName>
    <definedName name="EFF_ADD">'ТС инвестиции'!$29:$29</definedName>
    <definedName name="et_price1_1">'tech'!$A$14:$Y$14</definedName>
    <definedName name="et_ssilki_1">'tech'!$A$22:$H$22</definedName>
    <definedName name="et_tsdostup_1">'tech'!$A$18:$H$18</definedName>
    <definedName name="fil">'Титульный'!$F$15</definedName>
    <definedName name="fil_flag">'Титульный'!$F$11</definedName>
    <definedName name="god">'Титульный'!$F$9</definedName>
    <definedName name="inn">'Титульный'!$F$17</definedName>
    <definedName name="inn_zag">'Титульный'!$E$17</definedName>
    <definedName name="kind_of_activity">'TEHSHEET'!$B$19:$B$25</definedName>
    <definedName name="kpp">'Титульный'!$F$18</definedName>
    <definedName name="kpp_zag">'Титульный'!$E$18</definedName>
    <definedName name="LIST_MR_MO_OKTMO">'REESTR'!$A$2:$C$271</definedName>
    <definedName name="LIST_ORG_WARM">'REESTR_ORG'!$A$2:$H$574</definedName>
    <definedName name="logical">'TEHSHEET'!$B$3:$B$4</definedName>
    <definedName name="mo">'Титульный'!$G$23</definedName>
    <definedName name="MO_LIST_10">'REESTR'!$B$71</definedName>
    <definedName name="MO_LIST_11">'REESTR'!$B$72</definedName>
    <definedName name="MO_LIST_12">'REESTR'!$B$73</definedName>
    <definedName name="MO_LIST_13">'REESTR'!$B$74</definedName>
    <definedName name="MO_LIST_14">'REESTR'!$B$75</definedName>
    <definedName name="MO_LIST_15">'REESTR'!$B$76</definedName>
    <definedName name="MO_LIST_16">'REESTR'!$B$77</definedName>
    <definedName name="MO_LIST_17">'REESTR'!$B$78</definedName>
    <definedName name="MO_LIST_18">'REESTR'!$B$79</definedName>
    <definedName name="MO_LIST_19">'REESTR'!$B$80</definedName>
    <definedName name="MO_LIST_2">'REESTR'!$B$2:$B$12</definedName>
    <definedName name="MO_LIST_20">'REESTR'!$B$81</definedName>
    <definedName name="MO_LIST_21">'REESTR'!$B$82</definedName>
    <definedName name="MO_LIST_22">'REESTR'!$B$83:$B$84</definedName>
    <definedName name="MO_LIST_23">'REESTR'!$B$85:$B$88</definedName>
    <definedName name="MO_LIST_24">'REESTR'!$B$89:$B$99</definedName>
    <definedName name="MO_LIST_25">'REESTR'!$B$100:$B$112</definedName>
    <definedName name="MO_LIST_26">'REESTR'!$B$113:$B$122</definedName>
    <definedName name="MO_LIST_27">'REESTR'!$B$123:$B$126</definedName>
    <definedName name="MO_LIST_28">'REESTR'!$B$127:$B$129</definedName>
    <definedName name="MO_LIST_29">'REESTR'!$B$130:$B$133</definedName>
    <definedName name="MO_LIST_3">'REESTR'!$B$13:$B$25</definedName>
    <definedName name="MO_LIST_30">'REESTR'!$B$134:$B$149</definedName>
    <definedName name="MO_LIST_31">'REESTR'!$B$150:$B$157</definedName>
    <definedName name="MO_LIST_32">'REESTR'!$B$158:$B$163</definedName>
    <definedName name="MO_LIST_33">'REESTR'!$B$164:$B$174</definedName>
    <definedName name="MO_LIST_34">'REESTR'!$B$175:$B$179</definedName>
    <definedName name="MO_LIST_35">'REESTR'!$B$180:$B$186</definedName>
    <definedName name="MO_LIST_36">'REESTR'!$B$187:$B$192</definedName>
    <definedName name="MO_LIST_37">'REESTR'!$B$193</definedName>
    <definedName name="MO_LIST_38">'REESTR'!$B$194:$B$200</definedName>
    <definedName name="MO_LIST_39">'REESTR'!$B$201:$B$216</definedName>
    <definedName name="MO_LIST_4">'REESTR'!$B$26:$B$31</definedName>
    <definedName name="MO_LIST_40">'REESTR'!$B$217:$B$231</definedName>
    <definedName name="MO_LIST_41">'REESTR'!$B$232:$B$242</definedName>
    <definedName name="MO_LIST_42">'REESTR'!$B$243:$B$254</definedName>
    <definedName name="MO_LIST_43">'REESTR'!$B$255:$B$264</definedName>
    <definedName name="MO_LIST_44">'REESTR'!$B$265:$B$271</definedName>
    <definedName name="MO_LIST_45">'REESTR'!$A$334:$A$343</definedName>
    <definedName name="MO_LIST_46">'REESTR'!$A$344:$A$354</definedName>
    <definedName name="MO_LIST_47">'REESTR'!$A$355:$A$365</definedName>
    <definedName name="MO_LIST_48">'REESTR'!$A$366:$A$372</definedName>
    <definedName name="MO_LIST_49">'REESTR'!$A$373</definedName>
    <definedName name="MO_LIST_5">'REESTR'!$B$32:$B$44</definedName>
    <definedName name="MO_LIST_50">'REESTR'!$A$374:$A$385</definedName>
    <definedName name="MO_LIST_51">'REESTR'!$A$386:$A$396</definedName>
    <definedName name="MO_LIST_52">'REESTR'!$A$397:$A$400</definedName>
    <definedName name="MO_LIST_53">'REESTR'!$A$401:$A$411</definedName>
    <definedName name="MO_LIST_54">'REESTR'!$A$412:$A$423</definedName>
    <definedName name="MO_LIST_55">'REESTR'!$A$424:$A$432</definedName>
    <definedName name="MO_LIST_56">'REESTR'!$A$433:$A$442</definedName>
    <definedName name="MO_LIST_57">'REESTR'!$A$443:$A$450</definedName>
    <definedName name="MO_LIST_58">'REESTR'!$A$451:$A$465</definedName>
    <definedName name="MO_LIST_59">'REESTR'!$A$466</definedName>
    <definedName name="MO_LIST_6">'REESTR'!$B$45:$B$56</definedName>
    <definedName name="MO_LIST_60">'REESTR'!$A$467:$A$476</definedName>
    <definedName name="MO_LIST_7">'REESTR'!$B$57:$B$68</definedName>
    <definedName name="MO_LIST_8">'REESTR'!$B$69</definedName>
    <definedName name="MO_LIST_9">'REESTR'!$B$70</definedName>
    <definedName name="mo_zag">'Титульный'!$E$23</definedName>
    <definedName name="mr">'Титульный'!$G$22</definedName>
    <definedName name="MR_ADD">'ТС инвестиции'!$J:$J</definedName>
    <definedName name="MR_LIST">'REESTR'!$D$2:$D$44</definedName>
    <definedName name="mr_zag">'Титульный'!$E$22</definedName>
    <definedName name="oktmo">'Титульный'!$G$24</definedName>
    <definedName name="org">'Титульный'!$F$13</definedName>
    <definedName name="org_zag">'Титульный'!$E$13</definedName>
    <definedName name="p1_rst_1">'[1]Лист2'!$A$1</definedName>
    <definedName name="PRICE2_ADD">'ТС цены (2)'!$D$2:$G$2</definedName>
    <definedName name="PRICE2_LOAD">'ТС цены (2)'!$G$23:$G$23</definedName>
    <definedName name="ras_hoz">'ТС показатели'!$I$40</definedName>
    <definedName name="ras_itog">'ТС показатели'!$I$43</definedName>
    <definedName name="ras_proizv">'ТС показатели'!$I$37</definedName>
    <definedName name="REESTR_TEMP">'REESTR_TEMP'!$A$2:$H$237</definedName>
    <definedName name="REGION">'TEHSHEET'!$A$1:$A$84</definedName>
    <definedName name="region_name">'Титульный'!$E$7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T2_DiapProt">P1_T2_DiapProt,P2_T2_DiapProt</definedName>
    <definedName name="T6_Protect">P1_T6_Protect,P2_T6_Protect</definedName>
    <definedName name="tar_price2">'TEHSHEET'!$B$34:$B$40</definedName>
    <definedName name="topl">'tech'!$F$25:$F$51</definedName>
    <definedName name="version">'Инструкция'!$P$2</definedName>
    <definedName name="year_range">'TEHSHEET'!$D$3:$D$16</definedName>
  </definedNames>
  <calcPr fullCalcOnLoad="1"/>
</workbook>
</file>

<file path=xl/sharedStrings.xml><?xml version="1.0" encoding="utf-8"?>
<sst xmlns="http://schemas.openxmlformats.org/spreadsheetml/2006/main" count="7278" uniqueCount="2000">
  <si>
    <t>Тариф без дифференциации по видам теплоносителя</t>
  </si>
  <si>
    <t>Тариф на тепловую энергию / дифференциация по видам теплоносителя</t>
  </si>
  <si>
    <t>Условия публичных договоров поставок тепловой энергии, оказания услуг в сфере теплоснабжения, в том числе договоров на подключение к системе теплоснабжения и информация о порядке выполнения мероприятий, связанных с подключением</t>
  </si>
  <si>
    <t>ставка за мощность тыс.руб.в месяц/Гкал/ч</t>
  </si>
  <si>
    <t>ставка за энергию руб./Гкал</t>
  </si>
  <si>
    <r>
      <t xml:space="preserve">Сведения об источнике публикации годовой бухгалтерской отчетности, включая бухгалтерский баланс и приложения к нему </t>
    </r>
    <r>
      <rPr>
        <b/>
        <sz val="9"/>
        <color indexed="10"/>
        <rFont val="Tahoma"/>
        <family val="2"/>
      </rPr>
      <t>**</t>
    </r>
  </si>
  <si>
    <t>Комментарии</t>
  </si>
  <si>
    <t>3.9.1</t>
  </si>
  <si>
    <t>3.9.2</t>
  </si>
  <si>
    <t>Наименование МР</t>
  </si>
  <si>
    <t>year_range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</si>
  <si>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</si>
  <si>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</si>
  <si>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</si>
  <si>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</si>
  <si>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</si>
  <si>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</si>
  <si>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</si>
  <si>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</si>
  <si>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</si>
  <si>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</si>
  <si>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</si>
  <si>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</si>
  <si>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</si>
  <si>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</si>
  <si>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(заполняется, 
если в ячейке "F11" - "да")</t>
  </si>
  <si>
    <t>№ п/п</t>
  </si>
  <si>
    <t>Передача+Сбыт</t>
  </si>
  <si>
    <t>Передача</t>
  </si>
  <si>
    <t>производство комбинированная выработка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</si>
  <si>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</si>
  <si>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</si>
  <si>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</si>
  <si>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</si>
  <si>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kind_of_activity</t>
  </si>
  <si>
    <t>Вид деятельности</t>
  </si>
  <si>
    <t>Иркутская область</t>
  </si>
  <si>
    <t>Калининградская область</t>
  </si>
  <si>
    <t>Калужская область</t>
  </si>
  <si>
    <t>Кировская область</t>
  </si>
  <si>
    <t>Курганская область</t>
  </si>
  <si>
    <t>Костромская область</t>
  </si>
  <si>
    <t>Краснодарский край</t>
  </si>
  <si>
    <t>Ленинградская область</t>
  </si>
  <si>
    <t>Липецкая область</t>
  </si>
  <si>
    <t>Магаданская область</t>
  </si>
  <si>
    <t>Красноярский край</t>
  </si>
  <si>
    <t>3.2.2</t>
  </si>
  <si>
    <t>Новгородская область</t>
  </si>
  <si>
    <t>Новосибирская область</t>
  </si>
  <si>
    <t>Курская область</t>
  </si>
  <si>
    <t>Омская область</t>
  </si>
  <si>
    <t>Московская область</t>
  </si>
  <si>
    <t>Мурманская область</t>
  </si>
  <si>
    <t>Ненецкий автономный округ</t>
  </si>
  <si>
    <t>Пермский край</t>
  </si>
  <si>
    <t>Приморский край</t>
  </si>
  <si>
    <t>Псковская область</t>
  </si>
  <si>
    <t>Республика Адыгея</t>
  </si>
  <si>
    <t>тыс. кВт*ч</t>
  </si>
  <si>
    <t>Оренбургская область</t>
  </si>
  <si>
    <t>Республика Карелия</t>
  </si>
  <si>
    <t>Республика Коми</t>
  </si>
  <si>
    <t>Республика Марий Эл</t>
  </si>
  <si>
    <t>Республика Мордовия</t>
  </si>
  <si>
    <t>Орловская область</t>
  </si>
  <si>
    <t>Пензенская область</t>
  </si>
  <si>
    <t>Республика Тыва</t>
  </si>
  <si>
    <t>Республика Хакасия</t>
  </si>
  <si>
    <t>Ростовская область</t>
  </si>
  <si>
    <t>Республика Алтай</t>
  </si>
  <si>
    <t>Республика Башкортостан</t>
  </si>
  <si>
    <t>Республика Дагестан</t>
  </si>
  <si>
    <t>Республика Калмыкия</t>
  </si>
  <si>
    <t>Рязанская область</t>
  </si>
  <si>
    <t>Самарская область</t>
  </si>
  <si>
    <t>Наличие 2-ставочного тарифа</t>
  </si>
  <si>
    <t>тарифы для цены(2)</t>
  </si>
  <si>
    <t>горячая вода</t>
  </si>
  <si>
    <t>отборный пар давлением от 1,2 до 2,5 кг/см2</t>
  </si>
  <si>
    <t>острый и редуцированный пар</t>
  </si>
  <si>
    <t>отборный пар давлением от 2,5 до 7,0 кг/см3</t>
  </si>
  <si>
    <t>отборный пар давлением от 7,0 до 13,0 кг/см4</t>
  </si>
  <si>
    <t>отборный пар давлением свыше 13 кг/см5</t>
  </si>
  <si>
    <t>3.7.2</t>
  </si>
  <si>
    <t>9.1</t>
  </si>
  <si>
    <t>тыс.Гкал</t>
  </si>
  <si>
    <t>кВт*ч/Гкал</t>
  </si>
  <si>
    <t>Единица измерения</t>
  </si>
  <si>
    <t>3.1</t>
  </si>
  <si>
    <t>3.2</t>
  </si>
  <si>
    <t>11.2</t>
  </si>
  <si>
    <t>L0</t>
  </si>
  <si>
    <t>Наименование</t>
  </si>
  <si>
    <t>L1.1</t>
  </si>
  <si>
    <t>L1.2</t>
  </si>
  <si>
    <t>L2.1</t>
  </si>
  <si>
    <t>L2.2</t>
  </si>
  <si>
    <t>L3.1</t>
  </si>
  <si>
    <t>L3.2</t>
  </si>
  <si>
    <t>L4.3</t>
  </si>
  <si>
    <t>L4.4</t>
  </si>
  <si>
    <t>да</t>
  </si>
  <si>
    <t>Архангельская область</t>
  </si>
  <si>
    <t>Астраханская область</t>
  </si>
  <si>
    <t>%</t>
  </si>
  <si>
    <t>Наименование показателя</t>
  </si>
  <si>
    <t>2</t>
  </si>
  <si>
    <t>4</t>
  </si>
  <si>
    <t>5</t>
  </si>
  <si>
    <t>6</t>
  </si>
  <si>
    <t>7</t>
  </si>
  <si>
    <t>8</t>
  </si>
  <si>
    <t>9</t>
  </si>
  <si>
    <t>10</t>
  </si>
  <si>
    <t>11</t>
  </si>
  <si>
    <t>11.1</t>
  </si>
  <si>
    <t>12</t>
  </si>
  <si>
    <t>13</t>
  </si>
  <si>
    <t>14</t>
  </si>
  <si>
    <t>15</t>
  </si>
  <si>
    <t>16</t>
  </si>
  <si>
    <t>17</t>
  </si>
  <si>
    <t>18</t>
  </si>
  <si>
    <t>Нижегородская область</t>
  </si>
  <si>
    <t>Почтовый адрес</t>
  </si>
  <si>
    <t>Инструкция по заполнению шаблона</t>
  </si>
  <si>
    <t>Ссылка</t>
  </si>
  <si>
    <t>Причина</t>
  </si>
  <si>
    <t>Статус ошибки</t>
  </si>
  <si>
    <t>ОКТМО</t>
  </si>
  <si>
    <t>Алтайский край</t>
  </si>
  <si>
    <t>Волгоградская область</t>
  </si>
  <si>
    <t>Амурская область</t>
  </si>
  <si>
    <t>Воронежская область</t>
  </si>
  <si>
    <t>Белгородская область</t>
  </si>
  <si>
    <t>Брянская область</t>
  </si>
  <si>
    <t>Владимирская область</t>
  </si>
  <si>
    <t>Ивановская область</t>
  </si>
  <si>
    <t>Вологодская область</t>
  </si>
  <si>
    <t>Кабардино-Балкарская республика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</si>
  <si>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</si>
  <si>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</si>
  <si>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</si>
  <si>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</si>
  <si>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</si>
  <si>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Камчатский край</t>
  </si>
  <si>
    <t>Карачаево-Черкесская республика</t>
  </si>
  <si>
    <t>Кемеровская область</t>
  </si>
  <si>
    <t>Республика Саха (Якутия)</t>
  </si>
  <si>
    <t>Республика Татарстан</t>
  </si>
  <si>
    <t>Республика Бурятия</t>
  </si>
  <si>
    <t>Республика Ингушетия</t>
  </si>
  <si>
    <t>Республика Северная Осетия-Алания</t>
  </si>
  <si>
    <t>Смоленская область</t>
  </si>
  <si>
    <t>Саратовская область</t>
  </si>
  <si>
    <t>Сахалинская область</t>
  </si>
  <si>
    <t>Свердловская область</t>
  </si>
  <si>
    <t>Тверская область</t>
  </si>
  <si>
    <t>нет</t>
  </si>
  <si>
    <t>Тульская область</t>
  </si>
  <si>
    <t>Тюменская область</t>
  </si>
  <si>
    <t>Ставропольский край</t>
  </si>
  <si>
    <t>Тамбовская область</t>
  </si>
  <si>
    <t>Ульяновская область</t>
  </si>
  <si>
    <t>Хабаровский край</t>
  </si>
  <si>
    <t>Томская область</t>
  </si>
  <si>
    <t>Чукотский автономный округ</t>
  </si>
  <si>
    <t>Ямало-Ненецкий автономный округ</t>
  </si>
  <si>
    <t>Ярославская область</t>
  </si>
  <si>
    <t>Удмуртская республика</t>
  </si>
  <si>
    <t>Ханты-Мансийский автономный округ</t>
  </si>
  <si>
    <t>Чеченская республика</t>
  </si>
  <si>
    <t>Чувашская республика</t>
  </si>
  <si>
    <t>Челябинская область</t>
  </si>
  <si>
    <t>logical</t>
  </si>
  <si>
    <t>Признак филиала</t>
  </si>
  <si>
    <t>Является ли данное юридическое лицо подразделением(филиалом) другой организации</t>
  </si>
  <si>
    <t>Наименование ПОДРАЗДЕЛЕНИЯ</t>
  </si>
  <si>
    <t>(выберите из списка)</t>
  </si>
  <si>
    <t>L4.1</t>
  </si>
  <si>
    <t>Юридический адрес</t>
  </si>
  <si>
    <t>L4.2</t>
  </si>
  <si>
    <t>Руководитель.ФИО</t>
  </si>
  <si>
    <t>Руководитель</t>
  </si>
  <si>
    <t>Фамилия, имя, отчество</t>
  </si>
  <si>
    <t>Руководитель.Телефон</t>
  </si>
  <si>
    <t>Контактный телефон</t>
  </si>
  <si>
    <t>Гл.бухгалтер.ФИО</t>
  </si>
  <si>
    <t>Главный бухгалтер</t>
  </si>
  <si>
    <t>Гл.бухгалтер.Телефон</t>
  </si>
  <si>
    <t>Ответственный.ФИО</t>
  </si>
  <si>
    <t>Должностное лицо, ответственное за составление формы</t>
  </si>
  <si>
    <t>Ответственный.Должность</t>
  </si>
  <si>
    <t>Должность</t>
  </si>
  <si>
    <t>Ответственный.Телефон</t>
  </si>
  <si>
    <t>Ответственный. E-Mail</t>
  </si>
  <si>
    <t>e-mail</t>
  </si>
  <si>
    <t>Справочно: количество выданных техусловий на подключение</t>
  </si>
  <si>
    <t>Постановление (от XX.XX.XXXX №)</t>
  </si>
  <si>
    <t>Наименование регулирующего органа, принявшего решение об утверждении цен</t>
  </si>
  <si>
    <t>руб./Гкал ч</t>
  </si>
  <si>
    <t>руб./Гкал</t>
  </si>
  <si>
    <t>Утвержденная надбавка к ценам (тарифам) на тепловую энергию для населения</t>
  </si>
  <si>
    <t>Утвержденная надбавка к ценам (тарифам) на тепловую энергию для бюджетных потребителей</t>
  </si>
  <si>
    <t>ТС цены (2)</t>
  </si>
  <si>
    <t>Ссылки на публикации</t>
  </si>
  <si>
    <t>Ссылка на материалы</t>
  </si>
  <si>
    <t>Контакты службы, ответственной за прием и обработку заявок на подключение к системе.</t>
  </si>
  <si>
    <t>4.3</t>
  </si>
  <si>
    <t>4.4</t>
  </si>
  <si>
    <t>E-mail</t>
  </si>
  <si>
    <t>Утвержденная надбавка к ценам (тарифам) на тепловую энергию для прочих потребителей</t>
  </si>
  <si>
    <t>Утвержденный тариф регулируемых организаций на подключение к системе теплоснабжения</t>
  </si>
  <si>
    <t>Субъект РФ</t>
  </si>
  <si>
    <t>Показатели подлежащие раскрытию в сфере теплоснабжения и сфере оказания услуг по передаче тепловой энергии</t>
  </si>
  <si>
    <t>Отчетный год:</t>
  </si>
  <si>
    <t>Отчетный квартал:</t>
  </si>
  <si>
    <t>Тип предоставляемых данных:</t>
  </si>
  <si>
    <t>Дата ввода</t>
  </si>
  <si>
    <t>Срок действия (если установлен)</t>
  </si>
  <si>
    <t>Удалить</t>
  </si>
  <si>
    <t>ТС цены</t>
  </si>
  <si>
    <t>ТС характеристики</t>
  </si>
  <si>
    <t>ТС инвестиции</t>
  </si>
  <si>
    <t>ТС доступ</t>
  </si>
  <si>
    <t>ТС показатели</t>
  </si>
  <si>
    <t>19</t>
  </si>
  <si>
    <r>
      <t>**</t>
    </r>
    <r>
      <rPr>
        <sz val="9"/>
        <rFont val="Tahoma"/>
        <family val="2"/>
      </rPr>
      <t xml:space="preserve"> заполняется в том случае, если выручка предприятия от регулируемой деятельности 80% и более от совокупной за отчетный год </t>
    </r>
  </si>
  <si>
    <r>
      <t>Условия публичных договоров  поставок регулируемых товаров, оказания регулируемых услуг, в том числе договоров на подключение к системе</t>
    </r>
    <r>
      <rPr>
        <b/>
        <sz val="9"/>
        <color indexed="10"/>
        <rFont val="Tahoma"/>
        <family val="2"/>
      </rPr>
      <t xml:space="preserve"> *</t>
    </r>
  </si>
  <si>
    <r>
      <t>*</t>
    </r>
    <r>
      <rPr>
        <sz val="9"/>
        <rFont val="Tahoma"/>
        <family val="2"/>
      </rPr>
      <t xml:space="preserve"> раскрывается на позднее 30 дней со дня соответствующего решения об установлении тарифа(надбавки) на очередной период регулирования </t>
    </r>
  </si>
  <si>
    <t>Содержание пункта</t>
  </si>
  <si>
    <t>Добавить запись</t>
  </si>
  <si>
    <t>газ природный</t>
  </si>
  <si>
    <t>тыс. м3</t>
  </si>
  <si>
    <t>газ сжиженный</t>
  </si>
  <si>
    <t>кг</t>
  </si>
  <si>
    <t>газовый конденсат</t>
  </si>
  <si>
    <t>тонны</t>
  </si>
  <si>
    <t>гшз</t>
  </si>
  <si>
    <t>мазут</t>
  </si>
  <si>
    <t>нефть</t>
  </si>
  <si>
    <t>дизельное топливо</t>
  </si>
  <si>
    <t>уголь бурый</t>
  </si>
  <si>
    <t>уголь каменный</t>
  </si>
  <si>
    <t>торф</t>
  </si>
  <si>
    <t>дрова</t>
  </si>
  <si>
    <t>м3</t>
  </si>
  <si>
    <t>опил</t>
  </si>
  <si>
    <t>отходы березовые</t>
  </si>
  <si>
    <t>отходы осиновые</t>
  </si>
  <si>
    <t>печное топливо</t>
  </si>
  <si>
    <t>пилеты</t>
  </si>
  <si>
    <t>смола</t>
  </si>
  <si>
    <t>щепа</t>
  </si>
  <si>
    <t>Горючий сланец</t>
  </si>
  <si>
    <t>Керосин</t>
  </si>
  <si>
    <t>кислородно-водородная смесь</t>
  </si>
  <si>
    <t>Электроэнергия (НН)</t>
  </si>
  <si>
    <t>тыс.кВт ч</t>
  </si>
  <si>
    <t>Электроэнергия (СН1)</t>
  </si>
  <si>
    <t>Электроэнергия (СН2)</t>
  </si>
  <si>
    <t>Электроэнергия (ВН)</t>
  </si>
  <si>
    <t>Мощность</t>
  </si>
  <si>
    <t>тыс.кВт</t>
  </si>
  <si>
    <t>прочее</t>
  </si>
  <si>
    <t>Справочно: потери тепла через изоляцию труб</t>
  </si>
  <si>
    <t>Количество заявок на подключение к системе теплоснабжения, по которым принято решение об отказе в подключении</t>
  </si>
  <si>
    <t>Форма заявки на подключение к системе.</t>
  </si>
  <si>
    <t>Перечень и формы документов, представляемых одновременно с заявкой на подключение к системе.</t>
  </si>
  <si>
    <t>Описание (со ссылкой на нормативные акты) порядка действий  заявителя  и регулируемой организации при  подаче, приеме, обработке заявки на подключение к системе, принятии решения и уведомлении о принятом решении.</t>
  </si>
  <si>
    <t>et_ssilki_1</t>
  </si>
  <si>
    <t>1</t>
  </si>
  <si>
    <t>Наименование инвестиционной программы</t>
  </si>
  <si>
    <t>чел.</t>
  </si>
  <si>
    <t>Плановые значения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</si>
  <si>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</si>
  <si>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</si>
  <si>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</si>
  <si>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</si>
  <si>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</si>
  <si>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</si>
  <si>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</si>
  <si>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</si>
  <si>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</si>
  <si>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Привлеченные средства(тыс. руб.), из них:</t>
  </si>
  <si>
    <t>16.1</t>
  </si>
  <si>
    <t>16.2</t>
  </si>
  <si>
    <t>16.3</t>
  </si>
  <si>
    <t>17.1</t>
  </si>
  <si>
    <t>Федеральный бюджет (тыс. руб.)</t>
  </si>
  <si>
    <t>17.2</t>
  </si>
  <si>
    <t>17.3</t>
  </si>
  <si>
    <t>22</t>
  </si>
  <si>
    <t>23</t>
  </si>
  <si>
    <t>3.6.1</t>
  </si>
  <si>
    <t>3.6.2</t>
  </si>
  <si>
    <t>куб. м/Гкал</t>
  </si>
  <si>
    <t>Утвержденный тариф на передачу тепловой энергии (мощности)</t>
  </si>
  <si>
    <t>Добавить мероприятие</t>
  </si>
  <si>
    <t>х</t>
  </si>
  <si>
    <t>Добавить показатель эффективности</t>
  </si>
  <si>
    <t>Удалить мероприятие</t>
  </si>
  <si>
    <t>Способ приобретения</t>
  </si>
  <si>
    <t>Добавить вид топлива</t>
  </si>
  <si>
    <t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</si>
  <si>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</si>
  <si>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t>
  </si>
  <si>
    <t>3.3</t>
  </si>
  <si>
    <t>3.3.1</t>
  </si>
  <si>
    <t>3.3.2</t>
  </si>
  <si>
    <t>3.4</t>
  </si>
  <si>
    <t>3.5</t>
  </si>
  <si>
    <t>3.7.1</t>
  </si>
  <si>
    <t>3.8</t>
  </si>
  <si>
    <t>3.8.1</t>
  </si>
  <si>
    <t>3.8.2</t>
  </si>
  <si>
    <t>3.9</t>
  </si>
  <si>
    <t>3.10</t>
  </si>
  <si>
    <t>3.11</t>
  </si>
  <si>
    <t>20</t>
  </si>
  <si>
    <t>21</t>
  </si>
  <si>
    <t>Лист</t>
  </si>
  <si>
    <t>Заголовок листа</t>
  </si>
  <si>
    <t>Перейти на лист</t>
  </si>
  <si>
    <t>Список листов</t>
  </si>
  <si>
    <t>3.2.1</t>
  </si>
  <si>
    <t>Объем</t>
  </si>
  <si>
    <t>тыс.руб.</t>
  </si>
  <si>
    <t>Стоимость</t>
  </si>
  <si>
    <t>x</t>
  </si>
  <si>
    <t>руб.</t>
  </si>
  <si>
    <t>Гкал/ч</t>
  </si>
  <si>
    <t>тыс. Гкал</t>
  </si>
  <si>
    <t>км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</si>
  <si>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</si>
  <si>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ФИО</t>
  </si>
  <si>
    <t>телефон</t>
  </si>
  <si>
    <t>help@eias.ru</t>
  </si>
  <si>
    <t>WEB-сайт</t>
  </si>
  <si>
    <t>Комментарий</t>
  </si>
  <si>
    <t>Заполненные шаблоны необходимо направлять через систему ЕИАС.</t>
  </si>
  <si>
    <t>Консультации по методологии заполнения форм:</t>
  </si>
  <si>
    <t>Источник официального опубликования</t>
  </si>
  <si>
    <t>кг у.т./Гкал</t>
  </si>
  <si>
    <t>Введите название мероприятия</t>
  </si>
  <si>
    <t>3</t>
  </si>
  <si>
    <t>ед.</t>
  </si>
  <si>
    <t>Информация об инвестиционных программах и отчетах об их реализации</t>
  </si>
  <si>
    <t>Информация о ценах (тарифах) на регулируемые товары и услуги и надбавках к этим ценам (тарифам)</t>
  </si>
  <si>
    <t>Значение</t>
  </si>
  <si>
    <t>Нет</t>
  </si>
  <si>
    <t>Утвержденная надбавка к ценам (тарифам) на тепловую энергию для потребителей</t>
  </si>
  <si>
    <t>Количество аварий на системах теплоснабжения (единиц на км)</t>
  </si>
  <si>
    <t>Количество часов (суммарно за календарный год), превышающих допустимую продолжительность перерыва подачи тепловой энергии в отопительный период</t>
  </si>
  <si>
    <t>1.1.1</t>
  </si>
  <si>
    <t>1.1.2</t>
  </si>
  <si>
    <t>2.1.1</t>
  </si>
  <si>
    <t>2.1.2</t>
  </si>
  <si>
    <t>3.1.1</t>
  </si>
  <si>
    <t>3.1.2</t>
  </si>
  <si>
    <t>3.4.1</t>
  </si>
  <si>
    <t>3.4.2</t>
  </si>
  <si>
    <t>3.5.1</t>
  </si>
  <si>
    <t>3.5.2</t>
  </si>
  <si>
    <t>4.1.1</t>
  </si>
  <si>
    <t>4.1.2</t>
  </si>
  <si>
    <t xml:space="preserve">Количество потребителей, затронутых ограничениями подачи тепловой энергии </t>
  </si>
  <si>
    <t>Количество часов (суммарно за календарный год) отклонения от нормативной температуры воздуха по вине регулируемой организации в жилых и нежилых отапливаемых помещениях</t>
  </si>
  <si>
    <t>Количество исполненных заявок на подключение к системе теплоснабжения</t>
  </si>
  <si>
    <t>Резерв мощности системы теплоснабжения Всего (Гкал/час)</t>
  </si>
  <si>
    <t>Количество поданных заявок на подключение к системе теплоснабжения</t>
  </si>
  <si>
    <t xml:space="preserve">Количество зарегистрированных заявок на подключение к системе теплоснабжения (если отличается от количества поданных) </t>
  </si>
  <si>
    <t>Добавить систему теплоснабжения</t>
  </si>
  <si>
    <t>Изменение стоимости основных фондов</t>
  </si>
  <si>
    <t>Вид регулируемой деятельности (производство, передача и сбыт тепловой энергии)</t>
  </si>
  <si>
    <t>Выручка от регулируемой деятельности</t>
  </si>
  <si>
    <t>Себестоимость производимых товаров (оказываемых услуг) по регулируемому виду деятельности, в том числе:</t>
  </si>
  <si>
    <t>Расходы на покупаемую тепловую энергию (мощность)</t>
  </si>
  <si>
    <t>Расходы на топливо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</si>
  <si>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</si>
  <si>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Средневзвешенная стоимость 1 кВт*ч</t>
  </si>
  <si>
    <t>Объем приобретенной электрической энергии</t>
  </si>
  <si>
    <t>Расходы на приобретение холодной воды, используемой в технологическом процессе</t>
  </si>
  <si>
    <t>Расходы на химреагенты, используемые в технологическом процессе</t>
  </si>
  <si>
    <t xml:space="preserve">   Расходы на оплату труда основного производственного персонала</t>
  </si>
  <si>
    <t xml:space="preserve">   Отчисления на социальные нужды основного производственного персонала</t>
  </si>
  <si>
    <t>Расходы на амортизацию основных производственных средств, используемых в технологическом процессе</t>
  </si>
  <si>
    <t>Аренда имущества, используемого в технологическом процессе</t>
  </si>
  <si>
    <t>Общепроизводственные (цеховые) расходы, в том числе:</t>
  </si>
  <si>
    <t>Расходы на оплату труда</t>
  </si>
  <si>
    <t>Отчисления на социальные нужды</t>
  </si>
  <si>
    <t>Общехозяйственные (управленческие) расходы</t>
  </si>
  <si>
    <t>Расходы на ремонт (капитальный и текущий) основных производственных средств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</si>
  <si>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</si>
  <si>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</si>
  <si>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от регулируемого вида деятельности</t>
  </si>
  <si>
    <t>В том числе чистая прибыль на финансирование мероприятий, предусмотренных инвестиционной программой по развитию системы теплоснабжения</t>
  </si>
  <si>
    <t xml:space="preserve">В том числе за счет ввода (вывода) их из эксплуатации </t>
  </si>
  <si>
    <t>Установленная тепловая мощность</t>
  </si>
  <si>
    <t>Присоединенная нагрузка</t>
  </si>
  <si>
    <t>Объем вырабатываемой регулируемой организацией тепловой энергии</t>
  </si>
  <si>
    <t>Справочно: объем тепловой энергии на технологические нужды производства</t>
  </si>
  <si>
    <t>Объем покупаемой регулируемой организацией тепловой энергии</t>
  </si>
  <si>
    <t>Объем тепловой энергии, отпускаемой потребителям, в том числе:</t>
  </si>
  <si>
    <t>По приборам учета</t>
  </si>
  <si>
    <t>По нормативам потребления</t>
  </si>
  <si>
    <t>Технологические потери тепловой энергии при передаче по тепловым сетям</t>
  </si>
  <si>
    <t>Протяженность магистральных сетей и тепловых вводов (в однотрубном исчислении)</t>
  </si>
  <si>
    <t>Протяженность разводящих сетей (в однотрубном исчислении)</t>
  </si>
  <si>
    <t>Количество теплоэлектростанций</t>
  </si>
  <si>
    <t>Количество тепловых станций и котельных</t>
  </si>
  <si>
    <t>Количество тепловых пунктов</t>
  </si>
  <si>
    <t>Среднесписочная численность основного производственного персонала</t>
  </si>
  <si>
    <t>Удельный расход условного топлива на единицу тепловой энергии, отпускаемой в тепловую сеть</t>
  </si>
  <si>
    <t>Удельный расход электрической энергии на единицу тепловой энергии, отпускаемой в тепловую сеть</t>
  </si>
  <si>
    <t>Удельный расход холодной воды на единицу тепловой энергии, отпускаемой в тепловую сеть</t>
  </si>
  <si>
    <t>Цель инвестиционной программы</t>
  </si>
  <si>
    <t>Срок начала</t>
  </si>
  <si>
    <t>Срок окончания</t>
  </si>
  <si>
    <t>Потребность в финансовых средствах, необходимых для реализации инвестиционной программы</t>
  </si>
  <si>
    <t>Инвестиционная программа продолжается в следующих периодах</t>
  </si>
  <si>
    <t>Эффективность реализации инвестиционной программы:</t>
  </si>
  <si>
    <t>Повышение уровня автоматизации (%)</t>
  </si>
  <si>
    <t>Повышение качества предоставляемых товаров/услуг (%)</t>
  </si>
  <si>
    <t>Снижение аварийности (%)</t>
  </si>
  <si>
    <t>Снижения % утечек</t>
  </si>
  <si>
    <t>Повышение эффективности работы (%)</t>
  </si>
  <si>
    <t>Повышение эффективности производства (%)</t>
  </si>
  <si>
    <t>Повышение качества учета товара/услуги (%)</t>
  </si>
  <si>
    <t>Прочие, при условии минимизация расходов (%)</t>
  </si>
  <si>
    <t>Запланировано средств за I квартал (тыс.руб.):</t>
  </si>
  <si>
    <t>Запланировано средств за II квартал (тыс.руб.):</t>
  </si>
  <si>
    <t>Запланировано средств за III квартал (тыс.руб.):</t>
  </si>
  <si>
    <t>Запланировано средств за IV квартал (тыс.руб.):</t>
  </si>
  <si>
    <t>Использовано средств за I квартал (тыс.руб.):</t>
  </si>
  <si>
    <t>Использовано средств за II квартал (тыс.руб.):</t>
  </si>
  <si>
    <t>Использовано средств за III квартал (тыс.руб.):</t>
  </si>
  <si>
    <t>Использовано средств за IV квартал (тыс.руб.):</t>
  </si>
  <si>
    <t>Кредиты банков (тыс. руб.)</t>
  </si>
  <si>
    <t>Из них: кредиты иностранных банков (тыс. руб.)</t>
  </si>
  <si>
    <t>Заемные средства других организаций (тыс. руб.)</t>
  </si>
  <si>
    <t>Бюджетные средства (тыс. руб.) из них:</t>
  </si>
  <si>
    <t>Бюджет субъекта РФ (тыс. руб.)</t>
  </si>
  <si>
    <t>Бюджет муниципального образования (тыс. руб.)</t>
  </si>
  <si>
    <t>Средства внебюджетных фондов (тыс. руб.)</t>
  </si>
  <si>
    <t>Прочие средства (тыс. руб.)</t>
  </si>
  <si>
    <t>Амортизация (тыс.руб.)</t>
  </si>
  <si>
    <t>Инвестиционная надбавка к тарифу (тыс.руб.)</t>
  </si>
  <si>
    <t>Плата за подключение (тыс.руб.)</t>
  </si>
  <si>
    <t>Прибыль (тыс.руб.)</t>
  </si>
  <si>
    <t>Горячая вода, в том числе</t>
  </si>
  <si>
    <t>через тепловую сеть</t>
  </si>
  <si>
    <t>отпуск с коллекторов</t>
  </si>
  <si>
    <t>Отборный пар всего, в том числе</t>
  </si>
  <si>
    <t>Острый редуцированный пар, в том числе</t>
  </si>
  <si>
    <t>Организации-перепродавцы</t>
  </si>
  <si>
    <t>Бюджетные потребители</t>
  </si>
  <si>
    <t>Население</t>
  </si>
  <si>
    <t>Прочие</t>
  </si>
  <si>
    <t>Одноставочный тариф, руб./Гкал</t>
  </si>
  <si>
    <t>Двухставочный тариф</t>
  </si>
  <si>
    <t>4.1</t>
  </si>
  <si>
    <t>4.2</t>
  </si>
  <si>
    <t>5.1</t>
  </si>
  <si>
    <t>6.1</t>
  </si>
  <si>
    <r>
      <t>1,2-2,5 кг/см</t>
    </r>
    <r>
      <rPr>
        <vertAlign val="superscript"/>
        <sz val="9"/>
        <rFont val="Tahoma"/>
        <family val="2"/>
      </rPr>
      <t>2</t>
    </r>
  </si>
  <si>
    <r>
      <t>2,5-7 кг/см</t>
    </r>
    <r>
      <rPr>
        <vertAlign val="superscript"/>
        <sz val="9"/>
        <rFont val="Tahoma"/>
        <family val="2"/>
      </rPr>
      <t>2</t>
    </r>
  </si>
  <si>
    <r>
      <t>7-13 кг/см</t>
    </r>
    <r>
      <rPr>
        <vertAlign val="superscript"/>
        <sz val="9"/>
        <rFont val="Tahoma"/>
        <family val="2"/>
      </rPr>
      <t>2</t>
    </r>
  </si>
  <si>
    <r>
      <t>&gt; 13 кг/см</t>
    </r>
    <r>
      <rPr>
        <vertAlign val="superscript"/>
        <sz val="9"/>
        <rFont val="Tahoma"/>
        <family val="2"/>
      </rPr>
      <t>2</t>
    </r>
  </si>
  <si>
    <t>Добавить вид теплоносителя</t>
  </si>
  <si>
    <t>et_price1_1</t>
  </si>
  <si>
    <t>МР</t>
  </si>
  <si>
    <t>МО</t>
  </si>
  <si>
    <t>МР_ОКТМО</t>
  </si>
  <si>
    <t>МО ОКТМО</t>
  </si>
  <si>
    <t>ОРГАНИЗАЦИЯ</t>
  </si>
  <si>
    <t>ИНН</t>
  </si>
  <si>
    <t>КПП</t>
  </si>
  <si>
    <t>ВИД ДЕЯТЕЛЬНОСТИ</t>
  </si>
  <si>
    <t>Удалить теплоноситель</t>
  </si>
  <si>
    <t>end</t>
  </si>
  <si>
    <t>first</t>
  </si>
  <si>
    <t>НДС</t>
  </si>
  <si>
    <t>Вид тарифа на передачу тепловой энергии</t>
  </si>
  <si>
    <t>1.1</t>
  </si>
  <si>
    <t>1.2</t>
  </si>
  <si>
    <t>1.3</t>
  </si>
  <si>
    <t>Утвержденная надбавка к тарифам регулируемых организаций на тепловую энергию</t>
  </si>
  <si>
    <t>Утвержденная надбавка к тарифам регулируемых организаций на передачу тепловой энергии</t>
  </si>
  <si>
    <t>Утвержденный тариф на подключение создаваемых (реконструируемых) объектов недвижимости к системе теплоснабжения</t>
  </si>
  <si>
    <t>et_tsdostup_1</t>
  </si>
  <si>
    <t>Стоимость 1й единицы объема с учетом доставки (транспортировки)</t>
  </si>
  <si>
    <t>Ссылки на публикации в других источниках</t>
  </si>
  <si>
    <t>Телефон</t>
  </si>
  <si>
    <t>Адрес</t>
  </si>
  <si>
    <t>Сайт</t>
  </si>
  <si>
    <t>ПЛАН</t>
  </si>
  <si>
    <t>Челябинский филиал ООО "МЕЧЕЛ-ЭНЕРГО"</t>
  </si>
  <si>
    <t>7722245108</t>
  </si>
  <si>
    <t>745043001</t>
  </si>
  <si>
    <t>Отчетность представлена без НДС</t>
  </si>
  <si>
    <t>Агаповский муниципальный район</t>
  </si>
  <si>
    <t>75603000</t>
  </si>
  <si>
    <t>Агаповское</t>
  </si>
  <si>
    <t>75603407</t>
  </si>
  <si>
    <t>Буранное</t>
  </si>
  <si>
    <t>75603411</t>
  </si>
  <si>
    <t>Желтинское</t>
  </si>
  <si>
    <t>75603422</t>
  </si>
  <si>
    <t>Магнитное</t>
  </si>
  <si>
    <t>75603433</t>
  </si>
  <si>
    <t>Наровчатское</t>
  </si>
  <si>
    <t>75603436</t>
  </si>
  <si>
    <t>Первомайское</t>
  </si>
  <si>
    <t>75603444</t>
  </si>
  <si>
    <t>Приморское</t>
  </si>
  <si>
    <t>75603455</t>
  </si>
  <si>
    <t>Светлогорское</t>
  </si>
  <si>
    <t>75603466</t>
  </si>
  <si>
    <t>Черниговское</t>
  </si>
  <si>
    <t>75603472</t>
  </si>
  <si>
    <t>Янгельское</t>
  </si>
  <si>
    <t>75603477</t>
  </si>
  <si>
    <t>Аргаяшский муниципальный район</t>
  </si>
  <si>
    <t>75606000</t>
  </si>
  <si>
    <t>Акбашевское</t>
  </si>
  <si>
    <t>75606410</t>
  </si>
  <si>
    <t>Аргаяшское</t>
  </si>
  <si>
    <t>75606412</t>
  </si>
  <si>
    <t>Аязгуловское</t>
  </si>
  <si>
    <t>75606420</t>
  </si>
  <si>
    <t>Байрамгуловское</t>
  </si>
  <si>
    <t>75606433</t>
  </si>
  <si>
    <t>Дербишевское</t>
  </si>
  <si>
    <t>75606440</t>
  </si>
  <si>
    <t>Ишалинское</t>
  </si>
  <si>
    <t>75606445</t>
  </si>
  <si>
    <t>Камышевское</t>
  </si>
  <si>
    <t>75606450</t>
  </si>
  <si>
    <t>Кузнецкое</t>
  </si>
  <si>
    <t>75606460</t>
  </si>
  <si>
    <t>Кулуевское</t>
  </si>
  <si>
    <t>75606470</t>
  </si>
  <si>
    <t>Норкинское</t>
  </si>
  <si>
    <t>75606480</t>
  </si>
  <si>
    <t>Худайбердинское</t>
  </si>
  <si>
    <t>75606490</t>
  </si>
  <si>
    <t>Яраткуловское</t>
  </si>
  <si>
    <t>75606498</t>
  </si>
  <si>
    <t>Ашинский муниципальный район</t>
  </si>
  <si>
    <t>75609000</t>
  </si>
  <si>
    <t>Город Аша</t>
  </si>
  <si>
    <t>75609101</t>
  </si>
  <si>
    <t>Город Миньяр</t>
  </si>
  <si>
    <t>75609103</t>
  </si>
  <si>
    <t>Город Сим</t>
  </si>
  <si>
    <t>75609105</t>
  </si>
  <si>
    <t>Поселок Кропачево</t>
  </si>
  <si>
    <t>75609153</t>
  </si>
  <si>
    <t>Укское</t>
  </si>
  <si>
    <t>75609477</t>
  </si>
  <si>
    <t>Брединский муниципальный район</t>
  </si>
  <si>
    <t>75612000</t>
  </si>
  <si>
    <t>Амурское</t>
  </si>
  <si>
    <t>75612406</t>
  </si>
  <si>
    <t>Андреевское</t>
  </si>
  <si>
    <t>75612410</t>
  </si>
  <si>
    <t>Атамановское</t>
  </si>
  <si>
    <t>75612412</t>
  </si>
  <si>
    <t>Белокаменское</t>
  </si>
  <si>
    <t>75612420</t>
  </si>
  <si>
    <t>Боровское</t>
  </si>
  <si>
    <t>75612430</t>
  </si>
  <si>
    <t>Брединское</t>
  </si>
  <si>
    <t>75612432</t>
  </si>
  <si>
    <t>Калининское</t>
  </si>
  <si>
    <t>75612440</t>
  </si>
  <si>
    <t>Княженское</t>
  </si>
  <si>
    <t>75612450</t>
  </si>
  <si>
    <t>Комсомольское</t>
  </si>
  <si>
    <t>75612460</t>
  </si>
  <si>
    <t>Наследницкое</t>
  </si>
  <si>
    <t>75612470</t>
  </si>
  <si>
    <t>Павловское</t>
  </si>
  <si>
    <t>75612480</t>
  </si>
  <si>
    <t>Рымнинское</t>
  </si>
  <si>
    <t>75612490</t>
  </si>
  <si>
    <t>Варненский муниципальный район</t>
  </si>
  <si>
    <t>75614000</t>
  </si>
  <si>
    <t>Алексеевское</t>
  </si>
  <si>
    <t>75614405</t>
  </si>
  <si>
    <t>Аятское</t>
  </si>
  <si>
    <t>75614410</t>
  </si>
  <si>
    <t>Бородиновское</t>
  </si>
  <si>
    <t>75614415</t>
  </si>
  <si>
    <t>Варненское</t>
  </si>
  <si>
    <t>75614420</t>
  </si>
  <si>
    <t>Казновское</t>
  </si>
  <si>
    <t>75614422</t>
  </si>
  <si>
    <t>Катенинское</t>
  </si>
  <si>
    <t>75614423</t>
  </si>
  <si>
    <t>Кулевчинское</t>
  </si>
  <si>
    <t>75614430</t>
  </si>
  <si>
    <t>Николаевское</t>
  </si>
  <si>
    <t>75614440</t>
  </si>
  <si>
    <t>Новоуральское</t>
  </si>
  <si>
    <t>75614445</t>
  </si>
  <si>
    <t>Покровское</t>
  </si>
  <si>
    <t>75614450</t>
  </si>
  <si>
    <t>Толстинское</t>
  </si>
  <si>
    <t>75614455</t>
  </si>
  <si>
    <t>Верхнеуральский муниципальный район</t>
  </si>
  <si>
    <t>75617000</t>
  </si>
  <si>
    <t>Бабарыкинское</t>
  </si>
  <si>
    <t>75617411</t>
  </si>
  <si>
    <t>Город Верхнеуральск</t>
  </si>
  <si>
    <t>75617101</t>
  </si>
  <si>
    <t>Карагайское</t>
  </si>
  <si>
    <t>75617422</t>
  </si>
  <si>
    <t>Кирсинское</t>
  </si>
  <si>
    <t>75617433</t>
  </si>
  <si>
    <t>Краснинское</t>
  </si>
  <si>
    <t>75617444</t>
  </si>
  <si>
    <t>Петропавловское</t>
  </si>
  <si>
    <t>75617455</t>
  </si>
  <si>
    <t>Поселок Межозерный</t>
  </si>
  <si>
    <t>75617153</t>
  </si>
  <si>
    <t>Спасское</t>
  </si>
  <si>
    <t>75617466</t>
  </si>
  <si>
    <t>Степное</t>
  </si>
  <si>
    <t>75617477</t>
  </si>
  <si>
    <t>Сурменевское</t>
  </si>
  <si>
    <t>75617479</t>
  </si>
  <si>
    <t>Форштадское</t>
  </si>
  <si>
    <t>75617488</t>
  </si>
  <si>
    <t>Город Верхний Уфалей</t>
  </si>
  <si>
    <t>75706000</t>
  </si>
  <si>
    <t>Город Златоуст</t>
  </si>
  <si>
    <t>75712000</t>
  </si>
  <si>
    <t>Город Карабаш</t>
  </si>
  <si>
    <t>75715000</t>
  </si>
  <si>
    <t>Город Копейск</t>
  </si>
  <si>
    <t>75728000</t>
  </si>
  <si>
    <t>Город Кыштым</t>
  </si>
  <si>
    <t>75734000</t>
  </si>
  <si>
    <t>Город Магнитогорск</t>
  </si>
  <si>
    <t>75738000</t>
  </si>
  <si>
    <t>Город Миасс</t>
  </si>
  <si>
    <t>75742000</t>
  </si>
  <si>
    <t>Город Озерск (ЗАТО)</t>
  </si>
  <si>
    <t>75743000</t>
  </si>
  <si>
    <t>Город Снежинск (ЗАТО)</t>
  </si>
  <si>
    <t>75746000</t>
  </si>
  <si>
    <t>Город Трехгорный (ЗАТО)</t>
  </si>
  <si>
    <t>75707000</t>
  </si>
  <si>
    <t>Город Троицк</t>
  </si>
  <si>
    <t>75752000</t>
  </si>
  <si>
    <t>Город Усть-Катав</t>
  </si>
  <si>
    <t>75755000</t>
  </si>
  <si>
    <t>Город Чебаркуль</t>
  </si>
  <si>
    <t>75758000</t>
  </si>
  <si>
    <t>Город Южноуральск</t>
  </si>
  <si>
    <t>75764000</t>
  </si>
  <si>
    <t>Городские округа Челябинской области</t>
  </si>
  <si>
    <t>75700000</t>
  </si>
  <si>
    <t>город Челябинск</t>
  </si>
  <si>
    <t>75701000</t>
  </si>
  <si>
    <t>Еманжелинский муниципальный район</t>
  </si>
  <si>
    <t>75619000</t>
  </si>
  <si>
    <t>Город Еманжелинск</t>
  </si>
  <si>
    <t>75619101</t>
  </si>
  <si>
    <t>Поселок Зауральский</t>
  </si>
  <si>
    <t>75619152</t>
  </si>
  <si>
    <t>Поселок Красногорский</t>
  </si>
  <si>
    <t>75619154</t>
  </si>
  <si>
    <t>Еткульский муниципальный район</t>
  </si>
  <si>
    <t>75620000</t>
  </si>
  <si>
    <t>Белоносовское</t>
  </si>
  <si>
    <t>75620410</t>
  </si>
  <si>
    <t>Белоусовское</t>
  </si>
  <si>
    <t>75620412</t>
  </si>
  <si>
    <t>Еманжелинское</t>
  </si>
  <si>
    <t>75620420</t>
  </si>
  <si>
    <t>Еткульское</t>
  </si>
  <si>
    <t>75620430</t>
  </si>
  <si>
    <t>Каратабанское</t>
  </si>
  <si>
    <t>75620440</t>
  </si>
  <si>
    <t>Коелгинское</t>
  </si>
  <si>
    <t>75620450</t>
  </si>
  <si>
    <t>Лебедевское</t>
  </si>
  <si>
    <t>75620460</t>
  </si>
  <si>
    <t>Новобатуринское</t>
  </si>
  <si>
    <t>75620465</t>
  </si>
  <si>
    <t>Печенкинское</t>
  </si>
  <si>
    <t>75620470</t>
  </si>
  <si>
    <t>Селезянское</t>
  </si>
  <si>
    <t>75620490</t>
  </si>
  <si>
    <t>Карталинский муниципальный район</t>
  </si>
  <si>
    <t>75623000</t>
  </si>
  <si>
    <t>Анненское</t>
  </si>
  <si>
    <t>75623405</t>
  </si>
  <si>
    <t>Варшавское</t>
  </si>
  <si>
    <t>75623410</t>
  </si>
  <si>
    <t>Великопетровское</t>
  </si>
  <si>
    <t>75623415</t>
  </si>
  <si>
    <t>Город Карталы</t>
  </si>
  <si>
    <t>75623101</t>
  </si>
  <si>
    <t>Еленинское</t>
  </si>
  <si>
    <t>75623420</t>
  </si>
  <si>
    <t>Мичуринское</t>
  </si>
  <si>
    <t>75623425</t>
  </si>
  <si>
    <t>Неплюевское</t>
  </si>
  <si>
    <t>75623428</t>
  </si>
  <si>
    <t>Новокаолиновое</t>
  </si>
  <si>
    <t>75623430</t>
  </si>
  <si>
    <t>Полтавское</t>
  </si>
  <si>
    <t>75623435</t>
  </si>
  <si>
    <t>Снежненское</t>
  </si>
  <si>
    <t>75623440</t>
  </si>
  <si>
    <t>Сухореченское</t>
  </si>
  <si>
    <t>75623445</t>
  </si>
  <si>
    <t>Южно-Степное</t>
  </si>
  <si>
    <t>75623450</t>
  </si>
  <si>
    <t>Каслинский муниципальный район</t>
  </si>
  <si>
    <t>75626000</t>
  </si>
  <si>
    <t>Багарякское</t>
  </si>
  <si>
    <t>75626405</t>
  </si>
  <si>
    <t>Береговое</t>
  </si>
  <si>
    <t>75626410</t>
  </si>
  <si>
    <t>Булзинское</t>
  </si>
  <si>
    <t>75626415</t>
  </si>
  <si>
    <t>Город Касли</t>
  </si>
  <si>
    <t>75626101</t>
  </si>
  <si>
    <t>Григорьевское сельское поселение</t>
  </si>
  <si>
    <t>75626425</t>
  </si>
  <si>
    <t>Маукское</t>
  </si>
  <si>
    <t>75626430</t>
  </si>
  <si>
    <t>Поселок Вишневогорск</t>
  </si>
  <si>
    <t>75626153</t>
  </si>
  <si>
    <t>Тюбукское</t>
  </si>
  <si>
    <t>75626440</t>
  </si>
  <si>
    <t>Шабуровское</t>
  </si>
  <si>
    <t>75626445</t>
  </si>
  <si>
    <t>Катав-Ивановский муниципальный район</t>
  </si>
  <si>
    <t>75629000</t>
  </si>
  <si>
    <t>Город Катав-Ивановск</t>
  </si>
  <si>
    <t>75629101</t>
  </si>
  <si>
    <t>Город Юрюзань</t>
  </si>
  <si>
    <t>75629116</t>
  </si>
  <si>
    <t>Лесное</t>
  </si>
  <si>
    <t>75629430</t>
  </si>
  <si>
    <t>Кизильский муниципальный район</t>
  </si>
  <si>
    <t>75632000</t>
  </si>
  <si>
    <t>Кацбахское</t>
  </si>
  <si>
    <t>75632446</t>
  </si>
  <si>
    <t>Кизильское</t>
  </si>
  <si>
    <t>75632450</t>
  </si>
  <si>
    <t>Коркинский муниципальный район</t>
  </si>
  <si>
    <t>75633000</t>
  </si>
  <si>
    <t>Город Коркино</t>
  </si>
  <si>
    <t>75633101</t>
  </si>
  <si>
    <t>Поселок Первомайский</t>
  </si>
  <si>
    <t>75633154</t>
  </si>
  <si>
    <t>Розинское</t>
  </si>
  <si>
    <t>75633156</t>
  </si>
  <si>
    <t>Красноармейский муниципальный район</t>
  </si>
  <si>
    <t>75634000</t>
  </si>
  <si>
    <t>Алабугское</t>
  </si>
  <si>
    <t>75634405</t>
  </si>
  <si>
    <t>Баландинское</t>
  </si>
  <si>
    <t>75634408</t>
  </si>
  <si>
    <t>Березовское</t>
  </si>
  <si>
    <t>75634410</t>
  </si>
  <si>
    <t>Бродокалмакское</t>
  </si>
  <si>
    <t>75634415</t>
  </si>
  <si>
    <t>Дубровское</t>
  </si>
  <si>
    <t>75634417</t>
  </si>
  <si>
    <t>Канашевское</t>
  </si>
  <si>
    <t>75634420</t>
  </si>
  <si>
    <t>Козыревское</t>
  </si>
  <si>
    <t>75634425</t>
  </si>
  <si>
    <t>Лазурненское</t>
  </si>
  <si>
    <t>75634430</t>
  </si>
  <si>
    <t>Луговское</t>
  </si>
  <si>
    <t>75634435</t>
  </si>
  <si>
    <t>Миасское</t>
  </si>
  <si>
    <t>75634440</t>
  </si>
  <si>
    <t>Петровское</t>
  </si>
  <si>
    <t>75634445</t>
  </si>
  <si>
    <t>Русско-Теченское</t>
  </si>
  <si>
    <t>75634450</t>
  </si>
  <si>
    <t>Сугоякское</t>
  </si>
  <si>
    <t>75634455</t>
  </si>
  <si>
    <t>Теренкульское</t>
  </si>
  <si>
    <t>75634457</t>
  </si>
  <si>
    <t>Шумовское</t>
  </si>
  <si>
    <t>75634460</t>
  </si>
  <si>
    <t>Кунашакский муниципальный район</t>
  </si>
  <si>
    <t>75636000</t>
  </si>
  <si>
    <t>Буринское</t>
  </si>
  <si>
    <t>75636420</t>
  </si>
  <si>
    <t>Кунашакское</t>
  </si>
  <si>
    <t>75636430</t>
  </si>
  <si>
    <t>Куяшское</t>
  </si>
  <si>
    <t>75636440</t>
  </si>
  <si>
    <t>Муслюмовское</t>
  </si>
  <si>
    <t>75636450</t>
  </si>
  <si>
    <t>Саринское</t>
  </si>
  <si>
    <t>75636460</t>
  </si>
  <si>
    <t>Урукульское</t>
  </si>
  <si>
    <t>75636470</t>
  </si>
  <si>
    <t>Халитовское</t>
  </si>
  <si>
    <t>75636490</t>
  </si>
  <si>
    <t>Кусинский муниципальный район</t>
  </si>
  <si>
    <t>75638000</t>
  </si>
  <si>
    <t>Город Куса</t>
  </si>
  <si>
    <t>75638101</t>
  </si>
  <si>
    <t>Злоказавское</t>
  </si>
  <si>
    <t>75638411</t>
  </si>
  <si>
    <t>Медведевское</t>
  </si>
  <si>
    <t>75638422</t>
  </si>
  <si>
    <t>75638433</t>
  </si>
  <si>
    <t>Поселок Магнитка</t>
  </si>
  <si>
    <t>75638153</t>
  </si>
  <si>
    <t>Нагайбакский муниципальный район</t>
  </si>
  <si>
    <t>75642000</t>
  </si>
  <si>
    <t>Арсинское</t>
  </si>
  <si>
    <t>75642410</t>
  </si>
  <si>
    <t>Балканское</t>
  </si>
  <si>
    <t>75642420</t>
  </si>
  <si>
    <t>Кассельское</t>
  </si>
  <si>
    <t>75642430</t>
  </si>
  <si>
    <t>Куликовское</t>
  </si>
  <si>
    <t>75642440</t>
  </si>
  <si>
    <t>Нагайбакское</t>
  </si>
  <si>
    <t>75642450</t>
  </si>
  <si>
    <t>Остроленское</t>
  </si>
  <si>
    <t>75642460</t>
  </si>
  <si>
    <t>Парижское</t>
  </si>
  <si>
    <t>75642470</t>
  </si>
  <si>
    <t>Переселенческое</t>
  </si>
  <si>
    <t>75642480</t>
  </si>
  <si>
    <t>Поселок Южный</t>
  </si>
  <si>
    <t>75642154</t>
  </si>
  <si>
    <t>Фершампенуазское</t>
  </si>
  <si>
    <t>75642490</t>
  </si>
  <si>
    <t>Нязепетровский муниципальный район</t>
  </si>
  <si>
    <t>75644000</t>
  </si>
  <si>
    <t>Город Нязепетровск</t>
  </si>
  <si>
    <t>75644101</t>
  </si>
  <si>
    <t>Гривенское</t>
  </si>
  <si>
    <t>75644411</t>
  </si>
  <si>
    <t>Ункурдинское</t>
  </si>
  <si>
    <t>75644433</t>
  </si>
  <si>
    <t>Шемахинское</t>
  </si>
  <si>
    <t>75644444</t>
  </si>
  <si>
    <t>Октябрьский муниципальный район</t>
  </si>
  <si>
    <t>75647000</t>
  </si>
  <si>
    <t>Каракульское</t>
  </si>
  <si>
    <t>75647410</t>
  </si>
  <si>
    <t>Кочердыкское</t>
  </si>
  <si>
    <t>75647415</t>
  </si>
  <si>
    <t>Маякское</t>
  </si>
  <si>
    <t>75647430</t>
  </si>
  <si>
    <t>Октябрьское</t>
  </si>
  <si>
    <t>75647445</t>
  </si>
  <si>
    <t>Подовинное</t>
  </si>
  <si>
    <t>75647450</t>
  </si>
  <si>
    <t>Чудиновское</t>
  </si>
  <si>
    <t>75647465</t>
  </si>
  <si>
    <t>Пластовский муниципальный район</t>
  </si>
  <si>
    <t>75648000</t>
  </si>
  <si>
    <t>Борисовское</t>
  </si>
  <si>
    <t>75648403</t>
  </si>
  <si>
    <t>Город Пласт</t>
  </si>
  <si>
    <t>75648101</t>
  </si>
  <si>
    <t>Демаринское</t>
  </si>
  <si>
    <t>75648406</t>
  </si>
  <si>
    <t>Кочкарское</t>
  </si>
  <si>
    <t>75648409</t>
  </si>
  <si>
    <t>Степнинское</t>
  </si>
  <si>
    <t>75648420</t>
  </si>
  <si>
    <t>Поселок Локомотивный (ЗАТО)</t>
  </si>
  <si>
    <t>75759000</t>
  </si>
  <si>
    <t>Саткинский муниципальный район</t>
  </si>
  <si>
    <t>75649000</t>
  </si>
  <si>
    <t>Айлинское</t>
  </si>
  <si>
    <t>75649411</t>
  </si>
  <si>
    <t>Город Бакал</t>
  </si>
  <si>
    <t>75649103</t>
  </si>
  <si>
    <t>Город Сатка</t>
  </si>
  <si>
    <t>75649101</t>
  </si>
  <si>
    <t>Поселок Бердяуш</t>
  </si>
  <si>
    <t>75649153</t>
  </si>
  <si>
    <t>Поселок Межевой</t>
  </si>
  <si>
    <t>75649158</t>
  </si>
  <si>
    <t>Поселок Сулея</t>
  </si>
  <si>
    <t>75649162</t>
  </si>
  <si>
    <t>Сосновский муниципальный район</t>
  </si>
  <si>
    <t>75652000</t>
  </si>
  <si>
    <t>Алишевское</t>
  </si>
  <si>
    <t>75652405</t>
  </si>
  <si>
    <t>Архангельское</t>
  </si>
  <si>
    <t>75652406</t>
  </si>
  <si>
    <t>Вознесенское</t>
  </si>
  <si>
    <t>75652408</t>
  </si>
  <si>
    <t>Долгодеревенское</t>
  </si>
  <si>
    <t>75652411</t>
  </si>
  <si>
    <t>Есаульское</t>
  </si>
  <si>
    <t>75652415</t>
  </si>
  <si>
    <t>Краснопольское</t>
  </si>
  <si>
    <t>75652420</t>
  </si>
  <si>
    <t>Кременкульское</t>
  </si>
  <si>
    <t>75652425</t>
  </si>
  <si>
    <t>Мирненское</t>
  </si>
  <si>
    <t>75652430</t>
  </si>
  <si>
    <t>Поселок Полетаево</t>
  </si>
  <si>
    <t>75652154</t>
  </si>
  <si>
    <t>Рощинское</t>
  </si>
  <si>
    <t>75652435</t>
  </si>
  <si>
    <t>Саккуловское</t>
  </si>
  <si>
    <t>75652440</t>
  </si>
  <si>
    <t>Саргазинское</t>
  </si>
  <si>
    <t>75652445</t>
  </si>
  <si>
    <t>Солнечное</t>
  </si>
  <si>
    <t>75652450</t>
  </si>
  <si>
    <t>Теченское</t>
  </si>
  <si>
    <t>75652452</t>
  </si>
  <si>
    <t>Томинское</t>
  </si>
  <si>
    <t>75652455</t>
  </si>
  <si>
    <t>Троицкий муниципальный район</t>
  </si>
  <si>
    <t>75654000</t>
  </si>
  <si>
    <t>Белозерское</t>
  </si>
  <si>
    <t>75654405</t>
  </si>
  <si>
    <t>Бобровское</t>
  </si>
  <si>
    <t>75654410</t>
  </si>
  <si>
    <t>Дробышевское</t>
  </si>
  <si>
    <t>75654415</t>
  </si>
  <si>
    <t>Карсинское</t>
  </si>
  <si>
    <t>75654422</t>
  </si>
  <si>
    <t>Ключевское</t>
  </si>
  <si>
    <t>75654425</t>
  </si>
  <si>
    <t>Клястицкое</t>
  </si>
  <si>
    <t>75654430</t>
  </si>
  <si>
    <t>Кособродское</t>
  </si>
  <si>
    <t>75654435</t>
  </si>
  <si>
    <t>Нижнесанарское</t>
  </si>
  <si>
    <t>75654440</t>
  </si>
  <si>
    <t>Песчанское</t>
  </si>
  <si>
    <t>75654445</t>
  </si>
  <si>
    <t>Родниковское</t>
  </si>
  <si>
    <t>75654450</t>
  </si>
  <si>
    <t>Троицко-Совхозное</t>
  </si>
  <si>
    <t>75654460</t>
  </si>
  <si>
    <t>Чернореченское</t>
  </si>
  <si>
    <t>75654462</t>
  </si>
  <si>
    <t>Шантаринское</t>
  </si>
  <si>
    <t>75654463</t>
  </si>
  <si>
    <t>Яснополянское</t>
  </si>
  <si>
    <t>75654465</t>
  </si>
  <si>
    <t>Увельский муниципальный район</t>
  </si>
  <si>
    <t>75655000</t>
  </si>
  <si>
    <t>Каменское</t>
  </si>
  <si>
    <t>75655411</t>
  </si>
  <si>
    <t>Кичигинское</t>
  </si>
  <si>
    <t>75655422</t>
  </si>
  <si>
    <t>Красносельское</t>
  </si>
  <si>
    <t>75655433</t>
  </si>
  <si>
    <t>Мордвиновское</t>
  </si>
  <si>
    <t>75655438</t>
  </si>
  <si>
    <t>75655444</t>
  </si>
  <si>
    <t>Половинское</t>
  </si>
  <si>
    <t>75655455</t>
  </si>
  <si>
    <t>Рождественское</t>
  </si>
  <si>
    <t>75655466</t>
  </si>
  <si>
    <t>Увельское</t>
  </si>
  <si>
    <t>75655472</t>
  </si>
  <si>
    <t>Хомутининское</t>
  </si>
  <si>
    <t>75655477</t>
  </si>
  <si>
    <t>Хуторское</t>
  </si>
  <si>
    <t>75655488</t>
  </si>
  <si>
    <t>Уйский муниципальный район</t>
  </si>
  <si>
    <t>75656000</t>
  </si>
  <si>
    <t>Аминевское</t>
  </si>
  <si>
    <t>75656411</t>
  </si>
  <si>
    <t>Беловское</t>
  </si>
  <si>
    <t>75656422</t>
  </si>
  <si>
    <t>Вандышевское</t>
  </si>
  <si>
    <t>75656433</t>
  </si>
  <si>
    <t>Кидышевское</t>
  </si>
  <si>
    <t>75656444</t>
  </si>
  <si>
    <t>Кумлякское</t>
  </si>
  <si>
    <t>75656446</t>
  </si>
  <si>
    <t>Ларинское</t>
  </si>
  <si>
    <t>75656455</t>
  </si>
  <si>
    <t>Масловское</t>
  </si>
  <si>
    <t>75656460</t>
  </si>
  <si>
    <t>Нижнеуцелемовское</t>
  </si>
  <si>
    <t>75656466</t>
  </si>
  <si>
    <t>75656408</t>
  </si>
  <si>
    <t>Соколовское</t>
  </si>
  <si>
    <t>75656477</t>
  </si>
  <si>
    <t>Уйское</t>
  </si>
  <si>
    <t>75656488</t>
  </si>
  <si>
    <t>Чебаркульский муниципальный район</t>
  </si>
  <si>
    <t>75657000</t>
  </si>
  <si>
    <t>Бишкильское</t>
  </si>
  <si>
    <t>75657411</t>
  </si>
  <si>
    <t>Варламовское</t>
  </si>
  <si>
    <t>75657415</t>
  </si>
  <si>
    <t>Кундравинское</t>
  </si>
  <si>
    <t>75657425</t>
  </si>
  <si>
    <t>Непряхинское</t>
  </si>
  <si>
    <t>75657440</t>
  </si>
  <si>
    <t>Сарафановское</t>
  </si>
  <si>
    <t>75657450</t>
  </si>
  <si>
    <t>Тимирязевское</t>
  </si>
  <si>
    <t>75657455</t>
  </si>
  <si>
    <t>Травниковское</t>
  </si>
  <si>
    <t>75657460</t>
  </si>
  <si>
    <t>Филимоновское</t>
  </si>
  <si>
    <t>75657470</t>
  </si>
  <si>
    <t>Шахматовское</t>
  </si>
  <si>
    <t>75657490</t>
  </si>
  <si>
    <t>Чесменский муниципальный район</t>
  </si>
  <si>
    <t>75659000</t>
  </si>
  <si>
    <t>Березиновское</t>
  </si>
  <si>
    <t>75659410</t>
  </si>
  <si>
    <t>Калиновское</t>
  </si>
  <si>
    <t>75659430</t>
  </si>
  <si>
    <t>Светловское</t>
  </si>
  <si>
    <t>75659420</t>
  </si>
  <si>
    <t>Тарасовское</t>
  </si>
  <si>
    <t>75659445</t>
  </si>
  <si>
    <t>Углицкое</t>
  </si>
  <si>
    <t>75659460</t>
  </si>
  <si>
    <t>Чесменское</t>
  </si>
  <si>
    <t>75659490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</si>
  <si>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</si>
  <si>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</si>
  <si>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</si>
  <si>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</si>
  <si>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</si>
  <si>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</si>
  <si>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</si>
  <si>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</si>
  <si>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</si>
  <si>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</si>
  <si>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</si>
  <si>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</si>
  <si>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</si>
  <si>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</si>
  <si>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</si>
  <si>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</si>
  <si>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</si>
  <si>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</si>
  <si>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</si>
  <si>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</si>
  <si>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</si>
  <si>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</si>
  <si>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</si>
  <si>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</si>
  <si>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</si>
  <si>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</si>
  <si>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</si>
  <si>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</si>
  <si>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</si>
  <si>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MO_LIST_31</t>
  </si>
  <si>
    <t>MO_LIST_32</t>
  </si>
  <si>
    <t>MO_LIST_33</t>
  </si>
  <si>
    <t>MO_LIST_34</t>
  </si>
  <si>
    <t>MO_LIST_35</t>
  </si>
  <si>
    <t>MO_LIST_36</t>
  </si>
  <si>
    <t>MO_LIST_37</t>
  </si>
  <si>
    <t>MO_LIST_38</t>
  </si>
  <si>
    <t>MO_LIST_39</t>
  </si>
  <si>
    <t>MO_LIST_40</t>
  </si>
  <si>
    <t>MO_LIST_41</t>
  </si>
  <si>
    <t>MO_LIST_42</t>
  </si>
  <si>
    <t>MO_LIST_43</t>
  </si>
  <si>
    <t>MO_LIST_44</t>
  </si>
  <si>
    <t>Год</t>
  </si>
  <si>
    <t>Государственный комитет "Единый тарифный орган Челябинской обл."</t>
  </si>
  <si>
    <t>http://www.tarif74.ru/</t>
  </si>
  <si>
    <t>Наименование организации</t>
  </si>
  <si>
    <t>Муниципальный район, на территории которого осуществляет деятельность данная ОРГАНИЗАЦИЯ</t>
  </si>
  <si>
    <t>Муниципальное образование, на территории которого осуществляет деятельность данная ОРГАНИЗАЦИЯ</t>
  </si>
  <si>
    <t>ИНН организации</t>
  </si>
  <si>
    <t>КПП организации</t>
  </si>
  <si>
    <t>МП "ЖКХ "Энергия"</t>
  </si>
  <si>
    <t>7425008930</t>
  </si>
  <si>
    <t>742501001</t>
  </si>
  <si>
    <t>ООО "ЖКХ Агаповское"</t>
  </si>
  <si>
    <t>7425756580</t>
  </si>
  <si>
    <t>МП "ЖКХ-Буранный"</t>
  </si>
  <si>
    <t>7425007598</t>
  </si>
  <si>
    <t>МП ЖКХ "Желтинское"</t>
  </si>
  <si>
    <t>7425007936</t>
  </si>
  <si>
    <t>МП ЖКХ "Магнитное"</t>
  </si>
  <si>
    <t>7425007943</t>
  </si>
  <si>
    <t>МП ЖКХ "Наровчатское"</t>
  </si>
  <si>
    <t>7425008136</t>
  </si>
  <si>
    <t>ГУНПО "Профессиональное училище №123"</t>
  </si>
  <si>
    <t>7425002663</t>
  </si>
  <si>
    <t>МУП "ЖКХ-Первомайский"</t>
  </si>
  <si>
    <t>7425007975</t>
  </si>
  <si>
    <t>МУП "ЖКХ-Приморский"</t>
  </si>
  <si>
    <t>7425008231</t>
  </si>
  <si>
    <t>ООО ЖКХ "Светлогорский"</t>
  </si>
  <si>
    <t>7425757978</t>
  </si>
  <si>
    <t>ООО "Черниговское"</t>
  </si>
  <si>
    <t>7425758097</t>
  </si>
  <si>
    <t>ООО "Сервис"</t>
  </si>
  <si>
    <t>7425756597</t>
  </si>
  <si>
    <t>МУ "Управление Акбашевского ЖКХ"</t>
  </si>
  <si>
    <t>7426007336</t>
  </si>
  <si>
    <t>742601001</t>
  </si>
  <si>
    <t>МУКП "Тепловик"</t>
  </si>
  <si>
    <t>7426001493</t>
  </si>
  <si>
    <t>МУП "Теплоэнергетик"</t>
  </si>
  <si>
    <t>7426005716</t>
  </si>
  <si>
    <t>Учреждение "Управление ЖКХ"</t>
  </si>
  <si>
    <t>7426007103</t>
  </si>
  <si>
    <t>Южно-Уральская дирекция по тепловодоснабжению - структурное подразделение Центральной дирекции по тепловодоснабжению - филиала ОАО "РЖД"</t>
  </si>
  <si>
    <t>7708503727</t>
  </si>
  <si>
    <t>744945004</t>
  </si>
  <si>
    <t>МУ "Управление Аязгуловского ЖКХ"</t>
  </si>
  <si>
    <t>7426007417</t>
  </si>
  <si>
    <t>МУ "Управление Байрамгуловского ЖКХ"</t>
  </si>
  <si>
    <t>7426007287</t>
  </si>
  <si>
    <t>МУ "Управление Дербишевского ЖКХ"</t>
  </si>
  <si>
    <t>7426007488</t>
  </si>
  <si>
    <t>МУ "Управление Ишалинского ЖКХ"</t>
  </si>
  <si>
    <t>7426007248</t>
  </si>
  <si>
    <t>МУ "Управление Камышевского ЖКХ"</t>
  </si>
  <si>
    <t>7426007449</t>
  </si>
  <si>
    <t>МУП "Управление Кузнецкого ЖКХ"</t>
  </si>
  <si>
    <t>7426007424</t>
  </si>
  <si>
    <t>ОАО МОЦ "Курорт Увильды"</t>
  </si>
  <si>
    <t>7426005988</t>
  </si>
  <si>
    <t>МУП "Кулуевское ЖКХ"</t>
  </si>
  <si>
    <t>7426006942</t>
  </si>
  <si>
    <t>МУ "Управление Норкинского ЖКХ"</t>
  </si>
  <si>
    <t>7426007456</t>
  </si>
  <si>
    <t>МУ "Управление Худайбердинского ЖКХ"</t>
  </si>
  <si>
    <t>7426007230</t>
  </si>
  <si>
    <t>МУП "АШИНСКИЕ ТЕПЛОВЫЕ СЕТИ"</t>
  </si>
  <si>
    <t>7401008779</t>
  </si>
  <si>
    <t>740101001</t>
  </si>
  <si>
    <t>ОАО "Ашинский металлургический завод"</t>
  </si>
  <si>
    <t>7401000473</t>
  </si>
  <si>
    <t>741450001</t>
  </si>
  <si>
    <t>ОАО "Ашинский химический завод"</t>
  </si>
  <si>
    <t>7401000970</t>
  </si>
  <si>
    <t>ООО "Миньярская коммунальная компания"</t>
  </si>
  <si>
    <t>7401012408</t>
  </si>
  <si>
    <t>ОАО "Агрегат"</t>
  </si>
  <si>
    <t>7401000191</t>
  </si>
  <si>
    <t>ООО "Горкомсети"</t>
  </si>
  <si>
    <t>7401012990</t>
  </si>
  <si>
    <t>ООО "Ремонт"</t>
  </si>
  <si>
    <t>7401008592</t>
  </si>
  <si>
    <t>ООО "Теплоэнергетика"</t>
  </si>
  <si>
    <t>7401016000</t>
  </si>
  <si>
    <t>ООО "СтройКомплекс"</t>
  </si>
  <si>
    <t>7443005963</t>
  </si>
  <si>
    <t>744301001</t>
  </si>
  <si>
    <t>МУП "Благоустройство"</t>
  </si>
  <si>
    <t>7425759157</t>
  </si>
  <si>
    <t>ООО "Жилкомхоз"</t>
  </si>
  <si>
    <t>7425757199</t>
  </si>
  <si>
    <t>ООО "Грин Хит-Тепло"</t>
  </si>
  <si>
    <t>7447192873</t>
  </si>
  <si>
    <t>745001001</t>
  </si>
  <si>
    <t>ООО "Коммунальный сервис плюс"</t>
  </si>
  <si>
    <t>7425759206</t>
  </si>
  <si>
    <t>ОАО "Учалинский горно-обогатительный комбинат"</t>
  </si>
  <si>
    <t>0270007455</t>
  </si>
  <si>
    <t>025250001</t>
  </si>
  <si>
    <t>ООО "Тепловодсервис"</t>
  </si>
  <si>
    <t>7425746359</t>
  </si>
  <si>
    <t>УМП ЖКХ "Межозерное"</t>
  </si>
  <si>
    <t>7429011242</t>
  </si>
  <si>
    <t>742901001</t>
  </si>
  <si>
    <t>ООО "Спасск-ЖКО"</t>
  </si>
  <si>
    <t>7455005260</t>
  </si>
  <si>
    <t>745501001</t>
  </si>
  <si>
    <t>ООО "ВиТ"</t>
  </si>
  <si>
    <t>7425758643</t>
  </si>
  <si>
    <t>ООО "Станица"</t>
  </si>
  <si>
    <t>7425758114</t>
  </si>
  <si>
    <t>Вагонное депо Верхний Уфалей - филиал ЗАО "Уралгоршахткомплект"</t>
  </si>
  <si>
    <t>6671115787</t>
  </si>
  <si>
    <t>740201001</t>
  </si>
  <si>
    <t>МУП "Энергетик"</t>
  </si>
  <si>
    <t>7402007009</t>
  </si>
  <si>
    <t>ОАО "Завод Дормаш"</t>
  </si>
  <si>
    <t>7402000412</t>
  </si>
  <si>
    <t>ООО "Бриз"</t>
  </si>
  <si>
    <t>7451273885</t>
  </si>
  <si>
    <t>745101001</t>
  </si>
  <si>
    <t>ООО "Волна"</t>
  </si>
  <si>
    <t>7402000797</t>
  </si>
  <si>
    <t>ООО "Теплосети"</t>
  </si>
  <si>
    <t>7402008362</t>
  </si>
  <si>
    <t>ООО "УЗМИ"</t>
  </si>
  <si>
    <t>7402004819</t>
  </si>
  <si>
    <t>МУП "Коммунальные сети"</t>
  </si>
  <si>
    <t>7404056530</t>
  </si>
  <si>
    <t>740401001</t>
  </si>
  <si>
    <t>ОАО "Златоустовский машиностроительный завод"</t>
  </si>
  <si>
    <t>7404052938</t>
  </si>
  <si>
    <t>ООО "ЗМЗ-Энерго"</t>
  </si>
  <si>
    <t>7404056636</t>
  </si>
  <si>
    <t>ООО "Златсеть"</t>
  </si>
  <si>
    <t>7404056121</t>
  </si>
  <si>
    <t>ООО "Специальное производственно-монтажное управление № 2М"</t>
  </si>
  <si>
    <t>7404038997</t>
  </si>
  <si>
    <t>ООО "Теплоэнергетик"</t>
  </si>
  <si>
    <t>7404054090</t>
  </si>
  <si>
    <t>ООО "Техметпром"</t>
  </si>
  <si>
    <t>7404051099</t>
  </si>
  <si>
    <t>Путевая машинная станция № 173 Южно-Уральской дирекции по ремонту пути - структурного подразделения Центральной дирекции по ремонту пути - филиала ОАО "РЖД"</t>
  </si>
  <si>
    <t>740431030</t>
  </si>
  <si>
    <t>филиал ОАО "Росспиртпром" "Златоустовский ликероводочный завод" (переименован от филиал ФГУП "Росспиртпром" "Златоустовский ликероводочный завод")</t>
  </si>
  <si>
    <t>7730605160</t>
  </si>
  <si>
    <t>740443001</t>
  </si>
  <si>
    <t>"Карабашмедь"</t>
  </si>
  <si>
    <t>7406002523</t>
  </si>
  <si>
    <t>740001001</t>
  </si>
  <si>
    <t>"УК "ЖКХ" Карабашского городского округа</t>
  </si>
  <si>
    <t>7413012642</t>
  </si>
  <si>
    <t>741301001</t>
  </si>
  <si>
    <t>МАУ "Карабашские коммунальные системы"</t>
  </si>
  <si>
    <t>7413015347</t>
  </si>
  <si>
    <t>ООО "Фортуна Плюс"</t>
  </si>
  <si>
    <t>7415064205</t>
  </si>
  <si>
    <t>741501001</t>
  </si>
  <si>
    <t>Копейское шахтоуправление - филиал ОАО по добыче угля "Челябинская угольная компания"</t>
  </si>
  <si>
    <t>7451105792</t>
  </si>
  <si>
    <t>741201001</t>
  </si>
  <si>
    <t>МУП "Производственное объединение водоснабжения и водоотведения"</t>
  </si>
  <si>
    <t>7421000440</t>
  </si>
  <si>
    <t>742150001</t>
  </si>
  <si>
    <t>МУП Копейского городского округа "Городские бани"</t>
  </si>
  <si>
    <t>7411019064</t>
  </si>
  <si>
    <t>741101001</t>
  </si>
  <si>
    <t>ОАО "Птицефабрика Челябинская"</t>
  </si>
  <si>
    <t>7430008205</t>
  </si>
  <si>
    <t>745450001</t>
  </si>
  <si>
    <t>ОАО Завод Пластмасс</t>
  </si>
  <si>
    <t>7411009901</t>
  </si>
  <si>
    <t>ООО "ИРМИ ЖКХ"</t>
  </si>
  <si>
    <t>7411019829</t>
  </si>
  <si>
    <t>ООО "Квартал-Сервис"</t>
  </si>
  <si>
    <t>7411042803</t>
  </si>
  <si>
    <t>ООО "Копейский кирпичный завод"</t>
  </si>
  <si>
    <t>7411015849</t>
  </si>
  <si>
    <t>ООО "Коркинский экскаваторо-вагоноремонтный завод"</t>
  </si>
  <si>
    <t>7412012791</t>
  </si>
  <si>
    <t>ООО "Тепло и Сервис"</t>
  </si>
  <si>
    <t>7411017733</t>
  </si>
  <si>
    <t>ФКУ ИК-11 ГУФСИН России по Челябинской области</t>
  </si>
  <si>
    <t>7411015937</t>
  </si>
  <si>
    <t>МУП "Санаторий "Дальняя Дача"</t>
  </si>
  <si>
    <t>7422012007</t>
  </si>
  <si>
    <t>Муниципальное производственное управление теплоснабжения</t>
  </si>
  <si>
    <t>7413000541</t>
  </si>
  <si>
    <t>ОАО "КСАНТА"</t>
  </si>
  <si>
    <t>7413012160</t>
  </si>
  <si>
    <t>ОАО "Кыштымский абразивный завод"</t>
  </si>
  <si>
    <t>7413007498</t>
  </si>
  <si>
    <t>ОАО "Кыштымское машиностроительное объединение"</t>
  </si>
  <si>
    <t>7413009745</t>
  </si>
  <si>
    <t>ООО "Импульс"</t>
  </si>
  <si>
    <t>6670116900</t>
  </si>
  <si>
    <t>744701001</t>
  </si>
  <si>
    <t>ООО "Кыштымский огнеупорный завод"</t>
  </si>
  <si>
    <t>7413009880</t>
  </si>
  <si>
    <t>ФКУЗ "Санаторий "Лесное озеро" МВД России" (переименован из ГУ "Санаторий "Лесное озеро" МВД России)</t>
  </si>
  <si>
    <t>7413003260</t>
  </si>
  <si>
    <t>Вагонное рамонтное депо Магнитогорск - обособленное структурное подразделение Самарского филиала ОАО  "Вагонная ремонтная компания - 1"</t>
  </si>
  <si>
    <t>7708737490</t>
  </si>
  <si>
    <t>745645001</t>
  </si>
  <si>
    <t>ЗАО "Магнитогорский комбинат хлебопродуктов "Ситно"</t>
  </si>
  <si>
    <t>7414001724</t>
  </si>
  <si>
    <t>744501001</t>
  </si>
  <si>
    <t>МП трест "Теплофикация"</t>
  </si>
  <si>
    <t>7414000657</t>
  </si>
  <si>
    <t>ОАО "Магнитогорский металлургический комбинат"</t>
  </si>
  <si>
    <t>7414003633</t>
  </si>
  <si>
    <t>997550001</t>
  </si>
  <si>
    <t>ОАО "Магнитогорский метизно-калибровочный завод "ММК-Метиз"</t>
  </si>
  <si>
    <t>7414001428</t>
  </si>
  <si>
    <t>ООО "ЗЖБИ-500"</t>
  </si>
  <si>
    <t>7444039010</t>
  </si>
  <si>
    <t>744401001</t>
  </si>
  <si>
    <t>ООО "МагХолод"</t>
  </si>
  <si>
    <t>7446047168</t>
  </si>
  <si>
    <t>ООО "Магнитогорский завод пиво-безалкогольных напитков"</t>
  </si>
  <si>
    <t>7445037819</t>
  </si>
  <si>
    <t>ООО "Производственная компания "Макинтош"</t>
  </si>
  <si>
    <t>7444033025</t>
  </si>
  <si>
    <t>ООО "Фабрика кухонной мебели"</t>
  </si>
  <si>
    <t>7444050542</t>
  </si>
  <si>
    <t>ООО "Элеваторзернопродукт"</t>
  </si>
  <si>
    <t>7453062777</t>
  </si>
  <si>
    <t>744601001</t>
  </si>
  <si>
    <t>ФБУ ИК-18 ГУФСИН России по Челябинской области</t>
  </si>
  <si>
    <t>7445016047</t>
  </si>
  <si>
    <t>ФГУП "Магнитогорское авиапредприятие"</t>
  </si>
  <si>
    <t>7414001957</t>
  </si>
  <si>
    <t>Государственное предприятие "Предприятие "Урал"</t>
  </si>
  <si>
    <t>7415010249</t>
  </si>
  <si>
    <t>ЗАО "Миассмебель"</t>
  </si>
  <si>
    <t>7415002713</t>
  </si>
  <si>
    <t>ОАО "Миасский машиностроительный завод"</t>
  </si>
  <si>
    <t>7415061758</t>
  </si>
  <si>
    <t>ОАО "Миассэлектроаппарат"</t>
  </si>
  <si>
    <t>7415028790</t>
  </si>
  <si>
    <t>ОАО "Первая нерудная компания" - филиал Хребетский щебеночный завод</t>
  </si>
  <si>
    <t>7708670326</t>
  </si>
  <si>
    <t>741502001</t>
  </si>
  <si>
    <t>ОАО "Тургоякское рудоуправление"</t>
  </si>
  <si>
    <t>7415004421</t>
  </si>
  <si>
    <t>ОАО "ЭнСер"</t>
  </si>
  <si>
    <t>7415036215</t>
  </si>
  <si>
    <t>ООО "ЖЭК"</t>
  </si>
  <si>
    <t>7415044632</t>
  </si>
  <si>
    <t>ООО "ИБК-Энерго"</t>
  </si>
  <si>
    <t>7415046510</t>
  </si>
  <si>
    <t>ООО "ПЭК "Теплоснабжение"</t>
  </si>
  <si>
    <t>7415040155</t>
  </si>
  <si>
    <t>ООО "ТК "Октябрь"</t>
  </si>
  <si>
    <t>7415049045</t>
  </si>
  <si>
    <t>ООО "ТеплоРемонт"</t>
  </si>
  <si>
    <t>7448112790</t>
  </si>
  <si>
    <t>744801001</t>
  </si>
  <si>
    <t>ООО "ТеплоСтройСервис"</t>
  </si>
  <si>
    <t>7415061652</t>
  </si>
  <si>
    <t>ООО "УралТеплоСтрой"</t>
  </si>
  <si>
    <t>7415050153</t>
  </si>
  <si>
    <t>ООО "Южная Теплоэнергетическая компания"</t>
  </si>
  <si>
    <t>7415043847</t>
  </si>
  <si>
    <t>ООО "Южный ТеплоЭнергетический комплекс"</t>
  </si>
  <si>
    <t>7415046220</t>
  </si>
  <si>
    <t>УК "Орион" поселок Ленинск</t>
  </si>
  <si>
    <t>7415048605</t>
  </si>
  <si>
    <t>Частное учреждение "Детский оздоровительный лагерь "Еланчик" ОАО "ЧТПЗ"</t>
  </si>
  <si>
    <t>7415033126</t>
  </si>
  <si>
    <t>Челябинское нефтепроводное управление - филиал ОАО "Уралсибнефтепровод"</t>
  </si>
  <si>
    <t>0278039018</t>
  </si>
  <si>
    <t>744902001</t>
  </si>
  <si>
    <t>ММПКХ</t>
  </si>
  <si>
    <t>7422000570</t>
  </si>
  <si>
    <t>742201001</t>
  </si>
  <si>
    <t>ММУП ЖКХ пос. Новогорный</t>
  </si>
  <si>
    <t>7422015336</t>
  </si>
  <si>
    <t>ОАО "Фортум" (Аргаяшская ТЭЦ)</t>
  </si>
  <si>
    <t>7203162698</t>
  </si>
  <si>
    <t>742202001</t>
  </si>
  <si>
    <t>ООО "Управление энергоснабжения и связи"</t>
  </si>
  <si>
    <t>7422043968</t>
  </si>
  <si>
    <t>ФГУП "ПО "Маяк"</t>
  </si>
  <si>
    <t>7422000795</t>
  </si>
  <si>
    <t>ОАО "Трансэнерго"</t>
  </si>
  <si>
    <t>7423023178</t>
  </si>
  <si>
    <t>ООО "Дом"</t>
  </si>
  <si>
    <t>7423021406</t>
  </si>
  <si>
    <t>742301001</t>
  </si>
  <si>
    <t>МУП "Многоотраслевое производственное объединение энергосетей"</t>
  </si>
  <si>
    <t>7405000450</t>
  </si>
  <si>
    <t>740501001</t>
  </si>
  <si>
    <t>ФГУП  "Приборостроительный завод"</t>
  </si>
  <si>
    <t>7405000428</t>
  </si>
  <si>
    <t>ГУЗ "Областная туберкулезная больница № 13"</t>
  </si>
  <si>
    <t>7418015703</t>
  </si>
  <si>
    <t>741801001</t>
  </si>
  <si>
    <t>ЗАО "Троицкие энергетические системы"</t>
  </si>
  <si>
    <t>7418014763</t>
  </si>
  <si>
    <t>Закрытое акционерное общество "Троицкая энергетическая компания"</t>
  </si>
  <si>
    <t>7418017355</t>
  </si>
  <si>
    <t>741801004</t>
  </si>
  <si>
    <t>МУП "Электротепловые сети"</t>
  </si>
  <si>
    <t>7418012452</t>
  </si>
  <si>
    <t>ОАО "Троицкий комбинат хлебопродуктов"</t>
  </si>
  <si>
    <t>7439000585</t>
  </si>
  <si>
    <t>ООО "Агротехсервис"</t>
  </si>
  <si>
    <t>7418018253</t>
  </si>
  <si>
    <t>ООО "ЖКХ поселка Гончарка"</t>
  </si>
  <si>
    <t>7418013880</t>
  </si>
  <si>
    <t>ООО Теплоэнерго</t>
  </si>
  <si>
    <t>7418014072</t>
  </si>
  <si>
    <t>Троицкая ГРЭС филиал ОАО "ОГК-2"</t>
  </si>
  <si>
    <t>2607018122</t>
  </si>
  <si>
    <t>741802001</t>
  </si>
  <si>
    <t>Федеральное государственное казенное учреждение  "Пограничное управление ФСБ России по Челябинской области"</t>
  </si>
  <si>
    <t>7453145261</t>
  </si>
  <si>
    <t>745301001</t>
  </si>
  <si>
    <t>ООО "Коммунальные системы"</t>
  </si>
  <si>
    <t>7401016226</t>
  </si>
  <si>
    <t>7401011316</t>
  </si>
  <si>
    <t>ГБОУ СПО (ССУЗ) "ЧАЛК"</t>
  </si>
  <si>
    <t>7420006181</t>
  </si>
  <si>
    <t>742001001</t>
  </si>
  <si>
    <t>ГУП "Санаторий Еловое"</t>
  </si>
  <si>
    <t>7420005117</t>
  </si>
  <si>
    <t>ГУП Санаторий "Сосновая горка"</t>
  </si>
  <si>
    <t>7420005163</t>
  </si>
  <si>
    <t>МУП "Теплоэнергоснабжение"</t>
  </si>
  <si>
    <t>7420003663</t>
  </si>
  <si>
    <t>ООО "АТИС"</t>
  </si>
  <si>
    <t>7420008301</t>
  </si>
  <si>
    <t>ООО "ЖЭУ-3"</t>
  </si>
  <si>
    <t>7420014778</t>
  </si>
  <si>
    <t>ООО "Санаторий "Кисегач"</t>
  </si>
  <si>
    <t>7420007450</t>
  </si>
  <si>
    <t>ООО "ТеплоРесурс"</t>
  </si>
  <si>
    <t>7420013929</t>
  </si>
  <si>
    <t>ООО "Уральская фанера"</t>
  </si>
  <si>
    <t>7420007964</t>
  </si>
  <si>
    <t>ООО "Чебаркульская птица"</t>
  </si>
  <si>
    <t>7420008157</t>
  </si>
  <si>
    <t>Обособленное подразделение ООО "МЕЧЕЛ-ЭНЕРГО" в г. Чебаркуль</t>
  </si>
  <si>
    <t>742032001</t>
  </si>
  <si>
    <t>ОАО "ОГК-3" - Южноуральская ГРЭС</t>
  </si>
  <si>
    <t>0326023099</t>
  </si>
  <si>
    <t>742402001</t>
  </si>
  <si>
    <t>ОАО "Южноуральская теплосбытовая компания"</t>
  </si>
  <si>
    <t>7424024520</t>
  </si>
  <si>
    <t>742401001</t>
  </si>
  <si>
    <t>ООО "ТеплоСервис"</t>
  </si>
  <si>
    <t>7424027295</t>
  </si>
  <si>
    <t>Дирекция по ремонту и эксплуатации путевых машин ЮУЖД - филиала ОАО "РЖД"</t>
  </si>
  <si>
    <t>745145033</t>
  </si>
  <si>
    <t>МУП "ЖКХ" п.Жукатау</t>
  </si>
  <si>
    <t>7417013527</t>
  </si>
  <si>
    <t>741701001</t>
  </si>
  <si>
    <t>ОАО "ВРК-2"</t>
  </si>
  <si>
    <t>7708737517</t>
  </si>
  <si>
    <t>745145001</t>
  </si>
  <si>
    <t>ОАО "Уфалейникель"</t>
  </si>
  <si>
    <t>7402001769</t>
  </si>
  <si>
    <t>ОАО "Фортум"  (Челябинская ТЭЦ-1)</t>
  </si>
  <si>
    <t>744943001</t>
  </si>
  <si>
    <t>ОАО "Фортум" (Челябинская ГРЭС)</t>
  </si>
  <si>
    <t>744702001</t>
  </si>
  <si>
    <t>ОАО "Фортум" (Челябинская ТЭЦ-2)</t>
  </si>
  <si>
    <t>745202002</t>
  </si>
  <si>
    <t>ОАО "Фортум" (Челябинская ТЭЦ-3)</t>
  </si>
  <si>
    <t>745202001</t>
  </si>
  <si>
    <t>ОАО "Энергопром-Челябинский Электродный завод"</t>
  </si>
  <si>
    <t>7450005001</t>
  </si>
  <si>
    <t>ОГУП "Областная казна"</t>
  </si>
  <si>
    <t>7448002282</t>
  </si>
  <si>
    <t>ООО "Тепловая котельная "Западная"</t>
  </si>
  <si>
    <t>7453203932</t>
  </si>
  <si>
    <t>ООО "Термогаз"</t>
  </si>
  <si>
    <t>7447194905</t>
  </si>
  <si>
    <t>ООО "УК "Вертикаль"</t>
  </si>
  <si>
    <t>7452071810</t>
  </si>
  <si>
    <t>745201001</t>
  </si>
  <si>
    <t>ООО ГК "Уральская энергия"</t>
  </si>
  <si>
    <t>7453228790</t>
  </si>
  <si>
    <t>Общество с ограниченной ответственностью "Управляющая компания "Тополиная аллея"</t>
  </si>
  <si>
    <t>7447094851</t>
  </si>
  <si>
    <t>Открытое акционерное общество "Ремонтно-эксплуатационное управление" филиал "Екатеринбургский", г.Екатеринбург</t>
  </si>
  <si>
    <t>7714783092</t>
  </si>
  <si>
    <t>667243001</t>
  </si>
  <si>
    <t>ТСЖ "Кумысное"</t>
  </si>
  <si>
    <t>7418017203</t>
  </si>
  <si>
    <t>Теплоэнергосбыт ООО</t>
  </si>
  <si>
    <t>7453174382</t>
  </si>
  <si>
    <t>ФГБУ "ФЦССХ" Минздравсоцразвития России (г. Челябинск)</t>
  </si>
  <si>
    <t>7453215984</t>
  </si>
  <si>
    <t>"Инженерные сети"</t>
  </si>
  <si>
    <t>7453062551</t>
  </si>
  <si>
    <t>"Полет-Торг"</t>
  </si>
  <si>
    <t>7448065733</t>
  </si>
  <si>
    <t>"Уралспецстрой"</t>
  </si>
  <si>
    <t>7452020615</t>
  </si>
  <si>
    <t>Вагонное ремонтное депо Челябинск Южно-Уральской дирекции по ремонту грузовых вагонов - структурного подразделения Центральной дирекции по ремонту грузовых вагонов - филиала ОАО "РЖД"</t>
  </si>
  <si>
    <t>745131023</t>
  </si>
  <si>
    <t>ЖКС "ЖЭК-2"</t>
  </si>
  <si>
    <t>7448069858</t>
  </si>
  <si>
    <t>ЗАО "ЖБИ-2"</t>
  </si>
  <si>
    <t>7449010303</t>
  </si>
  <si>
    <t>744901001</t>
  </si>
  <si>
    <t>ЗАО "Предприятие службы быта "Станция технического обслуживания автомобилей"</t>
  </si>
  <si>
    <t>7451018388</t>
  </si>
  <si>
    <t>Куйбышевская железная дорога - филиал РЖД</t>
  </si>
  <si>
    <t>770901001</t>
  </si>
  <si>
    <t>МУП "Дорожное ремонтно-строительное управление"</t>
  </si>
  <si>
    <t>7453001245</t>
  </si>
  <si>
    <t>МУП "Челябинские коммунальные тепловые сети"</t>
  </si>
  <si>
    <t>7448005075</t>
  </si>
  <si>
    <t>ОАО "БетЭлТранс"</t>
  </si>
  <si>
    <t>7708669867</t>
  </si>
  <si>
    <t>745102001</t>
  </si>
  <si>
    <t>ОАО "Комбинат хлебопродуктов им. Григоровича"</t>
  </si>
  <si>
    <t>7453006500</t>
  </si>
  <si>
    <t>ОАО "Макфа"</t>
  </si>
  <si>
    <t>7438015885</t>
  </si>
  <si>
    <t>743801001</t>
  </si>
  <si>
    <t>ОАО "Научно-исследовательский институт металлургии"</t>
  </si>
  <si>
    <t>7450001110</t>
  </si>
  <si>
    <t>ОАО "Росжелдорстрой" - филиал Завод ЖБК и СД СМТ "Стройиндустрия"</t>
  </si>
  <si>
    <t>7708587205</t>
  </si>
  <si>
    <t>745131002</t>
  </si>
  <si>
    <t>ОАО "Ростелеком" Челябинский филиал</t>
  </si>
  <si>
    <t>7707049388</t>
  </si>
  <si>
    <t>745343002</t>
  </si>
  <si>
    <t>ОАО "Сигнал"</t>
  </si>
  <si>
    <t>7449105883</t>
  </si>
  <si>
    <t>ОАО "Тепличный"</t>
  </si>
  <si>
    <t>7452001179</t>
  </si>
  <si>
    <t>ОАО "Трубодеталь"</t>
  </si>
  <si>
    <t>7451047011</t>
  </si>
  <si>
    <t>ОАО "Уралавтоприцеп"</t>
  </si>
  <si>
    <t>7450003445</t>
  </si>
  <si>
    <t>ОАО "Уральская теплосетевая компания"  филиал Челябинские тепловые сети</t>
  </si>
  <si>
    <t>7203203418</t>
  </si>
  <si>
    <t>745302002</t>
  </si>
  <si>
    <t>ОАО "Уральский электродный институт"</t>
  </si>
  <si>
    <t>7447001173</t>
  </si>
  <si>
    <t>ОАО "Фортум"</t>
  </si>
  <si>
    <t>997450001</t>
  </si>
  <si>
    <t>ОАО "ЧЗПСН-Профнастил"</t>
  </si>
  <si>
    <t>7447014976</t>
  </si>
  <si>
    <t>ОАО "Челябинскгипромез-недвижимость"</t>
  </si>
  <si>
    <t>7451272592</t>
  </si>
  <si>
    <t>ОАО "Челябинскгоргаз"</t>
  </si>
  <si>
    <t>7451046106</t>
  </si>
  <si>
    <t>ОАО "Челябинскгражданстрой"</t>
  </si>
  <si>
    <t>7453017809</t>
  </si>
  <si>
    <t>ОАО "Челябинское авиапредприятие"</t>
  </si>
  <si>
    <t>7450003519</t>
  </si>
  <si>
    <t>ОАО "Челябкоммунэнерго"</t>
  </si>
  <si>
    <t>7451194577</t>
  </si>
  <si>
    <t>ОАО "Челябспецтранс"</t>
  </si>
  <si>
    <t>7421000337</t>
  </si>
  <si>
    <t>ОАО "Электромашина"</t>
  </si>
  <si>
    <t>7449016055</t>
  </si>
  <si>
    <t>ОАО "Южуралкондитер"</t>
  </si>
  <si>
    <t>7451012266</t>
  </si>
  <si>
    <t>ООО "ВПК ЧелПром"</t>
  </si>
  <si>
    <t>7451079736</t>
  </si>
  <si>
    <t>ООО "Галион"</t>
  </si>
  <si>
    <t>7447074654</t>
  </si>
  <si>
    <t>ООО "Геоинвест"</t>
  </si>
  <si>
    <t>7453099671</t>
  </si>
  <si>
    <t>ООО "Жилстройсервис-плюс К"</t>
  </si>
  <si>
    <t>7447118767</t>
  </si>
  <si>
    <t>ООО "Малая генерация"</t>
  </si>
  <si>
    <t>7453192705</t>
  </si>
  <si>
    <t>ООО "Новосинеглазовский завод строительных материалов"</t>
  </si>
  <si>
    <t>7453091834</t>
  </si>
  <si>
    <t>ООО "ПЖРЭО Курчатовского района"</t>
  </si>
  <si>
    <t>7448061175</t>
  </si>
  <si>
    <t>ООО "ПлазаДевелопментСервис"</t>
  </si>
  <si>
    <t>7453140986</t>
  </si>
  <si>
    <t>ООО "СИТИ-ПАРК Энерго"</t>
  </si>
  <si>
    <t>7452091609</t>
  </si>
  <si>
    <t>ООО "СИТИ-ПАРК"</t>
  </si>
  <si>
    <t>7452039302</t>
  </si>
  <si>
    <t>ООО "Святогор"</t>
  </si>
  <si>
    <t>7447134600</t>
  </si>
  <si>
    <t>ООО "Тепло"</t>
  </si>
  <si>
    <t>7452045754</t>
  </si>
  <si>
    <t>ООО "Тепловые электрические сети и системы"</t>
  </si>
  <si>
    <t>7450053485</t>
  </si>
  <si>
    <t>ООО "Теплосбыт"</t>
  </si>
  <si>
    <t>7448059271</t>
  </si>
  <si>
    <t>ООО "Теплоснабжающая организация"</t>
  </si>
  <si>
    <t>7447153747</t>
  </si>
  <si>
    <t>ООО "Терминал-Ч"</t>
  </si>
  <si>
    <t>7451249096</t>
  </si>
  <si>
    <t>ООО "Управляющая компания "РЭККОМ"</t>
  </si>
  <si>
    <t>7453136933</t>
  </si>
  <si>
    <t>ООО "Уральская фабрика "Комус-Упаковка"</t>
  </si>
  <si>
    <t>7447067992</t>
  </si>
  <si>
    <t>ООО "ЧТЗ-УРАЛТРАК"</t>
  </si>
  <si>
    <t>7452027843</t>
  </si>
  <si>
    <t>997850001</t>
  </si>
  <si>
    <t>ООО "Челябинский асфальтный завод"</t>
  </si>
  <si>
    <t>7451224983</t>
  </si>
  <si>
    <t>ООО "ЭВиК"</t>
  </si>
  <si>
    <t>7452045722</t>
  </si>
  <si>
    <t>ООО "Энергия ЧТЗ"</t>
  </si>
  <si>
    <t>7452042016</t>
  </si>
  <si>
    <t>ООО "Энергоснабжающая сетевая компания"</t>
  </si>
  <si>
    <t>7453161626</t>
  </si>
  <si>
    <t>ООО Компания "ПРАЙС"</t>
  </si>
  <si>
    <t>7451046917</t>
  </si>
  <si>
    <t>ООО РЭУ "Новострой"</t>
  </si>
  <si>
    <t>7453134541</t>
  </si>
  <si>
    <t>ООО УК "47-й микрорайон"</t>
  </si>
  <si>
    <t>7448078450</t>
  </si>
  <si>
    <t>Открытое акционерное общество Челябинский электрометаллургический комбинат</t>
  </si>
  <si>
    <t>7447010227</t>
  </si>
  <si>
    <t>ПК "Жилстройсервис-плюс"</t>
  </si>
  <si>
    <t>7451102840</t>
  </si>
  <si>
    <t>СК "Стройком"</t>
  </si>
  <si>
    <t>7448024401</t>
  </si>
  <si>
    <t>ТСЖ  "Стройком"</t>
  </si>
  <si>
    <t>7447040380</t>
  </si>
  <si>
    <t>ТСЖ "Меридиан"</t>
  </si>
  <si>
    <t>7449051540</t>
  </si>
  <si>
    <t>ТСЖ "НТМ-Сервис"</t>
  </si>
  <si>
    <t>7451080770</t>
  </si>
  <si>
    <t>УК "Жилищник-С"</t>
  </si>
  <si>
    <t>7448070123</t>
  </si>
  <si>
    <t>УК "Заречье"</t>
  </si>
  <si>
    <t>7448071582</t>
  </si>
  <si>
    <t>УК "Ремжилзаказчик"</t>
  </si>
  <si>
    <t>7451225578</t>
  </si>
  <si>
    <t>УК "Созвездие"</t>
  </si>
  <si>
    <t>7451205596</t>
  </si>
  <si>
    <t>ФГБОУ ВПО "Южно-Уральский государственный университет"(НИУ)</t>
  </si>
  <si>
    <t>7453019764</t>
  </si>
  <si>
    <t>ФГКЭУ "Челябинская КЭЧ района"</t>
  </si>
  <si>
    <t>7453195329</t>
  </si>
  <si>
    <t>Челябинская дистанция гражданиских сооружений, водоснабжения и водоотведения ЮУЖД - филиала ОАО "РЖД"</t>
  </si>
  <si>
    <t>745132006</t>
  </si>
  <si>
    <t>МП "Горводоканал"</t>
  </si>
  <si>
    <t>7412010931</t>
  </si>
  <si>
    <t>ООО "Тепловая компания"</t>
  </si>
  <si>
    <t>7412013570</t>
  </si>
  <si>
    <t>ООО "ЖилКомСервис"</t>
  </si>
  <si>
    <t>7412009750</t>
  </si>
  <si>
    <t>ООО "ИСК"</t>
  </si>
  <si>
    <t>7453193794</t>
  </si>
  <si>
    <t>745010001</t>
  </si>
  <si>
    <t>ООО "Коммунальная компания"</t>
  </si>
  <si>
    <t>7412011692</t>
  </si>
  <si>
    <t>ООО "Коммунальные сети"</t>
  </si>
  <si>
    <t>7412012382</t>
  </si>
  <si>
    <t>7412015175</t>
  </si>
  <si>
    <t>ООО "Корвет"</t>
  </si>
  <si>
    <t>7412015182</t>
  </si>
  <si>
    <t>ООО "Еткульсервис ЖКХ"</t>
  </si>
  <si>
    <t>7430012642</t>
  </si>
  <si>
    <t>743001001</t>
  </si>
  <si>
    <t>ЗАО "Еманжелинское ДРСУ"</t>
  </si>
  <si>
    <t>7430000781</t>
  </si>
  <si>
    <t>ООО "Сервис-ЧЕПФА"</t>
  </si>
  <si>
    <t>7430014103</t>
  </si>
  <si>
    <t>ООО "Управляющая Компания"</t>
  </si>
  <si>
    <t>7412014365</t>
  </si>
  <si>
    <t>ЗАО "Коелгамрамор"</t>
  </si>
  <si>
    <t>7430000076</t>
  </si>
  <si>
    <t>ООО "Коелга - Комфорт"</t>
  </si>
  <si>
    <t>7430013188</t>
  </si>
  <si>
    <t>ООО "Жилищный сервис"</t>
  </si>
  <si>
    <t>7430011896</t>
  </si>
  <si>
    <t>ООО "Равис-птицефабрика Сосновская"</t>
  </si>
  <si>
    <t>7438016550</t>
  </si>
  <si>
    <t>ООО "Теплоэнергосистемы"</t>
  </si>
  <si>
    <t>7430013678</t>
  </si>
  <si>
    <t>ООО "ЖКХ "Партнер"</t>
  </si>
  <si>
    <t>7407009810</t>
  </si>
  <si>
    <t>740701001</t>
  </si>
  <si>
    <t>ООО "Агрогазстройкомплекс"</t>
  </si>
  <si>
    <t>7407007010</t>
  </si>
  <si>
    <t>ООО "Карталинский элеватор"</t>
  </si>
  <si>
    <t>7407007651</t>
  </si>
  <si>
    <t>ФГКУ комбинат "Скала" Росрезерва</t>
  </si>
  <si>
    <t>7407000462</t>
  </si>
  <si>
    <t>МУП  "ЖКХ" Еленинского сельского поселения</t>
  </si>
  <si>
    <t>7407007972</t>
  </si>
  <si>
    <t>МУП "ЖКХ" Новокаолиновского сельского поселения</t>
  </si>
  <si>
    <t>7407007884</t>
  </si>
  <si>
    <t>ОАО "Новокаолиновый ГОК"</t>
  </si>
  <si>
    <t>7407000127</t>
  </si>
  <si>
    <t>МУП "ЖКХ" Мичуринского сельского поселения</t>
  </si>
  <si>
    <t>7407007940</t>
  </si>
  <si>
    <t>МУП "ЖКХ" Снежненского сельского поселения</t>
  </si>
  <si>
    <t>7407007933</t>
  </si>
  <si>
    <t>МУП "Береговская жилищно-эксплуатационная компания"</t>
  </si>
  <si>
    <t>7402009221</t>
  </si>
  <si>
    <t>ООО "Простор"</t>
  </si>
  <si>
    <t>7402009060</t>
  </si>
  <si>
    <t>МУП "Булзинский ЭУЖКХ"</t>
  </si>
  <si>
    <t>7402009630</t>
  </si>
  <si>
    <t>МУП "Каслинский хлебозавод"</t>
  </si>
  <si>
    <t>7409004529</t>
  </si>
  <si>
    <t>740901001</t>
  </si>
  <si>
    <t>ОАО "Каслинское районное управление инженерной инфраструктуры и коммунального хозяйства"</t>
  </si>
  <si>
    <t>7402007440</t>
  </si>
  <si>
    <t>ФБУ ИК - 21 ГУФСИН России по Челябинской области</t>
  </si>
  <si>
    <t>7409001535</t>
  </si>
  <si>
    <t>ООО "Полевская пивоварня"</t>
  </si>
  <si>
    <t>6626015526</t>
  </si>
  <si>
    <t>ОАО "Вишневогорский горно-обогатительный комбинат"</t>
  </si>
  <si>
    <t>7409000147</t>
  </si>
  <si>
    <t>МУП "Жилищно-коммунальный трест"</t>
  </si>
  <si>
    <t>7402007866</t>
  </si>
  <si>
    <t>ООО "Жилкомсервис"</t>
  </si>
  <si>
    <t>7402009359</t>
  </si>
  <si>
    <t>ООО "Молочный вкус"</t>
  </si>
  <si>
    <t>7409001528</t>
  </si>
  <si>
    <t>МУП Жилищно-коммунальнго хозяйства "Шабурово"</t>
  </si>
  <si>
    <t>7402012538</t>
  </si>
  <si>
    <t>ЗАО "Катавский цемент"</t>
  </si>
  <si>
    <t>7410005573</t>
  </si>
  <si>
    <t>741001001</t>
  </si>
  <si>
    <t>МУП "ТеплоЭнерго"</t>
  </si>
  <si>
    <t>7401011034</t>
  </si>
  <si>
    <t>ООО "Энергосервис"</t>
  </si>
  <si>
    <t>7410006344</t>
  </si>
  <si>
    <t>Гранитное</t>
  </si>
  <si>
    <t>ОАО "Челябоблкоммунэнерго"</t>
  </si>
  <si>
    <t>7447019075</t>
  </si>
  <si>
    <t>Измайловское</t>
  </si>
  <si>
    <t>75632440</t>
  </si>
  <si>
    <t>Карабулакское</t>
  </si>
  <si>
    <t>75632443</t>
  </si>
  <si>
    <t>Обручевское</t>
  </si>
  <si>
    <t>75632460</t>
  </si>
  <si>
    <t>Полоцкое</t>
  </si>
  <si>
    <t>75632470</t>
  </si>
  <si>
    <t>Сыртинское</t>
  </si>
  <si>
    <t>75632490</t>
  </si>
  <si>
    <t>Уральское</t>
  </si>
  <si>
    <t>75632493</t>
  </si>
  <si>
    <t>МУП "Тепловые системы"</t>
  </si>
  <si>
    <t>7412011220</t>
  </si>
  <si>
    <t>ООО "Фабрика Южуралкартон"</t>
  </si>
  <si>
    <t>7452058834</t>
  </si>
  <si>
    <t>МУП "УЖКХ"</t>
  </si>
  <si>
    <t>7412002698</t>
  </si>
  <si>
    <t>ОАО "Асбестоцемент"</t>
  </si>
  <si>
    <t>7412000806</t>
  </si>
  <si>
    <t>МУП "Розинские тепловые сети"</t>
  </si>
  <si>
    <t>7412011759</t>
  </si>
  <si>
    <t>МУП "ЖКХ Алабугское"</t>
  </si>
  <si>
    <t>7430008903</t>
  </si>
  <si>
    <t>МУП "ЖКХ Октябрьское"</t>
  </si>
  <si>
    <t>7430008893</t>
  </si>
  <si>
    <t>МУП "ЖКХ Бродокалмакское"</t>
  </si>
  <si>
    <t>7430008950</t>
  </si>
  <si>
    <t>ОАО "Племенной конный завод "Дубровский"</t>
  </si>
  <si>
    <t>7432013779</t>
  </si>
  <si>
    <t>743201001</t>
  </si>
  <si>
    <t>МУП "УКХ Канашево"</t>
  </si>
  <si>
    <t>7430009008</t>
  </si>
  <si>
    <t>ООО "Теплосервис-Урал"</t>
  </si>
  <si>
    <t>7448107831</t>
  </si>
  <si>
    <t>МУП "ЖКХ Козыревское"</t>
  </si>
  <si>
    <t>7430008974</t>
  </si>
  <si>
    <t>МУП "Жилищно-коммунальное хозяйство Козыревское"</t>
  </si>
  <si>
    <t>МУП "ЖКХ Лазурное"</t>
  </si>
  <si>
    <t>7430008935</t>
  </si>
  <si>
    <t>МУП ЖКХ "Луговское"</t>
  </si>
  <si>
    <t>7430008967</t>
  </si>
  <si>
    <t>ООО "Красноармейская энергосервисная компания"</t>
  </si>
  <si>
    <t>7430013090</t>
  </si>
  <si>
    <t>МУП ЖКХ "Русско-Теченское"</t>
  </si>
  <si>
    <t>7430008910</t>
  </si>
  <si>
    <t>МУП "ЖКХ Сугоякское"</t>
  </si>
  <si>
    <t>7430008928</t>
  </si>
  <si>
    <t>МУП "ЖКХ Теренкульское"</t>
  </si>
  <si>
    <t>7430008942</t>
  </si>
  <si>
    <t>МУП ЖКХ "Шумовское"</t>
  </si>
  <si>
    <t>7430010772</t>
  </si>
  <si>
    <t>ООО "Теплотрест"</t>
  </si>
  <si>
    <t>7438027256</t>
  </si>
  <si>
    <t>МУП "Кунашак Сервис"</t>
  </si>
  <si>
    <t>7438018710</t>
  </si>
  <si>
    <t>ООО "Строймастер"</t>
  </si>
  <si>
    <t>7438020162</t>
  </si>
  <si>
    <t>ООО "Стрела"</t>
  </si>
  <si>
    <t>7438022321</t>
  </si>
  <si>
    <t>ООО "Тепловые сети"</t>
  </si>
  <si>
    <t>7417015891</t>
  </si>
  <si>
    <t>МУП "Арсинское ЖКХ"</t>
  </si>
  <si>
    <t>7435008424</t>
  </si>
  <si>
    <t>743501001</t>
  </si>
  <si>
    <t>МУП "Кассельское ЖКХ"</t>
  </si>
  <si>
    <t>7435008400</t>
  </si>
  <si>
    <t>7443008435</t>
  </si>
  <si>
    <t>МУП "Парижское ЖКХ"</t>
  </si>
  <si>
    <t>7435008382</t>
  </si>
  <si>
    <t>ООО "Коммунальный сервис"</t>
  </si>
  <si>
    <t>7443007583</t>
  </si>
  <si>
    <t>ООО "Теплосервис"</t>
  </si>
  <si>
    <t>7451211751</t>
  </si>
  <si>
    <t>Общество с ограниченной ответственностью "Уралкотел", г.Екатеринбург</t>
  </si>
  <si>
    <t>6658369655</t>
  </si>
  <si>
    <t>665801001</t>
  </si>
  <si>
    <t>Чебаркульское ОГУП ПРСД</t>
  </si>
  <si>
    <t>7442005431</t>
  </si>
  <si>
    <t>744201001</t>
  </si>
  <si>
    <t>МУП "Каракульский Жилкомсервис"</t>
  </si>
  <si>
    <t>7430013220</t>
  </si>
  <si>
    <t>Разделена от ("Копейский машиностроительный завод")</t>
  </si>
  <si>
    <t>7411005872</t>
  </si>
  <si>
    <t>МУП "Октябрьский жилкомцентр"</t>
  </si>
  <si>
    <t>7430012963</t>
  </si>
  <si>
    <t>ОАО "Южуралзолото Группа Компаний"</t>
  </si>
  <si>
    <t>7424024375</t>
  </si>
  <si>
    <t>ООО "Районная управляющая компания"</t>
  </si>
  <si>
    <t>7424024826</t>
  </si>
  <si>
    <t>7424024424</t>
  </si>
  <si>
    <t>МУП "ЖКХ"</t>
  </si>
  <si>
    <t>7408000673</t>
  </si>
  <si>
    <t>МУП "ЖКХ" с. Айлино</t>
  </si>
  <si>
    <t>7417011424</t>
  </si>
  <si>
    <t>ОАО "Энергосистемы"</t>
  </si>
  <si>
    <t>7417011223</t>
  </si>
  <si>
    <t>ООО "Реммонтаж Сервис"</t>
  </si>
  <si>
    <t>7417016937</t>
  </si>
  <si>
    <t>ЗАО "Саткинский чугуноплавильный завод"</t>
  </si>
  <si>
    <t>7417011047</t>
  </si>
  <si>
    <t>МАУ "Управление по городскому хозяйству"</t>
  </si>
  <si>
    <t>7417019504</t>
  </si>
  <si>
    <t>ООО "МАГ- Энерго"</t>
  </si>
  <si>
    <t>7715360149</t>
  </si>
  <si>
    <t>Товарищество собственников жилья "Западный"</t>
  </si>
  <si>
    <t>7417018645</t>
  </si>
  <si>
    <t>ОАО "ВРК -3"</t>
  </si>
  <si>
    <t>7708737500</t>
  </si>
  <si>
    <t>770873750</t>
  </si>
  <si>
    <t>ООО "Коммунальщик"</t>
  </si>
  <si>
    <t>7417016849</t>
  </si>
  <si>
    <t>ООО "ПромЖилсервис"</t>
  </si>
  <si>
    <t>7417019293</t>
  </si>
  <si>
    <t>741702001</t>
  </si>
  <si>
    <t>Д/И "Синегорье"</t>
  </si>
  <si>
    <t>7417005188</t>
  </si>
  <si>
    <t>ООО "Коммунальное обеспечение населения и сервис"</t>
  </si>
  <si>
    <t>7417010808</t>
  </si>
  <si>
    <t>ООО "ЖКХ" п. Сулея</t>
  </si>
  <si>
    <t>7417018620</t>
  </si>
  <si>
    <t>Романовское сельское поселение</t>
  </si>
  <si>
    <t>75649433</t>
  </si>
  <si>
    <t>Государственное стационарное учреждение социального обслуживания системы социальной защиты населения "Саткинский психоневрологический интернат"</t>
  </si>
  <si>
    <t>7417002405</t>
  </si>
  <si>
    <t>ООО "Жилищно-эксплуатационная компания" п. Трубный</t>
  </si>
  <si>
    <t>7438021286</t>
  </si>
  <si>
    <t>7438021617</t>
  </si>
  <si>
    <t>ООО "Вознесенское ЖКХ"</t>
  </si>
  <si>
    <t>7448107817</t>
  </si>
  <si>
    <t>Красногорское ЛПУ МГ - филиал ООО "Газпром трансгаз Екатеринбург"</t>
  </si>
  <si>
    <t>6608007434</t>
  </si>
  <si>
    <t>ООО "Дом-Сервис"</t>
  </si>
  <si>
    <t>7438027129</t>
  </si>
  <si>
    <t>ОАО "Есаульское ремонтно-техническое предприятие"</t>
  </si>
  <si>
    <t>7438001674</t>
  </si>
  <si>
    <t>ООО УК "Красное поле"</t>
  </si>
  <si>
    <t>7438023413</t>
  </si>
  <si>
    <t>МУП "Кременкульские коммунальные системы" п. Кременкуль, п. Садовый</t>
  </si>
  <si>
    <t>7438022709</t>
  </si>
  <si>
    <t>ООО "Жил-Сервис"</t>
  </si>
  <si>
    <t>7438022723</t>
  </si>
  <si>
    <t>Дорожная дистанция защитных лесонасаждений ЮУЖД - филиала ОАО "РЖД"</t>
  </si>
  <si>
    <t>ООО "ТеплоЭнергоМастер"</t>
  </si>
  <si>
    <t>7438020109</t>
  </si>
  <si>
    <t>ЗАО "Инженерные сети"</t>
  </si>
  <si>
    <t>7438023149</t>
  </si>
  <si>
    <t>ООО "УралТехцентр"</t>
  </si>
  <si>
    <t>7447158181</t>
  </si>
  <si>
    <t>"ООО ""Теплоэнергосервис" д. Смольное"</t>
  </si>
  <si>
    <t>7448106394</t>
  </si>
  <si>
    <t>ООО "Теченское ЖКХ"</t>
  </si>
  <si>
    <t>7438022681</t>
  </si>
  <si>
    <t>ОАО "Челябинское" по племенной работе</t>
  </si>
  <si>
    <t>7438018244</t>
  </si>
  <si>
    <t>ООО ПЖСК "Эк. Дом"</t>
  </si>
  <si>
    <t>7438029704</t>
  </si>
  <si>
    <t>ООО "Здоровый дух"</t>
  </si>
  <si>
    <t>7438017297</t>
  </si>
  <si>
    <t>ООО "Белозерское ЖКХ № 2"</t>
  </si>
  <si>
    <t>7418019000</t>
  </si>
  <si>
    <t>МУП "ЖКХ Бобровского сельского поселения"</t>
  </si>
  <si>
    <t>7439008506</t>
  </si>
  <si>
    <t>743901001</t>
  </si>
  <si>
    <t>7418017281</t>
  </si>
  <si>
    <t>ООО "Коммунальщик-Бобровка"</t>
  </si>
  <si>
    <t>7418018493</t>
  </si>
  <si>
    <t>ООО "Строительство, монтаж, наладка, ремонт"</t>
  </si>
  <si>
    <t>7418020220</t>
  </si>
  <si>
    <t>ООО "Карсинское ЖКХ"</t>
  </si>
  <si>
    <t>7418019120</t>
  </si>
  <si>
    <t>ООО "Новые коммунальные системы - Троицк"</t>
  </si>
  <si>
    <t>7418013142</t>
  </si>
  <si>
    <t>МУП "ЖКХ Клястицкого сельского посления"</t>
  </si>
  <si>
    <t>7418017330</t>
  </si>
  <si>
    <t>ФГКУ Комбинат "Уральский" Росрезерва</t>
  </si>
  <si>
    <t>7439004653</t>
  </si>
  <si>
    <t>ООО "Целинное ЖКХ"</t>
  </si>
  <si>
    <t>7418018422</t>
  </si>
  <si>
    <t>ООО "Роса"</t>
  </si>
  <si>
    <t>7418017080</t>
  </si>
  <si>
    <t>ООО "СПМК-17"</t>
  </si>
  <si>
    <t>7422043157</t>
  </si>
  <si>
    <t>ППиСП "Нижне-Санарское</t>
  </si>
  <si>
    <t>7439009242</t>
  </si>
  <si>
    <t>ООО "Песчановское ЖКХ"</t>
  </si>
  <si>
    <t>7418020397</t>
  </si>
  <si>
    <t>ООО "Родниковское ЖКХ"</t>
  </si>
  <si>
    <t>7418018430</t>
  </si>
  <si>
    <t>МУП Скалистское ЖКХ "Троицко-совхозное сельское поселение"</t>
  </si>
  <si>
    <t>7418019930</t>
  </si>
  <si>
    <t>МУП "ЖКХ п. Ясные Поляны"</t>
  </si>
  <si>
    <t>7418016383</t>
  </si>
  <si>
    <t>ООО "Каменское ЖКХ"</t>
  </si>
  <si>
    <t>7424028436</t>
  </si>
  <si>
    <t>МУП "Кичигинское ЖКХ"</t>
  </si>
  <si>
    <t>7424025883</t>
  </si>
  <si>
    <t>ООО "Кичигинский горно-обогатительный комбинат "Кварц"</t>
  </si>
  <si>
    <t>7424028010</t>
  </si>
  <si>
    <t>ООО "Красносельское ЖКХ"</t>
  </si>
  <si>
    <t>7424028370</t>
  </si>
  <si>
    <t>ООО "Мордвиновское ЖКХ"</t>
  </si>
  <si>
    <t>7424028450</t>
  </si>
  <si>
    <t>ООО "Петровское ЖКХ"</t>
  </si>
  <si>
    <t>7424028404</t>
  </si>
  <si>
    <t>ООО "Половинское ЖКХ"</t>
  </si>
  <si>
    <t>7424028443</t>
  </si>
  <si>
    <t>ООО "Рождественское ЖКХ"</t>
  </si>
  <si>
    <t>7424028468</t>
  </si>
  <si>
    <t>ЗАО КХП "Злак"</t>
  </si>
  <si>
    <t>7440000090</t>
  </si>
  <si>
    <t>744001001</t>
  </si>
  <si>
    <t>ЗАО работников "Народное предприятие "Челябинское рудоуправление"</t>
  </si>
  <si>
    <t>7440000163</t>
  </si>
  <si>
    <t>МУП "Коммунальные услуги"</t>
  </si>
  <si>
    <t>7424024135</t>
  </si>
  <si>
    <t>ООО "Пром-тепло"</t>
  </si>
  <si>
    <t>7424028429</t>
  </si>
  <si>
    <t>ООО "Теплоснаб"</t>
  </si>
  <si>
    <t>7424028387</t>
  </si>
  <si>
    <t>ОАО "Санаторий Урал"</t>
  </si>
  <si>
    <t>7440001262</t>
  </si>
  <si>
    <t>ООО "Факел"</t>
  </si>
  <si>
    <t>7424028394</t>
  </si>
  <si>
    <t>ООО "Хуторское ЖКХ"</t>
  </si>
  <si>
    <t>7424028482</t>
  </si>
  <si>
    <t>ООО "ЭкоТехнологии"</t>
  </si>
  <si>
    <t>7453060346</t>
  </si>
  <si>
    <t>ООО "Ремонтник"</t>
  </si>
  <si>
    <t>7420012555</t>
  </si>
  <si>
    <t>МУП "Кидышевская котельная и тепловые сети"</t>
  </si>
  <si>
    <t>7420010780</t>
  </si>
  <si>
    <t>ООО "ТеплоГазСтрой"</t>
  </si>
  <si>
    <t>7411045804</t>
  </si>
  <si>
    <t>ООО "Перспектива"</t>
  </si>
  <si>
    <t>7420015443</t>
  </si>
  <si>
    <t>ООО "Авангард-Агро"</t>
  </si>
  <si>
    <t>7420008870</t>
  </si>
  <si>
    <t>ООО "Жилкомус-Бишкиль"</t>
  </si>
  <si>
    <t>7420009136</t>
  </si>
  <si>
    <t>ООО "Варламовское"</t>
  </si>
  <si>
    <t>7420014048</t>
  </si>
  <si>
    <t>ООО "Кундравинское"</t>
  </si>
  <si>
    <t>7420014721</t>
  </si>
  <si>
    <t>7420002363</t>
  </si>
  <si>
    <t>ООО "КвадроИнвест"</t>
  </si>
  <si>
    <t>7420010808</t>
  </si>
  <si>
    <t>ООО "Сарафановское ЖКХ"</t>
  </si>
  <si>
    <t>7420014739</t>
  </si>
  <si>
    <t>ООО "Теплоком"</t>
  </si>
  <si>
    <t>7420009143</t>
  </si>
  <si>
    <t>ООО "Жилкомус-Травники"</t>
  </si>
  <si>
    <t>7420013799</t>
  </si>
  <si>
    <t>ООО "Филимоновское"</t>
  </si>
  <si>
    <t>7420008407</t>
  </si>
  <si>
    <t>ООО "Атлант"</t>
  </si>
  <si>
    <t>7443007840</t>
  </si>
  <si>
    <t>СХПК "колхоз имени Шевченко"</t>
  </si>
  <si>
    <t>7443000362</t>
  </si>
  <si>
    <t>Тарутинское</t>
  </si>
  <si>
    <t>75659450</t>
  </si>
  <si>
    <t>ООО "ПТФ "Компания Элва"</t>
  </si>
  <si>
    <t>7443006815</t>
  </si>
  <si>
    <t>Цвиллингское</t>
  </si>
  <si>
    <t>75659470</t>
  </si>
  <si>
    <t>ОАО "Башкирэнерго"</t>
  </si>
  <si>
    <t>0275000990</t>
  </si>
  <si>
    <t>ОАО "ГТ-ТЭЦ Энерго"</t>
  </si>
  <si>
    <t>7703311228</t>
  </si>
  <si>
    <t>777030100</t>
  </si>
  <si>
    <t>770301001</t>
  </si>
  <si>
    <t>ООО "МЕЧЕЛ-ЭНЕРГО"</t>
  </si>
  <si>
    <t>771401001</t>
  </si>
  <si>
    <t>Свечинский районный телекоммуникационный узел (РТУ) Кировского филиала ОАО "Волгателеком"</t>
  </si>
  <si>
    <t>5260901817</t>
  </si>
  <si>
    <t>432832002</t>
  </si>
  <si>
    <t>456203, РФ, Челябинская область, г.Златоуст,                                ул.им. С.М. Кирова, д.6</t>
  </si>
  <si>
    <t>Чернышов Алексей Алексеевич</t>
  </si>
  <si>
    <t>Данилевский Дмитрий Борисович</t>
  </si>
  <si>
    <t>8 (3513) 69-75-93</t>
  </si>
  <si>
    <t>Уласевич Евгения Александровна</t>
  </si>
  <si>
    <t>ведущий экономист</t>
  </si>
  <si>
    <t>eaulas@zmk.ru</t>
  </si>
  <si>
    <t>8 (3513) 69-75-74</t>
  </si>
  <si>
    <t>от 30.11.2011 №42/21, №42/141</t>
  </si>
  <si>
    <t>8 (3513) 69-75-91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</si>
</sst>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_-* #,##0.0_р_._-;\-* #,##0.0_р_._-;_-* &quot;-&quot;??_р_._-;_-@_-"/>
    <numFmt numFmtId="167" formatCode="#,##0.000"/>
    <numFmt numFmtId="168" formatCode="#,##0.00&quot;р.&quot;"/>
    <numFmt numFmtId="169" formatCode="0.0%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General_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#\."/>
    <numFmt numFmtId="177" formatCode="#.##0\.00"/>
    <numFmt numFmtId="178" formatCode="#\.00"/>
    <numFmt numFmtId="179" formatCode="\$#\.00"/>
    <numFmt numFmtId="180" formatCode="%#\.00"/>
    <numFmt numFmtId="181" formatCode="#,##0\ &quot;р.&quot;;\-#,##0\ &quot;р.&quot;"/>
    <numFmt numFmtId="182" formatCode="#,##0\ &quot;р.&quot;;[Red]\-#,##0\ &quot;р.&quot;"/>
    <numFmt numFmtId="183" formatCode="#,##0.00\ &quot;р.&quot;;\-#,##0.00\ &quot;р.&quot;"/>
    <numFmt numFmtId="184" formatCode="#,##0.00\ &quot;р.&quot;;[Red]\-#,##0.00\ &quot;р.&quot;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0.0000"/>
    <numFmt numFmtId="195" formatCode="0.000"/>
  </numFmts>
  <fonts count="81">
    <font>
      <sz val="10"/>
      <name val="Arial Cyr"/>
      <family val="0"/>
    </font>
    <font>
      <b/>
      <sz val="10"/>
      <name val="Arial Cyr"/>
      <family val="0"/>
    </font>
    <font>
      <sz val="10"/>
      <name val="Arial CYR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"/>
      <family val="2"/>
    </font>
    <font>
      <b/>
      <sz val="14"/>
      <name val="Franklin Gothic Medium"/>
      <family val="2"/>
    </font>
    <font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sz val="9"/>
      <name val="Tahoma"/>
      <family val="2"/>
    </font>
    <font>
      <b/>
      <u val="single"/>
      <sz val="11"/>
      <color indexed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0"/>
      <name val="NTHarmonica"/>
      <family val="0"/>
    </font>
    <font>
      <sz val="8"/>
      <name val="Tahoma"/>
      <family val="2"/>
    </font>
    <font>
      <b/>
      <sz val="10"/>
      <name val="Tahoma"/>
      <family val="2"/>
    </font>
    <font>
      <b/>
      <u val="single"/>
      <sz val="10"/>
      <color indexed="12"/>
      <name val="Tahoma"/>
      <family val="2"/>
    </font>
    <font>
      <sz val="9"/>
      <color indexed="9"/>
      <name val="Tahoma"/>
      <family val="2"/>
    </font>
    <font>
      <sz val="8"/>
      <name val="Verdana"/>
      <family val="2"/>
    </font>
    <font>
      <sz val="9"/>
      <color indexed="10"/>
      <name val="Tahoma"/>
      <family val="2"/>
    </font>
    <font>
      <b/>
      <sz val="9"/>
      <color indexed="22"/>
      <name val="Tahoma"/>
      <family val="2"/>
    </font>
    <font>
      <b/>
      <u val="single"/>
      <sz val="9"/>
      <color indexed="12"/>
      <name val="Tahoma"/>
      <family val="2"/>
    </font>
    <font>
      <sz val="9"/>
      <color indexed="8"/>
      <name val="Tahoma"/>
      <family val="2"/>
    </font>
    <font>
      <b/>
      <sz val="9"/>
      <color indexed="9"/>
      <name val="Tahoma"/>
      <family val="2"/>
    </font>
    <font>
      <sz val="10"/>
      <name val="Microsoft Sans Serif"/>
      <family val="2"/>
    </font>
    <font>
      <b/>
      <sz val="9"/>
      <color indexed="8"/>
      <name val="Tahoma"/>
      <family val="2"/>
    </font>
    <font>
      <vertAlign val="superscript"/>
      <sz val="9"/>
      <name val="Tahoma"/>
      <family val="2"/>
    </font>
    <font>
      <sz val="10"/>
      <color indexed="9"/>
      <name val="Arial Cyr"/>
      <family val="0"/>
    </font>
    <font>
      <b/>
      <sz val="9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65"/>
        <bgColor indexed="64"/>
      </patternFill>
    </fill>
    <fill>
      <patternFill patternType="lightDown">
        <fgColor indexed="22"/>
      </patternFill>
    </fill>
  </fills>
  <borders count="8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/>
      <top style="medium"/>
      <bottom/>
    </border>
    <border>
      <left/>
      <right style="thin"/>
      <top style="medium"/>
      <bottom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4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177" fontId="28" fillId="0" borderId="0">
      <alignment/>
      <protection locked="0"/>
    </xf>
    <xf numFmtId="178" fontId="28" fillId="0" borderId="0">
      <alignment/>
      <protection locked="0"/>
    </xf>
    <xf numFmtId="177" fontId="28" fillId="0" borderId="0">
      <alignment/>
      <protection locked="0"/>
    </xf>
    <xf numFmtId="178" fontId="28" fillId="0" borderId="0">
      <alignment/>
      <protection locked="0"/>
    </xf>
    <xf numFmtId="179" fontId="28" fillId="0" borderId="0">
      <alignment/>
      <protection locked="0"/>
    </xf>
    <xf numFmtId="176" fontId="28" fillId="0" borderId="1">
      <alignment/>
      <protection locked="0"/>
    </xf>
    <xf numFmtId="176" fontId="29" fillId="0" borderId="0">
      <alignment/>
      <protection locked="0"/>
    </xf>
    <xf numFmtId="176" fontId="29" fillId="0" borderId="0">
      <alignment/>
      <protection locked="0"/>
    </xf>
    <xf numFmtId="176" fontId="28" fillId="0" borderId="1">
      <alignment/>
      <protection locked="0"/>
    </xf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64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64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64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64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64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64" fillId="9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5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64" fillId="14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64" fillId="15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64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64" fillId="16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64" fillId="17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64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1" fillId="19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65" fillId="23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65" fillId="24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65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65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65" fillId="25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65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9" borderId="0" applyNumberFormat="0" applyBorder="0" applyAlignment="0" applyProtection="0"/>
    <xf numFmtId="0" fontId="22" fillId="3" borderId="0" applyNumberFormat="0" applyBorder="0" applyAlignment="0" applyProtection="0"/>
    <xf numFmtId="0" fontId="14" fillId="30" borderId="2" applyNumberFormat="0" applyAlignment="0" applyProtection="0"/>
    <xf numFmtId="0" fontId="19" fillId="31" borderId="3" applyNumberFormat="0" applyAlignment="0" applyProtection="0"/>
    <xf numFmtId="170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74" fontId="8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23" fillId="0" borderId="0" applyNumberFormat="0" applyFill="0" applyBorder="0" applyAlignment="0" applyProtection="0"/>
    <xf numFmtId="164" fontId="31" fillId="0" borderId="0" applyFill="0" applyBorder="0" applyAlignment="0" applyProtection="0"/>
    <xf numFmtId="164" fontId="32" fillId="0" borderId="0" applyFill="0" applyBorder="0" applyAlignment="0" applyProtection="0"/>
    <xf numFmtId="164" fontId="33" fillId="0" borderId="0" applyFill="0" applyBorder="0" applyAlignment="0" applyProtection="0"/>
    <xf numFmtId="164" fontId="34" fillId="0" borderId="0" applyFill="0" applyBorder="0" applyAlignment="0" applyProtection="0"/>
    <xf numFmtId="164" fontId="35" fillId="0" borderId="0" applyFill="0" applyBorder="0" applyAlignment="0" applyProtection="0"/>
    <xf numFmtId="164" fontId="36" fillId="0" borderId="0" applyFill="0" applyBorder="0" applyAlignment="0" applyProtection="0"/>
    <xf numFmtId="164" fontId="37" fillId="0" borderId="0" applyFill="0" applyBorder="0" applyAlignment="0" applyProtection="0"/>
    <xf numFmtId="0" fontId="26" fillId="4" borderId="0" applyNumberFormat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2" fillId="7" borderId="2" applyNumberFormat="0" applyAlignment="0" applyProtection="0"/>
    <xf numFmtId="0" fontId="24" fillId="0" borderId="7" applyNumberFormat="0" applyFill="0" applyAlignment="0" applyProtection="0"/>
    <xf numFmtId="0" fontId="21" fillId="32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39" fillId="0" borderId="0">
      <alignment/>
      <protection/>
    </xf>
    <xf numFmtId="0" fontId="40" fillId="0" borderId="0">
      <alignment/>
      <protection/>
    </xf>
    <xf numFmtId="0" fontId="27" fillId="0" borderId="0">
      <alignment/>
      <protection/>
    </xf>
    <xf numFmtId="0" fontId="41" fillId="33" borderId="8" applyNumberFormat="0" applyFont="0" applyAlignment="0" applyProtection="0"/>
    <xf numFmtId="0" fontId="13" fillId="30" borderId="9" applyNumberFormat="0" applyAlignment="0" applyProtection="0"/>
    <xf numFmtId="0" fontId="40" fillId="0" borderId="0" applyNumberFormat="0">
      <alignment horizontal="left"/>
      <protection/>
    </xf>
    <xf numFmtId="0" fontId="27" fillId="0" borderId="0">
      <alignment/>
      <protection/>
    </xf>
    <xf numFmtId="0" fontId="20" fillId="0" borderId="0" applyNumberFormat="0" applyFill="0" applyBorder="0" applyAlignment="0" applyProtection="0"/>
    <xf numFmtId="0" fontId="18" fillId="0" borderId="10" applyNumberFormat="0" applyFill="0" applyAlignment="0" applyProtection="0"/>
    <xf numFmtId="0" fontId="25" fillId="0" borderId="0" applyNumberFormat="0" applyFill="0" applyBorder="0" applyAlignment="0" applyProtection="0"/>
    <xf numFmtId="0" fontId="65" fillId="34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65" fillId="35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65" fillId="36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65" fillId="37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65" fillId="38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65" fillId="3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173" fontId="2" fillId="0" borderId="11">
      <alignment/>
      <protection locked="0"/>
    </xf>
    <xf numFmtId="0" fontId="66" fillId="40" borderId="12" applyNumberFormat="0" applyAlignment="0" applyProtection="0"/>
    <xf numFmtId="0" fontId="12" fillId="7" borderId="2" applyNumberFormat="0" applyAlignment="0" applyProtection="0"/>
    <xf numFmtId="0" fontId="12" fillId="7" borderId="2" applyNumberFormat="0" applyAlignment="0" applyProtection="0"/>
    <xf numFmtId="0" fontId="12" fillId="7" borderId="2" applyNumberFormat="0" applyAlignment="0" applyProtection="0"/>
    <xf numFmtId="0" fontId="12" fillId="7" borderId="2" applyNumberFormat="0" applyAlignment="0" applyProtection="0"/>
    <xf numFmtId="0" fontId="12" fillId="7" borderId="2" applyNumberFormat="0" applyAlignment="0" applyProtection="0"/>
    <xf numFmtId="0" fontId="12" fillId="7" borderId="2" applyNumberFormat="0" applyAlignment="0" applyProtection="0"/>
    <xf numFmtId="0" fontId="12" fillId="7" borderId="2" applyNumberFormat="0" applyAlignment="0" applyProtection="0"/>
    <xf numFmtId="0" fontId="12" fillId="7" borderId="2" applyNumberFormat="0" applyAlignment="0" applyProtection="0"/>
    <xf numFmtId="0" fontId="67" fillId="41" borderId="13" applyNumberFormat="0" applyAlignment="0" applyProtection="0"/>
    <xf numFmtId="0" fontId="13" fillId="30" borderId="9" applyNumberFormat="0" applyAlignment="0" applyProtection="0"/>
    <xf numFmtId="0" fontId="13" fillId="30" borderId="9" applyNumberFormat="0" applyAlignment="0" applyProtection="0"/>
    <xf numFmtId="0" fontId="13" fillId="30" borderId="9" applyNumberFormat="0" applyAlignment="0" applyProtection="0"/>
    <xf numFmtId="0" fontId="13" fillId="30" borderId="9" applyNumberFormat="0" applyAlignment="0" applyProtection="0"/>
    <xf numFmtId="0" fontId="13" fillId="30" borderId="9" applyNumberFormat="0" applyAlignment="0" applyProtection="0"/>
    <xf numFmtId="0" fontId="13" fillId="30" borderId="9" applyNumberFormat="0" applyAlignment="0" applyProtection="0"/>
    <xf numFmtId="0" fontId="13" fillId="30" borderId="9" applyNumberFormat="0" applyAlignment="0" applyProtection="0"/>
    <xf numFmtId="0" fontId="13" fillId="30" borderId="9" applyNumberFormat="0" applyAlignment="0" applyProtection="0"/>
    <xf numFmtId="0" fontId="68" fillId="41" borderId="12" applyNumberFormat="0" applyAlignment="0" applyProtection="0"/>
    <xf numFmtId="0" fontId="14" fillId="30" borderId="2" applyNumberFormat="0" applyAlignment="0" applyProtection="0"/>
    <xf numFmtId="0" fontId="14" fillId="30" borderId="2" applyNumberFormat="0" applyAlignment="0" applyProtection="0"/>
    <xf numFmtId="0" fontId="14" fillId="30" borderId="2" applyNumberFormat="0" applyAlignment="0" applyProtection="0"/>
    <xf numFmtId="0" fontId="14" fillId="30" borderId="2" applyNumberFormat="0" applyAlignment="0" applyProtection="0"/>
    <xf numFmtId="0" fontId="14" fillId="30" borderId="2" applyNumberFormat="0" applyAlignment="0" applyProtection="0"/>
    <xf numFmtId="0" fontId="14" fillId="30" borderId="2" applyNumberFormat="0" applyAlignment="0" applyProtection="0"/>
    <xf numFmtId="0" fontId="14" fillId="30" borderId="2" applyNumberFormat="0" applyAlignment="0" applyProtection="0"/>
    <xf numFmtId="0" fontId="14" fillId="30" borderId="2" applyNumberFormat="0" applyAlignment="0" applyProtection="0"/>
    <xf numFmtId="0" fontId="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Border="0">
      <alignment horizontal="center" vertical="center" wrapText="1"/>
      <protection/>
    </xf>
    <xf numFmtId="0" fontId="69" fillId="0" borderId="1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70" fillId="0" borderId="1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71" fillId="0" borderId="1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7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7" applyBorder="0">
      <alignment horizontal="center" vertical="center" wrapText="1"/>
      <protection/>
    </xf>
    <xf numFmtId="173" fontId="46" fillId="6" borderId="11">
      <alignment/>
      <protection/>
    </xf>
    <xf numFmtId="4" fontId="41" fillId="32" borderId="18" applyBorder="0">
      <alignment horizontal="right"/>
      <protection/>
    </xf>
    <xf numFmtId="0" fontId="72" fillId="0" borderId="19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38" fillId="0" borderId="1" applyNumberFormat="0" applyFill="0" applyAlignment="0" applyProtection="0"/>
    <xf numFmtId="0" fontId="73" fillId="42" borderId="20" applyNumberFormat="0" applyAlignment="0" applyProtection="0"/>
    <xf numFmtId="0" fontId="19" fillId="31" borderId="3" applyNumberFormat="0" applyAlignment="0" applyProtection="0"/>
    <xf numFmtId="0" fontId="19" fillId="31" borderId="3" applyNumberFormat="0" applyAlignment="0" applyProtection="0"/>
    <xf numFmtId="0" fontId="19" fillId="31" borderId="3" applyNumberFormat="0" applyAlignment="0" applyProtection="0"/>
    <xf numFmtId="0" fontId="19" fillId="31" borderId="3" applyNumberFormat="0" applyAlignment="0" applyProtection="0"/>
    <xf numFmtId="0" fontId="19" fillId="31" borderId="3" applyNumberFormat="0" applyAlignment="0" applyProtection="0"/>
    <xf numFmtId="0" fontId="19" fillId="31" borderId="3" applyNumberFormat="0" applyAlignment="0" applyProtection="0"/>
    <xf numFmtId="0" fontId="19" fillId="31" borderId="3" applyNumberFormat="0" applyAlignment="0" applyProtection="0"/>
    <xf numFmtId="0" fontId="19" fillId="31" borderId="3" applyNumberFormat="0" applyAlignment="0" applyProtection="0"/>
    <xf numFmtId="0" fontId="44" fillId="0" borderId="0">
      <alignment horizontal="center" vertical="top" wrapText="1"/>
      <protection/>
    </xf>
    <xf numFmtId="0" fontId="6" fillId="0" borderId="0">
      <alignment horizontal="centerContinuous" vertical="center" wrapText="1"/>
      <protection/>
    </xf>
    <xf numFmtId="0" fontId="38" fillId="4" borderId="0" applyFill="0">
      <alignment wrapText="1"/>
      <protection/>
    </xf>
    <xf numFmtId="0" fontId="38" fillId="4" borderId="0" applyFill="0">
      <alignment wrapText="1"/>
      <protection/>
    </xf>
    <xf numFmtId="0" fontId="38" fillId="4" borderId="0" applyFill="0">
      <alignment wrapText="1"/>
      <protection/>
    </xf>
    <xf numFmtId="0" fontId="38" fillId="4" borderId="0" applyFill="0">
      <alignment wrapText="1"/>
      <protection/>
    </xf>
    <xf numFmtId="0" fontId="38" fillId="4" borderId="0" applyFill="0">
      <alignment wrapText="1"/>
      <protection/>
    </xf>
    <xf numFmtId="0" fontId="38" fillId="4" borderId="0" applyFill="0">
      <alignment wrapText="1"/>
      <protection/>
    </xf>
    <xf numFmtId="0" fontId="38" fillId="4" borderId="0" applyFill="0">
      <alignment wrapText="1"/>
      <protection/>
    </xf>
    <xf numFmtId="0" fontId="38" fillId="4" borderId="0" applyFill="0">
      <alignment wrapText="1"/>
      <protection/>
    </xf>
    <xf numFmtId="0" fontId="38" fillId="4" borderId="0" applyFill="0">
      <alignment wrapText="1"/>
      <protection/>
    </xf>
    <xf numFmtId="167" fontId="1" fillId="4" borderId="18">
      <alignment wrapText="1"/>
      <protection/>
    </xf>
    <xf numFmtId="0" fontId="7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5" fillId="43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49" fontId="41" fillId="0" borderId="0" applyBorder="0">
      <alignment vertical="top"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49" fontId="41" fillId="0" borderId="0" applyBorder="0">
      <alignment vertical="top"/>
      <protection/>
    </xf>
    <xf numFmtId="0" fontId="0" fillId="0" borderId="0">
      <alignment/>
      <protection/>
    </xf>
    <xf numFmtId="49" fontId="41" fillId="0" borderId="0" applyBorder="0">
      <alignment vertical="top"/>
      <protection/>
    </xf>
    <xf numFmtId="49" fontId="41" fillId="0" borderId="0" applyBorder="0">
      <alignment vertical="top"/>
      <protection/>
    </xf>
    <xf numFmtId="49" fontId="41" fillId="0" borderId="0" applyBorder="0">
      <alignment vertical="top"/>
      <protection/>
    </xf>
    <xf numFmtId="49" fontId="41" fillId="0" borderId="0" applyBorder="0">
      <alignment vertical="top"/>
      <protection/>
    </xf>
    <xf numFmtId="49" fontId="41" fillId="0" borderId="0" applyBorder="0">
      <alignment vertical="top"/>
      <protection/>
    </xf>
    <xf numFmtId="49" fontId="41" fillId="0" borderId="0" applyBorder="0">
      <alignment vertical="top"/>
      <protection/>
    </xf>
    <xf numFmtId="0" fontId="8" fillId="0" borderId="0">
      <alignment/>
      <protection/>
    </xf>
    <xf numFmtId="0" fontId="0" fillId="0" borderId="0">
      <alignment/>
      <protection/>
    </xf>
    <xf numFmtId="49" fontId="41" fillId="0" borderId="0" applyBorder="0">
      <alignment vertical="top"/>
      <protection/>
    </xf>
    <xf numFmtId="49" fontId="41" fillId="0" borderId="0" applyBorder="0">
      <alignment vertical="top"/>
      <protection/>
    </xf>
    <xf numFmtId="49" fontId="41" fillId="0" borderId="0" applyBorder="0">
      <alignment vertical="top"/>
      <protection/>
    </xf>
    <xf numFmtId="49" fontId="41" fillId="0" borderId="0" applyBorder="0">
      <alignment vertical="top"/>
      <protection/>
    </xf>
    <xf numFmtId="0" fontId="0" fillId="0" borderId="0">
      <alignment/>
      <protection/>
    </xf>
    <xf numFmtId="49" fontId="41" fillId="0" borderId="0" applyBorder="0">
      <alignment vertical="top"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53" fillId="0" borderId="0">
      <alignment/>
      <protection/>
    </xf>
    <xf numFmtId="0" fontId="5" fillId="0" borderId="0" applyNumberFormat="0" applyFill="0" applyBorder="0" applyAlignment="0" applyProtection="0"/>
    <xf numFmtId="0" fontId="76" fillId="44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164" fontId="47" fillId="32" borderId="21" applyNumberFormat="0" applyBorder="0" applyAlignment="0">
      <protection locked="0"/>
    </xf>
    <xf numFmtId="0" fontId="7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45" borderId="22" applyNumberFormat="0" applyFont="0" applyAlignment="0" applyProtection="0"/>
    <xf numFmtId="0" fontId="0" fillId="33" borderId="8" applyNumberFormat="0" applyFont="0" applyAlignment="0" applyProtection="0"/>
    <xf numFmtId="0" fontId="0" fillId="33" borderId="8" applyNumberFormat="0" applyFont="0" applyAlignment="0" applyProtection="0"/>
    <xf numFmtId="0" fontId="0" fillId="33" borderId="8" applyNumberFormat="0" applyFont="0" applyAlignment="0" applyProtection="0"/>
    <xf numFmtId="0" fontId="8" fillId="33" borderId="8" applyNumberFormat="0" applyFont="0" applyAlignment="0" applyProtection="0"/>
    <xf numFmtId="0" fontId="8" fillId="33" borderId="8" applyNumberFormat="0" applyFont="0" applyAlignment="0" applyProtection="0"/>
    <xf numFmtId="0" fontId="8" fillId="33" borderId="8" applyNumberFormat="0" applyFont="0" applyAlignment="0" applyProtection="0"/>
    <xf numFmtId="0" fontId="8" fillId="33" borderId="8" applyNumberFormat="0" applyFont="0" applyAlignment="0" applyProtection="0"/>
    <xf numFmtId="0" fontId="8" fillId="33" borderId="8" applyNumberFormat="0" applyFont="0" applyAlignment="0" applyProtection="0"/>
    <xf numFmtId="0" fontId="8" fillId="33" borderId="8" applyNumberFormat="0" applyFont="0" applyAlignment="0" applyProtection="0"/>
    <xf numFmtId="0" fontId="8" fillId="33" borderId="8" applyNumberFormat="0" applyFont="0" applyAlignment="0" applyProtection="0"/>
    <xf numFmtId="0" fontId="8" fillId="33" borderId="8" applyNumberFormat="0" applyFont="0" applyAlignment="0" applyProtection="0"/>
    <xf numFmtId="0" fontId="8" fillId="33" borderId="8" applyNumberFormat="0" applyFont="0" applyAlignment="0" applyProtection="0"/>
    <xf numFmtId="0" fontId="8" fillId="33" borderId="8" applyNumberFormat="0" applyFont="0" applyAlignment="0" applyProtection="0"/>
    <xf numFmtId="0" fontId="8" fillId="33" borderId="8" applyNumberFormat="0" applyFont="0" applyAlignment="0" applyProtection="0"/>
    <xf numFmtId="0" fontId="8" fillId="33" borderId="8" applyNumberFormat="0" applyFont="0" applyAlignment="0" applyProtection="0"/>
    <xf numFmtId="0" fontId="8" fillId="3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8" fillId="0" borderId="23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7" fillId="0" borderId="0">
      <alignment/>
      <protection/>
    </xf>
    <xf numFmtId="164" fontId="38" fillId="0" borderId="0" applyFill="0" applyBorder="0" applyAlignment="0" applyProtection="0"/>
    <xf numFmtId="0" fontId="7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9" fontId="38" fillId="0" borderId="0">
      <alignment horizontal="center"/>
      <protection/>
    </xf>
    <xf numFmtId="41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2" fontId="38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" fontId="41" fillId="4" borderId="0" applyBorder="0">
      <alignment horizontal="right"/>
      <protection/>
    </xf>
    <xf numFmtId="4" fontId="41" fillId="7" borderId="24" applyBorder="0">
      <alignment horizontal="right"/>
      <protection/>
    </xf>
    <xf numFmtId="4" fontId="41" fillId="4" borderId="18" applyFont="0" applyBorder="0">
      <alignment horizontal="right"/>
      <protection/>
    </xf>
    <xf numFmtId="0" fontId="80" fillId="46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180" fontId="28" fillId="0" borderId="0">
      <alignment/>
      <protection locked="0"/>
    </xf>
  </cellStyleXfs>
  <cellXfs count="461">
    <xf numFmtId="0" fontId="0" fillId="0" borderId="0" xfId="0" applyAlignment="1">
      <alignment/>
    </xf>
    <xf numFmtId="49" fontId="41" fillId="0" borderId="0" xfId="457" applyFont="1" applyAlignment="1" applyProtection="1">
      <alignment vertical="center" wrapText="1"/>
      <protection/>
    </xf>
    <xf numFmtId="49" fontId="51" fillId="0" borderId="0" xfId="341" applyNumberFormat="1" applyFont="1" applyAlignment="1" applyProtection="1">
      <alignment horizontal="center" vertical="center"/>
      <protection/>
    </xf>
    <xf numFmtId="49" fontId="41" fillId="0" borderId="0" xfId="457" applyFont="1" applyAlignment="1" applyProtection="1">
      <alignment horizontal="center" vertical="center" wrapText="1"/>
      <protection/>
    </xf>
    <xf numFmtId="49" fontId="41" fillId="0" borderId="0" xfId="457" applyFont="1" applyAlignment="1" applyProtection="1">
      <alignment vertical="top" wrapText="1"/>
      <protection/>
    </xf>
    <xf numFmtId="49" fontId="41" fillId="0" borderId="0" xfId="457" applyFont="1" applyProtection="1">
      <alignment vertical="top"/>
      <protection/>
    </xf>
    <xf numFmtId="49" fontId="41" fillId="47" borderId="0" xfId="457" applyFont="1" applyFill="1" applyProtection="1">
      <alignment vertical="top"/>
      <protection/>
    </xf>
    <xf numFmtId="0" fontId="41" fillId="0" borderId="18" xfId="460" applyFont="1" applyBorder="1" applyAlignment="1" applyProtection="1">
      <alignment horizontal="center"/>
      <protection/>
    </xf>
    <xf numFmtId="49" fontId="52" fillId="0" borderId="0" xfId="457" applyFont="1" applyAlignment="1" applyProtection="1">
      <alignment vertical="center"/>
      <protection/>
    </xf>
    <xf numFmtId="0" fontId="52" fillId="0" borderId="0" xfId="458" applyFont="1" applyFill="1" applyAlignment="1" applyProtection="1">
      <alignment vertical="center" wrapText="1"/>
      <protection/>
    </xf>
    <xf numFmtId="0" fontId="52" fillId="0" borderId="0" xfId="458" applyFont="1" applyFill="1" applyAlignment="1" applyProtection="1">
      <alignment horizontal="left" vertical="center" wrapText="1"/>
      <protection/>
    </xf>
    <xf numFmtId="0" fontId="41" fillId="48" borderId="25" xfId="458" applyFont="1" applyFill="1" applyBorder="1" applyAlignment="1" applyProtection="1">
      <alignment vertical="center" wrapText="1"/>
      <protection/>
    </xf>
    <xf numFmtId="0" fontId="41" fillId="0" borderId="26" xfId="458" applyFont="1" applyBorder="1" applyAlignment="1" applyProtection="1">
      <alignment vertical="center" wrapText="1"/>
      <protection/>
    </xf>
    <xf numFmtId="0" fontId="41" fillId="48" borderId="26" xfId="460" applyFont="1" applyFill="1" applyBorder="1" applyAlignment="1" applyProtection="1">
      <alignment vertical="center" wrapText="1"/>
      <protection/>
    </xf>
    <xf numFmtId="0" fontId="41" fillId="0" borderId="0" xfId="458" applyFont="1" applyAlignment="1" applyProtection="1">
      <alignment vertical="center" wrapText="1"/>
      <protection/>
    </xf>
    <xf numFmtId="0" fontId="41" fillId="48" borderId="27" xfId="460" applyFont="1" applyFill="1" applyBorder="1" applyAlignment="1" applyProtection="1">
      <alignment vertical="center" wrapText="1"/>
      <protection/>
    </xf>
    <xf numFmtId="0" fontId="41" fillId="48" borderId="0" xfId="460" applyFont="1" applyFill="1" applyBorder="1" applyAlignment="1" applyProtection="1">
      <alignment vertical="center" wrapText="1"/>
      <protection/>
    </xf>
    <xf numFmtId="0" fontId="41" fillId="48" borderId="0" xfId="460" applyFont="1" applyFill="1" applyBorder="1" applyAlignment="1" applyProtection="1">
      <alignment horizontal="center" vertical="center" wrapText="1"/>
      <protection/>
    </xf>
    <xf numFmtId="0" fontId="41" fillId="0" borderId="0" xfId="460" applyFont="1" applyFill="1" applyBorder="1" applyAlignment="1" applyProtection="1">
      <alignment horizontal="center" vertical="center" wrapText="1"/>
      <protection/>
    </xf>
    <xf numFmtId="0" fontId="52" fillId="48" borderId="27" xfId="466" applyNumberFormat="1" applyFont="1" applyFill="1" applyBorder="1" applyAlignment="1" applyProtection="1">
      <alignment horizontal="center" vertical="center" wrapText="1"/>
      <protection/>
    </xf>
    <xf numFmtId="0" fontId="52" fillId="48" borderId="0" xfId="466" applyNumberFormat="1" applyFont="1" applyFill="1" applyBorder="1" applyAlignment="1" applyProtection="1">
      <alignment horizontal="center" vertical="center" wrapText="1"/>
      <protection/>
    </xf>
    <xf numFmtId="0" fontId="41" fillId="49" borderId="28" xfId="466" applyNumberFormat="1" applyFont="1" applyFill="1" applyBorder="1" applyAlignment="1" applyProtection="1">
      <alignment horizontal="center" vertical="center" wrapText="1"/>
      <protection locked="0"/>
    </xf>
    <xf numFmtId="49" fontId="45" fillId="48" borderId="0" xfId="466" applyNumberFormat="1" applyFont="1" applyFill="1" applyBorder="1" applyAlignment="1" applyProtection="1">
      <alignment horizontal="center" vertical="center" wrapText="1"/>
      <protection/>
    </xf>
    <xf numFmtId="14" fontId="41" fillId="48" borderId="0" xfId="466" applyNumberFormat="1" applyFont="1" applyFill="1" applyBorder="1" applyAlignment="1" applyProtection="1">
      <alignment horizontal="center" vertical="center" wrapText="1"/>
      <protection/>
    </xf>
    <xf numFmtId="0" fontId="45" fillId="48" borderId="0" xfId="466" applyNumberFormat="1" applyFont="1" applyFill="1" applyBorder="1" applyAlignment="1" applyProtection="1">
      <alignment horizontal="center" vertical="center" wrapText="1"/>
      <protection/>
    </xf>
    <xf numFmtId="0" fontId="41" fillId="48" borderId="0" xfId="460" applyNumberFormat="1" applyFont="1" applyFill="1" applyBorder="1" applyAlignment="1" applyProtection="1">
      <alignment vertical="center" wrapText="1"/>
      <protection/>
    </xf>
    <xf numFmtId="0" fontId="41" fillId="0" borderId="0" xfId="458" applyFont="1" applyBorder="1" applyAlignment="1" applyProtection="1">
      <alignment horizontal="center" vertical="center" wrapText="1"/>
      <protection/>
    </xf>
    <xf numFmtId="0" fontId="41" fillId="48" borderId="0" xfId="458" applyFont="1" applyFill="1" applyBorder="1" applyAlignment="1" applyProtection="1">
      <alignment horizontal="center" vertical="center" wrapText="1"/>
      <protection/>
    </xf>
    <xf numFmtId="0" fontId="52" fillId="0" borderId="0" xfId="458" applyFont="1" applyFill="1" applyBorder="1" applyAlignment="1" applyProtection="1">
      <alignment vertical="center" wrapText="1"/>
      <protection/>
    </xf>
    <xf numFmtId="49" fontId="52" fillId="0" borderId="0" xfId="466" applyNumberFormat="1" applyFont="1" applyFill="1" applyBorder="1" applyAlignment="1" applyProtection="1">
      <alignment horizontal="left" vertical="center" wrapText="1"/>
      <protection/>
    </xf>
    <xf numFmtId="49" fontId="41" fillId="48" borderId="27" xfId="466" applyNumberFormat="1" applyFont="1" applyFill="1" applyBorder="1" applyAlignment="1" applyProtection="1">
      <alignment horizontal="center" vertical="center" wrapText="1"/>
      <protection/>
    </xf>
    <xf numFmtId="49" fontId="41" fillId="48" borderId="18" xfId="466" applyNumberFormat="1" applyFont="1" applyFill="1" applyBorder="1" applyAlignment="1" applyProtection="1">
      <alignment horizontal="center" vertical="center" wrapText="1"/>
      <protection/>
    </xf>
    <xf numFmtId="0" fontId="41" fillId="48" borderId="29" xfId="460" applyFont="1" applyFill="1" applyBorder="1" applyAlignment="1" applyProtection="1">
      <alignment vertical="center" wrapText="1"/>
      <protection/>
    </xf>
    <xf numFmtId="0" fontId="41" fillId="48" borderId="30" xfId="460" applyFont="1" applyFill="1" applyBorder="1" applyAlignment="1" applyProtection="1">
      <alignment vertical="center" wrapText="1"/>
      <protection/>
    </xf>
    <xf numFmtId="0" fontId="41" fillId="48" borderId="30" xfId="460" applyFont="1" applyFill="1" applyBorder="1" applyAlignment="1" applyProtection="1">
      <alignment horizontal="center" vertical="center" wrapText="1"/>
      <protection/>
    </xf>
    <xf numFmtId="0" fontId="41" fillId="0" borderId="0" xfId="458" applyFont="1" applyFill="1" applyAlignment="1" applyProtection="1">
      <alignment horizontal="center" vertical="center" wrapText="1"/>
      <protection/>
    </xf>
    <xf numFmtId="0" fontId="41" fillId="0" borderId="0" xfId="458" applyFont="1" applyAlignment="1" applyProtection="1">
      <alignment horizontal="center" vertical="center" wrapText="1"/>
      <protection/>
    </xf>
    <xf numFmtId="0" fontId="41" fillId="0" borderId="0" xfId="458" applyFont="1" applyFill="1" applyAlignment="1" applyProtection="1">
      <alignment vertical="center" wrapText="1"/>
      <protection/>
    </xf>
    <xf numFmtId="0" fontId="50" fillId="48" borderId="21" xfId="462" applyNumberFormat="1" applyFont="1" applyFill="1" applyBorder="1" applyAlignment="1" applyProtection="1">
      <alignment horizontal="center" vertical="center" wrapText="1"/>
      <protection/>
    </xf>
    <xf numFmtId="0" fontId="52" fillId="0" borderId="0" xfId="458" applyFont="1" applyAlignment="1" applyProtection="1">
      <alignment vertical="center" wrapText="1"/>
      <protection/>
    </xf>
    <xf numFmtId="0" fontId="52" fillId="0" borderId="0" xfId="458" applyFont="1" applyAlignment="1" applyProtection="1">
      <alignment horizontal="center" vertical="center" wrapText="1"/>
      <protection/>
    </xf>
    <xf numFmtId="0" fontId="41" fillId="48" borderId="0" xfId="466" applyNumberFormat="1" applyFont="1" applyFill="1" applyBorder="1" applyAlignment="1" applyProtection="1">
      <alignment horizontal="center" vertical="center" wrapText="1"/>
      <protection/>
    </xf>
    <xf numFmtId="0" fontId="45" fillId="49" borderId="28" xfId="460" applyFont="1" applyFill="1" applyBorder="1" applyAlignment="1" applyProtection="1">
      <alignment horizontal="center" vertical="center" wrapText="1"/>
      <protection locked="0"/>
    </xf>
    <xf numFmtId="0" fontId="41" fillId="48" borderId="31" xfId="460" applyFont="1" applyFill="1" applyBorder="1" applyAlignment="1" applyProtection="1">
      <alignment horizontal="center" vertical="center" wrapText="1"/>
      <protection/>
    </xf>
    <xf numFmtId="0" fontId="41" fillId="48" borderId="18" xfId="460" applyFont="1" applyFill="1" applyBorder="1" applyAlignment="1" applyProtection="1">
      <alignment horizontal="center" vertical="center" wrapText="1"/>
      <protection/>
    </xf>
    <xf numFmtId="49" fontId="41" fillId="0" borderId="0" xfId="455" applyNumberFormat="1" applyProtection="1">
      <alignment vertical="top"/>
      <protection/>
    </xf>
    <xf numFmtId="0" fontId="54" fillId="0" borderId="0" xfId="458" applyFont="1" applyAlignment="1" applyProtection="1">
      <alignment vertical="center" wrapText="1"/>
      <protection/>
    </xf>
    <xf numFmtId="49" fontId="52" fillId="0" borderId="0" xfId="466" applyNumberFormat="1" applyFont="1" applyAlignment="1" applyProtection="1">
      <alignment horizontal="center" vertical="center" wrapText="1"/>
      <protection/>
    </xf>
    <xf numFmtId="49" fontId="52" fillId="0" borderId="0" xfId="466" applyNumberFormat="1" applyFont="1" applyAlignment="1" applyProtection="1">
      <alignment horizontal="center" vertical="center"/>
      <protection/>
    </xf>
    <xf numFmtId="49" fontId="41" fillId="48" borderId="32" xfId="466" applyNumberFormat="1" applyFont="1" applyFill="1" applyBorder="1" applyAlignment="1" applyProtection="1">
      <alignment horizontal="center" vertical="center" wrapText="1"/>
      <protection/>
    </xf>
    <xf numFmtId="0" fontId="41" fillId="49" borderId="33" xfId="466" applyNumberFormat="1" applyFont="1" applyFill="1" applyBorder="1" applyAlignment="1" applyProtection="1">
      <alignment horizontal="center" vertical="center" wrapText="1"/>
      <protection locked="0"/>
    </xf>
    <xf numFmtId="49" fontId="41" fillId="48" borderId="34" xfId="466" applyNumberFormat="1" applyFont="1" applyFill="1" applyBorder="1" applyAlignment="1" applyProtection="1">
      <alignment horizontal="center" vertical="center" wrapText="1"/>
      <protection/>
    </xf>
    <xf numFmtId="0" fontId="41" fillId="48" borderId="35" xfId="466" applyNumberFormat="1" applyFont="1" applyFill="1" applyBorder="1" applyAlignment="1" applyProtection="1">
      <alignment horizontal="center" vertical="center" wrapText="1"/>
      <protection/>
    </xf>
    <xf numFmtId="0" fontId="41" fillId="48" borderId="24" xfId="466" applyNumberFormat="1" applyFont="1" applyFill="1" applyBorder="1" applyAlignment="1" applyProtection="1">
      <alignment horizontal="center" vertical="center" wrapText="1"/>
      <protection/>
    </xf>
    <xf numFmtId="0" fontId="41" fillId="48" borderId="36" xfId="466" applyNumberFormat="1" applyFont="1" applyFill="1" applyBorder="1" applyAlignment="1" applyProtection="1">
      <alignment horizontal="center" vertical="center" wrapText="1"/>
      <protection/>
    </xf>
    <xf numFmtId="49" fontId="41" fillId="48" borderId="24" xfId="466" applyNumberFormat="1" applyFont="1" applyFill="1" applyBorder="1" applyAlignment="1" applyProtection="1">
      <alignment horizontal="center" vertical="center" wrapText="1"/>
      <protection/>
    </xf>
    <xf numFmtId="0" fontId="41" fillId="48" borderId="32" xfId="458" applyFont="1" applyFill="1" applyBorder="1" applyAlignment="1" applyProtection="1">
      <alignment horizontal="center" vertical="center" wrapText="1"/>
      <protection/>
    </xf>
    <xf numFmtId="49" fontId="41" fillId="49" borderId="37" xfId="466" applyNumberFormat="1" applyFont="1" applyFill="1" applyBorder="1" applyAlignment="1" applyProtection="1">
      <alignment horizontal="center" vertical="center" wrapText="1"/>
      <protection locked="0"/>
    </xf>
    <xf numFmtId="49" fontId="41" fillId="49" borderId="38" xfId="466" applyNumberFormat="1" applyFont="1" applyFill="1" applyBorder="1" applyAlignment="1" applyProtection="1">
      <alignment horizontal="center" vertical="center" wrapText="1"/>
      <protection locked="0"/>
    </xf>
    <xf numFmtId="49" fontId="41" fillId="49" borderId="38" xfId="460" applyNumberFormat="1" applyFont="1" applyFill="1" applyBorder="1" applyAlignment="1" applyProtection="1">
      <alignment horizontal="center" vertical="center" wrapText="1"/>
      <protection locked="0"/>
    </xf>
    <xf numFmtId="49" fontId="51" fillId="0" borderId="0" xfId="340" applyNumberFormat="1" applyFont="1" applyAlignment="1" applyProtection="1">
      <alignment horizontal="center" vertical="center"/>
      <protection/>
    </xf>
    <xf numFmtId="49" fontId="41" fillId="32" borderId="39" xfId="466" applyNumberFormat="1" applyFont="1" applyFill="1" applyBorder="1" applyAlignment="1" applyProtection="1">
      <alignment horizontal="center" vertical="center" wrapText="1"/>
      <protection locked="0"/>
    </xf>
    <xf numFmtId="49" fontId="41" fillId="32" borderId="40" xfId="466" applyNumberFormat="1" applyFont="1" applyFill="1" applyBorder="1" applyAlignment="1" applyProtection="1">
      <alignment horizontal="center" vertical="center" wrapText="1"/>
      <protection locked="0"/>
    </xf>
    <xf numFmtId="49" fontId="41" fillId="32" borderId="33" xfId="466" applyNumberFormat="1" applyFont="1" applyFill="1" applyBorder="1" applyAlignment="1" applyProtection="1">
      <alignment horizontal="center" vertical="center" wrapText="1"/>
      <protection locked="0"/>
    </xf>
    <xf numFmtId="49" fontId="41" fillId="32" borderId="38" xfId="466" applyNumberFormat="1" applyFont="1" applyFill="1" applyBorder="1" applyAlignment="1" applyProtection="1">
      <alignment horizontal="center" vertical="center" wrapText="1"/>
      <protection locked="0"/>
    </xf>
    <xf numFmtId="14" fontId="52" fillId="0" borderId="0" xfId="466" applyNumberFormat="1" applyFont="1" applyFill="1" applyBorder="1" applyAlignment="1" applyProtection="1">
      <alignment horizontal="center" vertical="center" wrapText="1"/>
      <protection/>
    </xf>
    <xf numFmtId="49" fontId="41" fillId="0" borderId="0" xfId="456" applyProtection="1">
      <alignment vertical="top"/>
      <protection/>
    </xf>
    <xf numFmtId="49" fontId="41" fillId="0" borderId="0" xfId="456" applyBorder="1" applyProtection="1">
      <alignment vertical="top"/>
      <protection/>
    </xf>
    <xf numFmtId="49" fontId="41" fillId="48" borderId="25" xfId="456" applyFill="1" applyBorder="1" applyProtection="1">
      <alignment vertical="top"/>
      <protection/>
    </xf>
    <xf numFmtId="49" fontId="41" fillId="48" borderId="26" xfId="456" applyFill="1" applyBorder="1" applyProtection="1">
      <alignment vertical="top"/>
      <protection/>
    </xf>
    <xf numFmtId="49" fontId="41" fillId="48" borderId="27" xfId="456" applyFill="1" applyBorder="1" applyProtection="1">
      <alignment vertical="top"/>
      <protection/>
    </xf>
    <xf numFmtId="49" fontId="41" fillId="48" borderId="0" xfId="456" applyFill="1" applyBorder="1" applyProtection="1">
      <alignment vertical="top"/>
      <protection/>
    </xf>
    <xf numFmtId="0" fontId="50" fillId="48" borderId="0" xfId="462" applyNumberFormat="1" applyFont="1" applyFill="1" applyBorder="1" applyAlignment="1" applyProtection="1">
      <alignment horizontal="center" vertical="center" wrapText="1"/>
      <protection/>
    </xf>
    <xf numFmtId="49" fontId="41" fillId="48" borderId="21" xfId="456" applyFill="1" applyBorder="1" applyProtection="1">
      <alignment vertical="top"/>
      <protection/>
    </xf>
    <xf numFmtId="49" fontId="41" fillId="48" borderId="29" xfId="456" applyFill="1" applyBorder="1" applyProtection="1">
      <alignment vertical="top"/>
      <protection/>
    </xf>
    <xf numFmtId="49" fontId="41" fillId="48" borderId="30" xfId="456" applyFill="1" applyBorder="1" applyProtection="1">
      <alignment vertical="top"/>
      <protection/>
    </xf>
    <xf numFmtId="49" fontId="41" fillId="48" borderId="41" xfId="456" applyFill="1" applyBorder="1" applyProtection="1">
      <alignment vertical="top"/>
      <protection/>
    </xf>
    <xf numFmtId="49" fontId="41" fillId="0" borderId="0" xfId="454" applyFont="1" applyProtection="1">
      <alignment vertical="top"/>
      <protection/>
    </xf>
    <xf numFmtId="49" fontId="41" fillId="0" borderId="0" xfId="454" applyFont="1" applyAlignment="1" applyProtection="1">
      <alignment horizontal="center" vertical="top"/>
      <protection/>
    </xf>
    <xf numFmtId="0" fontId="41" fillId="0" borderId="0" xfId="464" applyFont="1" applyAlignment="1" applyProtection="1">
      <alignment horizontal="center" vertical="center"/>
      <protection/>
    </xf>
    <xf numFmtId="49" fontId="45" fillId="48" borderId="17" xfId="454" applyFont="1" applyFill="1" applyBorder="1" applyAlignment="1" applyProtection="1">
      <alignment horizontal="center" vertical="center"/>
      <protection/>
    </xf>
    <xf numFmtId="49" fontId="45" fillId="48" borderId="42" xfId="454" applyFont="1" applyFill="1" applyBorder="1" applyAlignment="1" applyProtection="1">
      <alignment horizontal="center" vertical="center"/>
      <protection/>
    </xf>
    <xf numFmtId="49" fontId="45" fillId="48" borderId="43" xfId="454" applyFont="1" applyFill="1" applyBorder="1" applyAlignment="1" applyProtection="1">
      <alignment horizontal="center" vertical="center"/>
      <protection/>
    </xf>
    <xf numFmtId="49" fontId="41" fillId="0" borderId="0" xfId="454" applyProtection="1">
      <alignment vertical="top"/>
      <protection/>
    </xf>
    <xf numFmtId="49" fontId="45" fillId="0" borderId="0" xfId="454" applyFont="1" applyProtection="1">
      <alignment vertical="top"/>
      <protection/>
    </xf>
    <xf numFmtId="0" fontId="57" fillId="50" borderId="44" xfId="461" applyFont="1" applyFill="1" applyBorder="1" applyProtection="1">
      <alignment/>
      <protection/>
    </xf>
    <xf numFmtId="0" fontId="57" fillId="50" borderId="45" xfId="461" applyFont="1" applyFill="1" applyBorder="1" applyProtection="1">
      <alignment/>
      <protection/>
    </xf>
    <xf numFmtId="0" fontId="56" fillId="50" borderId="45" xfId="340" applyFont="1" applyFill="1" applyBorder="1" applyAlignment="1" applyProtection="1">
      <alignment vertical="center"/>
      <protection/>
    </xf>
    <xf numFmtId="0" fontId="57" fillId="50" borderId="40" xfId="461" applyFont="1" applyFill="1" applyBorder="1" applyAlignment="1" applyProtection="1">
      <alignment horizontal="center"/>
      <protection/>
    </xf>
    <xf numFmtId="0" fontId="41" fillId="48" borderId="46" xfId="0" applyFont="1" applyFill="1" applyBorder="1" applyAlignment="1" applyProtection="1">
      <alignment horizontal="center" vertical="center"/>
      <protection/>
    </xf>
    <xf numFmtId="0" fontId="41" fillId="0" borderId="0" xfId="0" applyFont="1" applyAlignment="1" applyProtection="1">
      <alignment/>
      <protection/>
    </xf>
    <xf numFmtId="0" fontId="45" fillId="0" borderId="0" xfId="0" applyFont="1" applyAlignment="1" applyProtection="1">
      <alignment/>
      <protection/>
    </xf>
    <xf numFmtId="0" fontId="41" fillId="48" borderId="25" xfId="0" applyFont="1" applyFill="1" applyBorder="1" applyAlignment="1" applyProtection="1">
      <alignment/>
      <protection/>
    </xf>
    <xf numFmtId="0" fontId="41" fillId="48" borderId="26" xfId="0" applyFont="1" applyFill="1" applyBorder="1" applyAlignment="1" applyProtection="1">
      <alignment/>
      <protection/>
    </xf>
    <xf numFmtId="0" fontId="41" fillId="48" borderId="47" xfId="0" applyFont="1" applyFill="1" applyBorder="1" applyAlignment="1" applyProtection="1">
      <alignment/>
      <protection/>
    </xf>
    <xf numFmtId="0" fontId="41" fillId="48" borderId="27" xfId="0" applyFont="1" applyFill="1" applyBorder="1" applyAlignment="1" applyProtection="1">
      <alignment/>
      <protection/>
    </xf>
    <xf numFmtId="0" fontId="45" fillId="48" borderId="0" xfId="0" applyFont="1" applyFill="1" applyBorder="1" applyAlignment="1" applyProtection="1">
      <alignment horizontal="center" wrapText="1"/>
      <protection/>
    </xf>
    <xf numFmtId="0" fontId="45" fillId="48" borderId="21" xfId="0" applyFont="1" applyFill="1" applyBorder="1" applyAlignment="1" applyProtection="1">
      <alignment horizontal="center" wrapText="1"/>
      <protection/>
    </xf>
    <xf numFmtId="0" fontId="45" fillId="0" borderId="0" xfId="0" applyFont="1" applyAlignment="1" applyProtection="1">
      <alignment horizontal="center" wrapText="1"/>
      <protection/>
    </xf>
    <xf numFmtId="0" fontId="45" fillId="0" borderId="0" xfId="0" applyFont="1" applyAlignment="1" applyProtection="1">
      <alignment/>
      <protection/>
    </xf>
    <xf numFmtId="0" fontId="41" fillId="0" borderId="0" xfId="0" applyFont="1" applyAlignment="1" applyProtection="1">
      <alignment wrapText="1"/>
      <protection/>
    </xf>
    <xf numFmtId="0" fontId="41" fillId="48" borderId="27" xfId="0" applyFont="1" applyFill="1" applyBorder="1" applyAlignment="1" applyProtection="1">
      <alignment wrapText="1"/>
      <protection/>
    </xf>
    <xf numFmtId="0" fontId="45" fillId="48" borderId="21" xfId="0" applyFont="1" applyFill="1" applyBorder="1" applyAlignment="1" applyProtection="1">
      <alignment horizontal="center" vertical="center" wrapText="1"/>
      <protection/>
    </xf>
    <xf numFmtId="0" fontId="45" fillId="0" borderId="0" xfId="0" applyFont="1" applyAlignment="1" applyProtection="1">
      <alignment horizontal="center" vertical="center" wrapText="1"/>
      <protection/>
    </xf>
    <xf numFmtId="0" fontId="45" fillId="0" borderId="0" xfId="0" applyFont="1" applyAlignment="1" applyProtection="1">
      <alignment wrapText="1"/>
      <protection/>
    </xf>
    <xf numFmtId="0" fontId="45" fillId="48" borderId="34" xfId="0" applyFont="1" applyFill="1" applyBorder="1" applyAlignment="1" applyProtection="1">
      <alignment horizontal="center" vertical="center" wrapText="1"/>
      <protection/>
    </xf>
    <xf numFmtId="0" fontId="45" fillId="48" borderId="48" xfId="0" applyFont="1" applyFill="1" applyBorder="1" applyAlignment="1" applyProtection="1">
      <alignment horizontal="center" vertical="center" wrapText="1"/>
      <protection/>
    </xf>
    <xf numFmtId="0" fontId="45" fillId="48" borderId="28" xfId="0" applyFont="1" applyFill="1" applyBorder="1" applyAlignment="1" applyProtection="1">
      <alignment horizontal="center" vertical="center" wrapText="1"/>
      <protection/>
    </xf>
    <xf numFmtId="0" fontId="55" fillId="48" borderId="49" xfId="0" applyFont="1" applyFill="1" applyBorder="1" applyAlignment="1" applyProtection="1">
      <alignment horizontal="center" vertical="center" wrapText="1"/>
      <protection/>
    </xf>
    <xf numFmtId="0" fontId="55" fillId="48" borderId="50" xfId="0" applyFont="1" applyFill="1" applyBorder="1" applyAlignment="1" applyProtection="1">
      <alignment horizontal="center" vertical="center" wrapText="1"/>
      <protection/>
    </xf>
    <xf numFmtId="0" fontId="55" fillId="48" borderId="51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Alignment="1" applyProtection="1">
      <alignment horizontal="right" vertical="top"/>
      <protection/>
    </xf>
    <xf numFmtId="0" fontId="41" fillId="48" borderId="27" xfId="0" applyFont="1" applyFill="1" applyBorder="1" applyAlignment="1" applyProtection="1">
      <alignment horizontal="right" vertical="top"/>
      <protection/>
    </xf>
    <xf numFmtId="0" fontId="41" fillId="48" borderId="52" xfId="0" applyFont="1" applyFill="1" applyBorder="1" applyAlignment="1" applyProtection="1">
      <alignment horizontal="center" vertical="center"/>
      <protection/>
    </xf>
    <xf numFmtId="0" fontId="41" fillId="48" borderId="53" xfId="0" applyFont="1" applyFill="1" applyBorder="1" applyAlignment="1" applyProtection="1">
      <alignment vertical="center" wrapText="1"/>
      <protection/>
    </xf>
    <xf numFmtId="0" fontId="41" fillId="48" borderId="21" xfId="0" applyFont="1" applyFill="1" applyBorder="1" applyAlignment="1" applyProtection="1">
      <alignment/>
      <protection/>
    </xf>
    <xf numFmtId="0" fontId="41" fillId="48" borderId="18" xfId="0" applyFont="1" applyFill="1" applyBorder="1" applyAlignment="1" applyProtection="1">
      <alignment vertical="center" wrapText="1"/>
      <protection/>
    </xf>
    <xf numFmtId="0" fontId="41" fillId="48" borderId="36" xfId="0" applyFont="1" applyFill="1" applyBorder="1" applyAlignment="1" applyProtection="1">
      <alignment horizontal="center" vertical="center"/>
      <protection/>
    </xf>
    <xf numFmtId="0" fontId="41" fillId="48" borderId="32" xfId="0" applyFont="1" applyFill="1" applyBorder="1" applyAlignment="1" applyProtection="1">
      <alignment vertical="center" wrapText="1"/>
      <protection/>
    </xf>
    <xf numFmtId="0" fontId="41" fillId="48" borderId="29" xfId="0" applyFont="1" applyFill="1" applyBorder="1" applyAlignment="1" applyProtection="1">
      <alignment horizontal="right" vertical="top"/>
      <protection/>
    </xf>
    <xf numFmtId="0" fontId="41" fillId="48" borderId="30" xfId="0" applyFont="1" applyFill="1" applyBorder="1" applyAlignment="1" applyProtection="1">
      <alignment horizontal="right" vertical="top"/>
      <protection/>
    </xf>
    <xf numFmtId="0" fontId="41" fillId="48" borderId="30" xfId="0" applyFont="1" applyFill="1" applyBorder="1" applyAlignment="1" applyProtection="1">
      <alignment wrapText="1"/>
      <protection/>
    </xf>
    <xf numFmtId="0" fontId="41" fillId="48" borderId="30" xfId="0" applyFont="1" applyFill="1" applyBorder="1" applyAlignment="1" applyProtection="1">
      <alignment/>
      <protection/>
    </xf>
    <xf numFmtId="0" fontId="41" fillId="48" borderId="41" xfId="0" applyFont="1" applyFill="1" applyBorder="1" applyAlignment="1" applyProtection="1">
      <alignment/>
      <protection/>
    </xf>
    <xf numFmtId="0" fontId="41" fillId="0" borderId="0" xfId="0" applyFont="1" applyBorder="1" applyAlignment="1" applyProtection="1">
      <alignment wrapText="1"/>
      <protection/>
    </xf>
    <xf numFmtId="0" fontId="41" fillId="0" borderId="0" xfId="0" applyFont="1" applyFill="1" applyBorder="1" applyAlignment="1" applyProtection="1">
      <alignment/>
      <protection/>
    </xf>
    <xf numFmtId="0" fontId="41" fillId="48" borderId="54" xfId="0" applyFont="1" applyFill="1" applyBorder="1" applyAlignment="1" applyProtection="1">
      <alignment vertical="center" wrapText="1"/>
      <protection/>
    </xf>
    <xf numFmtId="0" fontId="56" fillId="48" borderId="0" xfId="340" applyFont="1" applyFill="1" applyAlignment="1" applyProtection="1">
      <alignment/>
      <protection/>
    </xf>
    <xf numFmtId="49" fontId="41" fillId="48" borderId="46" xfId="0" applyNumberFormat="1" applyFont="1" applyFill="1" applyBorder="1" applyAlignment="1" applyProtection="1">
      <alignment horizontal="center" vertical="center"/>
      <protection/>
    </xf>
    <xf numFmtId="0" fontId="41" fillId="48" borderId="55" xfId="0" applyFont="1" applyFill="1" applyBorder="1" applyAlignment="1" applyProtection="1">
      <alignment horizontal="center" vertical="center" wrapText="1"/>
      <protection/>
    </xf>
    <xf numFmtId="4" fontId="41" fillId="4" borderId="33" xfId="0" applyNumberFormat="1" applyFont="1" applyFill="1" applyBorder="1" applyAlignment="1" applyProtection="1">
      <alignment horizontal="center" vertical="center"/>
      <protection/>
    </xf>
    <xf numFmtId="49" fontId="41" fillId="48" borderId="52" xfId="0" applyNumberFormat="1" applyFont="1" applyFill="1" applyBorder="1" applyAlignment="1" applyProtection="1">
      <alignment horizontal="center" vertical="center"/>
      <protection/>
    </xf>
    <xf numFmtId="0" fontId="41" fillId="48" borderId="25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Border="1" applyAlignment="1" applyProtection="1">
      <alignment/>
      <protection/>
    </xf>
    <xf numFmtId="49" fontId="41" fillId="48" borderId="36" xfId="0" applyNumberFormat="1" applyFont="1" applyFill="1" applyBorder="1" applyAlignment="1" applyProtection="1">
      <alignment horizontal="center" vertical="center"/>
      <protection/>
    </xf>
    <xf numFmtId="0" fontId="41" fillId="48" borderId="56" xfId="0" applyFont="1" applyFill="1" applyBorder="1" applyAlignment="1" applyProtection="1">
      <alignment horizontal="center" vertical="center" wrapText="1"/>
      <protection/>
    </xf>
    <xf numFmtId="0" fontId="41" fillId="48" borderId="29" xfId="0" applyFont="1" applyFill="1" applyBorder="1" applyAlignment="1" applyProtection="1">
      <alignment/>
      <protection/>
    </xf>
    <xf numFmtId="4" fontId="41" fillId="32" borderId="33" xfId="0" applyNumberFormat="1" applyFont="1" applyFill="1" applyBorder="1" applyAlignment="1" applyProtection="1">
      <alignment horizontal="center" vertical="center"/>
      <protection locked="0"/>
    </xf>
    <xf numFmtId="4" fontId="41" fillId="32" borderId="57" xfId="0" applyNumberFormat="1" applyFont="1" applyFill="1" applyBorder="1" applyAlignment="1" applyProtection="1">
      <alignment horizontal="center" vertical="center"/>
      <protection locked="0"/>
    </xf>
    <xf numFmtId="49" fontId="41" fillId="32" borderId="57" xfId="0" applyNumberFormat="1" applyFont="1" applyFill="1" applyBorder="1" applyAlignment="1" applyProtection="1">
      <alignment horizontal="center" vertical="center"/>
      <protection locked="0"/>
    </xf>
    <xf numFmtId="4" fontId="41" fillId="32" borderId="58" xfId="0" applyNumberFormat="1" applyFont="1" applyFill="1" applyBorder="1" applyAlignment="1" applyProtection="1">
      <alignment horizontal="center" vertical="center"/>
      <protection locked="0"/>
    </xf>
    <xf numFmtId="3" fontId="41" fillId="32" borderId="33" xfId="0" applyNumberFormat="1" applyFont="1" applyFill="1" applyBorder="1" applyAlignment="1" applyProtection="1">
      <alignment horizontal="center" vertical="center"/>
      <protection locked="0"/>
    </xf>
    <xf numFmtId="4" fontId="41" fillId="32" borderId="38" xfId="0" applyNumberFormat="1" applyFont="1" applyFill="1" applyBorder="1" applyAlignment="1" applyProtection="1">
      <alignment horizontal="center" vertical="center"/>
      <protection locked="0"/>
    </xf>
    <xf numFmtId="49" fontId="41" fillId="0" borderId="0" xfId="457" applyProtection="1">
      <alignment vertical="top"/>
      <protection/>
    </xf>
    <xf numFmtId="3" fontId="41" fillId="32" borderId="58" xfId="0" applyNumberFormat="1" applyFont="1" applyFill="1" applyBorder="1" applyAlignment="1" applyProtection="1">
      <alignment horizontal="center" vertical="center"/>
      <protection locked="0"/>
    </xf>
    <xf numFmtId="0" fontId="41" fillId="7" borderId="24" xfId="0" applyFont="1" applyFill="1" applyBorder="1" applyAlignment="1" applyProtection="1">
      <alignment horizontal="center" vertical="center"/>
      <protection/>
    </xf>
    <xf numFmtId="0" fontId="41" fillId="7" borderId="59" xfId="0" applyNumberFormat="1" applyFont="1" applyFill="1" applyBorder="1" applyAlignment="1" applyProtection="1">
      <alignment horizontal="left" vertical="center" wrapText="1"/>
      <protection/>
    </xf>
    <xf numFmtId="0" fontId="56" fillId="30" borderId="37" xfId="340" applyFont="1" applyFill="1" applyBorder="1" applyAlignment="1" applyProtection="1">
      <alignment horizontal="center" vertical="center"/>
      <protection/>
    </xf>
    <xf numFmtId="0" fontId="41" fillId="48" borderId="18" xfId="0" applyNumberFormat="1" applyFont="1" applyFill="1" applyBorder="1" applyAlignment="1" applyProtection="1">
      <alignment horizontal="left" vertical="center" wrapText="1"/>
      <protection/>
    </xf>
    <xf numFmtId="0" fontId="56" fillId="30" borderId="33" xfId="340" applyFont="1" applyFill="1" applyBorder="1" applyAlignment="1" applyProtection="1">
      <alignment horizontal="center" vertical="center"/>
      <protection/>
    </xf>
    <xf numFmtId="0" fontId="41" fillId="7" borderId="46" xfId="0" applyFont="1" applyFill="1" applyBorder="1" applyAlignment="1" applyProtection="1">
      <alignment horizontal="center" vertical="center"/>
      <protection/>
    </xf>
    <xf numFmtId="0" fontId="41" fillId="7" borderId="18" xfId="0" applyNumberFormat="1" applyFont="1" applyFill="1" applyBorder="1" applyAlignment="1" applyProtection="1">
      <alignment horizontal="left" vertical="center" wrapText="1"/>
      <protection/>
    </xf>
    <xf numFmtId="0" fontId="41" fillId="7" borderId="36" xfId="0" applyFont="1" applyFill="1" applyBorder="1" applyAlignment="1" applyProtection="1">
      <alignment horizontal="center" vertical="center"/>
      <protection/>
    </xf>
    <xf numFmtId="0" fontId="56" fillId="30" borderId="38" xfId="340" applyFont="1" applyFill="1" applyBorder="1" applyAlignment="1" applyProtection="1">
      <alignment horizontal="center" vertical="center"/>
      <protection/>
    </xf>
    <xf numFmtId="0" fontId="56" fillId="0" borderId="0" xfId="340" applyFont="1" applyAlignment="1" applyProtection="1">
      <alignment/>
      <protection/>
    </xf>
    <xf numFmtId="0" fontId="0" fillId="48" borderId="60" xfId="0" applyFill="1" applyBorder="1" applyAlignment="1">
      <alignment/>
    </xf>
    <xf numFmtId="0" fontId="56" fillId="48" borderId="60" xfId="340" applyFont="1" applyFill="1" applyBorder="1" applyAlignment="1" applyProtection="1">
      <alignment horizontal="center" vertical="center"/>
      <protection/>
    </xf>
    <xf numFmtId="0" fontId="58" fillId="0" borderId="0" xfId="0" applyFont="1" applyFill="1" applyBorder="1" applyAlignment="1" applyProtection="1">
      <alignment horizontal="center" wrapText="1"/>
      <protection/>
    </xf>
    <xf numFmtId="0" fontId="45" fillId="51" borderId="0" xfId="0" applyFont="1" applyFill="1" applyBorder="1" applyAlignment="1" applyProtection="1">
      <alignment horizontal="center" vertical="center" wrapText="1"/>
      <protection/>
    </xf>
    <xf numFmtId="0" fontId="45" fillId="48" borderId="0" xfId="0" applyFont="1" applyFill="1" applyBorder="1" applyAlignment="1" applyProtection="1">
      <alignment horizontal="center" vertical="center" wrapText="1"/>
      <protection/>
    </xf>
    <xf numFmtId="0" fontId="55" fillId="48" borderId="0" xfId="0" applyFont="1" applyFill="1" applyBorder="1" applyAlignment="1" applyProtection="1">
      <alignment horizontal="center" vertical="center" wrapText="1"/>
      <protection/>
    </xf>
    <xf numFmtId="0" fontId="41" fillId="0" borderId="18" xfId="0" applyFont="1" applyFill="1" applyBorder="1" applyAlignment="1" applyProtection="1">
      <alignment vertical="center" wrapText="1"/>
      <protection/>
    </xf>
    <xf numFmtId="0" fontId="41" fillId="0" borderId="18" xfId="0" applyFont="1" applyFill="1" applyBorder="1" applyAlignment="1" applyProtection="1">
      <alignment horizontal="left" vertical="center" wrapText="1" indent="2"/>
      <protection/>
    </xf>
    <xf numFmtId="2" fontId="41" fillId="32" borderId="55" xfId="0" applyNumberFormat="1" applyFont="1" applyFill="1" applyBorder="1" applyAlignment="1" applyProtection="1">
      <alignment horizontal="center" vertical="center"/>
      <protection locked="0"/>
    </xf>
    <xf numFmtId="0" fontId="41" fillId="48" borderId="18" xfId="0" applyFont="1" applyFill="1" applyBorder="1" applyAlignment="1" applyProtection="1">
      <alignment horizontal="left" vertical="center" wrapText="1" indent="1"/>
      <protection/>
    </xf>
    <xf numFmtId="0" fontId="41" fillId="0" borderId="0" xfId="0" applyFont="1" applyFill="1" applyAlignment="1" applyProtection="1">
      <alignment/>
      <protection/>
    </xf>
    <xf numFmtId="0" fontId="57" fillId="50" borderId="0" xfId="461" applyFont="1" applyFill="1" applyBorder="1" applyAlignment="1" applyProtection="1">
      <alignment horizontal="center"/>
      <protection/>
    </xf>
    <xf numFmtId="49" fontId="41" fillId="48" borderId="61" xfId="0" applyNumberFormat="1" applyFont="1" applyFill="1" applyBorder="1" applyAlignment="1" applyProtection="1">
      <alignment horizontal="center" vertical="center"/>
      <protection/>
    </xf>
    <xf numFmtId="0" fontId="41" fillId="48" borderId="49" xfId="0" applyFont="1" applyFill="1" applyBorder="1" applyAlignment="1" applyProtection="1">
      <alignment horizontal="center" vertical="center"/>
      <protection/>
    </xf>
    <xf numFmtId="0" fontId="41" fillId="48" borderId="50" xfId="0" applyFont="1" applyFill="1" applyBorder="1" applyAlignment="1" applyProtection="1">
      <alignment vertical="center" wrapText="1"/>
      <protection/>
    </xf>
    <xf numFmtId="0" fontId="41" fillId="48" borderId="61" xfId="0" applyFont="1" applyFill="1" applyBorder="1" applyAlignment="1" applyProtection="1">
      <alignment horizontal="center" vertical="center"/>
      <protection/>
    </xf>
    <xf numFmtId="49" fontId="41" fillId="32" borderId="55" xfId="0" applyNumberFormat="1" applyFont="1" applyFill="1" applyBorder="1" applyAlignment="1" applyProtection="1">
      <alignment horizontal="center" vertical="center" wrapText="1" shrinkToFit="1"/>
      <protection locked="0"/>
    </xf>
    <xf numFmtId="49" fontId="41" fillId="32" borderId="30" xfId="0" applyNumberFormat="1" applyFont="1" applyFill="1" applyBorder="1" applyAlignment="1" applyProtection="1">
      <alignment horizontal="center" vertical="center"/>
      <protection locked="0"/>
    </xf>
    <xf numFmtId="49" fontId="41" fillId="32" borderId="45" xfId="0" applyNumberFormat="1" applyFont="1" applyFill="1" applyBorder="1" applyAlignment="1" applyProtection="1">
      <alignment horizontal="center" vertical="center"/>
      <protection locked="0"/>
    </xf>
    <xf numFmtId="2" fontId="41" fillId="32" borderId="45" xfId="0" applyNumberFormat="1" applyFont="1" applyFill="1" applyBorder="1" applyAlignment="1" applyProtection="1">
      <alignment horizontal="center" vertical="center"/>
      <protection locked="0"/>
    </xf>
    <xf numFmtId="4" fontId="41" fillId="4" borderId="55" xfId="0" applyNumberFormat="1" applyFont="1" applyFill="1" applyBorder="1" applyAlignment="1" applyProtection="1">
      <alignment horizontal="center" vertical="center"/>
      <protection/>
    </xf>
    <xf numFmtId="4" fontId="41" fillId="32" borderId="45" xfId="0" applyNumberFormat="1" applyFont="1" applyFill="1" applyBorder="1" applyAlignment="1" applyProtection="1">
      <alignment horizontal="center" vertical="center"/>
      <protection locked="0"/>
    </xf>
    <xf numFmtId="0" fontId="41" fillId="49" borderId="54" xfId="0" applyFont="1" applyFill="1" applyBorder="1" applyAlignment="1" applyProtection="1">
      <alignment horizontal="left" vertical="center" wrapText="1" indent="1"/>
      <protection locked="0"/>
    </xf>
    <xf numFmtId="4" fontId="41" fillId="4" borderId="25" xfId="0" applyNumberFormat="1" applyFont="1" applyFill="1" applyBorder="1" applyAlignment="1" applyProtection="1">
      <alignment horizontal="center" vertical="center"/>
      <protection/>
    </xf>
    <xf numFmtId="0" fontId="57" fillId="50" borderId="45" xfId="461" applyFont="1" applyFill="1" applyBorder="1" applyAlignment="1" applyProtection="1">
      <alignment horizontal="center"/>
      <protection/>
    </xf>
    <xf numFmtId="4" fontId="41" fillId="4" borderId="29" xfId="0" applyNumberFormat="1" applyFont="1" applyFill="1" applyBorder="1" applyAlignment="1" applyProtection="1">
      <alignment horizontal="center" vertical="center"/>
      <protection/>
    </xf>
    <xf numFmtId="4" fontId="41" fillId="32" borderId="26" xfId="0" applyNumberFormat="1" applyFont="1" applyFill="1" applyBorder="1" applyAlignment="1" applyProtection="1">
      <alignment horizontal="center" vertical="center"/>
      <protection locked="0"/>
    </xf>
    <xf numFmtId="4" fontId="41" fillId="4" borderId="56" xfId="0" applyNumberFormat="1" applyFont="1" applyFill="1" applyBorder="1" applyAlignment="1" applyProtection="1">
      <alignment horizontal="center" vertical="center"/>
      <protection/>
    </xf>
    <xf numFmtId="0" fontId="41" fillId="48" borderId="0" xfId="0" applyFont="1" applyFill="1" applyBorder="1" applyAlignment="1" applyProtection="1">
      <alignment/>
      <protection/>
    </xf>
    <xf numFmtId="49" fontId="41" fillId="0" borderId="46" xfId="0" applyNumberFormat="1" applyFont="1" applyFill="1" applyBorder="1" applyAlignment="1" applyProtection="1">
      <alignment horizontal="center" vertical="center"/>
      <protection/>
    </xf>
    <xf numFmtId="49" fontId="41" fillId="0" borderId="52" xfId="0" applyNumberFormat="1" applyFont="1" applyFill="1" applyBorder="1" applyAlignment="1" applyProtection="1">
      <alignment horizontal="center" vertical="center"/>
      <protection/>
    </xf>
    <xf numFmtId="49" fontId="41" fillId="0" borderId="61" xfId="0" applyNumberFormat="1" applyFont="1" applyFill="1" applyBorder="1" applyAlignment="1" applyProtection="1">
      <alignment horizontal="center" vertical="center"/>
      <protection/>
    </xf>
    <xf numFmtId="49" fontId="41" fillId="0" borderId="36" xfId="0" applyNumberFormat="1" applyFont="1" applyFill="1" applyBorder="1" applyAlignment="1" applyProtection="1">
      <alignment horizontal="center" vertical="center"/>
      <protection/>
    </xf>
    <xf numFmtId="0" fontId="41" fillId="48" borderId="45" xfId="0" applyFont="1" applyFill="1" applyBorder="1" applyAlignment="1" applyProtection="1">
      <alignment/>
      <protection/>
    </xf>
    <xf numFmtId="0" fontId="41" fillId="0" borderId="30" xfId="0" applyFont="1" applyBorder="1" applyAlignment="1" applyProtection="1">
      <alignment/>
      <protection/>
    </xf>
    <xf numFmtId="0" fontId="55" fillId="48" borderId="34" xfId="0" applyFont="1" applyFill="1" applyBorder="1" applyAlignment="1" applyProtection="1">
      <alignment horizontal="center" vertical="center" wrapText="1"/>
      <protection/>
    </xf>
    <xf numFmtId="0" fontId="55" fillId="48" borderId="48" xfId="0" applyFont="1" applyFill="1" applyBorder="1" applyAlignment="1" applyProtection="1">
      <alignment horizontal="center" vertical="center" wrapText="1"/>
      <protection/>
    </xf>
    <xf numFmtId="0" fontId="41" fillId="48" borderId="34" xfId="460" applyFont="1" applyFill="1" applyBorder="1" applyAlignment="1" applyProtection="1">
      <alignment horizontal="center" vertical="center" wrapText="1"/>
      <protection/>
    </xf>
    <xf numFmtId="0" fontId="41" fillId="48" borderId="0" xfId="458" applyFont="1" applyFill="1" applyBorder="1" applyAlignment="1" applyProtection="1">
      <alignment vertical="center" wrapText="1"/>
      <protection/>
    </xf>
    <xf numFmtId="0" fontId="41" fillId="51" borderId="47" xfId="458" applyFont="1" applyFill="1" applyBorder="1" applyAlignment="1" applyProtection="1">
      <alignment vertical="center" wrapText="1"/>
      <protection/>
    </xf>
    <xf numFmtId="0" fontId="41" fillId="51" borderId="21" xfId="458" applyFont="1" applyFill="1" applyBorder="1" applyAlignment="1" applyProtection="1">
      <alignment vertical="center" wrapText="1"/>
      <protection/>
    </xf>
    <xf numFmtId="0" fontId="41" fillId="51" borderId="41" xfId="458" applyFont="1" applyFill="1" applyBorder="1" applyAlignment="1" applyProtection="1">
      <alignment vertical="center" wrapText="1"/>
      <protection/>
    </xf>
    <xf numFmtId="49" fontId="41" fillId="48" borderId="0" xfId="466" applyNumberFormat="1" applyFont="1" applyFill="1" applyBorder="1" applyAlignment="1" applyProtection="1">
      <alignment horizontal="center" vertical="center" wrapText="1"/>
      <protection/>
    </xf>
    <xf numFmtId="0" fontId="45" fillId="48" borderId="42" xfId="438" applyFont="1" applyFill="1" applyBorder="1" applyAlignment="1" applyProtection="1">
      <alignment horizontal="center" vertical="center" wrapText="1"/>
      <protection/>
    </xf>
    <xf numFmtId="49" fontId="41" fillId="32" borderId="33" xfId="438" applyNumberFormat="1" applyFont="1" applyFill="1" applyBorder="1" applyAlignment="1" applyProtection="1">
      <alignment vertical="center" wrapText="1"/>
      <protection locked="0"/>
    </xf>
    <xf numFmtId="14" fontId="41" fillId="32" borderId="18" xfId="438" applyNumberFormat="1" applyFont="1" applyFill="1" applyBorder="1" applyAlignment="1" applyProtection="1">
      <alignment vertical="center" wrapText="1"/>
      <protection locked="0"/>
    </xf>
    <xf numFmtId="49" fontId="41" fillId="32" borderId="18" xfId="438" applyNumberFormat="1" applyFont="1" applyFill="1" applyBorder="1" applyAlignment="1" applyProtection="1">
      <alignment vertical="center" wrapText="1" shrinkToFit="1" readingOrder="1"/>
      <protection locked="0"/>
    </xf>
    <xf numFmtId="49" fontId="41" fillId="32" borderId="18" xfId="438" applyNumberFormat="1" applyFont="1" applyFill="1" applyBorder="1" applyAlignment="1" applyProtection="1">
      <alignment vertical="center" wrapText="1"/>
      <protection locked="0"/>
    </xf>
    <xf numFmtId="0" fontId="56" fillId="51" borderId="0" xfId="340" applyFont="1" applyFill="1" applyBorder="1" applyAlignment="1" applyProtection="1">
      <alignment/>
      <protection/>
    </xf>
    <xf numFmtId="0" fontId="41" fillId="51" borderId="27" xfId="0" applyFont="1" applyFill="1" applyBorder="1" applyAlignment="1" applyProtection="1">
      <alignment horizontal="right" vertical="top"/>
      <protection/>
    </xf>
    <xf numFmtId="0" fontId="41" fillId="51" borderId="27" xfId="0" applyFont="1" applyFill="1" applyBorder="1" applyAlignment="1" applyProtection="1">
      <alignment/>
      <protection/>
    </xf>
    <xf numFmtId="0" fontId="41" fillId="51" borderId="29" xfId="0" applyFont="1" applyFill="1" applyBorder="1" applyAlignment="1" applyProtection="1">
      <alignment/>
      <protection/>
    </xf>
    <xf numFmtId="0" fontId="41" fillId="51" borderId="30" xfId="0" applyFont="1" applyFill="1" applyBorder="1" applyAlignment="1" applyProtection="1">
      <alignment/>
      <protection/>
    </xf>
    <xf numFmtId="0" fontId="41" fillId="51" borderId="41" xfId="0" applyFont="1" applyFill="1" applyBorder="1" applyAlignment="1" applyProtection="1">
      <alignment/>
      <protection/>
    </xf>
    <xf numFmtId="49" fontId="41" fillId="0" borderId="33" xfId="0" applyNumberFormat="1" applyFont="1" applyFill="1" applyBorder="1" applyAlignment="1" applyProtection="1">
      <alignment horizontal="center" vertical="center" wrapText="1" shrinkToFit="1"/>
      <protection/>
    </xf>
    <xf numFmtId="49" fontId="41" fillId="0" borderId="33" xfId="0" applyNumberFormat="1" applyFont="1" applyFill="1" applyBorder="1" applyAlignment="1" applyProtection="1">
      <alignment horizontal="center" vertical="center"/>
      <protection/>
    </xf>
    <xf numFmtId="2" fontId="41" fillId="0" borderId="33" xfId="0" applyNumberFormat="1" applyFont="1" applyFill="1" applyBorder="1" applyAlignment="1" applyProtection="1">
      <alignment horizontal="center" vertical="center"/>
      <protection/>
    </xf>
    <xf numFmtId="49" fontId="57" fillId="50" borderId="44" xfId="461" applyNumberFormat="1" applyFont="1" applyFill="1" applyBorder="1" applyProtection="1">
      <alignment/>
      <protection/>
    </xf>
    <xf numFmtId="3" fontId="41" fillId="32" borderId="51" xfId="0" applyNumberFormat="1" applyFont="1" applyFill="1" applyBorder="1" applyAlignment="1" applyProtection="1">
      <alignment horizontal="center" vertical="center"/>
      <protection locked="0"/>
    </xf>
    <xf numFmtId="49" fontId="41" fillId="32" borderId="57" xfId="0" applyNumberFormat="1" applyFont="1" applyFill="1" applyBorder="1" applyAlignment="1" applyProtection="1">
      <alignment horizontal="center" vertical="center" wrapText="1"/>
      <protection locked="0"/>
    </xf>
    <xf numFmtId="0" fontId="41" fillId="49" borderId="28" xfId="458" applyFont="1" applyFill="1" applyBorder="1" applyAlignment="1" applyProtection="1">
      <alignment horizontal="center" vertical="center" wrapText="1"/>
      <protection locked="0"/>
    </xf>
    <xf numFmtId="0" fontId="45" fillId="48" borderId="43" xfId="438" applyFont="1" applyFill="1" applyBorder="1" applyAlignment="1" applyProtection="1">
      <alignment horizontal="center" vertical="center" wrapText="1"/>
      <protection/>
    </xf>
    <xf numFmtId="0" fontId="56" fillId="0" borderId="0" xfId="340" applyFont="1" applyAlignment="1" applyProtection="1">
      <alignment vertical="center"/>
      <protection/>
    </xf>
    <xf numFmtId="49" fontId="45" fillId="32" borderId="45" xfId="0" applyNumberFormat="1" applyFont="1" applyFill="1" applyBorder="1" applyAlignment="1" applyProtection="1">
      <alignment horizontal="center" vertical="center"/>
      <protection locked="0"/>
    </xf>
    <xf numFmtId="0" fontId="56" fillId="48" borderId="21" xfId="340" applyFont="1" applyFill="1" applyBorder="1" applyAlignment="1" applyProtection="1">
      <alignment horizontal="center" vertical="center"/>
      <protection/>
    </xf>
    <xf numFmtId="0" fontId="41" fillId="0" borderId="54" xfId="0" applyFont="1" applyFill="1" applyBorder="1" applyAlignment="1" applyProtection="1">
      <alignment horizontal="left" vertical="center" wrapText="1" indent="1"/>
      <protection/>
    </xf>
    <xf numFmtId="0" fontId="41" fillId="0" borderId="18" xfId="0" applyFont="1" applyFill="1" applyBorder="1" applyAlignment="1" applyProtection="1">
      <alignment horizontal="left" vertical="center" wrapText="1"/>
      <protection/>
    </xf>
    <xf numFmtId="0" fontId="45" fillId="0" borderId="54" xfId="0" applyFont="1" applyFill="1" applyBorder="1" applyAlignment="1" applyProtection="1">
      <alignment horizontal="left" vertical="center" wrapText="1"/>
      <protection/>
    </xf>
    <xf numFmtId="0" fontId="41" fillId="0" borderId="54" xfId="0" applyFont="1" applyFill="1" applyBorder="1" applyAlignment="1" applyProtection="1">
      <alignment horizontal="left" vertical="center" wrapText="1"/>
      <protection/>
    </xf>
    <xf numFmtId="0" fontId="41" fillId="0" borderId="32" xfId="0" applyFont="1" applyFill="1" applyBorder="1" applyAlignment="1" applyProtection="1">
      <alignment horizontal="left" vertical="center" wrapText="1"/>
      <protection/>
    </xf>
    <xf numFmtId="0" fontId="41" fillId="0" borderId="53" xfId="0" applyFont="1" applyFill="1" applyBorder="1" applyAlignment="1" applyProtection="1">
      <alignment horizontal="left" vertical="center" wrapText="1"/>
      <protection/>
    </xf>
    <xf numFmtId="49" fontId="41" fillId="32" borderId="62" xfId="0" applyNumberFormat="1" applyFont="1" applyFill="1" applyBorder="1" applyAlignment="1" applyProtection="1">
      <alignment horizontal="center" vertical="center" wrapText="1"/>
      <protection locked="0"/>
    </xf>
    <xf numFmtId="49" fontId="41" fillId="0" borderId="63" xfId="0" applyNumberFormat="1" applyFont="1" applyFill="1" applyBorder="1" applyAlignment="1" applyProtection="1">
      <alignment horizontal="center" vertical="center"/>
      <protection/>
    </xf>
    <xf numFmtId="2" fontId="41" fillId="0" borderId="63" xfId="0" applyNumberFormat="1" applyFont="1" applyFill="1" applyBorder="1" applyAlignment="1" applyProtection="1">
      <alignment horizontal="center" vertical="center"/>
      <protection/>
    </xf>
    <xf numFmtId="4" fontId="41" fillId="32" borderId="63" xfId="0" applyNumberFormat="1" applyFont="1" applyFill="1" applyBorder="1" applyAlignment="1" applyProtection="1">
      <alignment horizontal="center" vertical="center"/>
      <protection locked="0"/>
    </xf>
    <xf numFmtId="0" fontId="57" fillId="50" borderId="64" xfId="461" applyFont="1" applyFill="1" applyBorder="1" applyAlignment="1" applyProtection="1">
      <alignment horizontal="center"/>
      <protection/>
    </xf>
    <xf numFmtId="4" fontId="41" fillId="4" borderId="63" xfId="0" applyNumberFormat="1" applyFont="1" applyFill="1" applyBorder="1" applyAlignment="1" applyProtection="1">
      <alignment horizontal="center" vertical="center"/>
      <protection/>
    </xf>
    <xf numFmtId="4" fontId="41" fillId="32" borderId="65" xfId="0" applyNumberFormat="1" applyFont="1" applyFill="1" applyBorder="1" applyAlignment="1" applyProtection="1">
      <alignment horizontal="center" vertical="center"/>
      <protection locked="0"/>
    </xf>
    <xf numFmtId="0" fontId="56" fillId="48" borderId="30" xfId="340" applyFont="1" applyFill="1" applyBorder="1" applyAlignment="1" applyProtection="1">
      <alignment horizontal="center" vertical="center"/>
      <protection/>
    </xf>
    <xf numFmtId="0" fontId="45" fillId="48" borderId="17" xfId="0" applyFont="1" applyFill="1" applyBorder="1" applyAlignment="1" applyProtection="1">
      <alignment horizontal="center" vertical="center" wrapText="1"/>
      <protection/>
    </xf>
    <xf numFmtId="0" fontId="45" fillId="48" borderId="42" xfId="0" applyFont="1" applyFill="1" applyBorder="1" applyAlignment="1" applyProtection="1">
      <alignment horizontal="center" vertical="center" wrapText="1"/>
      <protection/>
    </xf>
    <xf numFmtId="0" fontId="45" fillId="48" borderId="66" xfId="0" applyFont="1" applyFill="1" applyBorder="1" applyAlignment="1" applyProtection="1">
      <alignment horizontal="center" vertical="center" wrapText="1"/>
      <protection/>
    </xf>
    <xf numFmtId="0" fontId="45" fillId="48" borderId="43" xfId="0" applyFont="1" applyFill="1" applyBorder="1" applyAlignment="1" applyProtection="1">
      <alignment horizontal="center" vertical="center" wrapText="1"/>
      <protection/>
    </xf>
    <xf numFmtId="49" fontId="41" fillId="32" borderId="29" xfId="0" applyNumberFormat="1" applyFont="1" applyFill="1" applyBorder="1" applyAlignment="1" applyProtection="1">
      <alignment horizontal="center" vertical="center" wrapText="1" shrinkToFit="1"/>
      <protection locked="0"/>
    </xf>
    <xf numFmtId="49" fontId="41" fillId="0" borderId="58" xfId="0" applyNumberFormat="1" applyFont="1" applyFill="1" applyBorder="1" applyAlignment="1" applyProtection="1">
      <alignment horizontal="center" vertical="center" wrapText="1" shrinkToFit="1"/>
      <protection/>
    </xf>
    <xf numFmtId="0" fontId="55" fillId="48" borderId="28" xfId="0" applyFont="1" applyFill="1" applyBorder="1" applyAlignment="1" applyProtection="1">
      <alignment horizontal="center" vertical="center" wrapText="1"/>
      <protection/>
    </xf>
    <xf numFmtId="0" fontId="50" fillId="48" borderId="45" xfId="462" applyNumberFormat="1" applyFont="1" applyFill="1" applyBorder="1" applyAlignment="1" applyProtection="1">
      <alignment vertical="center" wrapText="1"/>
      <protection/>
    </xf>
    <xf numFmtId="0" fontId="41" fillId="0" borderId="0" xfId="452" applyFont="1" applyAlignment="1" applyProtection="1">
      <alignment wrapText="1"/>
      <protection/>
    </xf>
    <xf numFmtId="0" fontId="41" fillId="48" borderId="27" xfId="452" applyFont="1" applyFill="1" applyBorder="1" applyAlignment="1" applyProtection="1">
      <alignment wrapText="1"/>
      <protection/>
    </xf>
    <xf numFmtId="0" fontId="41" fillId="48" borderId="0" xfId="452" applyFont="1" applyFill="1" applyBorder="1" applyAlignment="1" applyProtection="1">
      <alignment wrapText="1"/>
      <protection/>
    </xf>
    <xf numFmtId="0" fontId="41" fillId="48" borderId="0" xfId="462" applyFont="1" applyFill="1" applyBorder="1" applyAlignment="1" applyProtection="1">
      <alignment wrapText="1"/>
      <protection/>
    </xf>
    <xf numFmtId="0" fontId="41" fillId="48" borderId="21" xfId="462" applyFont="1" applyFill="1" applyBorder="1" applyAlignment="1" applyProtection="1">
      <alignment wrapText="1"/>
      <protection/>
    </xf>
    <xf numFmtId="0" fontId="41" fillId="0" borderId="0" xfId="462" applyFont="1" applyAlignment="1" applyProtection="1">
      <alignment wrapText="1"/>
      <protection/>
    </xf>
    <xf numFmtId="49" fontId="45" fillId="48" borderId="0" xfId="459" applyFont="1" applyFill="1" applyBorder="1" applyAlignment="1" applyProtection="1">
      <alignment horizontal="left" vertical="center" indent="2"/>
      <protection/>
    </xf>
    <xf numFmtId="0" fontId="58" fillId="51" borderId="0" xfId="0" applyFont="1" applyFill="1" applyBorder="1" applyAlignment="1" applyProtection="1">
      <alignment horizontal="center" wrapText="1"/>
      <protection/>
    </xf>
    <xf numFmtId="49" fontId="41" fillId="0" borderId="31" xfId="0" applyNumberFormat="1" applyFont="1" applyFill="1" applyBorder="1" applyAlignment="1" applyProtection="1">
      <alignment horizontal="center" vertical="center"/>
      <protection/>
    </xf>
    <xf numFmtId="2" fontId="41" fillId="0" borderId="31" xfId="0" applyNumberFormat="1" applyFont="1" applyFill="1" applyBorder="1" applyAlignment="1" applyProtection="1">
      <alignment horizontal="center" vertical="center"/>
      <protection/>
    </xf>
    <xf numFmtId="4" fontId="41" fillId="0" borderId="31" xfId="0" applyNumberFormat="1" applyFont="1" applyFill="1" applyBorder="1" applyAlignment="1" applyProtection="1">
      <alignment horizontal="center" vertical="center"/>
      <protection/>
    </xf>
    <xf numFmtId="0" fontId="41" fillId="0" borderId="21" xfId="460" applyFont="1" applyFill="1" applyBorder="1" applyAlignment="1" applyProtection="1">
      <alignment vertical="center" wrapText="1"/>
      <protection/>
    </xf>
    <xf numFmtId="49" fontId="45" fillId="7" borderId="18" xfId="457" applyFont="1" applyFill="1" applyBorder="1" applyAlignment="1" applyProtection="1">
      <alignment horizontal="center" vertical="center" wrapText="1"/>
      <protection/>
    </xf>
    <xf numFmtId="0" fontId="41" fillId="48" borderId="29" xfId="0" applyFont="1" applyFill="1" applyBorder="1" applyAlignment="1" applyProtection="1">
      <alignment horizontal="center" vertical="center" wrapText="1"/>
      <protection/>
    </xf>
    <xf numFmtId="0" fontId="41" fillId="49" borderId="58" xfId="460" applyFont="1" applyFill="1" applyBorder="1" applyAlignment="1" applyProtection="1">
      <alignment horizontal="center" vertical="center" wrapText="1"/>
      <protection locked="0"/>
    </xf>
    <xf numFmtId="49" fontId="45" fillId="49" borderId="55" xfId="0" applyNumberFormat="1" applyFont="1" applyFill="1" applyBorder="1" applyAlignment="1" applyProtection="1">
      <alignment horizontal="center" vertical="center"/>
      <protection locked="0"/>
    </xf>
    <xf numFmtId="167" fontId="41" fillId="32" borderId="58" xfId="0" applyNumberFormat="1" applyFont="1" applyFill="1" applyBorder="1" applyAlignment="1" applyProtection="1">
      <alignment horizontal="center" vertical="center"/>
      <protection locked="0"/>
    </xf>
    <xf numFmtId="3" fontId="41" fillId="32" borderId="57" xfId="0" applyNumberFormat="1" applyFont="1" applyFill="1" applyBorder="1" applyAlignment="1" applyProtection="1">
      <alignment horizontal="center" vertical="center"/>
      <protection locked="0"/>
    </xf>
    <xf numFmtId="3" fontId="41" fillId="32" borderId="38" xfId="0" applyNumberFormat="1" applyFont="1" applyFill="1" applyBorder="1" applyAlignment="1" applyProtection="1">
      <alignment horizontal="center" vertical="center"/>
      <protection locked="0"/>
    </xf>
    <xf numFmtId="4" fontId="41" fillId="4" borderId="18" xfId="0" applyNumberFormat="1" applyFont="1" applyFill="1" applyBorder="1" applyAlignment="1" applyProtection="1">
      <alignment horizontal="center" vertical="center"/>
      <protection/>
    </xf>
    <xf numFmtId="0" fontId="41" fillId="32" borderId="38" xfId="0" applyNumberFormat="1" applyFont="1" applyFill="1" applyBorder="1" applyAlignment="1" applyProtection="1">
      <alignment horizontal="center" vertical="center"/>
      <protection locked="0"/>
    </xf>
    <xf numFmtId="0" fontId="41" fillId="48" borderId="62" xfId="458" applyFont="1" applyFill="1" applyBorder="1" applyAlignment="1" applyProtection="1">
      <alignment horizontal="center" vertical="center" wrapText="1"/>
      <protection/>
    </xf>
    <xf numFmtId="0" fontId="45" fillId="49" borderId="65" xfId="458" applyFont="1" applyFill="1" applyBorder="1" applyAlignment="1" applyProtection="1">
      <alignment horizontal="center" vertical="center" wrapText="1"/>
      <protection locked="0"/>
    </xf>
    <xf numFmtId="49" fontId="45" fillId="0" borderId="46" xfId="438" applyNumberFormat="1" applyFont="1" applyBorder="1" applyAlignment="1" applyProtection="1">
      <alignment horizontal="center" vertical="center" wrapText="1"/>
      <protection/>
    </xf>
    <xf numFmtId="0" fontId="45" fillId="0" borderId="18" xfId="438" applyFont="1" applyBorder="1" applyAlignment="1" applyProtection="1">
      <alignment vertical="center" wrapText="1"/>
      <protection/>
    </xf>
    <xf numFmtId="49" fontId="41" fillId="48" borderId="36" xfId="466" applyNumberFormat="1" applyFont="1" applyFill="1" applyBorder="1" applyAlignment="1" applyProtection="1">
      <alignment horizontal="center" vertical="center" wrapText="1"/>
      <protection/>
    </xf>
    <xf numFmtId="49" fontId="41" fillId="48" borderId="52" xfId="466" applyNumberFormat="1" applyFont="1" applyFill="1" applyBorder="1" applyAlignment="1" applyProtection="1">
      <alignment horizontal="center" vertical="center" wrapText="1"/>
      <protection/>
    </xf>
    <xf numFmtId="0" fontId="41" fillId="48" borderId="53" xfId="460" applyFont="1" applyFill="1" applyBorder="1" applyAlignment="1" applyProtection="1">
      <alignment horizontal="center" vertical="center" wrapText="1"/>
      <protection/>
    </xf>
    <xf numFmtId="0" fontId="41" fillId="49" borderId="58" xfId="466" applyNumberFormat="1" applyFont="1" applyFill="1" applyBorder="1" applyAlignment="1" applyProtection="1">
      <alignment horizontal="center" vertical="center" wrapText="1"/>
      <protection locked="0"/>
    </xf>
    <xf numFmtId="49" fontId="41" fillId="49" borderId="18" xfId="438" applyNumberFormat="1" applyFont="1" applyFill="1" applyBorder="1" applyAlignment="1" applyProtection="1">
      <alignment vertical="center" wrapText="1"/>
      <protection locked="0"/>
    </xf>
    <xf numFmtId="0" fontId="4" fillId="0" borderId="27" xfId="340" applyBorder="1" applyAlignment="1" applyProtection="1">
      <alignment/>
      <protection/>
    </xf>
    <xf numFmtId="49" fontId="59" fillId="0" borderId="0" xfId="0" applyNumberFormat="1" applyFont="1" applyAlignment="1">
      <alignment/>
    </xf>
    <xf numFmtId="49" fontId="41" fillId="0" borderId="0" xfId="455" applyNumberFormat="1" applyFont="1" applyProtection="1">
      <alignment vertical="top"/>
      <protection/>
    </xf>
    <xf numFmtId="0" fontId="45" fillId="48" borderId="21" xfId="0" applyFont="1" applyFill="1" applyBorder="1" applyAlignment="1" applyProtection="1">
      <alignment/>
      <protection/>
    </xf>
    <xf numFmtId="0" fontId="45" fillId="48" borderId="21" xfId="0" applyFont="1" applyFill="1" applyBorder="1" applyAlignment="1" applyProtection="1">
      <alignment wrapText="1"/>
      <protection/>
    </xf>
    <xf numFmtId="0" fontId="58" fillId="48" borderId="0" xfId="0" applyFont="1" applyFill="1" applyBorder="1" applyAlignment="1" applyProtection="1">
      <alignment horizontal="center" wrapText="1"/>
      <protection/>
    </xf>
    <xf numFmtId="0" fontId="56" fillId="48" borderId="0" xfId="340" applyFont="1" applyFill="1" applyBorder="1" applyAlignment="1" applyProtection="1">
      <alignment/>
      <protection/>
    </xf>
    <xf numFmtId="2" fontId="57" fillId="32" borderId="18" xfId="465" applyNumberFormat="1" applyFont="1" applyFill="1" applyBorder="1" applyAlignment="1" applyProtection="1">
      <alignment vertical="center"/>
      <protection locked="0"/>
    </xf>
    <xf numFmtId="2" fontId="57" fillId="32" borderId="55" xfId="465" applyNumberFormat="1" applyFont="1" applyFill="1" applyBorder="1" applyAlignment="1" applyProtection="1">
      <alignment vertical="center"/>
      <protection locked="0"/>
    </xf>
    <xf numFmtId="49" fontId="57" fillId="0" borderId="46" xfId="465" applyNumberFormat="1" applyFont="1" applyBorder="1" applyAlignment="1" applyProtection="1">
      <alignment horizontal="center"/>
      <protection/>
    </xf>
    <xf numFmtId="0" fontId="41" fillId="48" borderId="18" xfId="463" applyFont="1" applyFill="1" applyBorder="1" applyAlignment="1" applyProtection="1">
      <alignment horizontal="center" vertical="center" wrapText="1"/>
      <protection/>
    </xf>
    <xf numFmtId="0" fontId="57" fillId="50" borderId="67" xfId="465" applyFont="1" applyFill="1" applyBorder="1" applyProtection="1">
      <alignment/>
      <protection/>
    </xf>
    <xf numFmtId="0" fontId="57" fillId="50" borderId="68" xfId="465" applyFont="1" applyFill="1" applyBorder="1" applyProtection="1">
      <alignment/>
      <protection/>
    </xf>
    <xf numFmtId="0" fontId="57" fillId="0" borderId="0" xfId="465" applyFont="1" applyProtection="1">
      <alignment/>
      <protection/>
    </xf>
    <xf numFmtId="0" fontId="57" fillId="48" borderId="27" xfId="465" applyFont="1" applyFill="1" applyBorder="1" applyProtection="1">
      <alignment/>
      <protection/>
    </xf>
    <xf numFmtId="49" fontId="60" fillId="0" borderId="46" xfId="465" applyNumberFormat="1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30" borderId="0" xfId="0" applyFill="1" applyAlignment="1" applyProtection="1">
      <alignment/>
      <protection/>
    </xf>
    <xf numFmtId="0" fontId="1" fillId="27" borderId="0" xfId="0" applyFont="1" applyFill="1" applyAlignment="1" applyProtection="1">
      <alignment/>
      <protection/>
    </xf>
    <xf numFmtId="0" fontId="56" fillId="48" borderId="27" xfId="340" applyFont="1" applyFill="1" applyBorder="1" applyAlignment="1" applyProtection="1">
      <alignment horizontal="center" vertical="center" wrapText="1"/>
      <protection/>
    </xf>
    <xf numFmtId="0" fontId="41" fillId="49" borderId="18" xfId="463" applyFont="1" applyFill="1" applyBorder="1" applyAlignment="1" applyProtection="1">
      <alignment vertical="center" wrapText="1"/>
      <protection locked="0"/>
    </xf>
    <xf numFmtId="0" fontId="57" fillId="52" borderId="69" xfId="465" applyFont="1" applyFill="1" applyBorder="1" applyProtection="1">
      <alignment/>
      <protection/>
    </xf>
    <xf numFmtId="0" fontId="56" fillId="50" borderId="67" xfId="340" applyFont="1" applyFill="1" applyBorder="1" applyAlignment="1" applyProtection="1">
      <alignment horizontal="left" vertical="center" indent="1"/>
      <protection/>
    </xf>
    <xf numFmtId="0" fontId="52" fillId="48" borderId="27" xfId="465" applyFont="1" applyFill="1" applyBorder="1" applyProtection="1">
      <alignment/>
      <protection/>
    </xf>
    <xf numFmtId="0" fontId="45" fillId="0" borderId="41" xfId="438" applyFont="1" applyBorder="1" applyAlignment="1" applyProtection="1">
      <alignment vertical="center" wrapText="1"/>
      <protection/>
    </xf>
    <xf numFmtId="0" fontId="41" fillId="0" borderId="41" xfId="438" applyFont="1" applyBorder="1" applyAlignment="1" applyProtection="1">
      <alignment horizontal="left" vertical="center" wrapText="1" indent="1"/>
      <protection/>
    </xf>
    <xf numFmtId="0" fontId="41" fillId="51" borderId="21" xfId="0" applyFont="1" applyFill="1" applyBorder="1" applyAlignment="1" applyProtection="1">
      <alignment/>
      <protection/>
    </xf>
    <xf numFmtId="49" fontId="55" fillId="0" borderId="34" xfId="438" applyNumberFormat="1" applyFont="1" applyFill="1" applyBorder="1" applyAlignment="1" applyProtection="1">
      <alignment horizontal="center" vertical="center" wrapText="1"/>
      <protection/>
    </xf>
    <xf numFmtId="0" fontId="55" fillId="0" borderId="48" xfId="438" applyFont="1" applyFill="1" applyBorder="1" applyAlignment="1" applyProtection="1">
      <alignment horizontal="center" vertical="center" wrapText="1"/>
      <protection/>
    </xf>
    <xf numFmtId="0" fontId="55" fillId="0" borderId="28" xfId="438" applyFont="1" applyFill="1" applyBorder="1" applyAlignment="1" applyProtection="1">
      <alignment horizontal="center" vertical="center" wrapText="1"/>
      <protection/>
    </xf>
    <xf numFmtId="2" fontId="57" fillId="32" borderId="53" xfId="465" applyNumberFormat="1" applyFont="1" applyFill="1" applyBorder="1" applyAlignment="1" applyProtection="1">
      <alignment vertical="center"/>
      <protection locked="0"/>
    </xf>
    <xf numFmtId="2" fontId="57" fillId="32" borderId="29" xfId="465" applyNumberFormat="1" applyFont="1" applyFill="1" applyBorder="1" applyAlignment="1" applyProtection="1">
      <alignment vertical="center"/>
      <protection locked="0"/>
    </xf>
    <xf numFmtId="14" fontId="41" fillId="32" borderId="53" xfId="438" applyNumberFormat="1" applyFont="1" applyFill="1" applyBorder="1" applyAlignment="1" applyProtection="1">
      <alignment vertical="center" wrapText="1"/>
      <protection locked="0"/>
    </xf>
    <xf numFmtId="49" fontId="41" fillId="32" borderId="53" xfId="438" applyNumberFormat="1" applyFont="1" applyFill="1" applyBorder="1" applyAlignment="1" applyProtection="1">
      <alignment vertical="center" wrapText="1" shrinkToFit="1" readingOrder="1"/>
      <protection locked="0"/>
    </xf>
    <xf numFmtId="49" fontId="41" fillId="32" borderId="53" xfId="438" applyNumberFormat="1" applyFont="1" applyFill="1" applyBorder="1" applyAlignment="1" applyProtection="1">
      <alignment vertical="center" wrapText="1"/>
      <protection locked="0"/>
    </xf>
    <xf numFmtId="49" fontId="41" fillId="32" borderId="58" xfId="438" applyNumberFormat="1" applyFont="1" applyFill="1" applyBorder="1" applyAlignment="1" applyProtection="1">
      <alignment vertical="center" wrapText="1"/>
      <protection locked="0"/>
    </xf>
    <xf numFmtId="0" fontId="55" fillId="0" borderId="34" xfId="465" applyFont="1" applyBorder="1" applyAlignment="1" applyProtection="1">
      <alignment horizontal="center"/>
      <protection/>
    </xf>
    <xf numFmtId="0" fontId="55" fillId="0" borderId="48" xfId="465" applyFont="1" applyBorder="1" applyAlignment="1" applyProtection="1">
      <alignment horizontal="center"/>
      <protection/>
    </xf>
    <xf numFmtId="0" fontId="55" fillId="0" borderId="28" xfId="465" applyFont="1" applyBorder="1" applyAlignment="1" applyProtection="1">
      <alignment horizontal="center"/>
      <protection/>
    </xf>
    <xf numFmtId="49" fontId="41" fillId="32" borderId="0" xfId="438" applyNumberFormat="1" applyFont="1" applyFill="1" applyBorder="1" applyAlignment="1" applyProtection="1">
      <alignment vertical="center" wrapText="1"/>
      <protection locked="0"/>
    </xf>
    <xf numFmtId="49" fontId="45" fillId="48" borderId="17" xfId="438" applyNumberFormat="1" applyFont="1" applyFill="1" applyBorder="1" applyAlignment="1" applyProtection="1">
      <alignment horizontal="center" vertical="center" wrapText="1"/>
      <protection/>
    </xf>
    <xf numFmtId="49" fontId="45" fillId="48" borderId="52" xfId="438" applyNumberFormat="1" applyFont="1" applyFill="1" applyBorder="1" applyAlignment="1" applyProtection="1">
      <alignment horizontal="center" vertical="center" wrapText="1"/>
      <protection/>
    </xf>
    <xf numFmtId="49" fontId="45" fillId="48" borderId="46" xfId="438" applyNumberFormat="1" applyFont="1" applyFill="1" applyBorder="1" applyAlignment="1" applyProtection="1">
      <alignment horizontal="center" vertical="center" wrapText="1"/>
      <protection/>
    </xf>
    <xf numFmtId="49" fontId="45" fillId="48" borderId="36" xfId="438" applyNumberFormat="1" applyFont="1" applyFill="1" applyBorder="1" applyAlignment="1" applyProtection="1">
      <alignment horizontal="center" vertical="center" wrapText="1"/>
      <protection/>
    </xf>
    <xf numFmtId="0" fontId="41" fillId="0" borderId="41" xfId="438" applyFont="1" applyBorder="1" applyAlignment="1" applyProtection="1">
      <alignment horizontal="center" vertical="center" wrapText="1"/>
      <protection/>
    </xf>
    <xf numFmtId="0" fontId="41" fillId="0" borderId="31" xfId="438" applyFont="1" applyBorder="1" applyAlignment="1" applyProtection="1">
      <alignment horizontal="center" vertical="center" wrapText="1"/>
      <protection/>
    </xf>
    <xf numFmtId="0" fontId="41" fillId="0" borderId="70" xfId="438" applyFont="1" applyBorder="1" applyAlignment="1" applyProtection="1">
      <alignment horizontal="center" vertical="center" wrapText="1"/>
      <protection/>
    </xf>
    <xf numFmtId="0" fontId="45" fillId="0" borderId="32" xfId="438" applyFont="1" applyBorder="1" applyAlignment="1" applyProtection="1">
      <alignment horizontal="center" vertical="center" wrapText="1"/>
      <protection/>
    </xf>
    <xf numFmtId="0" fontId="41" fillId="50" borderId="44" xfId="0" applyFont="1" applyFill="1" applyBorder="1" applyAlignment="1" applyProtection="1">
      <alignment horizontal="center" vertical="center"/>
      <protection/>
    </xf>
    <xf numFmtId="4" fontId="41" fillId="50" borderId="40" xfId="0" applyNumberFormat="1" applyFont="1" applyFill="1" applyBorder="1" applyAlignment="1" applyProtection="1">
      <alignment horizontal="center" vertical="center"/>
      <protection locked="0"/>
    </xf>
    <xf numFmtId="0" fontId="52" fillId="48" borderId="27" xfId="0" applyFont="1" applyFill="1" applyBorder="1" applyAlignment="1" applyProtection="1">
      <alignment horizontal="right" vertical="top"/>
      <protection/>
    </xf>
    <xf numFmtId="0" fontId="41" fillId="48" borderId="44" xfId="0" applyFont="1" applyFill="1" applyBorder="1" applyAlignment="1" applyProtection="1">
      <alignment horizontal="center" vertical="center"/>
      <protection/>
    </xf>
    <xf numFmtId="0" fontId="41" fillId="48" borderId="45" xfId="0" applyFont="1" applyFill="1" applyBorder="1" applyAlignment="1" applyProtection="1">
      <alignment vertical="center" wrapText="1"/>
      <protection/>
    </xf>
    <xf numFmtId="0" fontId="41" fillId="49" borderId="18" xfId="463" applyFont="1" applyFill="1" applyBorder="1" applyAlignment="1" applyProtection="1">
      <alignment horizontal="left" vertical="center" wrapText="1" indent="1"/>
      <protection locked="0"/>
    </xf>
    <xf numFmtId="4" fontId="41" fillId="48" borderId="40" xfId="0" applyNumberFormat="1" applyFont="1" applyFill="1" applyBorder="1" applyAlignment="1" applyProtection="1">
      <alignment horizontal="center" vertical="center"/>
      <protection locked="0"/>
    </xf>
    <xf numFmtId="0" fontId="52" fillId="0" borderId="0" xfId="0" applyFont="1" applyAlignment="1" applyProtection="1">
      <alignment/>
      <protection/>
    </xf>
    <xf numFmtId="0" fontId="41" fillId="48" borderId="53" xfId="0" applyFont="1" applyFill="1" applyBorder="1" applyAlignment="1" applyProtection="1">
      <alignment horizontal="left" vertical="center" wrapText="1" indent="1"/>
      <protection/>
    </xf>
    <xf numFmtId="0" fontId="56" fillId="50" borderId="45" xfId="340" applyFont="1" applyFill="1" applyBorder="1" applyAlignment="1" applyProtection="1">
      <alignment horizontal="left" vertical="center" indent="1"/>
      <protection/>
    </xf>
    <xf numFmtId="0" fontId="55" fillId="48" borderId="24" xfId="0" applyFont="1" applyFill="1" applyBorder="1" applyAlignment="1" applyProtection="1">
      <alignment horizontal="center" vertical="center" wrapText="1"/>
      <protection/>
    </xf>
    <xf numFmtId="0" fontId="55" fillId="48" borderId="59" xfId="0" applyFont="1" applyFill="1" applyBorder="1" applyAlignment="1" applyProtection="1">
      <alignment horizontal="center" vertical="center" wrapText="1"/>
      <protection/>
    </xf>
    <xf numFmtId="0" fontId="55" fillId="48" borderId="37" xfId="0" applyFont="1" applyFill="1" applyBorder="1" applyAlignment="1" applyProtection="1">
      <alignment horizontal="center" vertical="center" wrapText="1"/>
      <protection/>
    </xf>
    <xf numFmtId="0" fontId="41" fillId="48" borderId="53" xfId="0" applyFont="1" applyFill="1" applyBorder="1" applyAlignment="1" applyProtection="1">
      <alignment horizontal="left" vertical="center" wrapText="1"/>
      <protection/>
    </xf>
    <xf numFmtId="49" fontId="41" fillId="0" borderId="54" xfId="457" applyFont="1" applyBorder="1" applyAlignment="1" applyProtection="1">
      <alignment vertical="center" wrapText="1"/>
      <protection/>
    </xf>
    <xf numFmtId="49" fontId="41" fillId="0" borderId="71" xfId="457" applyFont="1" applyBorder="1" applyAlignment="1" applyProtection="1">
      <alignment vertical="center" wrapText="1"/>
      <protection/>
    </xf>
    <xf numFmtId="49" fontId="41" fillId="0" borderId="53" xfId="457" applyFont="1" applyBorder="1" applyAlignment="1" applyProtection="1">
      <alignment vertical="center" wrapText="1"/>
      <protection/>
    </xf>
    <xf numFmtId="0" fontId="41" fillId="49" borderId="25" xfId="0" applyNumberFormat="1" applyFont="1" applyFill="1" applyBorder="1" applyAlignment="1" applyProtection="1">
      <alignment horizontal="center" vertical="center" wrapText="1"/>
      <protection locked="0"/>
    </xf>
    <xf numFmtId="0" fontId="62" fillId="48" borderId="60" xfId="0" applyFont="1" applyFill="1" applyBorder="1" applyAlignment="1">
      <alignment/>
    </xf>
    <xf numFmtId="0" fontId="41" fillId="49" borderId="31" xfId="463" applyFont="1" applyFill="1" applyBorder="1" applyAlignment="1" applyProtection="1">
      <alignment horizontal="left" vertical="center" wrapText="1" indent="1"/>
      <protection locked="0"/>
    </xf>
    <xf numFmtId="0" fontId="45" fillId="48" borderId="46" xfId="0" applyFont="1" applyFill="1" applyBorder="1" applyAlignment="1" applyProtection="1">
      <alignment horizontal="center" vertical="center" wrapText="1"/>
      <protection/>
    </xf>
    <xf numFmtId="0" fontId="41" fillId="48" borderId="18" xfId="0" applyFont="1" applyFill="1" applyBorder="1" applyAlignment="1" applyProtection="1">
      <alignment wrapText="1"/>
      <protection/>
    </xf>
    <xf numFmtId="0" fontId="45" fillId="50" borderId="69" xfId="0" applyFont="1" applyFill="1" applyBorder="1" applyAlignment="1" applyProtection="1">
      <alignment horizontal="center" wrapText="1"/>
      <protection/>
    </xf>
    <xf numFmtId="0" fontId="56" fillId="50" borderId="67" xfId="340" applyFont="1" applyFill="1" applyBorder="1" applyAlignment="1" applyProtection="1">
      <alignment horizontal="left" vertical="center" wrapText="1" indent="1"/>
      <protection/>
    </xf>
    <xf numFmtId="0" fontId="41" fillId="50" borderId="68" xfId="0" applyFont="1" applyFill="1" applyBorder="1" applyAlignment="1" applyProtection="1">
      <alignment wrapText="1"/>
      <protection/>
    </xf>
    <xf numFmtId="0" fontId="41" fillId="49" borderId="18" xfId="0" applyFont="1" applyFill="1" applyBorder="1" applyAlignment="1" applyProtection="1">
      <alignment wrapText="1"/>
      <protection locked="0"/>
    </xf>
    <xf numFmtId="0" fontId="52" fillId="48" borderId="27" xfId="0" applyFont="1" applyFill="1" applyBorder="1" applyAlignment="1" applyProtection="1">
      <alignment/>
      <protection/>
    </xf>
    <xf numFmtId="0" fontId="41" fillId="7" borderId="32" xfId="0" applyNumberFormat="1" applyFont="1" applyFill="1" applyBorder="1" applyAlignment="1" applyProtection="1">
      <alignment horizontal="left" vertical="center" wrapText="1"/>
      <protection/>
    </xf>
    <xf numFmtId="0" fontId="41" fillId="32" borderId="58" xfId="0" applyFont="1" applyFill="1" applyBorder="1" applyAlignment="1" applyProtection="1">
      <alignment horizontal="center" vertical="center"/>
      <protection locked="0"/>
    </xf>
    <xf numFmtId="0" fontId="41" fillId="32" borderId="33" xfId="340" applyFont="1" applyFill="1" applyBorder="1" applyAlignment="1" applyProtection="1">
      <alignment horizontal="center" vertical="center" wrapText="1"/>
      <protection locked="0"/>
    </xf>
    <xf numFmtId="0" fontId="41" fillId="48" borderId="58" xfId="0" applyFont="1" applyFill="1" applyBorder="1" applyAlignment="1" applyProtection="1">
      <alignment horizontal="center" vertical="center"/>
      <protection locked="0"/>
    </xf>
    <xf numFmtId="49" fontId="45" fillId="48" borderId="46" xfId="0" applyNumberFormat="1" applyFont="1" applyFill="1" applyBorder="1" applyAlignment="1" applyProtection="1">
      <alignment horizontal="center" vertical="center" wrapText="1"/>
      <protection/>
    </xf>
    <xf numFmtId="49" fontId="45" fillId="0" borderId="52" xfId="465" applyNumberFormat="1" applyFont="1" applyBorder="1" applyAlignment="1" applyProtection="1">
      <alignment horizontal="center"/>
      <protection/>
    </xf>
    <xf numFmtId="0" fontId="45" fillId="48" borderId="18" xfId="453" applyFont="1" applyFill="1" applyBorder="1" applyAlignment="1" applyProtection="1">
      <alignment horizontal="center" vertical="center" wrapText="1"/>
      <protection/>
    </xf>
    <xf numFmtId="0" fontId="45" fillId="48" borderId="54" xfId="453" applyFont="1" applyFill="1" applyBorder="1" applyAlignment="1" applyProtection="1">
      <alignment horizontal="center" vertical="center" wrapText="1"/>
      <protection/>
    </xf>
    <xf numFmtId="2" fontId="41" fillId="32" borderId="33" xfId="438" applyNumberFormat="1" applyFont="1" applyFill="1" applyBorder="1" applyAlignment="1" applyProtection="1">
      <alignment horizontal="center" vertical="center" wrapText="1"/>
      <protection locked="0"/>
    </xf>
    <xf numFmtId="2" fontId="41" fillId="32" borderId="38" xfId="438" applyNumberFormat="1" applyFont="1" applyFill="1" applyBorder="1" applyAlignment="1" applyProtection="1">
      <alignment horizontal="center" vertical="center" wrapText="1"/>
      <protection locked="0"/>
    </xf>
    <xf numFmtId="49" fontId="41" fillId="32" borderId="55" xfId="459" applyFont="1" applyFill="1" applyBorder="1" applyAlignment="1" applyProtection="1">
      <alignment horizontal="left" vertical="center" wrapText="1"/>
      <protection locked="0"/>
    </xf>
    <xf numFmtId="49" fontId="41" fillId="32" borderId="45" xfId="459" applyFont="1" applyFill="1" applyBorder="1" applyAlignment="1" applyProtection="1">
      <alignment horizontal="left" vertical="center"/>
      <protection locked="0"/>
    </xf>
    <xf numFmtId="49" fontId="41" fillId="48" borderId="0" xfId="459" applyFont="1" applyFill="1" applyBorder="1" applyAlignment="1" applyProtection="1">
      <alignment horizontal="right" vertical="center"/>
      <protection/>
    </xf>
    <xf numFmtId="49" fontId="41" fillId="32" borderId="45" xfId="459" applyFont="1" applyFill="1" applyBorder="1" applyAlignment="1" applyProtection="1">
      <alignment horizontal="left" vertical="center" wrapText="1"/>
      <protection locked="0"/>
    </xf>
    <xf numFmtId="0" fontId="50" fillId="48" borderId="26" xfId="462" applyNumberFormat="1" applyFont="1" applyFill="1" applyBorder="1" applyAlignment="1" applyProtection="1">
      <alignment horizontal="center" vertical="center" wrapText="1"/>
      <protection/>
    </xf>
    <xf numFmtId="0" fontId="50" fillId="48" borderId="47" xfId="462" applyNumberFormat="1" applyFont="1" applyFill="1" applyBorder="1" applyAlignment="1" applyProtection="1">
      <alignment horizontal="center" vertical="center" wrapText="1"/>
      <protection/>
    </xf>
    <xf numFmtId="49" fontId="45" fillId="7" borderId="55" xfId="456" applyFont="1" applyFill="1" applyBorder="1" applyAlignment="1" applyProtection="1">
      <alignment horizontal="center" vertical="center"/>
      <protection/>
    </xf>
    <xf numFmtId="49" fontId="45" fillId="7" borderId="45" xfId="456" applyFont="1" applyFill="1" applyBorder="1" applyAlignment="1" applyProtection="1">
      <alignment horizontal="center" vertical="center"/>
      <protection/>
    </xf>
    <xf numFmtId="49" fontId="45" fillId="7" borderId="31" xfId="456" applyFont="1" applyFill="1" applyBorder="1" applyAlignment="1" applyProtection="1">
      <alignment horizontal="center" vertical="center"/>
      <protection/>
    </xf>
    <xf numFmtId="49" fontId="45" fillId="0" borderId="18" xfId="456" applyFont="1" applyBorder="1" applyAlignment="1" applyProtection="1">
      <alignment horizontal="center" vertical="center" wrapText="1"/>
      <protection/>
    </xf>
    <xf numFmtId="49" fontId="45" fillId="0" borderId="0" xfId="459" applyFont="1" applyBorder="1" applyAlignment="1" applyProtection="1">
      <alignment horizontal="left" vertical="center" indent="2"/>
      <protection/>
    </xf>
    <xf numFmtId="49" fontId="45" fillId="4" borderId="18" xfId="456" applyNumberFormat="1" applyFont="1" applyFill="1" applyBorder="1" applyAlignment="1" applyProtection="1">
      <alignment horizontal="center" vertical="center" wrapText="1"/>
      <protection/>
    </xf>
    <xf numFmtId="49" fontId="41" fillId="32" borderId="18" xfId="459" applyFont="1" applyFill="1" applyBorder="1" applyAlignment="1" applyProtection="1">
      <alignment horizontal="left" vertical="center" wrapText="1"/>
      <protection locked="0"/>
    </xf>
    <xf numFmtId="49" fontId="56" fillId="32" borderId="55" xfId="340" applyNumberFormat="1" applyFont="1" applyFill="1" applyBorder="1" applyAlignment="1" applyProtection="1">
      <alignment horizontal="left" vertical="center" wrapText="1"/>
      <protection locked="0"/>
    </xf>
    <xf numFmtId="49" fontId="56" fillId="32" borderId="18" xfId="342" applyNumberFormat="1" applyFont="1" applyFill="1" applyBorder="1" applyAlignment="1" applyProtection="1">
      <alignment horizontal="left" vertical="center" wrapText="1"/>
      <protection locked="0"/>
    </xf>
    <xf numFmtId="49" fontId="41" fillId="32" borderId="55" xfId="459" applyFont="1" applyFill="1" applyBorder="1" applyAlignment="1" applyProtection="1">
      <alignment horizontal="left" vertical="center"/>
      <protection locked="0"/>
    </xf>
    <xf numFmtId="49" fontId="56" fillId="32" borderId="55" xfId="342" applyNumberFormat="1" applyFont="1" applyFill="1" applyBorder="1" applyAlignment="1" applyProtection="1">
      <alignment horizontal="left" vertical="center"/>
      <protection locked="0"/>
    </xf>
    <xf numFmtId="49" fontId="45" fillId="32" borderId="45" xfId="459" applyFont="1" applyFill="1" applyBorder="1" applyAlignment="1" applyProtection="1">
      <alignment horizontal="left" vertical="center"/>
      <protection locked="0"/>
    </xf>
    <xf numFmtId="49" fontId="41" fillId="48" borderId="46" xfId="466" applyNumberFormat="1" applyFont="1" applyFill="1" applyBorder="1" applyAlignment="1" applyProtection="1">
      <alignment horizontal="center" vertical="center" wrapText="1"/>
      <protection/>
    </xf>
    <xf numFmtId="49" fontId="41" fillId="48" borderId="36" xfId="466" applyNumberFormat="1" applyFont="1" applyFill="1" applyBorder="1" applyAlignment="1" applyProtection="1">
      <alignment horizontal="center" vertical="center" wrapText="1"/>
      <protection/>
    </xf>
    <xf numFmtId="0" fontId="41" fillId="48" borderId="72" xfId="460" applyFont="1" applyFill="1" applyBorder="1" applyAlignment="1" applyProtection="1">
      <alignment horizontal="center" vertical="center" wrapText="1"/>
      <protection/>
    </xf>
    <xf numFmtId="0" fontId="41" fillId="48" borderId="73" xfId="460" applyFont="1" applyFill="1" applyBorder="1" applyAlignment="1" applyProtection="1">
      <alignment horizontal="center" vertical="center" wrapText="1"/>
      <protection/>
    </xf>
    <xf numFmtId="0" fontId="41" fillId="48" borderId="46" xfId="460" applyFont="1" applyFill="1" applyBorder="1" applyAlignment="1" applyProtection="1">
      <alignment horizontal="center" vertical="center" wrapText="1"/>
      <protection/>
    </xf>
    <xf numFmtId="0" fontId="41" fillId="48" borderId="44" xfId="460" applyFont="1" applyFill="1" applyBorder="1" applyAlignment="1" applyProtection="1">
      <alignment horizontal="center" vertical="center" wrapText="1"/>
      <protection/>
    </xf>
    <xf numFmtId="0" fontId="41" fillId="48" borderId="31" xfId="460" applyFont="1" applyFill="1" applyBorder="1" applyAlignment="1" applyProtection="1">
      <alignment horizontal="center" vertical="center" wrapText="1"/>
      <protection/>
    </xf>
    <xf numFmtId="0" fontId="41" fillId="48" borderId="36" xfId="460" applyFont="1" applyFill="1" applyBorder="1" applyAlignment="1" applyProtection="1">
      <alignment horizontal="center" vertical="center" wrapText="1"/>
      <protection/>
    </xf>
    <xf numFmtId="0" fontId="41" fillId="49" borderId="59" xfId="460" applyFont="1" applyFill="1" applyBorder="1" applyAlignment="1" applyProtection="1">
      <alignment horizontal="center" vertical="center" wrapText="1"/>
      <protection locked="0"/>
    </xf>
    <xf numFmtId="0" fontId="41" fillId="49" borderId="74" xfId="460" applyFont="1" applyFill="1" applyBorder="1" applyAlignment="1" applyProtection="1">
      <alignment horizontal="center" vertical="center" wrapText="1"/>
      <protection locked="0"/>
    </xf>
    <xf numFmtId="0" fontId="45" fillId="49" borderId="32" xfId="458" applyFont="1" applyFill="1" applyBorder="1" applyAlignment="1" applyProtection="1">
      <alignment horizontal="center" vertical="center" wrapText="1"/>
      <protection locked="0"/>
    </xf>
    <xf numFmtId="0" fontId="45" fillId="49" borderId="56" xfId="458" applyFont="1" applyFill="1" applyBorder="1" applyAlignment="1" applyProtection="1">
      <alignment horizontal="center" vertical="center" wrapText="1"/>
      <protection locked="0"/>
    </xf>
    <xf numFmtId="0" fontId="45" fillId="48" borderId="26" xfId="460" applyFont="1" applyFill="1" applyBorder="1" applyAlignment="1" applyProtection="1">
      <alignment horizontal="right" vertical="center" wrapText="1"/>
      <protection/>
    </xf>
    <xf numFmtId="0" fontId="45" fillId="7" borderId="55" xfId="460" applyFont="1" applyFill="1" applyBorder="1" applyAlignment="1" applyProtection="1">
      <alignment horizontal="center" vertical="center" wrapText="1"/>
      <protection/>
    </xf>
    <xf numFmtId="0" fontId="45" fillId="7" borderId="45" xfId="460" applyFont="1" applyFill="1" applyBorder="1" applyAlignment="1" applyProtection="1">
      <alignment horizontal="center" vertical="center" wrapText="1"/>
      <protection/>
    </xf>
    <xf numFmtId="0" fontId="45" fillId="7" borderId="31" xfId="460" applyFont="1" applyFill="1" applyBorder="1" applyAlignment="1" applyProtection="1">
      <alignment horizontal="center" vertical="center" wrapText="1"/>
      <protection/>
    </xf>
    <xf numFmtId="0" fontId="45" fillId="48" borderId="24" xfId="460" applyFont="1" applyFill="1" applyBorder="1" applyAlignment="1" applyProtection="1">
      <alignment horizontal="center" vertical="center" wrapText="1"/>
      <protection/>
    </xf>
    <xf numFmtId="0" fontId="45" fillId="48" borderId="37" xfId="460" applyFont="1" applyFill="1" applyBorder="1" applyAlignment="1" applyProtection="1">
      <alignment horizontal="center" vertical="center" wrapText="1"/>
      <protection/>
    </xf>
    <xf numFmtId="0" fontId="45" fillId="4" borderId="36" xfId="460" applyFont="1" applyFill="1" applyBorder="1" applyAlignment="1" applyProtection="1">
      <alignment horizontal="center" vertical="center" wrapText="1"/>
      <protection/>
    </xf>
    <xf numFmtId="0" fontId="45" fillId="4" borderId="38" xfId="460" applyFont="1" applyFill="1" applyBorder="1" applyAlignment="1" applyProtection="1">
      <alignment horizontal="center" vertical="center" wrapText="1"/>
      <protection/>
    </xf>
    <xf numFmtId="0" fontId="41" fillId="49" borderId="75" xfId="466" applyNumberFormat="1" applyFont="1" applyFill="1" applyBorder="1" applyAlignment="1" applyProtection="1">
      <alignment horizontal="center" vertical="center" wrapText="1"/>
      <protection locked="0"/>
    </xf>
    <xf numFmtId="0" fontId="41" fillId="49" borderId="76" xfId="466" applyNumberFormat="1" applyFont="1" applyFill="1" applyBorder="1" applyAlignment="1" applyProtection="1">
      <alignment horizontal="center" vertical="center" wrapText="1"/>
      <protection locked="0"/>
    </xf>
    <xf numFmtId="0" fontId="41" fillId="48" borderId="75" xfId="466" applyNumberFormat="1" applyFont="1" applyFill="1" applyBorder="1" applyAlignment="1" applyProtection="1">
      <alignment horizontal="center" vertical="center" wrapText="1"/>
      <protection/>
    </xf>
    <xf numFmtId="0" fontId="41" fillId="48" borderId="76" xfId="466" applyNumberFormat="1" applyFont="1" applyFill="1" applyBorder="1" applyAlignment="1" applyProtection="1">
      <alignment horizontal="center" vertical="center" wrapText="1"/>
      <protection/>
    </xf>
    <xf numFmtId="0" fontId="60" fillId="0" borderId="77" xfId="465" applyFont="1" applyBorder="1" applyAlignment="1" applyProtection="1">
      <alignment horizontal="center" vertical="center" wrapText="1"/>
      <protection/>
    </xf>
    <xf numFmtId="0" fontId="60" fillId="0" borderId="78" xfId="465" applyFont="1" applyBorder="1" applyAlignment="1" applyProtection="1">
      <alignment horizontal="center" vertical="center" wrapText="1"/>
      <protection/>
    </xf>
    <xf numFmtId="0" fontId="60" fillId="0" borderId="0" xfId="465" applyFont="1" applyBorder="1" applyAlignment="1" applyProtection="1">
      <alignment horizontal="center" vertical="center" wrapText="1"/>
      <protection/>
    </xf>
    <xf numFmtId="0" fontId="60" fillId="0" borderId="21" xfId="465" applyFont="1" applyBorder="1" applyAlignment="1" applyProtection="1">
      <alignment horizontal="center" vertical="center" wrapText="1"/>
      <protection/>
    </xf>
    <xf numFmtId="0" fontId="41" fillId="48" borderId="31" xfId="463" applyFont="1" applyFill="1" applyBorder="1" applyAlignment="1" applyProtection="1">
      <alignment horizontal="left" vertical="center" wrapText="1" indent="2"/>
      <protection/>
    </xf>
    <xf numFmtId="0" fontId="41" fillId="48" borderId="31" xfId="463" applyFont="1" applyFill="1" applyBorder="1" applyAlignment="1" applyProtection="1">
      <alignment horizontal="left" vertical="center" wrapText="1"/>
      <protection/>
    </xf>
    <xf numFmtId="0" fontId="41" fillId="48" borderId="42" xfId="463" applyFont="1" applyFill="1" applyBorder="1" applyAlignment="1" applyProtection="1">
      <alignment horizontal="left" vertical="center" wrapText="1"/>
      <protection/>
    </xf>
    <xf numFmtId="0" fontId="41" fillId="48" borderId="53" xfId="463" applyFont="1" applyFill="1" applyBorder="1" applyAlignment="1" applyProtection="1">
      <alignment horizontal="left" vertical="center" wrapText="1"/>
      <protection/>
    </xf>
    <xf numFmtId="0" fontId="45" fillId="48" borderId="74" xfId="453" applyFont="1" applyFill="1" applyBorder="1" applyAlignment="1" applyProtection="1">
      <alignment horizontal="center" vertical="center" wrapText="1"/>
      <protection/>
    </xf>
    <xf numFmtId="0" fontId="0" fillId="0" borderId="79" xfId="0" applyBorder="1" applyAlignment="1">
      <alignment/>
    </xf>
    <xf numFmtId="0" fontId="0" fillId="0" borderId="73" xfId="0" applyBorder="1" applyAlignment="1">
      <alignment/>
    </xf>
    <xf numFmtId="0" fontId="45" fillId="48" borderId="18" xfId="453" applyFont="1" applyFill="1" applyBorder="1" applyAlignment="1" applyProtection="1">
      <alignment horizontal="center" vertical="center" wrapText="1"/>
      <protection/>
    </xf>
    <xf numFmtId="0" fontId="45" fillId="48" borderId="54" xfId="453" applyFont="1" applyFill="1" applyBorder="1" applyAlignment="1" applyProtection="1">
      <alignment horizontal="center" vertical="center" wrapText="1"/>
      <protection/>
    </xf>
    <xf numFmtId="0" fontId="45" fillId="48" borderId="55" xfId="453" applyFont="1" applyFill="1" applyBorder="1" applyAlignment="1" applyProtection="1">
      <alignment horizontal="center" vertical="center" wrapText="1"/>
      <protection/>
    </xf>
    <xf numFmtId="0" fontId="45" fillId="48" borderId="79" xfId="453" applyFont="1" applyFill="1" applyBorder="1" applyAlignment="1" applyProtection="1">
      <alignment horizontal="center" vertical="center" wrapText="1"/>
      <protection/>
    </xf>
    <xf numFmtId="0" fontId="45" fillId="48" borderId="73" xfId="453" applyFont="1" applyFill="1" applyBorder="1" applyAlignment="1" applyProtection="1">
      <alignment horizontal="center" vertical="center" wrapText="1"/>
      <protection/>
    </xf>
    <xf numFmtId="0" fontId="45" fillId="48" borderId="59" xfId="438" applyFont="1" applyFill="1" applyBorder="1" applyAlignment="1" applyProtection="1">
      <alignment horizontal="center" vertical="center" wrapText="1"/>
      <protection/>
    </xf>
    <xf numFmtId="0" fontId="45" fillId="48" borderId="18" xfId="438" applyFont="1" applyFill="1" applyBorder="1" applyAlignment="1" applyProtection="1">
      <alignment horizontal="center" vertical="center" wrapText="1"/>
      <protection/>
    </xf>
    <xf numFmtId="0" fontId="45" fillId="48" borderId="54" xfId="438" applyFont="1" applyFill="1" applyBorder="1" applyAlignment="1" applyProtection="1">
      <alignment horizontal="center" vertical="center" wrapText="1"/>
      <protection/>
    </xf>
    <xf numFmtId="0" fontId="45" fillId="48" borderId="37" xfId="438" applyFont="1" applyFill="1" applyBorder="1" applyAlignment="1" applyProtection="1">
      <alignment horizontal="center" vertical="center" wrapText="1"/>
      <protection/>
    </xf>
    <xf numFmtId="0" fontId="45" fillId="48" borderId="33" xfId="438" applyFont="1" applyFill="1" applyBorder="1" applyAlignment="1" applyProtection="1">
      <alignment horizontal="center" vertical="center" wrapText="1"/>
      <protection/>
    </xf>
    <xf numFmtId="0" fontId="45" fillId="48" borderId="57" xfId="438" applyFont="1" applyFill="1" applyBorder="1" applyAlignment="1" applyProtection="1">
      <alignment horizontal="center" vertical="center" wrapText="1"/>
      <protection/>
    </xf>
    <xf numFmtId="0" fontId="45" fillId="7" borderId="55" xfId="0" applyFont="1" applyFill="1" applyBorder="1" applyAlignment="1" applyProtection="1">
      <alignment horizontal="center" vertical="center" wrapText="1"/>
      <protection/>
    </xf>
    <xf numFmtId="0" fontId="45" fillId="7" borderId="45" xfId="0" applyFont="1" applyFill="1" applyBorder="1" applyAlignment="1" applyProtection="1">
      <alignment horizontal="center" vertical="center" wrapText="1"/>
      <protection/>
    </xf>
    <xf numFmtId="0" fontId="45" fillId="7" borderId="31" xfId="0" applyFont="1" applyFill="1" applyBorder="1" applyAlignment="1" applyProtection="1">
      <alignment horizontal="center" vertical="center" wrapText="1"/>
      <protection/>
    </xf>
    <xf numFmtId="0" fontId="55" fillId="0" borderId="75" xfId="465" applyFont="1" applyBorder="1" applyAlignment="1" applyProtection="1">
      <alignment horizontal="center"/>
      <protection/>
    </xf>
    <xf numFmtId="0" fontId="55" fillId="0" borderId="80" xfId="465" applyFont="1" applyBorder="1" applyAlignment="1" applyProtection="1">
      <alignment horizontal="center"/>
      <protection/>
    </xf>
    <xf numFmtId="0" fontId="60" fillId="0" borderId="24" xfId="465" applyFont="1" applyBorder="1" applyAlignment="1" applyProtection="1">
      <alignment horizontal="center" vertical="center" wrapText="1"/>
      <protection/>
    </xf>
    <xf numFmtId="0" fontId="60" fillId="0" borderId="46" xfId="465" applyFont="1" applyBorder="1" applyAlignment="1" applyProtection="1">
      <alignment horizontal="center" vertical="center" wrapText="1"/>
      <protection/>
    </xf>
    <xf numFmtId="0" fontId="60" fillId="0" borderId="61" xfId="465" applyFont="1" applyBorder="1" applyAlignment="1" applyProtection="1">
      <alignment horizontal="center" vertical="center" wrapText="1"/>
      <protection/>
    </xf>
    <xf numFmtId="0" fontId="45" fillId="48" borderId="59" xfId="453" applyFont="1" applyFill="1" applyBorder="1" applyAlignment="1" applyProtection="1">
      <alignment horizontal="center" vertical="center" wrapText="1"/>
      <protection/>
    </xf>
    <xf numFmtId="49" fontId="41" fillId="48" borderId="61" xfId="0" applyNumberFormat="1" applyFont="1" applyFill="1" applyBorder="1" applyAlignment="1" applyProtection="1">
      <alignment horizontal="center" vertical="center"/>
      <protection/>
    </xf>
    <xf numFmtId="49" fontId="41" fillId="48" borderId="60" xfId="0" applyNumberFormat="1" applyFont="1" applyFill="1" applyBorder="1" applyAlignment="1" applyProtection="1">
      <alignment horizontal="center" vertical="center"/>
      <protection/>
    </xf>
    <xf numFmtId="49" fontId="41" fillId="48" borderId="52" xfId="0" applyNumberFormat="1" applyFont="1" applyFill="1" applyBorder="1" applyAlignment="1" applyProtection="1">
      <alignment horizontal="center" vertical="center"/>
      <protection/>
    </xf>
    <xf numFmtId="0" fontId="41" fillId="49" borderId="54" xfId="0" applyFont="1" applyFill="1" applyBorder="1" applyAlignment="1" applyProtection="1">
      <alignment horizontal="left" vertical="center" wrapText="1" indent="2"/>
      <protection locked="0"/>
    </xf>
    <xf numFmtId="0" fontId="0" fillId="0" borderId="71" xfId="0" applyBorder="1" applyAlignment="1" applyProtection="1">
      <alignment/>
      <protection locked="0"/>
    </xf>
    <xf numFmtId="0" fontId="0" fillId="0" borderId="53" xfId="0" applyBorder="1" applyAlignment="1" applyProtection="1">
      <alignment/>
      <protection locked="0"/>
    </xf>
    <xf numFmtId="0" fontId="41" fillId="48" borderId="55" xfId="0" applyFont="1" applyFill="1" applyBorder="1" applyAlignment="1" applyProtection="1">
      <alignment horizontal="left" vertical="center" wrapText="1" indent="1"/>
      <protection/>
    </xf>
    <xf numFmtId="0" fontId="41" fillId="48" borderId="31" xfId="0" applyFont="1" applyFill="1" applyBorder="1" applyAlignment="1" applyProtection="1">
      <alignment horizontal="left" vertical="center" wrapText="1" indent="1"/>
      <protection/>
    </xf>
    <xf numFmtId="0" fontId="41" fillId="48" borderId="55" xfId="0" applyFont="1" applyFill="1" applyBorder="1" applyAlignment="1" applyProtection="1">
      <alignment horizontal="left" vertical="center" wrapText="1" indent="2"/>
      <protection/>
    </xf>
    <xf numFmtId="0" fontId="41" fillId="48" borderId="31" xfId="0" applyFont="1" applyFill="1" applyBorder="1" applyAlignment="1" applyProtection="1">
      <alignment horizontal="left" vertical="center" wrapText="1" indent="2"/>
      <protection/>
    </xf>
    <xf numFmtId="0" fontId="41" fillId="48" borderId="29" xfId="0" applyFont="1" applyFill="1" applyBorder="1" applyAlignment="1" applyProtection="1">
      <alignment horizontal="left" vertical="center" wrapText="1"/>
      <protection/>
    </xf>
    <xf numFmtId="0" fontId="41" fillId="48" borderId="41" xfId="0" applyFont="1" applyFill="1" applyBorder="1" applyAlignment="1" applyProtection="1">
      <alignment horizontal="left" vertical="center" wrapText="1"/>
      <protection/>
    </xf>
    <xf numFmtId="0" fontId="41" fillId="48" borderId="55" xfId="0" applyFont="1" applyFill="1" applyBorder="1" applyAlignment="1" applyProtection="1">
      <alignment horizontal="left" vertical="center" wrapText="1"/>
      <protection/>
    </xf>
    <xf numFmtId="0" fontId="41" fillId="48" borderId="31" xfId="0" applyFont="1" applyFill="1" applyBorder="1" applyAlignment="1" applyProtection="1">
      <alignment horizontal="left" vertical="center" wrapText="1"/>
      <protection/>
    </xf>
    <xf numFmtId="0" fontId="55" fillId="48" borderId="48" xfId="0" applyFont="1" applyFill="1" applyBorder="1" applyAlignment="1" applyProtection="1">
      <alignment horizontal="center" vertical="center" wrapText="1"/>
      <protection/>
    </xf>
    <xf numFmtId="0" fontId="45" fillId="48" borderId="66" xfId="0" applyFont="1" applyFill="1" applyBorder="1" applyAlignment="1" applyProtection="1">
      <alignment horizontal="center" vertical="center" wrapText="1"/>
      <protection/>
    </xf>
    <xf numFmtId="0" fontId="45" fillId="48" borderId="78" xfId="0" applyFont="1" applyFill="1" applyBorder="1" applyAlignment="1" applyProtection="1">
      <alignment horizontal="center" vertical="center" wrapText="1"/>
      <protection/>
    </xf>
    <xf numFmtId="0" fontId="41" fillId="48" borderId="55" xfId="0" applyFont="1" applyFill="1" applyBorder="1" applyAlignment="1" applyProtection="1">
      <alignment horizontal="center" vertical="center" wrapText="1"/>
      <protection/>
    </xf>
    <xf numFmtId="0" fontId="41" fillId="48" borderId="31" xfId="0" applyFont="1" applyFill="1" applyBorder="1" applyAlignment="1" applyProtection="1">
      <alignment horizontal="center" vertical="center" wrapText="1"/>
      <protection/>
    </xf>
    <xf numFmtId="0" fontId="41" fillId="48" borderId="55" xfId="0" applyFont="1" applyFill="1" applyBorder="1" applyAlignment="1" applyProtection="1">
      <alignment vertical="center" wrapText="1"/>
      <protection/>
    </xf>
    <xf numFmtId="0" fontId="41" fillId="48" borderId="31" xfId="0" applyFont="1" applyFill="1" applyBorder="1" applyAlignment="1" applyProtection="1">
      <alignment vertical="center" wrapText="1"/>
      <protection/>
    </xf>
    <xf numFmtId="0" fontId="41" fillId="48" borderId="56" xfId="0" applyFont="1" applyFill="1" applyBorder="1" applyAlignment="1" applyProtection="1">
      <alignment vertical="center" wrapText="1"/>
      <protection/>
    </xf>
    <xf numFmtId="0" fontId="41" fillId="48" borderId="70" xfId="0" applyFont="1" applyFill="1" applyBorder="1" applyAlignment="1" applyProtection="1">
      <alignment vertical="center" wrapText="1"/>
      <protection/>
    </xf>
    <xf numFmtId="0" fontId="63" fillId="48" borderId="0" xfId="0" applyFont="1" applyFill="1" applyBorder="1" applyAlignment="1" applyProtection="1">
      <alignment horizontal="left" vertical="center" wrapText="1"/>
      <protection/>
    </xf>
    <xf numFmtId="0" fontId="41" fillId="48" borderId="0" xfId="0" applyFont="1" applyFill="1" applyBorder="1" applyAlignment="1" applyProtection="1">
      <alignment horizontal="left" vertical="center" wrapText="1"/>
      <protection/>
    </xf>
    <xf numFmtId="0" fontId="45" fillId="7" borderId="55" xfId="0" applyFont="1" applyFill="1" applyBorder="1" applyAlignment="1" applyProtection="1">
      <alignment horizontal="center" vertical="center"/>
      <protection/>
    </xf>
    <xf numFmtId="0" fontId="45" fillId="7" borderId="45" xfId="0" applyFont="1" applyFill="1" applyBorder="1" applyAlignment="1" applyProtection="1">
      <alignment horizontal="center" vertical="center"/>
      <protection/>
    </xf>
    <xf numFmtId="0" fontId="45" fillId="7" borderId="31" xfId="0" applyFont="1" applyFill="1" applyBorder="1" applyAlignment="1" applyProtection="1">
      <alignment horizontal="center" vertical="center"/>
      <protection/>
    </xf>
    <xf numFmtId="0" fontId="45" fillId="30" borderId="35" xfId="0" applyFont="1" applyFill="1" applyBorder="1" applyAlignment="1" applyProtection="1">
      <alignment horizontal="center" vertical="center" wrapText="1"/>
      <protection/>
    </xf>
    <xf numFmtId="0" fontId="45" fillId="30" borderId="81" xfId="0" applyFont="1" applyFill="1" applyBorder="1" applyAlignment="1" applyProtection="1">
      <alignment horizontal="center" vertical="center" wrapText="1"/>
      <protection/>
    </xf>
    <xf numFmtId="0" fontId="45" fillId="30" borderId="76" xfId="0" applyFont="1" applyFill="1" applyBorder="1" applyAlignment="1" applyProtection="1">
      <alignment horizontal="center" vertical="center" wrapText="1"/>
      <protection/>
    </xf>
  </cellXfs>
  <cellStyles count="536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”€ќђќ‘ћ‚›‰" xfId="20"/>
    <cellStyle name="”€љ‘€ђћ‚ђќќ›‰" xfId="21"/>
    <cellStyle name="”ќђќ‘ћ‚›‰" xfId="22"/>
    <cellStyle name="”љ‘ђћ‚ђќќ›‰" xfId="23"/>
    <cellStyle name="„…ќ…†ќ›‰" xfId="24"/>
    <cellStyle name="€’ћѓћ‚›‰" xfId="25"/>
    <cellStyle name="‡ђѓћ‹ћ‚ћљ1" xfId="26"/>
    <cellStyle name="‡ђѓћ‹ћ‚ћљ2" xfId="27"/>
    <cellStyle name="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2" xfId="44"/>
    <cellStyle name="20% - Акцент2 2" xfId="45"/>
    <cellStyle name="20% - Акцент2 3" xfId="46"/>
    <cellStyle name="20% - Акцент2 4" xfId="47"/>
    <cellStyle name="20% - Акцент2 5" xfId="48"/>
    <cellStyle name="20% - Акцент2 6" xfId="49"/>
    <cellStyle name="20% - Акцент2 7" xfId="50"/>
    <cellStyle name="20% - Акцент2 8" xfId="51"/>
    <cellStyle name="20% - Акцент2 9" xfId="52"/>
    <cellStyle name="20% - Акцент3" xfId="53"/>
    <cellStyle name="20% - Акцент3 2" xfId="54"/>
    <cellStyle name="20% - Акцент3 3" xfId="55"/>
    <cellStyle name="20% - Акцент3 4" xfId="56"/>
    <cellStyle name="20% - Акцент3 5" xfId="57"/>
    <cellStyle name="20% - Акцент3 6" xfId="58"/>
    <cellStyle name="20% - Акцент3 7" xfId="59"/>
    <cellStyle name="20% - Акцент3 8" xfId="60"/>
    <cellStyle name="20% - Акцент3 9" xfId="61"/>
    <cellStyle name="20% - Акцент4" xfId="62"/>
    <cellStyle name="20% - Акцент4 2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- Акцент5 2" xfId="72"/>
    <cellStyle name="20% - Акцент5 3" xfId="73"/>
    <cellStyle name="20% - Акцент5 4" xfId="74"/>
    <cellStyle name="20% - Акцент5 5" xfId="75"/>
    <cellStyle name="20% - Акцент5 6" xfId="76"/>
    <cellStyle name="20% - Акцент5 7" xfId="77"/>
    <cellStyle name="20% - Акцент5 8" xfId="78"/>
    <cellStyle name="20% - Акцент5 9" xfId="79"/>
    <cellStyle name="20% - Акцент6" xfId="80"/>
    <cellStyle name="20% - Акцент6 2" xfId="81"/>
    <cellStyle name="20% - Акцент6 3" xfId="82"/>
    <cellStyle name="20% - Акцент6 4" xfId="83"/>
    <cellStyle name="20% - Акцент6 5" xfId="84"/>
    <cellStyle name="20% - Акцент6 6" xfId="85"/>
    <cellStyle name="20% - Акцент6 7" xfId="86"/>
    <cellStyle name="20% - Акцент6 8" xfId="87"/>
    <cellStyle name="20% - Акцент6 9" xfId="88"/>
    <cellStyle name="40% - Accent1" xfId="89"/>
    <cellStyle name="40% - Accent2" xfId="90"/>
    <cellStyle name="40% - Accent3" xfId="91"/>
    <cellStyle name="40% - Accent4" xfId="92"/>
    <cellStyle name="40% - Accent5" xfId="93"/>
    <cellStyle name="40% - Accent6" xfId="94"/>
    <cellStyle name="40% - Акцент1" xfId="95"/>
    <cellStyle name="40% - Акцент1 2" xfId="96"/>
    <cellStyle name="40% - Акцент1 3" xfId="97"/>
    <cellStyle name="40% - Акцент1 4" xfId="98"/>
    <cellStyle name="40% - Акцент1 5" xfId="99"/>
    <cellStyle name="40% - Акцент1 6" xfId="100"/>
    <cellStyle name="40% - Акцент1 7" xfId="101"/>
    <cellStyle name="40% - Акцент1 8" xfId="102"/>
    <cellStyle name="40% - Акцент1 9" xfId="103"/>
    <cellStyle name="40% - Акцент2" xfId="104"/>
    <cellStyle name="40% - Акцент2 2" xfId="105"/>
    <cellStyle name="40% - Акцент2 3" xfId="106"/>
    <cellStyle name="40% - Акцент2 4" xfId="107"/>
    <cellStyle name="40% - Акцент2 5" xfId="108"/>
    <cellStyle name="40% - Акцент2 6" xfId="109"/>
    <cellStyle name="40% - Акцент2 7" xfId="110"/>
    <cellStyle name="40% - Акцент2 8" xfId="111"/>
    <cellStyle name="40% - Акцент2 9" xfId="112"/>
    <cellStyle name="40% - Акцент3" xfId="113"/>
    <cellStyle name="40% - Акцент3 2" xfId="114"/>
    <cellStyle name="40% - Акцент3 3" xfId="115"/>
    <cellStyle name="40% - Акцент3 4" xfId="116"/>
    <cellStyle name="40% - Акцент3 5" xfId="117"/>
    <cellStyle name="40% - Акцент3 6" xfId="118"/>
    <cellStyle name="40% - Акцент3 7" xfId="119"/>
    <cellStyle name="40% - Акцент3 8" xfId="120"/>
    <cellStyle name="40% - Акцент3 9" xfId="121"/>
    <cellStyle name="40% - Акцент4" xfId="122"/>
    <cellStyle name="40% - Акцент4 2" xfId="123"/>
    <cellStyle name="40% - Акцент4 3" xfId="124"/>
    <cellStyle name="40% - Акцент4 4" xfId="125"/>
    <cellStyle name="40% - Акцент4 5" xfId="126"/>
    <cellStyle name="40% - Акцент4 6" xfId="127"/>
    <cellStyle name="40% - Акцент4 7" xfId="128"/>
    <cellStyle name="40% - Акцент4 8" xfId="129"/>
    <cellStyle name="40% - Акцент4 9" xfId="130"/>
    <cellStyle name="40% - Акцент5" xfId="131"/>
    <cellStyle name="40% - Акцент5 2" xfId="132"/>
    <cellStyle name="40% - Акцент5 3" xfId="133"/>
    <cellStyle name="40% - Акцент5 4" xfId="134"/>
    <cellStyle name="40% - Акцент5 5" xfId="135"/>
    <cellStyle name="40% - Акцент5 6" xfId="136"/>
    <cellStyle name="40% - Акцент5 7" xfId="137"/>
    <cellStyle name="40% - Акцент5 8" xfId="138"/>
    <cellStyle name="40% - Акцент5 9" xfId="139"/>
    <cellStyle name="40% - Акцент6" xfId="140"/>
    <cellStyle name="40% - Акцент6 2" xfId="141"/>
    <cellStyle name="40% - Акцент6 3" xfId="142"/>
    <cellStyle name="40% - Акцент6 4" xfId="143"/>
    <cellStyle name="40% - Акцент6 5" xfId="144"/>
    <cellStyle name="40% - Акцент6 6" xfId="145"/>
    <cellStyle name="40% - Акцент6 7" xfId="146"/>
    <cellStyle name="40% - Акцент6 8" xfId="147"/>
    <cellStyle name="40% - Акцент6 9" xfId="148"/>
    <cellStyle name="60% - Accent1" xfId="149"/>
    <cellStyle name="60% - Accent2" xfId="150"/>
    <cellStyle name="60% - Accent3" xfId="151"/>
    <cellStyle name="60% - Accent4" xfId="152"/>
    <cellStyle name="60% - Accent5" xfId="153"/>
    <cellStyle name="60% - Accent6" xfId="154"/>
    <cellStyle name="60% - Акцент1" xfId="155"/>
    <cellStyle name="60% - Акцент1 2" xfId="156"/>
    <cellStyle name="60% - Акцент1 3" xfId="157"/>
    <cellStyle name="60% - Акцент1 4" xfId="158"/>
    <cellStyle name="60% - Акцент1 5" xfId="159"/>
    <cellStyle name="60% - Акцент1 6" xfId="160"/>
    <cellStyle name="60% - Акцент1 7" xfId="161"/>
    <cellStyle name="60% - Акцент1 8" xfId="162"/>
    <cellStyle name="60% - Акцент1 9" xfId="163"/>
    <cellStyle name="60% - Акцент2" xfId="164"/>
    <cellStyle name="60% - Акцент2 2" xfId="165"/>
    <cellStyle name="60% - Акцент2 3" xfId="166"/>
    <cellStyle name="60% - Акцент2 4" xfId="167"/>
    <cellStyle name="60% - Акцент2 5" xfId="168"/>
    <cellStyle name="60% - Акцент2 6" xfId="169"/>
    <cellStyle name="60% - Акцент2 7" xfId="170"/>
    <cellStyle name="60% - Акцент2 8" xfId="171"/>
    <cellStyle name="60% - Акцент2 9" xfId="172"/>
    <cellStyle name="60% - Акцент3" xfId="173"/>
    <cellStyle name="60% - Акцент3 2" xfId="174"/>
    <cellStyle name="60% - Акцент3 3" xfId="175"/>
    <cellStyle name="60% - Акцент3 4" xfId="176"/>
    <cellStyle name="60% - Акцент3 5" xfId="177"/>
    <cellStyle name="60% - Акцент3 6" xfId="178"/>
    <cellStyle name="60% - Акцент3 7" xfId="179"/>
    <cellStyle name="60% - Акцент3 8" xfId="180"/>
    <cellStyle name="60% - Акцент3 9" xfId="181"/>
    <cellStyle name="60% - Акцент4" xfId="182"/>
    <cellStyle name="60% - Акцент4 2" xfId="183"/>
    <cellStyle name="60% - Акцент4 3" xfId="184"/>
    <cellStyle name="60% - Акцент4 4" xfId="185"/>
    <cellStyle name="60% - Акцент4 5" xfId="186"/>
    <cellStyle name="60% - Акцент4 6" xfId="187"/>
    <cellStyle name="60% - Акцент4 7" xfId="188"/>
    <cellStyle name="60% - Акцент4 8" xfId="189"/>
    <cellStyle name="60% - Акцент4 9" xfId="190"/>
    <cellStyle name="60% - Акцент5" xfId="191"/>
    <cellStyle name="60% - Акцент5 2" xfId="192"/>
    <cellStyle name="60% - Акцент5 3" xfId="193"/>
    <cellStyle name="60% - Акцент5 4" xfId="194"/>
    <cellStyle name="60% - Акцент5 5" xfId="195"/>
    <cellStyle name="60% - Акцент5 6" xfId="196"/>
    <cellStyle name="60% - Акцент5 7" xfId="197"/>
    <cellStyle name="60% - Акцент5 8" xfId="198"/>
    <cellStyle name="60% - Акцент5 9" xfId="199"/>
    <cellStyle name="60% - Акцент6" xfId="200"/>
    <cellStyle name="60% - Акцент6 2" xfId="201"/>
    <cellStyle name="60% - Акцент6 3" xfId="202"/>
    <cellStyle name="60% - Акцент6 4" xfId="203"/>
    <cellStyle name="60% - Акцент6 5" xfId="204"/>
    <cellStyle name="60% - Акцент6 6" xfId="205"/>
    <cellStyle name="60% - Акцент6 7" xfId="206"/>
    <cellStyle name="60% - Акцент6 8" xfId="207"/>
    <cellStyle name="60% - Акцент6 9" xfId="208"/>
    <cellStyle name="Accent1" xfId="209"/>
    <cellStyle name="Accent2" xfId="210"/>
    <cellStyle name="Accent3" xfId="211"/>
    <cellStyle name="Accent4" xfId="212"/>
    <cellStyle name="Accent5" xfId="213"/>
    <cellStyle name="Accent6" xfId="214"/>
    <cellStyle name="Bad" xfId="215"/>
    <cellStyle name="Calculation" xfId="216"/>
    <cellStyle name="Check Cell" xfId="217"/>
    <cellStyle name="Comma [0]_irl tel sep5" xfId="218"/>
    <cellStyle name="Comma_irl tel sep5" xfId="219"/>
    <cellStyle name="Currency [0]" xfId="220"/>
    <cellStyle name="Currency [0] 2" xfId="221"/>
    <cellStyle name="Currency [0] 3" xfId="222"/>
    <cellStyle name="Currency [0] 4" xfId="223"/>
    <cellStyle name="Currency [0] 5" xfId="224"/>
    <cellStyle name="Currency [0] 6" xfId="225"/>
    <cellStyle name="Currency [0] 7" xfId="226"/>
    <cellStyle name="Currency [0] 8" xfId="227"/>
    <cellStyle name="Currency_irl tel sep5" xfId="228"/>
    <cellStyle name="Euro" xfId="229"/>
    <cellStyle name="Explanatory Text" xfId="230"/>
    <cellStyle name="F2" xfId="231"/>
    <cellStyle name="F3" xfId="232"/>
    <cellStyle name="F4" xfId="233"/>
    <cellStyle name="F5" xfId="234"/>
    <cellStyle name="F6" xfId="235"/>
    <cellStyle name="F7" xfId="236"/>
    <cellStyle name="F8" xfId="237"/>
    <cellStyle name="Good" xfId="238"/>
    <cellStyle name="Heading 1" xfId="239"/>
    <cellStyle name="Heading 2" xfId="240"/>
    <cellStyle name="Heading 3" xfId="241"/>
    <cellStyle name="Heading 4" xfId="242"/>
    <cellStyle name="Input" xfId="243"/>
    <cellStyle name="Linked Cell" xfId="244"/>
    <cellStyle name="Neutral" xfId="245"/>
    <cellStyle name="normal" xfId="246"/>
    <cellStyle name="Normal 2" xfId="247"/>
    <cellStyle name="Normal_ASUS" xfId="248"/>
    <cellStyle name="Normal1" xfId="249"/>
    <cellStyle name="normбlnм_laroux" xfId="250"/>
    <cellStyle name="Note" xfId="251"/>
    <cellStyle name="Output" xfId="252"/>
    <cellStyle name="Price_Body" xfId="253"/>
    <cellStyle name="Style 1" xfId="254"/>
    <cellStyle name="Title" xfId="255"/>
    <cellStyle name="Total" xfId="256"/>
    <cellStyle name="Warning Text" xfId="257"/>
    <cellStyle name="Акцент1" xfId="258"/>
    <cellStyle name="Акцент1 2" xfId="259"/>
    <cellStyle name="Акцент1 3" xfId="260"/>
    <cellStyle name="Акцент1 4" xfId="261"/>
    <cellStyle name="Акцент1 5" xfId="262"/>
    <cellStyle name="Акцент1 6" xfId="263"/>
    <cellStyle name="Акцент1 7" xfId="264"/>
    <cellStyle name="Акцент1 8" xfId="265"/>
    <cellStyle name="Акцент1 9" xfId="266"/>
    <cellStyle name="Акцент2" xfId="267"/>
    <cellStyle name="Акцент2 2" xfId="268"/>
    <cellStyle name="Акцент2 3" xfId="269"/>
    <cellStyle name="Акцент2 4" xfId="270"/>
    <cellStyle name="Акцент2 5" xfId="271"/>
    <cellStyle name="Акцент2 6" xfId="272"/>
    <cellStyle name="Акцент2 7" xfId="273"/>
    <cellStyle name="Акцент2 8" xfId="274"/>
    <cellStyle name="Акцент2 9" xfId="275"/>
    <cellStyle name="Акцент3" xfId="276"/>
    <cellStyle name="Акцент3 2" xfId="277"/>
    <cellStyle name="Акцент3 3" xfId="278"/>
    <cellStyle name="Акцент3 4" xfId="279"/>
    <cellStyle name="Акцент3 5" xfId="280"/>
    <cellStyle name="Акцент3 6" xfId="281"/>
    <cellStyle name="Акцент3 7" xfId="282"/>
    <cellStyle name="Акцент3 8" xfId="283"/>
    <cellStyle name="Акцент3 9" xfId="284"/>
    <cellStyle name="Акцент4" xfId="285"/>
    <cellStyle name="Акцент4 2" xfId="286"/>
    <cellStyle name="Акцент4 3" xfId="287"/>
    <cellStyle name="Акцент4 4" xfId="288"/>
    <cellStyle name="Акцент4 5" xfId="289"/>
    <cellStyle name="Акцент4 6" xfId="290"/>
    <cellStyle name="Акцент4 7" xfId="291"/>
    <cellStyle name="Акцент4 8" xfId="292"/>
    <cellStyle name="Акцент4 9" xfId="293"/>
    <cellStyle name="Акцент5" xfId="294"/>
    <cellStyle name="Акцент5 2" xfId="295"/>
    <cellStyle name="Акцент5 3" xfId="296"/>
    <cellStyle name="Акцент5 4" xfId="297"/>
    <cellStyle name="Акцент5 5" xfId="298"/>
    <cellStyle name="Акцент5 6" xfId="299"/>
    <cellStyle name="Акцент5 7" xfId="300"/>
    <cellStyle name="Акцент5 8" xfId="301"/>
    <cellStyle name="Акцент5 9" xfId="302"/>
    <cellStyle name="Акцент6" xfId="303"/>
    <cellStyle name="Акцент6 2" xfId="304"/>
    <cellStyle name="Акцент6 3" xfId="305"/>
    <cellStyle name="Акцент6 4" xfId="306"/>
    <cellStyle name="Акцент6 5" xfId="307"/>
    <cellStyle name="Акцент6 6" xfId="308"/>
    <cellStyle name="Акцент6 7" xfId="309"/>
    <cellStyle name="Акцент6 8" xfId="310"/>
    <cellStyle name="Акцент6 9" xfId="311"/>
    <cellStyle name="Беззащитный" xfId="312"/>
    <cellStyle name="Ввод " xfId="313"/>
    <cellStyle name="Ввод  2" xfId="314"/>
    <cellStyle name="Ввод  3" xfId="315"/>
    <cellStyle name="Ввод  4" xfId="316"/>
    <cellStyle name="Ввод  5" xfId="317"/>
    <cellStyle name="Ввод  6" xfId="318"/>
    <cellStyle name="Ввод  7" xfId="319"/>
    <cellStyle name="Ввод  8" xfId="320"/>
    <cellStyle name="Ввод  9" xfId="321"/>
    <cellStyle name="Вывод" xfId="322"/>
    <cellStyle name="Вывод 2" xfId="323"/>
    <cellStyle name="Вывод 3" xfId="324"/>
    <cellStyle name="Вывод 4" xfId="325"/>
    <cellStyle name="Вывод 5" xfId="326"/>
    <cellStyle name="Вывод 6" xfId="327"/>
    <cellStyle name="Вывод 7" xfId="328"/>
    <cellStyle name="Вывод 8" xfId="329"/>
    <cellStyle name="Вывод 9" xfId="330"/>
    <cellStyle name="Вычисление" xfId="331"/>
    <cellStyle name="Вычисление 2" xfId="332"/>
    <cellStyle name="Вычисление 3" xfId="333"/>
    <cellStyle name="Вычисление 4" xfId="334"/>
    <cellStyle name="Вычисление 5" xfId="335"/>
    <cellStyle name="Вычисление 6" xfId="336"/>
    <cellStyle name="Вычисление 7" xfId="337"/>
    <cellStyle name="Вычисление 8" xfId="338"/>
    <cellStyle name="Вычисление 9" xfId="339"/>
    <cellStyle name="Hyperlink" xfId="340"/>
    <cellStyle name="Гиперссылка_PREDEL.JKH.2010(v1.3)" xfId="341"/>
    <cellStyle name="Гиперссылка_TR.TARIFF.AUTO.P.M.2.16" xfId="342"/>
    <cellStyle name="ДАТА" xfId="343"/>
    <cellStyle name="Currency" xfId="344"/>
    <cellStyle name="Currency [0]" xfId="345"/>
    <cellStyle name="Заголовок" xfId="346"/>
    <cellStyle name="Заголовок 1" xfId="347"/>
    <cellStyle name="Заголовок 1 2" xfId="348"/>
    <cellStyle name="Заголовок 1 3" xfId="349"/>
    <cellStyle name="Заголовок 1 4" xfId="350"/>
    <cellStyle name="Заголовок 1 5" xfId="351"/>
    <cellStyle name="Заголовок 1 6" xfId="352"/>
    <cellStyle name="Заголовок 1 7" xfId="353"/>
    <cellStyle name="Заголовок 1 8" xfId="354"/>
    <cellStyle name="Заголовок 1 9" xfId="355"/>
    <cellStyle name="Заголовок 2" xfId="356"/>
    <cellStyle name="Заголовок 2 2" xfId="357"/>
    <cellStyle name="Заголовок 2 3" xfId="358"/>
    <cellStyle name="Заголовок 2 4" xfId="359"/>
    <cellStyle name="Заголовок 2 5" xfId="360"/>
    <cellStyle name="Заголовок 2 6" xfId="361"/>
    <cellStyle name="Заголовок 2 7" xfId="362"/>
    <cellStyle name="Заголовок 2 8" xfId="363"/>
    <cellStyle name="Заголовок 2 9" xfId="364"/>
    <cellStyle name="Заголовок 3" xfId="365"/>
    <cellStyle name="Заголовок 3 2" xfId="366"/>
    <cellStyle name="Заголовок 3 3" xfId="367"/>
    <cellStyle name="Заголовок 3 4" xfId="368"/>
    <cellStyle name="Заголовок 3 5" xfId="369"/>
    <cellStyle name="Заголовок 3 6" xfId="370"/>
    <cellStyle name="Заголовок 3 7" xfId="371"/>
    <cellStyle name="Заголовок 3 8" xfId="372"/>
    <cellStyle name="Заголовок 3 9" xfId="373"/>
    <cellStyle name="Заголовок 4" xfId="374"/>
    <cellStyle name="Заголовок 4 2" xfId="375"/>
    <cellStyle name="Заголовок 4 3" xfId="376"/>
    <cellStyle name="Заголовок 4 4" xfId="377"/>
    <cellStyle name="Заголовок 4 5" xfId="378"/>
    <cellStyle name="Заголовок 4 6" xfId="379"/>
    <cellStyle name="Заголовок 4 7" xfId="380"/>
    <cellStyle name="Заголовок 4 8" xfId="381"/>
    <cellStyle name="Заголовок 4 9" xfId="382"/>
    <cellStyle name="ЗАГОЛОВОК1" xfId="383"/>
    <cellStyle name="ЗАГОЛОВОК2" xfId="384"/>
    <cellStyle name="ЗаголовокСтолбца" xfId="385"/>
    <cellStyle name="Защитный" xfId="386"/>
    <cellStyle name="Значение" xfId="387"/>
    <cellStyle name="Итог" xfId="388"/>
    <cellStyle name="Итог 2" xfId="389"/>
    <cellStyle name="Итог 3" xfId="390"/>
    <cellStyle name="Итог 4" xfId="391"/>
    <cellStyle name="Итог 5" xfId="392"/>
    <cellStyle name="Итог 6" xfId="393"/>
    <cellStyle name="Итог 7" xfId="394"/>
    <cellStyle name="Итог 8" xfId="395"/>
    <cellStyle name="Итог 9" xfId="396"/>
    <cellStyle name="ИТОГОВЫЙ" xfId="397"/>
    <cellStyle name="Контрольная ячейка" xfId="398"/>
    <cellStyle name="Контрольная ячейка 2" xfId="399"/>
    <cellStyle name="Контрольная ячейка 3" xfId="400"/>
    <cellStyle name="Контрольная ячейка 4" xfId="401"/>
    <cellStyle name="Контрольная ячейка 5" xfId="402"/>
    <cellStyle name="Контрольная ячейка 6" xfId="403"/>
    <cellStyle name="Контрольная ячейка 7" xfId="404"/>
    <cellStyle name="Контрольная ячейка 8" xfId="405"/>
    <cellStyle name="Контрольная ячейка 9" xfId="406"/>
    <cellStyle name="Мой заголовок" xfId="407"/>
    <cellStyle name="Мой заголовок листа" xfId="408"/>
    <cellStyle name="Мои наименования показателей" xfId="409"/>
    <cellStyle name="Мои наименования показателей 2" xfId="410"/>
    <cellStyle name="Мои наименования показателей 3" xfId="411"/>
    <cellStyle name="Мои наименования показателей 4" xfId="412"/>
    <cellStyle name="Мои наименования показателей 5" xfId="413"/>
    <cellStyle name="Мои наименования показателей 6" xfId="414"/>
    <cellStyle name="Мои наименования показателей 7" xfId="415"/>
    <cellStyle name="Мои наименования показателей 8" xfId="416"/>
    <cellStyle name="Мои наименования показателей_BALANCE.TBO.1.71" xfId="417"/>
    <cellStyle name="назв фил" xfId="418"/>
    <cellStyle name="Название" xfId="419"/>
    <cellStyle name="Название 2" xfId="420"/>
    <cellStyle name="Название 3" xfId="421"/>
    <cellStyle name="Название 4" xfId="422"/>
    <cellStyle name="Название 5" xfId="423"/>
    <cellStyle name="Название 6" xfId="424"/>
    <cellStyle name="Название 7" xfId="425"/>
    <cellStyle name="Название 8" xfId="426"/>
    <cellStyle name="Название 9" xfId="427"/>
    <cellStyle name="Нейтральный" xfId="428"/>
    <cellStyle name="Нейтральный 2" xfId="429"/>
    <cellStyle name="Нейтральный 3" xfId="430"/>
    <cellStyle name="Нейтральный 4" xfId="431"/>
    <cellStyle name="Нейтральный 5" xfId="432"/>
    <cellStyle name="Нейтральный 6" xfId="433"/>
    <cellStyle name="Нейтральный 7" xfId="434"/>
    <cellStyle name="Нейтральный 8" xfId="435"/>
    <cellStyle name="Нейтральный 9" xfId="436"/>
    <cellStyle name="Обычный 10" xfId="437"/>
    <cellStyle name="Обычный 2" xfId="438"/>
    <cellStyle name="Обычный 2 2" xfId="439"/>
    <cellStyle name="Обычный 2 3" xfId="440"/>
    <cellStyle name="Обычный 2 4" xfId="441"/>
    <cellStyle name="Обычный 2 5" xfId="442"/>
    <cellStyle name="Обычный 2 6" xfId="443"/>
    <cellStyle name="Обычный 2_EE.FORMA15.BS.4.78(v0.1)" xfId="444"/>
    <cellStyle name="Обычный 3" xfId="445"/>
    <cellStyle name="Обычный 4" xfId="446"/>
    <cellStyle name="Обычный 5" xfId="447"/>
    <cellStyle name="Обычный 6" xfId="448"/>
    <cellStyle name="Обычный 7" xfId="449"/>
    <cellStyle name="Обычный 8" xfId="450"/>
    <cellStyle name="Обычный 9" xfId="451"/>
    <cellStyle name="Обычный_BALANCE.VODOSN.2008YEAR_JKK.33.VS.1.77" xfId="452"/>
    <cellStyle name="Обычный_BALANCE.WARM.2007YEAR(FACT)" xfId="453"/>
    <cellStyle name="Обычный_EE.RGEN.2.73 (17.11.2009)" xfId="454"/>
    <cellStyle name="Обычный_OREP.JKH.POD.2010YEAR(v1.0)" xfId="455"/>
    <cellStyle name="Обычный_OREP.JKH.POD.2010YEAR(v1.1)" xfId="456"/>
    <cellStyle name="Обычный_PREDEL.JKH.2010(v1.3)" xfId="457"/>
    <cellStyle name="Обычный_PRIL1.ELECTR" xfId="458"/>
    <cellStyle name="Обычный_PRIL4.JKU.7.28(04.03.2009)" xfId="459"/>
    <cellStyle name="Обычный_ЖКУ_проект3" xfId="460"/>
    <cellStyle name="Обычный_Котёл Сбыты" xfId="461"/>
    <cellStyle name="Обычный_Мониторинг инвестиций" xfId="462"/>
    <cellStyle name="Обычный_Мониторинг по тарифам ТОWRK_BU" xfId="463"/>
    <cellStyle name="Обычный_Приложение 3 (вода) мет" xfId="464"/>
    <cellStyle name="Обычный_ТС цены" xfId="465"/>
    <cellStyle name="Обычный_форма 1 водопровод для орг" xfId="466"/>
    <cellStyle name="Followed Hyperlink" xfId="467"/>
    <cellStyle name="Плохой" xfId="468"/>
    <cellStyle name="Плохой 2" xfId="469"/>
    <cellStyle name="Плохой 3" xfId="470"/>
    <cellStyle name="Плохой 4" xfId="471"/>
    <cellStyle name="Плохой 5" xfId="472"/>
    <cellStyle name="Плохой 6" xfId="473"/>
    <cellStyle name="Плохой 7" xfId="474"/>
    <cellStyle name="Плохой 8" xfId="475"/>
    <cellStyle name="Плохой 9" xfId="476"/>
    <cellStyle name="Поле ввода" xfId="477"/>
    <cellStyle name="Пояснение" xfId="478"/>
    <cellStyle name="Пояснение 2" xfId="479"/>
    <cellStyle name="Пояснение 3" xfId="480"/>
    <cellStyle name="Пояснение 4" xfId="481"/>
    <cellStyle name="Пояснение 5" xfId="482"/>
    <cellStyle name="Пояснение 6" xfId="483"/>
    <cellStyle name="Пояснение 7" xfId="484"/>
    <cellStyle name="Пояснение 8" xfId="485"/>
    <cellStyle name="Пояснение 9" xfId="486"/>
    <cellStyle name="Примечание" xfId="487"/>
    <cellStyle name="Примечание 10" xfId="488"/>
    <cellStyle name="Примечание 11" xfId="489"/>
    <cellStyle name="Примечание 12" xfId="490"/>
    <cellStyle name="Примечание 2" xfId="491"/>
    <cellStyle name="Примечание 2 2" xfId="492"/>
    <cellStyle name="Примечание 2 3" xfId="493"/>
    <cellStyle name="Примечание 2 4" xfId="494"/>
    <cellStyle name="Примечание 2 5" xfId="495"/>
    <cellStyle name="Примечание 2 6" xfId="496"/>
    <cellStyle name="Примечание 3" xfId="497"/>
    <cellStyle name="Примечание 4" xfId="498"/>
    <cellStyle name="Примечание 5" xfId="499"/>
    <cellStyle name="Примечание 6" xfId="500"/>
    <cellStyle name="Примечание 7" xfId="501"/>
    <cellStyle name="Примечание 8" xfId="502"/>
    <cellStyle name="Примечание 9" xfId="503"/>
    <cellStyle name="Percent" xfId="504"/>
    <cellStyle name="Процентный 2" xfId="505"/>
    <cellStyle name="Процентный 3" xfId="506"/>
    <cellStyle name="Процентный 4" xfId="507"/>
    <cellStyle name="Связанная ячейка" xfId="508"/>
    <cellStyle name="Связанная ячейка 2" xfId="509"/>
    <cellStyle name="Связанная ячейка 3" xfId="510"/>
    <cellStyle name="Связанная ячейка 4" xfId="511"/>
    <cellStyle name="Связанная ячейка 5" xfId="512"/>
    <cellStyle name="Связанная ячейка 6" xfId="513"/>
    <cellStyle name="Связанная ячейка 7" xfId="514"/>
    <cellStyle name="Связанная ячейка 8" xfId="515"/>
    <cellStyle name="Связанная ячейка 9" xfId="516"/>
    <cellStyle name="Стиль 1" xfId="517"/>
    <cellStyle name="ТЕКСТ" xfId="518"/>
    <cellStyle name="Текст предупреждения" xfId="519"/>
    <cellStyle name="Текст предупреждения 2" xfId="520"/>
    <cellStyle name="Текст предупреждения 3" xfId="521"/>
    <cellStyle name="Текст предупреждения 4" xfId="522"/>
    <cellStyle name="Текст предупреждения 5" xfId="523"/>
    <cellStyle name="Текст предупреждения 6" xfId="524"/>
    <cellStyle name="Текст предупреждения 7" xfId="525"/>
    <cellStyle name="Текст предупреждения 8" xfId="526"/>
    <cellStyle name="Текст предупреждения 9" xfId="527"/>
    <cellStyle name="Текстовый" xfId="528"/>
    <cellStyle name="Тысячи [0]_3Com" xfId="529"/>
    <cellStyle name="Тысячи_3Com" xfId="530"/>
    <cellStyle name="ФИКСИРОВАННЫЙ" xfId="531"/>
    <cellStyle name="Comma" xfId="532"/>
    <cellStyle name="Comma [0]" xfId="533"/>
    <cellStyle name="Финансовый 2" xfId="534"/>
    <cellStyle name="Формула" xfId="535"/>
    <cellStyle name="ФормулаВБ" xfId="536"/>
    <cellStyle name="ФормулаНаКонтроль" xfId="537"/>
    <cellStyle name="Хороший" xfId="538"/>
    <cellStyle name="Хороший 2" xfId="539"/>
    <cellStyle name="Хороший 3" xfId="540"/>
    <cellStyle name="Хороший 4" xfId="541"/>
    <cellStyle name="Хороший 5" xfId="542"/>
    <cellStyle name="Хороший 6" xfId="543"/>
    <cellStyle name="Хороший 7" xfId="544"/>
    <cellStyle name="Хороший 8" xfId="545"/>
    <cellStyle name="Хороший 9" xfId="546"/>
    <cellStyle name="Џђћ–…ќ’ќ›‰" xfId="54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0</xdr:colOff>
      <xdr:row>51</xdr:row>
      <xdr:rowOff>28575</xdr:rowOff>
    </xdr:from>
    <xdr:to>
      <xdr:col>14</xdr:col>
      <xdr:colOff>685800</xdr:colOff>
      <xdr:row>53</xdr:row>
      <xdr:rowOff>38100</xdr:rowOff>
    </xdr:to>
    <xdr:pic>
      <xdr:nvPicPr>
        <xdr:cNvPr id="1" name="cmdApplyContactChang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72350" y="8029575"/>
          <a:ext cx="20764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123825</xdr:colOff>
      <xdr:row>5</xdr:row>
      <xdr:rowOff>47625</xdr:rowOff>
    </xdr:from>
    <xdr:to>
      <xdr:col>11</xdr:col>
      <xdr:colOff>485775</xdr:colOff>
      <xdr:row>5</xdr:row>
      <xdr:rowOff>333375</xdr:rowOff>
    </xdr:to>
    <xdr:pic>
      <xdr:nvPicPr>
        <xdr:cNvPr id="2" name="cmdRegionChang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4875" y="1095375"/>
          <a:ext cx="24479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152400</xdr:colOff>
      <xdr:row>21</xdr:row>
      <xdr:rowOff>114300</xdr:rowOff>
    </xdr:from>
    <xdr:to>
      <xdr:col>7</xdr:col>
      <xdr:colOff>2305050</xdr:colOff>
      <xdr:row>21</xdr:row>
      <xdr:rowOff>390525</xdr:rowOff>
    </xdr:to>
    <xdr:pic>
      <xdr:nvPicPr>
        <xdr:cNvPr id="1" name="cmdUpdateReestr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48625" y="4619625"/>
          <a:ext cx="21526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12</xdr:row>
      <xdr:rowOff>76200</xdr:rowOff>
    </xdr:from>
    <xdr:to>
      <xdr:col>7</xdr:col>
      <xdr:colOff>2333625</xdr:colOff>
      <xdr:row>12</xdr:row>
      <xdr:rowOff>352425</xdr:rowOff>
    </xdr:to>
    <xdr:pic>
      <xdr:nvPicPr>
        <xdr:cNvPr id="2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48625" y="2752725"/>
          <a:ext cx="2181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elp@eias.ru" TargetMode="Externa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tabColor indexed="12"/>
  </sheetPr>
  <dimension ref="A1:Q55"/>
  <sheetViews>
    <sheetView zoomScalePageLayoutView="0" workbookViewId="0" topLeftCell="A13">
      <selection activeCell="S39" sqref="S39"/>
    </sheetView>
  </sheetViews>
  <sheetFormatPr defaultColWidth="9.00390625" defaultRowHeight="12.75"/>
  <cols>
    <col min="1" max="2" width="2.75390625" style="66" customWidth="1"/>
    <col min="3" max="15" width="9.125" style="66" customWidth="1"/>
    <col min="16" max="16" width="9.00390625" style="66" customWidth="1"/>
    <col min="17" max="18" width="2.75390625" style="66" customWidth="1"/>
    <col min="19" max="16384" width="9.125" style="66" customWidth="1"/>
  </cols>
  <sheetData>
    <row r="1" spans="14:15" ht="11.25">
      <c r="N1" s="67"/>
      <c r="O1" s="67"/>
    </row>
    <row r="2" spans="2:17" ht="12.75">
      <c r="B2" s="68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241"/>
      <c r="O2" s="241"/>
      <c r="P2" s="361" t="str">
        <f>"Версия "&amp;GetVersion()</f>
        <v>Версия 3.0</v>
      </c>
      <c r="Q2" s="362"/>
    </row>
    <row r="3" spans="2:17" ht="30.75" customHeight="1">
      <c r="B3" s="70"/>
      <c r="C3" s="363" t="s">
        <v>126</v>
      </c>
      <c r="D3" s="364"/>
      <c r="E3" s="364"/>
      <c r="F3" s="364"/>
      <c r="G3" s="364"/>
      <c r="H3" s="364"/>
      <c r="I3" s="364"/>
      <c r="J3" s="364"/>
      <c r="K3" s="364"/>
      <c r="L3" s="364"/>
      <c r="M3" s="364"/>
      <c r="N3" s="364"/>
      <c r="O3" s="364"/>
      <c r="P3" s="365"/>
      <c r="Q3" s="38"/>
    </row>
    <row r="4" spans="2:17" ht="12.75">
      <c r="B4" s="70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2"/>
      <c r="O4" s="72"/>
      <c r="P4" s="72"/>
      <c r="Q4" s="38"/>
    </row>
    <row r="5" spans="2:17" ht="15" customHeight="1">
      <c r="B5" s="70"/>
      <c r="C5" s="366" t="s">
        <v>214</v>
      </c>
      <c r="D5" s="366"/>
      <c r="E5" s="366"/>
      <c r="F5" s="366"/>
      <c r="G5" s="366"/>
      <c r="H5" s="366"/>
      <c r="I5" s="71"/>
      <c r="J5" s="71"/>
      <c r="K5" s="71"/>
      <c r="L5" s="71"/>
      <c r="M5" s="71"/>
      <c r="N5" s="72"/>
      <c r="O5" s="72"/>
      <c r="P5" s="71"/>
      <c r="Q5" s="73"/>
    </row>
    <row r="6" spans="2:17" ht="27" customHeight="1">
      <c r="B6" s="70"/>
      <c r="C6" s="368" t="s">
        <v>174</v>
      </c>
      <c r="D6" s="368"/>
      <c r="E6" s="368"/>
      <c r="F6" s="368"/>
      <c r="G6" s="368"/>
      <c r="H6" s="368"/>
      <c r="I6" s="71"/>
      <c r="J6" s="71"/>
      <c r="K6" s="71"/>
      <c r="L6" s="71"/>
      <c r="M6" s="71"/>
      <c r="N6" s="71"/>
      <c r="O6" s="71"/>
      <c r="P6" s="71"/>
      <c r="Q6" s="73"/>
    </row>
    <row r="7" spans="2:17" ht="11.25">
      <c r="B7" s="70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3"/>
    </row>
    <row r="8" spans="2:17" ht="11.25">
      <c r="B8" s="70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3"/>
    </row>
    <row r="9" spans="2:17" ht="11.25">
      <c r="B9" s="70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3"/>
    </row>
    <row r="10" spans="2:17" ht="11.25">
      <c r="B10" s="70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3"/>
    </row>
    <row r="11" spans="2:17" ht="11.25">
      <c r="B11" s="70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3"/>
    </row>
    <row r="12" spans="2:17" ht="11.25">
      <c r="B12" s="70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3"/>
    </row>
    <row r="13" spans="2:17" ht="11.25">
      <c r="B13" s="70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3"/>
    </row>
    <row r="14" spans="2:17" ht="11.25">
      <c r="B14" s="70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3"/>
    </row>
    <row r="15" spans="2:17" ht="11.25">
      <c r="B15" s="70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3"/>
    </row>
    <row r="16" spans="2:17" ht="11.25">
      <c r="B16" s="70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3"/>
    </row>
    <row r="17" spans="2:17" ht="11.25">
      <c r="B17" s="70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3"/>
    </row>
    <row r="18" spans="2:17" ht="11.25">
      <c r="B18" s="70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3"/>
    </row>
    <row r="19" spans="2:17" ht="11.25">
      <c r="B19" s="70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3"/>
    </row>
    <row r="20" spans="2:17" ht="11.25">
      <c r="B20" s="70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3"/>
    </row>
    <row r="21" spans="2:17" ht="11.25">
      <c r="B21" s="70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3"/>
    </row>
    <row r="22" spans="2:17" ht="11.25" customHeight="1">
      <c r="B22" s="70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3"/>
    </row>
    <row r="23" spans="2:17" ht="11.25">
      <c r="B23" s="70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3"/>
    </row>
    <row r="24" spans="2:17" ht="11.25">
      <c r="B24" s="70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3"/>
    </row>
    <row r="25" spans="2:17" ht="11.25">
      <c r="B25" s="70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3"/>
    </row>
    <row r="26" spans="2:17" ht="11.25">
      <c r="B26" s="70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3"/>
    </row>
    <row r="27" spans="2:17" ht="11.25">
      <c r="B27" s="70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3"/>
    </row>
    <row r="28" spans="2:17" ht="11.25">
      <c r="B28" s="70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3"/>
    </row>
    <row r="29" spans="2:17" ht="11.25">
      <c r="B29" s="70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3"/>
    </row>
    <row r="30" spans="2:17" ht="11.25">
      <c r="B30" s="70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3"/>
    </row>
    <row r="31" spans="2:17" ht="11.25">
      <c r="B31" s="70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3"/>
    </row>
    <row r="32" spans="2:17" ht="11.25">
      <c r="B32" s="70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3"/>
    </row>
    <row r="33" spans="2:17" ht="11.25">
      <c r="B33" s="70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3"/>
    </row>
    <row r="34" spans="2:17" ht="11.25">
      <c r="B34" s="70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3"/>
    </row>
    <row r="35" spans="2:17" ht="11.25">
      <c r="B35" s="70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3"/>
    </row>
    <row r="36" spans="2:17" ht="11.25">
      <c r="B36" s="70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3"/>
    </row>
    <row r="37" spans="2:17" ht="11.25">
      <c r="B37" s="70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3"/>
    </row>
    <row r="38" spans="2:17" ht="11.25">
      <c r="B38" s="70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3"/>
    </row>
    <row r="39" spans="2:17" ht="11.25">
      <c r="B39" s="70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3"/>
    </row>
    <row r="40" spans="2:17" ht="11.25">
      <c r="B40" s="70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3"/>
    </row>
    <row r="41" spans="2:17" ht="11.25">
      <c r="B41" s="70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3"/>
    </row>
    <row r="42" spans="1:17" s="247" customFormat="1" ht="11.25">
      <c r="A42" s="242"/>
      <c r="B42" s="243"/>
      <c r="C42" s="367" t="s">
        <v>335</v>
      </c>
      <c r="D42" s="367"/>
      <c r="E42" s="367"/>
      <c r="F42" s="367"/>
      <c r="G42" s="367"/>
      <c r="H42" s="367"/>
      <c r="I42" s="244"/>
      <c r="J42" s="244"/>
      <c r="K42" s="244"/>
      <c r="L42" s="244"/>
      <c r="M42" s="244"/>
      <c r="N42" s="245"/>
      <c r="O42" s="245"/>
      <c r="P42" s="245"/>
      <c r="Q42" s="246"/>
    </row>
    <row r="43" spans="1:17" s="247" customFormat="1" ht="11.25">
      <c r="A43" s="242"/>
      <c r="B43" s="243"/>
      <c r="C43" s="359" t="s">
        <v>336</v>
      </c>
      <c r="D43" s="359"/>
      <c r="E43" s="357"/>
      <c r="F43" s="360"/>
      <c r="G43" s="360"/>
      <c r="H43" s="360"/>
      <c r="I43" s="360"/>
      <c r="J43" s="360"/>
      <c r="K43" s="360"/>
      <c r="L43" s="243"/>
      <c r="M43" s="244"/>
      <c r="N43" s="245"/>
      <c r="O43" s="245"/>
      <c r="P43" s="245"/>
      <c r="Q43" s="246"/>
    </row>
    <row r="44" spans="1:17" s="247" customFormat="1" ht="11.25">
      <c r="A44" s="242"/>
      <c r="B44" s="243"/>
      <c r="C44" s="359" t="s">
        <v>337</v>
      </c>
      <c r="D44" s="359"/>
      <c r="E44" s="357"/>
      <c r="F44" s="360"/>
      <c r="G44" s="360"/>
      <c r="H44" s="360"/>
      <c r="I44" s="360"/>
      <c r="J44" s="360"/>
      <c r="K44" s="360"/>
      <c r="L44" s="243"/>
      <c r="M44" s="244"/>
      <c r="N44" s="245"/>
      <c r="O44" s="245"/>
      <c r="P44" s="245"/>
      <c r="Q44" s="246"/>
    </row>
    <row r="45" spans="1:17" s="247" customFormat="1" ht="11.25">
      <c r="A45" s="242"/>
      <c r="B45" s="243"/>
      <c r="C45" s="359" t="s">
        <v>197</v>
      </c>
      <c r="D45" s="359"/>
      <c r="E45" s="370" t="s">
        <v>338</v>
      </c>
      <c r="F45" s="360"/>
      <c r="G45" s="360"/>
      <c r="H45" s="360"/>
      <c r="I45" s="360"/>
      <c r="J45" s="360"/>
      <c r="K45" s="360"/>
      <c r="L45" s="243"/>
      <c r="M45" s="244"/>
      <c r="N45" s="245"/>
      <c r="O45" s="245"/>
      <c r="P45" s="245"/>
      <c r="Q45" s="246"/>
    </row>
    <row r="46" spans="1:17" s="247" customFormat="1" ht="11.25">
      <c r="A46" s="242"/>
      <c r="B46" s="243"/>
      <c r="C46" s="359" t="s">
        <v>339</v>
      </c>
      <c r="D46" s="359"/>
      <c r="E46" s="371"/>
      <c r="F46" s="369"/>
      <c r="G46" s="369"/>
      <c r="H46" s="369"/>
      <c r="I46" s="369"/>
      <c r="J46" s="369"/>
      <c r="K46" s="357"/>
      <c r="L46" s="243"/>
      <c r="M46" s="244"/>
      <c r="N46" s="245"/>
      <c r="O46" s="245"/>
      <c r="P46" s="245"/>
      <c r="Q46" s="246"/>
    </row>
    <row r="47" spans="1:17" s="247" customFormat="1" ht="25.5" customHeight="1">
      <c r="A47" s="242"/>
      <c r="B47" s="243"/>
      <c r="C47" s="359" t="s">
        <v>340</v>
      </c>
      <c r="D47" s="359"/>
      <c r="E47" s="369" t="s">
        <v>341</v>
      </c>
      <c r="F47" s="369"/>
      <c r="G47" s="369"/>
      <c r="H47" s="369"/>
      <c r="I47" s="369"/>
      <c r="J47" s="369"/>
      <c r="K47" s="357"/>
      <c r="L47" s="243"/>
      <c r="M47" s="244"/>
      <c r="N47" s="245"/>
      <c r="O47" s="245"/>
      <c r="P47" s="245"/>
      <c r="Q47" s="246"/>
    </row>
    <row r="48" spans="1:17" s="247" customFormat="1" ht="11.25">
      <c r="A48" s="242"/>
      <c r="B48" s="243"/>
      <c r="C48" s="248"/>
      <c r="D48" s="248"/>
      <c r="E48" s="248"/>
      <c r="F48" s="248"/>
      <c r="G48" s="248"/>
      <c r="H48" s="248"/>
      <c r="I48" s="244"/>
      <c r="J48" s="244"/>
      <c r="K48" s="244"/>
      <c r="L48" s="244"/>
      <c r="M48" s="244"/>
      <c r="N48" s="245"/>
      <c r="O48" s="245"/>
      <c r="P48" s="245"/>
      <c r="Q48" s="246"/>
    </row>
    <row r="49" spans="1:17" s="247" customFormat="1" ht="11.25">
      <c r="A49" s="242"/>
      <c r="B49" s="243"/>
      <c r="C49" s="367" t="s">
        <v>342</v>
      </c>
      <c r="D49" s="367"/>
      <c r="E49" s="367"/>
      <c r="F49" s="367"/>
      <c r="G49" s="367"/>
      <c r="H49" s="367"/>
      <c r="I49" s="244"/>
      <c r="J49" s="244"/>
      <c r="K49" s="244"/>
      <c r="L49" s="244"/>
      <c r="M49" s="244"/>
      <c r="N49" s="245"/>
      <c r="O49" s="245"/>
      <c r="P49" s="245"/>
      <c r="Q49" s="246"/>
    </row>
    <row r="50" spans="1:17" s="247" customFormat="1" ht="11.25">
      <c r="A50" s="242"/>
      <c r="B50" s="243"/>
      <c r="C50" s="359" t="s">
        <v>336</v>
      </c>
      <c r="D50" s="359"/>
      <c r="E50" s="357"/>
      <c r="F50" s="358"/>
      <c r="G50" s="358"/>
      <c r="H50" s="358"/>
      <c r="I50" s="358"/>
      <c r="J50" s="358"/>
      <c r="K50" s="358"/>
      <c r="L50" s="243"/>
      <c r="M50" s="244"/>
      <c r="N50" s="245"/>
      <c r="O50" s="245"/>
      <c r="P50" s="245"/>
      <c r="Q50" s="246"/>
    </row>
    <row r="51" spans="1:17" s="247" customFormat="1" ht="11.25">
      <c r="A51" s="242"/>
      <c r="B51" s="243"/>
      <c r="C51" s="359" t="s">
        <v>337</v>
      </c>
      <c r="D51" s="359"/>
      <c r="E51" s="372"/>
      <c r="F51" s="358"/>
      <c r="G51" s="358"/>
      <c r="H51" s="358"/>
      <c r="I51" s="358"/>
      <c r="J51" s="358"/>
      <c r="K51" s="358"/>
      <c r="L51" s="243"/>
      <c r="M51" s="244"/>
      <c r="N51" s="245"/>
      <c r="O51" s="245"/>
      <c r="P51" s="245"/>
      <c r="Q51" s="246"/>
    </row>
    <row r="52" spans="1:17" s="247" customFormat="1" ht="11.25">
      <c r="A52" s="242"/>
      <c r="B52" s="243"/>
      <c r="C52" s="359" t="s">
        <v>197</v>
      </c>
      <c r="D52" s="359"/>
      <c r="E52" s="373"/>
      <c r="F52" s="374"/>
      <c r="G52" s="374"/>
      <c r="H52" s="374"/>
      <c r="I52" s="374"/>
      <c r="J52" s="374"/>
      <c r="K52" s="374"/>
      <c r="L52" s="243"/>
      <c r="M52" s="244"/>
      <c r="N52" s="245"/>
      <c r="O52" s="245"/>
      <c r="P52" s="245"/>
      <c r="Q52" s="246"/>
    </row>
    <row r="53" spans="1:17" s="247" customFormat="1" ht="11.25">
      <c r="A53" s="242"/>
      <c r="B53" s="243"/>
      <c r="C53" s="359" t="s">
        <v>339</v>
      </c>
      <c r="D53" s="359"/>
      <c r="E53" s="371"/>
      <c r="F53" s="369"/>
      <c r="G53" s="369"/>
      <c r="H53" s="369"/>
      <c r="I53" s="369"/>
      <c r="J53" s="369"/>
      <c r="K53" s="357"/>
      <c r="L53" s="243"/>
      <c r="M53" s="244"/>
      <c r="N53" s="245"/>
      <c r="O53" s="245"/>
      <c r="P53" s="245"/>
      <c r="Q53" s="246"/>
    </row>
    <row r="54" spans="1:17" s="247" customFormat="1" ht="11.25" customHeight="1">
      <c r="A54" s="242"/>
      <c r="B54" s="243"/>
      <c r="C54" s="359" t="s">
        <v>340</v>
      </c>
      <c r="D54" s="359"/>
      <c r="E54" s="369"/>
      <c r="F54" s="369"/>
      <c r="G54" s="369"/>
      <c r="H54" s="369"/>
      <c r="I54" s="369"/>
      <c r="J54" s="369"/>
      <c r="K54" s="369"/>
      <c r="L54" s="243"/>
      <c r="M54" s="244"/>
      <c r="N54" s="245"/>
      <c r="O54" s="245"/>
      <c r="P54" s="245"/>
      <c r="Q54" s="246"/>
    </row>
    <row r="55" spans="2:17" ht="11.25">
      <c r="B55" s="74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6"/>
    </row>
  </sheetData>
  <sheetProtection password="FA9C" sheet="1" objects="1" scenarios="1" formatColumns="0" formatRows="0"/>
  <mergeCells count="26">
    <mergeCell ref="C51:D51"/>
    <mergeCell ref="E51:K51"/>
    <mergeCell ref="C52:D52"/>
    <mergeCell ref="E52:K52"/>
    <mergeCell ref="C53:D53"/>
    <mergeCell ref="E53:K53"/>
    <mergeCell ref="C54:D54"/>
    <mergeCell ref="E54:K54"/>
    <mergeCell ref="C45:D45"/>
    <mergeCell ref="E45:K45"/>
    <mergeCell ref="C46:D46"/>
    <mergeCell ref="E46:K46"/>
    <mergeCell ref="C47:D47"/>
    <mergeCell ref="E47:K47"/>
    <mergeCell ref="C49:H49"/>
    <mergeCell ref="C50:D50"/>
    <mergeCell ref="E50:K50"/>
    <mergeCell ref="C43:D43"/>
    <mergeCell ref="E43:K43"/>
    <mergeCell ref="C44:D44"/>
    <mergeCell ref="E44:K44"/>
    <mergeCell ref="P2:Q2"/>
    <mergeCell ref="C3:P3"/>
    <mergeCell ref="C5:H5"/>
    <mergeCell ref="C42:H42"/>
    <mergeCell ref="C6:H6"/>
  </mergeCells>
  <hyperlinks>
    <hyperlink ref="E45" r:id="rId1" display="help@eias.ru"/>
  </hyperlinks>
  <printOptions/>
  <pageMargins left="0.75" right="0.75" top="1" bottom="1" header="0.5" footer="0.5"/>
  <pageSetup horizontalDpi="600" verticalDpi="600" orientation="portrait" paperSize="9" r:id="rId6"/>
  <drawing r:id="rId5"/>
  <legacyDrawing r:id="rId4"/>
  <oleObjects>
    <oleObject progId="Word.Document.8" shapeId="28275097" r:id="rId2"/>
    <oleObject progId="Word.Document.8" shapeId="28275101" r:id="rId3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7"/>
  <dimension ref="D8:H29"/>
  <sheetViews>
    <sheetView view="pageBreakPreview" zoomScaleSheetLayoutView="100" zoomScalePageLayoutView="0" workbookViewId="0" topLeftCell="C7">
      <selection activeCell="G15" sqref="G15"/>
    </sheetView>
  </sheetViews>
  <sheetFormatPr defaultColWidth="9.00390625" defaultRowHeight="12.75"/>
  <cols>
    <col min="1" max="2" width="0" style="90" hidden="1" customWidth="1"/>
    <col min="3" max="3" width="2.375" style="90" customWidth="1"/>
    <col min="4" max="4" width="10.125" style="90" customWidth="1"/>
    <col min="5" max="5" width="8.125" style="90" customWidth="1"/>
    <col min="6" max="6" width="52.625" style="90" customWidth="1"/>
    <col min="7" max="7" width="48.375" style="90" customWidth="1"/>
    <col min="8" max="8" width="3.25390625" style="90" customWidth="1"/>
    <col min="9" max="16384" width="9.125" style="90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92"/>
      <c r="E8" s="93"/>
      <c r="F8" s="93"/>
      <c r="G8" s="93"/>
      <c r="H8" s="94"/>
    </row>
    <row r="9" spans="4:8" ht="11.25">
      <c r="D9" s="95"/>
      <c r="E9" s="122"/>
      <c r="F9" s="154" t="s">
        <v>325</v>
      </c>
      <c r="G9" s="122"/>
      <c r="H9" s="115"/>
    </row>
    <row r="10" spans="4:8" ht="26.25" customHeight="1">
      <c r="D10" s="95"/>
      <c r="E10" s="455" t="s">
        <v>493</v>
      </c>
      <c r="F10" s="456"/>
      <c r="G10" s="457"/>
      <c r="H10" s="115"/>
    </row>
    <row r="11" spans="4:8" ht="12" thickBot="1">
      <c r="D11" s="95"/>
      <c r="E11" s="183"/>
      <c r="F11" s="183"/>
      <c r="G11" s="183"/>
      <c r="H11" s="115"/>
    </row>
    <row r="12" spans="4:8" ht="42" customHeight="1" thickBot="1">
      <c r="D12" s="95"/>
      <c r="E12" s="458" t="s">
        <v>2</v>
      </c>
      <c r="F12" s="459"/>
      <c r="G12" s="460"/>
      <c r="H12" s="115"/>
    </row>
    <row r="13" spans="4:8" ht="22.5" customHeight="1" thickBot="1">
      <c r="D13" s="95"/>
      <c r="E13" s="105" t="s">
        <v>26</v>
      </c>
      <c r="F13" s="106" t="s">
        <v>231</v>
      </c>
      <c r="G13" s="107" t="s">
        <v>207</v>
      </c>
      <c r="H13" s="115"/>
    </row>
    <row r="14" spans="4:8" ht="11.25">
      <c r="D14" s="346"/>
      <c r="E14" s="330">
        <v>1</v>
      </c>
      <c r="F14" s="331">
        <f>E14+1</f>
        <v>2</v>
      </c>
      <c r="G14" s="332">
        <v>3</v>
      </c>
      <c r="H14" s="115"/>
    </row>
    <row r="15" spans="4:8" ht="11.25">
      <c r="D15" s="346"/>
      <c r="E15" s="340">
        <v>1</v>
      </c>
      <c r="F15" s="341" t="s">
        <v>268</v>
      </c>
      <c r="G15" s="348"/>
      <c r="H15" s="115"/>
    </row>
    <row r="16" spans="4:8" ht="22.5">
      <c r="D16" s="346"/>
      <c r="E16" s="340">
        <v>2</v>
      </c>
      <c r="F16" s="341" t="s">
        <v>269</v>
      </c>
      <c r="G16" s="348"/>
      <c r="H16" s="115"/>
    </row>
    <row r="17" spans="4:8" ht="55.5" customHeight="1">
      <c r="D17" s="346"/>
      <c r="E17" s="340">
        <v>3</v>
      </c>
      <c r="F17" s="341" t="s">
        <v>270</v>
      </c>
      <c r="G17" s="348"/>
      <c r="H17" s="115"/>
    </row>
    <row r="18" spans="4:8" ht="22.5">
      <c r="D18" s="346"/>
      <c r="E18" s="340">
        <v>4</v>
      </c>
      <c r="F18" s="341" t="s">
        <v>208</v>
      </c>
      <c r="G18" s="350"/>
      <c r="H18" s="115"/>
    </row>
    <row r="19" spans="4:8" ht="11.25">
      <c r="D19" s="346"/>
      <c r="E19" s="351" t="s">
        <v>462</v>
      </c>
      <c r="F19" s="164" t="s">
        <v>495</v>
      </c>
      <c r="G19" s="348"/>
      <c r="H19" s="115"/>
    </row>
    <row r="20" spans="4:8" ht="11.25">
      <c r="D20" s="346"/>
      <c r="E20" s="351" t="s">
        <v>463</v>
      </c>
      <c r="F20" s="164" t="s">
        <v>494</v>
      </c>
      <c r="G20" s="348"/>
      <c r="H20" s="115"/>
    </row>
    <row r="21" spans="4:8" ht="11.25">
      <c r="D21" s="346"/>
      <c r="E21" s="351" t="s">
        <v>209</v>
      </c>
      <c r="F21" s="164" t="s">
        <v>211</v>
      </c>
      <c r="G21" s="348"/>
      <c r="H21" s="115"/>
    </row>
    <row r="22" spans="4:8" ht="11.25">
      <c r="D22" s="346"/>
      <c r="E22" s="351" t="s">
        <v>210</v>
      </c>
      <c r="F22" s="164" t="s">
        <v>496</v>
      </c>
      <c r="G22" s="348"/>
      <c r="H22" s="115"/>
    </row>
    <row r="23" spans="4:8" ht="33.75">
      <c r="D23" s="346" t="s">
        <v>482</v>
      </c>
      <c r="E23" s="340">
        <v>5</v>
      </c>
      <c r="F23" s="341" t="s">
        <v>229</v>
      </c>
      <c r="G23" s="348"/>
      <c r="H23" s="115"/>
    </row>
    <row r="24" spans="4:8" ht="33.75">
      <c r="D24" s="346"/>
      <c r="E24" s="340">
        <v>6</v>
      </c>
      <c r="F24" s="333" t="s">
        <v>5</v>
      </c>
      <c r="G24" s="348"/>
      <c r="H24" s="115"/>
    </row>
    <row r="25" spans="4:8" ht="12" thickBot="1">
      <c r="D25" s="346" t="s">
        <v>481</v>
      </c>
      <c r="E25" s="342"/>
      <c r="F25" s="343" t="s">
        <v>232</v>
      </c>
      <c r="G25" s="344"/>
      <c r="H25" s="115"/>
    </row>
    <row r="26" spans="4:8" ht="11.25">
      <c r="D26" s="95"/>
      <c r="E26" s="183"/>
      <c r="F26" s="183"/>
      <c r="G26" s="183"/>
      <c r="H26" s="115"/>
    </row>
    <row r="27" spans="4:8" ht="27.75" customHeight="1">
      <c r="D27" s="95"/>
      <c r="E27" s="453" t="s">
        <v>230</v>
      </c>
      <c r="F27" s="454"/>
      <c r="G27" s="454"/>
      <c r="H27" s="115"/>
    </row>
    <row r="28" spans="4:8" ht="27.75" customHeight="1">
      <c r="D28" s="95"/>
      <c r="E28" s="453" t="s">
        <v>228</v>
      </c>
      <c r="F28" s="454"/>
      <c r="G28" s="454"/>
      <c r="H28" s="115"/>
    </row>
    <row r="29" spans="4:8" ht="11.25">
      <c r="D29" s="136"/>
      <c r="E29" s="122"/>
      <c r="F29" s="122"/>
      <c r="G29" s="122"/>
      <c r="H29" s="123"/>
    </row>
  </sheetData>
  <sheetProtection password="FA9C" sheet="1" objects="1" scenarios="1" formatColumns="0" formatRows="0"/>
  <mergeCells count="4">
    <mergeCell ref="E27:G27"/>
    <mergeCell ref="E10:G10"/>
    <mergeCell ref="E12:G12"/>
    <mergeCell ref="E28:G28"/>
  </mergeCells>
  <hyperlinks>
    <hyperlink ref="F25" location="'Ссылки на публикации'!A1" display="Добавить запись"/>
    <hyperlink ref="F9" location="'Список листов'!A1" tooltip="К списку листов" display="Список листов"/>
  </hyperlinks>
  <printOptions/>
  <pageMargins left="0.75" right="0.75" top="1" bottom="1" header="0.5" footer="0.5"/>
  <pageSetup horizontalDpi="200" verticalDpi="2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52"/>
  <sheetViews>
    <sheetView zoomScalePageLayoutView="0" workbookViewId="0" topLeftCell="A1">
      <selection activeCell="A3" sqref="A3"/>
    </sheetView>
  </sheetViews>
  <sheetFormatPr defaultColWidth="9.00390625" defaultRowHeight="12.75"/>
  <cols>
    <col min="1" max="1" width="30.75390625" style="1" customWidth="1"/>
    <col min="2" max="2" width="50.75390625" style="1" customWidth="1"/>
    <col min="3" max="3" width="15.75390625" style="3" customWidth="1"/>
    <col min="4" max="16384" width="9.125" style="1" customWidth="1"/>
  </cols>
  <sheetData>
    <row r="1" spans="1:3" ht="15" customHeight="1">
      <c r="A1" s="254" t="s">
        <v>127</v>
      </c>
      <c r="B1" s="254" t="s">
        <v>128</v>
      </c>
      <c r="C1" s="254" t="s">
        <v>129</v>
      </c>
    </row>
    <row r="2" ht="12.75">
      <c r="A2" s="60"/>
    </row>
    <row r="3" ht="12.75">
      <c r="A3" s="60"/>
    </row>
    <row r="4" ht="12.75">
      <c r="A4" s="60"/>
    </row>
    <row r="5" ht="12.75">
      <c r="A5" s="60"/>
    </row>
    <row r="6" ht="12.75">
      <c r="A6" s="60"/>
    </row>
    <row r="7" ht="12.75">
      <c r="A7" s="60"/>
    </row>
    <row r="8" ht="12.75">
      <c r="A8" s="60"/>
    </row>
    <row r="9" ht="12.75">
      <c r="A9" s="60"/>
    </row>
    <row r="10" ht="12.75">
      <c r="A10" s="60"/>
    </row>
    <row r="11" ht="12.75">
      <c r="A11" s="60"/>
    </row>
    <row r="12" ht="12.75">
      <c r="A12" s="60"/>
    </row>
    <row r="13" ht="12.75">
      <c r="A13" s="60"/>
    </row>
    <row r="14" ht="12.75">
      <c r="A14" s="60"/>
    </row>
    <row r="15" ht="12.75">
      <c r="A15" s="60"/>
    </row>
    <row r="16" ht="12.75">
      <c r="A16" s="60"/>
    </row>
    <row r="17" ht="12.75">
      <c r="A17" s="60"/>
    </row>
    <row r="18" ht="12.75">
      <c r="A18" s="60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</sheetData>
  <sheetProtection password="FA9C" sheet="1" objects="1" scenarios="1"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302">
    <tabColor indexed="47"/>
  </sheetPr>
  <dimension ref="A1:A1"/>
  <sheetViews>
    <sheetView zoomScalePageLayoutView="0" workbookViewId="0" topLeftCell="A1">
      <selection activeCell="J28" sqref="J28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303">
    <tabColor indexed="47"/>
  </sheetPr>
  <dimension ref="A1:H574"/>
  <sheetViews>
    <sheetView zoomScalePageLayoutView="0" workbookViewId="0" topLeftCell="A1">
      <selection activeCell="A2" sqref="A2:H133"/>
    </sheetView>
  </sheetViews>
  <sheetFormatPr defaultColWidth="9.00390625" defaultRowHeight="12.75"/>
  <cols>
    <col min="1" max="16384" width="9.125" style="143" customWidth="1"/>
  </cols>
  <sheetData>
    <row r="1" spans="2:8" ht="12.75">
      <c r="B1" t="s">
        <v>472</v>
      </c>
      <c r="C1" s="143" t="s">
        <v>473</v>
      </c>
      <c r="D1" s="143" t="s">
        <v>475</v>
      </c>
      <c r="E1" s="143" t="s">
        <v>476</v>
      </c>
      <c r="F1" s="143" t="s">
        <v>477</v>
      </c>
      <c r="G1" s="143" t="s">
        <v>478</v>
      </c>
      <c r="H1" s="143" t="s">
        <v>479</v>
      </c>
    </row>
    <row r="2" spans="1:8" ht="12.75">
      <c r="A2" s="143">
        <v>1</v>
      </c>
      <c r="B2" s="273" t="s">
        <v>502</v>
      </c>
      <c r="C2" s="273" t="s">
        <v>504</v>
      </c>
      <c r="D2" s="273" t="s">
        <v>505</v>
      </c>
      <c r="E2" s="273" t="s">
        <v>1090</v>
      </c>
      <c r="F2" s="273" t="s">
        <v>1091</v>
      </c>
      <c r="G2" s="273" t="s">
        <v>1092</v>
      </c>
      <c r="H2" s="143" t="s">
        <v>30</v>
      </c>
    </row>
    <row r="3" spans="1:8" ht="12.75">
      <c r="A3" s="143">
        <v>2</v>
      </c>
      <c r="B3" s="273" t="s">
        <v>502</v>
      </c>
      <c r="C3" s="273" t="s">
        <v>504</v>
      </c>
      <c r="D3" s="273" t="s">
        <v>505</v>
      </c>
      <c r="E3" s="273" t="s">
        <v>1093</v>
      </c>
      <c r="F3" s="273" t="s">
        <v>1094</v>
      </c>
      <c r="G3" s="273" t="s">
        <v>1092</v>
      </c>
      <c r="H3" s="143" t="s">
        <v>30</v>
      </c>
    </row>
    <row r="4" spans="1:8" ht="12.75">
      <c r="A4" s="143">
        <v>3</v>
      </c>
      <c r="B4" s="273" t="s">
        <v>502</v>
      </c>
      <c r="C4" s="273" t="s">
        <v>506</v>
      </c>
      <c r="D4" s="273" t="s">
        <v>507</v>
      </c>
      <c r="E4" s="273" t="s">
        <v>1095</v>
      </c>
      <c r="F4" s="273" t="s">
        <v>1096</v>
      </c>
      <c r="G4" s="273" t="s">
        <v>1092</v>
      </c>
      <c r="H4" s="143" t="s">
        <v>30</v>
      </c>
    </row>
    <row r="5" spans="1:8" ht="12.75">
      <c r="A5" s="143">
        <v>4</v>
      </c>
      <c r="B5" s="273" t="s">
        <v>502</v>
      </c>
      <c r="C5" s="273" t="s">
        <v>508</v>
      </c>
      <c r="D5" s="273" t="s">
        <v>509</v>
      </c>
      <c r="E5" s="273" t="s">
        <v>1097</v>
      </c>
      <c r="F5" s="273" t="s">
        <v>1098</v>
      </c>
      <c r="G5" s="273" t="s">
        <v>1092</v>
      </c>
      <c r="H5" s="143" t="s">
        <v>30</v>
      </c>
    </row>
    <row r="6" spans="1:8" ht="12.75">
      <c r="A6" s="143">
        <v>5</v>
      </c>
      <c r="B6" s="273" t="s">
        <v>502</v>
      </c>
      <c r="C6" s="273" t="s">
        <v>510</v>
      </c>
      <c r="D6" s="273" t="s">
        <v>511</v>
      </c>
      <c r="E6" s="273" t="s">
        <v>1099</v>
      </c>
      <c r="F6" s="273" t="s">
        <v>1100</v>
      </c>
      <c r="G6" s="273" t="s">
        <v>1092</v>
      </c>
      <c r="H6" s="143" t="s">
        <v>30</v>
      </c>
    </row>
    <row r="7" spans="1:8" ht="12.75">
      <c r="A7" s="143">
        <v>6</v>
      </c>
      <c r="B7" s="273" t="s">
        <v>502</v>
      </c>
      <c r="C7" s="273" t="s">
        <v>512</v>
      </c>
      <c r="D7" s="273" t="s">
        <v>513</v>
      </c>
      <c r="E7" s="273" t="s">
        <v>1101</v>
      </c>
      <c r="F7" s="273" t="s">
        <v>1102</v>
      </c>
      <c r="G7" s="273" t="s">
        <v>1092</v>
      </c>
      <c r="H7" s="143" t="s">
        <v>30</v>
      </c>
    </row>
    <row r="8" spans="1:8" ht="12.75">
      <c r="A8" s="143">
        <v>7</v>
      </c>
      <c r="B8" s="273" t="s">
        <v>502</v>
      </c>
      <c r="C8" s="273" t="s">
        <v>514</v>
      </c>
      <c r="D8" s="273" t="s">
        <v>515</v>
      </c>
      <c r="E8" s="273" t="s">
        <v>1103</v>
      </c>
      <c r="F8" s="273" t="s">
        <v>1104</v>
      </c>
      <c r="G8" s="273" t="s">
        <v>1092</v>
      </c>
      <c r="H8" s="143" t="s">
        <v>30</v>
      </c>
    </row>
    <row r="9" spans="1:8" ht="12.75">
      <c r="A9" s="143">
        <v>8</v>
      </c>
      <c r="B9" s="273" t="s">
        <v>502</v>
      </c>
      <c r="C9" s="273" t="s">
        <v>514</v>
      </c>
      <c r="D9" s="273" t="s">
        <v>515</v>
      </c>
      <c r="E9" s="273" t="s">
        <v>1105</v>
      </c>
      <c r="F9" s="273" t="s">
        <v>1106</v>
      </c>
      <c r="G9" s="273" t="s">
        <v>1092</v>
      </c>
      <c r="H9" s="143" t="s">
        <v>30</v>
      </c>
    </row>
    <row r="10" spans="1:8" ht="12.75">
      <c r="A10" s="143">
        <v>9</v>
      </c>
      <c r="B10" s="273" t="s">
        <v>502</v>
      </c>
      <c r="C10" s="273" t="s">
        <v>516</v>
      </c>
      <c r="D10" s="273" t="s">
        <v>517</v>
      </c>
      <c r="E10" s="273" t="s">
        <v>1107</v>
      </c>
      <c r="F10" s="273" t="s">
        <v>1108</v>
      </c>
      <c r="G10" s="273" t="s">
        <v>1092</v>
      </c>
      <c r="H10" s="143" t="s">
        <v>30</v>
      </c>
    </row>
    <row r="11" spans="1:8" ht="12.75">
      <c r="A11" s="143">
        <v>10</v>
      </c>
      <c r="B11" s="273" t="s">
        <v>502</v>
      </c>
      <c r="C11" s="273" t="s">
        <v>518</v>
      </c>
      <c r="D11" s="273" t="s">
        <v>519</v>
      </c>
      <c r="E11" s="273" t="s">
        <v>1109</v>
      </c>
      <c r="F11" s="273" t="s">
        <v>1110</v>
      </c>
      <c r="G11" s="273" t="s">
        <v>1092</v>
      </c>
      <c r="H11" s="143" t="s">
        <v>30</v>
      </c>
    </row>
    <row r="12" spans="1:8" ht="12.75">
      <c r="A12" s="143">
        <v>11</v>
      </c>
      <c r="B12" s="273" t="s">
        <v>502</v>
      </c>
      <c r="C12" s="273" t="s">
        <v>520</v>
      </c>
      <c r="D12" s="273" t="s">
        <v>521</v>
      </c>
      <c r="E12" s="273" t="s">
        <v>1111</v>
      </c>
      <c r="F12" s="273" t="s">
        <v>1112</v>
      </c>
      <c r="G12" s="273" t="s">
        <v>1092</v>
      </c>
      <c r="H12" s="143" t="s">
        <v>30</v>
      </c>
    </row>
    <row r="13" spans="1:8" ht="12.75">
      <c r="A13" s="143">
        <v>12</v>
      </c>
      <c r="B13" s="273" t="s">
        <v>502</v>
      </c>
      <c r="C13" s="273" t="s">
        <v>522</v>
      </c>
      <c r="D13" s="273" t="s">
        <v>523</v>
      </c>
      <c r="E13" s="273" t="s">
        <v>1113</v>
      </c>
      <c r="F13" s="273" t="s">
        <v>1114</v>
      </c>
      <c r="G13" s="273" t="s">
        <v>1092</v>
      </c>
      <c r="H13" s="143" t="s">
        <v>30</v>
      </c>
    </row>
    <row r="14" spans="1:8" ht="12.75">
      <c r="A14" s="143">
        <v>13</v>
      </c>
      <c r="B14" s="273" t="s">
        <v>524</v>
      </c>
      <c r="C14" s="273" t="s">
        <v>526</v>
      </c>
      <c r="D14" s="273" t="s">
        <v>527</v>
      </c>
      <c r="E14" s="273" t="s">
        <v>1115</v>
      </c>
      <c r="F14" s="273" t="s">
        <v>1116</v>
      </c>
      <c r="G14" s="273" t="s">
        <v>1117</v>
      </c>
      <c r="H14" s="143" t="s">
        <v>30</v>
      </c>
    </row>
    <row r="15" spans="1:8" ht="12.75">
      <c r="A15" s="143">
        <v>14</v>
      </c>
      <c r="B15" s="273" t="s">
        <v>524</v>
      </c>
      <c r="C15" s="273" t="s">
        <v>528</v>
      </c>
      <c r="D15" s="273" t="s">
        <v>529</v>
      </c>
      <c r="E15" s="273" t="s">
        <v>1118</v>
      </c>
      <c r="F15" s="273" t="s">
        <v>1119</v>
      </c>
      <c r="G15" s="273" t="s">
        <v>1117</v>
      </c>
      <c r="H15" s="143" t="s">
        <v>30</v>
      </c>
    </row>
    <row r="16" spans="1:8" ht="12.75">
      <c r="A16" s="143">
        <v>15</v>
      </c>
      <c r="B16" s="273" t="s">
        <v>524</v>
      </c>
      <c r="C16" s="273" t="s">
        <v>528</v>
      </c>
      <c r="D16" s="273" t="s">
        <v>529</v>
      </c>
      <c r="E16" s="273" t="s">
        <v>1120</v>
      </c>
      <c r="F16" s="273" t="s">
        <v>1121</v>
      </c>
      <c r="G16" s="273" t="s">
        <v>1117</v>
      </c>
      <c r="H16" s="143" t="s">
        <v>30</v>
      </c>
    </row>
    <row r="17" spans="1:8" ht="12.75">
      <c r="A17" s="143">
        <v>16</v>
      </c>
      <c r="B17" s="273" t="s">
        <v>524</v>
      </c>
      <c r="C17" s="273" t="s">
        <v>528</v>
      </c>
      <c r="D17" s="273" t="s">
        <v>529</v>
      </c>
      <c r="E17" s="273" t="s">
        <v>1122</v>
      </c>
      <c r="F17" s="273" t="s">
        <v>1123</v>
      </c>
      <c r="G17" s="273" t="s">
        <v>1117</v>
      </c>
      <c r="H17" s="143" t="s">
        <v>30</v>
      </c>
    </row>
    <row r="18" spans="1:8" ht="12.75">
      <c r="A18" s="143">
        <v>17</v>
      </c>
      <c r="B18" s="273" t="s">
        <v>524</v>
      </c>
      <c r="C18" s="273" t="s">
        <v>528</v>
      </c>
      <c r="D18" s="273" t="s">
        <v>529</v>
      </c>
      <c r="E18" s="273" t="s">
        <v>1124</v>
      </c>
      <c r="F18" s="273" t="s">
        <v>1125</v>
      </c>
      <c r="G18" s="273" t="s">
        <v>1126</v>
      </c>
      <c r="H18" s="143" t="s">
        <v>30</v>
      </c>
    </row>
    <row r="19" spans="1:8" ht="12.75">
      <c r="A19" s="143">
        <v>18</v>
      </c>
      <c r="B19" s="273" t="s">
        <v>524</v>
      </c>
      <c r="C19" s="273" t="s">
        <v>530</v>
      </c>
      <c r="D19" s="273" t="s">
        <v>531</v>
      </c>
      <c r="E19" s="273" t="s">
        <v>1127</v>
      </c>
      <c r="F19" s="273" t="s">
        <v>1128</v>
      </c>
      <c r="G19" s="273" t="s">
        <v>1117</v>
      </c>
      <c r="H19" s="143" t="s">
        <v>30</v>
      </c>
    </row>
    <row r="20" spans="1:8" ht="12.75">
      <c r="A20" s="143">
        <v>19</v>
      </c>
      <c r="B20" s="273" t="s">
        <v>524</v>
      </c>
      <c r="C20" s="273" t="s">
        <v>532</v>
      </c>
      <c r="D20" s="273" t="s">
        <v>533</v>
      </c>
      <c r="E20" s="273" t="s">
        <v>1129</v>
      </c>
      <c r="F20" s="273" t="s">
        <v>1130</v>
      </c>
      <c r="G20" s="273" t="s">
        <v>1117</v>
      </c>
      <c r="H20" s="143" t="s">
        <v>30</v>
      </c>
    </row>
    <row r="21" spans="1:8" ht="12.75">
      <c r="A21" s="143">
        <v>20</v>
      </c>
      <c r="B21" s="273" t="s">
        <v>524</v>
      </c>
      <c r="C21" s="273" t="s">
        <v>534</v>
      </c>
      <c r="D21" s="273" t="s">
        <v>535</v>
      </c>
      <c r="E21" s="273" t="s">
        <v>1131</v>
      </c>
      <c r="F21" s="273" t="s">
        <v>1132</v>
      </c>
      <c r="G21" s="273" t="s">
        <v>1117</v>
      </c>
      <c r="H21" s="143" t="s">
        <v>30</v>
      </c>
    </row>
    <row r="22" spans="1:8" ht="12.75">
      <c r="A22" s="143">
        <v>21</v>
      </c>
      <c r="B22" s="273" t="s">
        <v>524</v>
      </c>
      <c r="C22" s="273" t="s">
        <v>536</v>
      </c>
      <c r="D22" s="273" t="s">
        <v>537</v>
      </c>
      <c r="E22" s="273" t="s">
        <v>1133</v>
      </c>
      <c r="F22" s="273" t="s">
        <v>1134</v>
      </c>
      <c r="G22" s="273" t="s">
        <v>1117</v>
      </c>
      <c r="H22" s="143" t="s">
        <v>30</v>
      </c>
    </row>
    <row r="23" spans="1:8" ht="12.75">
      <c r="A23" s="143">
        <v>22</v>
      </c>
      <c r="B23" s="273" t="s">
        <v>524</v>
      </c>
      <c r="C23" s="273" t="s">
        <v>538</v>
      </c>
      <c r="D23" s="273" t="s">
        <v>539</v>
      </c>
      <c r="E23" s="273" t="s">
        <v>1135</v>
      </c>
      <c r="F23" s="273" t="s">
        <v>1136</v>
      </c>
      <c r="G23" s="273" t="s">
        <v>1117</v>
      </c>
      <c r="H23" s="143" t="s">
        <v>30</v>
      </c>
    </row>
    <row r="24" spans="1:8" ht="12.75">
      <c r="A24" s="143">
        <v>23</v>
      </c>
      <c r="B24" s="273" t="s">
        <v>524</v>
      </c>
      <c r="C24" s="273" t="s">
        <v>540</v>
      </c>
      <c r="D24" s="273" t="s">
        <v>541</v>
      </c>
      <c r="E24" s="273" t="s">
        <v>1137</v>
      </c>
      <c r="F24" s="273" t="s">
        <v>1138</v>
      </c>
      <c r="G24" s="273" t="s">
        <v>1117</v>
      </c>
      <c r="H24" s="143" t="s">
        <v>30</v>
      </c>
    </row>
    <row r="25" spans="1:8" ht="12.75">
      <c r="A25" s="143">
        <v>24</v>
      </c>
      <c r="B25" s="273" t="s">
        <v>524</v>
      </c>
      <c r="C25" s="273" t="s">
        <v>540</v>
      </c>
      <c r="D25" s="273" t="s">
        <v>541</v>
      </c>
      <c r="E25" s="273" t="s">
        <v>1139</v>
      </c>
      <c r="F25" s="273" t="s">
        <v>1140</v>
      </c>
      <c r="G25" s="273" t="s">
        <v>1117</v>
      </c>
      <c r="H25" s="143" t="s">
        <v>30</v>
      </c>
    </row>
    <row r="26" spans="1:8" ht="12.75">
      <c r="A26" s="143">
        <v>25</v>
      </c>
      <c r="B26" s="273" t="s">
        <v>524</v>
      </c>
      <c r="C26" s="273" t="s">
        <v>542</v>
      </c>
      <c r="D26" s="273" t="s">
        <v>543</v>
      </c>
      <c r="E26" s="273" t="s">
        <v>1141</v>
      </c>
      <c r="F26" s="273" t="s">
        <v>1142</v>
      </c>
      <c r="G26" s="273" t="s">
        <v>1117</v>
      </c>
      <c r="H26" s="143" t="s">
        <v>30</v>
      </c>
    </row>
    <row r="27" spans="1:8" ht="12.75">
      <c r="A27" s="143">
        <v>26</v>
      </c>
      <c r="B27" s="273" t="s">
        <v>524</v>
      </c>
      <c r="C27" s="273" t="s">
        <v>544</v>
      </c>
      <c r="D27" s="273" t="s">
        <v>545</v>
      </c>
      <c r="E27" s="273" t="s">
        <v>1143</v>
      </c>
      <c r="F27" s="273" t="s">
        <v>1144</v>
      </c>
      <c r="G27" s="273" t="s">
        <v>1117</v>
      </c>
      <c r="H27" s="143" t="s">
        <v>30</v>
      </c>
    </row>
    <row r="28" spans="1:8" ht="12.75">
      <c r="A28" s="143">
        <v>27</v>
      </c>
      <c r="B28" s="273" t="s">
        <v>524</v>
      </c>
      <c r="C28" s="273" t="s">
        <v>546</v>
      </c>
      <c r="D28" s="273" t="s">
        <v>547</v>
      </c>
      <c r="E28" s="273" t="s">
        <v>1145</v>
      </c>
      <c r="F28" s="273" t="s">
        <v>1146</v>
      </c>
      <c r="G28" s="273" t="s">
        <v>1117</v>
      </c>
      <c r="H28" s="143" t="s">
        <v>30</v>
      </c>
    </row>
    <row r="29" spans="1:8" ht="12.75">
      <c r="A29" s="143">
        <v>28</v>
      </c>
      <c r="B29" s="273" t="s">
        <v>550</v>
      </c>
      <c r="C29" s="273" t="s">
        <v>552</v>
      </c>
      <c r="D29" s="273" t="s">
        <v>553</v>
      </c>
      <c r="E29" s="273" t="s">
        <v>1147</v>
      </c>
      <c r="F29" s="273" t="s">
        <v>1148</v>
      </c>
      <c r="G29" s="273" t="s">
        <v>1149</v>
      </c>
      <c r="H29" s="143" t="s">
        <v>27</v>
      </c>
    </row>
    <row r="30" spans="1:8" ht="12.75">
      <c r="A30" s="143">
        <v>29</v>
      </c>
      <c r="B30" s="273" t="s">
        <v>550</v>
      </c>
      <c r="C30" s="273" t="s">
        <v>552</v>
      </c>
      <c r="D30" s="273" t="s">
        <v>553</v>
      </c>
      <c r="E30" s="273" t="s">
        <v>1150</v>
      </c>
      <c r="F30" s="273" t="s">
        <v>1151</v>
      </c>
      <c r="G30" s="273" t="s">
        <v>1152</v>
      </c>
      <c r="H30" s="143" t="s">
        <v>33</v>
      </c>
    </row>
    <row r="31" spans="1:8" ht="12.75">
      <c r="A31" s="143">
        <v>30</v>
      </c>
      <c r="B31" s="273" t="s">
        <v>550</v>
      </c>
      <c r="C31" s="273" t="s">
        <v>552</v>
      </c>
      <c r="D31" s="273" t="s">
        <v>553</v>
      </c>
      <c r="E31" s="273" t="s">
        <v>1153</v>
      </c>
      <c r="F31" s="273" t="s">
        <v>1154</v>
      </c>
      <c r="G31" s="273" t="s">
        <v>1149</v>
      </c>
      <c r="H31" s="143" t="s">
        <v>33</v>
      </c>
    </row>
    <row r="32" spans="1:8" ht="12.75">
      <c r="A32" s="143">
        <v>31</v>
      </c>
      <c r="B32" s="273" t="s">
        <v>550</v>
      </c>
      <c r="C32" s="273" t="s">
        <v>554</v>
      </c>
      <c r="D32" s="273" t="s">
        <v>555</v>
      </c>
      <c r="E32" s="273" t="s">
        <v>1155</v>
      </c>
      <c r="F32" s="273" t="s">
        <v>1156</v>
      </c>
      <c r="G32" s="273" t="s">
        <v>1149</v>
      </c>
      <c r="H32" s="143" t="s">
        <v>30</v>
      </c>
    </row>
    <row r="33" spans="1:8" ht="12.75">
      <c r="A33" s="143">
        <v>32</v>
      </c>
      <c r="B33" s="273" t="s">
        <v>550</v>
      </c>
      <c r="C33" s="273" t="s">
        <v>556</v>
      </c>
      <c r="D33" s="273" t="s">
        <v>557</v>
      </c>
      <c r="E33" s="273" t="s">
        <v>1157</v>
      </c>
      <c r="F33" s="273" t="s">
        <v>1158</v>
      </c>
      <c r="G33" s="273" t="s">
        <v>1152</v>
      </c>
      <c r="H33" s="143" t="s">
        <v>30</v>
      </c>
    </row>
    <row r="34" spans="1:8" ht="12.75">
      <c r="A34" s="143">
        <v>33</v>
      </c>
      <c r="B34" s="273" t="s">
        <v>550</v>
      </c>
      <c r="C34" s="273" t="s">
        <v>556</v>
      </c>
      <c r="D34" s="273" t="s">
        <v>557</v>
      </c>
      <c r="E34" s="273" t="s">
        <v>1159</v>
      </c>
      <c r="F34" s="273" t="s">
        <v>1160</v>
      </c>
      <c r="G34" s="273" t="s">
        <v>1149</v>
      </c>
      <c r="H34" s="143" t="s">
        <v>30</v>
      </c>
    </row>
    <row r="35" spans="1:8" ht="12.75">
      <c r="A35" s="143">
        <v>34</v>
      </c>
      <c r="B35" s="273" t="s">
        <v>550</v>
      </c>
      <c r="C35" s="273" t="s">
        <v>558</v>
      </c>
      <c r="D35" s="273" t="s">
        <v>559</v>
      </c>
      <c r="E35" s="273" t="s">
        <v>1124</v>
      </c>
      <c r="F35" s="273" t="s">
        <v>1125</v>
      </c>
      <c r="G35" s="273" t="s">
        <v>1126</v>
      </c>
      <c r="H35" s="143" t="s">
        <v>30</v>
      </c>
    </row>
    <row r="36" spans="1:8" ht="12.75">
      <c r="A36" s="143">
        <v>35</v>
      </c>
      <c r="B36" s="273" t="s">
        <v>550</v>
      </c>
      <c r="C36" s="273" t="s">
        <v>560</v>
      </c>
      <c r="D36" s="273" t="s">
        <v>561</v>
      </c>
      <c r="E36" s="273" t="s">
        <v>1161</v>
      </c>
      <c r="F36" s="273" t="s">
        <v>1162</v>
      </c>
      <c r="G36" s="273" t="s">
        <v>1149</v>
      </c>
      <c r="H36" s="143" t="s">
        <v>30</v>
      </c>
    </row>
    <row r="37" spans="1:8" ht="12.75">
      <c r="A37" s="143">
        <v>36</v>
      </c>
      <c r="B37" s="273" t="s">
        <v>550</v>
      </c>
      <c r="C37" s="273" t="s">
        <v>560</v>
      </c>
      <c r="D37" s="273" t="s">
        <v>561</v>
      </c>
      <c r="E37" s="273" t="s">
        <v>1163</v>
      </c>
      <c r="F37" s="273" t="s">
        <v>1164</v>
      </c>
      <c r="G37" s="273" t="s">
        <v>1149</v>
      </c>
      <c r="H37" s="143" t="s">
        <v>33</v>
      </c>
    </row>
    <row r="38" spans="1:8" ht="12.75">
      <c r="A38" s="143">
        <v>37</v>
      </c>
      <c r="B38" s="273" t="s">
        <v>588</v>
      </c>
      <c r="C38" s="273" t="s">
        <v>596</v>
      </c>
      <c r="D38" s="273" t="s">
        <v>597</v>
      </c>
      <c r="E38" s="273" t="s">
        <v>1165</v>
      </c>
      <c r="F38" s="273" t="s">
        <v>1166</v>
      </c>
      <c r="G38" s="273" t="s">
        <v>1167</v>
      </c>
      <c r="H38" s="143" t="s">
        <v>30</v>
      </c>
    </row>
    <row r="39" spans="1:8" ht="12.75">
      <c r="A39" s="143">
        <v>38</v>
      </c>
      <c r="B39" s="273" t="s">
        <v>612</v>
      </c>
      <c r="C39" s="273" t="s">
        <v>614</v>
      </c>
      <c r="D39" s="273" t="s">
        <v>615</v>
      </c>
      <c r="E39" s="273" t="s">
        <v>1168</v>
      </c>
      <c r="F39" s="273" t="s">
        <v>1169</v>
      </c>
      <c r="G39" s="273" t="s">
        <v>1092</v>
      </c>
      <c r="H39" s="143" t="s">
        <v>30</v>
      </c>
    </row>
    <row r="40" spans="1:8" ht="12.75">
      <c r="A40" s="143">
        <v>39</v>
      </c>
      <c r="B40" s="273" t="s">
        <v>612</v>
      </c>
      <c r="C40" s="273" t="s">
        <v>612</v>
      </c>
      <c r="D40" s="273" t="s">
        <v>613</v>
      </c>
      <c r="E40" s="273" t="s">
        <v>1168</v>
      </c>
      <c r="F40" s="273" t="s">
        <v>1169</v>
      </c>
      <c r="G40" s="273" t="s">
        <v>1092</v>
      </c>
      <c r="H40" s="143" t="s">
        <v>30</v>
      </c>
    </row>
    <row r="41" spans="1:8" ht="12.75">
      <c r="A41" s="143">
        <v>40</v>
      </c>
      <c r="B41" s="273" t="s">
        <v>612</v>
      </c>
      <c r="C41" s="273" t="s">
        <v>616</v>
      </c>
      <c r="D41" s="273" t="s">
        <v>617</v>
      </c>
      <c r="E41" s="273" t="s">
        <v>1168</v>
      </c>
      <c r="F41" s="273" t="s">
        <v>1169</v>
      </c>
      <c r="G41" s="273" t="s">
        <v>1092</v>
      </c>
      <c r="H41" s="143" t="s">
        <v>30</v>
      </c>
    </row>
    <row r="42" spans="1:8" ht="12.75">
      <c r="A42" s="143">
        <v>41</v>
      </c>
      <c r="B42" s="273" t="s">
        <v>612</v>
      </c>
      <c r="C42" s="273" t="s">
        <v>616</v>
      </c>
      <c r="D42" s="273" t="s">
        <v>617</v>
      </c>
      <c r="E42" s="273" t="s">
        <v>1170</v>
      </c>
      <c r="F42" s="273" t="s">
        <v>1171</v>
      </c>
      <c r="G42" s="273" t="s">
        <v>1092</v>
      </c>
      <c r="H42" s="143" t="s">
        <v>30</v>
      </c>
    </row>
    <row r="43" spans="1:8" ht="12.75">
      <c r="A43" s="143">
        <v>42</v>
      </c>
      <c r="B43" s="273" t="s">
        <v>612</v>
      </c>
      <c r="C43" s="273" t="s">
        <v>618</v>
      </c>
      <c r="D43" s="273" t="s">
        <v>619</v>
      </c>
      <c r="E43" s="273" t="s">
        <v>1168</v>
      </c>
      <c r="F43" s="273" t="s">
        <v>1169</v>
      </c>
      <c r="G43" s="273" t="s">
        <v>1092</v>
      </c>
      <c r="H43" s="143" t="s">
        <v>30</v>
      </c>
    </row>
    <row r="44" spans="1:8" ht="12.75">
      <c r="A44" s="143">
        <v>43</v>
      </c>
      <c r="B44" s="273" t="s">
        <v>612</v>
      </c>
      <c r="C44" s="273" t="s">
        <v>620</v>
      </c>
      <c r="D44" s="273" t="s">
        <v>621</v>
      </c>
      <c r="E44" s="273" t="s">
        <v>1168</v>
      </c>
      <c r="F44" s="273" t="s">
        <v>1169</v>
      </c>
      <c r="G44" s="273" t="s">
        <v>1092</v>
      </c>
      <c r="H44" s="143" t="s">
        <v>30</v>
      </c>
    </row>
    <row r="45" spans="1:8" ht="12.75">
      <c r="A45" s="143">
        <v>44</v>
      </c>
      <c r="B45" s="273" t="s">
        <v>612</v>
      </c>
      <c r="C45" s="273" t="s">
        <v>620</v>
      </c>
      <c r="D45" s="273" t="s">
        <v>621</v>
      </c>
      <c r="E45" s="273" t="s">
        <v>1172</v>
      </c>
      <c r="F45" s="273" t="s">
        <v>1173</v>
      </c>
      <c r="G45" s="273" t="s">
        <v>1174</v>
      </c>
      <c r="H45" s="143" t="s">
        <v>30</v>
      </c>
    </row>
    <row r="46" spans="1:8" ht="12.75">
      <c r="A46" s="143">
        <v>45</v>
      </c>
      <c r="B46" s="273" t="s">
        <v>612</v>
      </c>
      <c r="C46" s="273" t="s">
        <v>620</v>
      </c>
      <c r="D46" s="273" t="s">
        <v>621</v>
      </c>
      <c r="E46" s="273" t="s">
        <v>1175</v>
      </c>
      <c r="F46" s="273" t="s">
        <v>1176</v>
      </c>
      <c r="G46" s="273" t="s">
        <v>1092</v>
      </c>
      <c r="H46" s="143" t="s">
        <v>30</v>
      </c>
    </row>
    <row r="47" spans="1:8" ht="12.75">
      <c r="A47" s="143">
        <v>46</v>
      </c>
      <c r="B47" s="273" t="s">
        <v>612</v>
      </c>
      <c r="C47" s="273" t="s">
        <v>622</v>
      </c>
      <c r="D47" s="273" t="s">
        <v>623</v>
      </c>
      <c r="E47" s="273" t="s">
        <v>1168</v>
      </c>
      <c r="F47" s="273" t="s">
        <v>1169</v>
      </c>
      <c r="G47" s="273" t="s">
        <v>1092</v>
      </c>
      <c r="H47" s="143" t="s">
        <v>30</v>
      </c>
    </row>
    <row r="48" spans="1:8" ht="12.75">
      <c r="A48" s="143">
        <v>47</v>
      </c>
      <c r="B48" s="273" t="s">
        <v>612</v>
      </c>
      <c r="C48" s="273" t="s">
        <v>624</v>
      </c>
      <c r="D48" s="273" t="s">
        <v>625</v>
      </c>
      <c r="E48" s="273" t="s">
        <v>1168</v>
      </c>
      <c r="F48" s="273" t="s">
        <v>1169</v>
      </c>
      <c r="G48" s="273" t="s">
        <v>1092</v>
      </c>
      <c r="H48" s="143" t="s">
        <v>30</v>
      </c>
    </row>
    <row r="49" spans="1:8" ht="12.75">
      <c r="A49" s="143">
        <v>48</v>
      </c>
      <c r="B49" s="273" t="s">
        <v>612</v>
      </c>
      <c r="C49" s="273" t="s">
        <v>626</v>
      </c>
      <c r="D49" s="273" t="s">
        <v>627</v>
      </c>
      <c r="E49" s="273" t="s">
        <v>1168</v>
      </c>
      <c r="F49" s="273" t="s">
        <v>1169</v>
      </c>
      <c r="G49" s="273" t="s">
        <v>1092</v>
      </c>
      <c r="H49" s="143" t="s">
        <v>30</v>
      </c>
    </row>
    <row r="50" spans="1:8" ht="12.75">
      <c r="A50" s="143">
        <v>49</v>
      </c>
      <c r="B50" s="273" t="s">
        <v>612</v>
      </c>
      <c r="C50" s="273" t="s">
        <v>626</v>
      </c>
      <c r="D50" s="273" t="s">
        <v>627</v>
      </c>
      <c r="E50" s="273" t="s">
        <v>1177</v>
      </c>
      <c r="F50" s="273" t="s">
        <v>1178</v>
      </c>
      <c r="G50" s="273" t="s">
        <v>1179</v>
      </c>
      <c r="H50" s="143" t="s">
        <v>30</v>
      </c>
    </row>
    <row r="51" spans="1:8" ht="12.75">
      <c r="A51" s="143">
        <v>50</v>
      </c>
      <c r="B51" s="273" t="s">
        <v>612</v>
      </c>
      <c r="C51" s="273" t="s">
        <v>626</v>
      </c>
      <c r="D51" s="273" t="s">
        <v>627</v>
      </c>
      <c r="E51" s="273" t="s">
        <v>1180</v>
      </c>
      <c r="F51" s="273" t="s">
        <v>1181</v>
      </c>
      <c r="G51" s="273" t="s">
        <v>1092</v>
      </c>
      <c r="H51" s="143" t="s">
        <v>28</v>
      </c>
    </row>
    <row r="52" spans="1:8" ht="12.75">
      <c r="A52" s="143">
        <v>51</v>
      </c>
      <c r="B52" s="273" t="s">
        <v>612</v>
      </c>
      <c r="C52" s="273" t="s">
        <v>626</v>
      </c>
      <c r="D52" s="273" t="s">
        <v>627</v>
      </c>
      <c r="E52" s="273" t="s">
        <v>1182</v>
      </c>
      <c r="F52" s="273" t="s">
        <v>1183</v>
      </c>
      <c r="G52" s="273" t="s">
        <v>1184</v>
      </c>
      <c r="H52" s="143" t="s">
        <v>28</v>
      </c>
    </row>
    <row r="53" spans="1:8" ht="12.75">
      <c r="A53" s="143">
        <v>52</v>
      </c>
      <c r="B53" s="273" t="s">
        <v>612</v>
      </c>
      <c r="C53" s="273" t="s">
        <v>628</v>
      </c>
      <c r="D53" s="273" t="s">
        <v>629</v>
      </c>
      <c r="E53" s="273" t="s">
        <v>1168</v>
      </c>
      <c r="F53" s="273" t="s">
        <v>1169</v>
      </c>
      <c r="G53" s="273" t="s">
        <v>1092</v>
      </c>
      <c r="H53" s="143" t="s">
        <v>30</v>
      </c>
    </row>
    <row r="54" spans="1:8" ht="12.75">
      <c r="A54" s="143">
        <v>53</v>
      </c>
      <c r="B54" s="273" t="s">
        <v>612</v>
      </c>
      <c r="C54" s="273" t="s">
        <v>628</v>
      </c>
      <c r="D54" s="273" t="s">
        <v>629</v>
      </c>
      <c r="E54" s="273" t="s">
        <v>1185</v>
      </c>
      <c r="F54" s="273" t="s">
        <v>1186</v>
      </c>
      <c r="G54" s="273" t="s">
        <v>1187</v>
      </c>
      <c r="H54" s="143" t="s">
        <v>30</v>
      </c>
    </row>
    <row r="55" spans="1:8" ht="12.75">
      <c r="A55" s="143">
        <v>54</v>
      </c>
      <c r="B55" s="273" t="s">
        <v>612</v>
      </c>
      <c r="C55" s="273" t="s">
        <v>630</v>
      </c>
      <c r="D55" s="273" t="s">
        <v>631</v>
      </c>
      <c r="E55" s="273" t="s">
        <v>1168</v>
      </c>
      <c r="F55" s="273" t="s">
        <v>1169</v>
      </c>
      <c r="G55" s="273" t="s">
        <v>1092</v>
      </c>
      <c r="H55" s="143" t="s">
        <v>30</v>
      </c>
    </row>
    <row r="56" spans="1:8" ht="12.75">
      <c r="A56" s="143">
        <v>55</v>
      </c>
      <c r="B56" s="273" t="s">
        <v>612</v>
      </c>
      <c r="C56" s="273" t="s">
        <v>630</v>
      </c>
      <c r="D56" s="273" t="s">
        <v>631</v>
      </c>
      <c r="E56" s="273" t="s">
        <v>1188</v>
      </c>
      <c r="F56" s="273" t="s">
        <v>1189</v>
      </c>
      <c r="G56" s="273" t="s">
        <v>1092</v>
      </c>
      <c r="H56" s="143" t="s">
        <v>30</v>
      </c>
    </row>
    <row r="57" spans="1:8" ht="12.75">
      <c r="A57" s="143">
        <v>56</v>
      </c>
      <c r="B57" s="273" t="s">
        <v>612</v>
      </c>
      <c r="C57" s="273" t="s">
        <v>632</v>
      </c>
      <c r="D57" s="273" t="s">
        <v>633</v>
      </c>
      <c r="E57" s="273" t="s">
        <v>1168</v>
      </c>
      <c r="F57" s="273" t="s">
        <v>1169</v>
      </c>
      <c r="G57" s="273" t="s">
        <v>1092</v>
      </c>
      <c r="H57" s="143" t="s">
        <v>30</v>
      </c>
    </row>
    <row r="58" spans="1:8" ht="12.75">
      <c r="A58" s="143">
        <v>57</v>
      </c>
      <c r="B58" s="273" t="s">
        <v>612</v>
      </c>
      <c r="C58" s="273" t="s">
        <v>632</v>
      </c>
      <c r="D58" s="273" t="s">
        <v>633</v>
      </c>
      <c r="E58" s="273" t="s">
        <v>1190</v>
      </c>
      <c r="F58" s="273" t="s">
        <v>1191</v>
      </c>
      <c r="G58" s="273" t="s">
        <v>1092</v>
      </c>
      <c r="H58" s="143" t="s">
        <v>30</v>
      </c>
    </row>
    <row r="59" spans="1:8" ht="12.75">
      <c r="A59" s="143">
        <v>58</v>
      </c>
      <c r="B59" s="273" t="s">
        <v>612</v>
      </c>
      <c r="C59" s="273" t="s">
        <v>634</v>
      </c>
      <c r="D59" s="273" t="s">
        <v>635</v>
      </c>
      <c r="E59" s="273" t="s">
        <v>1168</v>
      </c>
      <c r="F59" s="273" t="s">
        <v>1169</v>
      </c>
      <c r="G59" s="273" t="s">
        <v>1092</v>
      </c>
      <c r="H59" s="143" t="s">
        <v>30</v>
      </c>
    </row>
    <row r="60" spans="1:8" ht="12.75">
      <c r="A60" s="143">
        <v>59</v>
      </c>
      <c r="B60" s="273" t="s">
        <v>636</v>
      </c>
      <c r="C60" s="273" t="s">
        <v>636</v>
      </c>
      <c r="D60" s="273" t="s">
        <v>637</v>
      </c>
      <c r="E60" s="273" t="s">
        <v>1192</v>
      </c>
      <c r="F60" s="273" t="s">
        <v>1193</v>
      </c>
      <c r="G60" s="273" t="s">
        <v>1194</v>
      </c>
      <c r="H60" s="143" t="s">
        <v>30</v>
      </c>
    </row>
    <row r="61" spans="1:8" ht="12.75">
      <c r="A61" s="143">
        <v>60</v>
      </c>
      <c r="B61" s="273" t="s">
        <v>636</v>
      </c>
      <c r="C61" s="273" t="s">
        <v>636</v>
      </c>
      <c r="D61" s="273" t="s">
        <v>637</v>
      </c>
      <c r="E61" s="273" t="s">
        <v>1168</v>
      </c>
      <c r="F61" s="273" t="s">
        <v>1169</v>
      </c>
      <c r="G61" s="273" t="s">
        <v>1092</v>
      </c>
      <c r="H61" s="143" t="s">
        <v>30</v>
      </c>
    </row>
    <row r="62" spans="1:8" ht="12.75">
      <c r="A62" s="143">
        <v>61</v>
      </c>
      <c r="B62" s="273" t="s">
        <v>636</v>
      </c>
      <c r="C62" s="273" t="s">
        <v>636</v>
      </c>
      <c r="D62" s="273" t="s">
        <v>637</v>
      </c>
      <c r="E62" s="273" t="s">
        <v>1195</v>
      </c>
      <c r="F62" s="273" t="s">
        <v>1196</v>
      </c>
      <c r="G62" s="273" t="s">
        <v>1194</v>
      </c>
      <c r="H62" s="143" t="s">
        <v>30</v>
      </c>
    </row>
    <row r="63" spans="1:8" ht="12.75">
      <c r="A63" s="143">
        <v>62</v>
      </c>
      <c r="B63" s="273" t="s">
        <v>636</v>
      </c>
      <c r="C63" s="273" t="s">
        <v>636</v>
      </c>
      <c r="D63" s="273" t="s">
        <v>637</v>
      </c>
      <c r="E63" s="273" t="s">
        <v>1197</v>
      </c>
      <c r="F63" s="273" t="s">
        <v>1198</v>
      </c>
      <c r="G63" s="273" t="s">
        <v>1194</v>
      </c>
      <c r="H63" s="143" t="s">
        <v>30</v>
      </c>
    </row>
    <row r="64" spans="1:8" ht="12.75">
      <c r="A64" s="143">
        <v>63</v>
      </c>
      <c r="B64" s="273" t="s">
        <v>636</v>
      </c>
      <c r="C64" s="273" t="s">
        <v>636</v>
      </c>
      <c r="D64" s="273" t="s">
        <v>637</v>
      </c>
      <c r="E64" s="273" t="s">
        <v>1199</v>
      </c>
      <c r="F64" s="273" t="s">
        <v>1200</v>
      </c>
      <c r="G64" s="273" t="s">
        <v>1201</v>
      </c>
      <c r="H64" s="143" t="s">
        <v>30</v>
      </c>
    </row>
    <row r="65" spans="1:8" ht="12.75">
      <c r="A65" s="143">
        <v>64</v>
      </c>
      <c r="B65" s="273" t="s">
        <v>636</v>
      </c>
      <c r="C65" s="273" t="s">
        <v>636</v>
      </c>
      <c r="D65" s="273" t="s">
        <v>637</v>
      </c>
      <c r="E65" s="273" t="s">
        <v>1202</v>
      </c>
      <c r="F65" s="273" t="s">
        <v>1203</v>
      </c>
      <c r="G65" s="273" t="s">
        <v>1194</v>
      </c>
      <c r="H65" s="143" t="s">
        <v>30</v>
      </c>
    </row>
    <row r="66" spans="1:8" ht="12.75">
      <c r="A66" s="143">
        <v>65</v>
      </c>
      <c r="B66" s="273" t="s">
        <v>636</v>
      </c>
      <c r="C66" s="273" t="s">
        <v>636</v>
      </c>
      <c r="D66" s="273" t="s">
        <v>637</v>
      </c>
      <c r="E66" s="273" t="s">
        <v>1204</v>
      </c>
      <c r="F66" s="273" t="s">
        <v>1205</v>
      </c>
      <c r="G66" s="273" t="s">
        <v>1194</v>
      </c>
      <c r="H66" s="143" t="s">
        <v>30</v>
      </c>
    </row>
    <row r="67" spans="1:8" ht="12.75">
      <c r="A67" s="143">
        <v>66</v>
      </c>
      <c r="B67" s="273" t="s">
        <v>636</v>
      </c>
      <c r="C67" s="273" t="s">
        <v>636</v>
      </c>
      <c r="D67" s="273" t="s">
        <v>637</v>
      </c>
      <c r="E67" s="273" t="s">
        <v>1206</v>
      </c>
      <c r="F67" s="273" t="s">
        <v>1207</v>
      </c>
      <c r="G67" s="273" t="s">
        <v>1194</v>
      </c>
      <c r="H67" s="143" t="s">
        <v>28</v>
      </c>
    </row>
    <row r="68" spans="1:8" ht="12.75">
      <c r="A68" s="143">
        <v>67</v>
      </c>
      <c r="B68" s="273" t="s">
        <v>638</v>
      </c>
      <c r="C68" s="273" t="s">
        <v>638</v>
      </c>
      <c r="D68" s="273" t="s">
        <v>639</v>
      </c>
      <c r="E68" s="273" t="s">
        <v>1208</v>
      </c>
      <c r="F68" s="273" t="s">
        <v>1209</v>
      </c>
      <c r="G68" s="273" t="s">
        <v>1210</v>
      </c>
      <c r="H68" s="143" t="s">
        <v>27</v>
      </c>
    </row>
    <row r="69" spans="1:8" ht="12.75">
      <c r="A69" s="143">
        <v>68</v>
      </c>
      <c r="B69" s="273" t="s">
        <v>638</v>
      </c>
      <c r="C69" s="273" t="s">
        <v>638</v>
      </c>
      <c r="D69" s="273" t="s">
        <v>639</v>
      </c>
      <c r="E69" s="273" t="s">
        <v>1208</v>
      </c>
      <c r="F69" s="273" t="s">
        <v>1209</v>
      </c>
      <c r="G69" s="273" t="s">
        <v>1210</v>
      </c>
      <c r="H69" s="143" t="s">
        <v>28</v>
      </c>
    </row>
    <row r="70" spans="1:8" ht="12.75">
      <c r="A70" s="143">
        <v>69</v>
      </c>
      <c r="B70" s="273" t="s">
        <v>638</v>
      </c>
      <c r="C70" s="273" t="s">
        <v>638</v>
      </c>
      <c r="D70" s="273" t="s">
        <v>639</v>
      </c>
      <c r="E70" s="273" t="s">
        <v>1211</v>
      </c>
      <c r="F70" s="273" t="s">
        <v>1212</v>
      </c>
      <c r="G70" s="273" t="s">
        <v>1152</v>
      </c>
      <c r="H70" s="143" t="s">
        <v>33</v>
      </c>
    </row>
    <row r="71" spans="1:8" ht="12.75">
      <c r="A71" s="143">
        <v>70</v>
      </c>
      <c r="B71" s="273" t="s">
        <v>638</v>
      </c>
      <c r="C71" s="273" t="s">
        <v>638</v>
      </c>
      <c r="D71" s="273" t="s">
        <v>639</v>
      </c>
      <c r="E71" s="273" t="s">
        <v>1213</v>
      </c>
      <c r="F71" s="273" t="s">
        <v>1214</v>
      </c>
      <c r="G71" s="273" t="s">
        <v>1210</v>
      </c>
      <c r="H71" s="143" t="s">
        <v>30</v>
      </c>
    </row>
    <row r="72" spans="1:8" ht="12.75">
      <c r="A72" s="143">
        <v>71</v>
      </c>
      <c r="B72" s="273" t="s">
        <v>638</v>
      </c>
      <c r="C72" s="273" t="s">
        <v>638</v>
      </c>
      <c r="D72" s="273" t="s">
        <v>639</v>
      </c>
      <c r="E72" s="273" t="s">
        <v>1215</v>
      </c>
      <c r="F72" s="273" t="s">
        <v>1216</v>
      </c>
      <c r="G72" s="273" t="s">
        <v>1210</v>
      </c>
      <c r="H72" s="143" t="s">
        <v>28</v>
      </c>
    </row>
    <row r="73" spans="1:8" ht="12.75">
      <c r="A73" s="143">
        <v>72</v>
      </c>
      <c r="B73" s="273" t="s">
        <v>638</v>
      </c>
      <c r="C73" s="273" t="s">
        <v>638</v>
      </c>
      <c r="D73" s="273" t="s">
        <v>639</v>
      </c>
      <c r="E73" s="273" t="s">
        <v>1217</v>
      </c>
      <c r="F73" s="273" t="s">
        <v>1218</v>
      </c>
      <c r="G73" s="273" t="s">
        <v>1210</v>
      </c>
      <c r="H73" s="143" t="s">
        <v>30</v>
      </c>
    </row>
    <row r="74" spans="1:8" ht="12.75">
      <c r="A74" s="143">
        <v>73</v>
      </c>
      <c r="B74" s="273" t="s">
        <v>638</v>
      </c>
      <c r="C74" s="273" t="s">
        <v>638</v>
      </c>
      <c r="D74" s="273" t="s">
        <v>639</v>
      </c>
      <c r="E74" s="273" t="s">
        <v>1219</v>
      </c>
      <c r="F74" s="273" t="s">
        <v>1220</v>
      </c>
      <c r="G74" s="273" t="s">
        <v>1210</v>
      </c>
      <c r="H74" s="143" t="s">
        <v>30</v>
      </c>
    </row>
    <row r="75" spans="1:8" ht="12.75">
      <c r="A75" s="143">
        <v>74</v>
      </c>
      <c r="B75" s="273" t="s">
        <v>638</v>
      </c>
      <c r="C75" s="273" t="s">
        <v>638</v>
      </c>
      <c r="D75" s="273" t="s">
        <v>639</v>
      </c>
      <c r="E75" s="273" t="s">
        <v>1221</v>
      </c>
      <c r="F75" s="273" t="s">
        <v>1222</v>
      </c>
      <c r="G75" s="273" t="s">
        <v>1210</v>
      </c>
      <c r="H75" s="143" t="s">
        <v>30</v>
      </c>
    </row>
    <row r="76" spans="1:8" ht="12.75">
      <c r="A76" s="143">
        <v>75</v>
      </c>
      <c r="B76" s="273" t="s">
        <v>638</v>
      </c>
      <c r="C76" s="273" t="s">
        <v>638</v>
      </c>
      <c r="D76" s="273" t="s">
        <v>639</v>
      </c>
      <c r="E76" s="273" t="s">
        <v>1223</v>
      </c>
      <c r="F76" s="273" t="s">
        <v>1125</v>
      </c>
      <c r="G76" s="273" t="s">
        <v>1224</v>
      </c>
      <c r="H76" s="143" t="s">
        <v>30</v>
      </c>
    </row>
    <row r="77" spans="1:8" ht="12.75">
      <c r="A77" s="143">
        <v>76</v>
      </c>
      <c r="B77" s="273" t="s">
        <v>638</v>
      </c>
      <c r="C77" s="273" t="s">
        <v>638</v>
      </c>
      <c r="D77" s="273" t="s">
        <v>639</v>
      </c>
      <c r="E77" s="273" t="s">
        <v>498</v>
      </c>
      <c r="F77" s="273" t="s">
        <v>499</v>
      </c>
      <c r="G77" s="273" t="s">
        <v>500</v>
      </c>
      <c r="H77" s="143" t="s">
        <v>30</v>
      </c>
    </row>
    <row r="78" spans="1:8" ht="12.75">
      <c r="A78" s="143">
        <v>77</v>
      </c>
      <c r="B78" s="273" t="s">
        <v>638</v>
      </c>
      <c r="C78" s="273" t="s">
        <v>638</v>
      </c>
      <c r="D78" s="273" t="s">
        <v>639</v>
      </c>
      <c r="E78" s="273" t="s">
        <v>498</v>
      </c>
      <c r="F78" s="273" t="s">
        <v>499</v>
      </c>
      <c r="G78" s="273" t="s">
        <v>500</v>
      </c>
      <c r="H78" s="143" t="s">
        <v>29</v>
      </c>
    </row>
    <row r="79" spans="1:8" ht="12.75">
      <c r="A79" s="143">
        <v>78</v>
      </c>
      <c r="B79" s="273" t="s">
        <v>638</v>
      </c>
      <c r="C79" s="273" t="s">
        <v>638</v>
      </c>
      <c r="D79" s="273" t="s">
        <v>639</v>
      </c>
      <c r="E79" s="273" t="s">
        <v>1124</v>
      </c>
      <c r="F79" s="273" t="s">
        <v>1125</v>
      </c>
      <c r="G79" s="273" t="s">
        <v>1126</v>
      </c>
      <c r="H79" s="143" t="s">
        <v>30</v>
      </c>
    </row>
    <row r="80" spans="1:8" ht="12.75">
      <c r="A80" s="143">
        <v>79</v>
      </c>
      <c r="B80" s="273" t="s">
        <v>638</v>
      </c>
      <c r="C80" s="273" t="s">
        <v>638</v>
      </c>
      <c r="D80" s="273" t="s">
        <v>639</v>
      </c>
      <c r="E80" s="273" t="s">
        <v>1225</v>
      </c>
      <c r="F80" s="273" t="s">
        <v>1226</v>
      </c>
      <c r="G80" s="273" t="s">
        <v>1227</v>
      </c>
      <c r="H80" s="143" t="s">
        <v>33</v>
      </c>
    </row>
    <row r="81" spans="1:8" ht="12.75">
      <c r="A81" s="143">
        <v>80</v>
      </c>
      <c r="B81" s="273" t="s">
        <v>640</v>
      </c>
      <c r="C81" s="273" t="s">
        <v>640</v>
      </c>
      <c r="D81" s="273" t="s">
        <v>641</v>
      </c>
      <c r="E81" s="273" t="s">
        <v>1228</v>
      </c>
      <c r="F81" s="273" t="s">
        <v>1229</v>
      </c>
      <c r="G81" s="273" t="s">
        <v>1230</v>
      </c>
      <c r="H81" s="143" t="s">
        <v>30</v>
      </c>
    </row>
    <row r="82" spans="1:8" ht="12.75">
      <c r="A82" s="143">
        <v>81</v>
      </c>
      <c r="B82" s="273" t="s">
        <v>640</v>
      </c>
      <c r="C82" s="273" t="s">
        <v>640</v>
      </c>
      <c r="D82" s="273" t="s">
        <v>641</v>
      </c>
      <c r="E82" s="273" t="s">
        <v>1231</v>
      </c>
      <c r="F82" s="273" t="s">
        <v>1232</v>
      </c>
      <c r="G82" s="273" t="s">
        <v>1233</v>
      </c>
      <c r="H82" s="143" t="s">
        <v>28</v>
      </c>
    </row>
    <row r="83" spans="1:8" ht="12.75">
      <c r="A83" s="143">
        <v>82</v>
      </c>
      <c r="B83" s="273" t="s">
        <v>640</v>
      </c>
      <c r="C83" s="273" t="s">
        <v>640</v>
      </c>
      <c r="D83" s="273" t="s">
        <v>641</v>
      </c>
      <c r="E83" s="273" t="s">
        <v>1234</v>
      </c>
      <c r="F83" s="273" t="s">
        <v>1235</v>
      </c>
      <c r="G83" s="273" t="s">
        <v>1233</v>
      </c>
      <c r="H83" s="143" t="s">
        <v>30</v>
      </c>
    </row>
    <row r="84" spans="1:8" ht="12.75">
      <c r="A84" s="143">
        <v>83</v>
      </c>
      <c r="B84" s="273" t="s">
        <v>640</v>
      </c>
      <c r="C84" s="273" t="s">
        <v>640</v>
      </c>
      <c r="D84" s="273" t="s">
        <v>641</v>
      </c>
      <c r="E84" s="273" t="s">
        <v>1236</v>
      </c>
      <c r="F84" s="273" t="s">
        <v>1237</v>
      </c>
      <c r="G84" s="273" t="s">
        <v>1238</v>
      </c>
      <c r="H84" s="143" t="s">
        <v>30</v>
      </c>
    </row>
    <row r="85" spans="1:8" ht="12.75">
      <c r="A85" s="143">
        <v>84</v>
      </c>
      <c r="B85" s="273" t="s">
        <v>642</v>
      </c>
      <c r="C85" s="273" t="s">
        <v>642</v>
      </c>
      <c r="D85" s="273" t="s">
        <v>643</v>
      </c>
      <c r="E85" s="273" t="s">
        <v>1239</v>
      </c>
      <c r="F85" s="273" t="s">
        <v>1240</v>
      </c>
      <c r="G85" s="273" t="s">
        <v>1241</v>
      </c>
      <c r="H85" s="143" t="s">
        <v>30</v>
      </c>
    </row>
    <row r="86" spans="1:8" ht="12.75">
      <c r="A86" s="143">
        <v>85</v>
      </c>
      <c r="B86" s="273" t="s">
        <v>642</v>
      </c>
      <c r="C86" s="273" t="s">
        <v>642</v>
      </c>
      <c r="D86" s="273" t="s">
        <v>643</v>
      </c>
      <c r="E86" s="273" t="s">
        <v>1242</v>
      </c>
      <c r="F86" s="273" t="s">
        <v>1243</v>
      </c>
      <c r="G86" s="273" t="s">
        <v>1244</v>
      </c>
      <c r="H86" s="143" t="s">
        <v>30</v>
      </c>
    </row>
    <row r="87" spans="1:8" ht="12.75">
      <c r="A87" s="143">
        <v>86</v>
      </c>
      <c r="B87" s="273" t="s">
        <v>642</v>
      </c>
      <c r="C87" s="273" t="s">
        <v>642</v>
      </c>
      <c r="D87" s="273" t="s">
        <v>643</v>
      </c>
      <c r="E87" s="273" t="s">
        <v>1245</v>
      </c>
      <c r="F87" s="273" t="s">
        <v>1246</v>
      </c>
      <c r="G87" s="273" t="s">
        <v>1247</v>
      </c>
      <c r="H87" s="143" t="s">
        <v>30</v>
      </c>
    </row>
    <row r="88" spans="1:8" ht="12.75">
      <c r="A88" s="143">
        <v>87</v>
      </c>
      <c r="B88" s="273" t="s">
        <v>642</v>
      </c>
      <c r="C88" s="273" t="s">
        <v>642</v>
      </c>
      <c r="D88" s="273" t="s">
        <v>643</v>
      </c>
      <c r="E88" s="273" t="s">
        <v>1248</v>
      </c>
      <c r="F88" s="273" t="s">
        <v>1249</v>
      </c>
      <c r="G88" s="273" t="s">
        <v>1250</v>
      </c>
      <c r="H88" s="143" t="s">
        <v>30</v>
      </c>
    </row>
    <row r="89" spans="1:8" ht="12.75">
      <c r="A89" s="143">
        <v>88</v>
      </c>
      <c r="B89" s="273" t="s">
        <v>642</v>
      </c>
      <c r="C89" s="273" t="s">
        <v>642</v>
      </c>
      <c r="D89" s="273" t="s">
        <v>643</v>
      </c>
      <c r="E89" s="273" t="s">
        <v>1251</v>
      </c>
      <c r="F89" s="273" t="s">
        <v>1252</v>
      </c>
      <c r="G89" s="273" t="s">
        <v>1247</v>
      </c>
      <c r="H89" s="143" t="s">
        <v>33</v>
      </c>
    </row>
    <row r="90" spans="1:8" ht="12.75">
      <c r="A90" s="143">
        <v>89</v>
      </c>
      <c r="B90" s="273" t="s">
        <v>642</v>
      </c>
      <c r="C90" s="273" t="s">
        <v>642</v>
      </c>
      <c r="D90" s="273" t="s">
        <v>643</v>
      </c>
      <c r="E90" s="273" t="s">
        <v>1253</v>
      </c>
      <c r="F90" s="273" t="s">
        <v>1254</v>
      </c>
      <c r="G90" s="273" t="s">
        <v>1247</v>
      </c>
      <c r="H90" s="143" t="s">
        <v>28</v>
      </c>
    </row>
    <row r="91" spans="1:8" ht="12.75">
      <c r="A91" s="143">
        <v>90</v>
      </c>
      <c r="B91" s="273" t="s">
        <v>642</v>
      </c>
      <c r="C91" s="273" t="s">
        <v>642</v>
      </c>
      <c r="D91" s="273" t="s">
        <v>643</v>
      </c>
      <c r="E91" s="273" t="s">
        <v>1255</v>
      </c>
      <c r="F91" s="273" t="s">
        <v>1256</v>
      </c>
      <c r="G91" s="273" t="s">
        <v>1247</v>
      </c>
      <c r="H91" s="143" t="s">
        <v>30</v>
      </c>
    </row>
    <row r="92" spans="1:8" ht="12.75">
      <c r="A92" s="143">
        <v>91</v>
      </c>
      <c r="B92" s="273" t="s">
        <v>642</v>
      </c>
      <c r="C92" s="273" t="s">
        <v>642</v>
      </c>
      <c r="D92" s="273" t="s">
        <v>643</v>
      </c>
      <c r="E92" s="273" t="s">
        <v>1257</v>
      </c>
      <c r="F92" s="273" t="s">
        <v>1258</v>
      </c>
      <c r="G92" s="273" t="s">
        <v>1247</v>
      </c>
      <c r="H92" s="143" t="s">
        <v>33</v>
      </c>
    </row>
    <row r="93" spans="1:8" ht="12.75">
      <c r="A93" s="143">
        <v>92</v>
      </c>
      <c r="B93" s="273" t="s">
        <v>642</v>
      </c>
      <c r="C93" s="273" t="s">
        <v>642</v>
      </c>
      <c r="D93" s="273" t="s">
        <v>643</v>
      </c>
      <c r="E93" s="273" t="s">
        <v>1259</v>
      </c>
      <c r="F93" s="273" t="s">
        <v>1260</v>
      </c>
      <c r="G93" s="273" t="s">
        <v>1241</v>
      </c>
      <c r="H93" s="143" t="s">
        <v>30</v>
      </c>
    </row>
    <row r="94" spans="1:8" ht="12.75">
      <c r="A94" s="143">
        <v>93</v>
      </c>
      <c r="B94" s="273" t="s">
        <v>642</v>
      </c>
      <c r="C94" s="273" t="s">
        <v>642</v>
      </c>
      <c r="D94" s="273" t="s">
        <v>643</v>
      </c>
      <c r="E94" s="273" t="s">
        <v>1261</v>
      </c>
      <c r="F94" s="273" t="s">
        <v>1262</v>
      </c>
      <c r="G94" s="273" t="s">
        <v>1247</v>
      </c>
      <c r="H94" s="143" t="s">
        <v>30</v>
      </c>
    </row>
    <row r="95" spans="1:8" ht="12.75">
      <c r="A95" s="143">
        <v>94</v>
      </c>
      <c r="B95" s="273" t="s">
        <v>642</v>
      </c>
      <c r="C95" s="273" t="s">
        <v>642</v>
      </c>
      <c r="D95" s="273" t="s">
        <v>643</v>
      </c>
      <c r="E95" s="273" t="s">
        <v>1263</v>
      </c>
      <c r="F95" s="273" t="s">
        <v>1264</v>
      </c>
      <c r="G95" s="273" t="s">
        <v>1247</v>
      </c>
      <c r="H95" s="143" t="s">
        <v>33</v>
      </c>
    </row>
    <row r="96" spans="1:8" ht="12.75">
      <c r="A96" s="143">
        <v>95</v>
      </c>
      <c r="B96" s="273" t="s">
        <v>644</v>
      </c>
      <c r="C96" s="273" t="s">
        <v>644</v>
      </c>
      <c r="D96" s="273" t="s">
        <v>645</v>
      </c>
      <c r="E96" s="273" t="s">
        <v>1265</v>
      </c>
      <c r="F96" s="273" t="s">
        <v>1266</v>
      </c>
      <c r="G96" s="273" t="s">
        <v>1233</v>
      </c>
      <c r="H96" s="143" t="s">
        <v>30</v>
      </c>
    </row>
    <row r="97" spans="1:8" ht="12.75">
      <c r="A97" s="143">
        <v>96</v>
      </c>
      <c r="B97" s="273" t="s">
        <v>644</v>
      </c>
      <c r="C97" s="273" t="s">
        <v>644</v>
      </c>
      <c r="D97" s="273" t="s">
        <v>645</v>
      </c>
      <c r="E97" s="273" t="s">
        <v>1267</v>
      </c>
      <c r="F97" s="273" t="s">
        <v>1268</v>
      </c>
      <c r="G97" s="273" t="s">
        <v>1233</v>
      </c>
      <c r="H97" s="143" t="s">
        <v>30</v>
      </c>
    </row>
    <row r="98" spans="1:8" ht="12.75">
      <c r="A98" s="143">
        <v>97</v>
      </c>
      <c r="B98" s="273" t="s">
        <v>644</v>
      </c>
      <c r="C98" s="273" t="s">
        <v>644</v>
      </c>
      <c r="D98" s="273" t="s">
        <v>645</v>
      </c>
      <c r="E98" s="273" t="s">
        <v>1269</v>
      </c>
      <c r="F98" s="273" t="s">
        <v>1270</v>
      </c>
      <c r="G98" s="273" t="s">
        <v>1233</v>
      </c>
      <c r="H98" s="143" t="s">
        <v>33</v>
      </c>
    </row>
    <row r="99" spans="1:8" ht="12.75">
      <c r="A99" s="143">
        <v>98</v>
      </c>
      <c r="B99" s="273" t="s">
        <v>644</v>
      </c>
      <c r="C99" s="273" t="s">
        <v>644</v>
      </c>
      <c r="D99" s="273" t="s">
        <v>645</v>
      </c>
      <c r="E99" s="273" t="s">
        <v>1271</v>
      </c>
      <c r="F99" s="273" t="s">
        <v>1272</v>
      </c>
      <c r="G99" s="273" t="s">
        <v>1233</v>
      </c>
      <c r="H99" s="143" t="s">
        <v>33</v>
      </c>
    </row>
    <row r="100" spans="1:8" ht="12.75">
      <c r="A100" s="143">
        <v>99</v>
      </c>
      <c r="B100" s="273" t="s">
        <v>644</v>
      </c>
      <c r="C100" s="273" t="s">
        <v>644</v>
      </c>
      <c r="D100" s="273" t="s">
        <v>645</v>
      </c>
      <c r="E100" s="273" t="s">
        <v>1273</v>
      </c>
      <c r="F100" s="273" t="s">
        <v>1274</v>
      </c>
      <c r="G100" s="273" t="s">
        <v>1233</v>
      </c>
      <c r="H100" s="143" t="s">
        <v>30</v>
      </c>
    </row>
    <row r="101" spans="1:8" ht="12.75">
      <c r="A101" s="143">
        <v>100</v>
      </c>
      <c r="B101" s="273" t="s">
        <v>644</v>
      </c>
      <c r="C101" s="273" t="s">
        <v>644</v>
      </c>
      <c r="D101" s="273" t="s">
        <v>645</v>
      </c>
      <c r="E101" s="273" t="s">
        <v>1275</v>
      </c>
      <c r="F101" s="273" t="s">
        <v>1276</v>
      </c>
      <c r="G101" s="273" t="s">
        <v>1277</v>
      </c>
      <c r="H101" s="143" t="s">
        <v>30</v>
      </c>
    </row>
    <row r="102" spans="1:8" ht="12.75">
      <c r="A102" s="143">
        <v>101</v>
      </c>
      <c r="B102" s="273" t="s">
        <v>644</v>
      </c>
      <c r="C102" s="273" t="s">
        <v>644</v>
      </c>
      <c r="D102" s="273" t="s">
        <v>645</v>
      </c>
      <c r="E102" s="273" t="s">
        <v>1278</v>
      </c>
      <c r="F102" s="273" t="s">
        <v>1279</v>
      </c>
      <c r="G102" s="273" t="s">
        <v>1233</v>
      </c>
      <c r="H102" s="143" t="s">
        <v>33</v>
      </c>
    </row>
    <row r="103" spans="1:8" ht="12.75">
      <c r="A103" s="143">
        <v>102</v>
      </c>
      <c r="B103" s="273" t="s">
        <v>644</v>
      </c>
      <c r="C103" s="273" t="s">
        <v>644</v>
      </c>
      <c r="D103" s="273" t="s">
        <v>645</v>
      </c>
      <c r="E103" s="273" t="s">
        <v>1280</v>
      </c>
      <c r="F103" s="273" t="s">
        <v>1281</v>
      </c>
      <c r="G103" s="273" t="s">
        <v>1233</v>
      </c>
      <c r="H103" s="143" t="s">
        <v>33</v>
      </c>
    </row>
    <row r="104" spans="1:8" ht="12.75">
      <c r="A104" s="143">
        <v>103</v>
      </c>
      <c r="B104" s="273" t="s">
        <v>646</v>
      </c>
      <c r="C104" s="273" t="s">
        <v>646</v>
      </c>
      <c r="D104" s="273" t="s">
        <v>647</v>
      </c>
      <c r="E104" s="273" t="s">
        <v>1282</v>
      </c>
      <c r="F104" s="273" t="s">
        <v>1283</v>
      </c>
      <c r="G104" s="273" t="s">
        <v>1284</v>
      </c>
      <c r="H104" s="143" t="s">
        <v>30</v>
      </c>
    </row>
    <row r="105" spans="1:8" ht="12.75">
      <c r="A105" s="143">
        <v>104</v>
      </c>
      <c r="B105" s="273" t="s">
        <v>646</v>
      </c>
      <c r="C105" s="273" t="s">
        <v>646</v>
      </c>
      <c r="D105" s="273" t="s">
        <v>647</v>
      </c>
      <c r="E105" s="273" t="s">
        <v>1285</v>
      </c>
      <c r="F105" s="273" t="s">
        <v>1286</v>
      </c>
      <c r="G105" s="273" t="s">
        <v>1287</v>
      </c>
      <c r="H105" s="143" t="s">
        <v>30</v>
      </c>
    </row>
    <row r="106" spans="1:8" ht="12.75">
      <c r="A106" s="143">
        <v>105</v>
      </c>
      <c r="B106" s="273" t="s">
        <v>646</v>
      </c>
      <c r="C106" s="273" t="s">
        <v>646</v>
      </c>
      <c r="D106" s="273" t="s">
        <v>647</v>
      </c>
      <c r="E106" s="273" t="s">
        <v>1288</v>
      </c>
      <c r="F106" s="273" t="s">
        <v>1289</v>
      </c>
      <c r="G106" s="273" t="s">
        <v>1287</v>
      </c>
      <c r="H106" s="143" t="s">
        <v>30</v>
      </c>
    </row>
    <row r="107" spans="1:8" ht="12.75">
      <c r="A107" s="143">
        <v>106</v>
      </c>
      <c r="B107" s="273" t="s">
        <v>646</v>
      </c>
      <c r="C107" s="273" t="s">
        <v>646</v>
      </c>
      <c r="D107" s="273" t="s">
        <v>647</v>
      </c>
      <c r="E107" s="273" t="s">
        <v>1290</v>
      </c>
      <c r="F107" s="273" t="s">
        <v>1291</v>
      </c>
      <c r="G107" s="273" t="s">
        <v>1292</v>
      </c>
      <c r="H107" s="143" t="s">
        <v>33</v>
      </c>
    </row>
    <row r="108" spans="1:8" ht="12.75">
      <c r="A108" s="143">
        <v>107</v>
      </c>
      <c r="B108" s="273" t="s">
        <v>646</v>
      </c>
      <c r="C108" s="273" t="s">
        <v>646</v>
      </c>
      <c r="D108" s="273" t="s">
        <v>647</v>
      </c>
      <c r="E108" s="273" t="s">
        <v>1293</v>
      </c>
      <c r="F108" s="273" t="s">
        <v>1294</v>
      </c>
      <c r="G108" s="273" t="s">
        <v>1152</v>
      </c>
      <c r="H108" s="143" t="s">
        <v>30</v>
      </c>
    </row>
    <row r="109" spans="1:8" ht="12.75">
      <c r="A109" s="143">
        <v>108</v>
      </c>
      <c r="B109" s="273" t="s">
        <v>646</v>
      </c>
      <c r="C109" s="273" t="s">
        <v>646</v>
      </c>
      <c r="D109" s="273" t="s">
        <v>647</v>
      </c>
      <c r="E109" s="273" t="s">
        <v>1295</v>
      </c>
      <c r="F109" s="273" t="s">
        <v>1296</v>
      </c>
      <c r="G109" s="273" t="s">
        <v>1297</v>
      </c>
      <c r="H109" s="143" t="s">
        <v>30</v>
      </c>
    </row>
    <row r="110" spans="1:8" ht="12.75">
      <c r="A110" s="143">
        <v>109</v>
      </c>
      <c r="B110" s="273" t="s">
        <v>646</v>
      </c>
      <c r="C110" s="273" t="s">
        <v>646</v>
      </c>
      <c r="D110" s="273" t="s">
        <v>647</v>
      </c>
      <c r="E110" s="273" t="s">
        <v>1298</v>
      </c>
      <c r="F110" s="273" t="s">
        <v>1299</v>
      </c>
      <c r="G110" s="273" t="s">
        <v>1297</v>
      </c>
      <c r="H110" s="143" t="s">
        <v>30</v>
      </c>
    </row>
    <row r="111" spans="1:8" ht="12.75">
      <c r="A111" s="143">
        <v>110</v>
      </c>
      <c r="B111" s="273" t="s">
        <v>646</v>
      </c>
      <c r="C111" s="273" t="s">
        <v>646</v>
      </c>
      <c r="D111" s="273" t="s">
        <v>647</v>
      </c>
      <c r="E111" s="273" t="s">
        <v>1300</v>
      </c>
      <c r="F111" s="273" t="s">
        <v>1301</v>
      </c>
      <c r="G111" s="273" t="s">
        <v>1287</v>
      </c>
      <c r="H111" s="143" t="s">
        <v>30</v>
      </c>
    </row>
    <row r="112" spans="1:8" ht="12.75">
      <c r="A112" s="143">
        <v>111</v>
      </c>
      <c r="B112" s="273" t="s">
        <v>646</v>
      </c>
      <c r="C112" s="273" t="s">
        <v>646</v>
      </c>
      <c r="D112" s="273" t="s">
        <v>647</v>
      </c>
      <c r="E112" s="273" t="s">
        <v>1302</v>
      </c>
      <c r="F112" s="273" t="s">
        <v>1303</v>
      </c>
      <c r="G112" s="273" t="s">
        <v>1297</v>
      </c>
      <c r="H112" s="143" t="s">
        <v>30</v>
      </c>
    </row>
    <row r="113" spans="1:8" ht="12.75">
      <c r="A113" s="143">
        <v>112</v>
      </c>
      <c r="B113" s="273" t="s">
        <v>646</v>
      </c>
      <c r="C113" s="273" t="s">
        <v>646</v>
      </c>
      <c r="D113" s="273" t="s">
        <v>647</v>
      </c>
      <c r="E113" s="273" t="s">
        <v>1304</v>
      </c>
      <c r="F113" s="273" t="s">
        <v>1305</v>
      </c>
      <c r="G113" s="273" t="s">
        <v>1297</v>
      </c>
      <c r="H113" s="143" t="s">
        <v>30</v>
      </c>
    </row>
    <row r="114" spans="1:8" ht="12.75">
      <c r="A114" s="143">
        <v>113</v>
      </c>
      <c r="B114" s="273" t="s">
        <v>646</v>
      </c>
      <c r="C114" s="273" t="s">
        <v>646</v>
      </c>
      <c r="D114" s="273" t="s">
        <v>647</v>
      </c>
      <c r="E114" s="273" t="s">
        <v>1306</v>
      </c>
      <c r="F114" s="273" t="s">
        <v>1307</v>
      </c>
      <c r="G114" s="273" t="s">
        <v>1308</v>
      </c>
      <c r="H114" s="143" t="s">
        <v>30</v>
      </c>
    </row>
    <row r="115" spans="1:8" ht="12.75">
      <c r="A115" s="143">
        <v>114</v>
      </c>
      <c r="B115" s="273" t="s">
        <v>646</v>
      </c>
      <c r="C115" s="273" t="s">
        <v>646</v>
      </c>
      <c r="D115" s="273" t="s">
        <v>647</v>
      </c>
      <c r="E115" s="273" t="s">
        <v>1309</v>
      </c>
      <c r="F115" s="273" t="s">
        <v>1310</v>
      </c>
      <c r="G115" s="273" t="s">
        <v>1287</v>
      </c>
      <c r="H115" s="143" t="s">
        <v>30</v>
      </c>
    </row>
    <row r="116" spans="1:8" ht="12.75">
      <c r="A116" s="143">
        <v>115</v>
      </c>
      <c r="B116" s="273" t="s">
        <v>646</v>
      </c>
      <c r="C116" s="273" t="s">
        <v>646</v>
      </c>
      <c r="D116" s="273" t="s">
        <v>647</v>
      </c>
      <c r="E116" s="273" t="s">
        <v>1311</v>
      </c>
      <c r="F116" s="273" t="s">
        <v>1312</v>
      </c>
      <c r="G116" s="273" t="s">
        <v>1308</v>
      </c>
      <c r="H116" s="143" t="s">
        <v>30</v>
      </c>
    </row>
    <row r="117" spans="1:8" ht="12.75">
      <c r="A117" s="143">
        <v>116</v>
      </c>
      <c r="B117" s="273" t="s">
        <v>648</v>
      </c>
      <c r="C117" s="273" t="s">
        <v>648</v>
      </c>
      <c r="D117" s="273" t="s">
        <v>649</v>
      </c>
      <c r="E117" s="273" t="s">
        <v>1313</v>
      </c>
      <c r="F117" s="273" t="s">
        <v>1314</v>
      </c>
      <c r="G117" s="273" t="s">
        <v>1238</v>
      </c>
      <c r="H117" s="143" t="s">
        <v>30</v>
      </c>
    </row>
    <row r="118" spans="1:8" ht="12.75">
      <c r="A118" s="143">
        <v>117</v>
      </c>
      <c r="B118" s="273" t="s">
        <v>648</v>
      </c>
      <c r="C118" s="273" t="s">
        <v>648</v>
      </c>
      <c r="D118" s="273" t="s">
        <v>649</v>
      </c>
      <c r="E118" s="273" t="s">
        <v>1315</v>
      </c>
      <c r="F118" s="273" t="s">
        <v>1316</v>
      </c>
      <c r="G118" s="273" t="s">
        <v>1238</v>
      </c>
      <c r="H118" s="143" t="s">
        <v>30</v>
      </c>
    </row>
    <row r="119" spans="1:8" ht="12.75">
      <c r="A119" s="143">
        <v>118</v>
      </c>
      <c r="B119" s="273" t="s">
        <v>648</v>
      </c>
      <c r="C119" s="273" t="s">
        <v>648</v>
      </c>
      <c r="D119" s="273" t="s">
        <v>649</v>
      </c>
      <c r="E119" s="273" t="s">
        <v>1317</v>
      </c>
      <c r="F119" s="273" t="s">
        <v>1318</v>
      </c>
      <c r="G119" s="273" t="s">
        <v>1238</v>
      </c>
      <c r="H119" s="143" t="s">
        <v>29</v>
      </c>
    </row>
    <row r="120" spans="1:8" ht="12.75">
      <c r="A120" s="143">
        <v>119</v>
      </c>
      <c r="B120" s="273" t="s">
        <v>648</v>
      </c>
      <c r="C120" s="273" t="s">
        <v>648</v>
      </c>
      <c r="D120" s="273" t="s">
        <v>649</v>
      </c>
      <c r="E120" s="273" t="s">
        <v>1319</v>
      </c>
      <c r="F120" s="273" t="s">
        <v>1320</v>
      </c>
      <c r="G120" s="273" t="s">
        <v>1238</v>
      </c>
      <c r="H120" s="143" t="s">
        <v>28</v>
      </c>
    </row>
    <row r="121" spans="1:8" ht="12.75">
      <c r="A121" s="143">
        <v>120</v>
      </c>
      <c r="B121" s="273" t="s">
        <v>648</v>
      </c>
      <c r="C121" s="273" t="s">
        <v>648</v>
      </c>
      <c r="D121" s="273" t="s">
        <v>649</v>
      </c>
      <c r="E121" s="273" t="s">
        <v>1321</v>
      </c>
      <c r="F121" s="273" t="s">
        <v>1322</v>
      </c>
      <c r="G121" s="273" t="s">
        <v>1323</v>
      </c>
      <c r="H121" s="143" t="s">
        <v>33</v>
      </c>
    </row>
    <row r="122" spans="1:8" ht="12.75">
      <c r="A122" s="143">
        <v>121</v>
      </c>
      <c r="B122" s="273" t="s">
        <v>648</v>
      </c>
      <c r="C122" s="273" t="s">
        <v>648</v>
      </c>
      <c r="D122" s="273" t="s">
        <v>649</v>
      </c>
      <c r="E122" s="273" t="s">
        <v>1324</v>
      </c>
      <c r="F122" s="273" t="s">
        <v>1325</v>
      </c>
      <c r="G122" s="273" t="s">
        <v>1238</v>
      </c>
      <c r="H122" s="143" t="s">
        <v>30</v>
      </c>
    </row>
    <row r="123" spans="1:8" ht="12.75">
      <c r="A123" s="143">
        <v>122</v>
      </c>
      <c r="B123" s="273" t="s">
        <v>648</v>
      </c>
      <c r="C123" s="273" t="s">
        <v>648</v>
      </c>
      <c r="D123" s="273" t="s">
        <v>649</v>
      </c>
      <c r="E123" s="273" t="s">
        <v>1326</v>
      </c>
      <c r="F123" s="273" t="s">
        <v>1327</v>
      </c>
      <c r="G123" s="273" t="s">
        <v>1238</v>
      </c>
      <c r="H123" s="143" t="s">
        <v>30</v>
      </c>
    </row>
    <row r="124" spans="1:8" ht="12.75">
      <c r="A124" s="143">
        <v>123</v>
      </c>
      <c r="B124" s="273" t="s">
        <v>648</v>
      </c>
      <c r="C124" s="273" t="s">
        <v>648</v>
      </c>
      <c r="D124" s="273" t="s">
        <v>649</v>
      </c>
      <c r="E124" s="273" t="s">
        <v>1328</v>
      </c>
      <c r="F124" s="273" t="s">
        <v>1329</v>
      </c>
      <c r="G124" s="273" t="s">
        <v>1238</v>
      </c>
      <c r="H124" s="143" t="s">
        <v>30</v>
      </c>
    </row>
    <row r="125" spans="1:8" ht="12.75">
      <c r="A125" s="143">
        <v>124</v>
      </c>
      <c r="B125" s="273" t="s">
        <v>648</v>
      </c>
      <c r="C125" s="273" t="s">
        <v>648</v>
      </c>
      <c r="D125" s="273" t="s">
        <v>649</v>
      </c>
      <c r="E125" s="273" t="s">
        <v>1330</v>
      </c>
      <c r="F125" s="273" t="s">
        <v>1331</v>
      </c>
      <c r="G125" s="273" t="s">
        <v>1238</v>
      </c>
      <c r="H125" s="143" t="s">
        <v>30</v>
      </c>
    </row>
    <row r="126" spans="1:8" ht="12.75">
      <c r="A126" s="143">
        <v>125</v>
      </c>
      <c r="B126" s="273" t="s">
        <v>648</v>
      </c>
      <c r="C126" s="273" t="s">
        <v>648</v>
      </c>
      <c r="D126" s="273" t="s">
        <v>649</v>
      </c>
      <c r="E126" s="273" t="s">
        <v>1332</v>
      </c>
      <c r="F126" s="273" t="s">
        <v>1333</v>
      </c>
      <c r="G126" s="273" t="s">
        <v>1238</v>
      </c>
      <c r="H126" s="143" t="s">
        <v>28</v>
      </c>
    </row>
    <row r="127" spans="1:8" ht="12.75">
      <c r="A127" s="143">
        <v>126</v>
      </c>
      <c r="B127" s="273" t="s">
        <v>648</v>
      </c>
      <c r="C127" s="273" t="s">
        <v>648</v>
      </c>
      <c r="D127" s="273" t="s">
        <v>649</v>
      </c>
      <c r="E127" s="273" t="s">
        <v>1334</v>
      </c>
      <c r="F127" s="273" t="s">
        <v>1335</v>
      </c>
      <c r="G127" s="273" t="s">
        <v>1238</v>
      </c>
      <c r="H127" s="143" t="s">
        <v>30</v>
      </c>
    </row>
    <row r="128" spans="1:8" ht="12.75">
      <c r="A128" s="143">
        <v>127</v>
      </c>
      <c r="B128" s="273" t="s">
        <v>648</v>
      </c>
      <c r="C128" s="273" t="s">
        <v>648</v>
      </c>
      <c r="D128" s="273" t="s">
        <v>649</v>
      </c>
      <c r="E128" s="273" t="s">
        <v>1336</v>
      </c>
      <c r="F128" s="273" t="s">
        <v>1337</v>
      </c>
      <c r="G128" s="273" t="s">
        <v>1338</v>
      </c>
      <c r="H128" s="143" t="s">
        <v>32</v>
      </c>
    </row>
    <row r="129" spans="1:8" ht="12.75">
      <c r="A129" s="143">
        <v>128</v>
      </c>
      <c r="B129" s="273" t="s">
        <v>648</v>
      </c>
      <c r="C129" s="273" t="s">
        <v>648</v>
      </c>
      <c r="D129" s="273" t="s">
        <v>649</v>
      </c>
      <c r="E129" s="273" t="s">
        <v>1339</v>
      </c>
      <c r="F129" s="273" t="s">
        <v>1340</v>
      </c>
      <c r="G129" s="273" t="s">
        <v>1238</v>
      </c>
      <c r="H129" s="143" t="s">
        <v>30</v>
      </c>
    </row>
    <row r="130" spans="1:8" ht="12.75">
      <c r="A130" s="143">
        <v>129</v>
      </c>
      <c r="B130" s="273" t="s">
        <v>648</v>
      </c>
      <c r="C130" s="273" t="s">
        <v>648</v>
      </c>
      <c r="D130" s="273" t="s">
        <v>649</v>
      </c>
      <c r="E130" s="273" t="s">
        <v>1341</v>
      </c>
      <c r="F130" s="273" t="s">
        <v>1342</v>
      </c>
      <c r="G130" s="273" t="s">
        <v>1238</v>
      </c>
      <c r="H130" s="143" t="s">
        <v>30</v>
      </c>
    </row>
    <row r="131" spans="1:8" ht="12.75">
      <c r="A131" s="143">
        <v>130</v>
      </c>
      <c r="B131" s="273" t="s">
        <v>648</v>
      </c>
      <c r="C131" s="273" t="s">
        <v>648</v>
      </c>
      <c r="D131" s="273" t="s">
        <v>649</v>
      </c>
      <c r="E131" s="273" t="s">
        <v>1343</v>
      </c>
      <c r="F131" s="273" t="s">
        <v>1344</v>
      </c>
      <c r="G131" s="273" t="s">
        <v>1238</v>
      </c>
      <c r="H131" s="143" t="s">
        <v>30</v>
      </c>
    </row>
    <row r="132" spans="1:8" ht="12.75">
      <c r="A132" s="143">
        <v>131</v>
      </c>
      <c r="B132" s="273" t="s">
        <v>648</v>
      </c>
      <c r="C132" s="273" t="s">
        <v>648</v>
      </c>
      <c r="D132" s="273" t="s">
        <v>649</v>
      </c>
      <c r="E132" s="273" t="s">
        <v>1345</v>
      </c>
      <c r="F132" s="273" t="s">
        <v>1346</v>
      </c>
      <c r="G132" s="273" t="s">
        <v>1238</v>
      </c>
      <c r="H132" s="143" t="s">
        <v>30</v>
      </c>
    </row>
    <row r="133" spans="1:8" ht="12.75">
      <c r="A133" s="143">
        <v>132</v>
      </c>
      <c r="B133" s="273" t="s">
        <v>648</v>
      </c>
      <c r="C133" s="273" t="s">
        <v>648</v>
      </c>
      <c r="D133" s="273" t="s">
        <v>649</v>
      </c>
      <c r="E133" s="273" t="s">
        <v>1347</v>
      </c>
      <c r="F133" s="273" t="s">
        <v>1348</v>
      </c>
      <c r="G133" s="273" t="s">
        <v>1238</v>
      </c>
      <c r="H133" s="143" t="s">
        <v>28</v>
      </c>
    </row>
    <row r="134" spans="1:8" ht="11.25">
      <c r="A134" s="143">
        <v>133</v>
      </c>
      <c r="B134" s="143" t="s">
        <v>648</v>
      </c>
      <c r="C134" s="143" t="s">
        <v>648</v>
      </c>
      <c r="D134" s="143" t="s">
        <v>649</v>
      </c>
      <c r="E134" s="143" t="s">
        <v>1349</v>
      </c>
      <c r="F134" s="143" t="s">
        <v>1350</v>
      </c>
      <c r="G134" s="143" t="s">
        <v>1238</v>
      </c>
      <c r="H134" s="143" t="s">
        <v>30</v>
      </c>
    </row>
    <row r="135" spans="1:8" ht="11.25">
      <c r="A135" s="143">
        <v>134</v>
      </c>
      <c r="B135" s="143" t="s">
        <v>648</v>
      </c>
      <c r="C135" s="143" t="s">
        <v>648</v>
      </c>
      <c r="D135" s="143" t="s">
        <v>649</v>
      </c>
      <c r="E135" s="143" t="s">
        <v>1351</v>
      </c>
      <c r="F135" s="143" t="s">
        <v>1352</v>
      </c>
      <c r="G135" s="143" t="s">
        <v>1353</v>
      </c>
      <c r="H135" s="143" t="s">
        <v>30</v>
      </c>
    </row>
    <row r="136" spans="1:8" ht="11.25">
      <c r="A136" s="143">
        <v>135</v>
      </c>
      <c r="B136" s="143" t="s">
        <v>650</v>
      </c>
      <c r="C136" s="143" t="s">
        <v>650</v>
      </c>
      <c r="D136" s="143" t="s">
        <v>651</v>
      </c>
      <c r="E136" s="143" t="s">
        <v>1354</v>
      </c>
      <c r="F136" s="143" t="s">
        <v>1355</v>
      </c>
      <c r="G136" s="143" t="s">
        <v>1356</v>
      </c>
      <c r="H136" s="143" t="s">
        <v>30</v>
      </c>
    </row>
    <row r="137" spans="1:8" ht="11.25">
      <c r="A137" s="143">
        <v>136</v>
      </c>
      <c r="B137" s="143" t="s">
        <v>650</v>
      </c>
      <c r="C137" s="143" t="s">
        <v>650</v>
      </c>
      <c r="D137" s="143" t="s">
        <v>651</v>
      </c>
      <c r="E137" s="143" t="s">
        <v>1357</v>
      </c>
      <c r="F137" s="143" t="s">
        <v>1358</v>
      </c>
      <c r="G137" s="143" t="s">
        <v>1356</v>
      </c>
      <c r="H137" s="143" t="s">
        <v>30</v>
      </c>
    </row>
    <row r="138" spans="1:8" ht="11.25">
      <c r="A138" s="143">
        <v>137</v>
      </c>
      <c r="B138" s="143" t="s">
        <v>650</v>
      </c>
      <c r="C138" s="143" t="s">
        <v>650</v>
      </c>
      <c r="D138" s="143" t="s">
        <v>651</v>
      </c>
      <c r="E138" s="143" t="s">
        <v>1359</v>
      </c>
      <c r="F138" s="143" t="s">
        <v>1360</v>
      </c>
      <c r="G138" s="143" t="s">
        <v>1361</v>
      </c>
      <c r="H138" s="143" t="s">
        <v>29</v>
      </c>
    </row>
    <row r="139" spans="1:8" ht="11.25">
      <c r="A139" s="143">
        <v>138</v>
      </c>
      <c r="B139" s="143" t="s">
        <v>650</v>
      </c>
      <c r="C139" s="143" t="s">
        <v>650</v>
      </c>
      <c r="D139" s="143" t="s">
        <v>651</v>
      </c>
      <c r="E139" s="143" t="s">
        <v>1362</v>
      </c>
      <c r="F139" s="143" t="s">
        <v>1363</v>
      </c>
      <c r="G139" s="143" t="s">
        <v>1356</v>
      </c>
      <c r="H139" s="143" t="s">
        <v>28</v>
      </c>
    </row>
    <row r="140" spans="1:8" ht="11.25">
      <c r="A140" s="143">
        <v>139</v>
      </c>
      <c r="B140" s="143" t="s">
        <v>650</v>
      </c>
      <c r="C140" s="143" t="s">
        <v>650</v>
      </c>
      <c r="D140" s="143" t="s">
        <v>651</v>
      </c>
      <c r="E140" s="143" t="s">
        <v>1364</v>
      </c>
      <c r="F140" s="143" t="s">
        <v>1365</v>
      </c>
      <c r="G140" s="143" t="s">
        <v>1356</v>
      </c>
      <c r="H140" s="143" t="s">
        <v>30</v>
      </c>
    </row>
    <row r="141" spans="1:8" ht="11.25">
      <c r="A141" s="143">
        <v>140</v>
      </c>
      <c r="B141" s="143" t="s">
        <v>652</v>
      </c>
      <c r="C141" s="143" t="s">
        <v>652</v>
      </c>
      <c r="D141" s="143" t="s">
        <v>653</v>
      </c>
      <c r="E141" s="143" t="s">
        <v>1366</v>
      </c>
      <c r="F141" s="143" t="s">
        <v>1367</v>
      </c>
      <c r="G141" s="143" t="s">
        <v>1250</v>
      </c>
      <c r="H141" s="143" t="s">
        <v>33</v>
      </c>
    </row>
    <row r="142" spans="1:8" ht="11.25">
      <c r="A142" s="143">
        <v>141</v>
      </c>
      <c r="B142" s="143" t="s">
        <v>652</v>
      </c>
      <c r="C142" s="143" t="s">
        <v>652</v>
      </c>
      <c r="D142" s="143" t="s">
        <v>653</v>
      </c>
      <c r="E142" s="143" t="s">
        <v>1368</v>
      </c>
      <c r="F142" s="143" t="s">
        <v>1369</v>
      </c>
      <c r="G142" s="143" t="s">
        <v>1370</v>
      </c>
      <c r="H142" s="143" t="s">
        <v>30</v>
      </c>
    </row>
    <row r="143" spans="1:8" ht="11.25">
      <c r="A143" s="143">
        <v>142</v>
      </c>
      <c r="B143" s="143" t="s">
        <v>654</v>
      </c>
      <c r="C143" s="143" t="s">
        <v>654</v>
      </c>
      <c r="D143" s="143" t="s">
        <v>655</v>
      </c>
      <c r="E143" s="143" t="s">
        <v>1371</v>
      </c>
      <c r="F143" s="143" t="s">
        <v>1372</v>
      </c>
      <c r="G143" s="143" t="s">
        <v>1373</v>
      </c>
      <c r="H143" s="143" t="s">
        <v>30</v>
      </c>
    </row>
    <row r="144" spans="1:8" ht="11.25">
      <c r="A144" s="143">
        <v>143</v>
      </c>
      <c r="B144" s="143" t="s">
        <v>654</v>
      </c>
      <c r="C144" s="143" t="s">
        <v>654</v>
      </c>
      <c r="D144" s="143" t="s">
        <v>655</v>
      </c>
      <c r="E144" s="143" t="s">
        <v>1374</v>
      </c>
      <c r="F144" s="143" t="s">
        <v>1375</v>
      </c>
      <c r="G144" s="143" t="s">
        <v>1244</v>
      </c>
      <c r="H144" s="143" t="s">
        <v>30</v>
      </c>
    </row>
    <row r="145" spans="1:8" ht="11.25">
      <c r="A145" s="143">
        <v>144</v>
      </c>
      <c r="B145" s="143" t="s">
        <v>656</v>
      </c>
      <c r="C145" s="143" t="s">
        <v>656</v>
      </c>
      <c r="D145" s="143" t="s">
        <v>657</v>
      </c>
      <c r="E145" s="143" t="s">
        <v>1376</v>
      </c>
      <c r="F145" s="143" t="s">
        <v>1377</v>
      </c>
      <c r="G145" s="143" t="s">
        <v>1378</v>
      </c>
      <c r="H145" s="143" t="s">
        <v>30</v>
      </c>
    </row>
    <row r="146" spans="1:8" ht="11.25">
      <c r="A146" s="143">
        <v>145</v>
      </c>
      <c r="B146" s="143" t="s">
        <v>656</v>
      </c>
      <c r="C146" s="143" t="s">
        <v>656</v>
      </c>
      <c r="D146" s="143" t="s">
        <v>657</v>
      </c>
      <c r="E146" s="143" t="s">
        <v>1379</v>
      </c>
      <c r="F146" s="143" t="s">
        <v>1380</v>
      </c>
      <c r="G146" s="143" t="s">
        <v>1378</v>
      </c>
      <c r="H146" s="143" t="s">
        <v>27</v>
      </c>
    </row>
    <row r="147" spans="1:8" ht="11.25">
      <c r="A147" s="143">
        <v>146</v>
      </c>
      <c r="B147" s="143" t="s">
        <v>656</v>
      </c>
      <c r="C147" s="143" t="s">
        <v>656</v>
      </c>
      <c r="D147" s="143" t="s">
        <v>657</v>
      </c>
      <c r="E147" s="143" t="s">
        <v>1379</v>
      </c>
      <c r="F147" s="143" t="s">
        <v>1380</v>
      </c>
      <c r="G147" s="143" t="s">
        <v>1378</v>
      </c>
      <c r="H147" s="143" t="s">
        <v>27</v>
      </c>
    </row>
    <row r="148" spans="1:8" ht="11.25">
      <c r="A148" s="143">
        <v>147</v>
      </c>
      <c r="B148" s="143" t="s">
        <v>656</v>
      </c>
      <c r="C148" s="143" t="s">
        <v>656</v>
      </c>
      <c r="D148" s="143" t="s">
        <v>657</v>
      </c>
      <c r="E148" s="143" t="s">
        <v>1381</v>
      </c>
      <c r="F148" s="143" t="s">
        <v>1382</v>
      </c>
      <c r="G148" s="143" t="s">
        <v>1383</v>
      </c>
      <c r="H148" s="143" t="s">
        <v>27</v>
      </c>
    </row>
    <row r="149" spans="1:8" ht="11.25">
      <c r="A149" s="143">
        <v>148</v>
      </c>
      <c r="B149" s="143" t="s">
        <v>656</v>
      </c>
      <c r="C149" s="143" t="s">
        <v>656</v>
      </c>
      <c r="D149" s="143" t="s">
        <v>657</v>
      </c>
      <c r="E149" s="143" t="s">
        <v>1384</v>
      </c>
      <c r="F149" s="143" t="s">
        <v>1385</v>
      </c>
      <c r="G149" s="143" t="s">
        <v>1378</v>
      </c>
      <c r="H149" s="143" t="s">
        <v>30</v>
      </c>
    </row>
    <row r="150" spans="1:8" ht="11.25">
      <c r="A150" s="143">
        <v>149</v>
      </c>
      <c r="B150" s="143" t="s">
        <v>656</v>
      </c>
      <c r="C150" s="143" t="s">
        <v>656</v>
      </c>
      <c r="D150" s="143" t="s">
        <v>657</v>
      </c>
      <c r="E150" s="143" t="s">
        <v>1386</v>
      </c>
      <c r="F150" s="143" t="s">
        <v>1387</v>
      </c>
      <c r="G150" s="143" t="s">
        <v>1378</v>
      </c>
      <c r="H150" s="143" t="s">
        <v>30</v>
      </c>
    </row>
    <row r="151" spans="1:8" ht="11.25">
      <c r="A151" s="143">
        <v>150</v>
      </c>
      <c r="B151" s="143" t="s">
        <v>656</v>
      </c>
      <c r="C151" s="143" t="s">
        <v>656</v>
      </c>
      <c r="D151" s="143" t="s">
        <v>657</v>
      </c>
      <c r="E151" s="143" t="s">
        <v>1388</v>
      </c>
      <c r="F151" s="143" t="s">
        <v>1389</v>
      </c>
      <c r="G151" s="143" t="s">
        <v>1378</v>
      </c>
      <c r="H151" s="143" t="s">
        <v>30</v>
      </c>
    </row>
    <row r="152" spans="1:8" ht="11.25">
      <c r="A152" s="143">
        <v>151</v>
      </c>
      <c r="B152" s="143" t="s">
        <v>656</v>
      </c>
      <c r="C152" s="143" t="s">
        <v>656</v>
      </c>
      <c r="D152" s="143" t="s">
        <v>657</v>
      </c>
      <c r="E152" s="143" t="s">
        <v>1390</v>
      </c>
      <c r="F152" s="143" t="s">
        <v>1391</v>
      </c>
      <c r="G152" s="143" t="s">
        <v>1378</v>
      </c>
      <c r="H152" s="143" t="s">
        <v>28</v>
      </c>
    </row>
    <row r="153" spans="1:8" ht="11.25">
      <c r="A153" s="143">
        <v>152</v>
      </c>
      <c r="B153" s="143" t="s">
        <v>656</v>
      </c>
      <c r="C153" s="143" t="s">
        <v>656</v>
      </c>
      <c r="D153" s="143" t="s">
        <v>657</v>
      </c>
      <c r="E153" s="143" t="s">
        <v>1392</v>
      </c>
      <c r="F153" s="143" t="s">
        <v>1393</v>
      </c>
      <c r="G153" s="143" t="s">
        <v>1378</v>
      </c>
      <c r="H153" s="143" t="s">
        <v>27</v>
      </c>
    </row>
    <row r="154" spans="1:8" ht="11.25">
      <c r="A154" s="143">
        <v>153</v>
      </c>
      <c r="B154" s="143" t="s">
        <v>656</v>
      </c>
      <c r="C154" s="143" t="s">
        <v>656</v>
      </c>
      <c r="D154" s="143" t="s">
        <v>657</v>
      </c>
      <c r="E154" s="143" t="s">
        <v>1394</v>
      </c>
      <c r="F154" s="143" t="s">
        <v>1395</v>
      </c>
      <c r="G154" s="143" t="s">
        <v>1396</v>
      </c>
      <c r="H154" s="143" t="s">
        <v>29</v>
      </c>
    </row>
    <row r="155" spans="1:8" ht="11.25">
      <c r="A155" s="143">
        <v>154</v>
      </c>
      <c r="B155" s="143" t="s">
        <v>656</v>
      </c>
      <c r="C155" s="143" t="s">
        <v>656</v>
      </c>
      <c r="D155" s="143" t="s">
        <v>657</v>
      </c>
      <c r="E155" s="143" t="s">
        <v>1397</v>
      </c>
      <c r="F155" s="143" t="s">
        <v>1398</v>
      </c>
      <c r="G155" s="143" t="s">
        <v>1399</v>
      </c>
      <c r="H155" s="143" t="s">
        <v>30</v>
      </c>
    </row>
    <row r="156" spans="1:8" ht="11.25">
      <c r="A156" s="143">
        <v>155</v>
      </c>
      <c r="B156" s="143" t="s">
        <v>658</v>
      </c>
      <c r="C156" s="143" t="s">
        <v>658</v>
      </c>
      <c r="D156" s="143" t="s">
        <v>659</v>
      </c>
      <c r="E156" s="143" t="s">
        <v>1400</v>
      </c>
      <c r="F156" s="143" t="s">
        <v>1401</v>
      </c>
      <c r="G156" s="143" t="s">
        <v>1149</v>
      </c>
      <c r="H156" s="143" t="s">
        <v>33</v>
      </c>
    </row>
    <row r="157" spans="1:8" ht="11.25">
      <c r="A157" s="143">
        <v>156</v>
      </c>
      <c r="B157" s="143" t="s">
        <v>658</v>
      </c>
      <c r="C157" s="143" t="s">
        <v>658</v>
      </c>
      <c r="D157" s="143" t="s">
        <v>659</v>
      </c>
      <c r="E157" s="143" t="s">
        <v>1163</v>
      </c>
      <c r="F157" s="143" t="s">
        <v>1402</v>
      </c>
      <c r="G157" s="143" t="s">
        <v>1149</v>
      </c>
      <c r="H157" s="143" t="s">
        <v>30</v>
      </c>
    </row>
    <row r="158" spans="1:8" ht="11.25">
      <c r="A158" s="143">
        <v>157</v>
      </c>
      <c r="B158" s="143" t="s">
        <v>658</v>
      </c>
      <c r="C158" s="143" t="s">
        <v>658</v>
      </c>
      <c r="D158" s="143" t="s">
        <v>659</v>
      </c>
      <c r="E158" s="143" t="s">
        <v>1124</v>
      </c>
      <c r="F158" s="143" t="s">
        <v>1125</v>
      </c>
      <c r="G158" s="143" t="s">
        <v>1126</v>
      </c>
      <c r="H158" s="143" t="s">
        <v>30</v>
      </c>
    </row>
    <row r="159" spans="1:8" ht="11.25">
      <c r="A159" s="143">
        <v>158</v>
      </c>
      <c r="B159" s="143" t="s">
        <v>660</v>
      </c>
      <c r="C159" s="143" t="s">
        <v>660</v>
      </c>
      <c r="D159" s="143" t="s">
        <v>661</v>
      </c>
      <c r="E159" s="143" t="s">
        <v>1403</v>
      </c>
      <c r="F159" s="143" t="s">
        <v>1404</v>
      </c>
      <c r="G159" s="143" t="s">
        <v>1405</v>
      </c>
      <c r="H159" s="143" t="s">
        <v>30</v>
      </c>
    </row>
    <row r="160" spans="1:8" ht="11.25">
      <c r="A160" s="143">
        <v>159</v>
      </c>
      <c r="B160" s="143" t="s">
        <v>660</v>
      </c>
      <c r="C160" s="143" t="s">
        <v>660</v>
      </c>
      <c r="D160" s="143" t="s">
        <v>661</v>
      </c>
      <c r="E160" s="143" t="s">
        <v>1406</v>
      </c>
      <c r="F160" s="143" t="s">
        <v>1407</v>
      </c>
      <c r="G160" s="143" t="s">
        <v>1405</v>
      </c>
      <c r="H160" s="143" t="s">
        <v>30</v>
      </c>
    </row>
    <row r="161" spans="1:8" ht="11.25">
      <c r="A161" s="143">
        <v>160</v>
      </c>
      <c r="B161" s="143" t="s">
        <v>660</v>
      </c>
      <c r="C161" s="143" t="s">
        <v>660</v>
      </c>
      <c r="D161" s="143" t="s">
        <v>661</v>
      </c>
      <c r="E161" s="143" t="s">
        <v>1408</v>
      </c>
      <c r="F161" s="143" t="s">
        <v>1409</v>
      </c>
      <c r="G161" s="143" t="s">
        <v>1405</v>
      </c>
      <c r="H161" s="143" t="s">
        <v>30</v>
      </c>
    </row>
    <row r="162" spans="1:8" ht="11.25">
      <c r="A162" s="143">
        <v>161</v>
      </c>
      <c r="B162" s="143" t="s">
        <v>660</v>
      </c>
      <c r="C162" s="143" t="s">
        <v>660</v>
      </c>
      <c r="D162" s="143" t="s">
        <v>661</v>
      </c>
      <c r="E162" s="143" t="s">
        <v>1410</v>
      </c>
      <c r="F162" s="143" t="s">
        <v>1411</v>
      </c>
      <c r="G162" s="143" t="s">
        <v>1405</v>
      </c>
      <c r="H162" s="143" t="s">
        <v>27</v>
      </c>
    </row>
    <row r="163" spans="1:8" ht="11.25">
      <c r="A163" s="143">
        <v>162</v>
      </c>
      <c r="B163" s="143" t="s">
        <v>660</v>
      </c>
      <c r="C163" s="143" t="s">
        <v>660</v>
      </c>
      <c r="D163" s="143" t="s">
        <v>661</v>
      </c>
      <c r="E163" s="143" t="s">
        <v>1412</v>
      </c>
      <c r="F163" s="143" t="s">
        <v>1413</v>
      </c>
      <c r="G163" s="143" t="s">
        <v>1405</v>
      </c>
      <c r="H163" s="143" t="s">
        <v>30</v>
      </c>
    </row>
    <row r="164" spans="1:8" ht="11.25">
      <c r="A164" s="143">
        <v>163</v>
      </c>
      <c r="B164" s="143" t="s">
        <v>660</v>
      </c>
      <c r="C164" s="143" t="s">
        <v>660</v>
      </c>
      <c r="D164" s="143" t="s">
        <v>661</v>
      </c>
      <c r="E164" s="143" t="s">
        <v>1414</v>
      </c>
      <c r="F164" s="143" t="s">
        <v>1415</v>
      </c>
      <c r="G164" s="143" t="s">
        <v>1405</v>
      </c>
      <c r="H164" s="143" t="s">
        <v>30</v>
      </c>
    </row>
    <row r="165" spans="1:8" ht="11.25">
      <c r="A165" s="143">
        <v>164</v>
      </c>
      <c r="B165" s="143" t="s">
        <v>660</v>
      </c>
      <c r="C165" s="143" t="s">
        <v>660</v>
      </c>
      <c r="D165" s="143" t="s">
        <v>661</v>
      </c>
      <c r="E165" s="143" t="s">
        <v>1416</v>
      </c>
      <c r="F165" s="143" t="s">
        <v>1417</v>
      </c>
      <c r="G165" s="143" t="s">
        <v>1405</v>
      </c>
      <c r="H165" s="143" t="s">
        <v>30</v>
      </c>
    </row>
    <row r="166" spans="1:8" ht="11.25">
      <c r="A166" s="143">
        <v>165</v>
      </c>
      <c r="B166" s="143" t="s">
        <v>660</v>
      </c>
      <c r="C166" s="143" t="s">
        <v>660</v>
      </c>
      <c r="D166" s="143" t="s">
        <v>661</v>
      </c>
      <c r="E166" s="143" t="s">
        <v>1418</v>
      </c>
      <c r="F166" s="143" t="s">
        <v>1419</v>
      </c>
      <c r="G166" s="143" t="s">
        <v>1405</v>
      </c>
      <c r="H166" s="143" t="s">
        <v>30</v>
      </c>
    </row>
    <row r="167" spans="1:8" ht="11.25">
      <c r="A167" s="143">
        <v>166</v>
      </c>
      <c r="B167" s="143" t="s">
        <v>660</v>
      </c>
      <c r="C167" s="143" t="s">
        <v>660</v>
      </c>
      <c r="D167" s="143" t="s">
        <v>661</v>
      </c>
      <c r="E167" s="143" t="s">
        <v>1420</v>
      </c>
      <c r="F167" s="143" t="s">
        <v>1421</v>
      </c>
      <c r="G167" s="143" t="s">
        <v>1405</v>
      </c>
      <c r="H167" s="143" t="s">
        <v>30</v>
      </c>
    </row>
    <row r="168" spans="1:8" ht="11.25">
      <c r="A168" s="143">
        <v>167</v>
      </c>
      <c r="B168" s="143" t="s">
        <v>660</v>
      </c>
      <c r="C168" s="143" t="s">
        <v>660</v>
      </c>
      <c r="D168" s="143" t="s">
        <v>661</v>
      </c>
      <c r="E168" s="143" t="s">
        <v>1422</v>
      </c>
      <c r="F168" s="143" t="s">
        <v>1423</v>
      </c>
      <c r="G168" s="143" t="s">
        <v>1405</v>
      </c>
      <c r="H168" s="143" t="s">
        <v>30</v>
      </c>
    </row>
    <row r="169" spans="1:8" ht="11.25">
      <c r="A169" s="143">
        <v>168</v>
      </c>
      <c r="B169" s="143" t="s">
        <v>660</v>
      </c>
      <c r="C169" s="143" t="s">
        <v>660</v>
      </c>
      <c r="D169" s="143" t="s">
        <v>661</v>
      </c>
      <c r="E169" s="143" t="s">
        <v>1424</v>
      </c>
      <c r="F169" s="143" t="s">
        <v>499</v>
      </c>
      <c r="G169" s="143" t="s">
        <v>1425</v>
      </c>
      <c r="H169" s="143" t="s">
        <v>30</v>
      </c>
    </row>
    <row r="170" spans="1:8" ht="11.25">
      <c r="A170" s="143">
        <v>169</v>
      </c>
      <c r="B170" s="143" t="s">
        <v>660</v>
      </c>
      <c r="C170" s="143" t="s">
        <v>660</v>
      </c>
      <c r="D170" s="143" t="s">
        <v>661</v>
      </c>
      <c r="E170" s="143" t="s">
        <v>498</v>
      </c>
      <c r="F170" s="143" t="s">
        <v>499</v>
      </c>
      <c r="G170" s="143" t="s">
        <v>500</v>
      </c>
      <c r="H170" s="143" t="s">
        <v>29</v>
      </c>
    </row>
    <row r="171" spans="1:8" ht="11.25">
      <c r="A171" s="143">
        <v>170</v>
      </c>
      <c r="B171" s="143" t="s">
        <v>660</v>
      </c>
      <c r="C171" s="143" t="s">
        <v>660</v>
      </c>
      <c r="D171" s="143" t="s">
        <v>661</v>
      </c>
      <c r="E171" s="143" t="s">
        <v>498</v>
      </c>
      <c r="F171" s="143" t="s">
        <v>499</v>
      </c>
      <c r="G171" s="143" t="s">
        <v>500</v>
      </c>
      <c r="H171" s="143" t="s">
        <v>30</v>
      </c>
    </row>
    <row r="172" spans="1:8" ht="11.25">
      <c r="A172" s="143">
        <v>171</v>
      </c>
      <c r="B172" s="143" t="s">
        <v>662</v>
      </c>
      <c r="C172" s="143" t="s">
        <v>662</v>
      </c>
      <c r="D172" s="143" t="s">
        <v>663</v>
      </c>
      <c r="E172" s="143" t="s">
        <v>1426</v>
      </c>
      <c r="F172" s="143" t="s">
        <v>1427</v>
      </c>
      <c r="G172" s="143" t="s">
        <v>1428</v>
      </c>
      <c r="H172" s="143" t="s">
        <v>29</v>
      </c>
    </row>
    <row r="173" spans="1:8" ht="11.25">
      <c r="A173" s="143">
        <v>172</v>
      </c>
      <c r="B173" s="143" t="s">
        <v>662</v>
      </c>
      <c r="C173" s="143" t="s">
        <v>662</v>
      </c>
      <c r="D173" s="143" t="s">
        <v>663</v>
      </c>
      <c r="E173" s="143" t="s">
        <v>1429</v>
      </c>
      <c r="F173" s="143" t="s">
        <v>1430</v>
      </c>
      <c r="G173" s="143" t="s">
        <v>1431</v>
      </c>
      <c r="H173" s="143" t="s">
        <v>27</v>
      </c>
    </row>
    <row r="174" spans="1:8" ht="11.25">
      <c r="A174" s="143">
        <v>173</v>
      </c>
      <c r="B174" s="143" t="s">
        <v>662</v>
      </c>
      <c r="C174" s="143" t="s">
        <v>662</v>
      </c>
      <c r="D174" s="143" t="s">
        <v>663</v>
      </c>
      <c r="E174" s="143" t="s">
        <v>1432</v>
      </c>
      <c r="F174" s="143" t="s">
        <v>1433</v>
      </c>
      <c r="G174" s="143" t="s">
        <v>1431</v>
      </c>
      <c r="H174" s="143" t="s">
        <v>30</v>
      </c>
    </row>
    <row r="175" spans="1:8" ht="11.25">
      <c r="A175" s="143">
        <v>174</v>
      </c>
      <c r="B175" s="143" t="s">
        <v>664</v>
      </c>
      <c r="C175" s="143" t="s">
        <v>664</v>
      </c>
      <c r="D175" s="143" t="s">
        <v>665</v>
      </c>
      <c r="E175" s="143" t="s">
        <v>1434</v>
      </c>
      <c r="F175" s="143" t="s">
        <v>1125</v>
      </c>
      <c r="G175" s="143" t="s">
        <v>1435</v>
      </c>
      <c r="H175" s="143" t="s">
        <v>32</v>
      </c>
    </row>
    <row r="176" spans="1:8" ht="11.25">
      <c r="A176" s="143">
        <v>175</v>
      </c>
      <c r="B176" s="143" t="s">
        <v>664</v>
      </c>
      <c r="C176" s="143" t="s">
        <v>664</v>
      </c>
      <c r="D176" s="143" t="s">
        <v>665</v>
      </c>
      <c r="E176" s="143" t="s">
        <v>1436</v>
      </c>
      <c r="F176" s="143" t="s">
        <v>1437</v>
      </c>
      <c r="G176" s="143" t="s">
        <v>1438</v>
      </c>
      <c r="H176" s="143" t="s">
        <v>30</v>
      </c>
    </row>
    <row r="177" spans="1:8" ht="11.25">
      <c r="A177" s="143">
        <v>176</v>
      </c>
      <c r="B177" s="143" t="s">
        <v>664</v>
      </c>
      <c r="C177" s="143" t="s">
        <v>664</v>
      </c>
      <c r="D177" s="143" t="s">
        <v>665</v>
      </c>
      <c r="E177" s="143" t="s">
        <v>1242</v>
      </c>
      <c r="F177" s="143" t="s">
        <v>1243</v>
      </c>
      <c r="G177" s="143" t="s">
        <v>1244</v>
      </c>
      <c r="H177" s="143" t="s">
        <v>30</v>
      </c>
    </row>
    <row r="178" spans="1:8" ht="11.25">
      <c r="A178" s="143">
        <v>177</v>
      </c>
      <c r="B178" s="143" t="s">
        <v>664</v>
      </c>
      <c r="C178" s="143" t="s">
        <v>664</v>
      </c>
      <c r="D178" s="143" t="s">
        <v>665</v>
      </c>
      <c r="E178" s="143" t="s">
        <v>1439</v>
      </c>
      <c r="F178" s="143" t="s">
        <v>1440</v>
      </c>
      <c r="G178" s="143" t="s">
        <v>1441</v>
      </c>
      <c r="H178" s="143" t="s">
        <v>30</v>
      </c>
    </row>
    <row r="179" spans="1:8" ht="11.25">
      <c r="A179" s="143">
        <v>178</v>
      </c>
      <c r="B179" s="143" t="s">
        <v>664</v>
      </c>
      <c r="C179" s="143" t="s">
        <v>664</v>
      </c>
      <c r="D179" s="143" t="s">
        <v>665</v>
      </c>
      <c r="E179" s="143" t="s">
        <v>1442</v>
      </c>
      <c r="F179" s="143" t="s">
        <v>1443</v>
      </c>
      <c r="G179" s="143" t="s">
        <v>1152</v>
      </c>
      <c r="H179" s="143" t="s">
        <v>33</v>
      </c>
    </row>
    <row r="180" spans="1:8" ht="11.25">
      <c r="A180" s="143">
        <v>179</v>
      </c>
      <c r="B180" s="143" t="s">
        <v>664</v>
      </c>
      <c r="C180" s="143" t="s">
        <v>664</v>
      </c>
      <c r="D180" s="143" t="s">
        <v>665</v>
      </c>
      <c r="E180" s="143" t="s">
        <v>1444</v>
      </c>
      <c r="F180" s="143" t="s">
        <v>1360</v>
      </c>
      <c r="G180" s="143" t="s">
        <v>1445</v>
      </c>
      <c r="H180" s="143" t="s">
        <v>29</v>
      </c>
    </row>
    <row r="181" spans="1:8" ht="11.25">
      <c r="A181" s="143">
        <v>180</v>
      </c>
      <c r="B181" s="143" t="s">
        <v>664</v>
      </c>
      <c r="C181" s="143" t="s">
        <v>664</v>
      </c>
      <c r="D181" s="143" t="s">
        <v>665</v>
      </c>
      <c r="E181" s="143" t="s">
        <v>1446</v>
      </c>
      <c r="F181" s="143" t="s">
        <v>1360</v>
      </c>
      <c r="G181" s="143" t="s">
        <v>1447</v>
      </c>
      <c r="H181" s="143" t="s">
        <v>29</v>
      </c>
    </row>
    <row r="182" spans="1:8" ht="11.25">
      <c r="A182" s="143">
        <v>181</v>
      </c>
      <c r="B182" s="143" t="s">
        <v>664</v>
      </c>
      <c r="C182" s="143" t="s">
        <v>664</v>
      </c>
      <c r="D182" s="143" t="s">
        <v>665</v>
      </c>
      <c r="E182" s="143" t="s">
        <v>1448</v>
      </c>
      <c r="F182" s="143" t="s">
        <v>1360</v>
      </c>
      <c r="G182" s="143" t="s">
        <v>1449</v>
      </c>
      <c r="H182" s="143" t="s">
        <v>29</v>
      </c>
    </row>
    <row r="183" spans="1:8" ht="11.25">
      <c r="A183" s="143">
        <v>182</v>
      </c>
      <c r="B183" s="143" t="s">
        <v>664</v>
      </c>
      <c r="C183" s="143" t="s">
        <v>664</v>
      </c>
      <c r="D183" s="143" t="s">
        <v>665</v>
      </c>
      <c r="E183" s="143" t="s">
        <v>1450</v>
      </c>
      <c r="F183" s="143" t="s">
        <v>1360</v>
      </c>
      <c r="G183" s="143" t="s">
        <v>1451</v>
      </c>
      <c r="H183" s="143" t="s">
        <v>29</v>
      </c>
    </row>
    <row r="184" spans="1:8" ht="11.25">
      <c r="A184" s="143">
        <v>183</v>
      </c>
      <c r="B184" s="143" t="s">
        <v>664</v>
      </c>
      <c r="C184" s="143" t="s">
        <v>664</v>
      </c>
      <c r="D184" s="143" t="s">
        <v>665</v>
      </c>
      <c r="E184" s="143" t="s">
        <v>1452</v>
      </c>
      <c r="F184" s="143" t="s">
        <v>1453</v>
      </c>
      <c r="G184" s="143" t="s">
        <v>1174</v>
      </c>
      <c r="H184" s="143" t="s">
        <v>32</v>
      </c>
    </row>
    <row r="185" spans="1:8" ht="11.25">
      <c r="A185" s="143">
        <v>184</v>
      </c>
      <c r="B185" s="143" t="s">
        <v>664</v>
      </c>
      <c r="C185" s="143" t="s">
        <v>664</v>
      </c>
      <c r="D185" s="143" t="s">
        <v>665</v>
      </c>
      <c r="E185" s="143" t="s">
        <v>1454</v>
      </c>
      <c r="F185" s="143" t="s">
        <v>1455</v>
      </c>
      <c r="G185" s="143" t="s">
        <v>1338</v>
      </c>
      <c r="H185" s="143" t="s">
        <v>30</v>
      </c>
    </row>
    <row r="186" spans="1:8" ht="11.25">
      <c r="A186" s="143">
        <v>185</v>
      </c>
      <c r="B186" s="143" t="s">
        <v>664</v>
      </c>
      <c r="C186" s="143" t="s">
        <v>664</v>
      </c>
      <c r="D186" s="143" t="s">
        <v>665</v>
      </c>
      <c r="E186" s="143" t="s">
        <v>1456</v>
      </c>
      <c r="F186" s="143" t="s">
        <v>1457</v>
      </c>
      <c r="G186" s="143" t="s">
        <v>1399</v>
      </c>
      <c r="H186" s="143" t="s">
        <v>30</v>
      </c>
    </row>
    <row r="187" spans="1:8" ht="11.25">
      <c r="A187" s="143">
        <v>186</v>
      </c>
      <c r="B187" s="143" t="s">
        <v>664</v>
      </c>
      <c r="C187" s="143" t="s">
        <v>664</v>
      </c>
      <c r="D187" s="143" t="s">
        <v>665</v>
      </c>
      <c r="E187" s="143" t="s">
        <v>1458</v>
      </c>
      <c r="F187" s="143" t="s">
        <v>1459</v>
      </c>
      <c r="G187" s="143" t="s">
        <v>1277</v>
      </c>
      <c r="H187" s="143" t="s">
        <v>30</v>
      </c>
    </row>
    <row r="188" spans="1:8" ht="11.25">
      <c r="A188" s="143">
        <v>187</v>
      </c>
      <c r="B188" s="143" t="s">
        <v>664</v>
      </c>
      <c r="C188" s="143" t="s">
        <v>664</v>
      </c>
      <c r="D188" s="143" t="s">
        <v>665</v>
      </c>
      <c r="E188" s="143" t="s">
        <v>1460</v>
      </c>
      <c r="F188" s="143" t="s">
        <v>1461</v>
      </c>
      <c r="G188" s="143" t="s">
        <v>1462</v>
      </c>
      <c r="H188" s="143" t="s">
        <v>28</v>
      </c>
    </row>
    <row r="189" spans="1:8" ht="11.25">
      <c r="A189" s="143">
        <v>188</v>
      </c>
      <c r="B189" s="143" t="s">
        <v>664</v>
      </c>
      <c r="C189" s="143" t="s">
        <v>664</v>
      </c>
      <c r="D189" s="143" t="s">
        <v>665</v>
      </c>
      <c r="E189" s="143" t="s">
        <v>1463</v>
      </c>
      <c r="F189" s="143" t="s">
        <v>1464</v>
      </c>
      <c r="G189" s="143" t="s">
        <v>1277</v>
      </c>
      <c r="H189" s="143" t="s">
        <v>30</v>
      </c>
    </row>
    <row r="190" spans="1:8" ht="11.25">
      <c r="A190" s="143">
        <v>189</v>
      </c>
      <c r="B190" s="143" t="s">
        <v>664</v>
      </c>
      <c r="C190" s="143" t="s">
        <v>664</v>
      </c>
      <c r="D190" s="143" t="s">
        <v>665</v>
      </c>
      <c r="E190" s="143" t="s">
        <v>1465</v>
      </c>
      <c r="F190" s="143" t="s">
        <v>1466</v>
      </c>
      <c r="G190" s="143" t="s">
        <v>1277</v>
      </c>
      <c r="H190" s="143" t="s">
        <v>30</v>
      </c>
    </row>
    <row r="191" spans="1:8" ht="11.25">
      <c r="A191" s="143">
        <v>190</v>
      </c>
      <c r="B191" s="143" t="s">
        <v>664</v>
      </c>
      <c r="C191" s="143" t="s">
        <v>664</v>
      </c>
      <c r="D191" s="143" t="s">
        <v>665</v>
      </c>
      <c r="E191" s="143" t="s">
        <v>1467</v>
      </c>
      <c r="F191" s="143" t="s">
        <v>1468</v>
      </c>
      <c r="G191" s="143" t="s">
        <v>1469</v>
      </c>
      <c r="H191" s="143" t="s">
        <v>30</v>
      </c>
    </row>
    <row r="192" spans="1:8" ht="11.25">
      <c r="A192" s="143">
        <v>191</v>
      </c>
      <c r="B192" s="143" t="s">
        <v>664</v>
      </c>
      <c r="C192" s="143" t="s">
        <v>664</v>
      </c>
      <c r="D192" s="143" t="s">
        <v>665</v>
      </c>
      <c r="E192" s="143" t="s">
        <v>1470</v>
      </c>
      <c r="F192" s="143" t="s">
        <v>1471</v>
      </c>
      <c r="G192" s="143" t="s">
        <v>1378</v>
      </c>
      <c r="H192" s="143" t="s">
        <v>27</v>
      </c>
    </row>
    <row r="193" spans="1:8" ht="11.25">
      <c r="A193" s="143">
        <v>192</v>
      </c>
      <c r="B193" s="143" t="s">
        <v>664</v>
      </c>
      <c r="C193" s="143" t="s">
        <v>664</v>
      </c>
      <c r="D193" s="143" t="s">
        <v>665</v>
      </c>
      <c r="E193" s="143" t="s">
        <v>1472</v>
      </c>
      <c r="F193" s="143" t="s">
        <v>1473</v>
      </c>
      <c r="G193" s="143" t="s">
        <v>1399</v>
      </c>
      <c r="H193" s="143" t="s">
        <v>27</v>
      </c>
    </row>
    <row r="194" spans="1:8" ht="11.25">
      <c r="A194" s="143">
        <v>193</v>
      </c>
      <c r="B194" s="143" t="s">
        <v>664</v>
      </c>
      <c r="C194" s="143" t="s">
        <v>664</v>
      </c>
      <c r="D194" s="143" t="s">
        <v>665</v>
      </c>
      <c r="E194" s="143" t="s">
        <v>1474</v>
      </c>
      <c r="F194" s="143" t="s">
        <v>1475</v>
      </c>
      <c r="G194" s="143" t="s">
        <v>1399</v>
      </c>
      <c r="H194" s="143" t="s">
        <v>30</v>
      </c>
    </row>
    <row r="195" spans="1:8" ht="11.25">
      <c r="A195" s="143">
        <v>194</v>
      </c>
      <c r="B195" s="143" t="s">
        <v>664</v>
      </c>
      <c r="C195" s="143" t="s">
        <v>664</v>
      </c>
      <c r="D195" s="143" t="s">
        <v>665</v>
      </c>
      <c r="E195" s="143" t="s">
        <v>498</v>
      </c>
      <c r="F195" s="143" t="s">
        <v>499</v>
      </c>
      <c r="G195" s="143" t="s">
        <v>500</v>
      </c>
      <c r="H195" s="143" t="s">
        <v>30</v>
      </c>
    </row>
    <row r="196" spans="1:8" ht="11.25">
      <c r="A196" s="143">
        <v>195</v>
      </c>
      <c r="B196" s="143" t="s">
        <v>664</v>
      </c>
      <c r="C196" s="143" t="s">
        <v>664</v>
      </c>
      <c r="D196" s="143" t="s">
        <v>665</v>
      </c>
      <c r="E196" s="143" t="s">
        <v>498</v>
      </c>
      <c r="F196" s="143" t="s">
        <v>499</v>
      </c>
      <c r="G196" s="143" t="s">
        <v>500</v>
      </c>
      <c r="H196" s="143" t="s">
        <v>29</v>
      </c>
    </row>
    <row r="197" spans="1:8" ht="11.25">
      <c r="A197" s="143">
        <v>196</v>
      </c>
      <c r="B197" s="143" t="s">
        <v>664</v>
      </c>
      <c r="C197" s="143" t="s">
        <v>664</v>
      </c>
      <c r="D197" s="143" t="s">
        <v>665</v>
      </c>
      <c r="E197" s="143" t="s">
        <v>1124</v>
      </c>
      <c r="F197" s="143" t="s">
        <v>1125</v>
      </c>
      <c r="G197" s="143" t="s">
        <v>1126</v>
      </c>
      <c r="H197" s="143" t="s">
        <v>30</v>
      </c>
    </row>
    <row r="198" spans="1:8" ht="11.25">
      <c r="A198" s="143">
        <v>197</v>
      </c>
      <c r="B198" s="143" t="s">
        <v>664</v>
      </c>
      <c r="C198" s="143" t="s">
        <v>666</v>
      </c>
      <c r="D198" s="143" t="s">
        <v>665</v>
      </c>
      <c r="E198" s="143" t="s">
        <v>1476</v>
      </c>
      <c r="F198" s="143" t="s">
        <v>1477</v>
      </c>
      <c r="G198" s="143" t="s">
        <v>1399</v>
      </c>
      <c r="H198" s="143" t="s">
        <v>28</v>
      </c>
    </row>
    <row r="199" spans="1:8" ht="11.25">
      <c r="A199" s="143">
        <v>198</v>
      </c>
      <c r="B199" s="143" t="s">
        <v>664</v>
      </c>
      <c r="C199" s="143" t="s">
        <v>666</v>
      </c>
      <c r="D199" s="143" t="s">
        <v>665</v>
      </c>
      <c r="E199" s="143" t="s">
        <v>1478</v>
      </c>
      <c r="F199" s="143" t="s">
        <v>1479</v>
      </c>
      <c r="G199" s="143" t="s">
        <v>1338</v>
      </c>
      <c r="H199" s="143" t="s">
        <v>28</v>
      </c>
    </row>
    <row r="200" spans="1:8" ht="11.25">
      <c r="A200" s="143">
        <v>199</v>
      </c>
      <c r="B200" s="143" t="s">
        <v>664</v>
      </c>
      <c r="C200" s="143" t="s">
        <v>666</v>
      </c>
      <c r="D200" s="143" t="s">
        <v>665</v>
      </c>
      <c r="E200" s="143" t="s">
        <v>1480</v>
      </c>
      <c r="F200" s="143" t="s">
        <v>1481</v>
      </c>
      <c r="G200" s="143" t="s">
        <v>1462</v>
      </c>
      <c r="H200" s="143" t="s">
        <v>28</v>
      </c>
    </row>
    <row r="201" spans="1:8" ht="11.25">
      <c r="A201" s="143">
        <v>200</v>
      </c>
      <c r="B201" s="143" t="s">
        <v>664</v>
      </c>
      <c r="C201" s="143" t="s">
        <v>666</v>
      </c>
      <c r="D201" s="143" t="s">
        <v>665</v>
      </c>
      <c r="E201" s="143" t="s">
        <v>1482</v>
      </c>
      <c r="F201" s="143" t="s">
        <v>1125</v>
      </c>
      <c r="G201" s="143" t="s">
        <v>1483</v>
      </c>
      <c r="H201" s="143" t="s">
        <v>30</v>
      </c>
    </row>
    <row r="202" spans="1:8" ht="11.25">
      <c r="A202" s="143">
        <v>201</v>
      </c>
      <c r="B202" s="143" t="s">
        <v>664</v>
      </c>
      <c r="C202" s="143" t="s">
        <v>666</v>
      </c>
      <c r="D202" s="143" t="s">
        <v>665</v>
      </c>
      <c r="E202" s="143" t="s">
        <v>1434</v>
      </c>
      <c r="F202" s="143" t="s">
        <v>1125</v>
      </c>
      <c r="G202" s="143" t="s">
        <v>1435</v>
      </c>
      <c r="H202" s="143" t="s">
        <v>32</v>
      </c>
    </row>
    <row r="203" spans="1:8" ht="11.25">
      <c r="A203" s="143">
        <v>202</v>
      </c>
      <c r="B203" s="143" t="s">
        <v>664</v>
      </c>
      <c r="C203" s="143" t="s">
        <v>666</v>
      </c>
      <c r="D203" s="143" t="s">
        <v>665</v>
      </c>
      <c r="E203" s="143" t="s">
        <v>1484</v>
      </c>
      <c r="F203" s="143" t="s">
        <v>1485</v>
      </c>
      <c r="G203" s="143" t="s">
        <v>1338</v>
      </c>
      <c r="H203" s="143" t="s">
        <v>28</v>
      </c>
    </row>
    <row r="204" spans="1:8" ht="11.25">
      <c r="A204" s="143">
        <v>203</v>
      </c>
      <c r="B204" s="143" t="s">
        <v>664</v>
      </c>
      <c r="C204" s="143" t="s">
        <v>666</v>
      </c>
      <c r="D204" s="143" t="s">
        <v>665</v>
      </c>
      <c r="E204" s="143" t="s">
        <v>1486</v>
      </c>
      <c r="F204" s="143" t="s">
        <v>1487</v>
      </c>
      <c r="G204" s="143" t="s">
        <v>1488</v>
      </c>
      <c r="H204" s="143" t="s">
        <v>28</v>
      </c>
    </row>
    <row r="205" spans="1:8" ht="11.25">
      <c r="A205" s="143">
        <v>204</v>
      </c>
      <c r="B205" s="143" t="s">
        <v>664</v>
      </c>
      <c r="C205" s="143" t="s">
        <v>666</v>
      </c>
      <c r="D205" s="143" t="s">
        <v>665</v>
      </c>
      <c r="E205" s="143" t="s">
        <v>1489</v>
      </c>
      <c r="F205" s="143" t="s">
        <v>1490</v>
      </c>
      <c r="G205" s="143" t="s">
        <v>1201</v>
      </c>
      <c r="H205" s="143" t="s">
        <v>30</v>
      </c>
    </row>
    <row r="206" spans="1:8" ht="11.25">
      <c r="A206" s="143">
        <v>205</v>
      </c>
      <c r="B206" s="143" t="s">
        <v>664</v>
      </c>
      <c r="C206" s="143" t="s">
        <v>666</v>
      </c>
      <c r="D206" s="143" t="s">
        <v>665</v>
      </c>
      <c r="E206" s="143" t="s">
        <v>1491</v>
      </c>
      <c r="F206" s="143" t="s">
        <v>1125</v>
      </c>
      <c r="G206" s="143" t="s">
        <v>1492</v>
      </c>
      <c r="H206" s="143" t="s">
        <v>30</v>
      </c>
    </row>
    <row r="207" spans="1:8" ht="11.25">
      <c r="A207" s="143">
        <v>206</v>
      </c>
      <c r="B207" s="143" t="s">
        <v>664</v>
      </c>
      <c r="C207" s="143" t="s">
        <v>666</v>
      </c>
      <c r="D207" s="143" t="s">
        <v>665</v>
      </c>
      <c r="E207" s="143" t="s">
        <v>1493</v>
      </c>
      <c r="F207" s="143" t="s">
        <v>1494</v>
      </c>
      <c r="G207" s="143" t="s">
        <v>1201</v>
      </c>
      <c r="H207" s="143" t="s">
        <v>30</v>
      </c>
    </row>
    <row r="208" spans="1:8" ht="11.25">
      <c r="A208" s="143">
        <v>207</v>
      </c>
      <c r="B208" s="143" t="s">
        <v>664</v>
      </c>
      <c r="C208" s="143" t="s">
        <v>666</v>
      </c>
      <c r="D208" s="143" t="s">
        <v>665</v>
      </c>
      <c r="E208" s="143" t="s">
        <v>1436</v>
      </c>
      <c r="F208" s="143" t="s">
        <v>1437</v>
      </c>
      <c r="G208" s="143" t="s">
        <v>1438</v>
      </c>
      <c r="H208" s="143" t="s">
        <v>30</v>
      </c>
    </row>
    <row r="209" spans="1:8" ht="11.25">
      <c r="A209" s="143">
        <v>208</v>
      </c>
      <c r="B209" s="143" t="s">
        <v>664</v>
      </c>
      <c r="C209" s="143" t="s">
        <v>666</v>
      </c>
      <c r="D209" s="143" t="s">
        <v>665</v>
      </c>
      <c r="E209" s="143" t="s">
        <v>1242</v>
      </c>
      <c r="F209" s="143" t="s">
        <v>1243</v>
      </c>
      <c r="G209" s="143" t="s">
        <v>1244</v>
      </c>
      <c r="H209" s="143" t="s">
        <v>30</v>
      </c>
    </row>
    <row r="210" spans="1:8" ht="11.25">
      <c r="A210" s="143">
        <v>209</v>
      </c>
      <c r="B210" s="143" t="s">
        <v>664</v>
      </c>
      <c r="C210" s="143" t="s">
        <v>666</v>
      </c>
      <c r="D210" s="143" t="s">
        <v>665</v>
      </c>
      <c r="E210" s="143" t="s">
        <v>1495</v>
      </c>
      <c r="F210" s="143" t="s">
        <v>1496</v>
      </c>
      <c r="G210" s="143" t="s">
        <v>1338</v>
      </c>
      <c r="H210" s="143" t="s">
        <v>28</v>
      </c>
    </row>
    <row r="211" spans="1:8" ht="11.25">
      <c r="A211" s="143">
        <v>210</v>
      </c>
      <c r="B211" s="143" t="s">
        <v>664</v>
      </c>
      <c r="C211" s="143" t="s">
        <v>666</v>
      </c>
      <c r="D211" s="143" t="s">
        <v>665</v>
      </c>
      <c r="E211" s="143" t="s">
        <v>1497</v>
      </c>
      <c r="F211" s="143" t="s">
        <v>1498</v>
      </c>
      <c r="G211" s="143" t="s">
        <v>1499</v>
      </c>
      <c r="H211" s="143" t="s">
        <v>30</v>
      </c>
    </row>
    <row r="212" spans="1:8" ht="11.25">
      <c r="A212" s="143">
        <v>211</v>
      </c>
      <c r="B212" s="143" t="s">
        <v>664</v>
      </c>
      <c r="C212" s="143" t="s">
        <v>666</v>
      </c>
      <c r="D212" s="143" t="s">
        <v>665</v>
      </c>
      <c r="E212" s="143" t="s">
        <v>1439</v>
      </c>
      <c r="F212" s="143" t="s">
        <v>1440</v>
      </c>
      <c r="G212" s="143" t="s">
        <v>1441</v>
      </c>
      <c r="H212" s="143" t="s">
        <v>30</v>
      </c>
    </row>
    <row r="213" spans="1:8" ht="11.25">
      <c r="A213" s="143">
        <v>212</v>
      </c>
      <c r="B213" s="143" t="s">
        <v>664</v>
      </c>
      <c r="C213" s="143" t="s">
        <v>666</v>
      </c>
      <c r="D213" s="143" t="s">
        <v>665</v>
      </c>
      <c r="E213" s="143" t="s">
        <v>1500</v>
      </c>
      <c r="F213" s="143" t="s">
        <v>1501</v>
      </c>
      <c r="G213" s="143" t="s">
        <v>1399</v>
      </c>
      <c r="H213" s="143" t="s">
        <v>30</v>
      </c>
    </row>
    <row r="214" spans="1:8" ht="11.25">
      <c r="A214" s="143">
        <v>213</v>
      </c>
      <c r="B214" s="143" t="s">
        <v>664</v>
      </c>
      <c r="C214" s="143" t="s">
        <v>666</v>
      </c>
      <c r="D214" s="143" t="s">
        <v>665</v>
      </c>
      <c r="E214" s="143" t="s">
        <v>1502</v>
      </c>
      <c r="F214" s="143" t="s">
        <v>1503</v>
      </c>
      <c r="G214" s="143" t="s">
        <v>1504</v>
      </c>
      <c r="H214" s="143" t="s">
        <v>30</v>
      </c>
    </row>
    <row r="215" spans="1:8" ht="11.25">
      <c r="A215" s="143">
        <v>214</v>
      </c>
      <c r="B215" s="143" t="s">
        <v>664</v>
      </c>
      <c r="C215" s="143" t="s">
        <v>666</v>
      </c>
      <c r="D215" s="143" t="s">
        <v>665</v>
      </c>
      <c r="E215" s="143" t="s">
        <v>1505</v>
      </c>
      <c r="F215" s="143" t="s">
        <v>1506</v>
      </c>
      <c r="G215" s="143" t="s">
        <v>1174</v>
      </c>
      <c r="H215" s="143" t="s">
        <v>30</v>
      </c>
    </row>
    <row r="216" spans="1:8" ht="11.25">
      <c r="A216" s="143">
        <v>215</v>
      </c>
      <c r="B216" s="143" t="s">
        <v>664</v>
      </c>
      <c r="C216" s="143" t="s">
        <v>666</v>
      </c>
      <c r="D216" s="143" t="s">
        <v>665</v>
      </c>
      <c r="E216" s="143" t="s">
        <v>1507</v>
      </c>
      <c r="F216" s="143" t="s">
        <v>1508</v>
      </c>
      <c r="G216" s="143" t="s">
        <v>1509</v>
      </c>
      <c r="H216" s="143" t="s">
        <v>30</v>
      </c>
    </row>
    <row r="217" spans="1:8" ht="11.25">
      <c r="A217" s="143">
        <v>216</v>
      </c>
      <c r="B217" s="143" t="s">
        <v>664</v>
      </c>
      <c r="C217" s="143" t="s">
        <v>666</v>
      </c>
      <c r="D217" s="143" t="s">
        <v>665</v>
      </c>
      <c r="E217" s="143" t="s">
        <v>1510</v>
      </c>
      <c r="F217" s="143" t="s">
        <v>1511</v>
      </c>
      <c r="G217" s="143" t="s">
        <v>1512</v>
      </c>
      <c r="H217" s="143" t="s">
        <v>30</v>
      </c>
    </row>
    <row r="218" spans="1:8" ht="11.25">
      <c r="A218" s="143">
        <v>217</v>
      </c>
      <c r="B218" s="143" t="s">
        <v>664</v>
      </c>
      <c r="C218" s="143" t="s">
        <v>666</v>
      </c>
      <c r="D218" s="143" t="s">
        <v>665</v>
      </c>
      <c r="E218" s="143" t="s">
        <v>1513</v>
      </c>
      <c r="F218" s="143" t="s">
        <v>1514</v>
      </c>
      <c r="G218" s="143" t="s">
        <v>1488</v>
      </c>
      <c r="H218" s="143" t="s">
        <v>30</v>
      </c>
    </row>
    <row r="219" spans="1:8" ht="11.25">
      <c r="A219" s="143">
        <v>218</v>
      </c>
      <c r="B219" s="143" t="s">
        <v>664</v>
      </c>
      <c r="C219" s="143" t="s">
        <v>666</v>
      </c>
      <c r="D219" s="143" t="s">
        <v>665</v>
      </c>
      <c r="E219" s="143" t="s">
        <v>1515</v>
      </c>
      <c r="F219" s="143" t="s">
        <v>1516</v>
      </c>
      <c r="G219" s="143" t="s">
        <v>1462</v>
      </c>
      <c r="H219" s="143" t="s">
        <v>30</v>
      </c>
    </row>
    <row r="220" spans="1:8" ht="11.25">
      <c r="A220" s="143">
        <v>219</v>
      </c>
      <c r="B220" s="143" t="s">
        <v>664</v>
      </c>
      <c r="C220" s="143" t="s">
        <v>666</v>
      </c>
      <c r="D220" s="143" t="s">
        <v>665</v>
      </c>
      <c r="E220" s="143" t="s">
        <v>1517</v>
      </c>
      <c r="F220" s="143" t="s">
        <v>1518</v>
      </c>
      <c r="G220" s="143" t="s">
        <v>1201</v>
      </c>
      <c r="H220" s="143" t="s">
        <v>30</v>
      </c>
    </row>
    <row r="221" spans="1:8" ht="11.25">
      <c r="A221" s="143">
        <v>220</v>
      </c>
      <c r="B221" s="143" t="s">
        <v>664</v>
      </c>
      <c r="C221" s="143" t="s">
        <v>666</v>
      </c>
      <c r="D221" s="143" t="s">
        <v>665</v>
      </c>
      <c r="E221" s="143" t="s">
        <v>1519</v>
      </c>
      <c r="F221" s="143" t="s">
        <v>1520</v>
      </c>
      <c r="G221" s="143" t="s">
        <v>1250</v>
      </c>
      <c r="H221" s="143" t="s">
        <v>30</v>
      </c>
    </row>
    <row r="222" spans="1:8" ht="11.25">
      <c r="A222" s="143">
        <v>221</v>
      </c>
      <c r="B222" s="143" t="s">
        <v>664</v>
      </c>
      <c r="C222" s="143" t="s">
        <v>666</v>
      </c>
      <c r="D222" s="143" t="s">
        <v>665</v>
      </c>
      <c r="E222" s="143" t="s">
        <v>1521</v>
      </c>
      <c r="F222" s="143" t="s">
        <v>1522</v>
      </c>
      <c r="G222" s="143" t="s">
        <v>1523</v>
      </c>
      <c r="H222" s="143" t="s">
        <v>30</v>
      </c>
    </row>
    <row r="223" spans="1:8" ht="11.25">
      <c r="A223" s="143">
        <v>222</v>
      </c>
      <c r="B223" s="143" t="s">
        <v>664</v>
      </c>
      <c r="C223" s="143" t="s">
        <v>666</v>
      </c>
      <c r="D223" s="143" t="s">
        <v>665</v>
      </c>
      <c r="E223" s="143" t="s">
        <v>1524</v>
      </c>
      <c r="F223" s="143" t="s">
        <v>1525</v>
      </c>
      <c r="G223" s="143" t="s">
        <v>1277</v>
      </c>
      <c r="H223" s="143" t="s">
        <v>30</v>
      </c>
    </row>
    <row r="224" spans="1:8" ht="11.25">
      <c r="A224" s="143">
        <v>223</v>
      </c>
      <c r="B224" s="143" t="s">
        <v>664</v>
      </c>
      <c r="C224" s="143" t="s">
        <v>666</v>
      </c>
      <c r="D224" s="143" t="s">
        <v>665</v>
      </c>
      <c r="E224" s="143" t="s">
        <v>1442</v>
      </c>
      <c r="F224" s="143" t="s">
        <v>1443</v>
      </c>
      <c r="G224" s="143" t="s">
        <v>1152</v>
      </c>
      <c r="H224" s="143" t="s">
        <v>33</v>
      </c>
    </row>
    <row r="225" spans="1:8" ht="11.25">
      <c r="A225" s="143">
        <v>224</v>
      </c>
      <c r="B225" s="143" t="s">
        <v>664</v>
      </c>
      <c r="C225" s="143" t="s">
        <v>666</v>
      </c>
      <c r="D225" s="143" t="s">
        <v>665</v>
      </c>
      <c r="E225" s="143" t="s">
        <v>1526</v>
      </c>
      <c r="F225" s="143" t="s">
        <v>1360</v>
      </c>
      <c r="G225" s="143" t="s">
        <v>1527</v>
      </c>
      <c r="H225" s="143" t="s">
        <v>29</v>
      </c>
    </row>
    <row r="226" spans="1:8" ht="11.25">
      <c r="A226" s="143">
        <v>225</v>
      </c>
      <c r="B226" s="143" t="s">
        <v>664</v>
      </c>
      <c r="C226" s="143" t="s">
        <v>666</v>
      </c>
      <c r="D226" s="143" t="s">
        <v>665</v>
      </c>
      <c r="E226" s="143" t="s">
        <v>1444</v>
      </c>
      <c r="F226" s="143" t="s">
        <v>1360</v>
      </c>
      <c r="G226" s="143" t="s">
        <v>1445</v>
      </c>
      <c r="H226" s="143" t="s">
        <v>29</v>
      </c>
    </row>
    <row r="227" spans="1:8" ht="11.25">
      <c r="A227" s="143">
        <v>226</v>
      </c>
      <c r="B227" s="143" t="s">
        <v>664</v>
      </c>
      <c r="C227" s="143" t="s">
        <v>666</v>
      </c>
      <c r="D227" s="143" t="s">
        <v>665</v>
      </c>
      <c r="E227" s="143" t="s">
        <v>1446</v>
      </c>
      <c r="F227" s="143" t="s">
        <v>1360</v>
      </c>
      <c r="G227" s="143" t="s">
        <v>1447</v>
      </c>
      <c r="H227" s="143" t="s">
        <v>29</v>
      </c>
    </row>
    <row r="228" spans="1:8" ht="11.25">
      <c r="A228" s="143">
        <v>227</v>
      </c>
      <c r="B228" s="143" t="s">
        <v>664</v>
      </c>
      <c r="C228" s="143" t="s">
        <v>666</v>
      </c>
      <c r="D228" s="143" t="s">
        <v>665</v>
      </c>
      <c r="E228" s="143" t="s">
        <v>1448</v>
      </c>
      <c r="F228" s="143" t="s">
        <v>1360</v>
      </c>
      <c r="G228" s="143" t="s">
        <v>1449</v>
      </c>
      <c r="H228" s="143" t="s">
        <v>29</v>
      </c>
    </row>
    <row r="229" spans="1:8" ht="11.25">
      <c r="A229" s="143">
        <v>228</v>
      </c>
      <c r="B229" s="143" t="s">
        <v>664</v>
      </c>
      <c r="C229" s="143" t="s">
        <v>666</v>
      </c>
      <c r="D229" s="143" t="s">
        <v>665</v>
      </c>
      <c r="E229" s="143" t="s">
        <v>1450</v>
      </c>
      <c r="F229" s="143" t="s">
        <v>1360</v>
      </c>
      <c r="G229" s="143" t="s">
        <v>1451</v>
      </c>
      <c r="H229" s="143" t="s">
        <v>29</v>
      </c>
    </row>
    <row r="230" spans="1:8" ht="11.25">
      <c r="A230" s="143">
        <v>229</v>
      </c>
      <c r="B230" s="143" t="s">
        <v>664</v>
      </c>
      <c r="C230" s="143" t="s">
        <v>666</v>
      </c>
      <c r="D230" s="143" t="s">
        <v>665</v>
      </c>
      <c r="E230" s="143" t="s">
        <v>1528</v>
      </c>
      <c r="F230" s="143" t="s">
        <v>1529</v>
      </c>
      <c r="G230" s="143" t="s">
        <v>1277</v>
      </c>
      <c r="H230" s="143" t="s">
        <v>30</v>
      </c>
    </row>
    <row r="231" spans="1:8" ht="11.25">
      <c r="A231" s="143">
        <v>230</v>
      </c>
      <c r="B231" s="143" t="s">
        <v>664</v>
      </c>
      <c r="C231" s="143" t="s">
        <v>666</v>
      </c>
      <c r="D231" s="143" t="s">
        <v>665</v>
      </c>
      <c r="E231" s="143" t="s">
        <v>1530</v>
      </c>
      <c r="F231" s="143" t="s">
        <v>1531</v>
      </c>
      <c r="G231" s="143" t="s">
        <v>1201</v>
      </c>
      <c r="H231" s="143" t="s">
        <v>30</v>
      </c>
    </row>
    <row r="232" spans="1:8" ht="11.25">
      <c r="A232" s="143">
        <v>231</v>
      </c>
      <c r="B232" s="143" t="s">
        <v>664</v>
      </c>
      <c r="C232" s="143" t="s">
        <v>666</v>
      </c>
      <c r="D232" s="143" t="s">
        <v>665</v>
      </c>
      <c r="E232" s="143" t="s">
        <v>1532</v>
      </c>
      <c r="F232" s="143" t="s">
        <v>1533</v>
      </c>
      <c r="G232" s="143" t="s">
        <v>1201</v>
      </c>
      <c r="H232" s="143" t="s">
        <v>30</v>
      </c>
    </row>
    <row r="233" spans="1:8" ht="11.25">
      <c r="A233" s="143">
        <v>232</v>
      </c>
      <c r="B233" s="143" t="s">
        <v>664</v>
      </c>
      <c r="C233" s="143" t="s">
        <v>666</v>
      </c>
      <c r="D233" s="143" t="s">
        <v>665</v>
      </c>
      <c r="E233" s="143" t="s">
        <v>1534</v>
      </c>
      <c r="F233" s="143" t="s">
        <v>1535</v>
      </c>
      <c r="G233" s="143" t="s">
        <v>1399</v>
      </c>
      <c r="H233" s="143" t="s">
        <v>28</v>
      </c>
    </row>
    <row r="234" spans="1:8" ht="11.25">
      <c r="A234" s="143">
        <v>233</v>
      </c>
      <c r="B234" s="143" t="s">
        <v>664</v>
      </c>
      <c r="C234" s="143" t="s">
        <v>666</v>
      </c>
      <c r="D234" s="143" t="s">
        <v>665</v>
      </c>
      <c r="E234" s="143" t="s">
        <v>1536</v>
      </c>
      <c r="F234" s="143" t="s">
        <v>1537</v>
      </c>
      <c r="G234" s="143" t="s">
        <v>1174</v>
      </c>
      <c r="H234" s="143" t="s">
        <v>30</v>
      </c>
    </row>
    <row r="235" spans="1:8" ht="11.25">
      <c r="A235" s="143">
        <v>234</v>
      </c>
      <c r="B235" s="143" t="s">
        <v>664</v>
      </c>
      <c r="C235" s="143" t="s">
        <v>666</v>
      </c>
      <c r="D235" s="143" t="s">
        <v>665</v>
      </c>
      <c r="E235" s="143" t="s">
        <v>1538</v>
      </c>
      <c r="F235" s="143" t="s">
        <v>1539</v>
      </c>
      <c r="G235" s="143" t="s">
        <v>1338</v>
      </c>
      <c r="H235" s="143" t="s">
        <v>30</v>
      </c>
    </row>
    <row r="236" spans="1:8" ht="11.25">
      <c r="A236" s="143">
        <v>235</v>
      </c>
      <c r="B236" s="143" t="s">
        <v>664</v>
      </c>
      <c r="C236" s="143" t="s">
        <v>666</v>
      </c>
      <c r="D236" s="143" t="s">
        <v>665</v>
      </c>
      <c r="E236" s="143" t="s">
        <v>1540</v>
      </c>
      <c r="F236" s="143" t="s">
        <v>1541</v>
      </c>
      <c r="G236" s="143" t="s">
        <v>1338</v>
      </c>
      <c r="H236" s="143" t="s">
        <v>28</v>
      </c>
    </row>
    <row r="237" spans="1:8" ht="11.25">
      <c r="A237" s="143">
        <v>236</v>
      </c>
      <c r="B237" s="143" t="s">
        <v>664</v>
      </c>
      <c r="C237" s="143" t="s">
        <v>666</v>
      </c>
      <c r="D237" s="143" t="s">
        <v>665</v>
      </c>
      <c r="E237" s="143" t="s">
        <v>1542</v>
      </c>
      <c r="F237" s="143" t="s">
        <v>1543</v>
      </c>
      <c r="G237" s="143" t="s">
        <v>1488</v>
      </c>
      <c r="H237" s="143" t="s">
        <v>30</v>
      </c>
    </row>
    <row r="238" spans="1:8" ht="11.25">
      <c r="A238" s="143">
        <v>237</v>
      </c>
      <c r="B238" s="143" t="s">
        <v>664</v>
      </c>
      <c r="C238" s="143" t="s">
        <v>666</v>
      </c>
      <c r="D238" s="143" t="s">
        <v>665</v>
      </c>
      <c r="E238" s="143" t="s">
        <v>1452</v>
      </c>
      <c r="F238" s="143" t="s">
        <v>1453</v>
      </c>
      <c r="G238" s="143" t="s">
        <v>1174</v>
      </c>
      <c r="H238" s="143" t="s">
        <v>32</v>
      </c>
    </row>
    <row r="239" spans="1:8" ht="11.25">
      <c r="A239" s="143">
        <v>238</v>
      </c>
      <c r="B239" s="143" t="s">
        <v>664</v>
      </c>
      <c r="C239" s="143" t="s">
        <v>666</v>
      </c>
      <c r="D239" s="143" t="s">
        <v>665</v>
      </c>
      <c r="E239" s="143" t="s">
        <v>1544</v>
      </c>
      <c r="F239" s="143" t="s">
        <v>1545</v>
      </c>
      <c r="G239" s="143" t="s">
        <v>1201</v>
      </c>
      <c r="H239" s="143" t="s">
        <v>30</v>
      </c>
    </row>
    <row r="240" spans="1:8" ht="11.25">
      <c r="A240" s="143">
        <v>239</v>
      </c>
      <c r="B240" s="143" t="s">
        <v>664</v>
      </c>
      <c r="C240" s="143" t="s">
        <v>666</v>
      </c>
      <c r="D240" s="143" t="s">
        <v>665</v>
      </c>
      <c r="E240" s="143" t="s">
        <v>1454</v>
      </c>
      <c r="F240" s="143" t="s">
        <v>1455</v>
      </c>
      <c r="G240" s="143" t="s">
        <v>1338</v>
      </c>
      <c r="H240" s="143" t="s">
        <v>30</v>
      </c>
    </row>
    <row r="241" spans="1:8" ht="11.25">
      <c r="A241" s="143">
        <v>240</v>
      </c>
      <c r="B241" s="143" t="s">
        <v>664</v>
      </c>
      <c r="C241" s="143" t="s">
        <v>666</v>
      </c>
      <c r="D241" s="143" t="s">
        <v>665</v>
      </c>
      <c r="E241" s="143" t="s">
        <v>1546</v>
      </c>
      <c r="F241" s="143" t="s">
        <v>1547</v>
      </c>
      <c r="G241" s="143" t="s">
        <v>1201</v>
      </c>
      <c r="H241" s="143" t="s">
        <v>30</v>
      </c>
    </row>
    <row r="242" spans="1:8" ht="11.25">
      <c r="A242" s="143">
        <v>241</v>
      </c>
      <c r="B242" s="143" t="s">
        <v>664</v>
      </c>
      <c r="C242" s="143" t="s">
        <v>666</v>
      </c>
      <c r="D242" s="143" t="s">
        <v>665</v>
      </c>
      <c r="E242" s="143" t="s">
        <v>1548</v>
      </c>
      <c r="F242" s="143" t="s">
        <v>1549</v>
      </c>
      <c r="G242" s="143" t="s">
        <v>1277</v>
      </c>
      <c r="H242" s="143" t="s">
        <v>30</v>
      </c>
    </row>
    <row r="243" spans="1:8" ht="11.25">
      <c r="A243" s="143">
        <v>242</v>
      </c>
      <c r="B243" s="143" t="s">
        <v>664</v>
      </c>
      <c r="C243" s="143" t="s">
        <v>666</v>
      </c>
      <c r="D243" s="143" t="s">
        <v>665</v>
      </c>
      <c r="E243" s="143" t="s">
        <v>1550</v>
      </c>
      <c r="F243" s="143" t="s">
        <v>1551</v>
      </c>
      <c r="G243" s="143" t="s">
        <v>1399</v>
      </c>
      <c r="H243" s="143" t="s">
        <v>30</v>
      </c>
    </row>
    <row r="244" spans="1:8" ht="11.25">
      <c r="A244" s="143">
        <v>243</v>
      </c>
      <c r="B244" s="143" t="s">
        <v>664</v>
      </c>
      <c r="C244" s="143" t="s">
        <v>666</v>
      </c>
      <c r="D244" s="143" t="s">
        <v>665</v>
      </c>
      <c r="E244" s="143" t="s">
        <v>1552</v>
      </c>
      <c r="F244" s="143" t="s">
        <v>1553</v>
      </c>
      <c r="G244" s="143" t="s">
        <v>1277</v>
      </c>
      <c r="H244" s="143" t="s">
        <v>28</v>
      </c>
    </row>
    <row r="245" spans="1:8" ht="11.25">
      <c r="A245" s="143">
        <v>244</v>
      </c>
      <c r="B245" s="143" t="s">
        <v>664</v>
      </c>
      <c r="C245" s="143" t="s">
        <v>666</v>
      </c>
      <c r="D245" s="143" t="s">
        <v>665</v>
      </c>
      <c r="E245" s="143" t="s">
        <v>1554</v>
      </c>
      <c r="F245" s="143" t="s">
        <v>1555</v>
      </c>
      <c r="G245" s="143" t="s">
        <v>1399</v>
      </c>
      <c r="H245" s="143" t="s">
        <v>30</v>
      </c>
    </row>
    <row r="246" spans="1:8" ht="11.25">
      <c r="A246" s="143">
        <v>245</v>
      </c>
      <c r="B246" s="143" t="s">
        <v>664</v>
      </c>
      <c r="C246" s="143" t="s">
        <v>666</v>
      </c>
      <c r="D246" s="143" t="s">
        <v>665</v>
      </c>
      <c r="E246" s="143" t="s">
        <v>1556</v>
      </c>
      <c r="F246" s="143" t="s">
        <v>1557</v>
      </c>
      <c r="G246" s="143" t="s">
        <v>1201</v>
      </c>
      <c r="H246" s="143" t="s">
        <v>30</v>
      </c>
    </row>
    <row r="247" spans="1:8" ht="11.25">
      <c r="A247" s="143">
        <v>246</v>
      </c>
      <c r="B247" s="143" t="s">
        <v>664</v>
      </c>
      <c r="C247" s="143" t="s">
        <v>666</v>
      </c>
      <c r="D247" s="143" t="s">
        <v>665</v>
      </c>
      <c r="E247" s="143" t="s">
        <v>1558</v>
      </c>
      <c r="F247" s="143" t="s">
        <v>1559</v>
      </c>
      <c r="G247" s="143" t="s">
        <v>1338</v>
      </c>
      <c r="H247" s="143" t="s">
        <v>28</v>
      </c>
    </row>
    <row r="248" spans="1:8" ht="11.25">
      <c r="A248" s="143">
        <v>247</v>
      </c>
      <c r="B248" s="143" t="s">
        <v>664</v>
      </c>
      <c r="C248" s="143" t="s">
        <v>666</v>
      </c>
      <c r="D248" s="143" t="s">
        <v>665</v>
      </c>
      <c r="E248" s="143" t="s">
        <v>1560</v>
      </c>
      <c r="F248" s="143" t="s">
        <v>1561</v>
      </c>
      <c r="G248" s="143" t="s">
        <v>1399</v>
      </c>
      <c r="H248" s="143" t="s">
        <v>30</v>
      </c>
    </row>
    <row r="249" spans="1:8" ht="11.25">
      <c r="A249" s="143">
        <v>248</v>
      </c>
      <c r="B249" s="143" t="s">
        <v>664</v>
      </c>
      <c r="C249" s="143" t="s">
        <v>666</v>
      </c>
      <c r="D249" s="143" t="s">
        <v>665</v>
      </c>
      <c r="E249" s="143" t="s">
        <v>1562</v>
      </c>
      <c r="F249" s="143" t="s">
        <v>1563</v>
      </c>
      <c r="G249" s="143" t="s">
        <v>1462</v>
      </c>
      <c r="H249" s="143" t="s">
        <v>30</v>
      </c>
    </row>
    <row r="250" spans="1:8" ht="11.25">
      <c r="A250" s="143">
        <v>249</v>
      </c>
      <c r="B250" s="143" t="s">
        <v>664</v>
      </c>
      <c r="C250" s="143" t="s">
        <v>666</v>
      </c>
      <c r="D250" s="143" t="s">
        <v>665</v>
      </c>
      <c r="E250" s="143" t="s">
        <v>1564</v>
      </c>
      <c r="F250" s="143" t="s">
        <v>1565</v>
      </c>
      <c r="G250" s="143" t="s">
        <v>1462</v>
      </c>
      <c r="H250" s="143" t="s">
        <v>30</v>
      </c>
    </row>
    <row r="251" spans="1:8" ht="11.25">
      <c r="A251" s="143">
        <v>250</v>
      </c>
      <c r="B251" s="143" t="s">
        <v>664</v>
      </c>
      <c r="C251" s="143" t="s">
        <v>666</v>
      </c>
      <c r="D251" s="143" t="s">
        <v>665</v>
      </c>
      <c r="E251" s="143" t="s">
        <v>1566</v>
      </c>
      <c r="F251" s="143" t="s">
        <v>1567</v>
      </c>
      <c r="G251" s="143" t="s">
        <v>1277</v>
      </c>
      <c r="H251" s="143" t="s">
        <v>30</v>
      </c>
    </row>
    <row r="252" spans="1:8" ht="11.25">
      <c r="A252" s="143">
        <v>251</v>
      </c>
      <c r="B252" s="143" t="s">
        <v>664</v>
      </c>
      <c r="C252" s="143" t="s">
        <v>666</v>
      </c>
      <c r="D252" s="143" t="s">
        <v>665</v>
      </c>
      <c r="E252" s="143" t="s">
        <v>1568</v>
      </c>
      <c r="F252" s="143" t="s">
        <v>1569</v>
      </c>
      <c r="G252" s="143" t="s">
        <v>1462</v>
      </c>
      <c r="H252" s="143" t="s">
        <v>28</v>
      </c>
    </row>
    <row r="253" spans="1:8" ht="11.25">
      <c r="A253" s="143">
        <v>252</v>
      </c>
      <c r="B253" s="143" t="s">
        <v>664</v>
      </c>
      <c r="C253" s="143" t="s">
        <v>666</v>
      </c>
      <c r="D253" s="143" t="s">
        <v>665</v>
      </c>
      <c r="E253" s="143" t="s">
        <v>1456</v>
      </c>
      <c r="F253" s="143" t="s">
        <v>1457</v>
      </c>
      <c r="G253" s="143" t="s">
        <v>1399</v>
      </c>
      <c r="H253" s="143" t="s">
        <v>30</v>
      </c>
    </row>
    <row r="254" spans="1:8" ht="11.25">
      <c r="A254" s="143">
        <v>253</v>
      </c>
      <c r="B254" s="143" t="s">
        <v>664</v>
      </c>
      <c r="C254" s="143" t="s">
        <v>666</v>
      </c>
      <c r="D254" s="143" t="s">
        <v>665</v>
      </c>
      <c r="E254" s="143" t="s">
        <v>1570</v>
      </c>
      <c r="F254" s="143" t="s">
        <v>1571</v>
      </c>
      <c r="G254" s="143" t="s">
        <v>1174</v>
      </c>
      <c r="H254" s="143" t="s">
        <v>28</v>
      </c>
    </row>
    <row r="255" spans="1:8" ht="11.25">
      <c r="A255" s="143">
        <v>254</v>
      </c>
      <c r="B255" s="143" t="s">
        <v>664</v>
      </c>
      <c r="C255" s="143" t="s">
        <v>666</v>
      </c>
      <c r="D255" s="143" t="s">
        <v>665</v>
      </c>
      <c r="E255" s="143" t="s">
        <v>1572</v>
      </c>
      <c r="F255" s="143" t="s">
        <v>1573</v>
      </c>
      <c r="G255" s="143" t="s">
        <v>1338</v>
      </c>
      <c r="H255" s="143" t="s">
        <v>30</v>
      </c>
    </row>
    <row r="256" spans="1:8" ht="11.25">
      <c r="A256" s="143">
        <v>255</v>
      </c>
      <c r="B256" s="143" t="s">
        <v>664</v>
      </c>
      <c r="C256" s="143" t="s">
        <v>666</v>
      </c>
      <c r="D256" s="143" t="s">
        <v>665</v>
      </c>
      <c r="E256" s="143" t="s">
        <v>1574</v>
      </c>
      <c r="F256" s="143" t="s">
        <v>1575</v>
      </c>
      <c r="G256" s="143" t="s">
        <v>1277</v>
      </c>
      <c r="H256" s="143" t="s">
        <v>30</v>
      </c>
    </row>
    <row r="257" spans="1:8" ht="11.25">
      <c r="A257" s="143">
        <v>256</v>
      </c>
      <c r="B257" s="143" t="s">
        <v>664</v>
      </c>
      <c r="C257" s="143" t="s">
        <v>666</v>
      </c>
      <c r="D257" s="143" t="s">
        <v>665</v>
      </c>
      <c r="E257" s="143" t="s">
        <v>1576</v>
      </c>
      <c r="F257" s="143" t="s">
        <v>1577</v>
      </c>
      <c r="G257" s="143" t="s">
        <v>1338</v>
      </c>
      <c r="H257" s="143" t="s">
        <v>30</v>
      </c>
    </row>
    <row r="258" spans="1:8" ht="11.25">
      <c r="A258" s="143">
        <v>257</v>
      </c>
      <c r="B258" s="143" t="s">
        <v>664</v>
      </c>
      <c r="C258" s="143" t="s">
        <v>666</v>
      </c>
      <c r="D258" s="143" t="s">
        <v>665</v>
      </c>
      <c r="E258" s="143" t="s">
        <v>1458</v>
      </c>
      <c r="F258" s="143" t="s">
        <v>1459</v>
      </c>
      <c r="G258" s="143" t="s">
        <v>1277</v>
      </c>
      <c r="H258" s="143" t="s">
        <v>30</v>
      </c>
    </row>
    <row r="259" spans="1:8" ht="11.25">
      <c r="A259" s="143">
        <v>258</v>
      </c>
      <c r="B259" s="143" t="s">
        <v>664</v>
      </c>
      <c r="C259" s="143" t="s">
        <v>666</v>
      </c>
      <c r="D259" s="143" t="s">
        <v>665</v>
      </c>
      <c r="E259" s="143" t="s">
        <v>1460</v>
      </c>
      <c r="F259" s="143" t="s">
        <v>1461</v>
      </c>
      <c r="G259" s="143" t="s">
        <v>1462</v>
      </c>
      <c r="H259" s="143" t="s">
        <v>28</v>
      </c>
    </row>
    <row r="260" spans="1:8" ht="11.25">
      <c r="A260" s="143">
        <v>259</v>
      </c>
      <c r="B260" s="143" t="s">
        <v>664</v>
      </c>
      <c r="C260" s="143" t="s">
        <v>666</v>
      </c>
      <c r="D260" s="143" t="s">
        <v>665</v>
      </c>
      <c r="E260" s="143" t="s">
        <v>1578</v>
      </c>
      <c r="F260" s="143" t="s">
        <v>1579</v>
      </c>
      <c r="G260" s="143" t="s">
        <v>1399</v>
      </c>
      <c r="H260" s="143" t="s">
        <v>30</v>
      </c>
    </row>
    <row r="261" spans="1:8" ht="11.25">
      <c r="A261" s="143">
        <v>260</v>
      </c>
      <c r="B261" s="143" t="s">
        <v>664</v>
      </c>
      <c r="C261" s="143" t="s">
        <v>666</v>
      </c>
      <c r="D261" s="143" t="s">
        <v>665</v>
      </c>
      <c r="E261" s="143" t="s">
        <v>1580</v>
      </c>
      <c r="F261" s="143" t="s">
        <v>1581</v>
      </c>
      <c r="G261" s="143" t="s">
        <v>1338</v>
      </c>
      <c r="H261" s="143" t="s">
        <v>30</v>
      </c>
    </row>
    <row r="262" spans="1:8" ht="11.25">
      <c r="A262" s="143">
        <v>261</v>
      </c>
      <c r="B262" s="143" t="s">
        <v>664</v>
      </c>
      <c r="C262" s="143" t="s">
        <v>666</v>
      </c>
      <c r="D262" s="143" t="s">
        <v>665</v>
      </c>
      <c r="E262" s="143" t="s">
        <v>1582</v>
      </c>
      <c r="F262" s="143" t="s">
        <v>1583</v>
      </c>
      <c r="G262" s="143" t="s">
        <v>1584</v>
      </c>
      <c r="H262" s="143" t="s">
        <v>30</v>
      </c>
    </row>
    <row r="263" spans="1:8" ht="11.25">
      <c r="A263" s="143">
        <v>262</v>
      </c>
      <c r="B263" s="143" t="s">
        <v>664</v>
      </c>
      <c r="C263" s="143" t="s">
        <v>666</v>
      </c>
      <c r="D263" s="143" t="s">
        <v>665</v>
      </c>
      <c r="E263" s="143" t="s">
        <v>1585</v>
      </c>
      <c r="F263" s="143" t="s">
        <v>1586</v>
      </c>
      <c r="G263" s="143" t="s">
        <v>1201</v>
      </c>
      <c r="H263" s="143" t="s">
        <v>30</v>
      </c>
    </row>
    <row r="264" spans="1:8" ht="11.25">
      <c r="A264" s="143">
        <v>263</v>
      </c>
      <c r="B264" s="143" t="s">
        <v>664</v>
      </c>
      <c r="C264" s="143" t="s">
        <v>666</v>
      </c>
      <c r="D264" s="143" t="s">
        <v>665</v>
      </c>
      <c r="E264" s="143" t="s">
        <v>1587</v>
      </c>
      <c r="F264" s="143" t="s">
        <v>1588</v>
      </c>
      <c r="G264" s="143" t="s">
        <v>1462</v>
      </c>
      <c r="H264" s="143" t="s">
        <v>28</v>
      </c>
    </row>
    <row r="265" spans="1:8" ht="11.25">
      <c r="A265" s="143">
        <v>264</v>
      </c>
      <c r="B265" s="143" t="s">
        <v>664</v>
      </c>
      <c r="C265" s="143" t="s">
        <v>666</v>
      </c>
      <c r="D265" s="143" t="s">
        <v>665</v>
      </c>
      <c r="E265" s="143" t="s">
        <v>1589</v>
      </c>
      <c r="F265" s="143" t="s">
        <v>1590</v>
      </c>
      <c r="G265" s="143" t="s">
        <v>1462</v>
      </c>
      <c r="H265" s="143" t="s">
        <v>30</v>
      </c>
    </row>
    <row r="266" spans="1:8" ht="11.25">
      <c r="A266" s="143">
        <v>265</v>
      </c>
      <c r="B266" s="143" t="s">
        <v>664</v>
      </c>
      <c r="C266" s="143" t="s">
        <v>666</v>
      </c>
      <c r="D266" s="143" t="s">
        <v>665</v>
      </c>
      <c r="E266" s="143" t="s">
        <v>1591</v>
      </c>
      <c r="F266" s="143" t="s">
        <v>1592</v>
      </c>
      <c r="G266" s="143" t="s">
        <v>1399</v>
      </c>
      <c r="H266" s="143" t="s">
        <v>27</v>
      </c>
    </row>
    <row r="267" spans="1:8" ht="11.25">
      <c r="A267" s="143">
        <v>266</v>
      </c>
      <c r="B267" s="143" t="s">
        <v>664</v>
      </c>
      <c r="C267" s="143" t="s">
        <v>666</v>
      </c>
      <c r="D267" s="143" t="s">
        <v>665</v>
      </c>
      <c r="E267" s="143" t="s">
        <v>1463</v>
      </c>
      <c r="F267" s="143" t="s">
        <v>1464</v>
      </c>
      <c r="G267" s="143" t="s">
        <v>1277</v>
      </c>
      <c r="H267" s="143" t="s">
        <v>30</v>
      </c>
    </row>
    <row r="268" spans="1:8" ht="11.25">
      <c r="A268" s="143">
        <v>267</v>
      </c>
      <c r="B268" s="143" t="s">
        <v>664</v>
      </c>
      <c r="C268" s="143" t="s">
        <v>666</v>
      </c>
      <c r="D268" s="143" t="s">
        <v>665</v>
      </c>
      <c r="E268" s="143" t="s">
        <v>1593</v>
      </c>
      <c r="F268" s="143" t="s">
        <v>1594</v>
      </c>
      <c r="G268" s="143" t="s">
        <v>1462</v>
      </c>
      <c r="H268" s="143" t="s">
        <v>29</v>
      </c>
    </row>
    <row r="269" spans="1:8" ht="11.25">
      <c r="A269" s="143">
        <v>268</v>
      </c>
      <c r="B269" s="143" t="s">
        <v>664</v>
      </c>
      <c r="C269" s="143" t="s">
        <v>666</v>
      </c>
      <c r="D269" s="143" t="s">
        <v>665</v>
      </c>
      <c r="E269" s="143" t="s">
        <v>1593</v>
      </c>
      <c r="F269" s="143" t="s">
        <v>1594</v>
      </c>
      <c r="G269" s="143" t="s">
        <v>1462</v>
      </c>
      <c r="H269" s="143" t="s">
        <v>27</v>
      </c>
    </row>
    <row r="270" spans="1:8" ht="11.25">
      <c r="A270" s="143">
        <v>269</v>
      </c>
      <c r="B270" s="143" t="s">
        <v>664</v>
      </c>
      <c r="C270" s="143" t="s">
        <v>666</v>
      </c>
      <c r="D270" s="143" t="s">
        <v>665</v>
      </c>
      <c r="E270" s="143" t="s">
        <v>1595</v>
      </c>
      <c r="F270" s="143" t="s">
        <v>1596</v>
      </c>
      <c r="G270" s="143" t="s">
        <v>1399</v>
      </c>
      <c r="H270" s="143" t="s">
        <v>28</v>
      </c>
    </row>
    <row r="271" spans="1:8" ht="11.25">
      <c r="A271" s="143">
        <v>270</v>
      </c>
      <c r="B271" s="143" t="s">
        <v>664</v>
      </c>
      <c r="C271" s="143" t="s">
        <v>666</v>
      </c>
      <c r="D271" s="143" t="s">
        <v>665</v>
      </c>
      <c r="E271" s="143" t="s">
        <v>1597</v>
      </c>
      <c r="F271" s="143" t="s">
        <v>1598</v>
      </c>
      <c r="G271" s="143" t="s">
        <v>1338</v>
      </c>
      <c r="H271" s="143" t="s">
        <v>30</v>
      </c>
    </row>
    <row r="272" spans="1:8" ht="11.25">
      <c r="A272" s="143">
        <v>271</v>
      </c>
      <c r="B272" s="143" t="s">
        <v>664</v>
      </c>
      <c r="C272" s="143" t="s">
        <v>666</v>
      </c>
      <c r="D272" s="143" t="s">
        <v>665</v>
      </c>
      <c r="E272" s="143" t="s">
        <v>1465</v>
      </c>
      <c r="F272" s="143" t="s">
        <v>1466</v>
      </c>
      <c r="G272" s="143" t="s">
        <v>1277</v>
      </c>
      <c r="H272" s="143" t="s">
        <v>30</v>
      </c>
    </row>
    <row r="273" spans="1:8" ht="11.25">
      <c r="A273" s="143">
        <v>272</v>
      </c>
      <c r="B273" s="143" t="s">
        <v>664</v>
      </c>
      <c r="C273" s="143" t="s">
        <v>666</v>
      </c>
      <c r="D273" s="143" t="s">
        <v>665</v>
      </c>
      <c r="E273" s="143" t="s">
        <v>1467</v>
      </c>
      <c r="F273" s="143" t="s">
        <v>1468</v>
      </c>
      <c r="G273" s="143" t="s">
        <v>1469</v>
      </c>
      <c r="H273" s="143" t="s">
        <v>30</v>
      </c>
    </row>
    <row r="274" spans="1:8" ht="11.25">
      <c r="A274" s="143">
        <v>273</v>
      </c>
      <c r="B274" s="143" t="s">
        <v>664</v>
      </c>
      <c r="C274" s="143" t="s">
        <v>666</v>
      </c>
      <c r="D274" s="143" t="s">
        <v>665</v>
      </c>
      <c r="E274" s="143" t="s">
        <v>1599</v>
      </c>
      <c r="F274" s="143" t="s">
        <v>1600</v>
      </c>
      <c r="G274" s="143" t="s">
        <v>1244</v>
      </c>
      <c r="H274" s="143" t="s">
        <v>27</v>
      </c>
    </row>
    <row r="275" spans="1:8" ht="11.25">
      <c r="A275" s="143">
        <v>274</v>
      </c>
      <c r="B275" s="143" t="s">
        <v>664</v>
      </c>
      <c r="C275" s="143" t="s">
        <v>666</v>
      </c>
      <c r="D275" s="143" t="s">
        <v>665</v>
      </c>
      <c r="E275" s="143" t="s">
        <v>1601</v>
      </c>
      <c r="F275" s="143" t="s">
        <v>1602</v>
      </c>
      <c r="G275" s="143" t="s">
        <v>1201</v>
      </c>
      <c r="H275" s="143" t="s">
        <v>28</v>
      </c>
    </row>
    <row r="276" spans="1:8" ht="11.25">
      <c r="A276" s="143">
        <v>275</v>
      </c>
      <c r="B276" s="143" t="s">
        <v>664</v>
      </c>
      <c r="C276" s="143" t="s">
        <v>666</v>
      </c>
      <c r="D276" s="143" t="s">
        <v>665</v>
      </c>
      <c r="E276" s="143" t="s">
        <v>1603</v>
      </c>
      <c r="F276" s="143" t="s">
        <v>1604</v>
      </c>
      <c r="G276" s="143" t="s">
        <v>1338</v>
      </c>
      <c r="H276" s="143" t="s">
        <v>28</v>
      </c>
    </row>
    <row r="277" spans="1:8" ht="11.25">
      <c r="A277" s="143">
        <v>276</v>
      </c>
      <c r="B277" s="143" t="s">
        <v>664</v>
      </c>
      <c r="C277" s="143" t="s">
        <v>666</v>
      </c>
      <c r="D277" s="143" t="s">
        <v>665</v>
      </c>
      <c r="E277" s="143" t="s">
        <v>1605</v>
      </c>
      <c r="F277" s="143" t="s">
        <v>1606</v>
      </c>
      <c r="G277" s="143" t="s">
        <v>1277</v>
      </c>
      <c r="H277" s="143" t="s">
        <v>28</v>
      </c>
    </row>
    <row r="278" spans="1:8" ht="11.25">
      <c r="A278" s="143">
        <v>277</v>
      </c>
      <c r="B278" s="143" t="s">
        <v>664</v>
      </c>
      <c r="C278" s="143" t="s">
        <v>666</v>
      </c>
      <c r="D278" s="143" t="s">
        <v>665</v>
      </c>
      <c r="E278" s="143" t="s">
        <v>1470</v>
      </c>
      <c r="F278" s="143" t="s">
        <v>1471</v>
      </c>
      <c r="G278" s="143" t="s">
        <v>1378</v>
      </c>
      <c r="H278" s="143" t="s">
        <v>27</v>
      </c>
    </row>
    <row r="279" spans="1:8" ht="11.25">
      <c r="A279" s="143">
        <v>278</v>
      </c>
      <c r="B279" s="143" t="s">
        <v>664</v>
      </c>
      <c r="C279" s="143" t="s">
        <v>666</v>
      </c>
      <c r="D279" s="143" t="s">
        <v>665</v>
      </c>
      <c r="E279" s="143" t="s">
        <v>1607</v>
      </c>
      <c r="F279" s="143" t="s">
        <v>1608</v>
      </c>
      <c r="G279" s="143" t="s">
        <v>1488</v>
      </c>
      <c r="H279" s="143" t="s">
        <v>28</v>
      </c>
    </row>
    <row r="280" spans="1:8" ht="11.25">
      <c r="A280" s="143">
        <v>279</v>
      </c>
      <c r="B280" s="143" t="s">
        <v>664</v>
      </c>
      <c r="C280" s="143" t="s">
        <v>666</v>
      </c>
      <c r="D280" s="143" t="s">
        <v>665</v>
      </c>
      <c r="E280" s="143" t="s">
        <v>1609</v>
      </c>
      <c r="F280" s="143" t="s">
        <v>1610</v>
      </c>
      <c r="G280" s="143" t="s">
        <v>1201</v>
      </c>
      <c r="H280" s="143" t="s">
        <v>28</v>
      </c>
    </row>
    <row r="281" spans="1:8" ht="11.25">
      <c r="A281" s="143">
        <v>280</v>
      </c>
      <c r="B281" s="143" t="s">
        <v>664</v>
      </c>
      <c r="C281" s="143" t="s">
        <v>666</v>
      </c>
      <c r="D281" s="143" t="s">
        <v>665</v>
      </c>
      <c r="E281" s="143" t="s">
        <v>1472</v>
      </c>
      <c r="F281" s="143" t="s">
        <v>1473</v>
      </c>
      <c r="G281" s="143" t="s">
        <v>1399</v>
      </c>
      <c r="H281" s="143" t="s">
        <v>27</v>
      </c>
    </row>
    <row r="282" spans="1:8" ht="11.25">
      <c r="A282" s="143">
        <v>281</v>
      </c>
      <c r="B282" s="143" t="s">
        <v>664</v>
      </c>
      <c r="C282" s="143" t="s">
        <v>666</v>
      </c>
      <c r="D282" s="143" t="s">
        <v>665</v>
      </c>
      <c r="E282" s="143" t="s">
        <v>1611</v>
      </c>
      <c r="F282" s="143" t="s">
        <v>1612</v>
      </c>
      <c r="G282" s="143" t="s">
        <v>1338</v>
      </c>
      <c r="H282" s="143" t="s">
        <v>28</v>
      </c>
    </row>
    <row r="283" spans="1:8" ht="11.25">
      <c r="A283" s="143">
        <v>282</v>
      </c>
      <c r="B283" s="143" t="s">
        <v>664</v>
      </c>
      <c r="C283" s="143" t="s">
        <v>666</v>
      </c>
      <c r="D283" s="143" t="s">
        <v>665</v>
      </c>
      <c r="E283" s="143" t="s">
        <v>1613</v>
      </c>
      <c r="F283" s="143" t="s">
        <v>1614</v>
      </c>
      <c r="G283" s="143" t="s">
        <v>1338</v>
      </c>
      <c r="H283" s="143" t="s">
        <v>28</v>
      </c>
    </row>
    <row r="284" spans="1:8" ht="11.25">
      <c r="A284" s="143">
        <v>283</v>
      </c>
      <c r="B284" s="143" t="s">
        <v>664</v>
      </c>
      <c r="C284" s="143" t="s">
        <v>666</v>
      </c>
      <c r="D284" s="143" t="s">
        <v>665</v>
      </c>
      <c r="E284" s="143" t="s">
        <v>1615</v>
      </c>
      <c r="F284" s="143" t="s">
        <v>1616</v>
      </c>
      <c r="G284" s="143" t="s">
        <v>1201</v>
      </c>
      <c r="H284" s="143" t="s">
        <v>28</v>
      </c>
    </row>
    <row r="285" spans="1:8" ht="11.25">
      <c r="A285" s="143">
        <v>284</v>
      </c>
      <c r="B285" s="143" t="s">
        <v>664</v>
      </c>
      <c r="C285" s="143" t="s">
        <v>666</v>
      </c>
      <c r="D285" s="143" t="s">
        <v>665</v>
      </c>
      <c r="E285" s="143" t="s">
        <v>1617</v>
      </c>
      <c r="F285" s="143" t="s">
        <v>1618</v>
      </c>
      <c r="G285" s="143" t="s">
        <v>1201</v>
      </c>
      <c r="H285" s="143" t="s">
        <v>28</v>
      </c>
    </row>
    <row r="286" spans="1:8" ht="11.25">
      <c r="A286" s="143">
        <v>285</v>
      </c>
      <c r="B286" s="143" t="s">
        <v>664</v>
      </c>
      <c r="C286" s="143" t="s">
        <v>666</v>
      </c>
      <c r="D286" s="143" t="s">
        <v>665</v>
      </c>
      <c r="E286" s="143" t="s">
        <v>1619</v>
      </c>
      <c r="F286" s="143" t="s">
        <v>1620</v>
      </c>
      <c r="G286" s="143" t="s">
        <v>1399</v>
      </c>
      <c r="H286" s="143" t="s">
        <v>30</v>
      </c>
    </row>
    <row r="287" spans="1:8" ht="11.25">
      <c r="A287" s="143">
        <v>286</v>
      </c>
      <c r="B287" s="143" t="s">
        <v>664</v>
      </c>
      <c r="C287" s="143" t="s">
        <v>666</v>
      </c>
      <c r="D287" s="143" t="s">
        <v>665</v>
      </c>
      <c r="E287" s="143" t="s">
        <v>1474</v>
      </c>
      <c r="F287" s="143" t="s">
        <v>1475</v>
      </c>
      <c r="G287" s="143" t="s">
        <v>1399</v>
      </c>
      <c r="H287" s="143" t="s">
        <v>30</v>
      </c>
    </row>
    <row r="288" spans="1:8" ht="11.25">
      <c r="A288" s="143">
        <v>287</v>
      </c>
      <c r="B288" s="143" t="s">
        <v>664</v>
      </c>
      <c r="C288" s="143" t="s">
        <v>666</v>
      </c>
      <c r="D288" s="143" t="s">
        <v>665</v>
      </c>
      <c r="E288" s="143" t="s">
        <v>1621</v>
      </c>
      <c r="F288" s="143" t="s">
        <v>1622</v>
      </c>
      <c r="G288" s="143" t="s">
        <v>1399</v>
      </c>
      <c r="H288" s="143" t="s">
        <v>30</v>
      </c>
    </row>
    <row r="289" spans="1:8" ht="11.25">
      <c r="A289" s="143">
        <v>288</v>
      </c>
      <c r="B289" s="143" t="s">
        <v>664</v>
      </c>
      <c r="C289" s="143" t="s">
        <v>666</v>
      </c>
      <c r="D289" s="143" t="s">
        <v>665</v>
      </c>
      <c r="E289" s="143" t="s">
        <v>1623</v>
      </c>
      <c r="F289" s="143" t="s">
        <v>1125</v>
      </c>
      <c r="G289" s="143" t="s">
        <v>1624</v>
      </c>
      <c r="H289" s="143" t="s">
        <v>30</v>
      </c>
    </row>
    <row r="290" spans="1:8" ht="11.25">
      <c r="A290" s="143">
        <v>289</v>
      </c>
      <c r="B290" s="143" t="s">
        <v>664</v>
      </c>
      <c r="C290" s="143" t="s">
        <v>666</v>
      </c>
      <c r="D290" s="143" t="s">
        <v>665</v>
      </c>
      <c r="E290" s="143" t="s">
        <v>498</v>
      </c>
      <c r="F290" s="143" t="s">
        <v>499</v>
      </c>
      <c r="G290" s="143" t="s">
        <v>500</v>
      </c>
      <c r="H290" s="143" t="s">
        <v>30</v>
      </c>
    </row>
    <row r="291" spans="1:8" ht="11.25">
      <c r="A291" s="143">
        <v>290</v>
      </c>
      <c r="B291" s="143" t="s">
        <v>664</v>
      </c>
      <c r="C291" s="143" t="s">
        <v>666</v>
      </c>
      <c r="D291" s="143" t="s">
        <v>665</v>
      </c>
      <c r="E291" s="143" t="s">
        <v>498</v>
      </c>
      <c r="F291" s="143" t="s">
        <v>499</v>
      </c>
      <c r="G291" s="143" t="s">
        <v>500</v>
      </c>
      <c r="H291" s="143" t="s">
        <v>29</v>
      </c>
    </row>
    <row r="292" spans="1:8" ht="11.25">
      <c r="A292" s="143">
        <v>291</v>
      </c>
      <c r="B292" s="143" t="s">
        <v>664</v>
      </c>
      <c r="C292" s="143" t="s">
        <v>666</v>
      </c>
      <c r="D292" s="143" t="s">
        <v>665</v>
      </c>
      <c r="E292" s="143" t="s">
        <v>1124</v>
      </c>
      <c r="F292" s="143" t="s">
        <v>1125</v>
      </c>
      <c r="G292" s="143" t="s">
        <v>1126</v>
      </c>
      <c r="H292" s="143" t="s">
        <v>30</v>
      </c>
    </row>
    <row r="293" spans="1:8" ht="11.25">
      <c r="A293" s="143">
        <v>292</v>
      </c>
      <c r="B293" s="143" t="s">
        <v>668</v>
      </c>
      <c r="C293" s="143" t="s">
        <v>670</v>
      </c>
      <c r="D293" s="143" t="s">
        <v>671</v>
      </c>
      <c r="E293" s="143" t="s">
        <v>1625</v>
      </c>
      <c r="F293" s="143" t="s">
        <v>1626</v>
      </c>
      <c r="G293" s="143" t="s">
        <v>1241</v>
      </c>
      <c r="H293" s="143" t="s">
        <v>30</v>
      </c>
    </row>
    <row r="294" spans="1:8" ht="11.25">
      <c r="A294" s="143">
        <v>293</v>
      </c>
      <c r="B294" s="143" t="s">
        <v>668</v>
      </c>
      <c r="C294" s="143" t="s">
        <v>670</v>
      </c>
      <c r="D294" s="143" t="s">
        <v>671</v>
      </c>
      <c r="E294" s="143" t="s">
        <v>1242</v>
      </c>
      <c r="F294" s="143" t="s">
        <v>1243</v>
      </c>
      <c r="G294" s="143" t="s">
        <v>1244</v>
      </c>
      <c r="H294" s="143" t="s">
        <v>30</v>
      </c>
    </row>
    <row r="295" spans="1:8" ht="11.25">
      <c r="A295" s="143">
        <v>294</v>
      </c>
      <c r="B295" s="143" t="s">
        <v>668</v>
      </c>
      <c r="C295" s="143" t="s">
        <v>670</v>
      </c>
      <c r="D295" s="143" t="s">
        <v>671</v>
      </c>
      <c r="E295" s="143" t="s">
        <v>1627</v>
      </c>
      <c r="F295" s="143" t="s">
        <v>1628</v>
      </c>
      <c r="G295" s="143" t="s">
        <v>1241</v>
      </c>
      <c r="H295" s="143" t="s">
        <v>30</v>
      </c>
    </row>
    <row r="296" spans="1:8" ht="11.25">
      <c r="A296" s="143">
        <v>295</v>
      </c>
      <c r="B296" s="143" t="s">
        <v>668</v>
      </c>
      <c r="C296" s="143" t="s">
        <v>672</v>
      </c>
      <c r="D296" s="143" t="s">
        <v>673</v>
      </c>
      <c r="E296" s="143" t="s">
        <v>1625</v>
      </c>
      <c r="F296" s="143" t="s">
        <v>1626</v>
      </c>
      <c r="G296" s="143" t="s">
        <v>1241</v>
      </c>
      <c r="H296" s="143" t="s">
        <v>30</v>
      </c>
    </row>
    <row r="297" spans="1:8" ht="11.25">
      <c r="A297" s="143">
        <v>296</v>
      </c>
      <c r="B297" s="143" t="s">
        <v>668</v>
      </c>
      <c r="C297" s="143" t="s">
        <v>672</v>
      </c>
      <c r="D297" s="143" t="s">
        <v>673</v>
      </c>
      <c r="E297" s="143" t="s">
        <v>1629</v>
      </c>
      <c r="F297" s="143" t="s">
        <v>1630</v>
      </c>
      <c r="G297" s="143" t="s">
        <v>1241</v>
      </c>
      <c r="H297" s="143" t="s">
        <v>28</v>
      </c>
    </row>
    <row r="298" spans="1:8" ht="11.25">
      <c r="A298" s="143">
        <v>297</v>
      </c>
      <c r="B298" s="143" t="s">
        <v>668</v>
      </c>
      <c r="C298" s="143" t="s">
        <v>672</v>
      </c>
      <c r="D298" s="143" t="s">
        <v>673</v>
      </c>
      <c r="E298" s="143" t="s">
        <v>1631</v>
      </c>
      <c r="F298" s="143" t="s">
        <v>1632</v>
      </c>
      <c r="G298" s="143" t="s">
        <v>1633</v>
      </c>
      <c r="H298" s="143" t="s">
        <v>30</v>
      </c>
    </row>
    <row r="299" spans="1:8" ht="11.25">
      <c r="A299" s="143">
        <v>298</v>
      </c>
      <c r="B299" s="143" t="s">
        <v>668</v>
      </c>
      <c r="C299" s="143" t="s">
        <v>674</v>
      </c>
      <c r="D299" s="143" t="s">
        <v>675</v>
      </c>
      <c r="E299" s="143" t="s">
        <v>1634</v>
      </c>
      <c r="F299" s="143" t="s">
        <v>1635</v>
      </c>
      <c r="G299" s="143" t="s">
        <v>1241</v>
      </c>
      <c r="H299" s="143" t="s">
        <v>30</v>
      </c>
    </row>
    <row r="300" spans="1:8" ht="11.25">
      <c r="A300" s="143">
        <v>299</v>
      </c>
      <c r="B300" s="143" t="s">
        <v>668</v>
      </c>
      <c r="C300" s="143" t="s">
        <v>674</v>
      </c>
      <c r="D300" s="143" t="s">
        <v>675</v>
      </c>
      <c r="E300" s="143" t="s">
        <v>1636</v>
      </c>
      <c r="F300" s="143" t="s">
        <v>1637</v>
      </c>
      <c r="G300" s="143" t="s">
        <v>1241</v>
      </c>
      <c r="H300" s="143" t="s">
        <v>30</v>
      </c>
    </row>
    <row r="301" spans="1:8" ht="11.25">
      <c r="A301" s="143">
        <v>300</v>
      </c>
      <c r="B301" s="143" t="s">
        <v>668</v>
      </c>
      <c r="C301" s="143" t="s">
        <v>674</v>
      </c>
      <c r="D301" s="143" t="s">
        <v>675</v>
      </c>
      <c r="E301" s="143" t="s">
        <v>1400</v>
      </c>
      <c r="F301" s="143" t="s">
        <v>1638</v>
      </c>
      <c r="G301" s="143" t="s">
        <v>1241</v>
      </c>
      <c r="H301" s="143" t="s">
        <v>30</v>
      </c>
    </row>
    <row r="302" spans="1:8" ht="11.25">
      <c r="A302" s="143">
        <v>301</v>
      </c>
      <c r="B302" s="143" t="s">
        <v>668</v>
      </c>
      <c r="C302" s="143" t="s">
        <v>674</v>
      </c>
      <c r="D302" s="143" t="s">
        <v>675</v>
      </c>
      <c r="E302" s="143" t="s">
        <v>1639</v>
      </c>
      <c r="F302" s="143" t="s">
        <v>1640</v>
      </c>
      <c r="G302" s="143" t="s">
        <v>1241</v>
      </c>
      <c r="H302" s="143" t="s">
        <v>30</v>
      </c>
    </row>
    <row r="303" spans="1:8" ht="11.25">
      <c r="A303" s="143">
        <v>302</v>
      </c>
      <c r="B303" s="143" t="s">
        <v>676</v>
      </c>
      <c r="C303" s="143" t="s">
        <v>678</v>
      </c>
      <c r="D303" s="143" t="s">
        <v>679</v>
      </c>
      <c r="E303" s="143" t="s">
        <v>1248</v>
      </c>
      <c r="F303" s="143" t="s">
        <v>1249</v>
      </c>
      <c r="G303" s="143" t="s">
        <v>1250</v>
      </c>
      <c r="H303" s="143" t="s">
        <v>30</v>
      </c>
    </row>
    <row r="304" spans="1:8" ht="11.25">
      <c r="A304" s="143">
        <v>303</v>
      </c>
      <c r="B304" s="143" t="s">
        <v>676</v>
      </c>
      <c r="C304" s="143" t="s">
        <v>678</v>
      </c>
      <c r="D304" s="143" t="s">
        <v>679</v>
      </c>
      <c r="E304" s="143" t="s">
        <v>1641</v>
      </c>
      <c r="F304" s="143" t="s">
        <v>1642</v>
      </c>
      <c r="G304" s="143" t="s">
        <v>1643</v>
      </c>
      <c r="H304" s="143" t="s">
        <v>30</v>
      </c>
    </row>
    <row r="305" spans="1:8" ht="11.25">
      <c r="A305" s="143">
        <v>304</v>
      </c>
      <c r="B305" s="143" t="s">
        <v>676</v>
      </c>
      <c r="C305" s="143" t="s">
        <v>680</v>
      </c>
      <c r="D305" s="143" t="s">
        <v>681</v>
      </c>
      <c r="E305" s="143" t="s">
        <v>1248</v>
      </c>
      <c r="F305" s="143" t="s">
        <v>1249</v>
      </c>
      <c r="G305" s="143" t="s">
        <v>1250</v>
      </c>
      <c r="H305" s="143" t="s">
        <v>30</v>
      </c>
    </row>
    <row r="306" spans="1:8" ht="11.25">
      <c r="A306" s="143">
        <v>305</v>
      </c>
      <c r="B306" s="143" t="s">
        <v>676</v>
      </c>
      <c r="C306" s="143" t="s">
        <v>680</v>
      </c>
      <c r="D306" s="143" t="s">
        <v>681</v>
      </c>
      <c r="E306" s="143" t="s">
        <v>1641</v>
      </c>
      <c r="F306" s="143" t="s">
        <v>1642</v>
      </c>
      <c r="G306" s="143" t="s">
        <v>1643</v>
      </c>
      <c r="H306" s="143" t="s">
        <v>30</v>
      </c>
    </row>
    <row r="307" spans="1:8" ht="11.25">
      <c r="A307" s="143">
        <v>306</v>
      </c>
      <c r="B307" s="143" t="s">
        <v>676</v>
      </c>
      <c r="C307" s="143" t="s">
        <v>682</v>
      </c>
      <c r="D307" s="143" t="s">
        <v>683</v>
      </c>
      <c r="E307" s="143" t="s">
        <v>1644</v>
      </c>
      <c r="F307" s="143" t="s">
        <v>1645</v>
      </c>
      <c r="G307" s="143" t="s">
        <v>1643</v>
      </c>
      <c r="H307" s="143" t="s">
        <v>30</v>
      </c>
    </row>
    <row r="308" spans="1:8" ht="11.25">
      <c r="A308" s="143">
        <v>307</v>
      </c>
      <c r="B308" s="143" t="s">
        <v>676</v>
      </c>
      <c r="C308" s="143" t="s">
        <v>682</v>
      </c>
      <c r="D308" s="143" t="s">
        <v>683</v>
      </c>
      <c r="E308" s="143" t="s">
        <v>1625</v>
      </c>
      <c r="F308" s="143" t="s">
        <v>1626</v>
      </c>
      <c r="G308" s="143" t="s">
        <v>1241</v>
      </c>
      <c r="H308" s="143" t="s">
        <v>30</v>
      </c>
    </row>
    <row r="309" spans="1:8" ht="11.25">
      <c r="A309" s="143">
        <v>308</v>
      </c>
      <c r="B309" s="143" t="s">
        <v>676</v>
      </c>
      <c r="C309" s="143" t="s">
        <v>682</v>
      </c>
      <c r="D309" s="143" t="s">
        <v>683</v>
      </c>
      <c r="E309" s="143" t="s">
        <v>1248</v>
      </c>
      <c r="F309" s="143" t="s">
        <v>1249</v>
      </c>
      <c r="G309" s="143" t="s">
        <v>1250</v>
      </c>
      <c r="H309" s="143" t="s">
        <v>30</v>
      </c>
    </row>
    <row r="310" spans="1:8" ht="11.25">
      <c r="A310" s="143">
        <v>309</v>
      </c>
      <c r="B310" s="143" t="s">
        <v>676</v>
      </c>
      <c r="C310" s="143" t="s">
        <v>682</v>
      </c>
      <c r="D310" s="143" t="s">
        <v>683</v>
      </c>
      <c r="E310" s="143" t="s">
        <v>1646</v>
      </c>
      <c r="F310" s="143" t="s">
        <v>1647</v>
      </c>
      <c r="G310" s="143" t="s">
        <v>1643</v>
      </c>
      <c r="H310" s="143" t="s">
        <v>28</v>
      </c>
    </row>
    <row r="311" spans="1:8" ht="11.25">
      <c r="A311" s="143">
        <v>310</v>
      </c>
      <c r="B311" s="143" t="s">
        <v>676</v>
      </c>
      <c r="C311" s="143" t="s">
        <v>682</v>
      </c>
      <c r="D311" s="143" t="s">
        <v>683</v>
      </c>
      <c r="E311" s="143" t="s">
        <v>1648</v>
      </c>
      <c r="F311" s="143" t="s">
        <v>1649</v>
      </c>
      <c r="G311" s="143" t="s">
        <v>1241</v>
      </c>
      <c r="H311" s="143" t="s">
        <v>30</v>
      </c>
    </row>
    <row r="312" spans="1:8" ht="11.25">
      <c r="A312" s="143">
        <v>311</v>
      </c>
      <c r="B312" s="143" t="s">
        <v>676</v>
      </c>
      <c r="C312" s="143" t="s">
        <v>676</v>
      </c>
      <c r="D312" s="143" t="s">
        <v>677</v>
      </c>
      <c r="E312" s="143" t="s">
        <v>1248</v>
      </c>
      <c r="F312" s="143" t="s">
        <v>1249</v>
      </c>
      <c r="G312" s="143" t="s">
        <v>1250</v>
      </c>
      <c r="H312" s="143" t="s">
        <v>30</v>
      </c>
    </row>
    <row r="313" spans="1:8" ht="11.25">
      <c r="A313" s="143">
        <v>312</v>
      </c>
      <c r="B313" s="143" t="s">
        <v>676</v>
      </c>
      <c r="C313" s="143" t="s">
        <v>684</v>
      </c>
      <c r="D313" s="143" t="s">
        <v>685</v>
      </c>
      <c r="E313" s="143" t="s">
        <v>1625</v>
      </c>
      <c r="F313" s="143" t="s">
        <v>1626</v>
      </c>
      <c r="G313" s="143" t="s">
        <v>1241</v>
      </c>
      <c r="H313" s="143" t="s">
        <v>30</v>
      </c>
    </row>
    <row r="314" spans="1:8" ht="11.25">
      <c r="A314" s="143">
        <v>313</v>
      </c>
      <c r="B314" s="143" t="s">
        <v>676</v>
      </c>
      <c r="C314" s="143" t="s">
        <v>684</v>
      </c>
      <c r="D314" s="143" t="s">
        <v>685</v>
      </c>
      <c r="E314" s="143" t="s">
        <v>1248</v>
      </c>
      <c r="F314" s="143" t="s">
        <v>1249</v>
      </c>
      <c r="G314" s="143" t="s">
        <v>1250</v>
      </c>
      <c r="H314" s="143" t="s">
        <v>30</v>
      </c>
    </row>
    <row r="315" spans="1:8" ht="11.25">
      <c r="A315" s="143">
        <v>314</v>
      </c>
      <c r="B315" s="143" t="s">
        <v>676</v>
      </c>
      <c r="C315" s="143" t="s">
        <v>686</v>
      </c>
      <c r="D315" s="143" t="s">
        <v>687</v>
      </c>
      <c r="E315" s="143" t="s">
        <v>1248</v>
      </c>
      <c r="F315" s="143" t="s">
        <v>1249</v>
      </c>
      <c r="G315" s="143" t="s">
        <v>1250</v>
      </c>
      <c r="H315" s="143" t="s">
        <v>30</v>
      </c>
    </row>
    <row r="316" spans="1:8" ht="11.25">
      <c r="A316" s="143">
        <v>315</v>
      </c>
      <c r="B316" s="143" t="s">
        <v>676</v>
      </c>
      <c r="C316" s="143" t="s">
        <v>688</v>
      </c>
      <c r="D316" s="143" t="s">
        <v>689</v>
      </c>
      <c r="E316" s="143" t="s">
        <v>1650</v>
      </c>
      <c r="F316" s="143" t="s">
        <v>1651</v>
      </c>
      <c r="G316" s="143" t="s">
        <v>1643</v>
      </c>
      <c r="H316" s="143" t="s">
        <v>33</v>
      </c>
    </row>
    <row r="317" spans="1:8" ht="11.25">
      <c r="A317" s="143">
        <v>316</v>
      </c>
      <c r="B317" s="143" t="s">
        <v>676</v>
      </c>
      <c r="C317" s="143" t="s">
        <v>688</v>
      </c>
      <c r="D317" s="143" t="s">
        <v>689</v>
      </c>
      <c r="E317" s="143" t="s">
        <v>1248</v>
      </c>
      <c r="F317" s="143" t="s">
        <v>1249</v>
      </c>
      <c r="G317" s="143" t="s">
        <v>1250</v>
      </c>
      <c r="H317" s="143" t="s">
        <v>30</v>
      </c>
    </row>
    <row r="318" spans="1:8" ht="11.25">
      <c r="A318" s="143">
        <v>317</v>
      </c>
      <c r="B318" s="143" t="s">
        <v>676</v>
      </c>
      <c r="C318" s="143" t="s">
        <v>688</v>
      </c>
      <c r="D318" s="143" t="s">
        <v>689</v>
      </c>
      <c r="E318" s="143" t="s">
        <v>1652</v>
      </c>
      <c r="F318" s="143" t="s">
        <v>1653</v>
      </c>
      <c r="G318" s="143" t="s">
        <v>1643</v>
      </c>
      <c r="H318" s="143" t="s">
        <v>30</v>
      </c>
    </row>
    <row r="319" spans="1:8" ht="11.25">
      <c r="A319" s="143">
        <v>318</v>
      </c>
      <c r="B319" s="143" t="s">
        <v>676</v>
      </c>
      <c r="C319" s="143" t="s">
        <v>690</v>
      </c>
      <c r="D319" s="143" t="s">
        <v>691</v>
      </c>
      <c r="E319" s="143" t="s">
        <v>1248</v>
      </c>
      <c r="F319" s="143" t="s">
        <v>1249</v>
      </c>
      <c r="G319" s="143" t="s">
        <v>1250</v>
      </c>
      <c r="H319" s="143" t="s">
        <v>30</v>
      </c>
    </row>
    <row r="320" spans="1:8" ht="11.25">
      <c r="A320" s="143">
        <v>319</v>
      </c>
      <c r="B320" s="143" t="s">
        <v>676</v>
      </c>
      <c r="C320" s="143" t="s">
        <v>690</v>
      </c>
      <c r="D320" s="143" t="s">
        <v>691</v>
      </c>
      <c r="E320" s="143" t="s">
        <v>1641</v>
      </c>
      <c r="F320" s="143" t="s">
        <v>1642</v>
      </c>
      <c r="G320" s="143" t="s">
        <v>1643</v>
      </c>
      <c r="H320" s="143" t="s">
        <v>30</v>
      </c>
    </row>
    <row r="321" spans="1:8" ht="11.25">
      <c r="A321" s="143">
        <v>320</v>
      </c>
      <c r="B321" s="143" t="s">
        <v>676</v>
      </c>
      <c r="C321" s="143" t="s">
        <v>692</v>
      </c>
      <c r="D321" s="143" t="s">
        <v>693</v>
      </c>
      <c r="E321" s="143" t="s">
        <v>1248</v>
      </c>
      <c r="F321" s="143" t="s">
        <v>1249</v>
      </c>
      <c r="G321" s="143" t="s">
        <v>1250</v>
      </c>
      <c r="H321" s="143" t="s">
        <v>30</v>
      </c>
    </row>
    <row r="322" spans="1:8" ht="11.25">
      <c r="A322" s="143">
        <v>321</v>
      </c>
      <c r="B322" s="143" t="s">
        <v>676</v>
      </c>
      <c r="C322" s="143" t="s">
        <v>692</v>
      </c>
      <c r="D322" s="143" t="s">
        <v>693</v>
      </c>
      <c r="E322" s="143" t="s">
        <v>1654</v>
      </c>
      <c r="F322" s="143" t="s">
        <v>1655</v>
      </c>
      <c r="G322" s="143" t="s">
        <v>1643</v>
      </c>
      <c r="H322" s="143" t="s">
        <v>28</v>
      </c>
    </row>
    <row r="323" spans="1:8" ht="11.25">
      <c r="A323" s="143">
        <v>322</v>
      </c>
      <c r="B323" s="143" t="s">
        <v>676</v>
      </c>
      <c r="C323" s="143" t="s">
        <v>692</v>
      </c>
      <c r="D323" s="143" t="s">
        <v>693</v>
      </c>
      <c r="E323" s="143" t="s">
        <v>1656</v>
      </c>
      <c r="F323" s="143" t="s">
        <v>1657</v>
      </c>
      <c r="G323" s="143" t="s">
        <v>1504</v>
      </c>
      <c r="H323" s="143" t="s">
        <v>33</v>
      </c>
    </row>
    <row r="324" spans="1:8" ht="11.25">
      <c r="A324" s="143">
        <v>323</v>
      </c>
      <c r="B324" s="143" t="s">
        <v>676</v>
      </c>
      <c r="C324" s="143" t="s">
        <v>692</v>
      </c>
      <c r="D324" s="143" t="s">
        <v>693</v>
      </c>
      <c r="E324" s="143" t="s">
        <v>1658</v>
      </c>
      <c r="F324" s="143" t="s">
        <v>1659</v>
      </c>
      <c r="G324" s="143" t="s">
        <v>1643</v>
      </c>
      <c r="H324" s="143" t="s">
        <v>28</v>
      </c>
    </row>
    <row r="325" spans="1:8" ht="11.25">
      <c r="A325" s="143">
        <v>324</v>
      </c>
      <c r="B325" s="143" t="s">
        <v>676</v>
      </c>
      <c r="C325" s="143" t="s">
        <v>694</v>
      </c>
      <c r="D325" s="143" t="s">
        <v>695</v>
      </c>
      <c r="E325" s="143" t="s">
        <v>1248</v>
      </c>
      <c r="F325" s="143" t="s">
        <v>1249</v>
      </c>
      <c r="G325" s="143" t="s">
        <v>1250</v>
      </c>
      <c r="H325" s="143" t="s">
        <v>30</v>
      </c>
    </row>
    <row r="326" spans="1:8" ht="11.25">
      <c r="A326" s="143">
        <v>325</v>
      </c>
      <c r="B326" s="143" t="s">
        <v>676</v>
      </c>
      <c r="C326" s="143" t="s">
        <v>696</v>
      </c>
      <c r="D326" s="143" t="s">
        <v>697</v>
      </c>
      <c r="E326" s="143" t="s">
        <v>1248</v>
      </c>
      <c r="F326" s="143" t="s">
        <v>1249</v>
      </c>
      <c r="G326" s="143" t="s">
        <v>1250</v>
      </c>
      <c r="H326" s="143" t="s">
        <v>30</v>
      </c>
    </row>
    <row r="327" spans="1:8" ht="11.25">
      <c r="A327" s="143">
        <v>326</v>
      </c>
      <c r="B327" s="143" t="s">
        <v>676</v>
      </c>
      <c r="C327" s="143" t="s">
        <v>696</v>
      </c>
      <c r="D327" s="143" t="s">
        <v>697</v>
      </c>
      <c r="E327" s="143" t="s">
        <v>1641</v>
      </c>
      <c r="F327" s="143" t="s">
        <v>1642</v>
      </c>
      <c r="G327" s="143" t="s">
        <v>1643</v>
      </c>
      <c r="H327" s="143" t="s">
        <v>30</v>
      </c>
    </row>
    <row r="328" spans="1:8" ht="11.25">
      <c r="A328" s="143">
        <v>327</v>
      </c>
      <c r="B328" s="143" t="s">
        <v>698</v>
      </c>
      <c r="C328" s="143" t="s">
        <v>702</v>
      </c>
      <c r="D328" s="143" t="s">
        <v>703</v>
      </c>
      <c r="E328" s="143" t="s">
        <v>1660</v>
      </c>
      <c r="F328" s="143" t="s">
        <v>1661</v>
      </c>
      <c r="G328" s="143" t="s">
        <v>1662</v>
      </c>
      <c r="H328" s="143" t="s">
        <v>30</v>
      </c>
    </row>
    <row r="329" spans="1:8" ht="11.25">
      <c r="A329" s="143">
        <v>328</v>
      </c>
      <c r="B329" s="143" t="s">
        <v>698</v>
      </c>
      <c r="C329" s="143" t="s">
        <v>706</v>
      </c>
      <c r="D329" s="143" t="s">
        <v>707</v>
      </c>
      <c r="E329" s="143" t="s">
        <v>1663</v>
      </c>
      <c r="F329" s="143" t="s">
        <v>1664</v>
      </c>
      <c r="G329" s="143" t="s">
        <v>1662</v>
      </c>
      <c r="H329" s="143" t="s">
        <v>30</v>
      </c>
    </row>
    <row r="330" spans="1:8" ht="11.25">
      <c r="A330" s="143">
        <v>329</v>
      </c>
      <c r="B330" s="143" t="s">
        <v>698</v>
      </c>
      <c r="C330" s="143" t="s">
        <v>706</v>
      </c>
      <c r="D330" s="143" t="s">
        <v>707</v>
      </c>
      <c r="E330" s="143" t="s">
        <v>1665</v>
      </c>
      <c r="F330" s="143" t="s">
        <v>1666</v>
      </c>
      <c r="G330" s="143" t="s">
        <v>1662</v>
      </c>
      <c r="H330" s="143" t="s">
        <v>30</v>
      </c>
    </row>
    <row r="331" spans="1:8" ht="11.25">
      <c r="A331" s="143">
        <v>330</v>
      </c>
      <c r="B331" s="143" t="s">
        <v>698</v>
      </c>
      <c r="C331" s="143" t="s">
        <v>706</v>
      </c>
      <c r="D331" s="143" t="s">
        <v>707</v>
      </c>
      <c r="E331" s="143" t="s">
        <v>1667</v>
      </c>
      <c r="F331" s="143" t="s">
        <v>1668</v>
      </c>
      <c r="G331" s="143" t="s">
        <v>1662</v>
      </c>
      <c r="H331" s="143" t="s">
        <v>30</v>
      </c>
    </row>
    <row r="332" spans="1:8" ht="11.25">
      <c r="A332" s="143">
        <v>331</v>
      </c>
      <c r="B332" s="143" t="s">
        <v>698</v>
      </c>
      <c r="C332" s="143" t="s">
        <v>708</v>
      </c>
      <c r="D332" s="143" t="s">
        <v>709</v>
      </c>
      <c r="E332" s="143" t="s">
        <v>1669</v>
      </c>
      <c r="F332" s="143" t="s">
        <v>1670</v>
      </c>
      <c r="G332" s="143" t="s">
        <v>1662</v>
      </c>
      <c r="H332" s="143" t="s">
        <v>30</v>
      </c>
    </row>
    <row r="333" spans="1:8" ht="11.25">
      <c r="A333" s="143">
        <v>332</v>
      </c>
      <c r="B333" s="143" t="s">
        <v>698</v>
      </c>
      <c r="C333" s="143" t="s">
        <v>708</v>
      </c>
      <c r="D333" s="143" t="s">
        <v>709</v>
      </c>
      <c r="E333" s="143" t="s">
        <v>1671</v>
      </c>
      <c r="F333" s="143" t="s">
        <v>1672</v>
      </c>
      <c r="G333" s="143" t="s">
        <v>1662</v>
      </c>
      <c r="H333" s="143" t="s">
        <v>28</v>
      </c>
    </row>
    <row r="334" spans="1:8" ht="11.25">
      <c r="A334" s="143">
        <v>333</v>
      </c>
      <c r="B334" s="143" t="s">
        <v>698</v>
      </c>
      <c r="C334" s="143" t="s">
        <v>708</v>
      </c>
      <c r="D334" s="143" t="s">
        <v>709</v>
      </c>
      <c r="E334" s="143" t="s">
        <v>1673</v>
      </c>
      <c r="F334" s="143" t="s">
        <v>1674</v>
      </c>
      <c r="G334" s="143" t="s">
        <v>1662</v>
      </c>
      <c r="H334" s="143" t="s">
        <v>30</v>
      </c>
    </row>
    <row r="335" spans="1:8" ht="11.25">
      <c r="A335" s="143">
        <v>334</v>
      </c>
      <c r="B335" s="143" t="s">
        <v>698</v>
      </c>
      <c r="C335" s="143" t="s">
        <v>710</v>
      </c>
      <c r="D335" s="143" t="s">
        <v>711</v>
      </c>
      <c r="E335" s="143" t="s">
        <v>1675</v>
      </c>
      <c r="F335" s="143" t="s">
        <v>1676</v>
      </c>
      <c r="G335" s="143" t="s">
        <v>1662</v>
      </c>
      <c r="H335" s="143" t="s">
        <v>30</v>
      </c>
    </row>
    <row r="336" spans="1:8" ht="11.25">
      <c r="A336" s="143">
        <v>335</v>
      </c>
      <c r="B336" s="143" t="s">
        <v>698</v>
      </c>
      <c r="C336" s="143" t="s">
        <v>718</v>
      </c>
      <c r="D336" s="143" t="s">
        <v>719</v>
      </c>
      <c r="E336" s="143" t="s">
        <v>1677</v>
      </c>
      <c r="F336" s="143" t="s">
        <v>1678</v>
      </c>
      <c r="G336" s="143" t="s">
        <v>1662</v>
      </c>
      <c r="H336" s="143" t="s">
        <v>30</v>
      </c>
    </row>
    <row r="337" spans="1:8" ht="11.25">
      <c r="A337" s="143">
        <v>336</v>
      </c>
      <c r="B337" s="143" t="s">
        <v>724</v>
      </c>
      <c r="C337" s="143" t="s">
        <v>728</v>
      </c>
      <c r="D337" s="143" t="s">
        <v>729</v>
      </c>
      <c r="E337" s="143" t="s">
        <v>1679</v>
      </c>
      <c r="F337" s="143" t="s">
        <v>1680</v>
      </c>
      <c r="G337" s="143" t="s">
        <v>1194</v>
      </c>
      <c r="H337" s="143" t="s">
        <v>30</v>
      </c>
    </row>
    <row r="338" spans="1:8" ht="11.25">
      <c r="A338" s="143">
        <v>337</v>
      </c>
      <c r="B338" s="143" t="s">
        <v>724</v>
      </c>
      <c r="C338" s="143" t="s">
        <v>728</v>
      </c>
      <c r="D338" s="143" t="s">
        <v>729</v>
      </c>
      <c r="E338" s="143" t="s">
        <v>1681</v>
      </c>
      <c r="F338" s="143" t="s">
        <v>1682</v>
      </c>
      <c r="G338" s="143" t="s">
        <v>1194</v>
      </c>
      <c r="H338" s="143" t="s">
        <v>30</v>
      </c>
    </row>
    <row r="339" spans="1:8" ht="11.25">
      <c r="A339" s="143">
        <v>338</v>
      </c>
      <c r="B339" s="143" t="s">
        <v>724</v>
      </c>
      <c r="C339" s="143" t="s">
        <v>730</v>
      </c>
      <c r="D339" s="143" t="s">
        <v>731</v>
      </c>
      <c r="E339" s="143" t="s">
        <v>1683</v>
      </c>
      <c r="F339" s="143" t="s">
        <v>1684</v>
      </c>
      <c r="G339" s="143" t="s">
        <v>1194</v>
      </c>
      <c r="H339" s="143" t="s">
        <v>30</v>
      </c>
    </row>
    <row r="340" spans="1:8" ht="11.25">
      <c r="A340" s="143">
        <v>339</v>
      </c>
      <c r="B340" s="143" t="s">
        <v>724</v>
      </c>
      <c r="C340" s="143" t="s">
        <v>732</v>
      </c>
      <c r="D340" s="143" t="s">
        <v>733</v>
      </c>
      <c r="E340" s="143" t="s">
        <v>1685</v>
      </c>
      <c r="F340" s="143" t="s">
        <v>1686</v>
      </c>
      <c r="G340" s="143" t="s">
        <v>1687</v>
      </c>
      <c r="H340" s="143" t="s">
        <v>30</v>
      </c>
    </row>
    <row r="341" spans="1:8" ht="11.25">
      <c r="A341" s="143">
        <v>340</v>
      </c>
      <c r="B341" s="143" t="s">
        <v>724</v>
      </c>
      <c r="C341" s="143" t="s">
        <v>732</v>
      </c>
      <c r="D341" s="143" t="s">
        <v>733</v>
      </c>
      <c r="E341" s="143" t="s">
        <v>1688</v>
      </c>
      <c r="F341" s="143" t="s">
        <v>1689</v>
      </c>
      <c r="G341" s="143" t="s">
        <v>1194</v>
      </c>
      <c r="H341" s="143" t="s">
        <v>30</v>
      </c>
    </row>
    <row r="342" spans="1:8" ht="11.25">
      <c r="A342" s="143">
        <v>341</v>
      </c>
      <c r="B342" s="143" t="s">
        <v>724</v>
      </c>
      <c r="C342" s="143" t="s">
        <v>732</v>
      </c>
      <c r="D342" s="143" t="s">
        <v>733</v>
      </c>
      <c r="E342" s="143" t="s">
        <v>1681</v>
      </c>
      <c r="F342" s="143" t="s">
        <v>1682</v>
      </c>
      <c r="G342" s="143" t="s">
        <v>1194</v>
      </c>
      <c r="H342" s="143" t="s">
        <v>30</v>
      </c>
    </row>
    <row r="343" spans="1:8" ht="11.25">
      <c r="A343" s="143">
        <v>342</v>
      </c>
      <c r="B343" s="143" t="s">
        <v>724</v>
      </c>
      <c r="C343" s="143" t="s">
        <v>732</v>
      </c>
      <c r="D343" s="143" t="s">
        <v>733</v>
      </c>
      <c r="E343" s="143" t="s">
        <v>1690</v>
      </c>
      <c r="F343" s="143" t="s">
        <v>1691</v>
      </c>
      <c r="G343" s="143" t="s">
        <v>1687</v>
      </c>
      <c r="H343" s="143" t="s">
        <v>30</v>
      </c>
    </row>
    <row r="344" spans="1:8" ht="11.25">
      <c r="A344" s="143">
        <v>343</v>
      </c>
      <c r="B344" s="143" t="s">
        <v>724</v>
      </c>
      <c r="C344" s="143" t="s">
        <v>734</v>
      </c>
      <c r="D344" s="143" t="s">
        <v>735</v>
      </c>
      <c r="E344" s="143" t="s">
        <v>1692</v>
      </c>
      <c r="F344" s="143" t="s">
        <v>1693</v>
      </c>
      <c r="G344" s="143" t="s">
        <v>1194</v>
      </c>
      <c r="H344" s="143" t="s">
        <v>30</v>
      </c>
    </row>
    <row r="345" spans="1:8" ht="11.25">
      <c r="A345" s="143">
        <v>344</v>
      </c>
      <c r="B345" s="143" t="s">
        <v>724</v>
      </c>
      <c r="C345" s="143" t="s">
        <v>738</v>
      </c>
      <c r="D345" s="143" t="s">
        <v>739</v>
      </c>
      <c r="E345" s="143" t="s">
        <v>1694</v>
      </c>
      <c r="F345" s="143" t="s">
        <v>1695</v>
      </c>
      <c r="G345" s="143" t="s">
        <v>1687</v>
      </c>
      <c r="H345" s="143" t="s">
        <v>30</v>
      </c>
    </row>
    <row r="346" spans="1:8" ht="11.25">
      <c r="A346" s="143">
        <v>345</v>
      </c>
      <c r="B346" s="143" t="s">
        <v>724</v>
      </c>
      <c r="C346" s="143" t="s">
        <v>740</v>
      </c>
      <c r="D346" s="143" t="s">
        <v>741</v>
      </c>
      <c r="E346" s="143" t="s">
        <v>1696</v>
      </c>
      <c r="F346" s="143" t="s">
        <v>1697</v>
      </c>
      <c r="G346" s="143" t="s">
        <v>1194</v>
      </c>
      <c r="H346" s="143" t="s">
        <v>30</v>
      </c>
    </row>
    <row r="347" spans="1:8" ht="11.25">
      <c r="A347" s="143">
        <v>346</v>
      </c>
      <c r="B347" s="143" t="s">
        <v>724</v>
      </c>
      <c r="C347" s="143" t="s">
        <v>740</v>
      </c>
      <c r="D347" s="143" t="s">
        <v>741</v>
      </c>
      <c r="E347" s="143" t="s">
        <v>1696</v>
      </c>
      <c r="F347" s="143" t="s">
        <v>1697</v>
      </c>
      <c r="G347" s="143" t="s">
        <v>1194</v>
      </c>
      <c r="H347" s="143" t="s">
        <v>30</v>
      </c>
    </row>
    <row r="348" spans="1:8" ht="11.25">
      <c r="A348" s="143">
        <v>347</v>
      </c>
      <c r="B348" s="143" t="s">
        <v>724</v>
      </c>
      <c r="C348" s="143" t="s">
        <v>740</v>
      </c>
      <c r="D348" s="143" t="s">
        <v>741</v>
      </c>
      <c r="E348" s="143" t="s">
        <v>1698</v>
      </c>
      <c r="F348" s="143" t="s">
        <v>1699</v>
      </c>
      <c r="G348" s="143" t="s">
        <v>1194</v>
      </c>
      <c r="H348" s="143" t="s">
        <v>30</v>
      </c>
    </row>
    <row r="349" spans="1:8" ht="11.25">
      <c r="A349" s="143">
        <v>348</v>
      </c>
      <c r="B349" s="143" t="s">
        <v>724</v>
      </c>
      <c r="C349" s="143" t="s">
        <v>740</v>
      </c>
      <c r="D349" s="143" t="s">
        <v>741</v>
      </c>
      <c r="E349" s="143" t="s">
        <v>1700</v>
      </c>
      <c r="F349" s="143" t="s">
        <v>1701</v>
      </c>
      <c r="G349" s="143" t="s">
        <v>1687</v>
      </c>
      <c r="H349" s="143" t="s">
        <v>30</v>
      </c>
    </row>
    <row r="350" spans="1:8" ht="11.25">
      <c r="A350" s="143">
        <v>349</v>
      </c>
      <c r="B350" s="143" t="s">
        <v>724</v>
      </c>
      <c r="C350" s="143" t="s">
        <v>742</v>
      </c>
      <c r="D350" s="143" t="s">
        <v>743</v>
      </c>
      <c r="E350" s="143" t="s">
        <v>1702</v>
      </c>
      <c r="F350" s="143" t="s">
        <v>1703</v>
      </c>
      <c r="G350" s="143" t="s">
        <v>1194</v>
      </c>
      <c r="H350" s="143" t="s">
        <v>30</v>
      </c>
    </row>
    <row r="351" spans="1:8" ht="11.25">
      <c r="A351" s="143">
        <v>350</v>
      </c>
      <c r="B351" s="143" t="s">
        <v>744</v>
      </c>
      <c r="C351" s="143" t="s">
        <v>746</v>
      </c>
      <c r="D351" s="143" t="s">
        <v>747</v>
      </c>
      <c r="E351" s="143" t="s">
        <v>1704</v>
      </c>
      <c r="F351" s="143" t="s">
        <v>1705</v>
      </c>
      <c r="G351" s="143" t="s">
        <v>1706</v>
      </c>
      <c r="H351" s="143" t="s">
        <v>30</v>
      </c>
    </row>
    <row r="352" spans="1:8" ht="11.25">
      <c r="A352" s="143">
        <v>351</v>
      </c>
      <c r="B352" s="143" t="s">
        <v>744</v>
      </c>
      <c r="C352" s="143" t="s">
        <v>746</v>
      </c>
      <c r="D352" s="143" t="s">
        <v>747</v>
      </c>
      <c r="E352" s="143" t="s">
        <v>1707</v>
      </c>
      <c r="F352" s="143" t="s">
        <v>1708</v>
      </c>
      <c r="G352" s="143" t="s">
        <v>1149</v>
      </c>
      <c r="H352" s="143" t="s">
        <v>30</v>
      </c>
    </row>
    <row r="353" spans="1:8" ht="11.25">
      <c r="A353" s="143">
        <v>352</v>
      </c>
      <c r="B353" s="143" t="s">
        <v>744</v>
      </c>
      <c r="C353" s="143" t="s">
        <v>748</v>
      </c>
      <c r="D353" s="143" t="s">
        <v>749</v>
      </c>
      <c r="E353" s="143" t="s">
        <v>1704</v>
      </c>
      <c r="F353" s="143" t="s">
        <v>1705</v>
      </c>
      <c r="G353" s="143" t="s">
        <v>1706</v>
      </c>
      <c r="H353" s="143" t="s">
        <v>30</v>
      </c>
    </row>
    <row r="354" spans="1:8" ht="11.25">
      <c r="A354" s="143">
        <v>353</v>
      </c>
      <c r="B354" s="143" t="s">
        <v>744</v>
      </c>
      <c r="C354" s="143" t="s">
        <v>748</v>
      </c>
      <c r="D354" s="143" t="s">
        <v>749</v>
      </c>
      <c r="E354" s="143" t="s">
        <v>1709</v>
      </c>
      <c r="F354" s="143" t="s">
        <v>1710</v>
      </c>
      <c r="G354" s="143" t="s">
        <v>1706</v>
      </c>
      <c r="H354" s="143" t="s">
        <v>30</v>
      </c>
    </row>
    <row r="355" spans="1:8" ht="11.25">
      <c r="A355" s="143">
        <v>354</v>
      </c>
      <c r="B355" s="143" t="s">
        <v>744</v>
      </c>
      <c r="C355" s="143" t="s">
        <v>744</v>
      </c>
      <c r="D355" s="143" t="s">
        <v>745</v>
      </c>
      <c r="E355" s="143" t="s">
        <v>1704</v>
      </c>
      <c r="F355" s="143" t="s">
        <v>1705</v>
      </c>
      <c r="G355" s="143" t="s">
        <v>1706</v>
      </c>
      <c r="H355" s="143" t="s">
        <v>30</v>
      </c>
    </row>
    <row r="356" spans="1:8" ht="11.25">
      <c r="A356" s="143">
        <v>355</v>
      </c>
      <c r="B356" s="143" t="s">
        <v>744</v>
      </c>
      <c r="C356" s="143" t="s">
        <v>750</v>
      </c>
      <c r="D356" s="143" t="s">
        <v>751</v>
      </c>
      <c r="E356" s="143" t="s">
        <v>1704</v>
      </c>
      <c r="F356" s="143" t="s">
        <v>1705</v>
      </c>
      <c r="G356" s="143" t="s">
        <v>1706</v>
      </c>
      <c r="H356" s="143" t="s">
        <v>30</v>
      </c>
    </row>
    <row r="357" spans="1:8" ht="11.25">
      <c r="A357" s="143">
        <v>356</v>
      </c>
      <c r="B357" s="143" t="s">
        <v>744</v>
      </c>
      <c r="C357" s="143" t="s">
        <v>750</v>
      </c>
      <c r="D357" s="143" t="s">
        <v>751</v>
      </c>
      <c r="E357" s="143" t="s">
        <v>1709</v>
      </c>
      <c r="F357" s="143" t="s">
        <v>1710</v>
      </c>
      <c r="G357" s="143" t="s">
        <v>1706</v>
      </c>
      <c r="H357" s="143" t="s">
        <v>30</v>
      </c>
    </row>
    <row r="358" spans="1:8" ht="11.25">
      <c r="A358" s="143">
        <v>357</v>
      </c>
      <c r="B358" s="143" t="s">
        <v>752</v>
      </c>
      <c r="C358" s="143" t="s">
        <v>1711</v>
      </c>
      <c r="D358" s="143" t="s">
        <v>753</v>
      </c>
      <c r="E358" s="143" t="s">
        <v>1712</v>
      </c>
      <c r="F358" s="143" t="s">
        <v>1713</v>
      </c>
      <c r="G358" s="143" t="s">
        <v>1277</v>
      </c>
      <c r="H358" s="143" t="s">
        <v>30</v>
      </c>
    </row>
    <row r="359" spans="1:8" ht="11.25">
      <c r="A359" s="143">
        <v>358</v>
      </c>
      <c r="B359" s="143" t="s">
        <v>752</v>
      </c>
      <c r="C359" s="143" t="s">
        <v>1714</v>
      </c>
      <c r="D359" s="143" t="s">
        <v>1715</v>
      </c>
      <c r="E359" s="143" t="s">
        <v>1712</v>
      </c>
      <c r="F359" s="143" t="s">
        <v>1713</v>
      </c>
      <c r="G359" s="143" t="s">
        <v>1277</v>
      </c>
      <c r="H359" s="143" t="s">
        <v>30</v>
      </c>
    </row>
    <row r="360" spans="1:8" ht="11.25">
      <c r="A360" s="143">
        <v>359</v>
      </c>
      <c r="B360" s="143" t="s">
        <v>752</v>
      </c>
      <c r="C360" s="143" t="s">
        <v>1716</v>
      </c>
      <c r="D360" s="143" t="s">
        <v>1717</v>
      </c>
      <c r="E360" s="143" t="s">
        <v>1712</v>
      </c>
      <c r="F360" s="143" t="s">
        <v>1713</v>
      </c>
      <c r="G360" s="143" t="s">
        <v>1277</v>
      </c>
      <c r="H360" s="143" t="s">
        <v>30</v>
      </c>
    </row>
    <row r="361" spans="1:8" ht="11.25">
      <c r="A361" s="143">
        <v>360</v>
      </c>
      <c r="B361" s="143" t="s">
        <v>752</v>
      </c>
      <c r="C361" s="143" t="s">
        <v>754</v>
      </c>
      <c r="D361" s="143" t="s">
        <v>755</v>
      </c>
      <c r="E361" s="143" t="s">
        <v>1712</v>
      </c>
      <c r="F361" s="143" t="s">
        <v>1713</v>
      </c>
      <c r="G361" s="143" t="s">
        <v>1277</v>
      </c>
      <c r="H361" s="143" t="s">
        <v>30</v>
      </c>
    </row>
    <row r="362" spans="1:8" ht="11.25">
      <c r="A362" s="143">
        <v>361</v>
      </c>
      <c r="B362" s="143" t="s">
        <v>752</v>
      </c>
      <c r="C362" s="143" t="s">
        <v>752</v>
      </c>
      <c r="D362" s="143" t="s">
        <v>753</v>
      </c>
      <c r="E362" s="143" t="s">
        <v>1712</v>
      </c>
      <c r="F362" s="143" t="s">
        <v>1713</v>
      </c>
      <c r="G362" s="143" t="s">
        <v>1277</v>
      </c>
      <c r="H362" s="143" t="s">
        <v>30</v>
      </c>
    </row>
    <row r="363" spans="1:8" ht="11.25">
      <c r="A363" s="143">
        <v>362</v>
      </c>
      <c r="B363" s="143" t="s">
        <v>752</v>
      </c>
      <c r="C363" s="143" t="s">
        <v>756</v>
      </c>
      <c r="D363" s="143" t="s">
        <v>757</v>
      </c>
      <c r="E363" s="143" t="s">
        <v>1712</v>
      </c>
      <c r="F363" s="143" t="s">
        <v>1713</v>
      </c>
      <c r="G363" s="143" t="s">
        <v>1277</v>
      </c>
      <c r="H363" s="143" t="s">
        <v>30</v>
      </c>
    </row>
    <row r="364" spans="1:8" ht="11.25">
      <c r="A364" s="143">
        <v>363</v>
      </c>
      <c r="B364" s="143" t="s">
        <v>752</v>
      </c>
      <c r="C364" s="143" t="s">
        <v>1718</v>
      </c>
      <c r="D364" s="143" t="s">
        <v>1719</v>
      </c>
      <c r="E364" s="143" t="s">
        <v>1712</v>
      </c>
      <c r="F364" s="143" t="s">
        <v>1713</v>
      </c>
      <c r="G364" s="143" t="s">
        <v>1277</v>
      </c>
      <c r="H364" s="143" t="s">
        <v>30</v>
      </c>
    </row>
    <row r="365" spans="1:8" ht="11.25">
      <c r="A365" s="143">
        <v>364</v>
      </c>
      <c r="B365" s="143" t="s">
        <v>752</v>
      </c>
      <c r="C365" s="143" t="s">
        <v>1720</v>
      </c>
      <c r="D365" s="143" t="s">
        <v>1721</v>
      </c>
      <c r="E365" s="143" t="s">
        <v>1712</v>
      </c>
      <c r="F365" s="143" t="s">
        <v>1713</v>
      </c>
      <c r="G365" s="143" t="s">
        <v>1277</v>
      </c>
      <c r="H365" s="143" t="s">
        <v>30</v>
      </c>
    </row>
    <row r="366" spans="1:8" ht="11.25">
      <c r="A366" s="143">
        <v>365</v>
      </c>
      <c r="B366" s="143" t="s">
        <v>752</v>
      </c>
      <c r="C366" s="143" t="s">
        <v>1722</v>
      </c>
      <c r="D366" s="143" t="s">
        <v>1723</v>
      </c>
      <c r="E366" s="143" t="s">
        <v>1712</v>
      </c>
      <c r="F366" s="143" t="s">
        <v>1713</v>
      </c>
      <c r="G366" s="143" t="s">
        <v>1277</v>
      </c>
      <c r="H366" s="143" t="s">
        <v>30</v>
      </c>
    </row>
    <row r="367" spans="1:8" ht="11.25">
      <c r="A367" s="143">
        <v>366</v>
      </c>
      <c r="B367" s="143" t="s">
        <v>752</v>
      </c>
      <c r="C367" s="143" t="s">
        <v>1724</v>
      </c>
      <c r="D367" s="143" t="s">
        <v>1725</v>
      </c>
      <c r="E367" s="143" t="s">
        <v>1712</v>
      </c>
      <c r="F367" s="143" t="s">
        <v>1713</v>
      </c>
      <c r="G367" s="143" t="s">
        <v>1277</v>
      </c>
      <c r="H367" s="143" t="s">
        <v>30</v>
      </c>
    </row>
    <row r="368" spans="1:8" ht="11.25">
      <c r="A368" s="143">
        <v>367</v>
      </c>
      <c r="B368" s="143" t="s">
        <v>758</v>
      </c>
      <c r="C368" s="143" t="s">
        <v>760</v>
      </c>
      <c r="D368" s="143" t="s">
        <v>761</v>
      </c>
      <c r="E368" s="143" t="s">
        <v>1242</v>
      </c>
      <c r="F368" s="143" t="s">
        <v>1243</v>
      </c>
      <c r="G368" s="143" t="s">
        <v>1244</v>
      </c>
      <c r="H368" s="143" t="s">
        <v>30</v>
      </c>
    </row>
    <row r="369" spans="1:8" ht="11.25">
      <c r="A369" s="143">
        <v>368</v>
      </c>
      <c r="B369" s="143" t="s">
        <v>758</v>
      </c>
      <c r="C369" s="143" t="s">
        <v>760</v>
      </c>
      <c r="D369" s="143" t="s">
        <v>761</v>
      </c>
      <c r="E369" s="143" t="s">
        <v>1726</v>
      </c>
      <c r="F369" s="143" t="s">
        <v>1727</v>
      </c>
      <c r="G369" s="143" t="s">
        <v>1241</v>
      </c>
      <c r="H369" s="143" t="s">
        <v>30</v>
      </c>
    </row>
    <row r="370" spans="1:8" ht="11.25">
      <c r="A370" s="143">
        <v>369</v>
      </c>
      <c r="B370" s="143" t="s">
        <v>758</v>
      </c>
      <c r="C370" s="143" t="s">
        <v>760</v>
      </c>
      <c r="D370" s="143" t="s">
        <v>761</v>
      </c>
      <c r="E370" s="143" t="s">
        <v>1460</v>
      </c>
      <c r="F370" s="143" t="s">
        <v>1461</v>
      </c>
      <c r="G370" s="143" t="s">
        <v>1462</v>
      </c>
      <c r="H370" s="143" t="s">
        <v>28</v>
      </c>
    </row>
    <row r="371" spans="1:8" ht="11.25">
      <c r="A371" s="143">
        <v>370</v>
      </c>
      <c r="B371" s="143" t="s">
        <v>758</v>
      </c>
      <c r="C371" s="143" t="s">
        <v>760</v>
      </c>
      <c r="D371" s="143" t="s">
        <v>761</v>
      </c>
      <c r="E371" s="143" t="s">
        <v>1728</v>
      </c>
      <c r="F371" s="143" t="s">
        <v>1729</v>
      </c>
      <c r="G371" s="143" t="s">
        <v>1241</v>
      </c>
      <c r="H371" s="143" t="s">
        <v>30</v>
      </c>
    </row>
    <row r="372" spans="1:8" ht="11.25">
      <c r="A372" s="143">
        <v>371</v>
      </c>
      <c r="B372" s="143" t="s">
        <v>758</v>
      </c>
      <c r="C372" s="143" t="s">
        <v>760</v>
      </c>
      <c r="D372" s="143" t="s">
        <v>761</v>
      </c>
      <c r="E372" s="143" t="s">
        <v>1124</v>
      </c>
      <c r="F372" s="143" t="s">
        <v>1125</v>
      </c>
      <c r="G372" s="143" t="s">
        <v>1126</v>
      </c>
      <c r="H372" s="143" t="s">
        <v>30</v>
      </c>
    </row>
    <row r="373" spans="1:8" ht="11.25">
      <c r="A373" s="143">
        <v>372</v>
      </c>
      <c r="B373" s="143" t="s">
        <v>758</v>
      </c>
      <c r="C373" s="143" t="s">
        <v>758</v>
      </c>
      <c r="D373" s="143" t="s">
        <v>759</v>
      </c>
      <c r="E373" s="143" t="s">
        <v>1460</v>
      </c>
      <c r="F373" s="143" t="s">
        <v>1461</v>
      </c>
      <c r="G373" s="143" t="s">
        <v>1462</v>
      </c>
      <c r="H373" s="143" t="s">
        <v>28</v>
      </c>
    </row>
    <row r="374" spans="1:8" ht="11.25">
      <c r="A374" s="143">
        <v>373</v>
      </c>
      <c r="B374" s="143" t="s">
        <v>758</v>
      </c>
      <c r="C374" s="143" t="s">
        <v>762</v>
      </c>
      <c r="D374" s="143" t="s">
        <v>763</v>
      </c>
      <c r="E374" s="143" t="s">
        <v>1730</v>
      </c>
      <c r="F374" s="143" t="s">
        <v>1731</v>
      </c>
      <c r="G374" s="143" t="s">
        <v>1241</v>
      </c>
      <c r="H374" s="143" t="s">
        <v>28</v>
      </c>
    </row>
    <row r="375" spans="1:8" ht="11.25">
      <c r="A375" s="143">
        <v>374</v>
      </c>
      <c r="B375" s="143" t="s">
        <v>758</v>
      </c>
      <c r="C375" s="143" t="s">
        <v>762</v>
      </c>
      <c r="D375" s="143" t="s">
        <v>763</v>
      </c>
      <c r="E375" s="143" t="s">
        <v>1732</v>
      </c>
      <c r="F375" s="143" t="s">
        <v>1733</v>
      </c>
      <c r="G375" s="143" t="s">
        <v>1241</v>
      </c>
      <c r="H375" s="143" t="s">
        <v>32</v>
      </c>
    </row>
    <row r="376" spans="1:8" ht="11.25">
      <c r="A376" s="143">
        <v>375</v>
      </c>
      <c r="B376" s="143" t="s">
        <v>758</v>
      </c>
      <c r="C376" s="143" t="s">
        <v>762</v>
      </c>
      <c r="D376" s="143" t="s">
        <v>763</v>
      </c>
      <c r="E376" s="143" t="s">
        <v>1460</v>
      </c>
      <c r="F376" s="143" t="s">
        <v>1461</v>
      </c>
      <c r="G376" s="143" t="s">
        <v>1462</v>
      </c>
      <c r="H376" s="143" t="s">
        <v>28</v>
      </c>
    </row>
    <row r="377" spans="1:8" ht="11.25">
      <c r="A377" s="143">
        <v>376</v>
      </c>
      <c r="B377" s="143" t="s">
        <v>758</v>
      </c>
      <c r="C377" s="143" t="s">
        <v>764</v>
      </c>
      <c r="D377" s="143" t="s">
        <v>765</v>
      </c>
      <c r="E377" s="143" t="s">
        <v>1734</v>
      </c>
      <c r="F377" s="143" t="s">
        <v>1735</v>
      </c>
      <c r="G377" s="143" t="s">
        <v>1241</v>
      </c>
      <c r="H377" s="143" t="s">
        <v>30</v>
      </c>
    </row>
    <row r="378" spans="1:8" ht="11.25">
      <c r="A378" s="143">
        <v>377</v>
      </c>
      <c r="B378" s="143" t="s">
        <v>758</v>
      </c>
      <c r="C378" s="143" t="s">
        <v>764</v>
      </c>
      <c r="D378" s="143" t="s">
        <v>765</v>
      </c>
      <c r="E378" s="143" t="s">
        <v>1460</v>
      </c>
      <c r="F378" s="143" t="s">
        <v>1461</v>
      </c>
      <c r="G378" s="143" t="s">
        <v>1462</v>
      </c>
      <c r="H378" s="143" t="s">
        <v>28</v>
      </c>
    </row>
    <row r="379" spans="1:8" ht="11.25">
      <c r="A379" s="143">
        <v>378</v>
      </c>
      <c r="B379" s="143" t="s">
        <v>766</v>
      </c>
      <c r="C379" s="143" t="s">
        <v>768</v>
      </c>
      <c r="D379" s="143" t="s">
        <v>769</v>
      </c>
      <c r="E379" s="143" t="s">
        <v>1736</v>
      </c>
      <c r="F379" s="143" t="s">
        <v>1737</v>
      </c>
      <c r="G379" s="143" t="s">
        <v>1643</v>
      </c>
      <c r="H379" s="143" t="s">
        <v>30</v>
      </c>
    </row>
    <row r="380" spans="1:8" ht="11.25">
      <c r="A380" s="143">
        <v>379</v>
      </c>
      <c r="B380" s="143" t="s">
        <v>766</v>
      </c>
      <c r="C380" s="143" t="s">
        <v>768</v>
      </c>
      <c r="D380" s="143" t="s">
        <v>769</v>
      </c>
      <c r="E380" s="143" t="s">
        <v>1736</v>
      </c>
      <c r="F380" s="143" t="s">
        <v>1737</v>
      </c>
      <c r="G380" s="143" t="s">
        <v>1643</v>
      </c>
      <c r="H380" s="143" t="s">
        <v>30</v>
      </c>
    </row>
    <row r="381" spans="1:8" ht="11.25">
      <c r="A381" s="143">
        <v>380</v>
      </c>
      <c r="B381" s="143" t="s">
        <v>766</v>
      </c>
      <c r="C381" s="143" t="s">
        <v>772</v>
      </c>
      <c r="D381" s="143" t="s">
        <v>773</v>
      </c>
      <c r="E381" s="143" t="s">
        <v>1738</v>
      </c>
      <c r="F381" s="143" t="s">
        <v>1739</v>
      </c>
      <c r="G381" s="143" t="s">
        <v>1643</v>
      </c>
      <c r="H381" s="143" t="s">
        <v>30</v>
      </c>
    </row>
    <row r="382" spans="1:8" ht="11.25">
      <c r="A382" s="143">
        <v>381</v>
      </c>
      <c r="B382" s="143" t="s">
        <v>766</v>
      </c>
      <c r="C382" s="143" t="s">
        <v>772</v>
      </c>
      <c r="D382" s="143" t="s">
        <v>773</v>
      </c>
      <c r="E382" s="143" t="s">
        <v>1738</v>
      </c>
      <c r="F382" s="143" t="s">
        <v>1739</v>
      </c>
      <c r="G382" s="143" t="s">
        <v>1643</v>
      </c>
      <c r="H382" s="143" t="s">
        <v>32</v>
      </c>
    </row>
    <row r="383" spans="1:8" ht="11.25">
      <c r="A383" s="143">
        <v>382</v>
      </c>
      <c r="B383" s="143" t="s">
        <v>766</v>
      </c>
      <c r="C383" s="143" t="s">
        <v>774</v>
      </c>
      <c r="D383" s="143" t="s">
        <v>775</v>
      </c>
      <c r="E383" s="143" t="s">
        <v>1740</v>
      </c>
      <c r="F383" s="143" t="s">
        <v>1741</v>
      </c>
      <c r="G383" s="143" t="s">
        <v>1643</v>
      </c>
      <c r="H383" s="143" t="s">
        <v>30</v>
      </c>
    </row>
    <row r="384" spans="1:8" ht="11.25">
      <c r="A384" s="143">
        <v>383</v>
      </c>
      <c r="B384" s="143" t="s">
        <v>766</v>
      </c>
      <c r="C384" s="143" t="s">
        <v>774</v>
      </c>
      <c r="D384" s="143" t="s">
        <v>775</v>
      </c>
      <c r="E384" s="143" t="s">
        <v>1740</v>
      </c>
      <c r="F384" s="143" t="s">
        <v>1741</v>
      </c>
      <c r="G384" s="143" t="s">
        <v>1643</v>
      </c>
      <c r="H384" s="143" t="s">
        <v>32</v>
      </c>
    </row>
    <row r="385" spans="1:8" ht="11.25">
      <c r="A385" s="143">
        <v>384</v>
      </c>
      <c r="B385" s="143" t="s">
        <v>766</v>
      </c>
      <c r="C385" s="143" t="s">
        <v>776</v>
      </c>
      <c r="D385" s="143" t="s">
        <v>777</v>
      </c>
      <c r="E385" s="143" t="s">
        <v>1742</v>
      </c>
      <c r="F385" s="143" t="s">
        <v>1743</v>
      </c>
      <c r="G385" s="143" t="s">
        <v>1744</v>
      </c>
      <c r="H385" s="143" t="s">
        <v>30</v>
      </c>
    </row>
    <row r="386" spans="1:8" ht="11.25">
      <c r="A386" s="143">
        <v>385</v>
      </c>
      <c r="B386" s="143" t="s">
        <v>766</v>
      </c>
      <c r="C386" s="143" t="s">
        <v>778</v>
      </c>
      <c r="D386" s="143" t="s">
        <v>779</v>
      </c>
      <c r="E386" s="143" t="s">
        <v>1745</v>
      </c>
      <c r="F386" s="143" t="s">
        <v>1746</v>
      </c>
      <c r="G386" s="143" t="s">
        <v>1643</v>
      </c>
      <c r="H386" s="143" t="s">
        <v>32</v>
      </c>
    </row>
    <row r="387" spans="1:8" ht="11.25">
      <c r="A387" s="143">
        <v>386</v>
      </c>
      <c r="B387" s="143" t="s">
        <v>766</v>
      </c>
      <c r="C387" s="143" t="s">
        <v>778</v>
      </c>
      <c r="D387" s="143" t="s">
        <v>779</v>
      </c>
      <c r="E387" s="143" t="s">
        <v>1745</v>
      </c>
      <c r="F387" s="143" t="s">
        <v>1746</v>
      </c>
      <c r="G387" s="143" t="s">
        <v>1643</v>
      </c>
      <c r="H387" s="143" t="s">
        <v>30</v>
      </c>
    </row>
    <row r="388" spans="1:8" ht="11.25">
      <c r="A388" s="143">
        <v>387</v>
      </c>
      <c r="B388" s="143" t="s">
        <v>766</v>
      </c>
      <c r="C388" s="143" t="s">
        <v>778</v>
      </c>
      <c r="D388" s="143" t="s">
        <v>779</v>
      </c>
      <c r="E388" s="143" t="s">
        <v>1747</v>
      </c>
      <c r="F388" s="143" t="s">
        <v>1748</v>
      </c>
      <c r="G388" s="143" t="s">
        <v>1338</v>
      </c>
      <c r="H388" s="143" t="s">
        <v>30</v>
      </c>
    </row>
    <row r="389" spans="1:8" ht="11.25">
      <c r="A389" s="143">
        <v>388</v>
      </c>
      <c r="B389" s="143" t="s">
        <v>766</v>
      </c>
      <c r="C389" s="143" t="s">
        <v>780</v>
      </c>
      <c r="D389" s="143" t="s">
        <v>781</v>
      </c>
      <c r="E389" s="143" t="s">
        <v>1749</v>
      </c>
      <c r="F389" s="143" t="s">
        <v>1750</v>
      </c>
      <c r="G389" s="143" t="s">
        <v>1643</v>
      </c>
      <c r="H389" s="143" t="s">
        <v>30</v>
      </c>
    </row>
    <row r="390" spans="1:8" ht="11.25">
      <c r="A390" s="143">
        <v>389</v>
      </c>
      <c r="B390" s="143" t="s">
        <v>766</v>
      </c>
      <c r="C390" s="143" t="s">
        <v>780</v>
      </c>
      <c r="D390" s="143" t="s">
        <v>781</v>
      </c>
      <c r="E390" s="143" t="s">
        <v>1751</v>
      </c>
      <c r="F390" s="143" t="s">
        <v>1750</v>
      </c>
      <c r="G390" s="143" t="s">
        <v>1643</v>
      </c>
      <c r="H390" s="143" t="s">
        <v>30</v>
      </c>
    </row>
    <row r="391" spans="1:8" ht="11.25">
      <c r="A391" s="143">
        <v>390</v>
      </c>
      <c r="B391" s="143" t="s">
        <v>766</v>
      </c>
      <c r="C391" s="143" t="s">
        <v>782</v>
      </c>
      <c r="D391" s="143" t="s">
        <v>783</v>
      </c>
      <c r="E391" s="143" t="s">
        <v>1752</v>
      </c>
      <c r="F391" s="143" t="s">
        <v>1753</v>
      </c>
      <c r="G391" s="143" t="s">
        <v>1643</v>
      </c>
      <c r="H391" s="143" t="s">
        <v>32</v>
      </c>
    </row>
    <row r="392" spans="1:8" ht="11.25">
      <c r="A392" s="143">
        <v>391</v>
      </c>
      <c r="B392" s="143" t="s">
        <v>766</v>
      </c>
      <c r="C392" s="143" t="s">
        <v>782</v>
      </c>
      <c r="D392" s="143" t="s">
        <v>783</v>
      </c>
      <c r="E392" s="143" t="s">
        <v>1752</v>
      </c>
      <c r="F392" s="143" t="s">
        <v>1753</v>
      </c>
      <c r="G392" s="143" t="s">
        <v>1643</v>
      </c>
      <c r="H392" s="143" t="s">
        <v>30</v>
      </c>
    </row>
    <row r="393" spans="1:8" ht="11.25">
      <c r="A393" s="143">
        <v>392</v>
      </c>
      <c r="B393" s="143" t="s">
        <v>766</v>
      </c>
      <c r="C393" s="143" t="s">
        <v>784</v>
      </c>
      <c r="D393" s="143" t="s">
        <v>785</v>
      </c>
      <c r="E393" s="143" t="s">
        <v>1754</v>
      </c>
      <c r="F393" s="143" t="s">
        <v>1755</v>
      </c>
      <c r="G393" s="143" t="s">
        <v>1643</v>
      </c>
      <c r="H393" s="143" t="s">
        <v>30</v>
      </c>
    </row>
    <row r="394" spans="1:8" ht="11.25">
      <c r="A394" s="143">
        <v>393</v>
      </c>
      <c r="B394" s="143" t="s">
        <v>766</v>
      </c>
      <c r="C394" s="143" t="s">
        <v>786</v>
      </c>
      <c r="D394" s="143" t="s">
        <v>787</v>
      </c>
      <c r="E394" s="143" t="s">
        <v>1756</v>
      </c>
      <c r="F394" s="143" t="s">
        <v>1757</v>
      </c>
      <c r="G394" s="143" t="s">
        <v>1643</v>
      </c>
      <c r="H394" s="143" t="s">
        <v>30</v>
      </c>
    </row>
    <row r="395" spans="1:8" ht="11.25">
      <c r="A395" s="143">
        <v>394</v>
      </c>
      <c r="B395" s="143" t="s">
        <v>766</v>
      </c>
      <c r="C395" s="143" t="s">
        <v>790</v>
      </c>
      <c r="D395" s="143" t="s">
        <v>791</v>
      </c>
      <c r="E395" s="143" t="s">
        <v>1758</v>
      </c>
      <c r="F395" s="143" t="s">
        <v>1759</v>
      </c>
      <c r="G395" s="143" t="s">
        <v>1643</v>
      </c>
      <c r="H395" s="143" t="s">
        <v>32</v>
      </c>
    </row>
    <row r="396" spans="1:8" ht="11.25">
      <c r="A396" s="143">
        <v>395</v>
      </c>
      <c r="B396" s="143" t="s">
        <v>766</v>
      </c>
      <c r="C396" s="143" t="s">
        <v>790</v>
      </c>
      <c r="D396" s="143" t="s">
        <v>791</v>
      </c>
      <c r="E396" s="143" t="s">
        <v>1758</v>
      </c>
      <c r="F396" s="143" t="s">
        <v>1759</v>
      </c>
      <c r="G396" s="143" t="s">
        <v>1643</v>
      </c>
      <c r="H396" s="143" t="s">
        <v>30</v>
      </c>
    </row>
    <row r="397" spans="1:8" ht="11.25">
      <c r="A397" s="143">
        <v>396</v>
      </c>
      <c r="B397" s="143" t="s">
        <v>766</v>
      </c>
      <c r="C397" s="143" t="s">
        <v>792</v>
      </c>
      <c r="D397" s="143" t="s">
        <v>793</v>
      </c>
      <c r="E397" s="143" t="s">
        <v>1760</v>
      </c>
      <c r="F397" s="143" t="s">
        <v>1761</v>
      </c>
      <c r="G397" s="143" t="s">
        <v>1643</v>
      </c>
      <c r="H397" s="143" t="s">
        <v>30</v>
      </c>
    </row>
    <row r="398" spans="1:8" ht="11.25">
      <c r="A398" s="143">
        <v>397</v>
      </c>
      <c r="B398" s="143" t="s">
        <v>766</v>
      </c>
      <c r="C398" s="143" t="s">
        <v>792</v>
      </c>
      <c r="D398" s="143" t="s">
        <v>793</v>
      </c>
      <c r="E398" s="143" t="s">
        <v>1760</v>
      </c>
      <c r="F398" s="143" t="s">
        <v>1761</v>
      </c>
      <c r="G398" s="143" t="s">
        <v>1643</v>
      </c>
      <c r="H398" s="143" t="s">
        <v>32</v>
      </c>
    </row>
    <row r="399" spans="1:8" ht="11.25">
      <c r="A399" s="143">
        <v>398</v>
      </c>
      <c r="B399" s="143" t="s">
        <v>766</v>
      </c>
      <c r="C399" s="143" t="s">
        <v>794</v>
      </c>
      <c r="D399" s="143" t="s">
        <v>795</v>
      </c>
      <c r="E399" s="143" t="s">
        <v>1762</v>
      </c>
      <c r="F399" s="143" t="s">
        <v>1763</v>
      </c>
      <c r="G399" s="143" t="s">
        <v>1643</v>
      </c>
      <c r="H399" s="143" t="s">
        <v>30</v>
      </c>
    </row>
    <row r="400" spans="1:8" ht="11.25">
      <c r="A400" s="143">
        <v>399</v>
      </c>
      <c r="B400" s="143" t="s">
        <v>766</v>
      </c>
      <c r="C400" s="143" t="s">
        <v>794</v>
      </c>
      <c r="D400" s="143" t="s">
        <v>795</v>
      </c>
      <c r="E400" s="143" t="s">
        <v>1762</v>
      </c>
      <c r="F400" s="143" t="s">
        <v>1763</v>
      </c>
      <c r="G400" s="143" t="s">
        <v>1643</v>
      </c>
      <c r="H400" s="143" t="s">
        <v>32</v>
      </c>
    </row>
    <row r="401" spans="1:8" ht="11.25">
      <c r="A401" s="143">
        <v>400</v>
      </c>
      <c r="B401" s="143" t="s">
        <v>766</v>
      </c>
      <c r="C401" s="143" t="s">
        <v>796</v>
      </c>
      <c r="D401" s="143" t="s">
        <v>797</v>
      </c>
      <c r="E401" s="143" t="s">
        <v>1764</v>
      </c>
      <c r="F401" s="143" t="s">
        <v>1765</v>
      </c>
      <c r="G401" s="143" t="s">
        <v>1643</v>
      </c>
      <c r="H401" s="143" t="s">
        <v>32</v>
      </c>
    </row>
    <row r="402" spans="1:8" ht="11.25">
      <c r="A402" s="143">
        <v>401</v>
      </c>
      <c r="B402" s="143" t="s">
        <v>766</v>
      </c>
      <c r="C402" s="143" t="s">
        <v>796</v>
      </c>
      <c r="D402" s="143" t="s">
        <v>797</v>
      </c>
      <c r="E402" s="143" t="s">
        <v>1764</v>
      </c>
      <c r="F402" s="143" t="s">
        <v>1765</v>
      </c>
      <c r="G402" s="143" t="s">
        <v>1643</v>
      </c>
      <c r="H402" s="143" t="s">
        <v>30</v>
      </c>
    </row>
    <row r="403" spans="1:8" ht="11.25">
      <c r="A403" s="143">
        <v>402</v>
      </c>
      <c r="B403" s="143" t="s">
        <v>798</v>
      </c>
      <c r="C403" s="143" t="s">
        <v>800</v>
      </c>
      <c r="D403" s="143" t="s">
        <v>801</v>
      </c>
      <c r="E403" s="143" t="s">
        <v>1766</v>
      </c>
      <c r="F403" s="143" t="s">
        <v>1767</v>
      </c>
      <c r="G403" s="143" t="s">
        <v>1504</v>
      </c>
      <c r="H403" s="143" t="s">
        <v>30</v>
      </c>
    </row>
    <row r="404" spans="1:8" ht="11.25">
      <c r="A404" s="143">
        <v>403</v>
      </c>
      <c r="B404" s="143" t="s">
        <v>798</v>
      </c>
      <c r="C404" s="143" t="s">
        <v>802</v>
      </c>
      <c r="D404" s="143" t="s">
        <v>803</v>
      </c>
      <c r="E404" s="143" t="s">
        <v>1768</v>
      </c>
      <c r="F404" s="143" t="s">
        <v>1769</v>
      </c>
      <c r="G404" s="143" t="s">
        <v>1504</v>
      </c>
      <c r="H404" s="143" t="s">
        <v>30</v>
      </c>
    </row>
    <row r="405" spans="1:8" ht="11.25">
      <c r="A405" s="143">
        <v>404</v>
      </c>
      <c r="B405" s="143" t="s">
        <v>798</v>
      </c>
      <c r="C405" s="143" t="s">
        <v>802</v>
      </c>
      <c r="D405" s="143" t="s">
        <v>803</v>
      </c>
      <c r="E405" s="143" t="s">
        <v>1770</v>
      </c>
      <c r="F405" s="143" t="s">
        <v>1771</v>
      </c>
      <c r="G405" s="143" t="s">
        <v>1504</v>
      </c>
      <c r="H405" s="143" t="s">
        <v>30</v>
      </c>
    </row>
    <row r="406" spans="1:8" ht="11.25">
      <c r="A406" s="143">
        <v>405</v>
      </c>
      <c r="B406" s="143" t="s">
        <v>798</v>
      </c>
      <c r="C406" s="143" t="s">
        <v>802</v>
      </c>
      <c r="D406" s="143" t="s">
        <v>803</v>
      </c>
      <c r="E406" s="143" t="s">
        <v>1766</v>
      </c>
      <c r="F406" s="143" t="s">
        <v>1767</v>
      </c>
      <c r="G406" s="143" t="s">
        <v>1504</v>
      </c>
      <c r="H406" s="143" t="s">
        <v>30</v>
      </c>
    </row>
    <row r="407" spans="1:8" ht="11.25">
      <c r="A407" s="143">
        <v>406</v>
      </c>
      <c r="B407" s="143" t="s">
        <v>798</v>
      </c>
      <c r="C407" s="143" t="s">
        <v>802</v>
      </c>
      <c r="D407" s="143" t="s">
        <v>803</v>
      </c>
      <c r="E407" s="143" t="s">
        <v>1124</v>
      </c>
      <c r="F407" s="143" t="s">
        <v>1125</v>
      </c>
      <c r="G407" s="143" t="s">
        <v>1126</v>
      </c>
      <c r="H407" s="143" t="s">
        <v>30</v>
      </c>
    </row>
    <row r="408" spans="1:8" ht="11.25">
      <c r="A408" s="143">
        <v>407</v>
      </c>
      <c r="B408" s="143" t="s">
        <v>798</v>
      </c>
      <c r="C408" s="143" t="s">
        <v>804</v>
      </c>
      <c r="D408" s="143" t="s">
        <v>805</v>
      </c>
      <c r="E408" s="143" t="s">
        <v>1463</v>
      </c>
      <c r="F408" s="143" t="s">
        <v>1464</v>
      </c>
      <c r="G408" s="143" t="s">
        <v>1277</v>
      </c>
      <c r="H408" s="143" t="s">
        <v>30</v>
      </c>
    </row>
    <row r="409" spans="1:8" ht="11.25">
      <c r="A409" s="143">
        <v>408</v>
      </c>
      <c r="B409" s="143" t="s">
        <v>798</v>
      </c>
      <c r="C409" s="143" t="s">
        <v>806</v>
      </c>
      <c r="D409" s="143" t="s">
        <v>807</v>
      </c>
      <c r="E409" s="143" t="s">
        <v>1772</v>
      </c>
      <c r="F409" s="143" t="s">
        <v>1773</v>
      </c>
      <c r="G409" s="143" t="s">
        <v>1504</v>
      </c>
      <c r="H409" s="143" t="s">
        <v>30</v>
      </c>
    </row>
    <row r="410" spans="1:8" ht="11.25">
      <c r="A410" s="143">
        <v>409</v>
      </c>
      <c r="B410" s="143" t="s">
        <v>814</v>
      </c>
      <c r="C410" s="143" t="s">
        <v>816</v>
      </c>
      <c r="D410" s="143" t="s">
        <v>817</v>
      </c>
      <c r="E410" s="143" t="s">
        <v>1774</v>
      </c>
      <c r="F410" s="143" t="s">
        <v>1775</v>
      </c>
      <c r="G410" s="143" t="s">
        <v>1438</v>
      </c>
      <c r="H410" s="143" t="s">
        <v>30</v>
      </c>
    </row>
    <row r="411" spans="1:8" ht="11.25">
      <c r="A411" s="143">
        <v>410</v>
      </c>
      <c r="B411" s="143" t="s">
        <v>814</v>
      </c>
      <c r="C411" s="143" t="s">
        <v>818</v>
      </c>
      <c r="D411" s="143" t="s">
        <v>819</v>
      </c>
      <c r="E411" s="143" t="s">
        <v>1774</v>
      </c>
      <c r="F411" s="143" t="s">
        <v>1775</v>
      </c>
      <c r="G411" s="143" t="s">
        <v>1438</v>
      </c>
      <c r="H411" s="143" t="s">
        <v>30</v>
      </c>
    </row>
    <row r="412" spans="1:8" ht="11.25">
      <c r="A412" s="143">
        <v>411</v>
      </c>
      <c r="B412" s="143" t="s">
        <v>814</v>
      </c>
      <c r="C412" s="143" t="s">
        <v>814</v>
      </c>
      <c r="D412" s="143" t="s">
        <v>815</v>
      </c>
      <c r="E412" s="143" t="s">
        <v>1774</v>
      </c>
      <c r="F412" s="143" t="s">
        <v>1775</v>
      </c>
      <c r="G412" s="143" t="s">
        <v>1438</v>
      </c>
      <c r="H412" s="143" t="s">
        <v>30</v>
      </c>
    </row>
    <row r="413" spans="1:8" ht="11.25">
      <c r="A413" s="143">
        <v>412</v>
      </c>
      <c r="B413" s="143" t="s">
        <v>814</v>
      </c>
      <c r="C413" s="143" t="s">
        <v>820</v>
      </c>
      <c r="D413" s="143" t="s">
        <v>821</v>
      </c>
      <c r="E413" s="143" t="s">
        <v>1774</v>
      </c>
      <c r="F413" s="143" t="s">
        <v>1775</v>
      </c>
      <c r="G413" s="143" t="s">
        <v>1438</v>
      </c>
      <c r="H413" s="143" t="s">
        <v>30</v>
      </c>
    </row>
    <row r="414" spans="1:8" ht="11.25">
      <c r="A414" s="143">
        <v>413</v>
      </c>
      <c r="B414" s="143" t="s">
        <v>814</v>
      </c>
      <c r="C414" s="143" t="s">
        <v>624</v>
      </c>
      <c r="D414" s="143" t="s">
        <v>822</v>
      </c>
      <c r="E414" s="143" t="s">
        <v>1774</v>
      </c>
      <c r="F414" s="143" t="s">
        <v>1775</v>
      </c>
      <c r="G414" s="143" t="s">
        <v>1438</v>
      </c>
      <c r="H414" s="143" t="s">
        <v>30</v>
      </c>
    </row>
    <row r="415" spans="1:8" ht="11.25">
      <c r="A415" s="143">
        <v>414</v>
      </c>
      <c r="B415" s="143" t="s">
        <v>814</v>
      </c>
      <c r="C415" s="143" t="s">
        <v>823</v>
      </c>
      <c r="D415" s="143" t="s">
        <v>824</v>
      </c>
      <c r="E415" s="143" t="s">
        <v>1774</v>
      </c>
      <c r="F415" s="143" t="s">
        <v>1775</v>
      </c>
      <c r="G415" s="143" t="s">
        <v>1438</v>
      </c>
      <c r="H415" s="143" t="s">
        <v>30</v>
      </c>
    </row>
    <row r="416" spans="1:8" ht="11.25">
      <c r="A416" s="143">
        <v>415</v>
      </c>
      <c r="B416" s="143" t="s">
        <v>825</v>
      </c>
      <c r="C416" s="143" t="s">
        <v>827</v>
      </c>
      <c r="D416" s="143" t="s">
        <v>828</v>
      </c>
      <c r="E416" s="143" t="s">
        <v>1776</v>
      </c>
      <c r="F416" s="143" t="s">
        <v>1777</v>
      </c>
      <c r="G416" s="143" t="s">
        <v>1778</v>
      </c>
      <c r="H416" s="143" t="s">
        <v>30</v>
      </c>
    </row>
    <row r="417" spans="1:8" ht="11.25">
      <c r="A417" s="143">
        <v>416</v>
      </c>
      <c r="B417" s="143" t="s">
        <v>825</v>
      </c>
      <c r="C417" s="143" t="s">
        <v>831</v>
      </c>
      <c r="D417" s="143" t="s">
        <v>832</v>
      </c>
      <c r="E417" s="143" t="s">
        <v>1779</v>
      </c>
      <c r="F417" s="143" t="s">
        <v>1780</v>
      </c>
      <c r="G417" s="143" t="s">
        <v>1778</v>
      </c>
      <c r="H417" s="143" t="s">
        <v>30</v>
      </c>
    </row>
    <row r="418" spans="1:8" ht="11.25">
      <c r="A418" s="143">
        <v>417</v>
      </c>
      <c r="B418" s="143" t="s">
        <v>825</v>
      </c>
      <c r="C418" s="143" t="s">
        <v>833</v>
      </c>
      <c r="D418" s="143" t="s">
        <v>834</v>
      </c>
      <c r="E418" s="143" t="s">
        <v>1568</v>
      </c>
      <c r="F418" s="143" t="s">
        <v>1781</v>
      </c>
      <c r="G418" s="143" t="s">
        <v>1167</v>
      </c>
      <c r="H418" s="143" t="s">
        <v>30</v>
      </c>
    </row>
    <row r="419" spans="1:8" ht="11.25">
      <c r="A419" s="143">
        <v>418</v>
      </c>
      <c r="B419" s="143" t="s">
        <v>825</v>
      </c>
      <c r="C419" s="143" t="s">
        <v>839</v>
      </c>
      <c r="D419" s="143" t="s">
        <v>840</v>
      </c>
      <c r="E419" s="143" t="s">
        <v>1782</v>
      </c>
      <c r="F419" s="143" t="s">
        <v>1783</v>
      </c>
      <c r="G419" s="143" t="s">
        <v>1778</v>
      </c>
      <c r="H419" s="143" t="s">
        <v>30</v>
      </c>
    </row>
    <row r="420" spans="1:8" ht="11.25">
      <c r="A420" s="143">
        <v>419</v>
      </c>
      <c r="B420" s="143" t="s">
        <v>825</v>
      </c>
      <c r="C420" s="143" t="s">
        <v>843</v>
      </c>
      <c r="D420" s="143" t="s">
        <v>844</v>
      </c>
      <c r="E420" s="143" t="s">
        <v>1784</v>
      </c>
      <c r="F420" s="143" t="s">
        <v>1785</v>
      </c>
      <c r="G420" s="143" t="s">
        <v>1167</v>
      </c>
      <c r="H420" s="143" t="s">
        <v>30</v>
      </c>
    </row>
    <row r="421" spans="1:8" ht="11.25">
      <c r="A421" s="143">
        <v>420</v>
      </c>
      <c r="B421" s="143" t="s">
        <v>847</v>
      </c>
      <c r="C421" s="143" t="s">
        <v>849</v>
      </c>
      <c r="D421" s="143" t="s">
        <v>850</v>
      </c>
      <c r="E421" s="143" t="s">
        <v>1786</v>
      </c>
      <c r="F421" s="143" t="s">
        <v>1787</v>
      </c>
      <c r="G421" s="143" t="s">
        <v>1201</v>
      </c>
      <c r="H421" s="143" t="s">
        <v>30</v>
      </c>
    </row>
    <row r="422" spans="1:8" ht="11.25">
      <c r="A422" s="143">
        <v>421</v>
      </c>
      <c r="B422" s="143" t="s">
        <v>847</v>
      </c>
      <c r="C422" s="143" t="s">
        <v>849</v>
      </c>
      <c r="D422" s="143" t="s">
        <v>850</v>
      </c>
      <c r="E422" s="143" t="s">
        <v>1788</v>
      </c>
      <c r="F422" s="143" t="s">
        <v>1789</v>
      </c>
      <c r="G422" s="143" t="s">
        <v>1790</v>
      </c>
      <c r="H422" s="143" t="s">
        <v>30</v>
      </c>
    </row>
    <row r="423" spans="1:8" ht="11.25">
      <c r="A423" s="143">
        <v>422</v>
      </c>
      <c r="B423" s="143" t="s">
        <v>847</v>
      </c>
      <c r="C423" s="143" t="s">
        <v>849</v>
      </c>
      <c r="D423" s="143" t="s">
        <v>850</v>
      </c>
      <c r="E423" s="143" t="s">
        <v>1791</v>
      </c>
      <c r="F423" s="143" t="s">
        <v>1792</v>
      </c>
      <c r="G423" s="143" t="s">
        <v>1793</v>
      </c>
      <c r="H423" s="143" t="s">
        <v>30</v>
      </c>
    </row>
    <row r="424" spans="1:8" ht="11.25">
      <c r="A424" s="143">
        <v>423</v>
      </c>
      <c r="B424" s="143" t="s">
        <v>847</v>
      </c>
      <c r="C424" s="143" t="s">
        <v>851</v>
      </c>
      <c r="D424" s="143" t="s">
        <v>852</v>
      </c>
      <c r="E424" s="143" t="s">
        <v>1788</v>
      </c>
      <c r="F424" s="143" t="s">
        <v>1789</v>
      </c>
      <c r="G424" s="143" t="s">
        <v>1790</v>
      </c>
      <c r="H424" s="143" t="s">
        <v>30</v>
      </c>
    </row>
    <row r="425" spans="1:8" ht="11.25">
      <c r="A425" s="143">
        <v>424</v>
      </c>
      <c r="B425" s="143" t="s">
        <v>847</v>
      </c>
      <c r="C425" s="143" t="s">
        <v>847</v>
      </c>
      <c r="D425" s="143" t="s">
        <v>848</v>
      </c>
      <c r="E425" s="143" t="s">
        <v>1788</v>
      </c>
      <c r="F425" s="143" t="s">
        <v>1789</v>
      </c>
      <c r="G425" s="143" t="s">
        <v>1790</v>
      </c>
      <c r="H425" s="143" t="s">
        <v>30</v>
      </c>
    </row>
    <row r="426" spans="1:8" ht="11.25">
      <c r="A426" s="143">
        <v>425</v>
      </c>
      <c r="B426" s="143" t="s">
        <v>847</v>
      </c>
      <c r="C426" s="143" t="s">
        <v>853</v>
      </c>
      <c r="D426" s="143" t="s">
        <v>854</v>
      </c>
      <c r="E426" s="143" t="s">
        <v>1788</v>
      </c>
      <c r="F426" s="143" t="s">
        <v>1789</v>
      </c>
      <c r="G426" s="143" t="s">
        <v>1790</v>
      </c>
      <c r="H426" s="143" t="s">
        <v>30</v>
      </c>
    </row>
    <row r="427" spans="1:8" ht="11.25">
      <c r="A427" s="143">
        <v>426</v>
      </c>
      <c r="B427" s="143" t="s">
        <v>847</v>
      </c>
      <c r="C427" s="143" t="s">
        <v>855</v>
      </c>
      <c r="D427" s="143" t="s">
        <v>856</v>
      </c>
      <c r="E427" s="143" t="s">
        <v>1788</v>
      </c>
      <c r="F427" s="143" t="s">
        <v>1789</v>
      </c>
      <c r="G427" s="143" t="s">
        <v>1790</v>
      </c>
      <c r="H427" s="143" t="s">
        <v>30</v>
      </c>
    </row>
    <row r="428" spans="1:8" ht="11.25">
      <c r="A428" s="143">
        <v>427</v>
      </c>
      <c r="B428" s="143" t="s">
        <v>857</v>
      </c>
      <c r="C428" s="143" t="s">
        <v>859</v>
      </c>
      <c r="D428" s="143" t="s">
        <v>860</v>
      </c>
      <c r="E428" s="143" t="s">
        <v>1794</v>
      </c>
      <c r="F428" s="143" t="s">
        <v>1795</v>
      </c>
      <c r="G428" s="143" t="s">
        <v>1643</v>
      </c>
      <c r="H428" s="143" t="s">
        <v>30</v>
      </c>
    </row>
    <row r="429" spans="1:7" ht="11.25">
      <c r="A429" s="143">
        <v>428</v>
      </c>
      <c r="B429" s="143" t="s">
        <v>857</v>
      </c>
      <c r="C429" s="143" t="s">
        <v>859</v>
      </c>
      <c r="D429" s="143" t="s">
        <v>860</v>
      </c>
      <c r="E429" s="143" t="s">
        <v>1796</v>
      </c>
      <c r="F429" s="143" t="s">
        <v>1797</v>
      </c>
      <c r="G429" s="143" t="s">
        <v>1247</v>
      </c>
    </row>
    <row r="430" spans="1:8" ht="11.25">
      <c r="A430" s="143">
        <v>429</v>
      </c>
      <c r="B430" s="143" t="s">
        <v>857</v>
      </c>
      <c r="C430" s="143" t="s">
        <v>861</v>
      </c>
      <c r="D430" s="143" t="s">
        <v>862</v>
      </c>
      <c r="E430" s="143" t="s">
        <v>1798</v>
      </c>
      <c r="F430" s="143" t="s">
        <v>1799</v>
      </c>
      <c r="G430" s="143" t="s">
        <v>1643</v>
      </c>
      <c r="H430" s="143" t="s">
        <v>30</v>
      </c>
    </row>
    <row r="431" spans="1:7" ht="11.25">
      <c r="A431" s="143">
        <v>430</v>
      </c>
      <c r="B431" s="143" t="s">
        <v>857</v>
      </c>
      <c r="C431" s="143" t="s">
        <v>861</v>
      </c>
      <c r="D431" s="143" t="s">
        <v>862</v>
      </c>
      <c r="E431" s="143" t="s">
        <v>1796</v>
      </c>
      <c r="F431" s="143" t="s">
        <v>1797</v>
      </c>
      <c r="G431" s="143" t="s">
        <v>1247</v>
      </c>
    </row>
    <row r="432" spans="1:7" ht="11.25">
      <c r="A432" s="143">
        <v>431</v>
      </c>
      <c r="B432" s="143" t="s">
        <v>857</v>
      </c>
      <c r="C432" s="143" t="s">
        <v>863</v>
      </c>
      <c r="D432" s="143" t="s">
        <v>864</v>
      </c>
      <c r="E432" s="143" t="s">
        <v>1796</v>
      </c>
      <c r="F432" s="143" t="s">
        <v>1797</v>
      </c>
      <c r="G432" s="143" t="s">
        <v>1247</v>
      </c>
    </row>
    <row r="433" spans="1:7" ht="11.25">
      <c r="A433" s="143">
        <v>432</v>
      </c>
      <c r="B433" s="143" t="s">
        <v>857</v>
      </c>
      <c r="C433" s="143" t="s">
        <v>857</v>
      </c>
      <c r="D433" s="143" t="s">
        <v>858</v>
      </c>
      <c r="E433" s="143" t="s">
        <v>1796</v>
      </c>
      <c r="F433" s="143" t="s">
        <v>1797</v>
      </c>
      <c r="G433" s="143" t="s">
        <v>1247</v>
      </c>
    </row>
    <row r="434" spans="1:8" ht="11.25">
      <c r="A434" s="143">
        <v>433</v>
      </c>
      <c r="B434" s="143" t="s">
        <v>857</v>
      </c>
      <c r="C434" s="143" t="s">
        <v>865</v>
      </c>
      <c r="D434" s="143" t="s">
        <v>866</v>
      </c>
      <c r="E434" s="143" t="s">
        <v>1798</v>
      </c>
      <c r="F434" s="143" t="s">
        <v>1799</v>
      </c>
      <c r="G434" s="143" t="s">
        <v>1643</v>
      </c>
      <c r="H434" s="143" t="s">
        <v>30</v>
      </c>
    </row>
    <row r="435" spans="1:7" ht="11.25">
      <c r="A435" s="143">
        <v>434</v>
      </c>
      <c r="B435" s="143" t="s">
        <v>857</v>
      </c>
      <c r="C435" s="143" t="s">
        <v>865</v>
      </c>
      <c r="D435" s="143" t="s">
        <v>866</v>
      </c>
      <c r="E435" s="143" t="s">
        <v>1796</v>
      </c>
      <c r="F435" s="143" t="s">
        <v>1797</v>
      </c>
      <c r="G435" s="143" t="s">
        <v>1247</v>
      </c>
    </row>
    <row r="436" spans="1:7" ht="11.25">
      <c r="A436" s="143">
        <v>435</v>
      </c>
      <c r="B436" s="143" t="s">
        <v>857</v>
      </c>
      <c r="C436" s="143" t="s">
        <v>867</v>
      </c>
      <c r="D436" s="143" t="s">
        <v>868</v>
      </c>
      <c r="E436" s="143" t="s">
        <v>1796</v>
      </c>
      <c r="F436" s="143" t="s">
        <v>1797</v>
      </c>
      <c r="G436" s="143" t="s">
        <v>1247</v>
      </c>
    </row>
    <row r="437" spans="1:7" ht="11.25">
      <c r="A437" s="143">
        <v>436</v>
      </c>
      <c r="B437" s="143" t="s">
        <v>857</v>
      </c>
      <c r="C437" s="143" t="s">
        <v>869</v>
      </c>
      <c r="D437" s="143" t="s">
        <v>870</v>
      </c>
      <c r="E437" s="143" t="s">
        <v>1796</v>
      </c>
      <c r="F437" s="143" t="s">
        <v>1797</v>
      </c>
      <c r="G437" s="143" t="s">
        <v>1247</v>
      </c>
    </row>
    <row r="438" spans="1:8" ht="11.25">
      <c r="A438" s="143">
        <v>437</v>
      </c>
      <c r="B438" s="143" t="s">
        <v>871</v>
      </c>
      <c r="C438" s="143" t="s">
        <v>875</v>
      </c>
      <c r="D438" s="143" t="s">
        <v>876</v>
      </c>
      <c r="E438" s="143" t="s">
        <v>1800</v>
      </c>
      <c r="F438" s="143" t="s">
        <v>1801</v>
      </c>
      <c r="G438" s="143" t="s">
        <v>1431</v>
      </c>
      <c r="H438" s="143" t="s">
        <v>30</v>
      </c>
    </row>
    <row r="439" spans="1:8" ht="11.25">
      <c r="A439" s="143">
        <v>438</v>
      </c>
      <c r="B439" s="143" t="s">
        <v>871</v>
      </c>
      <c r="C439" s="143" t="s">
        <v>875</v>
      </c>
      <c r="D439" s="143" t="s">
        <v>876</v>
      </c>
      <c r="E439" s="143" t="s">
        <v>1802</v>
      </c>
      <c r="F439" s="143" t="s">
        <v>1803</v>
      </c>
      <c r="G439" s="143" t="s">
        <v>1431</v>
      </c>
      <c r="H439" s="143" t="s">
        <v>30</v>
      </c>
    </row>
    <row r="440" spans="1:8" ht="11.25">
      <c r="A440" s="143">
        <v>439</v>
      </c>
      <c r="B440" s="143" t="s">
        <v>871</v>
      </c>
      <c r="C440" s="143" t="s">
        <v>875</v>
      </c>
      <c r="D440" s="143" t="s">
        <v>876</v>
      </c>
      <c r="E440" s="143" t="s">
        <v>1786</v>
      </c>
      <c r="F440" s="143" t="s">
        <v>1804</v>
      </c>
      <c r="G440" s="143" t="s">
        <v>1431</v>
      </c>
      <c r="H440" s="143" t="s">
        <v>28</v>
      </c>
    </row>
    <row r="441" spans="1:8" ht="11.25">
      <c r="A441" s="143">
        <v>440</v>
      </c>
      <c r="B441" s="143" t="s">
        <v>883</v>
      </c>
      <c r="C441" s="143" t="s">
        <v>883</v>
      </c>
      <c r="D441" s="143" t="s">
        <v>884</v>
      </c>
      <c r="E441" s="143" t="s">
        <v>1805</v>
      </c>
      <c r="F441" s="143" t="s">
        <v>1806</v>
      </c>
      <c r="G441" s="143" t="s">
        <v>1662</v>
      </c>
      <c r="H441" s="143" t="s">
        <v>30</v>
      </c>
    </row>
    <row r="442" spans="1:8" ht="11.25">
      <c r="A442" s="143">
        <v>441</v>
      </c>
      <c r="B442" s="143" t="s">
        <v>885</v>
      </c>
      <c r="C442" s="143" t="s">
        <v>887</v>
      </c>
      <c r="D442" s="143" t="s">
        <v>888</v>
      </c>
      <c r="E442" s="143" t="s">
        <v>1807</v>
      </c>
      <c r="F442" s="143" t="s">
        <v>1808</v>
      </c>
      <c r="G442" s="143" t="s">
        <v>1438</v>
      </c>
      <c r="H442" s="143" t="s">
        <v>30</v>
      </c>
    </row>
    <row r="443" spans="1:8" ht="11.25">
      <c r="A443" s="143">
        <v>442</v>
      </c>
      <c r="B443" s="143" t="s">
        <v>885</v>
      </c>
      <c r="C443" s="143" t="s">
        <v>887</v>
      </c>
      <c r="D443" s="143" t="s">
        <v>888</v>
      </c>
      <c r="E443" s="143" t="s">
        <v>1809</v>
      </c>
      <c r="F443" s="143" t="s">
        <v>1810</v>
      </c>
      <c r="G443" s="143" t="s">
        <v>1438</v>
      </c>
      <c r="H443" s="143" t="s">
        <v>30</v>
      </c>
    </row>
    <row r="444" spans="1:8" ht="11.25">
      <c r="A444" s="143">
        <v>443</v>
      </c>
      <c r="B444" s="143" t="s">
        <v>885</v>
      </c>
      <c r="C444" s="143" t="s">
        <v>887</v>
      </c>
      <c r="D444" s="143" t="s">
        <v>888</v>
      </c>
      <c r="E444" s="143" t="s">
        <v>1811</v>
      </c>
      <c r="F444" s="143" t="s">
        <v>1812</v>
      </c>
      <c r="G444" s="143" t="s">
        <v>1438</v>
      </c>
      <c r="H444" s="143" t="s">
        <v>28</v>
      </c>
    </row>
    <row r="445" spans="1:8" ht="11.25">
      <c r="A445" s="143">
        <v>444</v>
      </c>
      <c r="B445" s="143" t="s">
        <v>885</v>
      </c>
      <c r="C445" s="143" t="s">
        <v>889</v>
      </c>
      <c r="D445" s="143" t="s">
        <v>890</v>
      </c>
      <c r="E445" s="143" t="s">
        <v>1809</v>
      </c>
      <c r="F445" s="143" t="s">
        <v>1810</v>
      </c>
      <c r="G445" s="143" t="s">
        <v>1438</v>
      </c>
      <c r="H445" s="143" t="s">
        <v>30</v>
      </c>
    </row>
    <row r="446" spans="1:8" ht="11.25">
      <c r="A446" s="143">
        <v>445</v>
      </c>
      <c r="B446" s="143" t="s">
        <v>885</v>
      </c>
      <c r="C446" s="143" t="s">
        <v>889</v>
      </c>
      <c r="D446" s="143" t="s">
        <v>890</v>
      </c>
      <c r="E446" s="143" t="s">
        <v>1811</v>
      </c>
      <c r="F446" s="143" t="s">
        <v>1812</v>
      </c>
      <c r="G446" s="143" t="s">
        <v>1438</v>
      </c>
      <c r="H446" s="143" t="s">
        <v>28</v>
      </c>
    </row>
    <row r="447" spans="1:8" ht="11.25">
      <c r="A447" s="143">
        <v>446</v>
      </c>
      <c r="B447" s="143" t="s">
        <v>885</v>
      </c>
      <c r="C447" s="143" t="s">
        <v>891</v>
      </c>
      <c r="D447" s="143" t="s">
        <v>892</v>
      </c>
      <c r="E447" s="143" t="s">
        <v>1813</v>
      </c>
      <c r="F447" s="143" t="s">
        <v>1814</v>
      </c>
      <c r="G447" s="143" t="s">
        <v>1152</v>
      </c>
      <c r="H447" s="143" t="s">
        <v>30</v>
      </c>
    </row>
    <row r="448" spans="1:8" ht="11.25">
      <c r="A448" s="143">
        <v>447</v>
      </c>
      <c r="B448" s="143" t="s">
        <v>885</v>
      </c>
      <c r="C448" s="143" t="s">
        <v>891</v>
      </c>
      <c r="D448" s="143" t="s">
        <v>892</v>
      </c>
      <c r="E448" s="143" t="s">
        <v>1815</v>
      </c>
      <c r="F448" s="143" t="s">
        <v>1816</v>
      </c>
      <c r="G448" s="143" t="s">
        <v>1438</v>
      </c>
      <c r="H448" s="143" t="s">
        <v>28</v>
      </c>
    </row>
    <row r="449" spans="1:8" ht="11.25">
      <c r="A449" s="143">
        <v>448</v>
      </c>
      <c r="B449" s="143" t="s">
        <v>885</v>
      </c>
      <c r="C449" s="143" t="s">
        <v>891</v>
      </c>
      <c r="D449" s="143" t="s">
        <v>892</v>
      </c>
      <c r="E449" s="143" t="s">
        <v>1809</v>
      </c>
      <c r="F449" s="143" t="s">
        <v>1810</v>
      </c>
      <c r="G449" s="143" t="s">
        <v>1438</v>
      </c>
      <c r="H449" s="143" t="s">
        <v>30</v>
      </c>
    </row>
    <row r="450" spans="1:8" ht="11.25">
      <c r="A450" s="143">
        <v>449</v>
      </c>
      <c r="B450" s="143" t="s">
        <v>885</v>
      </c>
      <c r="C450" s="143" t="s">
        <v>891</v>
      </c>
      <c r="D450" s="143" t="s">
        <v>892</v>
      </c>
      <c r="E450" s="143" t="s">
        <v>1817</v>
      </c>
      <c r="F450" s="143" t="s">
        <v>1818</v>
      </c>
      <c r="G450" s="143" t="s">
        <v>1438</v>
      </c>
      <c r="H450" s="143" t="s">
        <v>30</v>
      </c>
    </row>
    <row r="451" spans="1:8" ht="11.25">
      <c r="A451" s="143">
        <v>450</v>
      </c>
      <c r="B451" s="143" t="s">
        <v>885</v>
      </c>
      <c r="C451" s="143" t="s">
        <v>891</v>
      </c>
      <c r="D451" s="143" t="s">
        <v>892</v>
      </c>
      <c r="E451" s="143" t="s">
        <v>1811</v>
      </c>
      <c r="F451" s="143" t="s">
        <v>1812</v>
      </c>
      <c r="G451" s="143" t="s">
        <v>1438</v>
      </c>
      <c r="H451" s="143" t="s">
        <v>28</v>
      </c>
    </row>
    <row r="452" spans="1:8" ht="11.25">
      <c r="A452" s="143">
        <v>451</v>
      </c>
      <c r="B452" s="143" t="s">
        <v>885</v>
      </c>
      <c r="C452" s="143" t="s">
        <v>891</v>
      </c>
      <c r="D452" s="143" t="s">
        <v>892</v>
      </c>
      <c r="E452" s="143" t="s">
        <v>1819</v>
      </c>
      <c r="F452" s="143" t="s">
        <v>1820</v>
      </c>
      <c r="G452" s="143" t="s">
        <v>1438</v>
      </c>
      <c r="H452" s="143" t="s">
        <v>30</v>
      </c>
    </row>
    <row r="453" spans="1:8" ht="11.25">
      <c r="A453" s="143">
        <v>452</v>
      </c>
      <c r="B453" s="143" t="s">
        <v>885</v>
      </c>
      <c r="C453" s="143" t="s">
        <v>893</v>
      </c>
      <c r="D453" s="143" t="s">
        <v>894</v>
      </c>
      <c r="E453" s="143" t="s">
        <v>1436</v>
      </c>
      <c r="F453" s="143" t="s">
        <v>1437</v>
      </c>
      <c r="G453" s="143" t="s">
        <v>1438</v>
      </c>
      <c r="H453" s="143" t="s">
        <v>30</v>
      </c>
    </row>
    <row r="454" spans="1:8" ht="11.25">
      <c r="A454" s="143">
        <v>453</v>
      </c>
      <c r="B454" s="143" t="s">
        <v>885</v>
      </c>
      <c r="C454" s="143" t="s">
        <v>893</v>
      </c>
      <c r="D454" s="143" t="s">
        <v>894</v>
      </c>
      <c r="E454" s="143" t="s">
        <v>1821</v>
      </c>
      <c r="F454" s="143" t="s">
        <v>1822</v>
      </c>
      <c r="G454" s="143" t="s">
        <v>1823</v>
      </c>
      <c r="H454" s="143" t="s">
        <v>30</v>
      </c>
    </row>
    <row r="455" spans="1:8" ht="11.25">
      <c r="A455" s="143">
        <v>454</v>
      </c>
      <c r="B455" s="143" t="s">
        <v>885</v>
      </c>
      <c r="C455" s="143" t="s">
        <v>893</v>
      </c>
      <c r="D455" s="143" t="s">
        <v>894</v>
      </c>
      <c r="E455" s="143" t="s">
        <v>1809</v>
      </c>
      <c r="F455" s="143" t="s">
        <v>1810</v>
      </c>
      <c r="G455" s="143" t="s">
        <v>1438</v>
      </c>
      <c r="H455" s="143" t="s">
        <v>30</v>
      </c>
    </row>
    <row r="456" spans="1:8" ht="11.25">
      <c r="A456" s="143">
        <v>455</v>
      </c>
      <c r="B456" s="143" t="s">
        <v>885</v>
      </c>
      <c r="C456" s="143" t="s">
        <v>893</v>
      </c>
      <c r="D456" s="143" t="s">
        <v>894</v>
      </c>
      <c r="E456" s="143" t="s">
        <v>1824</v>
      </c>
      <c r="F456" s="143" t="s">
        <v>1825</v>
      </c>
      <c r="G456" s="143" t="s">
        <v>1438</v>
      </c>
      <c r="H456" s="143" t="s">
        <v>30</v>
      </c>
    </row>
    <row r="457" spans="1:8" ht="11.25">
      <c r="A457" s="143">
        <v>456</v>
      </c>
      <c r="B457" s="143" t="s">
        <v>885</v>
      </c>
      <c r="C457" s="143" t="s">
        <v>893</v>
      </c>
      <c r="D457" s="143" t="s">
        <v>894</v>
      </c>
      <c r="E457" s="143" t="s">
        <v>1826</v>
      </c>
      <c r="F457" s="143" t="s">
        <v>1827</v>
      </c>
      <c r="G457" s="143" t="s">
        <v>1828</v>
      </c>
      <c r="H457" s="143" t="s">
        <v>30</v>
      </c>
    </row>
    <row r="458" spans="1:8" ht="11.25">
      <c r="A458" s="143">
        <v>457</v>
      </c>
      <c r="B458" s="143" t="s">
        <v>885</v>
      </c>
      <c r="C458" s="143" t="s">
        <v>893</v>
      </c>
      <c r="D458" s="143" t="s">
        <v>894</v>
      </c>
      <c r="E458" s="143" t="s">
        <v>1811</v>
      </c>
      <c r="F458" s="143" t="s">
        <v>1812</v>
      </c>
      <c r="G458" s="143" t="s">
        <v>1438</v>
      </c>
      <c r="H458" s="143" t="s">
        <v>28</v>
      </c>
    </row>
    <row r="459" spans="1:8" ht="11.25">
      <c r="A459" s="143">
        <v>458</v>
      </c>
      <c r="B459" s="143" t="s">
        <v>885</v>
      </c>
      <c r="C459" s="143" t="s">
        <v>893</v>
      </c>
      <c r="D459" s="143" t="s">
        <v>894</v>
      </c>
      <c r="E459" s="143" t="s">
        <v>1124</v>
      </c>
      <c r="F459" s="143" t="s">
        <v>1125</v>
      </c>
      <c r="G459" s="143" t="s">
        <v>1126</v>
      </c>
      <c r="H459" s="143" t="s">
        <v>30</v>
      </c>
    </row>
    <row r="460" spans="1:8" ht="11.25">
      <c r="A460" s="143">
        <v>459</v>
      </c>
      <c r="B460" s="143" t="s">
        <v>885</v>
      </c>
      <c r="C460" s="143" t="s">
        <v>895</v>
      </c>
      <c r="D460" s="143" t="s">
        <v>896</v>
      </c>
      <c r="E460" s="143" t="s">
        <v>1829</v>
      </c>
      <c r="F460" s="143" t="s">
        <v>1830</v>
      </c>
      <c r="G460" s="143" t="s">
        <v>1438</v>
      </c>
      <c r="H460" s="143" t="s">
        <v>33</v>
      </c>
    </row>
    <row r="461" spans="1:8" ht="11.25">
      <c r="A461" s="143">
        <v>460</v>
      </c>
      <c r="B461" s="143" t="s">
        <v>885</v>
      </c>
      <c r="C461" s="143" t="s">
        <v>895</v>
      </c>
      <c r="D461" s="143" t="s">
        <v>896</v>
      </c>
      <c r="E461" s="143" t="s">
        <v>1809</v>
      </c>
      <c r="F461" s="143" t="s">
        <v>1810</v>
      </c>
      <c r="G461" s="143" t="s">
        <v>1438</v>
      </c>
      <c r="H461" s="143" t="s">
        <v>30</v>
      </c>
    </row>
    <row r="462" spans="1:8" ht="11.25">
      <c r="A462" s="143">
        <v>461</v>
      </c>
      <c r="B462" s="143" t="s">
        <v>885</v>
      </c>
      <c r="C462" s="143" t="s">
        <v>895</v>
      </c>
      <c r="D462" s="143" t="s">
        <v>896</v>
      </c>
      <c r="E462" s="143" t="s">
        <v>1831</v>
      </c>
      <c r="F462" s="143" t="s">
        <v>1832</v>
      </c>
      <c r="G462" s="143" t="s">
        <v>1438</v>
      </c>
      <c r="H462" s="143" t="s">
        <v>30</v>
      </c>
    </row>
    <row r="463" spans="1:8" ht="11.25">
      <c r="A463" s="143">
        <v>462</v>
      </c>
      <c r="B463" s="143" t="s">
        <v>885</v>
      </c>
      <c r="C463" s="143" t="s">
        <v>895</v>
      </c>
      <c r="D463" s="143" t="s">
        <v>896</v>
      </c>
      <c r="E463" s="143" t="s">
        <v>1811</v>
      </c>
      <c r="F463" s="143" t="s">
        <v>1812</v>
      </c>
      <c r="G463" s="143" t="s">
        <v>1438</v>
      </c>
      <c r="H463" s="143" t="s">
        <v>28</v>
      </c>
    </row>
    <row r="464" spans="1:8" ht="11.25">
      <c r="A464" s="143">
        <v>463</v>
      </c>
      <c r="B464" s="143" t="s">
        <v>885</v>
      </c>
      <c r="C464" s="143" t="s">
        <v>897</v>
      </c>
      <c r="D464" s="143" t="s">
        <v>898</v>
      </c>
      <c r="E464" s="143" t="s">
        <v>1809</v>
      </c>
      <c r="F464" s="143" t="s">
        <v>1810</v>
      </c>
      <c r="G464" s="143" t="s">
        <v>1438</v>
      </c>
      <c r="H464" s="143" t="s">
        <v>30</v>
      </c>
    </row>
    <row r="465" spans="1:8" ht="11.25">
      <c r="A465" s="143">
        <v>464</v>
      </c>
      <c r="B465" s="143" t="s">
        <v>885</v>
      </c>
      <c r="C465" s="143" t="s">
        <v>897</v>
      </c>
      <c r="D465" s="143" t="s">
        <v>898</v>
      </c>
      <c r="E465" s="143" t="s">
        <v>1833</v>
      </c>
      <c r="F465" s="143" t="s">
        <v>1834</v>
      </c>
      <c r="G465" s="143" t="s">
        <v>1438</v>
      </c>
      <c r="H465" s="143" t="s">
        <v>30</v>
      </c>
    </row>
    <row r="466" spans="1:8" ht="11.25">
      <c r="A466" s="143">
        <v>465</v>
      </c>
      <c r="B466" s="143" t="s">
        <v>885</v>
      </c>
      <c r="C466" s="143" t="s">
        <v>897</v>
      </c>
      <c r="D466" s="143" t="s">
        <v>898</v>
      </c>
      <c r="E466" s="143" t="s">
        <v>1811</v>
      </c>
      <c r="F466" s="143" t="s">
        <v>1812</v>
      </c>
      <c r="G466" s="143" t="s">
        <v>1438</v>
      </c>
      <c r="H466" s="143" t="s">
        <v>28</v>
      </c>
    </row>
    <row r="467" spans="1:8" ht="11.25">
      <c r="A467" s="143">
        <v>466</v>
      </c>
      <c r="B467" s="143" t="s">
        <v>885</v>
      </c>
      <c r="C467" s="143" t="s">
        <v>1835</v>
      </c>
      <c r="D467" s="143" t="s">
        <v>1836</v>
      </c>
      <c r="E467" s="143" t="s">
        <v>1837</v>
      </c>
      <c r="F467" s="143" t="s">
        <v>1838</v>
      </c>
      <c r="G467" s="143" t="s">
        <v>1438</v>
      </c>
      <c r="H467" s="143" t="s">
        <v>30</v>
      </c>
    </row>
    <row r="468" spans="1:8" ht="11.25">
      <c r="A468" s="143">
        <v>467</v>
      </c>
      <c r="B468" s="143" t="s">
        <v>885</v>
      </c>
      <c r="C468" s="143" t="s">
        <v>1835</v>
      </c>
      <c r="D468" s="143" t="s">
        <v>1836</v>
      </c>
      <c r="E468" s="143" t="s">
        <v>1809</v>
      </c>
      <c r="F468" s="143" t="s">
        <v>1810</v>
      </c>
      <c r="G468" s="143" t="s">
        <v>1438</v>
      </c>
      <c r="H468" s="143" t="s">
        <v>30</v>
      </c>
    </row>
    <row r="469" spans="1:8" ht="11.25">
      <c r="A469" s="143">
        <v>468</v>
      </c>
      <c r="B469" s="143" t="s">
        <v>885</v>
      </c>
      <c r="C469" s="143" t="s">
        <v>1835</v>
      </c>
      <c r="D469" s="143" t="s">
        <v>1836</v>
      </c>
      <c r="E469" s="143" t="s">
        <v>1811</v>
      </c>
      <c r="F469" s="143" t="s">
        <v>1812</v>
      </c>
      <c r="G469" s="143" t="s">
        <v>1438</v>
      </c>
      <c r="H469" s="143" t="s">
        <v>28</v>
      </c>
    </row>
    <row r="470" spans="1:8" ht="11.25">
      <c r="A470" s="143">
        <v>469</v>
      </c>
      <c r="B470" s="143" t="s">
        <v>885</v>
      </c>
      <c r="C470" s="143" t="s">
        <v>885</v>
      </c>
      <c r="D470" s="143" t="s">
        <v>886</v>
      </c>
      <c r="E470" s="143" t="s">
        <v>1809</v>
      </c>
      <c r="F470" s="143" t="s">
        <v>1810</v>
      </c>
      <c r="G470" s="143" t="s">
        <v>1438</v>
      </c>
      <c r="H470" s="143" t="s">
        <v>30</v>
      </c>
    </row>
    <row r="471" spans="1:8" ht="11.25">
      <c r="A471" s="143">
        <v>470</v>
      </c>
      <c r="B471" s="143" t="s">
        <v>885</v>
      </c>
      <c r="C471" s="143" t="s">
        <v>885</v>
      </c>
      <c r="D471" s="143" t="s">
        <v>886</v>
      </c>
      <c r="E471" s="143" t="s">
        <v>1811</v>
      </c>
      <c r="F471" s="143" t="s">
        <v>1812</v>
      </c>
      <c r="G471" s="143" t="s">
        <v>1438</v>
      </c>
      <c r="H471" s="143" t="s">
        <v>28</v>
      </c>
    </row>
    <row r="472" spans="1:8" ht="11.25">
      <c r="A472" s="143">
        <v>471</v>
      </c>
      <c r="B472" s="143" t="s">
        <v>899</v>
      </c>
      <c r="C472" s="143" t="s">
        <v>901</v>
      </c>
      <c r="D472" s="143" t="s">
        <v>902</v>
      </c>
      <c r="E472" s="143" t="s">
        <v>1839</v>
      </c>
      <c r="F472" s="143" t="s">
        <v>1840</v>
      </c>
      <c r="G472" s="143" t="s">
        <v>1504</v>
      </c>
      <c r="H472" s="143" t="s">
        <v>30</v>
      </c>
    </row>
    <row r="473" spans="1:8" ht="11.25">
      <c r="A473" s="143">
        <v>472</v>
      </c>
      <c r="B473" s="143" t="s">
        <v>899</v>
      </c>
      <c r="C473" s="143" t="s">
        <v>903</v>
      </c>
      <c r="D473" s="143" t="s">
        <v>904</v>
      </c>
      <c r="E473" s="143" t="s">
        <v>1629</v>
      </c>
      <c r="F473" s="143" t="s">
        <v>1841</v>
      </c>
      <c r="G473" s="143" t="s">
        <v>1504</v>
      </c>
      <c r="H473" s="143" t="s">
        <v>30</v>
      </c>
    </row>
    <row r="474" spans="1:8" ht="11.25">
      <c r="A474" s="143">
        <v>473</v>
      </c>
      <c r="B474" s="143" t="s">
        <v>899</v>
      </c>
      <c r="C474" s="143" t="s">
        <v>905</v>
      </c>
      <c r="D474" s="143" t="s">
        <v>906</v>
      </c>
      <c r="E474" s="143" t="s">
        <v>1842</v>
      </c>
      <c r="F474" s="143" t="s">
        <v>1843</v>
      </c>
      <c r="G474" s="143" t="s">
        <v>1504</v>
      </c>
      <c r="H474" s="143" t="s">
        <v>30</v>
      </c>
    </row>
    <row r="475" spans="1:8" ht="11.25">
      <c r="A475" s="143">
        <v>474</v>
      </c>
      <c r="B475" s="143" t="s">
        <v>899</v>
      </c>
      <c r="C475" s="143" t="s">
        <v>907</v>
      </c>
      <c r="D475" s="143" t="s">
        <v>908</v>
      </c>
      <c r="E475" s="143" t="s">
        <v>1844</v>
      </c>
      <c r="F475" s="143" t="s">
        <v>1845</v>
      </c>
      <c r="G475" s="143" t="s">
        <v>1241</v>
      </c>
      <c r="H475" s="143" t="s">
        <v>30</v>
      </c>
    </row>
    <row r="476" spans="1:8" ht="11.25">
      <c r="A476" s="143">
        <v>475</v>
      </c>
      <c r="B476" s="143" t="s">
        <v>899</v>
      </c>
      <c r="C476" s="143" t="s">
        <v>907</v>
      </c>
      <c r="D476" s="143" t="s">
        <v>908</v>
      </c>
      <c r="E476" s="143" t="s">
        <v>1242</v>
      </c>
      <c r="F476" s="143" t="s">
        <v>1243</v>
      </c>
      <c r="G476" s="143" t="s">
        <v>1244</v>
      </c>
      <c r="H476" s="143" t="s">
        <v>30</v>
      </c>
    </row>
    <row r="477" spans="1:8" ht="11.25">
      <c r="A477" s="143">
        <v>476</v>
      </c>
      <c r="B477" s="143" t="s">
        <v>899</v>
      </c>
      <c r="C477" s="143" t="s">
        <v>907</v>
      </c>
      <c r="D477" s="143" t="s">
        <v>908</v>
      </c>
      <c r="E477" s="143" t="s">
        <v>1846</v>
      </c>
      <c r="F477" s="143" t="s">
        <v>1847</v>
      </c>
      <c r="G477" s="143" t="s">
        <v>1504</v>
      </c>
      <c r="H477" s="143" t="s">
        <v>30</v>
      </c>
    </row>
    <row r="478" spans="1:8" ht="11.25">
      <c r="A478" s="143">
        <v>477</v>
      </c>
      <c r="B478" s="143" t="s">
        <v>899</v>
      </c>
      <c r="C478" s="143" t="s">
        <v>909</v>
      </c>
      <c r="D478" s="143" t="s">
        <v>910</v>
      </c>
      <c r="E478" s="143" t="s">
        <v>1848</v>
      </c>
      <c r="F478" s="143" t="s">
        <v>1849</v>
      </c>
      <c r="G478" s="143" t="s">
        <v>1504</v>
      </c>
      <c r="H478" s="143" t="s">
        <v>30</v>
      </c>
    </row>
    <row r="479" spans="1:8" ht="11.25">
      <c r="A479" s="143">
        <v>478</v>
      </c>
      <c r="B479" s="143" t="s">
        <v>899</v>
      </c>
      <c r="C479" s="143" t="s">
        <v>911</v>
      </c>
      <c r="D479" s="143" t="s">
        <v>912</v>
      </c>
      <c r="E479" s="143" t="s">
        <v>1850</v>
      </c>
      <c r="F479" s="143" t="s">
        <v>1851</v>
      </c>
      <c r="G479" s="143" t="s">
        <v>1504</v>
      </c>
      <c r="H479" s="143" t="s">
        <v>30</v>
      </c>
    </row>
    <row r="480" spans="1:8" ht="11.25">
      <c r="A480" s="143">
        <v>479</v>
      </c>
      <c r="B480" s="143" t="s">
        <v>899</v>
      </c>
      <c r="C480" s="143" t="s">
        <v>913</v>
      </c>
      <c r="D480" s="143" t="s">
        <v>914</v>
      </c>
      <c r="E480" s="143" t="s">
        <v>1852</v>
      </c>
      <c r="F480" s="143" t="s">
        <v>1853</v>
      </c>
      <c r="G480" s="143" t="s">
        <v>1504</v>
      </c>
      <c r="H480" s="143" t="s">
        <v>30</v>
      </c>
    </row>
    <row r="481" spans="1:8" ht="11.25">
      <c r="A481" s="143">
        <v>480</v>
      </c>
      <c r="B481" s="143" t="s">
        <v>899</v>
      </c>
      <c r="C481" s="143" t="s">
        <v>915</v>
      </c>
      <c r="D481" s="143" t="s">
        <v>916</v>
      </c>
      <c r="E481" s="143" t="s">
        <v>1854</v>
      </c>
      <c r="F481" s="143" t="s">
        <v>1855</v>
      </c>
      <c r="G481" s="143" t="s">
        <v>1504</v>
      </c>
      <c r="H481" s="143" t="s">
        <v>30</v>
      </c>
    </row>
    <row r="482" spans="1:8" ht="11.25">
      <c r="A482" s="143">
        <v>481</v>
      </c>
      <c r="B482" s="143" t="s">
        <v>899</v>
      </c>
      <c r="C482" s="143" t="s">
        <v>917</v>
      </c>
      <c r="D482" s="143" t="s">
        <v>918</v>
      </c>
      <c r="E482" s="143" t="s">
        <v>1856</v>
      </c>
      <c r="F482" s="143" t="s">
        <v>1125</v>
      </c>
      <c r="G482" s="143" t="s">
        <v>1504</v>
      </c>
      <c r="H482" s="143" t="s">
        <v>30</v>
      </c>
    </row>
    <row r="483" spans="1:8" ht="11.25">
      <c r="A483" s="143">
        <v>482</v>
      </c>
      <c r="B483" s="143" t="s">
        <v>899</v>
      </c>
      <c r="C483" s="143" t="s">
        <v>917</v>
      </c>
      <c r="D483" s="143" t="s">
        <v>918</v>
      </c>
      <c r="E483" s="143" t="s">
        <v>1857</v>
      </c>
      <c r="F483" s="143" t="s">
        <v>1858</v>
      </c>
      <c r="G483" s="143" t="s">
        <v>1504</v>
      </c>
      <c r="H483" s="143" t="s">
        <v>30</v>
      </c>
    </row>
    <row r="484" spans="1:8" ht="11.25">
      <c r="A484" s="143">
        <v>483</v>
      </c>
      <c r="B484" s="143" t="s">
        <v>899</v>
      </c>
      <c r="C484" s="143" t="s">
        <v>919</v>
      </c>
      <c r="D484" s="143" t="s">
        <v>920</v>
      </c>
      <c r="E484" s="143" t="s">
        <v>1859</v>
      </c>
      <c r="F484" s="143" t="s">
        <v>1860</v>
      </c>
      <c r="G484" s="143" t="s">
        <v>1504</v>
      </c>
      <c r="H484" s="143" t="s">
        <v>28</v>
      </c>
    </row>
    <row r="485" spans="1:8" ht="11.25">
      <c r="A485" s="143">
        <v>484</v>
      </c>
      <c r="B485" s="143" t="s">
        <v>899</v>
      </c>
      <c r="C485" s="143" t="s">
        <v>919</v>
      </c>
      <c r="D485" s="143" t="s">
        <v>920</v>
      </c>
      <c r="E485" s="143" t="s">
        <v>1656</v>
      </c>
      <c r="F485" s="143" t="s">
        <v>1657</v>
      </c>
      <c r="G485" s="143" t="s">
        <v>1504</v>
      </c>
      <c r="H485" s="143" t="s">
        <v>33</v>
      </c>
    </row>
    <row r="486" spans="1:8" ht="11.25">
      <c r="A486" s="143">
        <v>485</v>
      </c>
      <c r="B486" s="143" t="s">
        <v>899</v>
      </c>
      <c r="C486" s="143" t="s">
        <v>919</v>
      </c>
      <c r="D486" s="143" t="s">
        <v>920</v>
      </c>
      <c r="E486" s="143" t="s">
        <v>1861</v>
      </c>
      <c r="F486" s="143" t="s">
        <v>1862</v>
      </c>
      <c r="G486" s="143" t="s">
        <v>1277</v>
      </c>
      <c r="H486" s="143" t="s">
        <v>30</v>
      </c>
    </row>
    <row r="487" spans="1:8" ht="11.25">
      <c r="A487" s="143">
        <v>486</v>
      </c>
      <c r="B487" s="143" t="s">
        <v>899</v>
      </c>
      <c r="C487" s="143" t="s">
        <v>921</v>
      </c>
      <c r="D487" s="143" t="s">
        <v>922</v>
      </c>
      <c r="E487" s="143" t="s">
        <v>1863</v>
      </c>
      <c r="F487" s="143" t="s">
        <v>1864</v>
      </c>
      <c r="G487" s="143" t="s">
        <v>1338</v>
      </c>
      <c r="H487" s="143" t="s">
        <v>30</v>
      </c>
    </row>
    <row r="488" spans="1:8" ht="11.25">
      <c r="A488" s="143">
        <v>487</v>
      </c>
      <c r="B488" s="143" t="s">
        <v>899</v>
      </c>
      <c r="C488" s="143" t="s">
        <v>921</v>
      </c>
      <c r="D488" s="143" t="s">
        <v>922</v>
      </c>
      <c r="E488" s="143" t="s">
        <v>1865</v>
      </c>
      <c r="F488" s="143" t="s">
        <v>1866</v>
      </c>
      <c r="G488" s="143" t="s">
        <v>1504</v>
      </c>
      <c r="H488" s="143" t="s">
        <v>30</v>
      </c>
    </row>
    <row r="489" spans="1:8" ht="11.25">
      <c r="A489" s="143">
        <v>488</v>
      </c>
      <c r="B489" s="143" t="s">
        <v>899</v>
      </c>
      <c r="C489" s="143" t="s">
        <v>923</v>
      </c>
      <c r="D489" s="143" t="s">
        <v>924</v>
      </c>
      <c r="E489" s="143" t="s">
        <v>1867</v>
      </c>
      <c r="F489" s="143" t="s">
        <v>1868</v>
      </c>
      <c r="G489" s="143" t="s">
        <v>1504</v>
      </c>
      <c r="H489" s="143" t="s">
        <v>30</v>
      </c>
    </row>
    <row r="490" spans="1:8" ht="11.25">
      <c r="A490" s="143">
        <v>489</v>
      </c>
      <c r="B490" s="143" t="s">
        <v>899</v>
      </c>
      <c r="C490" s="143" t="s">
        <v>923</v>
      </c>
      <c r="D490" s="143" t="s">
        <v>924</v>
      </c>
      <c r="E490" s="143" t="s">
        <v>1846</v>
      </c>
      <c r="F490" s="143" t="s">
        <v>1847</v>
      </c>
      <c r="G490" s="143" t="s">
        <v>1504</v>
      </c>
      <c r="H490" s="143" t="s">
        <v>30</v>
      </c>
    </row>
    <row r="491" spans="1:8" ht="11.25">
      <c r="A491" s="143">
        <v>490</v>
      </c>
      <c r="B491" s="143" t="s">
        <v>899</v>
      </c>
      <c r="C491" s="143" t="s">
        <v>923</v>
      </c>
      <c r="D491" s="143" t="s">
        <v>924</v>
      </c>
      <c r="E491" s="143" t="s">
        <v>1629</v>
      </c>
      <c r="F491" s="143" t="s">
        <v>1841</v>
      </c>
      <c r="G491" s="143" t="s">
        <v>1504</v>
      </c>
      <c r="H491" s="143" t="s">
        <v>30</v>
      </c>
    </row>
    <row r="492" spans="1:8" ht="11.25">
      <c r="A492" s="143">
        <v>491</v>
      </c>
      <c r="B492" s="143" t="s">
        <v>899</v>
      </c>
      <c r="C492" s="143" t="s">
        <v>925</v>
      </c>
      <c r="D492" s="143" t="s">
        <v>926</v>
      </c>
      <c r="E492" s="143" t="s">
        <v>1869</v>
      </c>
      <c r="F492" s="143" t="s">
        <v>1870</v>
      </c>
      <c r="G492" s="143" t="s">
        <v>1504</v>
      </c>
      <c r="H492" s="143" t="s">
        <v>30</v>
      </c>
    </row>
    <row r="493" spans="1:8" ht="11.25">
      <c r="A493" s="143">
        <v>492</v>
      </c>
      <c r="B493" s="143" t="s">
        <v>899</v>
      </c>
      <c r="C493" s="143" t="s">
        <v>927</v>
      </c>
      <c r="D493" s="143" t="s">
        <v>928</v>
      </c>
      <c r="E493" s="143" t="s">
        <v>1865</v>
      </c>
      <c r="F493" s="143" t="s">
        <v>1866</v>
      </c>
      <c r="G493" s="143" t="s">
        <v>1504</v>
      </c>
      <c r="H493" s="143" t="s">
        <v>30</v>
      </c>
    </row>
    <row r="494" spans="1:8" ht="11.25">
      <c r="A494" s="143">
        <v>493</v>
      </c>
      <c r="B494" s="143" t="s">
        <v>899</v>
      </c>
      <c r="C494" s="143" t="s">
        <v>929</v>
      </c>
      <c r="D494" s="143" t="s">
        <v>930</v>
      </c>
      <c r="E494" s="143" t="s">
        <v>1871</v>
      </c>
      <c r="F494" s="143" t="s">
        <v>1872</v>
      </c>
      <c r="G494" s="143" t="s">
        <v>1504</v>
      </c>
      <c r="H494" s="143" t="s">
        <v>30</v>
      </c>
    </row>
    <row r="495" spans="1:8" ht="11.25">
      <c r="A495" s="143">
        <v>494</v>
      </c>
      <c r="B495" s="143" t="s">
        <v>931</v>
      </c>
      <c r="C495" s="143" t="s">
        <v>933</v>
      </c>
      <c r="D495" s="143" t="s">
        <v>934</v>
      </c>
      <c r="E495" s="143" t="s">
        <v>1873</v>
      </c>
      <c r="F495" s="143" t="s">
        <v>1874</v>
      </c>
      <c r="G495" s="143" t="s">
        <v>1378</v>
      </c>
      <c r="H495" s="143" t="s">
        <v>30</v>
      </c>
    </row>
    <row r="496" spans="1:8" ht="11.25">
      <c r="A496" s="143">
        <v>495</v>
      </c>
      <c r="B496" s="143" t="s">
        <v>931</v>
      </c>
      <c r="C496" s="143" t="s">
        <v>935</v>
      </c>
      <c r="D496" s="143" t="s">
        <v>936</v>
      </c>
      <c r="E496" s="143" t="s">
        <v>1875</v>
      </c>
      <c r="F496" s="143" t="s">
        <v>1876</v>
      </c>
      <c r="G496" s="143" t="s">
        <v>1877</v>
      </c>
      <c r="H496" s="143" t="s">
        <v>30</v>
      </c>
    </row>
    <row r="497" spans="1:8" ht="11.25">
      <c r="A497" s="143">
        <v>496</v>
      </c>
      <c r="B497" s="143" t="s">
        <v>931</v>
      </c>
      <c r="C497" s="143" t="s">
        <v>935</v>
      </c>
      <c r="D497" s="143" t="s">
        <v>936</v>
      </c>
      <c r="E497" s="143" t="s">
        <v>1875</v>
      </c>
      <c r="F497" s="143" t="s">
        <v>1878</v>
      </c>
      <c r="G497" s="143" t="s">
        <v>1378</v>
      </c>
      <c r="H497" s="143" t="s">
        <v>30</v>
      </c>
    </row>
    <row r="498" spans="1:8" ht="11.25">
      <c r="A498" s="143">
        <v>497</v>
      </c>
      <c r="B498" s="143" t="s">
        <v>931</v>
      </c>
      <c r="C498" s="143" t="s">
        <v>935</v>
      </c>
      <c r="D498" s="143" t="s">
        <v>936</v>
      </c>
      <c r="E498" s="143" t="s">
        <v>1879</v>
      </c>
      <c r="F498" s="143" t="s">
        <v>1880</v>
      </c>
      <c r="G498" s="143" t="s">
        <v>1378</v>
      </c>
      <c r="H498" s="143" t="s">
        <v>30</v>
      </c>
    </row>
    <row r="499" spans="1:8" ht="11.25">
      <c r="A499" s="143">
        <v>498</v>
      </c>
      <c r="B499" s="143" t="s">
        <v>931</v>
      </c>
      <c r="C499" s="143" t="s">
        <v>935</v>
      </c>
      <c r="D499" s="143" t="s">
        <v>936</v>
      </c>
      <c r="E499" s="143" t="s">
        <v>1397</v>
      </c>
      <c r="F499" s="143" t="s">
        <v>1398</v>
      </c>
      <c r="G499" s="143" t="s">
        <v>1399</v>
      </c>
      <c r="H499" s="143" t="s">
        <v>30</v>
      </c>
    </row>
    <row r="500" spans="1:8" ht="11.25">
      <c r="A500" s="143">
        <v>499</v>
      </c>
      <c r="B500" s="143" t="s">
        <v>931</v>
      </c>
      <c r="C500" s="143" t="s">
        <v>937</v>
      </c>
      <c r="D500" s="143" t="s">
        <v>938</v>
      </c>
      <c r="E500" s="143" t="s">
        <v>1881</v>
      </c>
      <c r="F500" s="143" t="s">
        <v>1882</v>
      </c>
      <c r="G500" s="143" t="s">
        <v>1378</v>
      </c>
      <c r="H500" s="143" t="s">
        <v>30</v>
      </c>
    </row>
    <row r="501" spans="1:8" ht="11.25">
      <c r="A501" s="143">
        <v>500</v>
      </c>
      <c r="B501" s="143" t="s">
        <v>931</v>
      </c>
      <c r="C501" s="143" t="s">
        <v>939</v>
      </c>
      <c r="D501" s="143" t="s">
        <v>940</v>
      </c>
      <c r="E501" s="143" t="s">
        <v>1883</v>
      </c>
      <c r="F501" s="143" t="s">
        <v>1884</v>
      </c>
      <c r="G501" s="143" t="s">
        <v>1378</v>
      </c>
      <c r="H501" s="143" t="s">
        <v>30</v>
      </c>
    </row>
    <row r="502" spans="1:8" ht="11.25">
      <c r="A502" s="143">
        <v>501</v>
      </c>
      <c r="B502" s="143" t="s">
        <v>931</v>
      </c>
      <c r="C502" s="143" t="s">
        <v>941</v>
      </c>
      <c r="D502" s="143" t="s">
        <v>942</v>
      </c>
      <c r="E502" s="143" t="s">
        <v>1885</v>
      </c>
      <c r="F502" s="143" t="s">
        <v>1886</v>
      </c>
      <c r="G502" s="143" t="s">
        <v>1378</v>
      </c>
      <c r="H502" s="143" t="s">
        <v>30</v>
      </c>
    </row>
    <row r="503" spans="1:8" ht="11.25">
      <c r="A503" s="143">
        <v>502</v>
      </c>
      <c r="B503" s="143" t="s">
        <v>931</v>
      </c>
      <c r="C503" s="143" t="s">
        <v>941</v>
      </c>
      <c r="D503" s="143" t="s">
        <v>942</v>
      </c>
      <c r="E503" s="143" t="s">
        <v>1397</v>
      </c>
      <c r="F503" s="143" t="s">
        <v>1398</v>
      </c>
      <c r="G503" s="143" t="s">
        <v>1399</v>
      </c>
      <c r="H503" s="143" t="s">
        <v>30</v>
      </c>
    </row>
    <row r="504" spans="1:8" ht="11.25">
      <c r="A504" s="143">
        <v>503</v>
      </c>
      <c r="B504" s="143" t="s">
        <v>931</v>
      </c>
      <c r="C504" s="143" t="s">
        <v>943</v>
      </c>
      <c r="D504" s="143" t="s">
        <v>944</v>
      </c>
      <c r="E504" s="143" t="s">
        <v>1887</v>
      </c>
      <c r="F504" s="143" t="s">
        <v>1888</v>
      </c>
      <c r="G504" s="143" t="s">
        <v>1378</v>
      </c>
      <c r="H504" s="143" t="s">
        <v>27</v>
      </c>
    </row>
    <row r="505" spans="1:8" ht="11.25">
      <c r="A505" s="143">
        <v>504</v>
      </c>
      <c r="B505" s="143" t="s">
        <v>931</v>
      </c>
      <c r="C505" s="143" t="s">
        <v>943</v>
      </c>
      <c r="D505" s="143" t="s">
        <v>944</v>
      </c>
      <c r="E505" s="143" t="s">
        <v>1470</v>
      </c>
      <c r="F505" s="143" t="s">
        <v>1471</v>
      </c>
      <c r="G505" s="143" t="s">
        <v>1378</v>
      </c>
      <c r="H505" s="143" t="s">
        <v>27</v>
      </c>
    </row>
    <row r="506" spans="1:8" ht="11.25">
      <c r="A506" s="143">
        <v>505</v>
      </c>
      <c r="B506" s="143" t="s">
        <v>931</v>
      </c>
      <c r="C506" s="143" t="s">
        <v>943</v>
      </c>
      <c r="D506" s="143" t="s">
        <v>944</v>
      </c>
      <c r="E506" s="143" t="s">
        <v>1889</v>
      </c>
      <c r="F506" s="143" t="s">
        <v>1890</v>
      </c>
      <c r="G506" s="143" t="s">
        <v>1877</v>
      </c>
      <c r="H506" s="143" t="s">
        <v>33</v>
      </c>
    </row>
    <row r="507" spans="1:8" ht="11.25">
      <c r="A507" s="143">
        <v>506</v>
      </c>
      <c r="B507" s="143" t="s">
        <v>931</v>
      </c>
      <c r="C507" s="143" t="s">
        <v>943</v>
      </c>
      <c r="D507" s="143" t="s">
        <v>944</v>
      </c>
      <c r="E507" s="143" t="s">
        <v>1397</v>
      </c>
      <c r="F507" s="143" t="s">
        <v>1398</v>
      </c>
      <c r="G507" s="143" t="s">
        <v>1399</v>
      </c>
      <c r="H507" s="143" t="s">
        <v>30</v>
      </c>
    </row>
    <row r="508" spans="1:8" ht="11.25">
      <c r="A508" s="143">
        <v>507</v>
      </c>
      <c r="B508" s="143" t="s">
        <v>931</v>
      </c>
      <c r="C508" s="143" t="s">
        <v>945</v>
      </c>
      <c r="D508" s="143" t="s">
        <v>946</v>
      </c>
      <c r="E508" s="143" t="s">
        <v>1891</v>
      </c>
      <c r="F508" s="143" t="s">
        <v>1892</v>
      </c>
      <c r="G508" s="143" t="s">
        <v>1378</v>
      </c>
      <c r="H508" s="143" t="s">
        <v>30</v>
      </c>
    </row>
    <row r="509" spans="1:8" ht="11.25">
      <c r="A509" s="143">
        <v>508</v>
      </c>
      <c r="B509" s="143" t="s">
        <v>931</v>
      </c>
      <c r="C509" s="143" t="s">
        <v>947</v>
      </c>
      <c r="D509" s="143" t="s">
        <v>948</v>
      </c>
      <c r="E509" s="143" t="s">
        <v>1893</v>
      </c>
      <c r="F509" s="143" t="s">
        <v>1894</v>
      </c>
      <c r="G509" s="143" t="s">
        <v>1378</v>
      </c>
      <c r="H509" s="143" t="s">
        <v>30</v>
      </c>
    </row>
    <row r="510" spans="1:8" ht="11.25">
      <c r="A510" s="143">
        <v>509</v>
      </c>
      <c r="B510" s="143" t="s">
        <v>931</v>
      </c>
      <c r="C510" s="143" t="s">
        <v>947</v>
      </c>
      <c r="D510" s="143" t="s">
        <v>948</v>
      </c>
      <c r="E510" s="143" t="s">
        <v>1895</v>
      </c>
      <c r="F510" s="143" t="s">
        <v>1896</v>
      </c>
      <c r="G510" s="143" t="s">
        <v>1356</v>
      </c>
      <c r="H510" s="143" t="s">
        <v>32</v>
      </c>
    </row>
    <row r="511" spans="1:8" ht="11.25">
      <c r="A511" s="143">
        <v>510</v>
      </c>
      <c r="B511" s="143" t="s">
        <v>931</v>
      </c>
      <c r="C511" s="143" t="s">
        <v>947</v>
      </c>
      <c r="D511" s="143" t="s">
        <v>948</v>
      </c>
      <c r="E511" s="143" t="s">
        <v>1897</v>
      </c>
      <c r="F511" s="143" t="s">
        <v>1898</v>
      </c>
      <c r="G511" s="143" t="s">
        <v>1877</v>
      </c>
      <c r="H511" s="143" t="s">
        <v>30</v>
      </c>
    </row>
    <row r="512" spans="1:8" ht="11.25">
      <c r="A512" s="143">
        <v>511</v>
      </c>
      <c r="B512" s="143" t="s">
        <v>931</v>
      </c>
      <c r="C512" s="143" t="s">
        <v>947</v>
      </c>
      <c r="D512" s="143" t="s">
        <v>948</v>
      </c>
      <c r="E512" s="143" t="s">
        <v>1397</v>
      </c>
      <c r="F512" s="143" t="s">
        <v>1398</v>
      </c>
      <c r="G512" s="143" t="s">
        <v>1399</v>
      </c>
      <c r="H512" s="143" t="s">
        <v>30</v>
      </c>
    </row>
    <row r="513" spans="1:8" ht="11.25">
      <c r="A513" s="143">
        <v>512</v>
      </c>
      <c r="B513" s="143" t="s">
        <v>931</v>
      </c>
      <c r="C513" s="143" t="s">
        <v>949</v>
      </c>
      <c r="D513" s="143" t="s">
        <v>950</v>
      </c>
      <c r="E513" s="143" t="s">
        <v>1899</v>
      </c>
      <c r="F513" s="143" t="s">
        <v>1900</v>
      </c>
      <c r="G513" s="143" t="s">
        <v>1378</v>
      </c>
      <c r="H513" s="143" t="s">
        <v>30</v>
      </c>
    </row>
    <row r="514" spans="1:8" ht="11.25">
      <c r="A514" s="143">
        <v>513</v>
      </c>
      <c r="B514" s="143" t="s">
        <v>931</v>
      </c>
      <c r="C514" s="143" t="s">
        <v>951</v>
      </c>
      <c r="D514" s="143" t="s">
        <v>952</v>
      </c>
      <c r="E514" s="143" t="s">
        <v>1901</v>
      </c>
      <c r="F514" s="143" t="s">
        <v>1902</v>
      </c>
      <c r="G514" s="143" t="s">
        <v>1378</v>
      </c>
      <c r="H514" s="143" t="s">
        <v>30</v>
      </c>
    </row>
    <row r="515" spans="1:8" ht="11.25">
      <c r="A515" s="143">
        <v>514</v>
      </c>
      <c r="B515" s="143" t="s">
        <v>931</v>
      </c>
      <c r="C515" s="143" t="s">
        <v>953</v>
      </c>
      <c r="D515" s="143" t="s">
        <v>954</v>
      </c>
      <c r="E515" s="143" t="s">
        <v>1903</v>
      </c>
      <c r="F515" s="143" t="s">
        <v>1904</v>
      </c>
      <c r="G515" s="143" t="s">
        <v>1378</v>
      </c>
      <c r="H515" s="143" t="s">
        <v>30</v>
      </c>
    </row>
    <row r="516" spans="1:8" ht="11.25">
      <c r="A516" s="143">
        <v>515</v>
      </c>
      <c r="B516" s="143" t="s">
        <v>931</v>
      </c>
      <c r="C516" s="143" t="s">
        <v>959</v>
      </c>
      <c r="D516" s="143" t="s">
        <v>960</v>
      </c>
      <c r="E516" s="143" t="s">
        <v>1905</v>
      </c>
      <c r="F516" s="143" t="s">
        <v>1906</v>
      </c>
      <c r="G516" s="143" t="s">
        <v>1378</v>
      </c>
      <c r="H516" s="143" t="s">
        <v>30</v>
      </c>
    </row>
    <row r="517" spans="1:8" ht="11.25">
      <c r="A517" s="143">
        <v>516</v>
      </c>
      <c r="B517" s="143" t="s">
        <v>961</v>
      </c>
      <c r="C517" s="143" t="s">
        <v>963</v>
      </c>
      <c r="D517" s="143" t="s">
        <v>964</v>
      </c>
      <c r="E517" s="143" t="s">
        <v>1907</v>
      </c>
      <c r="F517" s="143" t="s">
        <v>1908</v>
      </c>
      <c r="G517" s="143" t="s">
        <v>1431</v>
      </c>
      <c r="H517" s="143" t="s">
        <v>30</v>
      </c>
    </row>
    <row r="518" spans="1:8" ht="11.25">
      <c r="A518" s="143">
        <v>517</v>
      </c>
      <c r="B518" s="143" t="s">
        <v>961</v>
      </c>
      <c r="C518" s="143" t="s">
        <v>965</v>
      </c>
      <c r="D518" s="143" t="s">
        <v>966</v>
      </c>
      <c r="E518" s="143" t="s">
        <v>1909</v>
      </c>
      <c r="F518" s="143" t="s">
        <v>1910</v>
      </c>
      <c r="G518" s="143" t="s">
        <v>1431</v>
      </c>
      <c r="H518" s="143" t="s">
        <v>30</v>
      </c>
    </row>
    <row r="519" spans="1:8" ht="11.25">
      <c r="A519" s="143">
        <v>518</v>
      </c>
      <c r="B519" s="143" t="s">
        <v>961</v>
      </c>
      <c r="C519" s="143" t="s">
        <v>965</v>
      </c>
      <c r="D519" s="143" t="s">
        <v>966</v>
      </c>
      <c r="E519" s="143" t="s">
        <v>1911</v>
      </c>
      <c r="F519" s="143" t="s">
        <v>1912</v>
      </c>
      <c r="G519" s="143" t="s">
        <v>1431</v>
      </c>
      <c r="H519" s="143" t="s">
        <v>30</v>
      </c>
    </row>
    <row r="520" spans="1:8" ht="11.25">
      <c r="A520" s="143">
        <v>519</v>
      </c>
      <c r="B520" s="143" t="s">
        <v>961</v>
      </c>
      <c r="C520" s="143" t="s">
        <v>967</v>
      </c>
      <c r="D520" s="143" t="s">
        <v>968</v>
      </c>
      <c r="E520" s="143" t="s">
        <v>1844</v>
      </c>
      <c r="F520" s="143" t="s">
        <v>1845</v>
      </c>
      <c r="G520" s="143" t="s">
        <v>1241</v>
      </c>
      <c r="H520" s="143" t="s">
        <v>30</v>
      </c>
    </row>
    <row r="521" spans="1:8" ht="11.25">
      <c r="A521" s="143">
        <v>520</v>
      </c>
      <c r="B521" s="143" t="s">
        <v>961</v>
      </c>
      <c r="C521" s="143" t="s">
        <v>967</v>
      </c>
      <c r="D521" s="143" t="s">
        <v>968</v>
      </c>
      <c r="E521" s="143" t="s">
        <v>1913</v>
      </c>
      <c r="F521" s="143" t="s">
        <v>1914</v>
      </c>
      <c r="G521" s="143" t="s">
        <v>1431</v>
      </c>
      <c r="H521" s="143" t="s">
        <v>30</v>
      </c>
    </row>
    <row r="522" spans="1:8" ht="11.25">
      <c r="A522" s="143">
        <v>521</v>
      </c>
      <c r="B522" s="143" t="s">
        <v>961</v>
      </c>
      <c r="C522" s="143" t="s">
        <v>967</v>
      </c>
      <c r="D522" s="143" t="s">
        <v>968</v>
      </c>
      <c r="E522" s="143" t="s">
        <v>1124</v>
      </c>
      <c r="F522" s="143" t="s">
        <v>1125</v>
      </c>
      <c r="G522" s="143" t="s">
        <v>1126</v>
      </c>
      <c r="H522" s="143" t="s">
        <v>30</v>
      </c>
    </row>
    <row r="523" spans="1:8" ht="11.25">
      <c r="A523" s="143">
        <v>522</v>
      </c>
      <c r="B523" s="143" t="s">
        <v>961</v>
      </c>
      <c r="C523" s="143" t="s">
        <v>969</v>
      </c>
      <c r="D523" s="143" t="s">
        <v>970</v>
      </c>
      <c r="E523" s="143" t="s">
        <v>1915</v>
      </c>
      <c r="F523" s="143" t="s">
        <v>1916</v>
      </c>
      <c r="G523" s="143" t="s">
        <v>1431</v>
      </c>
      <c r="H523" s="143" t="s">
        <v>30</v>
      </c>
    </row>
    <row r="524" spans="1:8" ht="11.25">
      <c r="A524" s="143">
        <v>523</v>
      </c>
      <c r="B524" s="143" t="s">
        <v>961</v>
      </c>
      <c r="C524" s="143" t="s">
        <v>788</v>
      </c>
      <c r="D524" s="143" t="s">
        <v>971</v>
      </c>
      <c r="E524" s="143" t="s">
        <v>1917</v>
      </c>
      <c r="F524" s="143" t="s">
        <v>1918</v>
      </c>
      <c r="G524" s="143" t="s">
        <v>1431</v>
      </c>
      <c r="H524" s="143" t="s">
        <v>30</v>
      </c>
    </row>
    <row r="525" spans="1:8" ht="11.25">
      <c r="A525" s="143">
        <v>524</v>
      </c>
      <c r="B525" s="143" t="s">
        <v>961</v>
      </c>
      <c r="C525" s="143" t="s">
        <v>972</v>
      </c>
      <c r="D525" s="143" t="s">
        <v>973</v>
      </c>
      <c r="E525" s="143" t="s">
        <v>1919</v>
      </c>
      <c r="F525" s="143" t="s">
        <v>1920</v>
      </c>
      <c r="G525" s="143" t="s">
        <v>1431</v>
      </c>
      <c r="H525" s="143" t="s">
        <v>30</v>
      </c>
    </row>
    <row r="526" spans="1:8" ht="11.25">
      <c r="A526" s="143">
        <v>525</v>
      </c>
      <c r="B526" s="143" t="s">
        <v>961</v>
      </c>
      <c r="C526" s="143" t="s">
        <v>974</v>
      </c>
      <c r="D526" s="143" t="s">
        <v>975</v>
      </c>
      <c r="E526" s="143" t="s">
        <v>1921</v>
      </c>
      <c r="F526" s="143" t="s">
        <v>1922</v>
      </c>
      <c r="G526" s="143" t="s">
        <v>1431</v>
      </c>
      <c r="H526" s="143" t="s">
        <v>30</v>
      </c>
    </row>
    <row r="527" spans="1:8" ht="11.25">
      <c r="A527" s="143">
        <v>526</v>
      </c>
      <c r="B527" s="143" t="s">
        <v>961</v>
      </c>
      <c r="C527" s="143" t="s">
        <v>976</v>
      </c>
      <c r="D527" s="143" t="s">
        <v>977</v>
      </c>
      <c r="E527" s="143" t="s">
        <v>1923</v>
      </c>
      <c r="F527" s="143" t="s">
        <v>1924</v>
      </c>
      <c r="G527" s="143" t="s">
        <v>1925</v>
      </c>
      <c r="H527" s="143" t="s">
        <v>30</v>
      </c>
    </row>
    <row r="528" spans="1:8" ht="11.25">
      <c r="A528" s="143">
        <v>527</v>
      </c>
      <c r="B528" s="143" t="s">
        <v>961</v>
      </c>
      <c r="C528" s="143" t="s">
        <v>976</v>
      </c>
      <c r="D528" s="143" t="s">
        <v>977</v>
      </c>
      <c r="E528" s="143" t="s">
        <v>1926</v>
      </c>
      <c r="F528" s="143" t="s">
        <v>1927</v>
      </c>
      <c r="G528" s="143" t="s">
        <v>1925</v>
      </c>
      <c r="H528" s="143" t="s">
        <v>30</v>
      </c>
    </row>
    <row r="529" spans="1:8" ht="11.25">
      <c r="A529" s="143">
        <v>528</v>
      </c>
      <c r="B529" s="143" t="s">
        <v>961</v>
      </c>
      <c r="C529" s="143" t="s">
        <v>976</v>
      </c>
      <c r="D529" s="143" t="s">
        <v>977</v>
      </c>
      <c r="E529" s="143" t="s">
        <v>1928</v>
      </c>
      <c r="F529" s="143" t="s">
        <v>1929</v>
      </c>
      <c r="G529" s="143" t="s">
        <v>1431</v>
      </c>
      <c r="H529" s="143" t="s">
        <v>28</v>
      </c>
    </row>
    <row r="530" spans="1:8" ht="11.25">
      <c r="A530" s="143">
        <v>529</v>
      </c>
      <c r="B530" s="143" t="s">
        <v>961</v>
      </c>
      <c r="C530" s="143" t="s">
        <v>976</v>
      </c>
      <c r="D530" s="143" t="s">
        <v>977</v>
      </c>
      <c r="E530" s="143" t="s">
        <v>1930</v>
      </c>
      <c r="F530" s="143" t="s">
        <v>1931</v>
      </c>
      <c r="G530" s="143" t="s">
        <v>1431</v>
      </c>
      <c r="H530" s="143" t="s">
        <v>30</v>
      </c>
    </row>
    <row r="531" spans="1:8" ht="11.25">
      <c r="A531" s="143">
        <v>530</v>
      </c>
      <c r="B531" s="143" t="s">
        <v>961</v>
      </c>
      <c r="C531" s="143" t="s">
        <v>976</v>
      </c>
      <c r="D531" s="143" t="s">
        <v>977</v>
      </c>
      <c r="E531" s="143" t="s">
        <v>1932</v>
      </c>
      <c r="F531" s="143" t="s">
        <v>1933</v>
      </c>
      <c r="G531" s="143" t="s">
        <v>1431</v>
      </c>
      <c r="H531" s="143" t="s">
        <v>30</v>
      </c>
    </row>
    <row r="532" spans="1:8" ht="11.25">
      <c r="A532" s="143">
        <v>531</v>
      </c>
      <c r="B532" s="143" t="s">
        <v>961</v>
      </c>
      <c r="C532" s="143" t="s">
        <v>978</v>
      </c>
      <c r="D532" s="143" t="s">
        <v>979</v>
      </c>
      <c r="E532" s="143" t="s">
        <v>1934</v>
      </c>
      <c r="F532" s="143" t="s">
        <v>1935</v>
      </c>
      <c r="G532" s="143" t="s">
        <v>1925</v>
      </c>
      <c r="H532" s="143" t="s">
        <v>30</v>
      </c>
    </row>
    <row r="533" spans="1:8" ht="11.25">
      <c r="A533" s="143">
        <v>532</v>
      </c>
      <c r="B533" s="143" t="s">
        <v>961</v>
      </c>
      <c r="C533" s="143" t="s">
        <v>978</v>
      </c>
      <c r="D533" s="143" t="s">
        <v>979</v>
      </c>
      <c r="E533" s="143" t="s">
        <v>1936</v>
      </c>
      <c r="F533" s="143" t="s">
        <v>1937</v>
      </c>
      <c r="G533" s="143" t="s">
        <v>1431</v>
      </c>
      <c r="H533" s="143" t="s">
        <v>30</v>
      </c>
    </row>
    <row r="534" spans="1:8" ht="11.25">
      <c r="A534" s="143">
        <v>533</v>
      </c>
      <c r="B534" s="143" t="s">
        <v>961</v>
      </c>
      <c r="C534" s="143" t="s">
        <v>980</v>
      </c>
      <c r="D534" s="143" t="s">
        <v>981</v>
      </c>
      <c r="E534" s="143" t="s">
        <v>1938</v>
      </c>
      <c r="F534" s="143" t="s">
        <v>1939</v>
      </c>
      <c r="G534" s="143" t="s">
        <v>1431</v>
      </c>
      <c r="H534" s="143" t="s">
        <v>30</v>
      </c>
    </row>
    <row r="535" spans="1:8" ht="11.25">
      <c r="A535" s="143">
        <v>534</v>
      </c>
      <c r="B535" s="143" t="s">
        <v>982</v>
      </c>
      <c r="C535" s="143" t="s">
        <v>984</v>
      </c>
      <c r="D535" s="143" t="s">
        <v>985</v>
      </c>
      <c r="E535" s="143" t="s">
        <v>1940</v>
      </c>
      <c r="F535" s="143" t="s">
        <v>1941</v>
      </c>
      <c r="G535" s="143" t="s">
        <v>1488</v>
      </c>
      <c r="H535" s="143" t="s">
        <v>30</v>
      </c>
    </row>
    <row r="536" spans="1:8" ht="11.25">
      <c r="A536" s="143">
        <v>535</v>
      </c>
      <c r="B536" s="143" t="s">
        <v>982</v>
      </c>
      <c r="C536" s="143" t="s">
        <v>986</v>
      </c>
      <c r="D536" s="143" t="s">
        <v>987</v>
      </c>
      <c r="E536" s="143" t="s">
        <v>1942</v>
      </c>
      <c r="F536" s="143" t="s">
        <v>1943</v>
      </c>
      <c r="G536" s="143" t="s">
        <v>1405</v>
      </c>
      <c r="H536" s="143" t="s">
        <v>30</v>
      </c>
    </row>
    <row r="537" spans="1:8" ht="11.25">
      <c r="A537" s="143">
        <v>536</v>
      </c>
      <c r="B537" s="143" t="s">
        <v>982</v>
      </c>
      <c r="C537" s="143" t="s">
        <v>986</v>
      </c>
      <c r="D537" s="143" t="s">
        <v>987</v>
      </c>
      <c r="E537" s="143" t="s">
        <v>1940</v>
      </c>
      <c r="F537" s="143" t="s">
        <v>1941</v>
      </c>
      <c r="G537" s="143" t="s">
        <v>1488</v>
      </c>
      <c r="H537" s="143" t="s">
        <v>30</v>
      </c>
    </row>
    <row r="538" spans="1:8" ht="11.25">
      <c r="A538" s="143">
        <v>537</v>
      </c>
      <c r="B538" s="143" t="s">
        <v>982</v>
      </c>
      <c r="C538" s="143" t="s">
        <v>988</v>
      </c>
      <c r="D538" s="143" t="s">
        <v>989</v>
      </c>
      <c r="E538" s="143" t="s">
        <v>1942</v>
      </c>
      <c r="F538" s="143" t="s">
        <v>1943</v>
      </c>
      <c r="G538" s="143" t="s">
        <v>1405</v>
      </c>
      <c r="H538" s="143" t="s">
        <v>30</v>
      </c>
    </row>
    <row r="539" spans="1:8" ht="11.25">
      <c r="A539" s="143">
        <v>538</v>
      </c>
      <c r="B539" s="143" t="s">
        <v>982</v>
      </c>
      <c r="C539" s="143" t="s">
        <v>990</v>
      </c>
      <c r="D539" s="143" t="s">
        <v>991</v>
      </c>
      <c r="E539" s="143" t="s">
        <v>1944</v>
      </c>
      <c r="F539" s="143" t="s">
        <v>1945</v>
      </c>
      <c r="G539" s="143" t="s">
        <v>1405</v>
      </c>
      <c r="H539" s="143" t="s">
        <v>30</v>
      </c>
    </row>
    <row r="540" spans="1:8" ht="11.25">
      <c r="A540" s="143">
        <v>539</v>
      </c>
      <c r="B540" s="143" t="s">
        <v>982</v>
      </c>
      <c r="C540" s="143" t="s">
        <v>994</v>
      </c>
      <c r="D540" s="143" t="s">
        <v>995</v>
      </c>
      <c r="E540" s="143" t="s">
        <v>1946</v>
      </c>
      <c r="F540" s="143" t="s">
        <v>1947</v>
      </c>
      <c r="G540" s="143" t="s">
        <v>1277</v>
      </c>
      <c r="H540" s="143" t="s">
        <v>30</v>
      </c>
    </row>
    <row r="541" spans="1:8" ht="11.25">
      <c r="A541" s="143">
        <v>540</v>
      </c>
      <c r="B541" s="143" t="s">
        <v>982</v>
      </c>
      <c r="C541" s="143" t="s">
        <v>994</v>
      </c>
      <c r="D541" s="143" t="s">
        <v>995</v>
      </c>
      <c r="E541" s="143" t="s">
        <v>1940</v>
      </c>
      <c r="F541" s="143" t="s">
        <v>1941</v>
      </c>
      <c r="G541" s="143" t="s">
        <v>1488</v>
      </c>
      <c r="H541" s="143" t="s">
        <v>30</v>
      </c>
    </row>
    <row r="542" spans="1:8" ht="11.25">
      <c r="A542" s="143">
        <v>541</v>
      </c>
      <c r="B542" s="143" t="s">
        <v>982</v>
      </c>
      <c r="C542" s="143" t="s">
        <v>996</v>
      </c>
      <c r="D542" s="143" t="s">
        <v>997</v>
      </c>
      <c r="E542" s="143" t="s">
        <v>1948</v>
      </c>
      <c r="F542" s="143" t="s">
        <v>1949</v>
      </c>
      <c r="G542" s="143" t="s">
        <v>1405</v>
      </c>
      <c r="H542" s="143" t="s">
        <v>30</v>
      </c>
    </row>
    <row r="543" spans="1:8" ht="11.25">
      <c r="A543" s="143">
        <v>542</v>
      </c>
      <c r="B543" s="143" t="s">
        <v>982</v>
      </c>
      <c r="C543" s="143" t="s">
        <v>996</v>
      </c>
      <c r="D543" s="143" t="s">
        <v>997</v>
      </c>
      <c r="E543" s="143" t="s">
        <v>1942</v>
      </c>
      <c r="F543" s="143" t="s">
        <v>1943</v>
      </c>
      <c r="G543" s="143" t="s">
        <v>1405</v>
      </c>
      <c r="H543" s="143" t="s">
        <v>30</v>
      </c>
    </row>
    <row r="544" spans="1:8" ht="11.25">
      <c r="A544" s="143">
        <v>543</v>
      </c>
      <c r="B544" s="143" t="s">
        <v>982</v>
      </c>
      <c r="C544" s="143" t="s">
        <v>998</v>
      </c>
      <c r="D544" s="143" t="s">
        <v>999</v>
      </c>
      <c r="E544" s="143" t="s">
        <v>1942</v>
      </c>
      <c r="F544" s="143" t="s">
        <v>1943</v>
      </c>
      <c r="G544" s="143" t="s">
        <v>1405</v>
      </c>
      <c r="H544" s="143" t="s">
        <v>30</v>
      </c>
    </row>
    <row r="545" spans="1:8" ht="11.25">
      <c r="A545" s="143">
        <v>544</v>
      </c>
      <c r="B545" s="143" t="s">
        <v>982</v>
      </c>
      <c r="C545" s="143" t="s">
        <v>624</v>
      </c>
      <c r="D545" s="143" t="s">
        <v>1000</v>
      </c>
      <c r="E545" s="143" t="s">
        <v>1950</v>
      </c>
      <c r="F545" s="143" t="s">
        <v>1951</v>
      </c>
      <c r="G545" s="143" t="s">
        <v>1405</v>
      </c>
      <c r="H545" s="143" t="s">
        <v>30</v>
      </c>
    </row>
    <row r="546" spans="1:8" ht="11.25">
      <c r="A546" s="143">
        <v>545</v>
      </c>
      <c r="B546" s="143" t="s">
        <v>982</v>
      </c>
      <c r="C546" s="143" t="s">
        <v>1003</v>
      </c>
      <c r="D546" s="143" t="s">
        <v>1004</v>
      </c>
      <c r="E546" s="143" t="s">
        <v>1942</v>
      </c>
      <c r="F546" s="143" t="s">
        <v>1943</v>
      </c>
      <c r="G546" s="143" t="s">
        <v>1405</v>
      </c>
      <c r="H546" s="143" t="s">
        <v>30</v>
      </c>
    </row>
    <row r="547" spans="1:8" ht="11.25">
      <c r="A547" s="143">
        <v>546</v>
      </c>
      <c r="B547" s="143" t="s">
        <v>1005</v>
      </c>
      <c r="C547" s="143" t="s">
        <v>1007</v>
      </c>
      <c r="D547" s="143" t="s">
        <v>1008</v>
      </c>
      <c r="E547" s="143" t="s">
        <v>1952</v>
      </c>
      <c r="F547" s="143" t="s">
        <v>1953</v>
      </c>
      <c r="G547" s="143" t="s">
        <v>1405</v>
      </c>
      <c r="H547" s="143" t="s">
        <v>30</v>
      </c>
    </row>
    <row r="548" spans="1:8" ht="11.25">
      <c r="A548" s="143">
        <v>547</v>
      </c>
      <c r="B548" s="143" t="s">
        <v>1005</v>
      </c>
      <c r="C548" s="143" t="s">
        <v>1007</v>
      </c>
      <c r="D548" s="143" t="s">
        <v>1008</v>
      </c>
      <c r="E548" s="143" t="s">
        <v>1124</v>
      </c>
      <c r="F548" s="143" t="s">
        <v>1125</v>
      </c>
      <c r="G548" s="143" t="s">
        <v>1126</v>
      </c>
      <c r="H548" s="143" t="s">
        <v>30</v>
      </c>
    </row>
    <row r="549" spans="1:8" ht="11.25">
      <c r="A549" s="143">
        <v>548</v>
      </c>
      <c r="B549" s="143" t="s">
        <v>1005</v>
      </c>
      <c r="C549" s="143" t="s">
        <v>1009</v>
      </c>
      <c r="D549" s="143" t="s">
        <v>1010</v>
      </c>
      <c r="E549" s="143" t="s">
        <v>1954</v>
      </c>
      <c r="F549" s="143" t="s">
        <v>1955</v>
      </c>
      <c r="G549" s="143" t="s">
        <v>1405</v>
      </c>
      <c r="H549" s="143" t="s">
        <v>30</v>
      </c>
    </row>
    <row r="550" spans="1:8" ht="11.25">
      <c r="A550" s="143">
        <v>549</v>
      </c>
      <c r="B550" s="143" t="s">
        <v>1005</v>
      </c>
      <c r="C550" s="143" t="s">
        <v>1011</v>
      </c>
      <c r="D550" s="143" t="s">
        <v>1012</v>
      </c>
      <c r="E550" s="143" t="s">
        <v>1956</v>
      </c>
      <c r="F550" s="143" t="s">
        <v>1957</v>
      </c>
      <c r="G550" s="143" t="s">
        <v>1405</v>
      </c>
      <c r="H550" s="143" t="s">
        <v>30</v>
      </c>
    </row>
    <row r="551" spans="1:8" ht="11.25">
      <c r="A551" s="143">
        <v>550</v>
      </c>
      <c r="B551" s="143" t="s">
        <v>1005</v>
      </c>
      <c r="C551" s="143" t="s">
        <v>1013</v>
      </c>
      <c r="D551" s="143" t="s">
        <v>1014</v>
      </c>
      <c r="E551" s="143" t="s">
        <v>1654</v>
      </c>
      <c r="F551" s="143" t="s">
        <v>1958</v>
      </c>
      <c r="G551" s="143" t="s">
        <v>1405</v>
      </c>
      <c r="H551" s="143" t="s">
        <v>30</v>
      </c>
    </row>
    <row r="552" spans="1:8" ht="11.25">
      <c r="A552" s="143">
        <v>551</v>
      </c>
      <c r="B552" s="143" t="s">
        <v>1005</v>
      </c>
      <c r="C552" s="143" t="s">
        <v>1015</v>
      </c>
      <c r="D552" s="143" t="s">
        <v>1016</v>
      </c>
      <c r="E552" s="143" t="s">
        <v>1959</v>
      </c>
      <c r="F552" s="143" t="s">
        <v>1960</v>
      </c>
      <c r="G552" s="143" t="s">
        <v>1405</v>
      </c>
      <c r="H552" s="143" t="s">
        <v>33</v>
      </c>
    </row>
    <row r="553" spans="1:8" ht="11.25">
      <c r="A553" s="143">
        <v>552</v>
      </c>
      <c r="B553" s="143" t="s">
        <v>1005</v>
      </c>
      <c r="C553" s="143" t="s">
        <v>1015</v>
      </c>
      <c r="D553" s="143" t="s">
        <v>1016</v>
      </c>
      <c r="E553" s="143" t="s">
        <v>1961</v>
      </c>
      <c r="F553" s="143" t="s">
        <v>1962</v>
      </c>
      <c r="G553" s="143" t="s">
        <v>1405</v>
      </c>
      <c r="H553" s="143" t="s">
        <v>30</v>
      </c>
    </row>
    <row r="554" spans="1:8" ht="11.25">
      <c r="A554" s="143">
        <v>553</v>
      </c>
      <c r="B554" s="143" t="s">
        <v>1005</v>
      </c>
      <c r="C554" s="143" t="s">
        <v>1017</v>
      </c>
      <c r="D554" s="143" t="s">
        <v>1018</v>
      </c>
      <c r="E554" s="143" t="s">
        <v>1963</v>
      </c>
      <c r="F554" s="143" t="s">
        <v>1964</v>
      </c>
      <c r="G554" s="143" t="s">
        <v>1405</v>
      </c>
      <c r="H554" s="143" t="s">
        <v>30</v>
      </c>
    </row>
    <row r="555" spans="1:8" ht="11.25">
      <c r="A555" s="143">
        <v>554</v>
      </c>
      <c r="B555" s="143" t="s">
        <v>1005</v>
      </c>
      <c r="C555" s="143" t="s">
        <v>1019</v>
      </c>
      <c r="D555" s="143" t="s">
        <v>1020</v>
      </c>
      <c r="E555" s="143" t="s">
        <v>1965</v>
      </c>
      <c r="F555" s="143" t="s">
        <v>1966</v>
      </c>
      <c r="G555" s="143" t="s">
        <v>1405</v>
      </c>
      <c r="H555" s="143" t="s">
        <v>30</v>
      </c>
    </row>
    <row r="556" spans="1:8" ht="11.25">
      <c r="A556" s="143">
        <v>555</v>
      </c>
      <c r="B556" s="143" t="s">
        <v>1005</v>
      </c>
      <c r="C556" s="143" t="s">
        <v>1019</v>
      </c>
      <c r="D556" s="143" t="s">
        <v>1020</v>
      </c>
      <c r="E556" s="143" t="s">
        <v>1351</v>
      </c>
      <c r="F556" s="143" t="s">
        <v>1352</v>
      </c>
      <c r="G556" s="143" t="s">
        <v>1353</v>
      </c>
      <c r="H556" s="143" t="s">
        <v>30</v>
      </c>
    </row>
    <row r="557" spans="1:8" ht="11.25">
      <c r="A557" s="143">
        <v>556</v>
      </c>
      <c r="B557" s="143" t="s">
        <v>1005</v>
      </c>
      <c r="C557" s="143" t="s">
        <v>1021</v>
      </c>
      <c r="D557" s="143" t="s">
        <v>1022</v>
      </c>
      <c r="E557" s="143" t="s">
        <v>1967</v>
      </c>
      <c r="F557" s="143" t="s">
        <v>1968</v>
      </c>
      <c r="G557" s="143" t="s">
        <v>1405</v>
      </c>
      <c r="H557" s="143" t="s">
        <v>30</v>
      </c>
    </row>
    <row r="558" spans="1:8" ht="11.25">
      <c r="A558" s="143">
        <v>557</v>
      </c>
      <c r="B558" s="143" t="s">
        <v>1005</v>
      </c>
      <c r="C558" s="143" t="s">
        <v>1023</v>
      </c>
      <c r="D558" s="143" t="s">
        <v>1024</v>
      </c>
      <c r="E558" s="143" t="s">
        <v>1124</v>
      </c>
      <c r="F558" s="143" t="s">
        <v>1125</v>
      </c>
      <c r="G558" s="143" t="s">
        <v>1126</v>
      </c>
      <c r="H558" s="143" t="s">
        <v>30</v>
      </c>
    </row>
    <row r="559" spans="1:8" ht="11.25">
      <c r="A559" s="143">
        <v>558</v>
      </c>
      <c r="B559" s="143" t="s">
        <v>1025</v>
      </c>
      <c r="C559" s="143" t="s">
        <v>1027</v>
      </c>
      <c r="D559" s="143" t="s">
        <v>1028</v>
      </c>
      <c r="E559" s="143" t="s">
        <v>1969</v>
      </c>
      <c r="F559" s="143" t="s">
        <v>1970</v>
      </c>
      <c r="G559" s="143" t="s">
        <v>1167</v>
      </c>
      <c r="H559" s="143" t="s">
        <v>30</v>
      </c>
    </row>
    <row r="560" spans="1:8" ht="11.25">
      <c r="A560" s="143">
        <v>559</v>
      </c>
      <c r="B560" s="143" t="s">
        <v>1025</v>
      </c>
      <c r="C560" s="143" t="s">
        <v>1033</v>
      </c>
      <c r="D560" s="143" t="s">
        <v>1034</v>
      </c>
      <c r="E560" s="143" t="s">
        <v>1971</v>
      </c>
      <c r="F560" s="143" t="s">
        <v>1972</v>
      </c>
      <c r="G560" s="143" t="s">
        <v>1167</v>
      </c>
      <c r="H560" s="143" t="s">
        <v>30</v>
      </c>
    </row>
    <row r="561" spans="1:8" ht="11.25">
      <c r="A561" s="143">
        <v>560</v>
      </c>
      <c r="B561" s="143" t="s">
        <v>1025</v>
      </c>
      <c r="C561" s="143" t="s">
        <v>1973</v>
      </c>
      <c r="D561" s="143" t="s">
        <v>1974</v>
      </c>
      <c r="E561" s="143" t="s">
        <v>1975</v>
      </c>
      <c r="F561" s="143" t="s">
        <v>1976</v>
      </c>
      <c r="G561" s="143" t="s">
        <v>1167</v>
      </c>
      <c r="H561" s="143" t="s">
        <v>30</v>
      </c>
    </row>
    <row r="562" spans="1:8" ht="11.25">
      <c r="A562" s="143">
        <v>561</v>
      </c>
      <c r="B562" s="143" t="s">
        <v>1025</v>
      </c>
      <c r="C562" s="143" t="s">
        <v>1973</v>
      </c>
      <c r="D562" s="143" t="s">
        <v>1974</v>
      </c>
      <c r="E562" s="143" t="s">
        <v>1397</v>
      </c>
      <c r="F562" s="143" t="s">
        <v>1398</v>
      </c>
      <c r="G562" s="143" t="s">
        <v>1399</v>
      </c>
      <c r="H562" s="143" t="s">
        <v>30</v>
      </c>
    </row>
    <row r="563" spans="1:8" ht="11.25">
      <c r="A563" s="143">
        <v>562</v>
      </c>
      <c r="B563" s="143" t="s">
        <v>1025</v>
      </c>
      <c r="C563" s="143" t="s">
        <v>1977</v>
      </c>
      <c r="D563" s="143" t="s">
        <v>1978</v>
      </c>
      <c r="E563" s="143" t="s">
        <v>1975</v>
      </c>
      <c r="F563" s="143" t="s">
        <v>1976</v>
      </c>
      <c r="G563" s="143" t="s">
        <v>1167</v>
      </c>
      <c r="H563" s="143" t="s">
        <v>30</v>
      </c>
    </row>
    <row r="564" spans="1:8" ht="11.25">
      <c r="A564" s="143">
        <v>563</v>
      </c>
      <c r="B564" s="143" t="s">
        <v>1025</v>
      </c>
      <c r="C564" s="143" t="s">
        <v>1037</v>
      </c>
      <c r="D564" s="143" t="s">
        <v>1038</v>
      </c>
      <c r="E564" s="143" t="s">
        <v>1975</v>
      </c>
      <c r="F564" s="143" t="s">
        <v>1976</v>
      </c>
      <c r="G564" s="143" t="s">
        <v>1167</v>
      </c>
      <c r="H564" s="143" t="s">
        <v>30</v>
      </c>
    </row>
    <row r="565" spans="1:8" ht="11.25">
      <c r="A565" s="143">
        <v>564</v>
      </c>
      <c r="B565" s="143" t="s">
        <v>666</v>
      </c>
      <c r="C565" s="143" t="s">
        <v>666</v>
      </c>
      <c r="D565" s="143" t="s">
        <v>667</v>
      </c>
      <c r="E565" s="143" t="s">
        <v>1242</v>
      </c>
      <c r="F565" s="143" t="s">
        <v>1243</v>
      </c>
      <c r="G565" s="143" t="s">
        <v>1244</v>
      </c>
      <c r="H565" s="143" t="s">
        <v>30</v>
      </c>
    </row>
    <row r="566" spans="1:8" ht="11.25">
      <c r="A566" s="143">
        <v>565</v>
      </c>
      <c r="B566" s="143" t="s">
        <v>666</v>
      </c>
      <c r="C566" s="143" t="s">
        <v>666</v>
      </c>
      <c r="D566" s="143" t="s">
        <v>667</v>
      </c>
      <c r="E566" s="143" t="s">
        <v>1470</v>
      </c>
      <c r="F566" s="143" t="s">
        <v>1471</v>
      </c>
      <c r="G566" s="143" t="s">
        <v>1378</v>
      </c>
      <c r="H566" s="143" t="s">
        <v>27</v>
      </c>
    </row>
    <row r="567" spans="1:8" ht="11.25">
      <c r="A567" s="143">
        <v>566</v>
      </c>
      <c r="B567" s="143" t="s">
        <v>666</v>
      </c>
      <c r="C567" s="143" t="s">
        <v>666</v>
      </c>
      <c r="D567" s="143" t="s">
        <v>667</v>
      </c>
      <c r="E567" s="143" t="s">
        <v>1472</v>
      </c>
      <c r="F567" s="143" t="s">
        <v>1473</v>
      </c>
      <c r="G567" s="143" t="s">
        <v>1399</v>
      </c>
      <c r="H567" s="143" t="s">
        <v>27</v>
      </c>
    </row>
    <row r="568" spans="1:8" ht="11.25">
      <c r="A568" s="143">
        <v>567</v>
      </c>
      <c r="B568" s="143" t="s">
        <v>666</v>
      </c>
      <c r="C568" s="143" t="s">
        <v>666</v>
      </c>
      <c r="D568" s="143" t="s">
        <v>667</v>
      </c>
      <c r="E568" s="143" t="s">
        <v>1124</v>
      </c>
      <c r="F568" s="143" t="s">
        <v>1125</v>
      </c>
      <c r="G568" s="143" t="s">
        <v>1126</v>
      </c>
      <c r="H568" s="143" t="s">
        <v>30</v>
      </c>
    </row>
    <row r="569" spans="1:8" ht="11.25">
      <c r="A569" s="143">
        <v>568</v>
      </c>
      <c r="E569" s="143" t="s">
        <v>1979</v>
      </c>
      <c r="F569" s="143" t="s">
        <v>1980</v>
      </c>
      <c r="G569" s="143" t="s">
        <v>1527</v>
      </c>
      <c r="H569" s="143" t="s">
        <v>29</v>
      </c>
    </row>
    <row r="570" spans="1:8" ht="11.25">
      <c r="A570" s="143">
        <v>569</v>
      </c>
      <c r="E570" s="143" t="s">
        <v>1979</v>
      </c>
      <c r="F570" s="143" t="s">
        <v>1980</v>
      </c>
      <c r="G570" s="143" t="s">
        <v>1527</v>
      </c>
      <c r="H570" s="143" t="s">
        <v>27</v>
      </c>
    </row>
    <row r="571" spans="1:7" ht="11.25">
      <c r="A571" s="143">
        <v>570</v>
      </c>
      <c r="E571" s="143" t="s">
        <v>1981</v>
      </c>
      <c r="F571" s="143" t="s">
        <v>1982</v>
      </c>
      <c r="G571" s="143" t="s">
        <v>1983</v>
      </c>
    </row>
    <row r="572" spans="1:8" ht="11.25">
      <c r="A572" s="143">
        <v>571</v>
      </c>
      <c r="E572" s="143" t="s">
        <v>1981</v>
      </c>
      <c r="F572" s="143" t="s">
        <v>1982</v>
      </c>
      <c r="G572" s="143" t="s">
        <v>1984</v>
      </c>
      <c r="H572" s="143" t="s">
        <v>29</v>
      </c>
    </row>
    <row r="573" spans="1:7" ht="11.25">
      <c r="A573" s="143">
        <v>572</v>
      </c>
      <c r="E573" s="143" t="s">
        <v>1985</v>
      </c>
      <c r="F573" s="143" t="s">
        <v>499</v>
      </c>
      <c r="G573" s="143" t="s">
        <v>1986</v>
      </c>
    </row>
    <row r="574" spans="1:8" ht="11.25">
      <c r="A574" s="143">
        <v>573</v>
      </c>
      <c r="E574" s="143" t="s">
        <v>1987</v>
      </c>
      <c r="F574" s="143" t="s">
        <v>1988</v>
      </c>
      <c r="G574" s="143" t="s">
        <v>1989</v>
      </c>
      <c r="H574" s="143" t="s">
        <v>30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304">
    <tabColor indexed="47"/>
  </sheetPr>
  <dimension ref="A1:H23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274" customWidth="1"/>
  </cols>
  <sheetData>
    <row r="1" spans="2:8" ht="11.25">
      <c r="B1" s="274" t="s">
        <v>472</v>
      </c>
      <c r="C1" s="274" t="s">
        <v>473</v>
      </c>
      <c r="D1" s="274" t="s">
        <v>475</v>
      </c>
      <c r="E1" s="274" t="s">
        <v>476</v>
      </c>
      <c r="F1" s="274" t="s">
        <v>477</v>
      </c>
      <c r="G1" s="274" t="s">
        <v>478</v>
      </c>
      <c r="H1" s="274" t="s">
        <v>479</v>
      </c>
    </row>
    <row r="2" spans="1:8" ht="11.25">
      <c r="A2" s="274">
        <v>2</v>
      </c>
      <c r="B2" s="274" t="s">
        <v>502</v>
      </c>
      <c r="C2" s="274" t="s">
        <v>504</v>
      </c>
      <c r="D2" s="274" t="s">
        <v>505</v>
      </c>
      <c r="E2" s="274" t="s">
        <v>1093</v>
      </c>
      <c r="F2" s="274" t="s">
        <v>1094</v>
      </c>
      <c r="G2" s="274" t="s">
        <v>1092</v>
      </c>
      <c r="H2" s="274" t="s">
        <v>30</v>
      </c>
    </row>
    <row r="3" spans="1:8" ht="11.25">
      <c r="A3" s="274">
        <v>10</v>
      </c>
      <c r="B3" s="274" t="s">
        <v>502</v>
      </c>
      <c r="C3" s="274" t="s">
        <v>518</v>
      </c>
      <c r="D3" s="274" t="s">
        <v>519</v>
      </c>
      <c r="E3" s="274" t="s">
        <v>1109</v>
      </c>
      <c r="F3" s="274" t="s">
        <v>1110</v>
      </c>
      <c r="G3" s="274" t="s">
        <v>1092</v>
      </c>
      <c r="H3" s="274" t="s">
        <v>30</v>
      </c>
    </row>
    <row r="4" spans="1:8" ht="11.25">
      <c r="A4" s="274">
        <v>11</v>
      </c>
      <c r="B4" s="274" t="s">
        <v>502</v>
      </c>
      <c r="C4" s="274" t="s">
        <v>520</v>
      </c>
      <c r="D4" s="274" t="s">
        <v>521</v>
      </c>
      <c r="E4" s="274" t="s">
        <v>1111</v>
      </c>
      <c r="F4" s="274" t="s">
        <v>1112</v>
      </c>
      <c r="G4" s="274" t="s">
        <v>1092</v>
      </c>
      <c r="H4" s="274" t="s">
        <v>30</v>
      </c>
    </row>
    <row r="5" spans="1:8" ht="11.25">
      <c r="A5" s="274">
        <v>12</v>
      </c>
      <c r="B5" s="274" t="s">
        <v>502</v>
      </c>
      <c r="C5" s="274" t="s">
        <v>522</v>
      </c>
      <c r="D5" s="274" t="s">
        <v>523</v>
      </c>
      <c r="E5" s="274" t="s">
        <v>1113</v>
      </c>
      <c r="F5" s="274" t="s">
        <v>1114</v>
      </c>
      <c r="G5" s="274" t="s">
        <v>1092</v>
      </c>
      <c r="H5" s="274" t="s">
        <v>30</v>
      </c>
    </row>
    <row r="6" spans="1:8" ht="11.25">
      <c r="A6" s="274">
        <v>31</v>
      </c>
      <c r="B6" s="274" t="s">
        <v>550</v>
      </c>
      <c r="C6" s="274" t="s">
        <v>554</v>
      </c>
      <c r="D6" s="274" t="s">
        <v>555</v>
      </c>
      <c r="E6" s="274" t="s">
        <v>1155</v>
      </c>
      <c r="F6" s="274" t="s">
        <v>1156</v>
      </c>
      <c r="G6" s="274" t="s">
        <v>1149</v>
      </c>
      <c r="H6" s="274" t="s">
        <v>30</v>
      </c>
    </row>
    <row r="7" spans="1:8" ht="11.25">
      <c r="A7" s="274">
        <v>33</v>
      </c>
      <c r="B7" s="274" t="s">
        <v>550</v>
      </c>
      <c r="C7" s="274" t="s">
        <v>556</v>
      </c>
      <c r="D7" s="274" t="s">
        <v>557</v>
      </c>
      <c r="E7" s="274" t="s">
        <v>1159</v>
      </c>
      <c r="F7" s="274" t="s">
        <v>1160</v>
      </c>
      <c r="G7" s="274" t="s">
        <v>1149</v>
      </c>
      <c r="H7" s="274" t="s">
        <v>30</v>
      </c>
    </row>
    <row r="8" spans="1:8" ht="11.25">
      <c r="A8" s="274">
        <v>35</v>
      </c>
      <c r="B8" s="274" t="s">
        <v>550</v>
      </c>
      <c r="C8" s="274" t="s">
        <v>560</v>
      </c>
      <c r="D8" s="274" t="s">
        <v>561</v>
      </c>
      <c r="E8" s="274" t="s">
        <v>1161</v>
      </c>
      <c r="F8" s="274" t="s">
        <v>1162</v>
      </c>
      <c r="G8" s="274" t="s">
        <v>1149</v>
      </c>
      <c r="H8" s="274" t="s">
        <v>30</v>
      </c>
    </row>
    <row r="9" spans="1:8" ht="11.25">
      <c r="A9" s="274">
        <v>36</v>
      </c>
      <c r="B9" s="274" t="s">
        <v>550</v>
      </c>
      <c r="C9" s="274" t="s">
        <v>560</v>
      </c>
      <c r="D9" s="274" t="s">
        <v>561</v>
      </c>
      <c r="E9" s="274" t="s">
        <v>1163</v>
      </c>
      <c r="F9" s="274" t="s">
        <v>1164</v>
      </c>
      <c r="G9" s="274" t="s">
        <v>1149</v>
      </c>
      <c r="H9" s="274" t="s">
        <v>33</v>
      </c>
    </row>
    <row r="10" spans="1:8" ht="11.25">
      <c r="A10" s="274">
        <v>37</v>
      </c>
      <c r="B10" s="274" t="s">
        <v>588</v>
      </c>
      <c r="C10" s="274" t="s">
        <v>596</v>
      </c>
      <c r="D10" s="274" t="s">
        <v>597</v>
      </c>
      <c r="E10" s="274" t="s">
        <v>1165</v>
      </c>
      <c r="F10" s="274" t="s">
        <v>1166</v>
      </c>
      <c r="G10" s="274" t="s">
        <v>1167</v>
      </c>
      <c r="H10" s="274" t="s">
        <v>30</v>
      </c>
    </row>
    <row r="11" spans="1:8" ht="11.25">
      <c r="A11" s="274">
        <v>41</v>
      </c>
      <c r="B11" s="274" t="s">
        <v>612</v>
      </c>
      <c r="C11" s="274" t="s">
        <v>616</v>
      </c>
      <c r="D11" s="274" t="s">
        <v>617</v>
      </c>
      <c r="E11" s="274" t="s">
        <v>1170</v>
      </c>
      <c r="F11" s="274" t="s">
        <v>1171</v>
      </c>
      <c r="G11" s="274" t="s">
        <v>1092</v>
      </c>
      <c r="H11" s="274" t="s">
        <v>30</v>
      </c>
    </row>
    <row r="12" spans="1:8" ht="11.25">
      <c r="A12" s="274">
        <v>44</v>
      </c>
      <c r="B12" s="274" t="s">
        <v>612</v>
      </c>
      <c r="C12" s="274" t="s">
        <v>620</v>
      </c>
      <c r="D12" s="274" t="s">
        <v>621</v>
      </c>
      <c r="E12" s="274" t="s">
        <v>1172</v>
      </c>
      <c r="F12" s="274" t="s">
        <v>1173</v>
      </c>
      <c r="G12" s="274" t="s">
        <v>1174</v>
      </c>
      <c r="H12" s="274" t="s">
        <v>30</v>
      </c>
    </row>
    <row r="13" spans="1:8" ht="11.25">
      <c r="A13" s="274">
        <v>45</v>
      </c>
      <c r="B13" s="274" t="s">
        <v>612</v>
      </c>
      <c r="C13" s="274" t="s">
        <v>620</v>
      </c>
      <c r="D13" s="274" t="s">
        <v>621</v>
      </c>
      <c r="E13" s="274" t="s">
        <v>1175</v>
      </c>
      <c r="F13" s="274" t="s">
        <v>1176</v>
      </c>
      <c r="G13" s="274" t="s">
        <v>1092</v>
      </c>
      <c r="H13" s="274" t="s">
        <v>30</v>
      </c>
    </row>
    <row r="14" spans="1:8" ht="11.25">
      <c r="A14" s="274">
        <v>50</v>
      </c>
      <c r="B14" s="274" t="s">
        <v>612</v>
      </c>
      <c r="C14" s="274" t="s">
        <v>626</v>
      </c>
      <c r="D14" s="274" t="s">
        <v>627</v>
      </c>
      <c r="E14" s="274" t="s">
        <v>1180</v>
      </c>
      <c r="F14" s="274" t="s">
        <v>1181</v>
      </c>
      <c r="G14" s="274" t="s">
        <v>1092</v>
      </c>
      <c r="H14" s="274" t="s">
        <v>28</v>
      </c>
    </row>
    <row r="15" spans="1:8" ht="11.25">
      <c r="A15" s="274">
        <v>53</v>
      </c>
      <c r="B15" s="274" t="s">
        <v>612</v>
      </c>
      <c r="C15" s="274" t="s">
        <v>628</v>
      </c>
      <c r="D15" s="274" t="s">
        <v>629</v>
      </c>
      <c r="E15" s="274" t="s">
        <v>1185</v>
      </c>
      <c r="F15" s="274" t="s">
        <v>1186</v>
      </c>
      <c r="G15" s="274" t="s">
        <v>1187</v>
      </c>
      <c r="H15" s="274" t="s">
        <v>30</v>
      </c>
    </row>
    <row r="16" spans="1:8" ht="11.25">
      <c r="A16" s="274">
        <v>55</v>
      </c>
      <c r="B16" s="274" t="s">
        <v>612</v>
      </c>
      <c r="C16" s="274" t="s">
        <v>630</v>
      </c>
      <c r="D16" s="274" t="s">
        <v>631</v>
      </c>
      <c r="E16" s="274" t="s">
        <v>1188</v>
      </c>
      <c r="F16" s="274" t="s">
        <v>1189</v>
      </c>
      <c r="G16" s="274" t="s">
        <v>1092</v>
      </c>
      <c r="H16" s="274" t="s">
        <v>30</v>
      </c>
    </row>
    <row r="17" spans="1:8" ht="11.25">
      <c r="A17" s="274">
        <v>57</v>
      </c>
      <c r="B17" s="274" t="s">
        <v>612</v>
      </c>
      <c r="C17" s="274" t="s">
        <v>632</v>
      </c>
      <c r="D17" s="274" t="s">
        <v>633</v>
      </c>
      <c r="E17" s="274" t="s">
        <v>1190</v>
      </c>
      <c r="F17" s="274" t="s">
        <v>1191</v>
      </c>
      <c r="G17" s="274" t="s">
        <v>1092</v>
      </c>
      <c r="H17" s="274" t="s">
        <v>30</v>
      </c>
    </row>
    <row r="18" spans="1:8" ht="11.25">
      <c r="A18" s="274">
        <v>63</v>
      </c>
      <c r="B18" s="274" t="s">
        <v>636</v>
      </c>
      <c r="C18" s="274" t="s">
        <v>636</v>
      </c>
      <c r="D18" s="274" t="s">
        <v>637</v>
      </c>
      <c r="E18" s="274" t="s">
        <v>1199</v>
      </c>
      <c r="F18" s="274" t="s">
        <v>1200</v>
      </c>
      <c r="G18" s="274" t="s">
        <v>1201</v>
      </c>
      <c r="H18" s="274" t="s">
        <v>30</v>
      </c>
    </row>
    <row r="19" spans="1:8" ht="11.25">
      <c r="A19" s="274">
        <v>64</v>
      </c>
      <c r="B19" s="274" t="s">
        <v>636</v>
      </c>
      <c r="C19" s="274" t="s">
        <v>636</v>
      </c>
      <c r="D19" s="274" t="s">
        <v>637</v>
      </c>
      <c r="E19" s="274" t="s">
        <v>1202</v>
      </c>
      <c r="F19" s="274" t="s">
        <v>1203</v>
      </c>
      <c r="G19" s="274" t="s">
        <v>1194</v>
      </c>
      <c r="H19" s="274" t="s">
        <v>30</v>
      </c>
    </row>
    <row r="20" spans="1:8" ht="11.25">
      <c r="A20" s="274">
        <v>65</v>
      </c>
      <c r="B20" s="274" t="s">
        <v>636</v>
      </c>
      <c r="C20" s="274" t="s">
        <v>636</v>
      </c>
      <c r="D20" s="274" t="s">
        <v>637</v>
      </c>
      <c r="E20" s="274" t="s">
        <v>1204</v>
      </c>
      <c r="F20" s="274" t="s">
        <v>1205</v>
      </c>
      <c r="G20" s="274" t="s">
        <v>1194</v>
      </c>
      <c r="H20" s="274" t="s">
        <v>30</v>
      </c>
    </row>
    <row r="21" spans="1:8" ht="11.25">
      <c r="A21" s="274">
        <v>66</v>
      </c>
      <c r="B21" s="274" t="s">
        <v>636</v>
      </c>
      <c r="C21" s="274" t="s">
        <v>636</v>
      </c>
      <c r="D21" s="274" t="s">
        <v>637</v>
      </c>
      <c r="E21" s="274" t="s">
        <v>1206</v>
      </c>
      <c r="F21" s="274" t="s">
        <v>1207</v>
      </c>
      <c r="G21" s="274" t="s">
        <v>1194</v>
      </c>
      <c r="H21" s="274" t="s">
        <v>28</v>
      </c>
    </row>
    <row r="22" spans="1:8" ht="11.25">
      <c r="A22" s="274">
        <v>70</v>
      </c>
      <c r="B22" s="274" t="s">
        <v>638</v>
      </c>
      <c r="C22" s="274" t="s">
        <v>638</v>
      </c>
      <c r="D22" s="274" t="s">
        <v>639</v>
      </c>
      <c r="E22" s="274" t="s">
        <v>1213</v>
      </c>
      <c r="F22" s="274" t="s">
        <v>1214</v>
      </c>
      <c r="G22" s="274" t="s">
        <v>1210</v>
      </c>
      <c r="H22" s="274" t="s">
        <v>30</v>
      </c>
    </row>
    <row r="23" spans="1:8" ht="11.25">
      <c r="A23" s="274">
        <v>71</v>
      </c>
      <c r="B23" s="274" t="s">
        <v>638</v>
      </c>
      <c r="C23" s="274" t="s">
        <v>638</v>
      </c>
      <c r="D23" s="274" t="s">
        <v>639</v>
      </c>
      <c r="E23" s="274" t="s">
        <v>1215</v>
      </c>
      <c r="F23" s="274" t="s">
        <v>1216</v>
      </c>
      <c r="G23" s="274" t="s">
        <v>1210</v>
      </c>
      <c r="H23" s="274" t="s">
        <v>28</v>
      </c>
    </row>
    <row r="24" spans="1:8" ht="11.25">
      <c r="A24" s="274">
        <v>72</v>
      </c>
      <c r="B24" s="274" t="s">
        <v>638</v>
      </c>
      <c r="C24" s="274" t="s">
        <v>638</v>
      </c>
      <c r="D24" s="274" t="s">
        <v>639</v>
      </c>
      <c r="E24" s="274" t="s">
        <v>1217</v>
      </c>
      <c r="F24" s="274" t="s">
        <v>1218</v>
      </c>
      <c r="G24" s="274" t="s">
        <v>1210</v>
      </c>
      <c r="H24" s="274" t="s">
        <v>30</v>
      </c>
    </row>
    <row r="25" spans="1:8" ht="11.25">
      <c r="A25" s="274">
        <v>73</v>
      </c>
      <c r="B25" s="274" t="s">
        <v>638</v>
      </c>
      <c r="C25" s="274" t="s">
        <v>638</v>
      </c>
      <c r="D25" s="274" t="s">
        <v>639</v>
      </c>
      <c r="E25" s="274" t="s">
        <v>1219</v>
      </c>
      <c r="F25" s="274" t="s">
        <v>1220</v>
      </c>
      <c r="G25" s="274" t="s">
        <v>1210</v>
      </c>
      <c r="H25" s="274" t="s">
        <v>30</v>
      </c>
    </row>
    <row r="26" spans="1:8" ht="11.25">
      <c r="A26" s="274">
        <v>74</v>
      </c>
      <c r="B26" s="274" t="s">
        <v>638</v>
      </c>
      <c r="C26" s="274" t="s">
        <v>638</v>
      </c>
      <c r="D26" s="274" t="s">
        <v>639</v>
      </c>
      <c r="E26" s="274" t="s">
        <v>1221</v>
      </c>
      <c r="F26" s="274" t="s">
        <v>1222</v>
      </c>
      <c r="G26" s="274" t="s">
        <v>1210</v>
      </c>
      <c r="H26" s="274" t="s">
        <v>30</v>
      </c>
    </row>
    <row r="27" spans="1:8" ht="11.25">
      <c r="A27" s="274">
        <v>76</v>
      </c>
      <c r="B27" s="274" t="s">
        <v>638</v>
      </c>
      <c r="C27" s="274" t="s">
        <v>638</v>
      </c>
      <c r="D27" s="274" t="s">
        <v>639</v>
      </c>
      <c r="E27" s="274" t="s">
        <v>498</v>
      </c>
      <c r="F27" s="274" t="s">
        <v>499</v>
      </c>
      <c r="G27" s="274" t="s">
        <v>500</v>
      </c>
      <c r="H27" s="274" t="s">
        <v>30</v>
      </c>
    </row>
    <row r="28" spans="1:8" ht="11.25">
      <c r="A28" s="274">
        <v>77</v>
      </c>
      <c r="B28" s="274" t="s">
        <v>638</v>
      </c>
      <c r="C28" s="274" t="s">
        <v>638</v>
      </c>
      <c r="D28" s="274" t="s">
        <v>639</v>
      </c>
      <c r="E28" s="274" t="s">
        <v>498</v>
      </c>
      <c r="F28" s="274" t="s">
        <v>499</v>
      </c>
      <c r="G28" s="274" t="s">
        <v>500</v>
      </c>
      <c r="H28" s="274" t="s">
        <v>29</v>
      </c>
    </row>
    <row r="29" spans="1:8" ht="11.25">
      <c r="A29" s="274">
        <v>83</v>
      </c>
      <c r="B29" s="274" t="s">
        <v>640</v>
      </c>
      <c r="C29" s="274" t="s">
        <v>640</v>
      </c>
      <c r="D29" s="274" t="s">
        <v>641</v>
      </c>
      <c r="E29" s="274" t="s">
        <v>1236</v>
      </c>
      <c r="F29" s="274" t="s">
        <v>1237</v>
      </c>
      <c r="G29" s="274" t="s">
        <v>1238</v>
      </c>
      <c r="H29" s="274" t="s">
        <v>30</v>
      </c>
    </row>
    <row r="30" spans="1:8" ht="11.25">
      <c r="A30" s="274">
        <v>89</v>
      </c>
      <c r="B30" s="274" t="s">
        <v>642</v>
      </c>
      <c r="C30" s="274" t="s">
        <v>642</v>
      </c>
      <c r="D30" s="274" t="s">
        <v>643</v>
      </c>
      <c r="E30" s="274" t="s">
        <v>1253</v>
      </c>
      <c r="F30" s="274" t="s">
        <v>1254</v>
      </c>
      <c r="G30" s="274" t="s">
        <v>1247</v>
      </c>
      <c r="H30" s="274" t="s">
        <v>28</v>
      </c>
    </row>
    <row r="31" spans="1:8" ht="11.25">
      <c r="A31" s="274">
        <v>90</v>
      </c>
      <c r="B31" s="274" t="s">
        <v>642</v>
      </c>
      <c r="C31" s="274" t="s">
        <v>642</v>
      </c>
      <c r="D31" s="274" t="s">
        <v>643</v>
      </c>
      <c r="E31" s="274" t="s">
        <v>1255</v>
      </c>
      <c r="F31" s="274" t="s">
        <v>1256</v>
      </c>
      <c r="G31" s="274" t="s">
        <v>1247</v>
      </c>
      <c r="H31" s="274" t="s">
        <v>30</v>
      </c>
    </row>
    <row r="32" spans="1:8" ht="11.25">
      <c r="A32" s="274">
        <v>91</v>
      </c>
      <c r="B32" s="274" t="s">
        <v>642</v>
      </c>
      <c r="C32" s="274" t="s">
        <v>642</v>
      </c>
      <c r="D32" s="274" t="s">
        <v>643</v>
      </c>
      <c r="E32" s="274" t="s">
        <v>1257</v>
      </c>
      <c r="F32" s="274" t="s">
        <v>1258</v>
      </c>
      <c r="G32" s="274" t="s">
        <v>1247</v>
      </c>
      <c r="H32" s="274" t="s">
        <v>33</v>
      </c>
    </row>
    <row r="33" spans="1:8" ht="11.25">
      <c r="A33" s="274">
        <v>92</v>
      </c>
      <c r="B33" s="274" t="s">
        <v>642</v>
      </c>
      <c r="C33" s="274" t="s">
        <v>642</v>
      </c>
      <c r="D33" s="274" t="s">
        <v>643</v>
      </c>
      <c r="E33" s="274" t="s">
        <v>1259</v>
      </c>
      <c r="F33" s="274" t="s">
        <v>1260</v>
      </c>
      <c r="G33" s="274" t="s">
        <v>1241</v>
      </c>
      <c r="H33" s="274" t="s">
        <v>30</v>
      </c>
    </row>
    <row r="34" spans="1:8" ht="11.25">
      <c r="A34" s="274">
        <v>93</v>
      </c>
      <c r="B34" s="274" t="s">
        <v>642</v>
      </c>
      <c r="C34" s="274" t="s">
        <v>642</v>
      </c>
      <c r="D34" s="274" t="s">
        <v>643</v>
      </c>
      <c r="E34" s="274" t="s">
        <v>1261</v>
      </c>
      <c r="F34" s="274" t="s">
        <v>1262</v>
      </c>
      <c r="G34" s="274" t="s">
        <v>1247</v>
      </c>
      <c r="H34" s="274" t="s">
        <v>30</v>
      </c>
    </row>
    <row r="35" spans="1:8" ht="11.25">
      <c r="A35" s="274">
        <v>100</v>
      </c>
      <c r="B35" s="274" t="s">
        <v>644</v>
      </c>
      <c r="C35" s="274" t="s">
        <v>644</v>
      </c>
      <c r="D35" s="274" t="s">
        <v>645</v>
      </c>
      <c r="E35" s="274" t="s">
        <v>1275</v>
      </c>
      <c r="F35" s="274" t="s">
        <v>1276</v>
      </c>
      <c r="G35" s="274" t="s">
        <v>1277</v>
      </c>
      <c r="H35" s="274" t="s">
        <v>30</v>
      </c>
    </row>
    <row r="36" spans="1:8" ht="11.25">
      <c r="A36" s="274">
        <v>101</v>
      </c>
      <c r="B36" s="274" t="s">
        <v>644</v>
      </c>
      <c r="C36" s="274" t="s">
        <v>644</v>
      </c>
      <c r="D36" s="274" t="s">
        <v>645</v>
      </c>
      <c r="E36" s="274" t="s">
        <v>1278</v>
      </c>
      <c r="F36" s="274" t="s">
        <v>1279</v>
      </c>
      <c r="G36" s="274" t="s">
        <v>1233</v>
      </c>
      <c r="H36" s="274" t="s">
        <v>33</v>
      </c>
    </row>
    <row r="37" spans="1:8" ht="11.25">
      <c r="A37" s="274">
        <v>108</v>
      </c>
      <c r="B37" s="274" t="s">
        <v>646</v>
      </c>
      <c r="C37" s="274" t="s">
        <v>646</v>
      </c>
      <c r="D37" s="274" t="s">
        <v>647</v>
      </c>
      <c r="E37" s="274" t="s">
        <v>1295</v>
      </c>
      <c r="F37" s="274" t="s">
        <v>1296</v>
      </c>
      <c r="G37" s="274" t="s">
        <v>1297</v>
      </c>
      <c r="H37" s="274" t="s">
        <v>30</v>
      </c>
    </row>
    <row r="38" spans="1:8" ht="11.25">
      <c r="A38" s="274">
        <v>109</v>
      </c>
      <c r="B38" s="274" t="s">
        <v>646</v>
      </c>
      <c r="C38" s="274" t="s">
        <v>646</v>
      </c>
      <c r="D38" s="274" t="s">
        <v>647</v>
      </c>
      <c r="E38" s="274" t="s">
        <v>1298</v>
      </c>
      <c r="F38" s="274" t="s">
        <v>1299</v>
      </c>
      <c r="G38" s="274" t="s">
        <v>1297</v>
      </c>
      <c r="H38" s="274" t="s">
        <v>30</v>
      </c>
    </row>
    <row r="39" spans="1:8" ht="11.25">
      <c r="A39" s="274">
        <v>110</v>
      </c>
      <c r="B39" s="274" t="s">
        <v>646</v>
      </c>
      <c r="C39" s="274" t="s">
        <v>646</v>
      </c>
      <c r="D39" s="274" t="s">
        <v>647</v>
      </c>
      <c r="E39" s="274" t="s">
        <v>1300</v>
      </c>
      <c r="F39" s="274" t="s">
        <v>1301</v>
      </c>
      <c r="G39" s="274" t="s">
        <v>1287</v>
      </c>
      <c r="H39" s="274" t="s">
        <v>30</v>
      </c>
    </row>
    <row r="40" spans="1:8" ht="11.25">
      <c r="A40" s="274">
        <v>111</v>
      </c>
      <c r="B40" s="274" t="s">
        <v>646</v>
      </c>
      <c r="C40" s="274" t="s">
        <v>646</v>
      </c>
      <c r="D40" s="274" t="s">
        <v>647</v>
      </c>
      <c r="E40" s="274" t="s">
        <v>1302</v>
      </c>
      <c r="F40" s="274" t="s">
        <v>1303</v>
      </c>
      <c r="G40" s="274" t="s">
        <v>1297</v>
      </c>
      <c r="H40" s="274" t="s">
        <v>30</v>
      </c>
    </row>
    <row r="41" spans="1:8" ht="11.25">
      <c r="A41" s="274">
        <v>112</v>
      </c>
      <c r="B41" s="274" t="s">
        <v>646</v>
      </c>
      <c r="C41" s="274" t="s">
        <v>646</v>
      </c>
      <c r="D41" s="274" t="s">
        <v>647</v>
      </c>
      <c r="E41" s="274" t="s">
        <v>1304</v>
      </c>
      <c r="F41" s="274" t="s">
        <v>1305</v>
      </c>
      <c r="G41" s="274" t="s">
        <v>1297</v>
      </c>
      <c r="H41" s="274" t="s">
        <v>30</v>
      </c>
    </row>
    <row r="42" spans="1:8" ht="11.25">
      <c r="A42" s="274">
        <v>113</v>
      </c>
      <c r="B42" s="274" t="s">
        <v>646</v>
      </c>
      <c r="C42" s="274" t="s">
        <v>646</v>
      </c>
      <c r="D42" s="274" t="s">
        <v>647</v>
      </c>
      <c r="E42" s="274" t="s">
        <v>1306</v>
      </c>
      <c r="F42" s="274" t="s">
        <v>1307</v>
      </c>
      <c r="G42" s="274" t="s">
        <v>1308</v>
      </c>
      <c r="H42" s="274" t="s">
        <v>30</v>
      </c>
    </row>
    <row r="43" spans="1:8" ht="11.25">
      <c r="A43" s="274">
        <v>123</v>
      </c>
      <c r="B43" s="274" t="s">
        <v>648</v>
      </c>
      <c r="C43" s="274" t="s">
        <v>648</v>
      </c>
      <c r="D43" s="274" t="s">
        <v>649</v>
      </c>
      <c r="E43" s="274" t="s">
        <v>1328</v>
      </c>
      <c r="F43" s="274" t="s">
        <v>1329</v>
      </c>
      <c r="G43" s="274" t="s">
        <v>1238</v>
      </c>
      <c r="H43" s="274" t="s">
        <v>30</v>
      </c>
    </row>
    <row r="44" spans="1:8" ht="11.25">
      <c r="A44" s="274">
        <v>124</v>
      </c>
      <c r="B44" s="274" t="s">
        <v>648</v>
      </c>
      <c r="C44" s="274" t="s">
        <v>648</v>
      </c>
      <c r="D44" s="274" t="s">
        <v>649</v>
      </c>
      <c r="E44" s="274" t="s">
        <v>1330</v>
      </c>
      <c r="F44" s="274" t="s">
        <v>1331</v>
      </c>
      <c r="G44" s="274" t="s">
        <v>1238</v>
      </c>
      <c r="H44" s="274" t="s">
        <v>30</v>
      </c>
    </row>
    <row r="45" spans="1:8" ht="11.25">
      <c r="A45" s="274">
        <v>125</v>
      </c>
      <c r="B45" s="274" t="s">
        <v>648</v>
      </c>
      <c r="C45" s="274" t="s">
        <v>648</v>
      </c>
      <c r="D45" s="274" t="s">
        <v>649</v>
      </c>
      <c r="E45" s="274" t="s">
        <v>1332</v>
      </c>
      <c r="F45" s="274" t="s">
        <v>1333</v>
      </c>
      <c r="G45" s="274" t="s">
        <v>1238</v>
      </c>
      <c r="H45" s="274" t="s">
        <v>28</v>
      </c>
    </row>
    <row r="46" spans="1:8" ht="11.25">
      <c r="A46" s="274">
        <v>126</v>
      </c>
      <c r="B46" s="274" t="s">
        <v>648</v>
      </c>
      <c r="C46" s="274" t="s">
        <v>648</v>
      </c>
      <c r="D46" s="274" t="s">
        <v>649</v>
      </c>
      <c r="E46" s="274" t="s">
        <v>1334</v>
      </c>
      <c r="F46" s="274" t="s">
        <v>1335</v>
      </c>
      <c r="G46" s="274" t="s">
        <v>1238</v>
      </c>
      <c r="H46" s="274" t="s">
        <v>30</v>
      </c>
    </row>
    <row r="47" spans="1:8" ht="11.25">
      <c r="A47" s="274">
        <v>127</v>
      </c>
      <c r="B47" s="274" t="s">
        <v>648</v>
      </c>
      <c r="C47" s="274" t="s">
        <v>648</v>
      </c>
      <c r="D47" s="274" t="s">
        <v>649</v>
      </c>
      <c r="E47" s="274" t="s">
        <v>1336</v>
      </c>
      <c r="F47" s="274" t="s">
        <v>1337</v>
      </c>
      <c r="G47" s="274" t="s">
        <v>1338</v>
      </c>
      <c r="H47" s="274" t="s">
        <v>32</v>
      </c>
    </row>
    <row r="48" spans="1:8" ht="11.25">
      <c r="A48" s="274">
        <v>128</v>
      </c>
      <c r="B48" s="274" t="s">
        <v>648</v>
      </c>
      <c r="C48" s="274" t="s">
        <v>648</v>
      </c>
      <c r="D48" s="274" t="s">
        <v>649</v>
      </c>
      <c r="E48" s="274" t="s">
        <v>1339</v>
      </c>
      <c r="F48" s="274" t="s">
        <v>1340</v>
      </c>
      <c r="G48" s="274" t="s">
        <v>1238</v>
      </c>
      <c r="H48" s="274" t="s">
        <v>30</v>
      </c>
    </row>
    <row r="49" spans="1:8" ht="11.25">
      <c r="A49" s="274">
        <v>129</v>
      </c>
      <c r="B49" s="274" t="s">
        <v>648</v>
      </c>
      <c r="C49" s="274" t="s">
        <v>648</v>
      </c>
      <c r="D49" s="274" t="s">
        <v>649</v>
      </c>
      <c r="E49" s="274" t="s">
        <v>1341</v>
      </c>
      <c r="F49" s="274" t="s">
        <v>1342</v>
      </c>
      <c r="G49" s="274" t="s">
        <v>1238</v>
      </c>
      <c r="H49" s="274" t="s">
        <v>30</v>
      </c>
    </row>
    <row r="50" spans="1:8" ht="11.25">
      <c r="A50" s="274">
        <v>130</v>
      </c>
      <c r="B50" s="274" t="s">
        <v>648</v>
      </c>
      <c r="C50" s="274" t="s">
        <v>648</v>
      </c>
      <c r="D50" s="274" t="s">
        <v>649</v>
      </c>
      <c r="E50" s="274" t="s">
        <v>1343</v>
      </c>
      <c r="F50" s="274" t="s">
        <v>1344</v>
      </c>
      <c r="G50" s="274" t="s">
        <v>1238</v>
      </c>
      <c r="H50" s="274" t="s">
        <v>30</v>
      </c>
    </row>
    <row r="51" spans="1:8" ht="11.25">
      <c r="A51" s="274">
        <v>131</v>
      </c>
      <c r="B51" s="274" t="s">
        <v>648</v>
      </c>
      <c r="C51" s="274" t="s">
        <v>648</v>
      </c>
      <c r="D51" s="274" t="s">
        <v>649</v>
      </c>
      <c r="E51" s="274" t="s">
        <v>1345</v>
      </c>
      <c r="F51" s="274" t="s">
        <v>1346</v>
      </c>
      <c r="G51" s="274" t="s">
        <v>1238</v>
      </c>
      <c r="H51" s="274" t="s">
        <v>30</v>
      </c>
    </row>
    <row r="52" spans="1:8" ht="11.25">
      <c r="A52" s="274">
        <v>138</v>
      </c>
      <c r="B52" s="274" t="s">
        <v>650</v>
      </c>
      <c r="C52" s="274" t="s">
        <v>650</v>
      </c>
      <c r="D52" s="274" t="s">
        <v>651</v>
      </c>
      <c r="E52" s="274" t="s">
        <v>1362</v>
      </c>
      <c r="F52" s="274" t="s">
        <v>1363</v>
      </c>
      <c r="G52" s="274" t="s">
        <v>1356</v>
      </c>
      <c r="H52" s="274" t="s">
        <v>28</v>
      </c>
    </row>
    <row r="53" spans="1:8" ht="11.25">
      <c r="A53" s="274">
        <v>141</v>
      </c>
      <c r="B53" s="274" t="s">
        <v>652</v>
      </c>
      <c r="C53" s="274" t="s">
        <v>652</v>
      </c>
      <c r="D53" s="274" t="s">
        <v>653</v>
      </c>
      <c r="E53" s="274" t="s">
        <v>1368</v>
      </c>
      <c r="F53" s="274" t="s">
        <v>1369</v>
      </c>
      <c r="G53" s="274" t="s">
        <v>1370</v>
      </c>
      <c r="H53" s="274" t="s">
        <v>30</v>
      </c>
    </row>
    <row r="54" spans="1:8" ht="11.25">
      <c r="A54" s="274">
        <v>150</v>
      </c>
      <c r="B54" s="274" t="s">
        <v>656</v>
      </c>
      <c r="C54" s="274" t="s">
        <v>656</v>
      </c>
      <c r="D54" s="274" t="s">
        <v>657</v>
      </c>
      <c r="E54" s="274" t="s">
        <v>1388</v>
      </c>
      <c r="F54" s="274" t="s">
        <v>1389</v>
      </c>
      <c r="G54" s="274" t="s">
        <v>1378</v>
      </c>
      <c r="H54" s="274" t="s">
        <v>30</v>
      </c>
    </row>
    <row r="55" spans="1:8" ht="11.25">
      <c r="A55" s="274">
        <v>151</v>
      </c>
      <c r="B55" s="274" t="s">
        <v>656</v>
      </c>
      <c r="C55" s="274" t="s">
        <v>656</v>
      </c>
      <c r="D55" s="274" t="s">
        <v>657</v>
      </c>
      <c r="E55" s="274" t="s">
        <v>1390</v>
      </c>
      <c r="F55" s="274" t="s">
        <v>1391</v>
      </c>
      <c r="G55" s="274" t="s">
        <v>1378</v>
      </c>
      <c r="H55" s="274" t="s">
        <v>28</v>
      </c>
    </row>
    <row r="56" spans="1:8" ht="11.25">
      <c r="A56" s="274">
        <v>152</v>
      </c>
      <c r="B56" s="274" t="s">
        <v>656</v>
      </c>
      <c r="C56" s="274" t="s">
        <v>656</v>
      </c>
      <c r="D56" s="274" t="s">
        <v>657</v>
      </c>
      <c r="E56" s="274" t="s">
        <v>1392</v>
      </c>
      <c r="F56" s="274" t="s">
        <v>1393</v>
      </c>
      <c r="G56" s="274" t="s">
        <v>1378</v>
      </c>
      <c r="H56" s="274" t="s">
        <v>27</v>
      </c>
    </row>
    <row r="57" spans="1:8" ht="11.25">
      <c r="A57" s="274">
        <v>155</v>
      </c>
      <c r="B57" s="274" t="s">
        <v>658</v>
      </c>
      <c r="C57" s="274" t="s">
        <v>658</v>
      </c>
      <c r="D57" s="274" t="s">
        <v>659</v>
      </c>
      <c r="E57" s="274" t="s">
        <v>1400</v>
      </c>
      <c r="F57" s="274" t="s">
        <v>1401</v>
      </c>
      <c r="G57" s="274" t="s">
        <v>1149</v>
      </c>
      <c r="H57" s="274" t="s">
        <v>33</v>
      </c>
    </row>
    <row r="58" spans="1:8" ht="11.25">
      <c r="A58" s="274">
        <v>156</v>
      </c>
      <c r="B58" s="274" t="s">
        <v>658</v>
      </c>
      <c r="C58" s="274" t="s">
        <v>658</v>
      </c>
      <c r="D58" s="274" t="s">
        <v>659</v>
      </c>
      <c r="E58" s="274" t="s">
        <v>1163</v>
      </c>
      <c r="F58" s="274" t="s">
        <v>1402</v>
      </c>
      <c r="G58" s="274" t="s">
        <v>1149</v>
      </c>
      <c r="H58" s="274" t="s">
        <v>30</v>
      </c>
    </row>
    <row r="59" spans="1:8" ht="11.25">
      <c r="A59" s="274">
        <v>162</v>
      </c>
      <c r="B59" s="274" t="s">
        <v>660</v>
      </c>
      <c r="C59" s="274" t="s">
        <v>660</v>
      </c>
      <c r="D59" s="274" t="s">
        <v>661</v>
      </c>
      <c r="E59" s="274" t="s">
        <v>1412</v>
      </c>
      <c r="F59" s="274" t="s">
        <v>1413</v>
      </c>
      <c r="G59" s="274" t="s">
        <v>1405</v>
      </c>
      <c r="H59" s="274" t="s">
        <v>30</v>
      </c>
    </row>
    <row r="60" spans="1:8" ht="11.25">
      <c r="A60" s="274">
        <v>163</v>
      </c>
      <c r="B60" s="274" t="s">
        <v>660</v>
      </c>
      <c r="C60" s="274" t="s">
        <v>660</v>
      </c>
      <c r="D60" s="274" t="s">
        <v>661</v>
      </c>
      <c r="E60" s="274" t="s">
        <v>1414</v>
      </c>
      <c r="F60" s="274" t="s">
        <v>1415</v>
      </c>
      <c r="G60" s="274" t="s">
        <v>1405</v>
      </c>
      <c r="H60" s="274" t="s">
        <v>30</v>
      </c>
    </row>
    <row r="61" spans="1:8" ht="11.25">
      <c r="A61" s="274">
        <v>164</v>
      </c>
      <c r="B61" s="274" t="s">
        <v>660</v>
      </c>
      <c r="C61" s="274" t="s">
        <v>660</v>
      </c>
      <c r="D61" s="274" t="s">
        <v>661</v>
      </c>
      <c r="E61" s="274" t="s">
        <v>1416</v>
      </c>
      <c r="F61" s="274" t="s">
        <v>1417</v>
      </c>
      <c r="G61" s="274" t="s">
        <v>1405</v>
      </c>
      <c r="H61" s="274" t="s">
        <v>30</v>
      </c>
    </row>
    <row r="62" spans="1:8" ht="11.25">
      <c r="A62" s="274">
        <v>165</v>
      </c>
      <c r="B62" s="274" t="s">
        <v>660</v>
      </c>
      <c r="C62" s="274" t="s">
        <v>660</v>
      </c>
      <c r="D62" s="274" t="s">
        <v>661</v>
      </c>
      <c r="E62" s="274" t="s">
        <v>1418</v>
      </c>
      <c r="F62" s="274" t="s">
        <v>1419</v>
      </c>
      <c r="G62" s="274" t="s">
        <v>1405</v>
      </c>
      <c r="H62" s="274" t="s">
        <v>30</v>
      </c>
    </row>
    <row r="63" spans="1:8" ht="11.25">
      <c r="A63" s="274">
        <v>166</v>
      </c>
      <c r="B63" s="274" t="s">
        <v>660</v>
      </c>
      <c r="C63" s="274" t="s">
        <v>660</v>
      </c>
      <c r="D63" s="274" t="s">
        <v>661</v>
      </c>
      <c r="E63" s="274" t="s">
        <v>1420</v>
      </c>
      <c r="F63" s="274" t="s">
        <v>1421</v>
      </c>
      <c r="G63" s="274" t="s">
        <v>1405</v>
      </c>
      <c r="H63" s="274" t="s">
        <v>30</v>
      </c>
    </row>
    <row r="64" spans="1:8" ht="11.25">
      <c r="A64" s="274">
        <v>167</v>
      </c>
      <c r="B64" s="274" t="s">
        <v>660</v>
      </c>
      <c r="C64" s="274" t="s">
        <v>660</v>
      </c>
      <c r="D64" s="274" t="s">
        <v>661</v>
      </c>
      <c r="E64" s="274" t="s">
        <v>1422</v>
      </c>
      <c r="F64" s="274" t="s">
        <v>1423</v>
      </c>
      <c r="G64" s="274" t="s">
        <v>1405</v>
      </c>
      <c r="H64" s="274" t="s">
        <v>30</v>
      </c>
    </row>
    <row r="65" spans="1:8" ht="11.25">
      <c r="A65" s="274">
        <v>168</v>
      </c>
      <c r="B65" s="274" t="s">
        <v>660</v>
      </c>
      <c r="C65" s="274" t="s">
        <v>660</v>
      </c>
      <c r="D65" s="274" t="s">
        <v>661</v>
      </c>
      <c r="E65" s="274" t="s">
        <v>1424</v>
      </c>
      <c r="F65" s="274" t="s">
        <v>499</v>
      </c>
      <c r="G65" s="274" t="s">
        <v>1425</v>
      </c>
      <c r="H65" s="274" t="s">
        <v>30</v>
      </c>
    </row>
    <row r="66" spans="1:8" ht="11.25">
      <c r="A66" s="274">
        <v>169</v>
      </c>
      <c r="B66" s="274" t="s">
        <v>660</v>
      </c>
      <c r="C66" s="274" t="s">
        <v>660</v>
      </c>
      <c r="D66" s="274" t="s">
        <v>661</v>
      </c>
      <c r="E66" s="274" t="s">
        <v>498</v>
      </c>
      <c r="F66" s="274" t="s">
        <v>499</v>
      </c>
      <c r="G66" s="274" t="s">
        <v>500</v>
      </c>
      <c r="H66" s="274" t="s">
        <v>29</v>
      </c>
    </row>
    <row r="67" spans="1:8" ht="11.25">
      <c r="A67" s="274">
        <v>170</v>
      </c>
      <c r="B67" s="274" t="s">
        <v>660</v>
      </c>
      <c r="C67" s="274" t="s">
        <v>660</v>
      </c>
      <c r="D67" s="274" t="s">
        <v>661</v>
      </c>
      <c r="E67" s="274" t="s">
        <v>498</v>
      </c>
      <c r="F67" s="274" t="s">
        <v>499</v>
      </c>
      <c r="G67" s="274" t="s">
        <v>500</v>
      </c>
      <c r="H67" s="274" t="s">
        <v>30</v>
      </c>
    </row>
    <row r="68" spans="1:8" ht="11.25">
      <c r="A68" s="274">
        <v>173</v>
      </c>
      <c r="B68" s="274" t="s">
        <v>662</v>
      </c>
      <c r="C68" s="274" t="s">
        <v>662</v>
      </c>
      <c r="D68" s="274" t="s">
        <v>663</v>
      </c>
      <c r="E68" s="274" t="s">
        <v>1432</v>
      </c>
      <c r="F68" s="274" t="s">
        <v>1433</v>
      </c>
      <c r="G68" s="274" t="s">
        <v>1431</v>
      </c>
      <c r="H68" s="274" t="s">
        <v>30</v>
      </c>
    </row>
    <row r="69" spans="1:8" ht="11.25">
      <c r="A69" s="274">
        <v>185</v>
      </c>
      <c r="B69" s="274" t="s">
        <v>664</v>
      </c>
      <c r="C69" s="274" t="s">
        <v>664</v>
      </c>
      <c r="D69" s="274" t="s">
        <v>665</v>
      </c>
      <c r="E69" s="274" t="s">
        <v>1456</v>
      </c>
      <c r="F69" s="274" t="s">
        <v>1457</v>
      </c>
      <c r="G69" s="274" t="s">
        <v>1399</v>
      </c>
      <c r="H69" s="274" t="s">
        <v>30</v>
      </c>
    </row>
    <row r="70" spans="1:8" ht="11.25">
      <c r="A70" s="274">
        <v>186</v>
      </c>
      <c r="B70" s="274" t="s">
        <v>664</v>
      </c>
      <c r="C70" s="274" t="s">
        <v>664</v>
      </c>
      <c r="D70" s="274" t="s">
        <v>665</v>
      </c>
      <c r="E70" s="274" t="s">
        <v>1458</v>
      </c>
      <c r="F70" s="274" t="s">
        <v>1459</v>
      </c>
      <c r="G70" s="274" t="s">
        <v>1277</v>
      </c>
      <c r="H70" s="274" t="s">
        <v>30</v>
      </c>
    </row>
    <row r="71" spans="1:8" ht="11.25">
      <c r="A71" s="274">
        <v>187</v>
      </c>
      <c r="B71" s="274" t="s">
        <v>664</v>
      </c>
      <c r="C71" s="274" t="s">
        <v>664</v>
      </c>
      <c r="D71" s="274" t="s">
        <v>665</v>
      </c>
      <c r="E71" s="274" t="s">
        <v>1460</v>
      </c>
      <c r="F71" s="274" t="s">
        <v>1461</v>
      </c>
      <c r="G71" s="274" t="s">
        <v>1462</v>
      </c>
      <c r="H71" s="274" t="s">
        <v>28</v>
      </c>
    </row>
    <row r="72" spans="1:8" ht="11.25">
      <c r="A72" s="274">
        <v>188</v>
      </c>
      <c r="B72" s="274" t="s">
        <v>664</v>
      </c>
      <c r="C72" s="274" t="s">
        <v>664</v>
      </c>
      <c r="D72" s="274" t="s">
        <v>665</v>
      </c>
      <c r="E72" s="274" t="s">
        <v>1463</v>
      </c>
      <c r="F72" s="274" t="s">
        <v>1464</v>
      </c>
      <c r="G72" s="274" t="s">
        <v>1277</v>
      </c>
      <c r="H72" s="274" t="s">
        <v>30</v>
      </c>
    </row>
    <row r="73" spans="1:8" ht="11.25">
      <c r="A73" s="274">
        <v>192</v>
      </c>
      <c r="B73" s="274" t="s">
        <v>664</v>
      </c>
      <c r="C73" s="274" t="s">
        <v>664</v>
      </c>
      <c r="D73" s="274" t="s">
        <v>665</v>
      </c>
      <c r="E73" s="274" t="s">
        <v>1472</v>
      </c>
      <c r="F73" s="274" t="s">
        <v>1473</v>
      </c>
      <c r="G73" s="274" t="s">
        <v>1399</v>
      </c>
      <c r="H73" s="274" t="s">
        <v>27</v>
      </c>
    </row>
    <row r="74" spans="1:8" ht="11.25">
      <c r="A74" s="274">
        <v>194</v>
      </c>
      <c r="B74" s="274" t="s">
        <v>664</v>
      </c>
      <c r="C74" s="274" t="s">
        <v>664</v>
      </c>
      <c r="D74" s="274" t="s">
        <v>665</v>
      </c>
      <c r="E74" s="274" t="s">
        <v>498</v>
      </c>
      <c r="F74" s="274" t="s">
        <v>499</v>
      </c>
      <c r="G74" s="274" t="s">
        <v>500</v>
      </c>
      <c r="H74" s="274" t="s">
        <v>30</v>
      </c>
    </row>
    <row r="75" spans="1:8" ht="11.25">
      <c r="A75" s="274">
        <v>195</v>
      </c>
      <c r="B75" s="274" t="s">
        <v>664</v>
      </c>
      <c r="C75" s="274" t="s">
        <v>664</v>
      </c>
      <c r="D75" s="274" t="s">
        <v>665</v>
      </c>
      <c r="E75" s="274" t="s">
        <v>498</v>
      </c>
      <c r="F75" s="274" t="s">
        <v>499</v>
      </c>
      <c r="G75" s="274" t="s">
        <v>500</v>
      </c>
      <c r="H75" s="274" t="s">
        <v>29</v>
      </c>
    </row>
    <row r="76" spans="1:8" ht="11.25">
      <c r="A76" s="274">
        <v>240</v>
      </c>
      <c r="B76" s="274" t="s">
        <v>664</v>
      </c>
      <c r="C76" s="274" t="s">
        <v>666</v>
      </c>
      <c r="D76" s="274" t="s">
        <v>665</v>
      </c>
      <c r="E76" s="274" t="s">
        <v>1546</v>
      </c>
      <c r="F76" s="274" t="s">
        <v>1547</v>
      </c>
      <c r="G76" s="274" t="s">
        <v>1201</v>
      </c>
      <c r="H76" s="274" t="s">
        <v>30</v>
      </c>
    </row>
    <row r="77" spans="1:8" ht="11.25">
      <c r="A77" s="274">
        <v>241</v>
      </c>
      <c r="B77" s="274" t="s">
        <v>664</v>
      </c>
      <c r="C77" s="274" t="s">
        <v>666</v>
      </c>
      <c r="D77" s="274" t="s">
        <v>665</v>
      </c>
      <c r="E77" s="274" t="s">
        <v>1548</v>
      </c>
      <c r="F77" s="274" t="s">
        <v>1549</v>
      </c>
      <c r="G77" s="274" t="s">
        <v>1277</v>
      </c>
      <c r="H77" s="274" t="s">
        <v>30</v>
      </c>
    </row>
    <row r="78" spans="1:8" ht="11.25">
      <c r="A78" s="274">
        <v>242</v>
      </c>
      <c r="B78" s="274" t="s">
        <v>664</v>
      </c>
      <c r="C78" s="274" t="s">
        <v>666</v>
      </c>
      <c r="D78" s="274" t="s">
        <v>665</v>
      </c>
      <c r="E78" s="274" t="s">
        <v>1550</v>
      </c>
      <c r="F78" s="274" t="s">
        <v>1551</v>
      </c>
      <c r="G78" s="274" t="s">
        <v>1399</v>
      </c>
      <c r="H78" s="274" t="s">
        <v>30</v>
      </c>
    </row>
    <row r="79" spans="1:8" ht="11.25">
      <c r="A79" s="274">
        <v>243</v>
      </c>
      <c r="B79" s="274" t="s">
        <v>664</v>
      </c>
      <c r="C79" s="274" t="s">
        <v>666</v>
      </c>
      <c r="D79" s="274" t="s">
        <v>665</v>
      </c>
      <c r="E79" s="274" t="s">
        <v>1552</v>
      </c>
      <c r="F79" s="274" t="s">
        <v>1553</v>
      </c>
      <c r="G79" s="274" t="s">
        <v>1277</v>
      </c>
      <c r="H79" s="274" t="s">
        <v>28</v>
      </c>
    </row>
    <row r="80" spans="1:8" ht="11.25">
      <c r="A80" s="274">
        <v>244</v>
      </c>
      <c r="B80" s="274" t="s">
        <v>664</v>
      </c>
      <c r="C80" s="274" t="s">
        <v>666</v>
      </c>
      <c r="D80" s="274" t="s">
        <v>665</v>
      </c>
      <c r="E80" s="274" t="s">
        <v>1554</v>
      </c>
      <c r="F80" s="274" t="s">
        <v>1555</v>
      </c>
      <c r="G80" s="274" t="s">
        <v>1399</v>
      </c>
      <c r="H80" s="274" t="s">
        <v>30</v>
      </c>
    </row>
    <row r="81" spans="1:8" ht="11.25">
      <c r="A81" s="274">
        <v>245</v>
      </c>
      <c r="B81" s="274" t="s">
        <v>664</v>
      </c>
      <c r="C81" s="274" t="s">
        <v>666</v>
      </c>
      <c r="D81" s="274" t="s">
        <v>665</v>
      </c>
      <c r="E81" s="274" t="s">
        <v>1556</v>
      </c>
      <c r="F81" s="274" t="s">
        <v>1557</v>
      </c>
      <c r="G81" s="274" t="s">
        <v>1201</v>
      </c>
      <c r="H81" s="274" t="s">
        <v>30</v>
      </c>
    </row>
    <row r="82" spans="1:8" ht="11.25">
      <c r="A82" s="274">
        <v>246</v>
      </c>
      <c r="B82" s="274" t="s">
        <v>664</v>
      </c>
      <c r="C82" s="274" t="s">
        <v>666</v>
      </c>
      <c r="D82" s="274" t="s">
        <v>665</v>
      </c>
      <c r="E82" s="274" t="s">
        <v>1558</v>
      </c>
      <c r="F82" s="274" t="s">
        <v>1559</v>
      </c>
      <c r="G82" s="274" t="s">
        <v>1338</v>
      </c>
      <c r="H82" s="274" t="s">
        <v>28</v>
      </c>
    </row>
    <row r="83" spans="1:8" ht="11.25">
      <c r="A83" s="274">
        <v>247</v>
      </c>
      <c r="B83" s="274" t="s">
        <v>664</v>
      </c>
      <c r="C83" s="274" t="s">
        <v>666</v>
      </c>
      <c r="D83" s="274" t="s">
        <v>665</v>
      </c>
      <c r="E83" s="274" t="s">
        <v>1560</v>
      </c>
      <c r="F83" s="274" t="s">
        <v>1561</v>
      </c>
      <c r="G83" s="274" t="s">
        <v>1399</v>
      </c>
      <c r="H83" s="274" t="s">
        <v>30</v>
      </c>
    </row>
    <row r="84" spans="1:8" ht="11.25">
      <c r="A84" s="274">
        <v>248</v>
      </c>
      <c r="B84" s="274" t="s">
        <v>664</v>
      </c>
      <c r="C84" s="274" t="s">
        <v>666</v>
      </c>
      <c r="D84" s="274" t="s">
        <v>665</v>
      </c>
      <c r="E84" s="274" t="s">
        <v>1562</v>
      </c>
      <c r="F84" s="274" t="s">
        <v>1563</v>
      </c>
      <c r="G84" s="274" t="s">
        <v>1462</v>
      </c>
      <c r="H84" s="274" t="s">
        <v>30</v>
      </c>
    </row>
    <row r="85" spans="1:8" ht="11.25">
      <c r="A85" s="274">
        <v>249</v>
      </c>
      <c r="B85" s="274" t="s">
        <v>664</v>
      </c>
      <c r="C85" s="274" t="s">
        <v>666</v>
      </c>
      <c r="D85" s="274" t="s">
        <v>665</v>
      </c>
      <c r="E85" s="274" t="s">
        <v>1564</v>
      </c>
      <c r="F85" s="274" t="s">
        <v>1565</v>
      </c>
      <c r="G85" s="274" t="s">
        <v>1462</v>
      </c>
      <c r="H85" s="274" t="s">
        <v>30</v>
      </c>
    </row>
    <row r="86" spans="1:8" ht="11.25">
      <c r="A86" s="274">
        <v>250</v>
      </c>
      <c r="B86" s="274" t="s">
        <v>664</v>
      </c>
      <c r="C86" s="274" t="s">
        <v>666</v>
      </c>
      <c r="D86" s="274" t="s">
        <v>665</v>
      </c>
      <c r="E86" s="274" t="s">
        <v>1566</v>
      </c>
      <c r="F86" s="274" t="s">
        <v>1567</v>
      </c>
      <c r="G86" s="274" t="s">
        <v>1277</v>
      </c>
      <c r="H86" s="274" t="s">
        <v>30</v>
      </c>
    </row>
    <row r="87" spans="1:8" ht="11.25">
      <c r="A87" s="274">
        <v>251</v>
      </c>
      <c r="B87" s="274" t="s">
        <v>664</v>
      </c>
      <c r="C87" s="274" t="s">
        <v>666</v>
      </c>
      <c r="D87" s="274" t="s">
        <v>665</v>
      </c>
      <c r="E87" s="274" t="s">
        <v>1568</v>
      </c>
      <c r="F87" s="274" t="s">
        <v>1569</v>
      </c>
      <c r="G87" s="274" t="s">
        <v>1462</v>
      </c>
      <c r="H87" s="274" t="s">
        <v>28</v>
      </c>
    </row>
    <row r="88" spans="1:8" ht="11.25">
      <c r="A88" s="274">
        <v>252</v>
      </c>
      <c r="B88" s="274" t="s">
        <v>664</v>
      </c>
      <c r="C88" s="274" t="s">
        <v>666</v>
      </c>
      <c r="D88" s="274" t="s">
        <v>665</v>
      </c>
      <c r="E88" s="274" t="s">
        <v>1456</v>
      </c>
      <c r="F88" s="274" t="s">
        <v>1457</v>
      </c>
      <c r="G88" s="274" t="s">
        <v>1399</v>
      </c>
      <c r="H88" s="274" t="s">
        <v>30</v>
      </c>
    </row>
    <row r="89" spans="1:8" ht="11.25">
      <c r="A89" s="274">
        <v>253</v>
      </c>
      <c r="B89" s="274" t="s">
        <v>664</v>
      </c>
      <c r="C89" s="274" t="s">
        <v>666</v>
      </c>
      <c r="D89" s="274" t="s">
        <v>665</v>
      </c>
      <c r="E89" s="274" t="s">
        <v>1570</v>
      </c>
      <c r="F89" s="274" t="s">
        <v>1571</v>
      </c>
      <c r="G89" s="274" t="s">
        <v>1174</v>
      </c>
      <c r="H89" s="274" t="s">
        <v>28</v>
      </c>
    </row>
    <row r="90" spans="1:8" ht="11.25">
      <c r="A90" s="274">
        <v>254</v>
      </c>
      <c r="B90" s="274" t="s">
        <v>664</v>
      </c>
      <c r="C90" s="274" t="s">
        <v>666</v>
      </c>
      <c r="D90" s="274" t="s">
        <v>665</v>
      </c>
      <c r="E90" s="274" t="s">
        <v>1572</v>
      </c>
      <c r="F90" s="274" t="s">
        <v>1573</v>
      </c>
      <c r="G90" s="274" t="s">
        <v>1338</v>
      </c>
      <c r="H90" s="274" t="s">
        <v>30</v>
      </c>
    </row>
    <row r="91" spans="1:8" ht="11.25">
      <c r="A91" s="274">
        <v>255</v>
      </c>
      <c r="B91" s="274" t="s">
        <v>664</v>
      </c>
      <c r="C91" s="274" t="s">
        <v>666</v>
      </c>
      <c r="D91" s="274" t="s">
        <v>665</v>
      </c>
      <c r="E91" s="274" t="s">
        <v>1574</v>
      </c>
      <c r="F91" s="274" t="s">
        <v>1575</v>
      </c>
      <c r="G91" s="274" t="s">
        <v>1277</v>
      </c>
      <c r="H91" s="274" t="s">
        <v>30</v>
      </c>
    </row>
    <row r="92" spans="1:8" ht="11.25">
      <c r="A92" s="274">
        <v>256</v>
      </c>
      <c r="B92" s="274" t="s">
        <v>664</v>
      </c>
      <c r="C92" s="274" t="s">
        <v>666</v>
      </c>
      <c r="D92" s="274" t="s">
        <v>665</v>
      </c>
      <c r="E92" s="274" t="s">
        <v>1576</v>
      </c>
      <c r="F92" s="274" t="s">
        <v>1577</v>
      </c>
      <c r="G92" s="274" t="s">
        <v>1338</v>
      </c>
      <c r="H92" s="274" t="s">
        <v>30</v>
      </c>
    </row>
    <row r="93" spans="1:8" ht="11.25">
      <c r="A93" s="274">
        <v>257</v>
      </c>
      <c r="B93" s="274" t="s">
        <v>664</v>
      </c>
      <c r="C93" s="274" t="s">
        <v>666</v>
      </c>
      <c r="D93" s="274" t="s">
        <v>665</v>
      </c>
      <c r="E93" s="274" t="s">
        <v>1458</v>
      </c>
      <c r="F93" s="274" t="s">
        <v>1459</v>
      </c>
      <c r="G93" s="274" t="s">
        <v>1277</v>
      </c>
      <c r="H93" s="274" t="s">
        <v>30</v>
      </c>
    </row>
    <row r="94" spans="1:8" ht="11.25">
      <c r="A94" s="274">
        <v>258</v>
      </c>
      <c r="B94" s="274" t="s">
        <v>664</v>
      </c>
      <c r="C94" s="274" t="s">
        <v>666</v>
      </c>
      <c r="D94" s="274" t="s">
        <v>665</v>
      </c>
      <c r="E94" s="274" t="s">
        <v>1460</v>
      </c>
      <c r="F94" s="274" t="s">
        <v>1461</v>
      </c>
      <c r="G94" s="274" t="s">
        <v>1462</v>
      </c>
      <c r="H94" s="274" t="s">
        <v>28</v>
      </c>
    </row>
    <row r="95" spans="1:8" ht="11.25">
      <c r="A95" s="274">
        <v>259</v>
      </c>
      <c r="B95" s="274" t="s">
        <v>664</v>
      </c>
      <c r="C95" s="274" t="s">
        <v>666</v>
      </c>
      <c r="D95" s="274" t="s">
        <v>665</v>
      </c>
      <c r="E95" s="274" t="s">
        <v>1578</v>
      </c>
      <c r="F95" s="274" t="s">
        <v>1579</v>
      </c>
      <c r="G95" s="274" t="s">
        <v>1399</v>
      </c>
      <c r="H95" s="274" t="s">
        <v>30</v>
      </c>
    </row>
    <row r="96" spans="1:8" ht="11.25">
      <c r="A96" s="274">
        <v>260</v>
      </c>
      <c r="B96" s="274" t="s">
        <v>664</v>
      </c>
      <c r="C96" s="274" t="s">
        <v>666</v>
      </c>
      <c r="D96" s="274" t="s">
        <v>665</v>
      </c>
      <c r="E96" s="274" t="s">
        <v>1580</v>
      </c>
      <c r="F96" s="274" t="s">
        <v>1581</v>
      </c>
      <c r="G96" s="274" t="s">
        <v>1338</v>
      </c>
      <c r="H96" s="274" t="s">
        <v>30</v>
      </c>
    </row>
    <row r="97" spans="1:8" ht="11.25">
      <c r="A97" s="274">
        <v>261</v>
      </c>
      <c r="B97" s="274" t="s">
        <v>664</v>
      </c>
      <c r="C97" s="274" t="s">
        <v>666</v>
      </c>
      <c r="D97" s="274" t="s">
        <v>665</v>
      </c>
      <c r="E97" s="274" t="s">
        <v>1582</v>
      </c>
      <c r="F97" s="274" t="s">
        <v>1583</v>
      </c>
      <c r="G97" s="274" t="s">
        <v>1584</v>
      </c>
      <c r="H97" s="274" t="s">
        <v>30</v>
      </c>
    </row>
    <row r="98" spans="1:8" ht="11.25">
      <c r="A98" s="274">
        <v>262</v>
      </c>
      <c r="B98" s="274" t="s">
        <v>664</v>
      </c>
      <c r="C98" s="274" t="s">
        <v>666</v>
      </c>
      <c r="D98" s="274" t="s">
        <v>665</v>
      </c>
      <c r="E98" s="274" t="s">
        <v>1585</v>
      </c>
      <c r="F98" s="274" t="s">
        <v>1586</v>
      </c>
      <c r="G98" s="274" t="s">
        <v>1201</v>
      </c>
      <c r="H98" s="274" t="s">
        <v>30</v>
      </c>
    </row>
    <row r="99" spans="1:8" ht="11.25">
      <c r="A99" s="274">
        <v>263</v>
      </c>
      <c r="B99" s="274" t="s">
        <v>664</v>
      </c>
      <c r="C99" s="274" t="s">
        <v>666</v>
      </c>
      <c r="D99" s="274" t="s">
        <v>665</v>
      </c>
      <c r="E99" s="274" t="s">
        <v>1587</v>
      </c>
      <c r="F99" s="274" t="s">
        <v>1588</v>
      </c>
      <c r="G99" s="274" t="s">
        <v>1462</v>
      </c>
      <c r="H99" s="274" t="s">
        <v>28</v>
      </c>
    </row>
    <row r="100" spans="1:8" ht="11.25">
      <c r="A100" s="274">
        <v>264</v>
      </c>
      <c r="B100" s="274" t="s">
        <v>664</v>
      </c>
      <c r="C100" s="274" t="s">
        <v>666</v>
      </c>
      <c r="D100" s="274" t="s">
        <v>665</v>
      </c>
      <c r="E100" s="274" t="s">
        <v>1589</v>
      </c>
      <c r="F100" s="274" t="s">
        <v>1590</v>
      </c>
      <c r="G100" s="274" t="s">
        <v>1462</v>
      </c>
      <c r="H100" s="274" t="s">
        <v>30</v>
      </c>
    </row>
    <row r="101" spans="1:8" ht="11.25">
      <c r="A101" s="274">
        <v>265</v>
      </c>
      <c r="B101" s="274" t="s">
        <v>664</v>
      </c>
      <c r="C101" s="274" t="s">
        <v>666</v>
      </c>
      <c r="D101" s="274" t="s">
        <v>665</v>
      </c>
      <c r="E101" s="274" t="s">
        <v>1591</v>
      </c>
      <c r="F101" s="274" t="s">
        <v>1592</v>
      </c>
      <c r="G101" s="274" t="s">
        <v>1399</v>
      </c>
      <c r="H101" s="274" t="s">
        <v>27</v>
      </c>
    </row>
    <row r="102" spans="1:8" ht="11.25">
      <c r="A102" s="274">
        <v>266</v>
      </c>
      <c r="B102" s="274" t="s">
        <v>664</v>
      </c>
      <c r="C102" s="274" t="s">
        <v>666</v>
      </c>
      <c r="D102" s="274" t="s">
        <v>665</v>
      </c>
      <c r="E102" s="274" t="s">
        <v>1463</v>
      </c>
      <c r="F102" s="274" t="s">
        <v>1464</v>
      </c>
      <c r="G102" s="274" t="s">
        <v>1277</v>
      </c>
      <c r="H102" s="274" t="s">
        <v>30</v>
      </c>
    </row>
    <row r="103" spans="1:8" ht="11.25">
      <c r="A103" s="274">
        <v>267</v>
      </c>
      <c r="B103" s="274" t="s">
        <v>664</v>
      </c>
      <c r="C103" s="274" t="s">
        <v>666</v>
      </c>
      <c r="D103" s="274" t="s">
        <v>665</v>
      </c>
      <c r="E103" s="274" t="s">
        <v>1593</v>
      </c>
      <c r="F103" s="274" t="s">
        <v>1594</v>
      </c>
      <c r="G103" s="274" t="s">
        <v>1462</v>
      </c>
      <c r="H103" s="274" t="s">
        <v>29</v>
      </c>
    </row>
    <row r="104" spans="1:8" ht="11.25">
      <c r="A104" s="274">
        <v>268</v>
      </c>
      <c r="B104" s="274" t="s">
        <v>664</v>
      </c>
      <c r="C104" s="274" t="s">
        <v>666</v>
      </c>
      <c r="D104" s="274" t="s">
        <v>665</v>
      </c>
      <c r="E104" s="274" t="s">
        <v>1593</v>
      </c>
      <c r="F104" s="274" t="s">
        <v>1594</v>
      </c>
      <c r="G104" s="274" t="s">
        <v>1462</v>
      </c>
      <c r="H104" s="274" t="s">
        <v>27</v>
      </c>
    </row>
    <row r="105" spans="1:8" ht="11.25">
      <c r="A105" s="274">
        <v>269</v>
      </c>
      <c r="B105" s="274" t="s">
        <v>664</v>
      </c>
      <c r="C105" s="274" t="s">
        <v>666</v>
      </c>
      <c r="D105" s="274" t="s">
        <v>665</v>
      </c>
      <c r="E105" s="274" t="s">
        <v>1595</v>
      </c>
      <c r="F105" s="274" t="s">
        <v>1596</v>
      </c>
      <c r="G105" s="274" t="s">
        <v>1399</v>
      </c>
      <c r="H105" s="274" t="s">
        <v>28</v>
      </c>
    </row>
    <row r="106" spans="1:8" ht="11.25">
      <c r="A106" s="274">
        <v>270</v>
      </c>
      <c r="B106" s="274" t="s">
        <v>664</v>
      </c>
      <c r="C106" s="274" t="s">
        <v>666</v>
      </c>
      <c r="D106" s="274" t="s">
        <v>665</v>
      </c>
      <c r="E106" s="274" t="s">
        <v>1597</v>
      </c>
      <c r="F106" s="274" t="s">
        <v>1598</v>
      </c>
      <c r="G106" s="274" t="s">
        <v>1338</v>
      </c>
      <c r="H106" s="274" t="s">
        <v>30</v>
      </c>
    </row>
    <row r="107" spans="1:8" ht="11.25">
      <c r="A107" s="274">
        <v>280</v>
      </c>
      <c r="B107" s="274" t="s">
        <v>664</v>
      </c>
      <c r="C107" s="274" t="s">
        <v>666</v>
      </c>
      <c r="D107" s="274" t="s">
        <v>665</v>
      </c>
      <c r="E107" s="274" t="s">
        <v>1472</v>
      </c>
      <c r="F107" s="274" t="s">
        <v>1473</v>
      </c>
      <c r="G107" s="274" t="s">
        <v>1399</v>
      </c>
      <c r="H107" s="274" t="s">
        <v>27</v>
      </c>
    </row>
    <row r="108" spans="1:8" ht="11.25">
      <c r="A108" s="274">
        <v>289</v>
      </c>
      <c r="B108" s="274" t="s">
        <v>664</v>
      </c>
      <c r="C108" s="274" t="s">
        <v>666</v>
      </c>
      <c r="D108" s="274" t="s">
        <v>665</v>
      </c>
      <c r="E108" s="274" t="s">
        <v>498</v>
      </c>
      <c r="F108" s="274" t="s">
        <v>499</v>
      </c>
      <c r="G108" s="274" t="s">
        <v>500</v>
      </c>
      <c r="H108" s="274" t="s">
        <v>30</v>
      </c>
    </row>
    <row r="109" spans="1:8" ht="11.25">
      <c r="A109" s="274">
        <v>290</v>
      </c>
      <c r="B109" s="274" t="s">
        <v>664</v>
      </c>
      <c r="C109" s="274" t="s">
        <v>666</v>
      </c>
      <c r="D109" s="274" t="s">
        <v>665</v>
      </c>
      <c r="E109" s="274" t="s">
        <v>498</v>
      </c>
      <c r="F109" s="274" t="s">
        <v>499</v>
      </c>
      <c r="G109" s="274" t="s">
        <v>500</v>
      </c>
      <c r="H109" s="274" t="s">
        <v>29</v>
      </c>
    </row>
    <row r="110" spans="1:8" ht="11.25">
      <c r="A110" s="274">
        <v>294</v>
      </c>
      <c r="B110" s="274" t="s">
        <v>668</v>
      </c>
      <c r="C110" s="274" t="s">
        <v>670</v>
      </c>
      <c r="D110" s="274" t="s">
        <v>671</v>
      </c>
      <c r="E110" s="274" t="s">
        <v>1627</v>
      </c>
      <c r="F110" s="274" t="s">
        <v>1628</v>
      </c>
      <c r="G110" s="274" t="s">
        <v>1241</v>
      </c>
      <c r="H110" s="274" t="s">
        <v>30</v>
      </c>
    </row>
    <row r="111" spans="1:8" ht="11.25">
      <c r="A111" s="274">
        <v>296</v>
      </c>
      <c r="B111" s="274" t="s">
        <v>668</v>
      </c>
      <c r="C111" s="274" t="s">
        <v>672</v>
      </c>
      <c r="D111" s="274" t="s">
        <v>673</v>
      </c>
      <c r="E111" s="274" t="s">
        <v>1629</v>
      </c>
      <c r="F111" s="274" t="s">
        <v>1630</v>
      </c>
      <c r="G111" s="274" t="s">
        <v>1241</v>
      </c>
      <c r="H111" s="274" t="s">
        <v>28</v>
      </c>
    </row>
    <row r="112" spans="1:8" ht="11.25">
      <c r="A112" s="274">
        <v>297</v>
      </c>
      <c r="B112" s="274" t="s">
        <v>668</v>
      </c>
      <c r="C112" s="274" t="s">
        <v>672</v>
      </c>
      <c r="D112" s="274" t="s">
        <v>673</v>
      </c>
      <c r="E112" s="274" t="s">
        <v>1631</v>
      </c>
      <c r="F112" s="274" t="s">
        <v>1632</v>
      </c>
      <c r="G112" s="274" t="s">
        <v>1633</v>
      </c>
      <c r="H112" s="274" t="s">
        <v>30</v>
      </c>
    </row>
    <row r="113" spans="1:8" ht="11.25">
      <c r="A113" s="274">
        <v>298</v>
      </c>
      <c r="B113" s="274" t="s">
        <v>668</v>
      </c>
      <c r="C113" s="274" t="s">
        <v>674</v>
      </c>
      <c r="D113" s="274" t="s">
        <v>675</v>
      </c>
      <c r="E113" s="274" t="s">
        <v>1634</v>
      </c>
      <c r="F113" s="274" t="s">
        <v>1635</v>
      </c>
      <c r="G113" s="274" t="s">
        <v>1241</v>
      </c>
      <c r="H113" s="274" t="s">
        <v>30</v>
      </c>
    </row>
    <row r="114" spans="1:8" ht="11.25">
      <c r="A114" s="274">
        <v>299</v>
      </c>
      <c r="B114" s="274" t="s">
        <v>668</v>
      </c>
      <c r="C114" s="274" t="s">
        <v>674</v>
      </c>
      <c r="D114" s="274" t="s">
        <v>675</v>
      </c>
      <c r="E114" s="274" t="s">
        <v>1636</v>
      </c>
      <c r="F114" s="274" t="s">
        <v>1637</v>
      </c>
      <c r="G114" s="274" t="s">
        <v>1241</v>
      </c>
      <c r="H114" s="274" t="s">
        <v>30</v>
      </c>
    </row>
    <row r="115" spans="1:8" ht="11.25">
      <c r="A115" s="274">
        <v>300</v>
      </c>
      <c r="B115" s="274" t="s">
        <v>668</v>
      </c>
      <c r="C115" s="274" t="s">
        <v>674</v>
      </c>
      <c r="D115" s="274" t="s">
        <v>675</v>
      </c>
      <c r="E115" s="274" t="s">
        <v>1400</v>
      </c>
      <c r="F115" s="274" t="s">
        <v>1638</v>
      </c>
      <c r="G115" s="274" t="s">
        <v>1241</v>
      </c>
      <c r="H115" s="274" t="s">
        <v>30</v>
      </c>
    </row>
    <row r="116" spans="1:8" ht="11.25">
      <c r="A116" s="274">
        <v>301</v>
      </c>
      <c r="B116" s="274" t="s">
        <v>668</v>
      </c>
      <c r="C116" s="274" t="s">
        <v>674</v>
      </c>
      <c r="D116" s="274" t="s">
        <v>675</v>
      </c>
      <c r="E116" s="274" t="s">
        <v>1639</v>
      </c>
      <c r="F116" s="274" t="s">
        <v>1640</v>
      </c>
      <c r="G116" s="274" t="s">
        <v>1241</v>
      </c>
      <c r="H116" s="274" t="s">
        <v>30</v>
      </c>
    </row>
    <row r="117" spans="1:8" ht="11.25">
      <c r="A117" s="274">
        <v>303</v>
      </c>
      <c r="B117" s="274" t="s">
        <v>676</v>
      </c>
      <c r="C117" s="274" t="s">
        <v>678</v>
      </c>
      <c r="D117" s="274" t="s">
        <v>679</v>
      </c>
      <c r="E117" s="274" t="s">
        <v>1641</v>
      </c>
      <c r="F117" s="274" t="s">
        <v>1642</v>
      </c>
      <c r="G117" s="274" t="s">
        <v>1643</v>
      </c>
      <c r="H117" s="274" t="s">
        <v>30</v>
      </c>
    </row>
    <row r="118" spans="1:8" ht="11.25">
      <c r="A118" s="274">
        <v>305</v>
      </c>
      <c r="B118" s="274" t="s">
        <v>676</v>
      </c>
      <c r="C118" s="274" t="s">
        <v>680</v>
      </c>
      <c r="D118" s="274" t="s">
        <v>681</v>
      </c>
      <c r="E118" s="274" t="s">
        <v>1641</v>
      </c>
      <c r="F118" s="274" t="s">
        <v>1642</v>
      </c>
      <c r="G118" s="274" t="s">
        <v>1643</v>
      </c>
      <c r="H118" s="274" t="s">
        <v>30</v>
      </c>
    </row>
    <row r="119" spans="1:8" ht="11.25">
      <c r="A119" s="274">
        <v>309</v>
      </c>
      <c r="B119" s="274" t="s">
        <v>676</v>
      </c>
      <c r="C119" s="274" t="s">
        <v>682</v>
      </c>
      <c r="D119" s="274" t="s">
        <v>683</v>
      </c>
      <c r="E119" s="274" t="s">
        <v>1646</v>
      </c>
      <c r="F119" s="274" t="s">
        <v>1647</v>
      </c>
      <c r="G119" s="274" t="s">
        <v>1643</v>
      </c>
      <c r="H119" s="274" t="s">
        <v>28</v>
      </c>
    </row>
    <row r="120" spans="1:8" ht="11.25">
      <c r="A120" s="274">
        <v>310</v>
      </c>
      <c r="B120" s="274" t="s">
        <v>676</v>
      </c>
      <c r="C120" s="274" t="s">
        <v>682</v>
      </c>
      <c r="D120" s="274" t="s">
        <v>683</v>
      </c>
      <c r="E120" s="274" t="s">
        <v>1648</v>
      </c>
      <c r="F120" s="274" t="s">
        <v>1649</v>
      </c>
      <c r="G120" s="274" t="s">
        <v>1241</v>
      </c>
      <c r="H120" s="274" t="s">
        <v>30</v>
      </c>
    </row>
    <row r="121" spans="1:8" ht="11.25">
      <c r="A121" s="274">
        <v>317</v>
      </c>
      <c r="B121" s="274" t="s">
        <v>676</v>
      </c>
      <c r="C121" s="274" t="s">
        <v>688</v>
      </c>
      <c r="D121" s="274" t="s">
        <v>689</v>
      </c>
      <c r="E121" s="274" t="s">
        <v>1652</v>
      </c>
      <c r="F121" s="274" t="s">
        <v>1653</v>
      </c>
      <c r="G121" s="274" t="s">
        <v>1643</v>
      </c>
      <c r="H121" s="274" t="s">
        <v>30</v>
      </c>
    </row>
    <row r="122" spans="1:8" ht="11.25">
      <c r="A122" s="274">
        <v>319</v>
      </c>
      <c r="B122" s="274" t="s">
        <v>676</v>
      </c>
      <c r="C122" s="274" t="s">
        <v>690</v>
      </c>
      <c r="D122" s="274" t="s">
        <v>691</v>
      </c>
      <c r="E122" s="274" t="s">
        <v>1641</v>
      </c>
      <c r="F122" s="274" t="s">
        <v>1642</v>
      </c>
      <c r="G122" s="274" t="s">
        <v>1643</v>
      </c>
      <c r="H122" s="274" t="s">
        <v>30</v>
      </c>
    </row>
    <row r="123" spans="1:8" ht="11.25">
      <c r="A123" s="274">
        <v>321</v>
      </c>
      <c r="B123" s="274" t="s">
        <v>676</v>
      </c>
      <c r="C123" s="274" t="s">
        <v>692</v>
      </c>
      <c r="D123" s="274" t="s">
        <v>693</v>
      </c>
      <c r="E123" s="274" t="s">
        <v>1654</v>
      </c>
      <c r="F123" s="274" t="s">
        <v>1655</v>
      </c>
      <c r="G123" s="274" t="s">
        <v>1643</v>
      </c>
      <c r="H123" s="274" t="s">
        <v>28</v>
      </c>
    </row>
    <row r="124" spans="1:8" ht="11.25">
      <c r="A124" s="274">
        <v>322</v>
      </c>
      <c r="B124" s="274" t="s">
        <v>676</v>
      </c>
      <c r="C124" s="274" t="s">
        <v>692</v>
      </c>
      <c r="D124" s="274" t="s">
        <v>693</v>
      </c>
      <c r="E124" s="274" t="s">
        <v>1656</v>
      </c>
      <c r="F124" s="274" t="s">
        <v>1657</v>
      </c>
      <c r="G124" s="274" t="s">
        <v>1504</v>
      </c>
      <c r="H124" s="274" t="s">
        <v>33</v>
      </c>
    </row>
    <row r="125" spans="1:8" ht="11.25">
      <c r="A125" s="274">
        <v>323</v>
      </c>
      <c r="B125" s="274" t="s">
        <v>676</v>
      </c>
      <c r="C125" s="274" t="s">
        <v>692</v>
      </c>
      <c r="D125" s="274" t="s">
        <v>693</v>
      </c>
      <c r="E125" s="274" t="s">
        <v>1658</v>
      </c>
      <c r="F125" s="274" t="s">
        <v>1659</v>
      </c>
      <c r="G125" s="274" t="s">
        <v>1643</v>
      </c>
      <c r="H125" s="274" t="s">
        <v>28</v>
      </c>
    </row>
    <row r="126" spans="1:8" ht="11.25">
      <c r="A126" s="274">
        <v>326</v>
      </c>
      <c r="B126" s="274" t="s">
        <v>676</v>
      </c>
      <c r="C126" s="274" t="s">
        <v>696</v>
      </c>
      <c r="D126" s="274" t="s">
        <v>697</v>
      </c>
      <c r="E126" s="274" t="s">
        <v>1641</v>
      </c>
      <c r="F126" s="274" t="s">
        <v>1642</v>
      </c>
      <c r="G126" s="274" t="s">
        <v>1643</v>
      </c>
      <c r="H126" s="274" t="s">
        <v>30</v>
      </c>
    </row>
    <row r="127" spans="1:8" ht="11.25">
      <c r="A127" s="274">
        <v>327</v>
      </c>
      <c r="B127" s="274" t="s">
        <v>698</v>
      </c>
      <c r="C127" s="274" t="s">
        <v>702</v>
      </c>
      <c r="D127" s="274" t="s">
        <v>703</v>
      </c>
      <c r="E127" s="274" t="s">
        <v>1660</v>
      </c>
      <c r="F127" s="274" t="s">
        <v>1661</v>
      </c>
      <c r="G127" s="274" t="s">
        <v>1662</v>
      </c>
      <c r="H127" s="274" t="s">
        <v>30</v>
      </c>
    </row>
    <row r="128" spans="1:8" ht="11.25">
      <c r="A128" s="274">
        <v>328</v>
      </c>
      <c r="B128" s="274" t="s">
        <v>698</v>
      </c>
      <c r="C128" s="274" t="s">
        <v>706</v>
      </c>
      <c r="D128" s="274" t="s">
        <v>707</v>
      </c>
      <c r="E128" s="274" t="s">
        <v>1663</v>
      </c>
      <c r="F128" s="274" t="s">
        <v>1664</v>
      </c>
      <c r="G128" s="274" t="s">
        <v>1662</v>
      </c>
      <c r="H128" s="274" t="s">
        <v>30</v>
      </c>
    </row>
    <row r="129" spans="1:8" ht="11.25">
      <c r="A129" s="274">
        <v>329</v>
      </c>
      <c r="B129" s="274" t="s">
        <v>698</v>
      </c>
      <c r="C129" s="274" t="s">
        <v>706</v>
      </c>
      <c r="D129" s="274" t="s">
        <v>707</v>
      </c>
      <c r="E129" s="274" t="s">
        <v>1665</v>
      </c>
      <c r="F129" s="274" t="s">
        <v>1666</v>
      </c>
      <c r="G129" s="274" t="s">
        <v>1662</v>
      </c>
      <c r="H129" s="274" t="s">
        <v>30</v>
      </c>
    </row>
    <row r="130" spans="1:8" ht="11.25">
      <c r="A130" s="274">
        <v>337</v>
      </c>
      <c r="B130" s="274" t="s">
        <v>724</v>
      </c>
      <c r="C130" s="274" t="s">
        <v>728</v>
      </c>
      <c r="D130" s="274" t="s">
        <v>729</v>
      </c>
      <c r="E130" s="274" t="s">
        <v>1681</v>
      </c>
      <c r="F130" s="274" t="s">
        <v>1682</v>
      </c>
      <c r="G130" s="274" t="s">
        <v>1194</v>
      </c>
      <c r="H130" s="274" t="s">
        <v>30</v>
      </c>
    </row>
    <row r="131" spans="1:8" ht="11.25">
      <c r="A131" s="274">
        <v>341</v>
      </c>
      <c r="B131" s="274" t="s">
        <v>724</v>
      </c>
      <c r="C131" s="274" t="s">
        <v>732</v>
      </c>
      <c r="D131" s="274" t="s">
        <v>733</v>
      </c>
      <c r="E131" s="274" t="s">
        <v>1681</v>
      </c>
      <c r="F131" s="274" t="s">
        <v>1682</v>
      </c>
      <c r="G131" s="274" t="s">
        <v>1194</v>
      </c>
      <c r="H131" s="274" t="s">
        <v>30</v>
      </c>
    </row>
    <row r="132" spans="1:8" ht="11.25">
      <c r="A132" s="274">
        <v>343</v>
      </c>
      <c r="B132" s="274" t="s">
        <v>724</v>
      </c>
      <c r="C132" s="274" t="s">
        <v>734</v>
      </c>
      <c r="D132" s="274" t="s">
        <v>735</v>
      </c>
      <c r="E132" s="274" t="s">
        <v>1692</v>
      </c>
      <c r="F132" s="274" t="s">
        <v>1693</v>
      </c>
      <c r="G132" s="274" t="s">
        <v>1194</v>
      </c>
      <c r="H132" s="274" t="s">
        <v>30</v>
      </c>
    </row>
    <row r="133" spans="1:8" ht="11.25">
      <c r="A133" s="274">
        <v>347</v>
      </c>
      <c r="B133" s="274" t="s">
        <v>724</v>
      </c>
      <c r="C133" s="274" t="s">
        <v>740</v>
      </c>
      <c r="D133" s="274" t="s">
        <v>741</v>
      </c>
      <c r="E133" s="274" t="s">
        <v>1698</v>
      </c>
      <c r="F133" s="274" t="s">
        <v>1699</v>
      </c>
      <c r="G133" s="274" t="s">
        <v>1194</v>
      </c>
      <c r="H133" s="274" t="s">
        <v>30</v>
      </c>
    </row>
    <row r="134" spans="1:8" ht="11.25">
      <c r="A134" s="274">
        <v>348</v>
      </c>
      <c r="B134" s="274" t="s">
        <v>724</v>
      </c>
      <c r="C134" s="274" t="s">
        <v>740</v>
      </c>
      <c r="D134" s="274" t="s">
        <v>741</v>
      </c>
      <c r="E134" s="274" t="s">
        <v>1700</v>
      </c>
      <c r="F134" s="274" t="s">
        <v>1701</v>
      </c>
      <c r="G134" s="274" t="s">
        <v>1687</v>
      </c>
      <c r="H134" s="274" t="s">
        <v>30</v>
      </c>
    </row>
    <row r="135" spans="1:8" ht="11.25">
      <c r="A135" s="274">
        <v>353</v>
      </c>
      <c r="B135" s="274" t="s">
        <v>744</v>
      </c>
      <c r="C135" s="274" t="s">
        <v>748</v>
      </c>
      <c r="D135" s="274" t="s">
        <v>749</v>
      </c>
      <c r="E135" s="274" t="s">
        <v>1709</v>
      </c>
      <c r="F135" s="274" t="s">
        <v>1710</v>
      </c>
      <c r="G135" s="274" t="s">
        <v>1706</v>
      </c>
      <c r="H135" s="274" t="s">
        <v>30</v>
      </c>
    </row>
    <row r="136" spans="1:8" ht="11.25">
      <c r="A136" s="274">
        <v>356</v>
      </c>
      <c r="B136" s="274" t="s">
        <v>744</v>
      </c>
      <c r="C136" s="274" t="s">
        <v>750</v>
      </c>
      <c r="D136" s="274" t="s">
        <v>751</v>
      </c>
      <c r="E136" s="274" t="s">
        <v>1709</v>
      </c>
      <c r="F136" s="274" t="s">
        <v>1710</v>
      </c>
      <c r="G136" s="274" t="s">
        <v>1706</v>
      </c>
      <c r="H136" s="274" t="s">
        <v>30</v>
      </c>
    </row>
    <row r="137" spans="1:8" ht="11.25">
      <c r="A137" s="274">
        <v>369</v>
      </c>
      <c r="B137" s="274" t="s">
        <v>758</v>
      </c>
      <c r="C137" s="274" t="s">
        <v>760</v>
      </c>
      <c r="D137" s="274" t="s">
        <v>761</v>
      </c>
      <c r="E137" s="274" t="s">
        <v>1460</v>
      </c>
      <c r="F137" s="274" t="s">
        <v>1461</v>
      </c>
      <c r="G137" s="274" t="s">
        <v>1462</v>
      </c>
      <c r="H137" s="274" t="s">
        <v>28</v>
      </c>
    </row>
    <row r="138" spans="1:8" ht="11.25">
      <c r="A138" s="274">
        <v>370</v>
      </c>
      <c r="B138" s="274" t="s">
        <v>758</v>
      </c>
      <c r="C138" s="274" t="s">
        <v>760</v>
      </c>
      <c r="D138" s="274" t="s">
        <v>761</v>
      </c>
      <c r="E138" s="274" t="s">
        <v>1728</v>
      </c>
      <c r="F138" s="274" t="s">
        <v>1729</v>
      </c>
      <c r="G138" s="274" t="s">
        <v>1241</v>
      </c>
      <c r="H138" s="274" t="s">
        <v>30</v>
      </c>
    </row>
    <row r="139" spans="1:8" ht="11.25">
      <c r="A139" s="274">
        <v>372</v>
      </c>
      <c r="B139" s="274" t="s">
        <v>758</v>
      </c>
      <c r="C139" s="274" t="s">
        <v>758</v>
      </c>
      <c r="D139" s="274" t="s">
        <v>759</v>
      </c>
      <c r="E139" s="274" t="s">
        <v>1460</v>
      </c>
      <c r="F139" s="274" t="s">
        <v>1461</v>
      </c>
      <c r="G139" s="274" t="s">
        <v>1462</v>
      </c>
      <c r="H139" s="274" t="s">
        <v>28</v>
      </c>
    </row>
    <row r="140" spans="1:8" ht="11.25">
      <c r="A140" s="274">
        <v>375</v>
      </c>
      <c r="B140" s="274" t="s">
        <v>758</v>
      </c>
      <c r="C140" s="274" t="s">
        <v>762</v>
      </c>
      <c r="D140" s="274" t="s">
        <v>763</v>
      </c>
      <c r="E140" s="274" t="s">
        <v>1460</v>
      </c>
      <c r="F140" s="274" t="s">
        <v>1461</v>
      </c>
      <c r="G140" s="274" t="s">
        <v>1462</v>
      </c>
      <c r="H140" s="274" t="s">
        <v>28</v>
      </c>
    </row>
    <row r="141" spans="1:8" ht="11.25">
      <c r="A141" s="274">
        <v>377</v>
      </c>
      <c r="B141" s="274" t="s">
        <v>758</v>
      </c>
      <c r="C141" s="274" t="s">
        <v>764</v>
      </c>
      <c r="D141" s="274" t="s">
        <v>765</v>
      </c>
      <c r="E141" s="274" t="s">
        <v>1460</v>
      </c>
      <c r="F141" s="274" t="s">
        <v>1461</v>
      </c>
      <c r="G141" s="274" t="s">
        <v>1462</v>
      </c>
      <c r="H141" s="274" t="s">
        <v>28</v>
      </c>
    </row>
    <row r="142" spans="1:8" ht="11.25">
      <c r="A142" s="274">
        <v>387</v>
      </c>
      <c r="B142" s="274" t="s">
        <v>766</v>
      </c>
      <c r="C142" s="274" t="s">
        <v>778</v>
      </c>
      <c r="D142" s="274" t="s">
        <v>779</v>
      </c>
      <c r="E142" s="274" t="s">
        <v>1747</v>
      </c>
      <c r="F142" s="274" t="s">
        <v>1748</v>
      </c>
      <c r="G142" s="274" t="s">
        <v>1338</v>
      </c>
      <c r="H142" s="274" t="s">
        <v>30</v>
      </c>
    </row>
    <row r="143" spans="1:8" ht="11.25">
      <c r="A143" s="274">
        <v>393</v>
      </c>
      <c r="B143" s="274" t="s">
        <v>766</v>
      </c>
      <c r="C143" s="274" t="s">
        <v>786</v>
      </c>
      <c r="D143" s="274" t="s">
        <v>787</v>
      </c>
      <c r="E143" s="274" t="s">
        <v>1756</v>
      </c>
      <c r="F143" s="274" t="s">
        <v>1757</v>
      </c>
      <c r="G143" s="274" t="s">
        <v>1643</v>
      </c>
      <c r="H143" s="274" t="s">
        <v>30</v>
      </c>
    </row>
    <row r="144" spans="1:8" ht="11.25">
      <c r="A144" s="274">
        <v>402</v>
      </c>
      <c r="B144" s="274" t="s">
        <v>798</v>
      </c>
      <c r="C144" s="274" t="s">
        <v>800</v>
      </c>
      <c r="D144" s="274" t="s">
        <v>801</v>
      </c>
      <c r="E144" s="274" t="s">
        <v>1766</v>
      </c>
      <c r="F144" s="274" t="s">
        <v>1767</v>
      </c>
      <c r="G144" s="274" t="s">
        <v>1504</v>
      </c>
      <c r="H144" s="274" t="s">
        <v>30</v>
      </c>
    </row>
    <row r="145" spans="1:8" ht="11.25">
      <c r="A145" s="274">
        <v>404</v>
      </c>
      <c r="B145" s="274" t="s">
        <v>798</v>
      </c>
      <c r="C145" s="274" t="s">
        <v>802</v>
      </c>
      <c r="D145" s="274" t="s">
        <v>803</v>
      </c>
      <c r="E145" s="274" t="s">
        <v>1770</v>
      </c>
      <c r="F145" s="274" t="s">
        <v>1771</v>
      </c>
      <c r="G145" s="274" t="s">
        <v>1504</v>
      </c>
      <c r="H145" s="274" t="s">
        <v>30</v>
      </c>
    </row>
    <row r="146" spans="1:8" ht="11.25">
      <c r="A146" s="274">
        <v>405</v>
      </c>
      <c r="B146" s="274" t="s">
        <v>798</v>
      </c>
      <c r="C146" s="274" t="s">
        <v>802</v>
      </c>
      <c r="D146" s="274" t="s">
        <v>803</v>
      </c>
      <c r="E146" s="274" t="s">
        <v>1766</v>
      </c>
      <c r="F146" s="274" t="s">
        <v>1767</v>
      </c>
      <c r="G146" s="274" t="s">
        <v>1504</v>
      </c>
      <c r="H146" s="274" t="s">
        <v>30</v>
      </c>
    </row>
    <row r="147" spans="1:8" ht="11.25">
      <c r="A147" s="274">
        <v>407</v>
      </c>
      <c r="B147" s="274" t="s">
        <v>798</v>
      </c>
      <c r="C147" s="274" t="s">
        <v>804</v>
      </c>
      <c r="D147" s="274" t="s">
        <v>805</v>
      </c>
      <c r="E147" s="274" t="s">
        <v>1463</v>
      </c>
      <c r="F147" s="274" t="s">
        <v>1464</v>
      </c>
      <c r="G147" s="274" t="s">
        <v>1277</v>
      </c>
      <c r="H147" s="274" t="s">
        <v>30</v>
      </c>
    </row>
    <row r="148" spans="1:8" ht="11.25">
      <c r="A148" s="274">
        <v>408</v>
      </c>
      <c r="B148" s="274" t="s">
        <v>798</v>
      </c>
      <c r="C148" s="274" t="s">
        <v>806</v>
      </c>
      <c r="D148" s="274" t="s">
        <v>807</v>
      </c>
      <c r="E148" s="274" t="s">
        <v>1772</v>
      </c>
      <c r="F148" s="274" t="s">
        <v>1773</v>
      </c>
      <c r="G148" s="274" t="s">
        <v>1504</v>
      </c>
      <c r="H148" s="274" t="s">
        <v>30</v>
      </c>
    </row>
    <row r="149" spans="1:8" ht="11.25">
      <c r="A149" s="274">
        <v>409</v>
      </c>
      <c r="B149" s="274" t="s">
        <v>814</v>
      </c>
      <c r="C149" s="274" t="s">
        <v>816</v>
      </c>
      <c r="D149" s="274" t="s">
        <v>817</v>
      </c>
      <c r="E149" s="274" t="s">
        <v>1774</v>
      </c>
      <c r="F149" s="274" t="s">
        <v>1775</v>
      </c>
      <c r="G149" s="274" t="s">
        <v>1438</v>
      </c>
      <c r="H149" s="274" t="s">
        <v>30</v>
      </c>
    </row>
    <row r="150" spans="1:8" ht="11.25">
      <c r="A150" s="274">
        <v>410</v>
      </c>
      <c r="B150" s="274" t="s">
        <v>814</v>
      </c>
      <c r="C150" s="274" t="s">
        <v>818</v>
      </c>
      <c r="D150" s="274" t="s">
        <v>819</v>
      </c>
      <c r="E150" s="274" t="s">
        <v>1774</v>
      </c>
      <c r="F150" s="274" t="s">
        <v>1775</v>
      </c>
      <c r="G150" s="274" t="s">
        <v>1438</v>
      </c>
      <c r="H150" s="274" t="s">
        <v>30</v>
      </c>
    </row>
    <row r="151" spans="1:8" ht="11.25">
      <c r="A151" s="274">
        <v>411</v>
      </c>
      <c r="B151" s="274" t="s">
        <v>814</v>
      </c>
      <c r="C151" s="274" t="s">
        <v>814</v>
      </c>
      <c r="D151" s="274" t="s">
        <v>815</v>
      </c>
      <c r="E151" s="274" t="s">
        <v>1774</v>
      </c>
      <c r="F151" s="274" t="s">
        <v>1775</v>
      </c>
      <c r="G151" s="274" t="s">
        <v>1438</v>
      </c>
      <c r="H151" s="274" t="s">
        <v>30</v>
      </c>
    </row>
    <row r="152" spans="1:8" ht="11.25">
      <c r="A152" s="274">
        <v>412</v>
      </c>
      <c r="B152" s="274" t="s">
        <v>814</v>
      </c>
      <c r="C152" s="274" t="s">
        <v>820</v>
      </c>
      <c r="D152" s="274" t="s">
        <v>821</v>
      </c>
      <c r="E152" s="274" t="s">
        <v>1774</v>
      </c>
      <c r="F152" s="274" t="s">
        <v>1775</v>
      </c>
      <c r="G152" s="274" t="s">
        <v>1438</v>
      </c>
      <c r="H152" s="274" t="s">
        <v>30</v>
      </c>
    </row>
    <row r="153" spans="1:8" ht="11.25">
      <c r="A153" s="274">
        <v>413</v>
      </c>
      <c r="B153" s="274" t="s">
        <v>814</v>
      </c>
      <c r="C153" s="274" t="s">
        <v>624</v>
      </c>
      <c r="D153" s="274" t="s">
        <v>822</v>
      </c>
      <c r="E153" s="274" t="s">
        <v>1774</v>
      </c>
      <c r="F153" s="274" t="s">
        <v>1775</v>
      </c>
      <c r="G153" s="274" t="s">
        <v>1438</v>
      </c>
      <c r="H153" s="274" t="s">
        <v>30</v>
      </c>
    </row>
    <row r="154" spans="1:8" ht="11.25">
      <c r="A154" s="274">
        <v>414</v>
      </c>
      <c r="B154" s="274" t="s">
        <v>814</v>
      </c>
      <c r="C154" s="274" t="s">
        <v>823</v>
      </c>
      <c r="D154" s="274" t="s">
        <v>824</v>
      </c>
      <c r="E154" s="274" t="s">
        <v>1774</v>
      </c>
      <c r="F154" s="274" t="s">
        <v>1775</v>
      </c>
      <c r="G154" s="274" t="s">
        <v>1438</v>
      </c>
      <c r="H154" s="274" t="s">
        <v>30</v>
      </c>
    </row>
    <row r="155" spans="1:8" ht="11.25">
      <c r="A155" s="274">
        <v>417</v>
      </c>
      <c r="B155" s="274" t="s">
        <v>825</v>
      </c>
      <c r="C155" s="274" t="s">
        <v>833</v>
      </c>
      <c r="D155" s="274" t="s">
        <v>834</v>
      </c>
      <c r="E155" s="274" t="s">
        <v>1568</v>
      </c>
      <c r="F155" s="274" t="s">
        <v>1781</v>
      </c>
      <c r="G155" s="274" t="s">
        <v>1167</v>
      </c>
      <c r="H155" s="274" t="s">
        <v>30</v>
      </c>
    </row>
    <row r="156" spans="1:8" ht="11.25">
      <c r="A156" s="274">
        <v>419</v>
      </c>
      <c r="B156" s="274" t="s">
        <v>825</v>
      </c>
      <c r="C156" s="274" t="s">
        <v>843</v>
      </c>
      <c r="D156" s="274" t="s">
        <v>844</v>
      </c>
      <c r="E156" s="274" t="s">
        <v>1784</v>
      </c>
      <c r="F156" s="274" t="s">
        <v>1785</v>
      </c>
      <c r="G156" s="274" t="s">
        <v>1167</v>
      </c>
      <c r="H156" s="274" t="s">
        <v>30</v>
      </c>
    </row>
    <row r="157" spans="1:8" ht="11.25">
      <c r="A157" s="274">
        <v>420</v>
      </c>
      <c r="B157" s="274" t="s">
        <v>847</v>
      </c>
      <c r="C157" s="274" t="s">
        <v>849</v>
      </c>
      <c r="D157" s="274" t="s">
        <v>850</v>
      </c>
      <c r="E157" s="274" t="s">
        <v>1786</v>
      </c>
      <c r="F157" s="274" t="s">
        <v>1787</v>
      </c>
      <c r="G157" s="274" t="s">
        <v>1201</v>
      </c>
      <c r="H157" s="274" t="s">
        <v>30</v>
      </c>
    </row>
    <row r="158" spans="1:8" ht="11.25">
      <c r="A158" s="274">
        <v>438</v>
      </c>
      <c r="B158" s="274" t="s">
        <v>871</v>
      </c>
      <c r="C158" s="274" t="s">
        <v>875</v>
      </c>
      <c r="D158" s="274" t="s">
        <v>876</v>
      </c>
      <c r="E158" s="274" t="s">
        <v>1802</v>
      </c>
      <c r="F158" s="274" t="s">
        <v>1803</v>
      </c>
      <c r="G158" s="274" t="s">
        <v>1431</v>
      </c>
      <c r="H158" s="274" t="s">
        <v>30</v>
      </c>
    </row>
    <row r="159" spans="1:8" ht="11.25">
      <c r="A159" s="274">
        <v>439</v>
      </c>
      <c r="B159" s="274" t="s">
        <v>871</v>
      </c>
      <c r="C159" s="274" t="s">
        <v>875</v>
      </c>
      <c r="D159" s="274" t="s">
        <v>876</v>
      </c>
      <c r="E159" s="274" t="s">
        <v>1786</v>
      </c>
      <c r="F159" s="274" t="s">
        <v>1804</v>
      </c>
      <c r="G159" s="274" t="s">
        <v>1431</v>
      </c>
      <c r="H159" s="274" t="s">
        <v>28</v>
      </c>
    </row>
    <row r="160" spans="1:8" ht="11.25">
      <c r="A160" s="274">
        <v>443</v>
      </c>
      <c r="B160" s="274" t="s">
        <v>885</v>
      </c>
      <c r="C160" s="274" t="s">
        <v>887</v>
      </c>
      <c r="D160" s="274" t="s">
        <v>888</v>
      </c>
      <c r="E160" s="274" t="s">
        <v>1811</v>
      </c>
      <c r="F160" s="274" t="s">
        <v>1812</v>
      </c>
      <c r="G160" s="274" t="s">
        <v>1438</v>
      </c>
      <c r="H160" s="274" t="s">
        <v>28</v>
      </c>
    </row>
    <row r="161" spans="1:8" ht="11.25">
      <c r="A161" s="274">
        <v>445</v>
      </c>
      <c r="B161" s="274" t="s">
        <v>885</v>
      </c>
      <c r="C161" s="274" t="s">
        <v>889</v>
      </c>
      <c r="D161" s="274" t="s">
        <v>890</v>
      </c>
      <c r="E161" s="274" t="s">
        <v>1811</v>
      </c>
      <c r="F161" s="274" t="s">
        <v>1812</v>
      </c>
      <c r="G161" s="274" t="s">
        <v>1438</v>
      </c>
      <c r="H161" s="274" t="s">
        <v>28</v>
      </c>
    </row>
    <row r="162" spans="1:8" ht="11.25">
      <c r="A162" s="274">
        <v>449</v>
      </c>
      <c r="B162" s="274" t="s">
        <v>885</v>
      </c>
      <c r="C162" s="274" t="s">
        <v>891</v>
      </c>
      <c r="D162" s="274" t="s">
        <v>892</v>
      </c>
      <c r="E162" s="274" t="s">
        <v>1817</v>
      </c>
      <c r="F162" s="274" t="s">
        <v>1818</v>
      </c>
      <c r="G162" s="274" t="s">
        <v>1438</v>
      </c>
      <c r="H162" s="274" t="s">
        <v>30</v>
      </c>
    </row>
    <row r="163" spans="1:8" ht="11.25">
      <c r="A163" s="274">
        <v>450</v>
      </c>
      <c r="B163" s="274" t="s">
        <v>885</v>
      </c>
      <c r="C163" s="274" t="s">
        <v>891</v>
      </c>
      <c r="D163" s="274" t="s">
        <v>892</v>
      </c>
      <c r="E163" s="274" t="s">
        <v>1811</v>
      </c>
      <c r="F163" s="274" t="s">
        <v>1812</v>
      </c>
      <c r="G163" s="274" t="s">
        <v>1438</v>
      </c>
      <c r="H163" s="274" t="s">
        <v>28</v>
      </c>
    </row>
    <row r="164" spans="1:8" ht="11.25">
      <c r="A164" s="274">
        <v>455</v>
      </c>
      <c r="B164" s="274" t="s">
        <v>885</v>
      </c>
      <c r="C164" s="274" t="s">
        <v>893</v>
      </c>
      <c r="D164" s="274" t="s">
        <v>894</v>
      </c>
      <c r="E164" s="274" t="s">
        <v>1824</v>
      </c>
      <c r="F164" s="274" t="s">
        <v>1825</v>
      </c>
      <c r="G164" s="274" t="s">
        <v>1438</v>
      </c>
      <c r="H164" s="274" t="s">
        <v>30</v>
      </c>
    </row>
    <row r="165" spans="1:8" ht="11.25">
      <c r="A165" s="274">
        <v>456</v>
      </c>
      <c r="B165" s="274" t="s">
        <v>885</v>
      </c>
      <c r="C165" s="274" t="s">
        <v>893</v>
      </c>
      <c r="D165" s="274" t="s">
        <v>894</v>
      </c>
      <c r="E165" s="274" t="s">
        <v>1826</v>
      </c>
      <c r="F165" s="274" t="s">
        <v>1827</v>
      </c>
      <c r="G165" s="274" t="s">
        <v>1828</v>
      </c>
      <c r="H165" s="274" t="s">
        <v>30</v>
      </c>
    </row>
    <row r="166" spans="1:8" ht="11.25">
      <c r="A166" s="274">
        <v>457</v>
      </c>
      <c r="B166" s="274" t="s">
        <v>885</v>
      </c>
      <c r="C166" s="274" t="s">
        <v>893</v>
      </c>
      <c r="D166" s="274" t="s">
        <v>894</v>
      </c>
      <c r="E166" s="274" t="s">
        <v>1811</v>
      </c>
      <c r="F166" s="274" t="s">
        <v>1812</v>
      </c>
      <c r="G166" s="274" t="s">
        <v>1438</v>
      </c>
      <c r="H166" s="274" t="s">
        <v>28</v>
      </c>
    </row>
    <row r="167" spans="1:8" ht="11.25">
      <c r="A167" s="274">
        <v>461</v>
      </c>
      <c r="B167" s="274" t="s">
        <v>885</v>
      </c>
      <c r="C167" s="274" t="s">
        <v>895</v>
      </c>
      <c r="D167" s="274" t="s">
        <v>896</v>
      </c>
      <c r="E167" s="274" t="s">
        <v>1831</v>
      </c>
      <c r="F167" s="274" t="s">
        <v>1832</v>
      </c>
      <c r="G167" s="274" t="s">
        <v>1438</v>
      </c>
      <c r="H167" s="274" t="s">
        <v>30</v>
      </c>
    </row>
    <row r="168" spans="1:8" ht="11.25">
      <c r="A168" s="274">
        <v>462</v>
      </c>
      <c r="B168" s="274" t="s">
        <v>885</v>
      </c>
      <c r="C168" s="274" t="s">
        <v>895</v>
      </c>
      <c r="D168" s="274" t="s">
        <v>896</v>
      </c>
      <c r="E168" s="274" t="s">
        <v>1811</v>
      </c>
      <c r="F168" s="274" t="s">
        <v>1812</v>
      </c>
      <c r="G168" s="274" t="s">
        <v>1438</v>
      </c>
      <c r="H168" s="274" t="s">
        <v>28</v>
      </c>
    </row>
    <row r="169" spans="1:8" ht="11.25">
      <c r="A169" s="274">
        <v>464</v>
      </c>
      <c r="B169" s="274" t="s">
        <v>885</v>
      </c>
      <c r="C169" s="274" t="s">
        <v>897</v>
      </c>
      <c r="D169" s="274" t="s">
        <v>898</v>
      </c>
      <c r="E169" s="274" t="s">
        <v>1833</v>
      </c>
      <c r="F169" s="274" t="s">
        <v>1834</v>
      </c>
      <c r="G169" s="274" t="s">
        <v>1438</v>
      </c>
      <c r="H169" s="274" t="s">
        <v>30</v>
      </c>
    </row>
    <row r="170" spans="1:8" ht="11.25">
      <c r="A170" s="274">
        <v>465</v>
      </c>
      <c r="B170" s="274" t="s">
        <v>885</v>
      </c>
      <c r="C170" s="274" t="s">
        <v>897</v>
      </c>
      <c r="D170" s="274" t="s">
        <v>898</v>
      </c>
      <c r="E170" s="274" t="s">
        <v>1811</v>
      </c>
      <c r="F170" s="274" t="s">
        <v>1812</v>
      </c>
      <c r="G170" s="274" t="s">
        <v>1438</v>
      </c>
      <c r="H170" s="274" t="s">
        <v>28</v>
      </c>
    </row>
    <row r="171" spans="1:8" ht="11.25">
      <c r="A171" s="274">
        <v>468</v>
      </c>
      <c r="B171" s="274" t="s">
        <v>885</v>
      </c>
      <c r="C171" s="274" t="s">
        <v>1835</v>
      </c>
      <c r="D171" s="274" t="s">
        <v>1836</v>
      </c>
      <c r="E171" s="274" t="s">
        <v>1811</v>
      </c>
      <c r="F171" s="274" t="s">
        <v>1812</v>
      </c>
      <c r="G171" s="274" t="s">
        <v>1438</v>
      </c>
      <c r="H171" s="274" t="s">
        <v>28</v>
      </c>
    </row>
    <row r="172" spans="1:8" ht="11.25">
      <c r="A172" s="274">
        <v>470</v>
      </c>
      <c r="B172" s="274" t="s">
        <v>885</v>
      </c>
      <c r="C172" s="274" t="s">
        <v>885</v>
      </c>
      <c r="D172" s="274" t="s">
        <v>886</v>
      </c>
      <c r="E172" s="274" t="s">
        <v>1811</v>
      </c>
      <c r="F172" s="274" t="s">
        <v>1812</v>
      </c>
      <c r="G172" s="274" t="s">
        <v>1438</v>
      </c>
      <c r="H172" s="274" t="s">
        <v>28</v>
      </c>
    </row>
    <row r="173" spans="1:8" ht="11.25">
      <c r="A173" s="274">
        <v>471</v>
      </c>
      <c r="B173" s="274" t="s">
        <v>899</v>
      </c>
      <c r="C173" s="274" t="s">
        <v>901</v>
      </c>
      <c r="D173" s="274" t="s">
        <v>902</v>
      </c>
      <c r="E173" s="274" t="s">
        <v>1839</v>
      </c>
      <c r="F173" s="274" t="s">
        <v>1840</v>
      </c>
      <c r="G173" s="274" t="s">
        <v>1504</v>
      </c>
      <c r="H173" s="274" t="s">
        <v>30</v>
      </c>
    </row>
    <row r="174" spans="1:8" ht="11.25">
      <c r="A174" s="274">
        <v>472</v>
      </c>
      <c r="B174" s="274" t="s">
        <v>899</v>
      </c>
      <c r="C174" s="274" t="s">
        <v>903</v>
      </c>
      <c r="D174" s="274" t="s">
        <v>904</v>
      </c>
      <c r="E174" s="274" t="s">
        <v>1629</v>
      </c>
      <c r="F174" s="274" t="s">
        <v>1841</v>
      </c>
      <c r="G174" s="274" t="s">
        <v>1504</v>
      </c>
      <c r="H174" s="274" t="s">
        <v>30</v>
      </c>
    </row>
    <row r="175" spans="1:8" ht="11.25">
      <c r="A175" s="274">
        <v>473</v>
      </c>
      <c r="B175" s="274" t="s">
        <v>899</v>
      </c>
      <c r="C175" s="274" t="s">
        <v>905</v>
      </c>
      <c r="D175" s="274" t="s">
        <v>906</v>
      </c>
      <c r="E175" s="274" t="s">
        <v>1842</v>
      </c>
      <c r="F175" s="274" t="s">
        <v>1843</v>
      </c>
      <c r="G175" s="274" t="s">
        <v>1504</v>
      </c>
      <c r="H175" s="274" t="s">
        <v>30</v>
      </c>
    </row>
    <row r="176" spans="1:8" ht="11.25">
      <c r="A176" s="274">
        <v>474</v>
      </c>
      <c r="B176" s="274" t="s">
        <v>899</v>
      </c>
      <c r="C176" s="274" t="s">
        <v>907</v>
      </c>
      <c r="D176" s="274" t="s">
        <v>908</v>
      </c>
      <c r="E176" s="274" t="s">
        <v>1844</v>
      </c>
      <c r="F176" s="274" t="s">
        <v>1845</v>
      </c>
      <c r="G176" s="274" t="s">
        <v>1241</v>
      </c>
      <c r="H176" s="274" t="s">
        <v>30</v>
      </c>
    </row>
    <row r="177" spans="1:8" ht="11.25">
      <c r="A177" s="274">
        <v>476</v>
      </c>
      <c r="B177" s="274" t="s">
        <v>899</v>
      </c>
      <c r="C177" s="274" t="s">
        <v>907</v>
      </c>
      <c r="D177" s="274" t="s">
        <v>908</v>
      </c>
      <c r="E177" s="274" t="s">
        <v>1846</v>
      </c>
      <c r="F177" s="274" t="s">
        <v>1847</v>
      </c>
      <c r="G177" s="274" t="s">
        <v>1504</v>
      </c>
      <c r="H177" s="274" t="s">
        <v>30</v>
      </c>
    </row>
    <row r="178" spans="1:8" ht="11.25">
      <c r="A178" s="274">
        <v>478</v>
      </c>
      <c r="B178" s="274" t="s">
        <v>899</v>
      </c>
      <c r="C178" s="274" t="s">
        <v>911</v>
      </c>
      <c r="D178" s="274" t="s">
        <v>912</v>
      </c>
      <c r="E178" s="274" t="s">
        <v>1850</v>
      </c>
      <c r="F178" s="274" t="s">
        <v>1851</v>
      </c>
      <c r="G178" s="274" t="s">
        <v>1504</v>
      </c>
      <c r="H178" s="274" t="s">
        <v>30</v>
      </c>
    </row>
    <row r="179" spans="1:8" ht="11.25">
      <c r="A179" s="274">
        <v>480</v>
      </c>
      <c r="B179" s="274" t="s">
        <v>899</v>
      </c>
      <c r="C179" s="274" t="s">
        <v>915</v>
      </c>
      <c r="D179" s="274" t="s">
        <v>916</v>
      </c>
      <c r="E179" s="274" t="s">
        <v>1854</v>
      </c>
      <c r="F179" s="274" t="s">
        <v>1855</v>
      </c>
      <c r="G179" s="274" t="s">
        <v>1504</v>
      </c>
      <c r="H179" s="274" t="s">
        <v>30</v>
      </c>
    </row>
    <row r="180" spans="1:8" ht="11.25">
      <c r="A180" s="274">
        <v>482</v>
      </c>
      <c r="B180" s="274" t="s">
        <v>899</v>
      </c>
      <c r="C180" s="274" t="s">
        <v>917</v>
      </c>
      <c r="D180" s="274" t="s">
        <v>918</v>
      </c>
      <c r="E180" s="274" t="s">
        <v>1857</v>
      </c>
      <c r="F180" s="274" t="s">
        <v>1858</v>
      </c>
      <c r="G180" s="274" t="s">
        <v>1504</v>
      </c>
      <c r="H180" s="274" t="s">
        <v>30</v>
      </c>
    </row>
    <row r="181" spans="1:8" ht="11.25">
      <c r="A181" s="274">
        <v>484</v>
      </c>
      <c r="B181" s="274" t="s">
        <v>899</v>
      </c>
      <c r="C181" s="274" t="s">
        <v>919</v>
      </c>
      <c r="D181" s="274" t="s">
        <v>920</v>
      </c>
      <c r="E181" s="274" t="s">
        <v>1656</v>
      </c>
      <c r="F181" s="274" t="s">
        <v>1657</v>
      </c>
      <c r="G181" s="274" t="s">
        <v>1504</v>
      </c>
      <c r="H181" s="274" t="s">
        <v>33</v>
      </c>
    </row>
    <row r="182" spans="1:8" ht="11.25">
      <c r="A182" s="274">
        <v>485</v>
      </c>
      <c r="B182" s="274" t="s">
        <v>899</v>
      </c>
      <c r="C182" s="274" t="s">
        <v>919</v>
      </c>
      <c r="D182" s="274" t="s">
        <v>920</v>
      </c>
      <c r="E182" s="274" t="s">
        <v>1861</v>
      </c>
      <c r="F182" s="274" t="s">
        <v>1862</v>
      </c>
      <c r="G182" s="274" t="s">
        <v>1277</v>
      </c>
      <c r="H182" s="274" t="s">
        <v>30</v>
      </c>
    </row>
    <row r="183" spans="1:8" ht="11.25">
      <c r="A183" s="274">
        <v>486</v>
      </c>
      <c r="B183" s="274" t="s">
        <v>899</v>
      </c>
      <c r="C183" s="274" t="s">
        <v>921</v>
      </c>
      <c r="D183" s="274" t="s">
        <v>922</v>
      </c>
      <c r="E183" s="274" t="s">
        <v>1863</v>
      </c>
      <c r="F183" s="274" t="s">
        <v>1864</v>
      </c>
      <c r="G183" s="274" t="s">
        <v>1338</v>
      </c>
      <c r="H183" s="274" t="s">
        <v>30</v>
      </c>
    </row>
    <row r="184" spans="1:8" ht="11.25">
      <c r="A184" s="274">
        <v>487</v>
      </c>
      <c r="B184" s="274" t="s">
        <v>899</v>
      </c>
      <c r="C184" s="274" t="s">
        <v>921</v>
      </c>
      <c r="D184" s="274" t="s">
        <v>922</v>
      </c>
      <c r="E184" s="274" t="s">
        <v>1865</v>
      </c>
      <c r="F184" s="274" t="s">
        <v>1866</v>
      </c>
      <c r="G184" s="274" t="s">
        <v>1504</v>
      </c>
      <c r="H184" s="274" t="s">
        <v>30</v>
      </c>
    </row>
    <row r="185" spans="1:8" ht="11.25">
      <c r="A185" s="274">
        <v>489</v>
      </c>
      <c r="B185" s="274" t="s">
        <v>899</v>
      </c>
      <c r="C185" s="274" t="s">
        <v>923</v>
      </c>
      <c r="D185" s="274" t="s">
        <v>924</v>
      </c>
      <c r="E185" s="274" t="s">
        <v>1846</v>
      </c>
      <c r="F185" s="274" t="s">
        <v>1847</v>
      </c>
      <c r="G185" s="274" t="s">
        <v>1504</v>
      </c>
      <c r="H185" s="274" t="s">
        <v>30</v>
      </c>
    </row>
    <row r="186" spans="1:8" ht="11.25">
      <c r="A186" s="274">
        <v>490</v>
      </c>
      <c r="B186" s="274" t="s">
        <v>899</v>
      </c>
      <c r="C186" s="274" t="s">
        <v>923</v>
      </c>
      <c r="D186" s="274" t="s">
        <v>924</v>
      </c>
      <c r="E186" s="274" t="s">
        <v>1629</v>
      </c>
      <c r="F186" s="274" t="s">
        <v>1841</v>
      </c>
      <c r="G186" s="274" t="s">
        <v>1504</v>
      </c>
      <c r="H186" s="274" t="s">
        <v>30</v>
      </c>
    </row>
    <row r="187" spans="1:8" ht="11.25">
      <c r="A187" s="274">
        <v>491</v>
      </c>
      <c r="B187" s="274" t="s">
        <v>899</v>
      </c>
      <c r="C187" s="274" t="s">
        <v>925</v>
      </c>
      <c r="D187" s="274" t="s">
        <v>926</v>
      </c>
      <c r="E187" s="274" t="s">
        <v>1869</v>
      </c>
      <c r="F187" s="274" t="s">
        <v>1870</v>
      </c>
      <c r="G187" s="274" t="s">
        <v>1504</v>
      </c>
      <c r="H187" s="274" t="s">
        <v>30</v>
      </c>
    </row>
    <row r="188" spans="1:8" ht="11.25">
      <c r="A188" s="274">
        <v>492</v>
      </c>
      <c r="B188" s="274" t="s">
        <v>899</v>
      </c>
      <c r="C188" s="274" t="s">
        <v>927</v>
      </c>
      <c r="D188" s="274" t="s">
        <v>928</v>
      </c>
      <c r="E188" s="274" t="s">
        <v>1865</v>
      </c>
      <c r="F188" s="274" t="s">
        <v>1866</v>
      </c>
      <c r="G188" s="274" t="s">
        <v>1504</v>
      </c>
      <c r="H188" s="274" t="s">
        <v>30</v>
      </c>
    </row>
    <row r="189" spans="1:8" ht="11.25">
      <c r="A189" s="274">
        <v>493</v>
      </c>
      <c r="B189" s="274" t="s">
        <v>899</v>
      </c>
      <c r="C189" s="274" t="s">
        <v>929</v>
      </c>
      <c r="D189" s="274" t="s">
        <v>930</v>
      </c>
      <c r="E189" s="274" t="s">
        <v>1871</v>
      </c>
      <c r="F189" s="274" t="s">
        <v>1872</v>
      </c>
      <c r="G189" s="274" t="s">
        <v>1504</v>
      </c>
      <c r="H189" s="274" t="s">
        <v>30</v>
      </c>
    </row>
    <row r="190" spans="1:8" ht="11.25">
      <c r="A190" s="274">
        <v>494</v>
      </c>
      <c r="B190" s="274" t="s">
        <v>931</v>
      </c>
      <c r="C190" s="274" t="s">
        <v>933</v>
      </c>
      <c r="D190" s="274" t="s">
        <v>934</v>
      </c>
      <c r="E190" s="274" t="s">
        <v>1873</v>
      </c>
      <c r="F190" s="274" t="s">
        <v>1874</v>
      </c>
      <c r="G190" s="274" t="s">
        <v>1378</v>
      </c>
      <c r="H190" s="274" t="s">
        <v>30</v>
      </c>
    </row>
    <row r="191" spans="1:8" ht="11.25">
      <c r="A191" s="274">
        <v>497</v>
      </c>
      <c r="B191" s="274" t="s">
        <v>931</v>
      </c>
      <c r="C191" s="274" t="s">
        <v>935</v>
      </c>
      <c r="D191" s="274" t="s">
        <v>936</v>
      </c>
      <c r="E191" s="274" t="s">
        <v>1879</v>
      </c>
      <c r="F191" s="274" t="s">
        <v>1880</v>
      </c>
      <c r="G191" s="274" t="s">
        <v>1378</v>
      </c>
      <c r="H191" s="274" t="s">
        <v>30</v>
      </c>
    </row>
    <row r="192" spans="1:8" ht="11.25">
      <c r="A192" s="274">
        <v>499</v>
      </c>
      <c r="B192" s="274" t="s">
        <v>931</v>
      </c>
      <c r="C192" s="274" t="s">
        <v>937</v>
      </c>
      <c r="D192" s="274" t="s">
        <v>938</v>
      </c>
      <c r="E192" s="274" t="s">
        <v>1881</v>
      </c>
      <c r="F192" s="274" t="s">
        <v>1882</v>
      </c>
      <c r="G192" s="274" t="s">
        <v>1378</v>
      </c>
      <c r="H192" s="274" t="s">
        <v>30</v>
      </c>
    </row>
    <row r="193" spans="1:8" ht="11.25">
      <c r="A193" s="274">
        <v>500</v>
      </c>
      <c r="B193" s="274" t="s">
        <v>931</v>
      </c>
      <c r="C193" s="274" t="s">
        <v>939</v>
      </c>
      <c r="D193" s="274" t="s">
        <v>940</v>
      </c>
      <c r="E193" s="274" t="s">
        <v>1883</v>
      </c>
      <c r="F193" s="274" t="s">
        <v>1884</v>
      </c>
      <c r="G193" s="274" t="s">
        <v>1378</v>
      </c>
      <c r="H193" s="274" t="s">
        <v>30</v>
      </c>
    </row>
    <row r="194" spans="1:8" ht="11.25">
      <c r="A194" s="274">
        <v>501</v>
      </c>
      <c r="B194" s="274" t="s">
        <v>931</v>
      </c>
      <c r="C194" s="274" t="s">
        <v>941</v>
      </c>
      <c r="D194" s="274" t="s">
        <v>942</v>
      </c>
      <c r="E194" s="274" t="s">
        <v>1885</v>
      </c>
      <c r="F194" s="274" t="s">
        <v>1886</v>
      </c>
      <c r="G194" s="274" t="s">
        <v>1378</v>
      </c>
      <c r="H194" s="274" t="s">
        <v>30</v>
      </c>
    </row>
    <row r="195" spans="1:8" ht="11.25">
      <c r="A195" s="274">
        <v>507</v>
      </c>
      <c r="B195" s="274" t="s">
        <v>931</v>
      </c>
      <c r="C195" s="274" t="s">
        <v>945</v>
      </c>
      <c r="D195" s="274" t="s">
        <v>946</v>
      </c>
      <c r="E195" s="274" t="s">
        <v>1891</v>
      </c>
      <c r="F195" s="274" t="s">
        <v>1892</v>
      </c>
      <c r="G195" s="274" t="s">
        <v>1378</v>
      </c>
      <c r="H195" s="274" t="s">
        <v>30</v>
      </c>
    </row>
    <row r="196" spans="1:8" ht="11.25">
      <c r="A196" s="274">
        <v>508</v>
      </c>
      <c r="B196" s="274" t="s">
        <v>931</v>
      </c>
      <c r="C196" s="274" t="s">
        <v>947</v>
      </c>
      <c r="D196" s="274" t="s">
        <v>948</v>
      </c>
      <c r="E196" s="274" t="s">
        <v>1893</v>
      </c>
      <c r="F196" s="274" t="s">
        <v>1894</v>
      </c>
      <c r="G196" s="274" t="s">
        <v>1378</v>
      </c>
      <c r="H196" s="274" t="s">
        <v>30</v>
      </c>
    </row>
    <row r="197" spans="1:8" ht="11.25">
      <c r="A197" s="274">
        <v>509</v>
      </c>
      <c r="B197" s="274" t="s">
        <v>931</v>
      </c>
      <c r="C197" s="274" t="s">
        <v>947</v>
      </c>
      <c r="D197" s="274" t="s">
        <v>948</v>
      </c>
      <c r="E197" s="274" t="s">
        <v>1895</v>
      </c>
      <c r="F197" s="274" t="s">
        <v>1896</v>
      </c>
      <c r="G197" s="274" t="s">
        <v>1356</v>
      </c>
      <c r="H197" s="274" t="s">
        <v>32</v>
      </c>
    </row>
    <row r="198" spans="1:8" ht="11.25">
      <c r="A198" s="274">
        <v>512</v>
      </c>
      <c r="B198" s="274" t="s">
        <v>931</v>
      </c>
      <c r="C198" s="274" t="s">
        <v>949</v>
      </c>
      <c r="D198" s="274" t="s">
        <v>950</v>
      </c>
      <c r="E198" s="274" t="s">
        <v>1899</v>
      </c>
      <c r="F198" s="274" t="s">
        <v>1900</v>
      </c>
      <c r="G198" s="274" t="s">
        <v>1378</v>
      </c>
      <c r="H198" s="274" t="s">
        <v>30</v>
      </c>
    </row>
    <row r="199" spans="1:8" ht="11.25">
      <c r="A199" s="274">
        <v>513</v>
      </c>
      <c r="B199" s="274" t="s">
        <v>931</v>
      </c>
      <c r="C199" s="274" t="s">
        <v>951</v>
      </c>
      <c r="D199" s="274" t="s">
        <v>952</v>
      </c>
      <c r="E199" s="274" t="s">
        <v>1901</v>
      </c>
      <c r="F199" s="274" t="s">
        <v>1902</v>
      </c>
      <c r="G199" s="274" t="s">
        <v>1378</v>
      </c>
      <c r="H199" s="274" t="s">
        <v>30</v>
      </c>
    </row>
    <row r="200" spans="1:8" ht="11.25">
      <c r="A200" s="274">
        <v>516</v>
      </c>
      <c r="B200" s="274" t="s">
        <v>961</v>
      </c>
      <c r="C200" s="274" t="s">
        <v>963</v>
      </c>
      <c r="D200" s="274" t="s">
        <v>964</v>
      </c>
      <c r="E200" s="274" t="s">
        <v>1907</v>
      </c>
      <c r="F200" s="274" t="s">
        <v>1908</v>
      </c>
      <c r="G200" s="274" t="s">
        <v>1431</v>
      </c>
      <c r="H200" s="274" t="s">
        <v>30</v>
      </c>
    </row>
    <row r="201" spans="1:8" ht="11.25">
      <c r="A201" s="274">
        <v>518</v>
      </c>
      <c r="B201" s="274" t="s">
        <v>961</v>
      </c>
      <c r="C201" s="274" t="s">
        <v>965</v>
      </c>
      <c r="D201" s="274" t="s">
        <v>966</v>
      </c>
      <c r="E201" s="274" t="s">
        <v>1911</v>
      </c>
      <c r="F201" s="274" t="s">
        <v>1912</v>
      </c>
      <c r="G201" s="274" t="s">
        <v>1431</v>
      </c>
      <c r="H201" s="274" t="s">
        <v>30</v>
      </c>
    </row>
    <row r="202" spans="1:8" ht="11.25">
      <c r="A202" s="274">
        <v>519</v>
      </c>
      <c r="B202" s="274" t="s">
        <v>961</v>
      </c>
      <c r="C202" s="274" t="s">
        <v>967</v>
      </c>
      <c r="D202" s="274" t="s">
        <v>968</v>
      </c>
      <c r="E202" s="274" t="s">
        <v>1844</v>
      </c>
      <c r="F202" s="274" t="s">
        <v>1845</v>
      </c>
      <c r="G202" s="274" t="s">
        <v>1241</v>
      </c>
      <c r="H202" s="274" t="s">
        <v>30</v>
      </c>
    </row>
    <row r="203" spans="1:8" ht="11.25">
      <c r="A203" s="274">
        <v>520</v>
      </c>
      <c r="B203" s="274" t="s">
        <v>961</v>
      </c>
      <c r="C203" s="274" t="s">
        <v>967</v>
      </c>
      <c r="D203" s="274" t="s">
        <v>968</v>
      </c>
      <c r="E203" s="274" t="s">
        <v>1913</v>
      </c>
      <c r="F203" s="274" t="s">
        <v>1914</v>
      </c>
      <c r="G203" s="274" t="s">
        <v>1431</v>
      </c>
      <c r="H203" s="274" t="s">
        <v>30</v>
      </c>
    </row>
    <row r="204" spans="1:8" ht="11.25">
      <c r="A204" s="274">
        <v>522</v>
      </c>
      <c r="B204" s="274" t="s">
        <v>961</v>
      </c>
      <c r="C204" s="274" t="s">
        <v>969</v>
      </c>
      <c r="D204" s="274" t="s">
        <v>970</v>
      </c>
      <c r="E204" s="274" t="s">
        <v>1915</v>
      </c>
      <c r="F204" s="274" t="s">
        <v>1916</v>
      </c>
      <c r="G204" s="274" t="s">
        <v>1431</v>
      </c>
      <c r="H204" s="274" t="s">
        <v>30</v>
      </c>
    </row>
    <row r="205" spans="1:8" ht="11.25">
      <c r="A205" s="274">
        <v>523</v>
      </c>
      <c r="B205" s="274" t="s">
        <v>961</v>
      </c>
      <c r="C205" s="274" t="s">
        <v>788</v>
      </c>
      <c r="D205" s="274" t="s">
        <v>971</v>
      </c>
      <c r="E205" s="274" t="s">
        <v>1917</v>
      </c>
      <c r="F205" s="274" t="s">
        <v>1918</v>
      </c>
      <c r="G205" s="274" t="s">
        <v>1431</v>
      </c>
      <c r="H205" s="274" t="s">
        <v>30</v>
      </c>
    </row>
    <row r="206" spans="1:8" ht="11.25">
      <c r="A206" s="274">
        <v>524</v>
      </c>
      <c r="B206" s="274" t="s">
        <v>961</v>
      </c>
      <c r="C206" s="274" t="s">
        <v>972</v>
      </c>
      <c r="D206" s="274" t="s">
        <v>973</v>
      </c>
      <c r="E206" s="274" t="s">
        <v>1919</v>
      </c>
      <c r="F206" s="274" t="s">
        <v>1920</v>
      </c>
      <c r="G206" s="274" t="s">
        <v>1431</v>
      </c>
      <c r="H206" s="274" t="s">
        <v>30</v>
      </c>
    </row>
    <row r="207" spans="1:8" ht="11.25">
      <c r="A207" s="274">
        <v>525</v>
      </c>
      <c r="B207" s="274" t="s">
        <v>961</v>
      </c>
      <c r="C207" s="274" t="s">
        <v>974</v>
      </c>
      <c r="D207" s="274" t="s">
        <v>975</v>
      </c>
      <c r="E207" s="274" t="s">
        <v>1921</v>
      </c>
      <c r="F207" s="274" t="s">
        <v>1922</v>
      </c>
      <c r="G207" s="274" t="s">
        <v>1431</v>
      </c>
      <c r="H207" s="274" t="s">
        <v>30</v>
      </c>
    </row>
    <row r="208" spans="1:8" ht="11.25">
      <c r="A208" s="274">
        <v>529</v>
      </c>
      <c r="B208" s="274" t="s">
        <v>961</v>
      </c>
      <c r="C208" s="274" t="s">
        <v>976</v>
      </c>
      <c r="D208" s="274" t="s">
        <v>977</v>
      </c>
      <c r="E208" s="274" t="s">
        <v>1930</v>
      </c>
      <c r="F208" s="274" t="s">
        <v>1931</v>
      </c>
      <c r="G208" s="274" t="s">
        <v>1431</v>
      </c>
      <c r="H208" s="274" t="s">
        <v>30</v>
      </c>
    </row>
    <row r="209" spans="1:8" ht="11.25">
      <c r="A209" s="274">
        <v>530</v>
      </c>
      <c r="B209" s="274" t="s">
        <v>961</v>
      </c>
      <c r="C209" s="274" t="s">
        <v>976</v>
      </c>
      <c r="D209" s="274" t="s">
        <v>977</v>
      </c>
      <c r="E209" s="274" t="s">
        <v>1932</v>
      </c>
      <c r="F209" s="274" t="s">
        <v>1933</v>
      </c>
      <c r="G209" s="274" t="s">
        <v>1431</v>
      </c>
      <c r="H209" s="274" t="s">
        <v>30</v>
      </c>
    </row>
    <row r="210" spans="1:8" ht="11.25">
      <c r="A210" s="274">
        <v>532</v>
      </c>
      <c r="B210" s="274" t="s">
        <v>961</v>
      </c>
      <c r="C210" s="274" t="s">
        <v>978</v>
      </c>
      <c r="D210" s="274" t="s">
        <v>979</v>
      </c>
      <c r="E210" s="274" t="s">
        <v>1936</v>
      </c>
      <c r="F210" s="274" t="s">
        <v>1937</v>
      </c>
      <c r="G210" s="274" t="s">
        <v>1431</v>
      </c>
      <c r="H210" s="274" t="s">
        <v>30</v>
      </c>
    </row>
    <row r="211" spans="1:8" ht="11.25">
      <c r="A211" s="274">
        <v>533</v>
      </c>
      <c r="B211" s="274" t="s">
        <v>961</v>
      </c>
      <c r="C211" s="274" t="s">
        <v>980</v>
      </c>
      <c r="D211" s="274" t="s">
        <v>981</v>
      </c>
      <c r="E211" s="274" t="s">
        <v>1938</v>
      </c>
      <c r="F211" s="274" t="s">
        <v>1939</v>
      </c>
      <c r="G211" s="274" t="s">
        <v>1431</v>
      </c>
      <c r="H211" s="274" t="s">
        <v>30</v>
      </c>
    </row>
    <row r="212" spans="1:8" ht="11.25">
      <c r="A212" s="274">
        <v>534</v>
      </c>
      <c r="B212" s="274" t="s">
        <v>982</v>
      </c>
      <c r="C212" s="274" t="s">
        <v>984</v>
      </c>
      <c r="D212" s="274" t="s">
        <v>985</v>
      </c>
      <c r="E212" s="274" t="s">
        <v>1940</v>
      </c>
      <c r="F212" s="274" t="s">
        <v>1941</v>
      </c>
      <c r="G212" s="274" t="s">
        <v>1488</v>
      </c>
      <c r="H212" s="274" t="s">
        <v>30</v>
      </c>
    </row>
    <row r="213" spans="1:8" ht="11.25">
      <c r="A213" s="274">
        <v>535</v>
      </c>
      <c r="B213" s="274" t="s">
        <v>982</v>
      </c>
      <c r="C213" s="274" t="s">
        <v>986</v>
      </c>
      <c r="D213" s="274" t="s">
        <v>987</v>
      </c>
      <c r="E213" s="274" t="s">
        <v>1942</v>
      </c>
      <c r="F213" s="274" t="s">
        <v>1943</v>
      </c>
      <c r="G213" s="274" t="s">
        <v>1405</v>
      </c>
      <c r="H213" s="274" t="s">
        <v>30</v>
      </c>
    </row>
    <row r="214" spans="1:8" ht="11.25">
      <c r="A214" s="274">
        <v>536</v>
      </c>
      <c r="B214" s="274" t="s">
        <v>982</v>
      </c>
      <c r="C214" s="274" t="s">
        <v>986</v>
      </c>
      <c r="D214" s="274" t="s">
        <v>987</v>
      </c>
      <c r="E214" s="274" t="s">
        <v>1940</v>
      </c>
      <c r="F214" s="274" t="s">
        <v>1941</v>
      </c>
      <c r="G214" s="274" t="s">
        <v>1488</v>
      </c>
      <c r="H214" s="274" t="s">
        <v>30</v>
      </c>
    </row>
    <row r="215" spans="1:8" ht="11.25">
      <c r="A215" s="274">
        <v>537</v>
      </c>
      <c r="B215" s="274" t="s">
        <v>982</v>
      </c>
      <c r="C215" s="274" t="s">
        <v>988</v>
      </c>
      <c r="D215" s="274" t="s">
        <v>989</v>
      </c>
      <c r="E215" s="274" t="s">
        <v>1942</v>
      </c>
      <c r="F215" s="274" t="s">
        <v>1943</v>
      </c>
      <c r="G215" s="274" t="s">
        <v>1405</v>
      </c>
      <c r="H215" s="274" t="s">
        <v>30</v>
      </c>
    </row>
    <row r="216" spans="1:8" ht="11.25">
      <c r="A216" s="274">
        <v>539</v>
      </c>
      <c r="B216" s="274" t="s">
        <v>982</v>
      </c>
      <c r="C216" s="274" t="s">
        <v>994</v>
      </c>
      <c r="D216" s="274" t="s">
        <v>995</v>
      </c>
      <c r="E216" s="274" t="s">
        <v>1946</v>
      </c>
      <c r="F216" s="274" t="s">
        <v>1947</v>
      </c>
      <c r="G216" s="274" t="s">
        <v>1277</v>
      </c>
      <c r="H216" s="274" t="s">
        <v>30</v>
      </c>
    </row>
    <row r="217" spans="1:8" ht="11.25">
      <c r="A217" s="274">
        <v>540</v>
      </c>
      <c r="B217" s="274" t="s">
        <v>982</v>
      </c>
      <c r="C217" s="274" t="s">
        <v>994</v>
      </c>
      <c r="D217" s="274" t="s">
        <v>995</v>
      </c>
      <c r="E217" s="274" t="s">
        <v>1940</v>
      </c>
      <c r="F217" s="274" t="s">
        <v>1941</v>
      </c>
      <c r="G217" s="274" t="s">
        <v>1488</v>
      </c>
      <c r="H217" s="274" t="s">
        <v>30</v>
      </c>
    </row>
    <row r="218" spans="1:8" ht="11.25">
      <c r="A218" s="274">
        <v>541</v>
      </c>
      <c r="B218" s="274" t="s">
        <v>982</v>
      </c>
      <c r="C218" s="274" t="s">
        <v>996</v>
      </c>
      <c r="D218" s="274" t="s">
        <v>997</v>
      </c>
      <c r="E218" s="274" t="s">
        <v>1948</v>
      </c>
      <c r="F218" s="274" t="s">
        <v>1949</v>
      </c>
      <c r="G218" s="274" t="s">
        <v>1405</v>
      </c>
      <c r="H218" s="274" t="s">
        <v>30</v>
      </c>
    </row>
    <row r="219" spans="1:8" ht="11.25">
      <c r="A219" s="274">
        <v>542</v>
      </c>
      <c r="B219" s="274" t="s">
        <v>982</v>
      </c>
      <c r="C219" s="274" t="s">
        <v>996</v>
      </c>
      <c r="D219" s="274" t="s">
        <v>997</v>
      </c>
      <c r="E219" s="274" t="s">
        <v>1942</v>
      </c>
      <c r="F219" s="274" t="s">
        <v>1943</v>
      </c>
      <c r="G219" s="274" t="s">
        <v>1405</v>
      </c>
      <c r="H219" s="274" t="s">
        <v>30</v>
      </c>
    </row>
    <row r="220" spans="1:8" ht="11.25">
      <c r="A220" s="274">
        <v>543</v>
      </c>
      <c r="B220" s="274" t="s">
        <v>982</v>
      </c>
      <c r="C220" s="274" t="s">
        <v>998</v>
      </c>
      <c r="D220" s="274" t="s">
        <v>999</v>
      </c>
      <c r="E220" s="274" t="s">
        <v>1942</v>
      </c>
      <c r="F220" s="274" t="s">
        <v>1943</v>
      </c>
      <c r="G220" s="274" t="s">
        <v>1405</v>
      </c>
      <c r="H220" s="274" t="s">
        <v>30</v>
      </c>
    </row>
    <row r="221" spans="1:8" ht="11.25">
      <c r="A221" s="274">
        <v>544</v>
      </c>
      <c r="B221" s="274" t="s">
        <v>982</v>
      </c>
      <c r="C221" s="274" t="s">
        <v>624</v>
      </c>
      <c r="D221" s="274" t="s">
        <v>1000</v>
      </c>
      <c r="E221" s="274" t="s">
        <v>1950</v>
      </c>
      <c r="F221" s="274" t="s">
        <v>1951</v>
      </c>
      <c r="G221" s="274" t="s">
        <v>1405</v>
      </c>
      <c r="H221" s="274" t="s">
        <v>30</v>
      </c>
    </row>
    <row r="222" spans="1:8" ht="11.25">
      <c r="A222" s="274">
        <v>545</v>
      </c>
      <c r="B222" s="274" t="s">
        <v>982</v>
      </c>
      <c r="C222" s="274" t="s">
        <v>1003</v>
      </c>
      <c r="D222" s="274" t="s">
        <v>1004</v>
      </c>
      <c r="E222" s="274" t="s">
        <v>1942</v>
      </c>
      <c r="F222" s="274" t="s">
        <v>1943</v>
      </c>
      <c r="G222" s="274" t="s">
        <v>1405</v>
      </c>
      <c r="H222" s="274" t="s">
        <v>30</v>
      </c>
    </row>
    <row r="223" spans="1:8" ht="11.25">
      <c r="A223" s="274">
        <v>546</v>
      </c>
      <c r="B223" s="274" t="s">
        <v>1005</v>
      </c>
      <c r="C223" s="274" t="s">
        <v>1007</v>
      </c>
      <c r="D223" s="274" t="s">
        <v>1008</v>
      </c>
      <c r="E223" s="274" t="s">
        <v>1952</v>
      </c>
      <c r="F223" s="274" t="s">
        <v>1953</v>
      </c>
      <c r="G223" s="274" t="s">
        <v>1405</v>
      </c>
      <c r="H223" s="274" t="s">
        <v>30</v>
      </c>
    </row>
    <row r="224" spans="1:8" ht="11.25">
      <c r="A224" s="274">
        <v>548</v>
      </c>
      <c r="B224" s="274" t="s">
        <v>1005</v>
      </c>
      <c r="C224" s="274" t="s">
        <v>1009</v>
      </c>
      <c r="D224" s="274" t="s">
        <v>1010</v>
      </c>
      <c r="E224" s="274" t="s">
        <v>1954</v>
      </c>
      <c r="F224" s="274" t="s">
        <v>1955</v>
      </c>
      <c r="G224" s="274" t="s">
        <v>1405</v>
      </c>
      <c r="H224" s="274" t="s">
        <v>30</v>
      </c>
    </row>
    <row r="225" spans="1:8" ht="11.25">
      <c r="A225" s="274">
        <v>549</v>
      </c>
      <c r="B225" s="274" t="s">
        <v>1005</v>
      </c>
      <c r="C225" s="274" t="s">
        <v>1011</v>
      </c>
      <c r="D225" s="274" t="s">
        <v>1012</v>
      </c>
      <c r="E225" s="274" t="s">
        <v>1956</v>
      </c>
      <c r="F225" s="274" t="s">
        <v>1957</v>
      </c>
      <c r="G225" s="274" t="s">
        <v>1405</v>
      </c>
      <c r="H225" s="274" t="s">
        <v>30</v>
      </c>
    </row>
    <row r="226" spans="1:8" ht="11.25">
      <c r="A226" s="274">
        <v>550</v>
      </c>
      <c r="B226" s="274" t="s">
        <v>1005</v>
      </c>
      <c r="C226" s="274" t="s">
        <v>1013</v>
      </c>
      <c r="D226" s="274" t="s">
        <v>1014</v>
      </c>
      <c r="E226" s="274" t="s">
        <v>1654</v>
      </c>
      <c r="F226" s="274" t="s">
        <v>1958</v>
      </c>
      <c r="G226" s="274" t="s">
        <v>1405</v>
      </c>
      <c r="H226" s="274" t="s">
        <v>30</v>
      </c>
    </row>
    <row r="227" spans="1:8" ht="11.25">
      <c r="A227" s="274">
        <v>551</v>
      </c>
      <c r="B227" s="274" t="s">
        <v>1005</v>
      </c>
      <c r="C227" s="274" t="s">
        <v>1015</v>
      </c>
      <c r="D227" s="274" t="s">
        <v>1016</v>
      </c>
      <c r="E227" s="274" t="s">
        <v>1959</v>
      </c>
      <c r="F227" s="274" t="s">
        <v>1960</v>
      </c>
      <c r="G227" s="274" t="s">
        <v>1405</v>
      </c>
      <c r="H227" s="274" t="s">
        <v>33</v>
      </c>
    </row>
    <row r="228" spans="1:8" ht="11.25">
      <c r="A228" s="274">
        <v>552</v>
      </c>
      <c r="B228" s="274" t="s">
        <v>1005</v>
      </c>
      <c r="C228" s="274" t="s">
        <v>1015</v>
      </c>
      <c r="D228" s="274" t="s">
        <v>1016</v>
      </c>
      <c r="E228" s="274" t="s">
        <v>1961</v>
      </c>
      <c r="F228" s="274" t="s">
        <v>1962</v>
      </c>
      <c r="G228" s="274" t="s">
        <v>1405</v>
      </c>
      <c r="H228" s="274" t="s">
        <v>30</v>
      </c>
    </row>
    <row r="229" spans="1:8" ht="11.25">
      <c r="A229" s="274">
        <v>553</v>
      </c>
      <c r="B229" s="274" t="s">
        <v>1005</v>
      </c>
      <c r="C229" s="274" t="s">
        <v>1017</v>
      </c>
      <c r="D229" s="274" t="s">
        <v>1018</v>
      </c>
      <c r="E229" s="274" t="s">
        <v>1963</v>
      </c>
      <c r="F229" s="274" t="s">
        <v>1964</v>
      </c>
      <c r="G229" s="274" t="s">
        <v>1405</v>
      </c>
      <c r="H229" s="274" t="s">
        <v>30</v>
      </c>
    </row>
    <row r="230" spans="1:8" ht="11.25">
      <c r="A230" s="274">
        <v>554</v>
      </c>
      <c r="B230" s="274" t="s">
        <v>1005</v>
      </c>
      <c r="C230" s="274" t="s">
        <v>1019</v>
      </c>
      <c r="D230" s="274" t="s">
        <v>1020</v>
      </c>
      <c r="E230" s="274" t="s">
        <v>1965</v>
      </c>
      <c r="F230" s="274" t="s">
        <v>1966</v>
      </c>
      <c r="G230" s="274" t="s">
        <v>1405</v>
      </c>
      <c r="H230" s="274" t="s">
        <v>30</v>
      </c>
    </row>
    <row r="231" spans="1:8" ht="11.25">
      <c r="A231" s="274">
        <v>556</v>
      </c>
      <c r="B231" s="274" t="s">
        <v>1005</v>
      </c>
      <c r="C231" s="274" t="s">
        <v>1021</v>
      </c>
      <c r="D231" s="274" t="s">
        <v>1022</v>
      </c>
      <c r="E231" s="274" t="s">
        <v>1967</v>
      </c>
      <c r="F231" s="274" t="s">
        <v>1968</v>
      </c>
      <c r="G231" s="274" t="s">
        <v>1405</v>
      </c>
      <c r="H231" s="274" t="s">
        <v>30</v>
      </c>
    </row>
    <row r="232" spans="1:8" ht="11.25">
      <c r="A232" s="274">
        <v>558</v>
      </c>
      <c r="B232" s="274" t="s">
        <v>1025</v>
      </c>
      <c r="C232" s="274" t="s">
        <v>1027</v>
      </c>
      <c r="D232" s="274" t="s">
        <v>1028</v>
      </c>
      <c r="E232" s="274" t="s">
        <v>1969</v>
      </c>
      <c r="F232" s="274" t="s">
        <v>1970</v>
      </c>
      <c r="G232" s="274" t="s">
        <v>1167</v>
      </c>
      <c r="H232" s="274" t="s">
        <v>30</v>
      </c>
    </row>
    <row r="233" spans="1:8" ht="11.25">
      <c r="A233" s="274">
        <v>560</v>
      </c>
      <c r="B233" s="274" t="s">
        <v>1025</v>
      </c>
      <c r="C233" s="274" t="s">
        <v>1973</v>
      </c>
      <c r="D233" s="274" t="s">
        <v>1974</v>
      </c>
      <c r="E233" s="274" t="s">
        <v>1975</v>
      </c>
      <c r="F233" s="274" t="s">
        <v>1976</v>
      </c>
      <c r="G233" s="274" t="s">
        <v>1167</v>
      </c>
      <c r="H233" s="274" t="s">
        <v>30</v>
      </c>
    </row>
    <row r="234" spans="1:8" ht="11.25">
      <c r="A234" s="274">
        <v>562</v>
      </c>
      <c r="B234" s="274" t="s">
        <v>1025</v>
      </c>
      <c r="C234" s="274" t="s">
        <v>1977</v>
      </c>
      <c r="D234" s="274" t="s">
        <v>1978</v>
      </c>
      <c r="E234" s="274" t="s">
        <v>1975</v>
      </c>
      <c r="F234" s="274" t="s">
        <v>1976</v>
      </c>
      <c r="G234" s="274" t="s">
        <v>1167</v>
      </c>
      <c r="H234" s="274" t="s">
        <v>30</v>
      </c>
    </row>
    <row r="235" spans="1:8" ht="11.25">
      <c r="A235" s="274">
        <v>563</v>
      </c>
      <c r="B235" s="274" t="s">
        <v>1025</v>
      </c>
      <c r="C235" s="274" t="s">
        <v>1037</v>
      </c>
      <c r="D235" s="274" t="s">
        <v>1038</v>
      </c>
      <c r="E235" s="274" t="s">
        <v>1975</v>
      </c>
      <c r="F235" s="274" t="s">
        <v>1976</v>
      </c>
      <c r="G235" s="274" t="s">
        <v>1167</v>
      </c>
      <c r="H235" s="274" t="s">
        <v>30</v>
      </c>
    </row>
    <row r="236" spans="1:8" ht="11.25">
      <c r="A236" s="274">
        <v>566</v>
      </c>
      <c r="B236" s="274" t="s">
        <v>666</v>
      </c>
      <c r="C236" s="274" t="s">
        <v>666</v>
      </c>
      <c r="D236" s="274" t="s">
        <v>667</v>
      </c>
      <c r="E236" s="274" t="s">
        <v>1472</v>
      </c>
      <c r="F236" s="274" t="s">
        <v>1473</v>
      </c>
      <c r="G236" s="274" t="s">
        <v>1399</v>
      </c>
      <c r="H236" s="274" t="s">
        <v>27</v>
      </c>
    </row>
    <row r="237" spans="1:7" ht="11.25">
      <c r="A237" s="274">
        <v>572</v>
      </c>
      <c r="E237" s="274" t="s">
        <v>1985</v>
      </c>
      <c r="F237" s="274" t="s">
        <v>499</v>
      </c>
      <c r="G237" s="274" t="s">
        <v>1986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305">
    <tabColor indexed="47"/>
  </sheetPr>
  <dimension ref="A1:E271"/>
  <sheetViews>
    <sheetView zoomScalePageLayoutView="0" workbookViewId="0" topLeftCell="A1">
      <selection activeCell="H20" sqref="H20"/>
    </sheetView>
  </sheetViews>
  <sheetFormatPr defaultColWidth="9.00390625" defaultRowHeight="12.75"/>
  <cols>
    <col min="1" max="16384" width="9.125" style="45" customWidth="1"/>
  </cols>
  <sheetData>
    <row r="1" spans="1:3" ht="11.25">
      <c r="A1" s="45" t="s">
        <v>473</v>
      </c>
      <c r="B1" s="45" t="s">
        <v>472</v>
      </c>
      <c r="C1" s="45" t="s">
        <v>474</v>
      </c>
    </row>
    <row r="2" spans="1:5" ht="11.25">
      <c r="A2" s="45" t="s">
        <v>502</v>
      </c>
      <c r="B2" s="45" t="s">
        <v>502</v>
      </c>
      <c r="C2" s="45" t="s">
        <v>503</v>
      </c>
      <c r="D2" s="45" t="s">
        <v>502</v>
      </c>
      <c r="E2" s="45" t="s">
        <v>1039</v>
      </c>
    </row>
    <row r="3" spans="1:5" ht="11.25">
      <c r="A3" s="45" t="s">
        <v>502</v>
      </c>
      <c r="B3" s="45" t="s">
        <v>504</v>
      </c>
      <c r="C3" s="45" t="s">
        <v>505</v>
      </c>
      <c r="D3" s="45" t="s">
        <v>524</v>
      </c>
      <c r="E3" s="45" t="s">
        <v>1040</v>
      </c>
    </row>
    <row r="4" spans="1:5" ht="11.25">
      <c r="A4" s="45" t="s">
        <v>502</v>
      </c>
      <c r="B4" s="45" t="s">
        <v>506</v>
      </c>
      <c r="C4" s="45" t="s">
        <v>507</v>
      </c>
      <c r="D4" s="45" t="s">
        <v>550</v>
      </c>
      <c r="E4" s="45" t="s">
        <v>1041</v>
      </c>
    </row>
    <row r="5" spans="1:5" ht="11.25">
      <c r="A5" s="45" t="s">
        <v>502</v>
      </c>
      <c r="B5" s="45" t="s">
        <v>508</v>
      </c>
      <c r="C5" s="45" t="s">
        <v>509</v>
      </c>
      <c r="D5" s="45" t="s">
        <v>562</v>
      </c>
      <c r="E5" s="45" t="s">
        <v>1042</v>
      </c>
    </row>
    <row r="6" spans="1:5" ht="11.25">
      <c r="A6" s="45" t="s">
        <v>502</v>
      </c>
      <c r="B6" s="45" t="s">
        <v>510</v>
      </c>
      <c r="C6" s="45" t="s">
        <v>511</v>
      </c>
      <c r="D6" s="45" t="s">
        <v>588</v>
      </c>
      <c r="E6" s="45" t="s">
        <v>1043</v>
      </c>
    </row>
    <row r="7" spans="1:5" ht="11.25">
      <c r="A7" s="45" t="s">
        <v>502</v>
      </c>
      <c r="B7" s="45" t="s">
        <v>512</v>
      </c>
      <c r="C7" s="45" t="s">
        <v>513</v>
      </c>
      <c r="D7" s="45" t="s">
        <v>612</v>
      </c>
      <c r="E7" s="45" t="s">
        <v>1044</v>
      </c>
    </row>
    <row r="8" spans="1:5" ht="11.25">
      <c r="A8" s="45" t="s">
        <v>502</v>
      </c>
      <c r="B8" s="45" t="s">
        <v>514</v>
      </c>
      <c r="C8" s="45" t="s">
        <v>515</v>
      </c>
      <c r="D8" s="45" t="s">
        <v>636</v>
      </c>
      <c r="E8" s="45" t="s">
        <v>1045</v>
      </c>
    </row>
    <row r="9" spans="1:5" ht="11.25">
      <c r="A9" s="45" t="s">
        <v>502</v>
      </c>
      <c r="B9" s="45" t="s">
        <v>516</v>
      </c>
      <c r="C9" s="45" t="s">
        <v>517</v>
      </c>
      <c r="D9" s="45" t="s">
        <v>638</v>
      </c>
      <c r="E9" s="45" t="s">
        <v>1046</v>
      </c>
    </row>
    <row r="10" spans="1:5" ht="11.25">
      <c r="A10" s="45" t="s">
        <v>502</v>
      </c>
      <c r="B10" s="45" t="s">
        <v>518</v>
      </c>
      <c r="C10" s="45" t="s">
        <v>519</v>
      </c>
      <c r="D10" s="45" t="s">
        <v>640</v>
      </c>
      <c r="E10" s="45" t="s">
        <v>1047</v>
      </c>
    </row>
    <row r="11" spans="1:5" ht="11.25">
      <c r="A11" s="45" t="s">
        <v>502</v>
      </c>
      <c r="B11" s="45" t="s">
        <v>520</v>
      </c>
      <c r="C11" s="45" t="s">
        <v>521</v>
      </c>
      <c r="D11" s="45" t="s">
        <v>642</v>
      </c>
      <c r="E11" s="45" t="s">
        <v>1048</v>
      </c>
    </row>
    <row r="12" spans="1:5" ht="11.25">
      <c r="A12" s="45" t="s">
        <v>502</v>
      </c>
      <c r="B12" s="45" t="s">
        <v>522</v>
      </c>
      <c r="C12" s="45" t="s">
        <v>523</v>
      </c>
      <c r="D12" s="45" t="s">
        <v>644</v>
      </c>
      <c r="E12" s="45" t="s">
        <v>1049</v>
      </c>
    </row>
    <row r="13" spans="1:5" ht="11.25">
      <c r="A13" s="45" t="s">
        <v>524</v>
      </c>
      <c r="B13" s="45" t="s">
        <v>526</v>
      </c>
      <c r="C13" s="45" t="s">
        <v>527</v>
      </c>
      <c r="D13" s="45" t="s">
        <v>646</v>
      </c>
      <c r="E13" s="45" t="s">
        <v>1050</v>
      </c>
    </row>
    <row r="14" spans="1:5" ht="11.25">
      <c r="A14" s="45" t="s">
        <v>524</v>
      </c>
      <c r="B14" s="45" t="s">
        <v>524</v>
      </c>
      <c r="C14" s="45" t="s">
        <v>525</v>
      </c>
      <c r="D14" s="45" t="s">
        <v>648</v>
      </c>
      <c r="E14" s="45" t="s">
        <v>1051</v>
      </c>
    </row>
    <row r="15" spans="1:5" ht="11.25">
      <c r="A15" s="45" t="s">
        <v>524</v>
      </c>
      <c r="B15" s="45" t="s">
        <v>528</v>
      </c>
      <c r="C15" s="45" t="s">
        <v>529</v>
      </c>
      <c r="D15" s="45" t="s">
        <v>650</v>
      </c>
      <c r="E15" s="45" t="s">
        <v>1052</v>
      </c>
    </row>
    <row r="16" spans="1:5" ht="11.25">
      <c r="A16" s="45" t="s">
        <v>524</v>
      </c>
      <c r="B16" s="45" t="s">
        <v>530</v>
      </c>
      <c r="C16" s="45" t="s">
        <v>531</v>
      </c>
      <c r="D16" s="45" t="s">
        <v>652</v>
      </c>
      <c r="E16" s="45" t="s">
        <v>1053</v>
      </c>
    </row>
    <row r="17" spans="1:5" ht="11.25">
      <c r="A17" s="45" t="s">
        <v>524</v>
      </c>
      <c r="B17" s="45" t="s">
        <v>532</v>
      </c>
      <c r="C17" s="45" t="s">
        <v>533</v>
      </c>
      <c r="D17" s="45" t="s">
        <v>654</v>
      </c>
      <c r="E17" s="45" t="s">
        <v>1054</v>
      </c>
    </row>
    <row r="18" spans="1:5" ht="11.25">
      <c r="A18" s="45" t="s">
        <v>524</v>
      </c>
      <c r="B18" s="45" t="s">
        <v>534</v>
      </c>
      <c r="C18" s="45" t="s">
        <v>535</v>
      </c>
      <c r="D18" s="45" t="s">
        <v>656</v>
      </c>
      <c r="E18" s="45" t="s">
        <v>1055</v>
      </c>
    </row>
    <row r="19" spans="1:5" ht="11.25">
      <c r="A19" s="45" t="s">
        <v>524</v>
      </c>
      <c r="B19" s="45" t="s">
        <v>536</v>
      </c>
      <c r="C19" s="45" t="s">
        <v>537</v>
      </c>
      <c r="D19" s="45" t="s">
        <v>658</v>
      </c>
      <c r="E19" s="45" t="s">
        <v>1056</v>
      </c>
    </row>
    <row r="20" spans="1:5" ht="11.25">
      <c r="A20" s="45" t="s">
        <v>524</v>
      </c>
      <c r="B20" s="45" t="s">
        <v>538</v>
      </c>
      <c r="C20" s="45" t="s">
        <v>539</v>
      </c>
      <c r="D20" s="45" t="s">
        <v>660</v>
      </c>
      <c r="E20" s="45" t="s">
        <v>1057</v>
      </c>
    </row>
    <row r="21" spans="1:5" ht="11.25">
      <c r="A21" s="45" t="s">
        <v>524</v>
      </c>
      <c r="B21" s="45" t="s">
        <v>540</v>
      </c>
      <c r="C21" s="45" t="s">
        <v>541</v>
      </c>
      <c r="D21" s="45" t="s">
        <v>662</v>
      </c>
      <c r="E21" s="45" t="s">
        <v>1058</v>
      </c>
    </row>
    <row r="22" spans="1:5" ht="11.25">
      <c r="A22" s="45" t="s">
        <v>524</v>
      </c>
      <c r="B22" s="45" t="s">
        <v>542</v>
      </c>
      <c r="C22" s="45" t="s">
        <v>543</v>
      </c>
      <c r="D22" s="45" t="s">
        <v>664</v>
      </c>
      <c r="E22" s="45" t="s">
        <v>1059</v>
      </c>
    </row>
    <row r="23" spans="1:5" ht="11.25">
      <c r="A23" s="45" t="s">
        <v>524</v>
      </c>
      <c r="B23" s="45" t="s">
        <v>544</v>
      </c>
      <c r="C23" s="45" t="s">
        <v>545</v>
      </c>
      <c r="D23" s="45" t="s">
        <v>668</v>
      </c>
      <c r="E23" s="45" t="s">
        <v>1060</v>
      </c>
    </row>
    <row r="24" spans="1:5" ht="11.25">
      <c r="A24" s="45" t="s">
        <v>524</v>
      </c>
      <c r="B24" s="45" t="s">
        <v>546</v>
      </c>
      <c r="C24" s="45" t="s">
        <v>547</v>
      </c>
      <c r="D24" s="45" t="s">
        <v>676</v>
      </c>
      <c r="E24" s="45" t="s">
        <v>1061</v>
      </c>
    </row>
    <row r="25" spans="1:5" ht="11.25">
      <c r="A25" s="45" t="s">
        <v>524</v>
      </c>
      <c r="B25" s="45" t="s">
        <v>548</v>
      </c>
      <c r="C25" s="45" t="s">
        <v>549</v>
      </c>
      <c r="D25" s="45" t="s">
        <v>698</v>
      </c>
      <c r="E25" s="45" t="s">
        <v>1062</v>
      </c>
    </row>
    <row r="26" spans="1:5" ht="11.25">
      <c r="A26" s="45" t="s">
        <v>550</v>
      </c>
      <c r="B26" s="45" t="s">
        <v>550</v>
      </c>
      <c r="C26" s="45" t="s">
        <v>551</v>
      </c>
      <c r="D26" s="45" t="s">
        <v>724</v>
      </c>
      <c r="E26" s="45" t="s">
        <v>1063</v>
      </c>
    </row>
    <row r="27" spans="1:5" ht="11.25">
      <c r="A27" s="45" t="s">
        <v>550</v>
      </c>
      <c r="B27" s="45" t="s">
        <v>552</v>
      </c>
      <c r="C27" s="45" t="s">
        <v>553</v>
      </c>
      <c r="D27" s="45" t="s">
        <v>744</v>
      </c>
      <c r="E27" s="45" t="s">
        <v>1064</v>
      </c>
    </row>
    <row r="28" spans="1:5" ht="11.25">
      <c r="A28" s="45" t="s">
        <v>550</v>
      </c>
      <c r="B28" s="45" t="s">
        <v>554</v>
      </c>
      <c r="C28" s="45" t="s">
        <v>555</v>
      </c>
      <c r="D28" s="45" t="s">
        <v>752</v>
      </c>
      <c r="E28" s="45" t="s">
        <v>1065</v>
      </c>
    </row>
    <row r="29" spans="1:5" ht="11.25">
      <c r="A29" s="45" t="s">
        <v>550</v>
      </c>
      <c r="B29" s="45" t="s">
        <v>556</v>
      </c>
      <c r="C29" s="45" t="s">
        <v>557</v>
      </c>
      <c r="D29" s="45" t="s">
        <v>758</v>
      </c>
      <c r="E29" s="45" t="s">
        <v>1066</v>
      </c>
    </row>
    <row r="30" spans="1:5" ht="11.25">
      <c r="A30" s="45" t="s">
        <v>550</v>
      </c>
      <c r="B30" s="45" t="s">
        <v>558</v>
      </c>
      <c r="C30" s="45" t="s">
        <v>559</v>
      </c>
      <c r="D30" s="45" t="s">
        <v>766</v>
      </c>
      <c r="E30" s="45" t="s">
        <v>1067</v>
      </c>
    </row>
    <row r="31" spans="1:5" ht="11.25">
      <c r="A31" s="45" t="s">
        <v>550</v>
      </c>
      <c r="B31" s="45" t="s">
        <v>560</v>
      </c>
      <c r="C31" s="45" t="s">
        <v>561</v>
      </c>
      <c r="D31" s="45" t="s">
        <v>798</v>
      </c>
      <c r="E31" s="45" t="s">
        <v>1068</v>
      </c>
    </row>
    <row r="32" spans="1:5" ht="11.25">
      <c r="A32" s="45" t="s">
        <v>562</v>
      </c>
      <c r="B32" s="45" t="s">
        <v>564</v>
      </c>
      <c r="C32" s="45" t="s">
        <v>565</v>
      </c>
      <c r="D32" s="45" t="s">
        <v>814</v>
      </c>
      <c r="E32" s="45" t="s">
        <v>1069</v>
      </c>
    </row>
    <row r="33" spans="1:5" ht="11.25">
      <c r="A33" s="45" t="s">
        <v>562</v>
      </c>
      <c r="B33" s="45" t="s">
        <v>566</v>
      </c>
      <c r="C33" s="45" t="s">
        <v>567</v>
      </c>
      <c r="D33" s="45" t="s">
        <v>825</v>
      </c>
      <c r="E33" s="45" t="s">
        <v>1070</v>
      </c>
    </row>
    <row r="34" spans="1:5" ht="11.25">
      <c r="A34" s="45" t="s">
        <v>562</v>
      </c>
      <c r="B34" s="45" t="s">
        <v>568</v>
      </c>
      <c r="C34" s="45" t="s">
        <v>569</v>
      </c>
      <c r="D34" s="45" t="s">
        <v>847</v>
      </c>
      <c r="E34" s="45" t="s">
        <v>1071</v>
      </c>
    </row>
    <row r="35" spans="1:5" ht="11.25">
      <c r="A35" s="45" t="s">
        <v>562</v>
      </c>
      <c r="B35" s="45" t="s">
        <v>570</v>
      </c>
      <c r="C35" s="45" t="s">
        <v>571</v>
      </c>
      <c r="D35" s="45" t="s">
        <v>857</v>
      </c>
      <c r="E35" s="45" t="s">
        <v>1072</v>
      </c>
    </row>
    <row r="36" spans="1:5" ht="11.25">
      <c r="A36" s="45" t="s">
        <v>562</v>
      </c>
      <c r="B36" s="45" t="s">
        <v>572</v>
      </c>
      <c r="C36" s="45" t="s">
        <v>573</v>
      </c>
      <c r="D36" s="45" t="s">
        <v>871</v>
      </c>
      <c r="E36" s="45" t="s">
        <v>1073</v>
      </c>
    </row>
    <row r="37" spans="1:5" ht="11.25">
      <c r="A37" s="45" t="s">
        <v>562</v>
      </c>
      <c r="B37" s="45" t="s">
        <v>562</v>
      </c>
      <c r="C37" s="45" t="s">
        <v>563</v>
      </c>
      <c r="D37" s="45" t="s">
        <v>883</v>
      </c>
      <c r="E37" s="45" t="s">
        <v>1074</v>
      </c>
    </row>
    <row r="38" spans="1:5" ht="11.25">
      <c r="A38" s="45" t="s">
        <v>562</v>
      </c>
      <c r="B38" s="45" t="s">
        <v>574</v>
      </c>
      <c r="C38" s="45" t="s">
        <v>575</v>
      </c>
      <c r="D38" s="45" t="s">
        <v>885</v>
      </c>
      <c r="E38" s="45" t="s">
        <v>1075</v>
      </c>
    </row>
    <row r="39" spans="1:5" ht="11.25">
      <c r="A39" s="45" t="s">
        <v>562</v>
      </c>
      <c r="B39" s="45" t="s">
        <v>576</v>
      </c>
      <c r="C39" s="45" t="s">
        <v>577</v>
      </c>
      <c r="D39" s="45" t="s">
        <v>899</v>
      </c>
      <c r="E39" s="45" t="s">
        <v>1076</v>
      </c>
    </row>
    <row r="40" spans="1:5" ht="11.25">
      <c r="A40" s="45" t="s">
        <v>562</v>
      </c>
      <c r="B40" s="45" t="s">
        <v>578</v>
      </c>
      <c r="C40" s="45" t="s">
        <v>579</v>
      </c>
      <c r="D40" s="45" t="s">
        <v>931</v>
      </c>
      <c r="E40" s="45" t="s">
        <v>1077</v>
      </c>
    </row>
    <row r="41" spans="1:5" ht="11.25">
      <c r="A41" s="45" t="s">
        <v>562</v>
      </c>
      <c r="B41" s="45" t="s">
        <v>580</v>
      </c>
      <c r="C41" s="45" t="s">
        <v>581</v>
      </c>
      <c r="D41" s="45" t="s">
        <v>961</v>
      </c>
      <c r="E41" s="45" t="s">
        <v>1078</v>
      </c>
    </row>
    <row r="42" spans="1:5" ht="11.25">
      <c r="A42" s="45" t="s">
        <v>562</v>
      </c>
      <c r="B42" s="45" t="s">
        <v>582</v>
      </c>
      <c r="C42" s="45" t="s">
        <v>583</v>
      </c>
      <c r="D42" s="45" t="s">
        <v>982</v>
      </c>
      <c r="E42" s="45" t="s">
        <v>1079</v>
      </c>
    </row>
    <row r="43" spans="1:5" ht="11.25">
      <c r="A43" s="45" t="s">
        <v>562</v>
      </c>
      <c r="B43" s="45" t="s">
        <v>584</v>
      </c>
      <c r="C43" s="45" t="s">
        <v>585</v>
      </c>
      <c r="D43" s="45" t="s">
        <v>1005</v>
      </c>
      <c r="E43" s="45" t="s">
        <v>1080</v>
      </c>
    </row>
    <row r="44" spans="1:5" ht="11.25">
      <c r="A44" s="45" t="s">
        <v>562</v>
      </c>
      <c r="B44" s="45" t="s">
        <v>586</v>
      </c>
      <c r="C44" s="45" t="s">
        <v>587</v>
      </c>
      <c r="D44" s="45" t="s">
        <v>1025</v>
      </c>
      <c r="E44" s="45" t="s">
        <v>1081</v>
      </c>
    </row>
    <row r="45" spans="1:3" ht="11.25">
      <c r="A45" s="45" t="s">
        <v>588</v>
      </c>
      <c r="B45" s="45" t="s">
        <v>590</v>
      </c>
      <c r="C45" s="45" t="s">
        <v>591</v>
      </c>
    </row>
    <row r="46" spans="1:3" ht="11.25">
      <c r="A46" s="45" t="s">
        <v>588</v>
      </c>
      <c r="B46" s="45" t="s">
        <v>592</v>
      </c>
      <c r="C46" s="45" t="s">
        <v>593</v>
      </c>
    </row>
    <row r="47" spans="1:3" ht="11.25">
      <c r="A47" s="45" t="s">
        <v>588</v>
      </c>
      <c r="B47" s="45" t="s">
        <v>594</v>
      </c>
      <c r="C47" s="45" t="s">
        <v>595</v>
      </c>
    </row>
    <row r="48" spans="1:3" ht="11.25">
      <c r="A48" s="45" t="s">
        <v>588</v>
      </c>
      <c r="B48" s="45" t="s">
        <v>588</v>
      </c>
      <c r="C48" s="45" t="s">
        <v>589</v>
      </c>
    </row>
    <row r="49" spans="1:3" ht="11.25">
      <c r="A49" s="45" t="s">
        <v>588</v>
      </c>
      <c r="B49" s="45" t="s">
        <v>596</v>
      </c>
      <c r="C49" s="45" t="s">
        <v>597</v>
      </c>
    </row>
    <row r="50" spans="1:3" ht="11.25">
      <c r="A50" s="45" t="s">
        <v>588</v>
      </c>
      <c r="B50" s="45" t="s">
        <v>598</v>
      </c>
      <c r="C50" s="45" t="s">
        <v>599</v>
      </c>
    </row>
    <row r="51" spans="1:3" ht="11.25">
      <c r="A51" s="45" t="s">
        <v>588</v>
      </c>
      <c r="B51" s="45" t="s">
        <v>600</v>
      </c>
      <c r="C51" s="45" t="s">
        <v>601</v>
      </c>
    </row>
    <row r="52" spans="1:3" ht="11.25">
      <c r="A52" s="45" t="s">
        <v>588</v>
      </c>
      <c r="B52" s="45" t="s">
        <v>602</v>
      </c>
      <c r="C52" s="45" t="s">
        <v>603</v>
      </c>
    </row>
    <row r="53" spans="1:3" ht="11.25">
      <c r="A53" s="45" t="s">
        <v>588</v>
      </c>
      <c r="B53" s="45" t="s">
        <v>604</v>
      </c>
      <c r="C53" s="45" t="s">
        <v>605</v>
      </c>
    </row>
    <row r="54" spans="1:3" ht="11.25">
      <c r="A54" s="45" t="s">
        <v>588</v>
      </c>
      <c r="B54" s="45" t="s">
        <v>606</v>
      </c>
      <c r="C54" s="45" t="s">
        <v>607</v>
      </c>
    </row>
    <row r="55" spans="1:3" ht="11.25">
      <c r="A55" s="45" t="s">
        <v>588</v>
      </c>
      <c r="B55" s="45" t="s">
        <v>608</v>
      </c>
      <c r="C55" s="45" t="s">
        <v>609</v>
      </c>
    </row>
    <row r="56" spans="1:3" ht="11.25">
      <c r="A56" s="45" t="s">
        <v>588</v>
      </c>
      <c r="B56" s="45" t="s">
        <v>610</v>
      </c>
      <c r="C56" s="45" t="s">
        <v>611</v>
      </c>
    </row>
    <row r="57" spans="1:3" ht="11.25">
      <c r="A57" s="45" t="s">
        <v>612</v>
      </c>
      <c r="B57" s="45" t="s">
        <v>614</v>
      </c>
      <c r="C57" s="45" t="s">
        <v>615</v>
      </c>
    </row>
    <row r="58" spans="1:3" ht="11.25">
      <c r="A58" s="45" t="s">
        <v>612</v>
      </c>
      <c r="B58" s="45" t="s">
        <v>612</v>
      </c>
      <c r="C58" s="45" t="s">
        <v>613</v>
      </c>
    </row>
    <row r="59" spans="1:3" ht="11.25">
      <c r="A59" s="45" t="s">
        <v>612</v>
      </c>
      <c r="B59" s="45" t="s">
        <v>616</v>
      </c>
      <c r="C59" s="45" t="s">
        <v>617</v>
      </c>
    </row>
    <row r="60" spans="1:3" ht="11.25">
      <c r="A60" s="45" t="s">
        <v>612</v>
      </c>
      <c r="B60" s="45" t="s">
        <v>618</v>
      </c>
      <c r="C60" s="45" t="s">
        <v>619</v>
      </c>
    </row>
    <row r="61" spans="1:3" ht="11.25">
      <c r="A61" s="45" t="s">
        <v>612</v>
      </c>
      <c r="B61" s="45" t="s">
        <v>620</v>
      </c>
      <c r="C61" s="45" t="s">
        <v>621</v>
      </c>
    </row>
    <row r="62" spans="1:3" ht="11.25">
      <c r="A62" s="45" t="s">
        <v>612</v>
      </c>
      <c r="B62" s="45" t="s">
        <v>622</v>
      </c>
      <c r="C62" s="45" t="s">
        <v>623</v>
      </c>
    </row>
    <row r="63" spans="1:3" ht="11.25">
      <c r="A63" s="45" t="s">
        <v>612</v>
      </c>
      <c r="B63" s="45" t="s">
        <v>624</v>
      </c>
      <c r="C63" s="45" t="s">
        <v>625</v>
      </c>
    </row>
    <row r="64" spans="1:3" ht="11.25">
      <c r="A64" s="45" t="s">
        <v>612</v>
      </c>
      <c r="B64" s="45" t="s">
        <v>626</v>
      </c>
      <c r="C64" s="45" t="s">
        <v>627</v>
      </c>
    </row>
    <row r="65" spans="1:3" ht="11.25">
      <c r="A65" s="45" t="s">
        <v>612</v>
      </c>
      <c r="B65" s="45" t="s">
        <v>628</v>
      </c>
      <c r="C65" s="45" t="s">
        <v>629</v>
      </c>
    </row>
    <row r="66" spans="1:3" ht="11.25">
      <c r="A66" s="45" t="s">
        <v>612</v>
      </c>
      <c r="B66" s="45" t="s">
        <v>630</v>
      </c>
      <c r="C66" s="45" t="s">
        <v>631</v>
      </c>
    </row>
    <row r="67" spans="1:3" ht="11.25">
      <c r="A67" s="45" t="s">
        <v>612</v>
      </c>
      <c r="B67" s="45" t="s">
        <v>632</v>
      </c>
      <c r="C67" s="45" t="s">
        <v>633</v>
      </c>
    </row>
    <row r="68" spans="1:3" ht="11.25">
      <c r="A68" s="45" t="s">
        <v>612</v>
      </c>
      <c r="B68" s="45" t="s">
        <v>634</v>
      </c>
      <c r="C68" s="45" t="s">
        <v>635</v>
      </c>
    </row>
    <row r="69" spans="1:3" ht="11.25">
      <c r="A69" s="45" t="s">
        <v>636</v>
      </c>
      <c r="B69" s="45" t="s">
        <v>636</v>
      </c>
      <c r="C69" s="45" t="s">
        <v>637</v>
      </c>
    </row>
    <row r="70" spans="1:3" ht="11.25">
      <c r="A70" s="45" t="s">
        <v>638</v>
      </c>
      <c r="B70" s="45" t="s">
        <v>638</v>
      </c>
      <c r="C70" s="45" t="s">
        <v>639</v>
      </c>
    </row>
    <row r="71" spans="1:3" ht="11.25">
      <c r="A71" s="45" t="s">
        <v>640</v>
      </c>
      <c r="B71" s="45" t="s">
        <v>640</v>
      </c>
      <c r="C71" s="45" t="s">
        <v>641</v>
      </c>
    </row>
    <row r="72" spans="1:3" ht="11.25">
      <c r="A72" s="45" t="s">
        <v>642</v>
      </c>
      <c r="B72" s="45" t="s">
        <v>642</v>
      </c>
      <c r="C72" s="45" t="s">
        <v>643</v>
      </c>
    </row>
    <row r="73" spans="1:3" ht="11.25">
      <c r="A73" s="45" t="s">
        <v>644</v>
      </c>
      <c r="B73" s="45" t="s">
        <v>644</v>
      </c>
      <c r="C73" s="45" t="s">
        <v>645</v>
      </c>
    </row>
    <row r="74" spans="1:3" ht="11.25">
      <c r="A74" s="45" t="s">
        <v>646</v>
      </c>
      <c r="B74" s="45" t="s">
        <v>646</v>
      </c>
      <c r="C74" s="45" t="s">
        <v>647</v>
      </c>
    </row>
    <row r="75" spans="1:3" ht="11.25">
      <c r="A75" s="45" t="s">
        <v>648</v>
      </c>
      <c r="B75" s="45" t="s">
        <v>648</v>
      </c>
      <c r="C75" s="45" t="s">
        <v>649</v>
      </c>
    </row>
    <row r="76" spans="1:3" ht="11.25">
      <c r="A76" s="45" t="s">
        <v>650</v>
      </c>
      <c r="B76" s="45" t="s">
        <v>650</v>
      </c>
      <c r="C76" s="45" t="s">
        <v>651</v>
      </c>
    </row>
    <row r="77" spans="1:3" ht="11.25">
      <c r="A77" s="45" t="s">
        <v>652</v>
      </c>
      <c r="B77" s="45" t="s">
        <v>652</v>
      </c>
      <c r="C77" s="45" t="s">
        <v>653</v>
      </c>
    </row>
    <row r="78" spans="1:3" ht="11.25">
      <c r="A78" s="45" t="s">
        <v>654</v>
      </c>
      <c r="B78" s="45" t="s">
        <v>654</v>
      </c>
      <c r="C78" s="45" t="s">
        <v>655</v>
      </c>
    </row>
    <row r="79" spans="1:3" ht="11.25">
      <c r="A79" s="45" t="s">
        <v>656</v>
      </c>
      <c r="B79" s="45" t="s">
        <v>656</v>
      </c>
      <c r="C79" s="45" t="s">
        <v>657</v>
      </c>
    </row>
    <row r="80" spans="1:3" ht="11.25">
      <c r="A80" s="45" t="s">
        <v>658</v>
      </c>
      <c r="B80" s="45" t="s">
        <v>658</v>
      </c>
      <c r="C80" s="45" t="s">
        <v>659</v>
      </c>
    </row>
    <row r="81" spans="1:3" ht="11.25">
      <c r="A81" s="45" t="s">
        <v>660</v>
      </c>
      <c r="B81" s="45" t="s">
        <v>660</v>
      </c>
      <c r="C81" s="45" t="s">
        <v>661</v>
      </c>
    </row>
    <row r="82" spans="1:3" ht="11.25">
      <c r="A82" s="45" t="s">
        <v>662</v>
      </c>
      <c r="B82" s="45" t="s">
        <v>662</v>
      </c>
      <c r="C82" s="45" t="s">
        <v>663</v>
      </c>
    </row>
    <row r="83" spans="1:3" ht="11.25">
      <c r="A83" s="45" t="s">
        <v>664</v>
      </c>
      <c r="B83" s="45" t="s">
        <v>664</v>
      </c>
      <c r="C83" s="45" t="s">
        <v>665</v>
      </c>
    </row>
    <row r="84" spans="1:3" ht="11.25">
      <c r="A84" s="45" t="s">
        <v>664</v>
      </c>
      <c r="B84" s="45" t="s">
        <v>666</v>
      </c>
      <c r="C84" s="45" t="s">
        <v>667</v>
      </c>
    </row>
    <row r="85" spans="1:3" ht="11.25">
      <c r="A85" s="45" t="s">
        <v>668</v>
      </c>
      <c r="B85" s="45" t="s">
        <v>670</v>
      </c>
      <c r="C85" s="45" t="s">
        <v>671</v>
      </c>
    </row>
    <row r="86" spans="1:3" ht="11.25">
      <c r="A86" s="45" t="s">
        <v>668</v>
      </c>
      <c r="B86" s="45" t="s">
        <v>668</v>
      </c>
      <c r="C86" s="45" t="s">
        <v>669</v>
      </c>
    </row>
    <row r="87" spans="1:3" ht="11.25">
      <c r="A87" s="45" t="s">
        <v>668</v>
      </c>
      <c r="B87" s="45" t="s">
        <v>672</v>
      </c>
      <c r="C87" s="45" t="s">
        <v>673</v>
      </c>
    </row>
    <row r="88" spans="1:3" ht="11.25">
      <c r="A88" s="45" t="s">
        <v>668</v>
      </c>
      <c r="B88" s="45" t="s">
        <v>674</v>
      </c>
      <c r="C88" s="45" t="s">
        <v>675</v>
      </c>
    </row>
    <row r="89" spans="1:3" ht="11.25">
      <c r="A89" s="45" t="s">
        <v>676</v>
      </c>
      <c r="B89" s="45" t="s">
        <v>678</v>
      </c>
      <c r="C89" s="45" t="s">
        <v>679</v>
      </c>
    </row>
    <row r="90" spans="1:3" ht="11.25">
      <c r="A90" s="45" t="s">
        <v>676</v>
      </c>
      <c r="B90" s="45" t="s">
        <v>680</v>
      </c>
      <c r="C90" s="45" t="s">
        <v>681</v>
      </c>
    </row>
    <row r="91" spans="1:3" ht="11.25">
      <c r="A91" s="45" t="s">
        <v>676</v>
      </c>
      <c r="B91" s="45" t="s">
        <v>682</v>
      </c>
      <c r="C91" s="45" t="s">
        <v>683</v>
      </c>
    </row>
    <row r="92" spans="1:3" ht="11.25">
      <c r="A92" s="45" t="s">
        <v>676</v>
      </c>
      <c r="B92" s="45" t="s">
        <v>676</v>
      </c>
      <c r="C92" s="45" t="s">
        <v>677</v>
      </c>
    </row>
    <row r="93" spans="1:3" ht="11.25">
      <c r="A93" s="45" t="s">
        <v>676</v>
      </c>
      <c r="B93" s="45" t="s">
        <v>684</v>
      </c>
      <c r="C93" s="45" t="s">
        <v>685</v>
      </c>
    </row>
    <row r="94" spans="1:3" ht="11.25">
      <c r="A94" s="45" t="s">
        <v>676</v>
      </c>
      <c r="B94" s="45" t="s">
        <v>686</v>
      </c>
      <c r="C94" s="45" t="s">
        <v>687</v>
      </c>
    </row>
    <row r="95" spans="1:3" ht="11.25">
      <c r="A95" s="45" t="s">
        <v>676</v>
      </c>
      <c r="B95" s="45" t="s">
        <v>688</v>
      </c>
      <c r="C95" s="45" t="s">
        <v>689</v>
      </c>
    </row>
    <row r="96" spans="1:3" ht="11.25">
      <c r="A96" s="45" t="s">
        <v>676</v>
      </c>
      <c r="B96" s="45" t="s">
        <v>690</v>
      </c>
      <c r="C96" s="45" t="s">
        <v>691</v>
      </c>
    </row>
    <row r="97" spans="1:3" ht="11.25">
      <c r="A97" s="45" t="s">
        <v>676</v>
      </c>
      <c r="B97" s="45" t="s">
        <v>692</v>
      </c>
      <c r="C97" s="45" t="s">
        <v>693</v>
      </c>
    </row>
    <row r="98" spans="1:3" ht="11.25">
      <c r="A98" s="45" t="s">
        <v>676</v>
      </c>
      <c r="B98" s="45" t="s">
        <v>694</v>
      </c>
      <c r="C98" s="45" t="s">
        <v>695</v>
      </c>
    </row>
    <row r="99" spans="1:3" ht="11.25">
      <c r="A99" s="45" t="s">
        <v>676</v>
      </c>
      <c r="B99" s="45" t="s">
        <v>696</v>
      </c>
      <c r="C99" s="45" t="s">
        <v>697</v>
      </c>
    </row>
    <row r="100" spans="1:3" ht="11.25">
      <c r="A100" s="45" t="s">
        <v>698</v>
      </c>
      <c r="B100" s="45" t="s">
        <v>700</v>
      </c>
      <c r="C100" s="45" t="s">
        <v>701</v>
      </c>
    </row>
    <row r="101" spans="1:3" ht="11.25">
      <c r="A101" s="45" t="s">
        <v>698</v>
      </c>
      <c r="B101" s="45" t="s">
        <v>702</v>
      </c>
      <c r="C101" s="45" t="s">
        <v>703</v>
      </c>
    </row>
    <row r="102" spans="1:3" ht="11.25">
      <c r="A102" s="45" t="s">
        <v>698</v>
      </c>
      <c r="B102" s="45" t="s">
        <v>704</v>
      </c>
      <c r="C102" s="45" t="s">
        <v>705</v>
      </c>
    </row>
    <row r="103" spans="1:3" ht="11.25">
      <c r="A103" s="45" t="s">
        <v>698</v>
      </c>
      <c r="B103" s="45" t="s">
        <v>706</v>
      </c>
      <c r="C103" s="45" t="s">
        <v>707</v>
      </c>
    </row>
    <row r="104" spans="1:3" ht="11.25">
      <c r="A104" s="45" t="s">
        <v>698</v>
      </c>
      <c r="B104" s="45" t="s">
        <v>708</v>
      </c>
      <c r="C104" s="45" t="s">
        <v>709</v>
      </c>
    </row>
    <row r="105" spans="1:3" ht="11.25">
      <c r="A105" s="45" t="s">
        <v>698</v>
      </c>
      <c r="B105" s="45" t="s">
        <v>698</v>
      </c>
      <c r="C105" s="45" t="s">
        <v>699</v>
      </c>
    </row>
    <row r="106" spans="1:3" ht="11.25">
      <c r="A106" s="45" t="s">
        <v>698</v>
      </c>
      <c r="B106" s="45" t="s">
        <v>710</v>
      </c>
      <c r="C106" s="45" t="s">
        <v>711</v>
      </c>
    </row>
    <row r="107" spans="1:3" ht="11.25">
      <c r="A107" s="45" t="s">
        <v>698</v>
      </c>
      <c r="B107" s="45" t="s">
        <v>712</v>
      </c>
      <c r="C107" s="45" t="s">
        <v>713</v>
      </c>
    </row>
    <row r="108" spans="1:3" ht="11.25">
      <c r="A108" s="45" t="s">
        <v>698</v>
      </c>
      <c r="B108" s="45" t="s">
        <v>714</v>
      </c>
      <c r="C108" s="45" t="s">
        <v>715</v>
      </c>
    </row>
    <row r="109" spans="1:3" ht="11.25">
      <c r="A109" s="45" t="s">
        <v>698</v>
      </c>
      <c r="B109" s="45" t="s">
        <v>716</v>
      </c>
      <c r="C109" s="45" t="s">
        <v>717</v>
      </c>
    </row>
    <row r="110" spans="1:3" ht="11.25">
      <c r="A110" s="45" t="s">
        <v>698</v>
      </c>
      <c r="B110" s="45" t="s">
        <v>718</v>
      </c>
      <c r="C110" s="45" t="s">
        <v>719</v>
      </c>
    </row>
    <row r="111" spans="1:3" ht="11.25">
      <c r="A111" s="45" t="s">
        <v>698</v>
      </c>
      <c r="B111" s="45" t="s">
        <v>720</v>
      </c>
      <c r="C111" s="45" t="s">
        <v>721</v>
      </c>
    </row>
    <row r="112" spans="1:3" ht="11.25">
      <c r="A112" s="45" t="s">
        <v>698</v>
      </c>
      <c r="B112" s="45" t="s">
        <v>722</v>
      </c>
      <c r="C112" s="45" t="s">
        <v>723</v>
      </c>
    </row>
    <row r="113" spans="1:3" ht="11.25">
      <c r="A113" s="45" t="s">
        <v>724</v>
      </c>
      <c r="B113" s="45" t="s">
        <v>726</v>
      </c>
      <c r="C113" s="45" t="s">
        <v>727</v>
      </c>
    </row>
    <row r="114" spans="1:3" ht="11.25">
      <c r="A114" s="45" t="s">
        <v>724</v>
      </c>
      <c r="B114" s="45" t="s">
        <v>728</v>
      </c>
      <c r="C114" s="45" t="s">
        <v>729</v>
      </c>
    </row>
    <row r="115" spans="1:3" ht="11.25">
      <c r="A115" s="45" t="s">
        <v>724</v>
      </c>
      <c r="B115" s="45" t="s">
        <v>730</v>
      </c>
      <c r="C115" s="45" t="s">
        <v>731</v>
      </c>
    </row>
    <row r="116" spans="1:3" ht="11.25">
      <c r="A116" s="45" t="s">
        <v>724</v>
      </c>
      <c r="B116" s="45" t="s">
        <v>732</v>
      </c>
      <c r="C116" s="45" t="s">
        <v>733</v>
      </c>
    </row>
    <row r="117" spans="1:3" ht="11.25">
      <c r="A117" s="45" t="s">
        <v>724</v>
      </c>
      <c r="B117" s="45" t="s">
        <v>734</v>
      </c>
      <c r="C117" s="45" t="s">
        <v>735</v>
      </c>
    </row>
    <row r="118" spans="1:3" ht="11.25">
      <c r="A118" s="45" t="s">
        <v>724</v>
      </c>
      <c r="B118" s="45" t="s">
        <v>724</v>
      </c>
      <c r="C118" s="45" t="s">
        <v>725</v>
      </c>
    </row>
    <row r="119" spans="1:3" ht="11.25">
      <c r="A119" s="45" t="s">
        <v>724</v>
      </c>
      <c r="B119" s="45" t="s">
        <v>736</v>
      </c>
      <c r="C119" s="45" t="s">
        <v>737</v>
      </c>
    </row>
    <row r="120" spans="1:3" ht="11.25">
      <c r="A120" s="45" t="s">
        <v>724</v>
      </c>
      <c r="B120" s="45" t="s">
        <v>738</v>
      </c>
      <c r="C120" s="45" t="s">
        <v>739</v>
      </c>
    </row>
    <row r="121" spans="1:3" ht="11.25">
      <c r="A121" s="45" t="s">
        <v>724</v>
      </c>
      <c r="B121" s="45" t="s">
        <v>740</v>
      </c>
      <c r="C121" s="45" t="s">
        <v>741</v>
      </c>
    </row>
    <row r="122" spans="1:3" ht="11.25">
      <c r="A122" s="45" t="s">
        <v>724</v>
      </c>
      <c r="B122" s="45" t="s">
        <v>742</v>
      </c>
      <c r="C122" s="45" t="s">
        <v>743</v>
      </c>
    </row>
    <row r="123" spans="1:3" ht="11.25">
      <c r="A123" s="45" t="s">
        <v>744</v>
      </c>
      <c r="B123" s="45" t="s">
        <v>746</v>
      </c>
      <c r="C123" s="45" t="s">
        <v>747</v>
      </c>
    </row>
    <row r="124" spans="1:3" ht="11.25">
      <c r="A124" s="45" t="s">
        <v>744</v>
      </c>
      <c r="B124" s="45" t="s">
        <v>748</v>
      </c>
      <c r="C124" s="45" t="s">
        <v>749</v>
      </c>
    </row>
    <row r="125" spans="1:3" ht="11.25">
      <c r="A125" s="45" t="s">
        <v>744</v>
      </c>
      <c r="B125" s="45" t="s">
        <v>744</v>
      </c>
      <c r="C125" s="45" t="s">
        <v>745</v>
      </c>
    </row>
    <row r="126" spans="1:3" ht="11.25">
      <c r="A126" s="45" t="s">
        <v>744</v>
      </c>
      <c r="B126" s="45" t="s">
        <v>750</v>
      </c>
      <c r="C126" s="45" t="s">
        <v>751</v>
      </c>
    </row>
    <row r="127" spans="1:3" ht="11.25">
      <c r="A127" s="45" t="s">
        <v>752</v>
      </c>
      <c r="B127" s="45" t="s">
        <v>754</v>
      </c>
      <c r="C127" s="45" t="s">
        <v>755</v>
      </c>
    </row>
    <row r="128" spans="1:3" ht="11.25">
      <c r="A128" s="45" t="s">
        <v>752</v>
      </c>
      <c r="B128" s="45" t="s">
        <v>752</v>
      </c>
      <c r="C128" s="45" t="s">
        <v>753</v>
      </c>
    </row>
    <row r="129" spans="1:3" ht="11.25">
      <c r="A129" s="45" t="s">
        <v>752</v>
      </c>
      <c r="B129" s="45" t="s">
        <v>756</v>
      </c>
      <c r="C129" s="45" t="s">
        <v>757</v>
      </c>
    </row>
    <row r="130" spans="1:3" ht="11.25">
      <c r="A130" s="45" t="s">
        <v>758</v>
      </c>
      <c r="B130" s="45" t="s">
        <v>760</v>
      </c>
      <c r="C130" s="45" t="s">
        <v>761</v>
      </c>
    </row>
    <row r="131" spans="1:3" ht="11.25">
      <c r="A131" s="45" t="s">
        <v>758</v>
      </c>
      <c r="B131" s="45" t="s">
        <v>758</v>
      </c>
      <c r="C131" s="45" t="s">
        <v>759</v>
      </c>
    </row>
    <row r="132" spans="1:3" ht="11.25">
      <c r="A132" s="45" t="s">
        <v>758</v>
      </c>
      <c r="B132" s="45" t="s">
        <v>762</v>
      </c>
      <c r="C132" s="45" t="s">
        <v>763</v>
      </c>
    </row>
    <row r="133" spans="1:3" ht="11.25">
      <c r="A133" s="45" t="s">
        <v>758</v>
      </c>
      <c r="B133" s="45" t="s">
        <v>764</v>
      </c>
      <c r="C133" s="45" t="s">
        <v>765</v>
      </c>
    </row>
    <row r="134" spans="1:3" ht="11.25">
      <c r="A134" s="45" t="s">
        <v>766</v>
      </c>
      <c r="B134" s="45" t="s">
        <v>768</v>
      </c>
      <c r="C134" s="45" t="s">
        <v>769</v>
      </c>
    </row>
    <row r="135" spans="1:3" ht="11.25">
      <c r="A135" s="45" t="s">
        <v>766</v>
      </c>
      <c r="B135" s="45" t="s">
        <v>770</v>
      </c>
      <c r="C135" s="45" t="s">
        <v>771</v>
      </c>
    </row>
    <row r="136" spans="1:3" ht="11.25">
      <c r="A136" s="45" t="s">
        <v>766</v>
      </c>
      <c r="B136" s="45" t="s">
        <v>772</v>
      </c>
      <c r="C136" s="45" t="s">
        <v>773</v>
      </c>
    </row>
    <row r="137" spans="1:3" ht="11.25">
      <c r="A137" s="45" t="s">
        <v>766</v>
      </c>
      <c r="B137" s="45" t="s">
        <v>774</v>
      </c>
      <c r="C137" s="45" t="s">
        <v>775</v>
      </c>
    </row>
    <row r="138" spans="1:3" ht="11.25">
      <c r="A138" s="45" t="s">
        <v>766</v>
      </c>
      <c r="B138" s="45" t="s">
        <v>776</v>
      </c>
      <c r="C138" s="45" t="s">
        <v>777</v>
      </c>
    </row>
    <row r="139" spans="1:3" ht="11.25">
      <c r="A139" s="45" t="s">
        <v>766</v>
      </c>
      <c r="B139" s="45" t="s">
        <v>778</v>
      </c>
      <c r="C139" s="45" t="s">
        <v>779</v>
      </c>
    </row>
    <row r="140" spans="1:3" ht="11.25">
      <c r="A140" s="45" t="s">
        <v>766</v>
      </c>
      <c r="B140" s="45" t="s">
        <v>780</v>
      </c>
      <c r="C140" s="45" t="s">
        <v>781</v>
      </c>
    </row>
    <row r="141" spans="1:3" ht="11.25">
      <c r="A141" s="45" t="s">
        <v>766</v>
      </c>
      <c r="B141" s="45" t="s">
        <v>766</v>
      </c>
      <c r="C141" s="45" t="s">
        <v>767</v>
      </c>
    </row>
    <row r="142" spans="1:3" ht="11.25">
      <c r="A142" s="45" t="s">
        <v>766</v>
      </c>
      <c r="B142" s="45" t="s">
        <v>782</v>
      </c>
      <c r="C142" s="45" t="s">
        <v>783</v>
      </c>
    </row>
    <row r="143" spans="1:3" ht="11.25">
      <c r="A143" s="45" t="s">
        <v>766</v>
      </c>
      <c r="B143" s="45" t="s">
        <v>784</v>
      </c>
      <c r="C143" s="45" t="s">
        <v>785</v>
      </c>
    </row>
    <row r="144" spans="1:3" ht="11.25">
      <c r="A144" s="45" t="s">
        <v>766</v>
      </c>
      <c r="B144" s="45" t="s">
        <v>786</v>
      </c>
      <c r="C144" s="45" t="s">
        <v>787</v>
      </c>
    </row>
    <row r="145" spans="1:3" ht="11.25">
      <c r="A145" s="45" t="s">
        <v>766</v>
      </c>
      <c r="B145" s="45" t="s">
        <v>788</v>
      </c>
      <c r="C145" s="45" t="s">
        <v>789</v>
      </c>
    </row>
    <row r="146" spans="1:3" ht="11.25">
      <c r="A146" s="45" t="s">
        <v>766</v>
      </c>
      <c r="B146" s="45" t="s">
        <v>790</v>
      </c>
      <c r="C146" s="45" t="s">
        <v>791</v>
      </c>
    </row>
    <row r="147" spans="1:3" ht="11.25">
      <c r="A147" s="45" t="s">
        <v>766</v>
      </c>
      <c r="B147" s="45" t="s">
        <v>792</v>
      </c>
      <c r="C147" s="45" t="s">
        <v>793</v>
      </c>
    </row>
    <row r="148" spans="1:3" ht="11.25">
      <c r="A148" s="45" t="s">
        <v>766</v>
      </c>
      <c r="B148" s="45" t="s">
        <v>794</v>
      </c>
      <c r="C148" s="45" t="s">
        <v>795</v>
      </c>
    </row>
    <row r="149" spans="1:3" ht="11.25">
      <c r="A149" s="45" t="s">
        <v>766</v>
      </c>
      <c r="B149" s="45" t="s">
        <v>796</v>
      </c>
      <c r="C149" s="45" t="s">
        <v>797</v>
      </c>
    </row>
    <row r="150" spans="1:3" ht="11.25">
      <c r="A150" s="45" t="s">
        <v>798</v>
      </c>
      <c r="B150" s="45" t="s">
        <v>800</v>
      </c>
      <c r="C150" s="45" t="s">
        <v>801</v>
      </c>
    </row>
    <row r="151" spans="1:3" ht="11.25">
      <c r="A151" s="45" t="s">
        <v>798</v>
      </c>
      <c r="B151" s="45" t="s">
        <v>798</v>
      </c>
      <c r="C151" s="45" t="s">
        <v>799</v>
      </c>
    </row>
    <row r="152" spans="1:3" ht="11.25">
      <c r="A152" s="45" t="s">
        <v>798</v>
      </c>
      <c r="B152" s="45" t="s">
        <v>802</v>
      </c>
      <c r="C152" s="45" t="s">
        <v>803</v>
      </c>
    </row>
    <row r="153" spans="1:3" ht="11.25">
      <c r="A153" s="45" t="s">
        <v>798</v>
      </c>
      <c r="B153" s="45" t="s">
        <v>804</v>
      </c>
      <c r="C153" s="45" t="s">
        <v>805</v>
      </c>
    </row>
    <row r="154" spans="1:3" ht="11.25">
      <c r="A154" s="45" t="s">
        <v>798</v>
      </c>
      <c r="B154" s="45" t="s">
        <v>806</v>
      </c>
      <c r="C154" s="45" t="s">
        <v>807</v>
      </c>
    </row>
    <row r="155" spans="1:3" ht="11.25">
      <c r="A155" s="45" t="s">
        <v>798</v>
      </c>
      <c r="B155" s="45" t="s">
        <v>808</v>
      </c>
      <c r="C155" s="45" t="s">
        <v>809</v>
      </c>
    </row>
    <row r="156" spans="1:3" ht="11.25">
      <c r="A156" s="45" t="s">
        <v>798</v>
      </c>
      <c r="B156" s="45" t="s">
        <v>810</v>
      </c>
      <c r="C156" s="45" t="s">
        <v>811</v>
      </c>
    </row>
    <row r="157" spans="1:3" ht="11.25">
      <c r="A157" s="45" t="s">
        <v>798</v>
      </c>
      <c r="B157" s="45" t="s">
        <v>812</v>
      </c>
      <c r="C157" s="45" t="s">
        <v>813</v>
      </c>
    </row>
    <row r="158" spans="1:3" ht="11.25">
      <c r="A158" s="45" t="s">
        <v>814</v>
      </c>
      <c r="B158" s="45" t="s">
        <v>816</v>
      </c>
      <c r="C158" s="45" t="s">
        <v>817</v>
      </c>
    </row>
    <row r="159" spans="1:3" ht="11.25">
      <c r="A159" s="45" t="s">
        <v>814</v>
      </c>
      <c r="B159" s="45" t="s">
        <v>818</v>
      </c>
      <c r="C159" s="45" t="s">
        <v>819</v>
      </c>
    </row>
    <row r="160" spans="1:3" ht="11.25">
      <c r="A160" s="45" t="s">
        <v>814</v>
      </c>
      <c r="B160" s="45" t="s">
        <v>814</v>
      </c>
      <c r="C160" s="45" t="s">
        <v>815</v>
      </c>
    </row>
    <row r="161" spans="1:3" ht="11.25">
      <c r="A161" s="45" t="s">
        <v>814</v>
      </c>
      <c r="B161" s="45" t="s">
        <v>820</v>
      </c>
      <c r="C161" s="45" t="s">
        <v>821</v>
      </c>
    </row>
    <row r="162" spans="1:3" ht="11.25">
      <c r="A162" s="45" t="s">
        <v>814</v>
      </c>
      <c r="B162" s="45" t="s">
        <v>624</v>
      </c>
      <c r="C162" s="45" t="s">
        <v>822</v>
      </c>
    </row>
    <row r="163" spans="1:3" ht="11.25">
      <c r="A163" s="45" t="s">
        <v>814</v>
      </c>
      <c r="B163" s="45" t="s">
        <v>823</v>
      </c>
      <c r="C163" s="45" t="s">
        <v>824</v>
      </c>
    </row>
    <row r="164" spans="1:3" ht="11.25">
      <c r="A164" s="45" t="s">
        <v>825</v>
      </c>
      <c r="B164" s="45" t="s">
        <v>827</v>
      </c>
      <c r="C164" s="45" t="s">
        <v>828</v>
      </c>
    </row>
    <row r="165" spans="1:3" ht="11.25">
      <c r="A165" s="45" t="s">
        <v>825</v>
      </c>
      <c r="B165" s="45" t="s">
        <v>829</v>
      </c>
      <c r="C165" s="45" t="s">
        <v>830</v>
      </c>
    </row>
    <row r="166" spans="1:3" ht="11.25">
      <c r="A166" s="45" t="s">
        <v>825</v>
      </c>
      <c r="B166" s="45" t="s">
        <v>831</v>
      </c>
      <c r="C166" s="45" t="s">
        <v>832</v>
      </c>
    </row>
    <row r="167" spans="1:3" ht="11.25">
      <c r="A167" s="45" t="s">
        <v>825</v>
      </c>
      <c r="B167" s="45" t="s">
        <v>833</v>
      </c>
      <c r="C167" s="45" t="s">
        <v>834</v>
      </c>
    </row>
    <row r="168" spans="1:3" ht="11.25">
      <c r="A168" s="45" t="s">
        <v>825</v>
      </c>
      <c r="B168" s="45" t="s">
        <v>825</v>
      </c>
      <c r="C168" s="45" t="s">
        <v>826</v>
      </c>
    </row>
    <row r="169" spans="1:3" ht="11.25">
      <c r="A169" s="45" t="s">
        <v>825</v>
      </c>
      <c r="B169" s="45" t="s">
        <v>835</v>
      </c>
      <c r="C169" s="45" t="s">
        <v>836</v>
      </c>
    </row>
    <row r="170" spans="1:3" ht="11.25">
      <c r="A170" s="45" t="s">
        <v>825</v>
      </c>
      <c r="B170" s="45" t="s">
        <v>837</v>
      </c>
      <c r="C170" s="45" t="s">
        <v>838</v>
      </c>
    </row>
    <row r="171" spans="1:3" ht="11.25">
      <c r="A171" s="45" t="s">
        <v>825</v>
      </c>
      <c r="B171" s="45" t="s">
        <v>839</v>
      </c>
      <c r="C171" s="45" t="s">
        <v>840</v>
      </c>
    </row>
    <row r="172" spans="1:3" ht="11.25">
      <c r="A172" s="45" t="s">
        <v>825</v>
      </c>
      <c r="B172" s="45" t="s">
        <v>841</v>
      </c>
      <c r="C172" s="45" t="s">
        <v>842</v>
      </c>
    </row>
    <row r="173" spans="1:3" ht="11.25">
      <c r="A173" s="45" t="s">
        <v>825</v>
      </c>
      <c r="B173" s="45" t="s">
        <v>843</v>
      </c>
      <c r="C173" s="45" t="s">
        <v>844</v>
      </c>
    </row>
    <row r="174" spans="1:3" ht="11.25">
      <c r="A174" s="45" t="s">
        <v>825</v>
      </c>
      <c r="B174" s="45" t="s">
        <v>845</v>
      </c>
      <c r="C174" s="45" t="s">
        <v>846</v>
      </c>
    </row>
    <row r="175" spans="1:3" ht="11.25">
      <c r="A175" s="45" t="s">
        <v>847</v>
      </c>
      <c r="B175" s="45" t="s">
        <v>849</v>
      </c>
      <c r="C175" s="45" t="s">
        <v>850</v>
      </c>
    </row>
    <row r="176" spans="1:3" ht="11.25">
      <c r="A176" s="45" t="s">
        <v>847</v>
      </c>
      <c r="B176" s="45" t="s">
        <v>851</v>
      </c>
      <c r="C176" s="45" t="s">
        <v>852</v>
      </c>
    </row>
    <row r="177" spans="1:3" ht="11.25">
      <c r="A177" s="45" t="s">
        <v>847</v>
      </c>
      <c r="B177" s="45" t="s">
        <v>847</v>
      </c>
      <c r="C177" s="45" t="s">
        <v>848</v>
      </c>
    </row>
    <row r="178" spans="1:3" ht="11.25">
      <c r="A178" s="45" t="s">
        <v>847</v>
      </c>
      <c r="B178" s="45" t="s">
        <v>853</v>
      </c>
      <c r="C178" s="45" t="s">
        <v>854</v>
      </c>
    </row>
    <row r="179" spans="1:3" ht="11.25">
      <c r="A179" s="45" t="s">
        <v>847</v>
      </c>
      <c r="B179" s="45" t="s">
        <v>855</v>
      </c>
      <c r="C179" s="45" t="s">
        <v>856</v>
      </c>
    </row>
    <row r="180" spans="1:3" ht="11.25">
      <c r="A180" s="45" t="s">
        <v>857</v>
      </c>
      <c r="B180" s="45" t="s">
        <v>859</v>
      </c>
      <c r="C180" s="45" t="s">
        <v>860</v>
      </c>
    </row>
    <row r="181" spans="1:3" ht="11.25">
      <c r="A181" s="45" t="s">
        <v>857</v>
      </c>
      <c r="B181" s="45" t="s">
        <v>861</v>
      </c>
      <c r="C181" s="45" t="s">
        <v>862</v>
      </c>
    </row>
    <row r="182" spans="1:3" ht="11.25">
      <c r="A182" s="45" t="s">
        <v>857</v>
      </c>
      <c r="B182" s="45" t="s">
        <v>863</v>
      </c>
      <c r="C182" s="45" t="s">
        <v>864</v>
      </c>
    </row>
    <row r="183" spans="1:3" ht="11.25">
      <c r="A183" s="45" t="s">
        <v>857</v>
      </c>
      <c r="B183" s="45" t="s">
        <v>857</v>
      </c>
      <c r="C183" s="45" t="s">
        <v>858</v>
      </c>
    </row>
    <row r="184" spans="1:3" ht="11.25">
      <c r="A184" s="45" t="s">
        <v>857</v>
      </c>
      <c r="B184" s="45" t="s">
        <v>865</v>
      </c>
      <c r="C184" s="45" t="s">
        <v>866</v>
      </c>
    </row>
    <row r="185" spans="1:3" ht="11.25">
      <c r="A185" s="45" t="s">
        <v>857</v>
      </c>
      <c r="B185" s="45" t="s">
        <v>867</v>
      </c>
      <c r="C185" s="45" t="s">
        <v>868</v>
      </c>
    </row>
    <row r="186" spans="1:3" ht="11.25">
      <c r="A186" s="45" t="s">
        <v>857</v>
      </c>
      <c r="B186" s="45" t="s">
        <v>869</v>
      </c>
      <c r="C186" s="45" t="s">
        <v>870</v>
      </c>
    </row>
    <row r="187" spans="1:3" ht="11.25">
      <c r="A187" s="45" t="s">
        <v>871</v>
      </c>
      <c r="B187" s="45" t="s">
        <v>873</v>
      </c>
      <c r="C187" s="45" t="s">
        <v>874</v>
      </c>
    </row>
    <row r="188" spans="1:3" ht="11.25">
      <c r="A188" s="45" t="s">
        <v>871</v>
      </c>
      <c r="B188" s="45" t="s">
        <v>875</v>
      </c>
      <c r="C188" s="45" t="s">
        <v>876</v>
      </c>
    </row>
    <row r="189" spans="1:3" ht="11.25">
      <c r="A189" s="45" t="s">
        <v>871</v>
      </c>
      <c r="B189" s="45" t="s">
        <v>877</v>
      </c>
      <c r="C189" s="45" t="s">
        <v>878</v>
      </c>
    </row>
    <row r="190" spans="1:3" ht="11.25">
      <c r="A190" s="45" t="s">
        <v>871</v>
      </c>
      <c r="B190" s="45" t="s">
        <v>879</v>
      </c>
      <c r="C190" s="45" t="s">
        <v>880</v>
      </c>
    </row>
    <row r="191" spans="1:3" ht="11.25">
      <c r="A191" s="45" t="s">
        <v>871</v>
      </c>
      <c r="B191" s="45" t="s">
        <v>871</v>
      </c>
      <c r="C191" s="45" t="s">
        <v>872</v>
      </c>
    </row>
    <row r="192" spans="1:3" ht="11.25">
      <c r="A192" s="45" t="s">
        <v>871</v>
      </c>
      <c r="B192" s="45" t="s">
        <v>881</v>
      </c>
      <c r="C192" s="45" t="s">
        <v>882</v>
      </c>
    </row>
    <row r="193" spans="1:3" ht="11.25">
      <c r="A193" s="45" t="s">
        <v>883</v>
      </c>
      <c r="B193" s="45" t="s">
        <v>883</v>
      </c>
      <c r="C193" s="45" t="s">
        <v>884</v>
      </c>
    </row>
    <row r="194" spans="1:3" ht="11.25">
      <c r="A194" s="45" t="s">
        <v>885</v>
      </c>
      <c r="B194" s="45" t="s">
        <v>887</v>
      </c>
      <c r="C194" s="45" t="s">
        <v>888</v>
      </c>
    </row>
    <row r="195" spans="1:3" ht="11.25">
      <c r="A195" s="45" t="s">
        <v>885</v>
      </c>
      <c r="B195" s="45" t="s">
        <v>889</v>
      </c>
      <c r="C195" s="45" t="s">
        <v>890</v>
      </c>
    </row>
    <row r="196" spans="1:3" ht="11.25">
      <c r="A196" s="45" t="s">
        <v>885</v>
      </c>
      <c r="B196" s="45" t="s">
        <v>891</v>
      </c>
      <c r="C196" s="45" t="s">
        <v>892</v>
      </c>
    </row>
    <row r="197" spans="1:3" ht="11.25">
      <c r="A197" s="45" t="s">
        <v>885</v>
      </c>
      <c r="B197" s="45" t="s">
        <v>893</v>
      </c>
      <c r="C197" s="45" t="s">
        <v>894</v>
      </c>
    </row>
    <row r="198" spans="1:3" ht="11.25">
      <c r="A198" s="45" t="s">
        <v>885</v>
      </c>
      <c r="B198" s="45" t="s">
        <v>895</v>
      </c>
      <c r="C198" s="45" t="s">
        <v>896</v>
      </c>
    </row>
    <row r="199" spans="1:3" ht="11.25">
      <c r="A199" s="45" t="s">
        <v>885</v>
      </c>
      <c r="B199" s="45" t="s">
        <v>897</v>
      </c>
      <c r="C199" s="45" t="s">
        <v>898</v>
      </c>
    </row>
    <row r="200" spans="1:3" ht="11.25">
      <c r="A200" s="45" t="s">
        <v>885</v>
      </c>
      <c r="B200" s="45" t="s">
        <v>885</v>
      </c>
      <c r="C200" s="45" t="s">
        <v>886</v>
      </c>
    </row>
    <row r="201" spans="1:3" ht="11.25">
      <c r="A201" s="45" t="s">
        <v>899</v>
      </c>
      <c r="B201" s="45" t="s">
        <v>901</v>
      </c>
      <c r="C201" s="45" t="s">
        <v>902</v>
      </c>
    </row>
    <row r="202" spans="1:3" ht="11.25">
      <c r="A202" s="45" t="s">
        <v>899</v>
      </c>
      <c r="B202" s="45" t="s">
        <v>903</v>
      </c>
      <c r="C202" s="45" t="s">
        <v>904</v>
      </c>
    </row>
    <row r="203" spans="1:3" ht="11.25">
      <c r="A203" s="45" t="s">
        <v>899</v>
      </c>
      <c r="B203" s="45" t="s">
        <v>905</v>
      </c>
      <c r="C203" s="45" t="s">
        <v>906</v>
      </c>
    </row>
    <row r="204" spans="1:3" ht="11.25">
      <c r="A204" s="45" t="s">
        <v>899</v>
      </c>
      <c r="B204" s="45" t="s">
        <v>907</v>
      </c>
      <c r="C204" s="45" t="s">
        <v>908</v>
      </c>
    </row>
    <row r="205" spans="1:3" ht="11.25">
      <c r="A205" s="45" t="s">
        <v>899</v>
      </c>
      <c r="B205" s="45" t="s">
        <v>909</v>
      </c>
      <c r="C205" s="45" t="s">
        <v>910</v>
      </c>
    </row>
    <row r="206" spans="1:3" ht="11.25">
      <c r="A206" s="45" t="s">
        <v>899</v>
      </c>
      <c r="B206" s="45" t="s">
        <v>911</v>
      </c>
      <c r="C206" s="45" t="s">
        <v>912</v>
      </c>
    </row>
    <row r="207" spans="1:3" ht="11.25">
      <c r="A207" s="45" t="s">
        <v>899</v>
      </c>
      <c r="B207" s="45" t="s">
        <v>913</v>
      </c>
      <c r="C207" s="45" t="s">
        <v>914</v>
      </c>
    </row>
    <row r="208" spans="1:3" ht="11.25">
      <c r="A208" s="45" t="s">
        <v>899</v>
      </c>
      <c r="B208" s="45" t="s">
        <v>915</v>
      </c>
      <c r="C208" s="45" t="s">
        <v>916</v>
      </c>
    </row>
    <row r="209" spans="1:3" ht="11.25">
      <c r="A209" s="45" t="s">
        <v>899</v>
      </c>
      <c r="B209" s="45" t="s">
        <v>917</v>
      </c>
      <c r="C209" s="45" t="s">
        <v>918</v>
      </c>
    </row>
    <row r="210" spans="1:3" ht="11.25">
      <c r="A210" s="45" t="s">
        <v>899</v>
      </c>
      <c r="B210" s="45" t="s">
        <v>919</v>
      </c>
      <c r="C210" s="45" t="s">
        <v>920</v>
      </c>
    </row>
    <row r="211" spans="1:3" ht="11.25">
      <c r="A211" s="45" t="s">
        <v>899</v>
      </c>
      <c r="B211" s="45" t="s">
        <v>921</v>
      </c>
      <c r="C211" s="45" t="s">
        <v>922</v>
      </c>
    </row>
    <row r="212" spans="1:3" ht="11.25">
      <c r="A212" s="45" t="s">
        <v>899</v>
      </c>
      <c r="B212" s="45" t="s">
        <v>923</v>
      </c>
      <c r="C212" s="45" t="s">
        <v>924</v>
      </c>
    </row>
    <row r="213" spans="1:3" ht="11.25">
      <c r="A213" s="45" t="s">
        <v>899</v>
      </c>
      <c r="B213" s="45" t="s">
        <v>925</v>
      </c>
      <c r="C213" s="45" t="s">
        <v>926</v>
      </c>
    </row>
    <row r="214" spans="1:3" ht="11.25">
      <c r="A214" s="45" t="s">
        <v>899</v>
      </c>
      <c r="B214" s="45" t="s">
        <v>899</v>
      </c>
      <c r="C214" s="45" t="s">
        <v>900</v>
      </c>
    </row>
    <row r="215" spans="1:3" ht="11.25">
      <c r="A215" s="45" t="s">
        <v>899</v>
      </c>
      <c r="B215" s="45" t="s">
        <v>927</v>
      </c>
      <c r="C215" s="45" t="s">
        <v>928</v>
      </c>
    </row>
    <row r="216" spans="1:3" ht="11.25">
      <c r="A216" s="45" t="s">
        <v>899</v>
      </c>
      <c r="B216" s="45" t="s">
        <v>929</v>
      </c>
      <c r="C216" s="45" t="s">
        <v>930</v>
      </c>
    </row>
    <row r="217" spans="1:3" ht="11.25">
      <c r="A217" s="45" t="s">
        <v>931</v>
      </c>
      <c r="B217" s="45" t="s">
        <v>933</v>
      </c>
      <c r="C217" s="45" t="s">
        <v>934</v>
      </c>
    </row>
    <row r="218" spans="1:3" ht="11.25">
      <c r="A218" s="45" t="s">
        <v>931</v>
      </c>
      <c r="B218" s="45" t="s">
        <v>935</v>
      </c>
      <c r="C218" s="45" t="s">
        <v>936</v>
      </c>
    </row>
    <row r="219" spans="1:3" ht="11.25">
      <c r="A219" s="45" t="s">
        <v>931</v>
      </c>
      <c r="B219" s="45" t="s">
        <v>937</v>
      </c>
      <c r="C219" s="45" t="s">
        <v>938</v>
      </c>
    </row>
    <row r="220" spans="1:3" ht="11.25">
      <c r="A220" s="45" t="s">
        <v>931</v>
      </c>
      <c r="B220" s="45" t="s">
        <v>939</v>
      </c>
      <c r="C220" s="45" t="s">
        <v>940</v>
      </c>
    </row>
    <row r="221" spans="1:3" ht="11.25">
      <c r="A221" s="45" t="s">
        <v>931</v>
      </c>
      <c r="B221" s="45" t="s">
        <v>941</v>
      </c>
      <c r="C221" s="45" t="s">
        <v>942</v>
      </c>
    </row>
    <row r="222" spans="1:3" ht="11.25">
      <c r="A222" s="45" t="s">
        <v>931</v>
      </c>
      <c r="B222" s="45" t="s">
        <v>943</v>
      </c>
      <c r="C222" s="45" t="s">
        <v>944</v>
      </c>
    </row>
    <row r="223" spans="1:3" ht="11.25">
      <c r="A223" s="45" t="s">
        <v>931</v>
      </c>
      <c r="B223" s="45" t="s">
        <v>945</v>
      </c>
      <c r="C223" s="45" t="s">
        <v>946</v>
      </c>
    </row>
    <row r="224" spans="1:3" ht="11.25">
      <c r="A224" s="45" t="s">
        <v>931</v>
      </c>
      <c r="B224" s="45" t="s">
        <v>947</v>
      </c>
      <c r="C224" s="45" t="s">
        <v>948</v>
      </c>
    </row>
    <row r="225" spans="1:3" ht="11.25">
      <c r="A225" s="45" t="s">
        <v>931</v>
      </c>
      <c r="B225" s="45" t="s">
        <v>949</v>
      </c>
      <c r="C225" s="45" t="s">
        <v>950</v>
      </c>
    </row>
    <row r="226" spans="1:3" ht="11.25">
      <c r="A226" s="45" t="s">
        <v>931</v>
      </c>
      <c r="B226" s="45" t="s">
        <v>951</v>
      </c>
      <c r="C226" s="45" t="s">
        <v>952</v>
      </c>
    </row>
    <row r="227" spans="1:3" ht="11.25">
      <c r="A227" s="45" t="s">
        <v>931</v>
      </c>
      <c r="B227" s="45" t="s">
        <v>931</v>
      </c>
      <c r="C227" s="45" t="s">
        <v>932</v>
      </c>
    </row>
    <row r="228" spans="1:3" ht="11.25">
      <c r="A228" s="45" t="s">
        <v>931</v>
      </c>
      <c r="B228" s="45" t="s">
        <v>953</v>
      </c>
      <c r="C228" s="45" t="s">
        <v>954</v>
      </c>
    </row>
    <row r="229" spans="1:3" ht="11.25">
      <c r="A229" s="45" t="s">
        <v>931</v>
      </c>
      <c r="B229" s="45" t="s">
        <v>955</v>
      </c>
      <c r="C229" s="45" t="s">
        <v>956</v>
      </c>
    </row>
    <row r="230" spans="1:3" ht="11.25">
      <c r="A230" s="45" t="s">
        <v>931</v>
      </c>
      <c r="B230" s="45" t="s">
        <v>957</v>
      </c>
      <c r="C230" s="45" t="s">
        <v>958</v>
      </c>
    </row>
    <row r="231" spans="1:3" ht="11.25">
      <c r="A231" s="45" t="s">
        <v>931</v>
      </c>
      <c r="B231" s="45" t="s">
        <v>959</v>
      </c>
      <c r="C231" s="45" t="s">
        <v>960</v>
      </c>
    </row>
    <row r="232" spans="1:3" ht="11.25">
      <c r="A232" s="45" t="s">
        <v>961</v>
      </c>
      <c r="B232" s="45" t="s">
        <v>963</v>
      </c>
      <c r="C232" s="45" t="s">
        <v>964</v>
      </c>
    </row>
    <row r="233" spans="1:3" ht="11.25">
      <c r="A233" s="45" t="s">
        <v>961</v>
      </c>
      <c r="B233" s="45" t="s">
        <v>965</v>
      </c>
      <c r="C233" s="45" t="s">
        <v>966</v>
      </c>
    </row>
    <row r="234" spans="1:3" ht="11.25">
      <c r="A234" s="45" t="s">
        <v>961</v>
      </c>
      <c r="B234" s="45" t="s">
        <v>967</v>
      </c>
      <c r="C234" s="45" t="s">
        <v>968</v>
      </c>
    </row>
    <row r="235" spans="1:3" ht="11.25">
      <c r="A235" s="45" t="s">
        <v>961</v>
      </c>
      <c r="B235" s="45" t="s">
        <v>969</v>
      </c>
      <c r="C235" s="45" t="s">
        <v>970</v>
      </c>
    </row>
    <row r="236" spans="1:3" ht="11.25">
      <c r="A236" s="45" t="s">
        <v>961</v>
      </c>
      <c r="B236" s="45" t="s">
        <v>788</v>
      </c>
      <c r="C236" s="45" t="s">
        <v>971</v>
      </c>
    </row>
    <row r="237" spans="1:3" ht="11.25">
      <c r="A237" s="45" t="s">
        <v>961</v>
      </c>
      <c r="B237" s="45" t="s">
        <v>972</v>
      </c>
      <c r="C237" s="45" t="s">
        <v>973</v>
      </c>
    </row>
    <row r="238" spans="1:3" ht="11.25">
      <c r="A238" s="45" t="s">
        <v>961</v>
      </c>
      <c r="B238" s="45" t="s">
        <v>974</v>
      </c>
      <c r="C238" s="45" t="s">
        <v>975</v>
      </c>
    </row>
    <row r="239" spans="1:3" ht="11.25">
      <c r="A239" s="45" t="s">
        <v>961</v>
      </c>
      <c r="B239" s="45" t="s">
        <v>961</v>
      </c>
      <c r="C239" s="45" t="s">
        <v>962</v>
      </c>
    </row>
    <row r="240" spans="1:3" ht="11.25">
      <c r="A240" s="45" t="s">
        <v>961</v>
      </c>
      <c r="B240" s="45" t="s">
        <v>976</v>
      </c>
      <c r="C240" s="45" t="s">
        <v>977</v>
      </c>
    </row>
    <row r="241" spans="1:3" ht="11.25">
      <c r="A241" s="45" t="s">
        <v>961</v>
      </c>
      <c r="B241" s="45" t="s">
        <v>978</v>
      </c>
      <c r="C241" s="45" t="s">
        <v>979</v>
      </c>
    </row>
    <row r="242" spans="1:3" ht="11.25">
      <c r="A242" s="45" t="s">
        <v>961</v>
      </c>
      <c r="B242" s="45" t="s">
        <v>980</v>
      </c>
      <c r="C242" s="45" t="s">
        <v>981</v>
      </c>
    </row>
    <row r="243" spans="1:3" ht="11.25">
      <c r="A243" s="45" t="s">
        <v>982</v>
      </c>
      <c r="B243" s="45" t="s">
        <v>984</v>
      </c>
      <c r="C243" s="45" t="s">
        <v>985</v>
      </c>
    </row>
    <row r="244" spans="1:3" ht="11.25">
      <c r="A244" s="45" t="s">
        <v>982</v>
      </c>
      <c r="B244" s="45" t="s">
        <v>986</v>
      </c>
      <c r="C244" s="45" t="s">
        <v>987</v>
      </c>
    </row>
    <row r="245" spans="1:3" ht="11.25">
      <c r="A245" s="45" t="s">
        <v>982</v>
      </c>
      <c r="B245" s="45" t="s">
        <v>988</v>
      </c>
      <c r="C245" s="45" t="s">
        <v>989</v>
      </c>
    </row>
    <row r="246" spans="1:3" ht="11.25">
      <c r="A246" s="45" t="s">
        <v>982</v>
      </c>
      <c r="B246" s="45" t="s">
        <v>990</v>
      </c>
      <c r="C246" s="45" t="s">
        <v>991</v>
      </c>
    </row>
    <row r="247" spans="1:3" ht="11.25">
      <c r="A247" s="45" t="s">
        <v>982</v>
      </c>
      <c r="B247" s="45" t="s">
        <v>992</v>
      </c>
      <c r="C247" s="45" t="s">
        <v>993</v>
      </c>
    </row>
    <row r="248" spans="1:3" ht="11.25">
      <c r="A248" s="45" t="s">
        <v>982</v>
      </c>
      <c r="B248" s="45" t="s">
        <v>994</v>
      </c>
      <c r="C248" s="45" t="s">
        <v>995</v>
      </c>
    </row>
    <row r="249" spans="1:3" ht="11.25">
      <c r="A249" s="45" t="s">
        <v>982</v>
      </c>
      <c r="B249" s="45" t="s">
        <v>996</v>
      </c>
      <c r="C249" s="45" t="s">
        <v>997</v>
      </c>
    </row>
    <row r="250" spans="1:3" ht="11.25">
      <c r="A250" s="45" t="s">
        <v>982</v>
      </c>
      <c r="B250" s="45" t="s">
        <v>998</v>
      </c>
      <c r="C250" s="45" t="s">
        <v>999</v>
      </c>
    </row>
    <row r="251" spans="1:3" ht="11.25">
      <c r="A251" s="45" t="s">
        <v>982</v>
      </c>
      <c r="B251" s="45" t="s">
        <v>624</v>
      </c>
      <c r="C251" s="45" t="s">
        <v>1000</v>
      </c>
    </row>
    <row r="252" spans="1:3" ht="11.25">
      <c r="A252" s="45" t="s">
        <v>982</v>
      </c>
      <c r="B252" s="45" t="s">
        <v>1001</v>
      </c>
      <c r="C252" s="45" t="s">
        <v>1002</v>
      </c>
    </row>
    <row r="253" spans="1:3" ht="11.25">
      <c r="A253" s="45" t="s">
        <v>982</v>
      </c>
      <c r="B253" s="45" t="s">
        <v>982</v>
      </c>
      <c r="C253" s="45" t="s">
        <v>983</v>
      </c>
    </row>
    <row r="254" spans="1:3" ht="11.25">
      <c r="A254" s="45" t="s">
        <v>982</v>
      </c>
      <c r="B254" s="45" t="s">
        <v>1003</v>
      </c>
      <c r="C254" s="45" t="s">
        <v>1004</v>
      </c>
    </row>
    <row r="255" spans="1:3" ht="11.25">
      <c r="A255" s="45" t="s">
        <v>1005</v>
      </c>
      <c r="B255" s="45" t="s">
        <v>1007</v>
      </c>
      <c r="C255" s="45" t="s">
        <v>1008</v>
      </c>
    </row>
    <row r="256" spans="1:3" ht="11.25">
      <c r="A256" s="45" t="s">
        <v>1005</v>
      </c>
      <c r="B256" s="45" t="s">
        <v>1009</v>
      </c>
      <c r="C256" s="45" t="s">
        <v>1010</v>
      </c>
    </row>
    <row r="257" spans="1:3" ht="11.25">
      <c r="A257" s="45" t="s">
        <v>1005</v>
      </c>
      <c r="B257" s="45" t="s">
        <v>1011</v>
      </c>
      <c r="C257" s="45" t="s">
        <v>1012</v>
      </c>
    </row>
    <row r="258" spans="1:3" ht="11.25">
      <c r="A258" s="45" t="s">
        <v>1005</v>
      </c>
      <c r="B258" s="45" t="s">
        <v>1013</v>
      </c>
      <c r="C258" s="45" t="s">
        <v>1014</v>
      </c>
    </row>
    <row r="259" spans="1:3" ht="11.25">
      <c r="A259" s="45" t="s">
        <v>1005</v>
      </c>
      <c r="B259" s="45" t="s">
        <v>1015</v>
      </c>
      <c r="C259" s="45" t="s">
        <v>1016</v>
      </c>
    </row>
    <row r="260" spans="1:3" ht="11.25">
      <c r="A260" s="45" t="s">
        <v>1005</v>
      </c>
      <c r="B260" s="45" t="s">
        <v>1017</v>
      </c>
      <c r="C260" s="45" t="s">
        <v>1018</v>
      </c>
    </row>
    <row r="261" spans="1:3" ht="11.25">
      <c r="A261" s="45" t="s">
        <v>1005</v>
      </c>
      <c r="B261" s="45" t="s">
        <v>1019</v>
      </c>
      <c r="C261" s="45" t="s">
        <v>1020</v>
      </c>
    </row>
    <row r="262" spans="1:3" ht="11.25">
      <c r="A262" s="45" t="s">
        <v>1005</v>
      </c>
      <c r="B262" s="45" t="s">
        <v>1021</v>
      </c>
      <c r="C262" s="45" t="s">
        <v>1022</v>
      </c>
    </row>
    <row r="263" spans="1:3" ht="11.25">
      <c r="A263" s="45" t="s">
        <v>1005</v>
      </c>
      <c r="B263" s="45" t="s">
        <v>1005</v>
      </c>
      <c r="C263" s="45" t="s">
        <v>1006</v>
      </c>
    </row>
    <row r="264" spans="1:3" ht="11.25">
      <c r="A264" s="45" t="s">
        <v>1005</v>
      </c>
      <c r="B264" s="45" t="s">
        <v>1023</v>
      </c>
      <c r="C264" s="45" t="s">
        <v>1024</v>
      </c>
    </row>
    <row r="265" spans="1:3" ht="11.25">
      <c r="A265" s="45" t="s">
        <v>1025</v>
      </c>
      <c r="B265" s="45" t="s">
        <v>1027</v>
      </c>
      <c r="C265" s="45" t="s">
        <v>1028</v>
      </c>
    </row>
    <row r="266" spans="1:3" ht="11.25">
      <c r="A266" s="45" t="s">
        <v>1025</v>
      </c>
      <c r="B266" s="45" t="s">
        <v>1029</v>
      </c>
      <c r="C266" s="45" t="s">
        <v>1030</v>
      </c>
    </row>
    <row r="267" spans="1:3" ht="11.25">
      <c r="A267" s="45" t="s">
        <v>1025</v>
      </c>
      <c r="B267" s="45" t="s">
        <v>1031</v>
      </c>
      <c r="C267" s="45" t="s">
        <v>1032</v>
      </c>
    </row>
    <row r="268" spans="1:3" ht="11.25">
      <c r="A268" s="45" t="s">
        <v>1025</v>
      </c>
      <c r="B268" s="45" t="s">
        <v>1033</v>
      </c>
      <c r="C268" s="45" t="s">
        <v>1034</v>
      </c>
    </row>
    <row r="269" spans="1:3" ht="11.25">
      <c r="A269" s="45" t="s">
        <v>1025</v>
      </c>
      <c r="B269" s="45" t="s">
        <v>1035</v>
      </c>
      <c r="C269" s="45" t="s">
        <v>1036</v>
      </c>
    </row>
    <row r="270" spans="1:3" ht="11.25">
      <c r="A270" s="45" t="s">
        <v>1025</v>
      </c>
      <c r="B270" s="45" t="s">
        <v>1025</v>
      </c>
      <c r="C270" s="45" t="s">
        <v>1026</v>
      </c>
    </row>
    <row r="271" spans="1:3" ht="11.25">
      <c r="A271" s="45" t="s">
        <v>1025</v>
      </c>
      <c r="B271" s="45" t="s">
        <v>1037</v>
      </c>
      <c r="C271" s="45" t="s">
        <v>1038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306">
    <tabColor indexed="47"/>
  </sheetPr>
  <dimension ref="A1:D86"/>
  <sheetViews>
    <sheetView zoomScalePageLayoutView="0" workbookViewId="0" topLeftCell="A1">
      <selection activeCell="C49" sqref="C49"/>
    </sheetView>
  </sheetViews>
  <sheetFormatPr defaultColWidth="9.00390625" defaultRowHeight="12.75"/>
  <cols>
    <col min="1" max="1" width="68.25390625" style="5" customWidth="1"/>
    <col min="2" max="2" width="29.25390625" style="5" customWidth="1"/>
    <col min="3" max="3" width="5.125" style="5" customWidth="1"/>
    <col min="4" max="4" width="18.375" style="5" customWidth="1"/>
    <col min="5" max="16384" width="9.125" style="5" customWidth="1"/>
  </cols>
  <sheetData>
    <row r="1" spans="1:2" ht="11.25">
      <c r="A1" s="4" t="s">
        <v>131</v>
      </c>
      <c r="B1" s="4"/>
    </row>
    <row r="2" spans="1:4" ht="11.25">
      <c r="A2" s="4" t="s">
        <v>133</v>
      </c>
      <c r="B2" s="6" t="s">
        <v>175</v>
      </c>
      <c r="D2" s="6" t="s">
        <v>10</v>
      </c>
    </row>
    <row r="3" spans="1:4" ht="11.25">
      <c r="A3" s="4" t="s">
        <v>103</v>
      </c>
      <c r="B3" s="7" t="s">
        <v>102</v>
      </c>
      <c r="D3" s="5" t="s">
        <v>11</v>
      </c>
    </row>
    <row r="4" spans="1:4" ht="11.25">
      <c r="A4" s="4" t="s">
        <v>104</v>
      </c>
      <c r="B4" s="7" t="s">
        <v>159</v>
      </c>
      <c r="D4" s="5" t="s">
        <v>12</v>
      </c>
    </row>
    <row r="5" spans="1:4" ht="11.25">
      <c r="A5" s="4" t="s">
        <v>135</v>
      </c>
      <c r="B5" s="4"/>
      <c r="D5" s="5" t="s">
        <v>13</v>
      </c>
    </row>
    <row r="6" spans="1:4" ht="11.25">
      <c r="A6" s="4" t="s">
        <v>136</v>
      </c>
      <c r="B6" s="4"/>
      <c r="D6" s="5" t="s">
        <v>14</v>
      </c>
    </row>
    <row r="7" spans="1:4" ht="11.25">
      <c r="A7" s="4" t="s">
        <v>137</v>
      </c>
      <c r="B7" s="4"/>
      <c r="D7" s="5" t="s">
        <v>15</v>
      </c>
    </row>
    <row r="8" spans="1:4" ht="11.25">
      <c r="A8" s="4" t="s">
        <v>132</v>
      </c>
      <c r="D8" s="5" t="s">
        <v>16</v>
      </c>
    </row>
    <row r="9" spans="1:4" ht="11.25">
      <c r="A9" s="4" t="s">
        <v>139</v>
      </c>
      <c r="D9" s="5" t="s">
        <v>17</v>
      </c>
    </row>
    <row r="10" spans="1:4" ht="11.25">
      <c r="A10" s="4" t="s">
        <v>134</v>
      </c>
      <c r="D10" s="5" t="s">
        <v>18</v>
      </c>
    </row>
    <row r="11" spans="1:4" ht="11.25">
      <c r="A11" s="4" t="s">
        <v>141</v>
      </c>
      <c r="D11" s="5" t="s">
        <v>19</v>
      </c>
    </row>
    <row r="12" spans="1:4" ht="11.25">
      <c r="A12" s="4" t="s">
        <v>142</v>
      </c>
      <c r="D12" s="5" t="s">
        <v>20</v>
      </c>
    </row>
    <row r="13" spans="1:4" ht="11.25">
      <c r="A13" s="4" t="s">
        <v>143</v>
      </c>
      <c r="D13" s="5" t="s">
        <v>21</v>
      </c>
    </row>
    <row r="14" spans="1:4" ht="11.25">
      <c r="A14" s="4" t="s">
        <v>144</v>
      </c>
      <c r="D14" s="5" t="s">
        <v>22</v>
      </c>
    </row>
    <row r="15" spans="1:4" ht="11.25">
      <c r="A15" s="4" t="s">
        <v>145</v>
      </c>
      <c r="D15" s="5" t="s">
        <v>23</v>
      </c>
    </row>
    <row r="16" spans="1:4" ht="11.25">
      <c r="A16" s="4" t="s">
        <v>138</v>
      </c>
      <c r="D16" s="5" t="s">
        <v>24</v>
      </c>
    </row>
    <row r="17" ht="11.25">
      <c r="A17" s="4" t="s">
        <v>36</v>
      </c>
    </row>
    <row r="18" spans="1:2" ht="11.25">
      <c r="A18" s="4" t="s">
        <v>140</v>
      </c>
      <c r="B18" s="6" t="s">
        <v>34</v>
      </c>
    </row>
    <row r="19" spans="1:2" ht="11.25">
      <c r="A19" s="4" t="s">
        <v>37</v>
      </c>
      <c r="B19" s="5" t="s">
        <v>27</v>
      </c>
    </row>
    <row r="20" spans="1:2" ht="11.25">
      <c r="A20" s="4" t="s">
        <v>38</v>
      </c>
      <c r="B20" s="5" t="s">
        <v>28</v>
      </c>
    </row>
    <row r="21" spans="1:2" ht="11.25">
      <c r="A21" s="4" t="s">
        <v>146</v>
      </c>
      <c r="B21" s="5" t="s">
        <v>29</v>
      </c>
    </row>
    <row r="22" spans="1:2" ht="11.25">
      <c r="A22" s="4" t="s">
        <v>147</v>
      </c>
      <c r="B22" s="5" t="s">
        <v>30</v>
      </c>
    </row>
    <row r="23" spans="1:2" ht="11.25">
      <c r="A23" s="4" t="s">
        <v>148</v>
      </c>
      <c r="B23" s="5" t="s">
        <v>31</v>
      </c>
    </row>
    <row r="24" spans="1:2" ht="11.25">
      <c r="A24" s="4" t="s">
        <v>39</v>
      </c>
      <c r="B24" s="5" t="s">
        <v>32</v>
      </c>
    </row>
    <row r="25" spans="1:2" ht="11.25">
      <c r="A25" s="4" t="s">
        <v>41</v>
      </c>
      <c r="B25" s="5" t="s">
        <v>33</v>
      </c>
    </row>
    <row r="26" ht="11.25">
      <c r="A26" s="4" t="s">
        <v>42</v>
      </c>
    </row>
    <row r="27" ht="11.25">
      <c r="A27" s="4" t="s">
        <v>46</v>
      </c>
    </row>
    <row r="28" ht="11.25">
      <c r="A28" s="4" t="s">
        <v>40</v>
      </c>
    </row>
    <row r="29" ht="11.25">
      <c r="A29" s="4" t="s">
        <v>50</v>
      </c>
    </row>
    <row r="30" ht="11.25">
      <c r="A30" s="4" t="s">
        <v>43</v>
      </c>
    </row>
    <row r="31" ht="11.25">
      <c r="A31" s="4" t="s">
        <v>44</v>
      </c>
    </row>
    <row r="32" ht="11.25">
      <c r="A32" s="4" t="s">
        <v>45</v>
      </c>
    </row>
    <row r="33" spans="1:2" ht="11.25">
      <c r="A33" s="4" t="s">
        <v>52</v>
      </c>
      <c r="B33" s="5" t="s">
        <v>77</v>
      </c>
    </row>
    <row r="34" spans="1:2" ht="11.25">
      <c r="A34" s="4" t="s">
        <v>53</v>
      </c>
      <c r="B34" s="5" t="s">
        <v>78</v>
      </c>
    </row>
    <row r="35" spans="1:2" ht="11.25">
      <c r="A35" s="4" t="s">
        <v>54</v>
      </c>
      <c r="B35" s="5" t="s">
        <v>79</v>
      </c>
    </row>
    <row r="36" spans="1:2" ht="11.25">
      <c r="A36" s="4" t="s">
        <v>124</v>
      </c>
      <c r="B36" s="5" t="s">
        <v>81</v>
      </c>
    </row>
    <row r="37" spans="1:2" ht="11.25">
      <c r="A37" s="4" t="s">
        <v>48</v>
      </c>
      <c r="B37" s="5" t="s">
        <v>82</v>
      </c>
    </row>
    <row r="38" spans="1:2" ht="11.25">
      <c r="A38" s="4" t="s">
        <v>49</v>
      </c>
      <c r="B38" s="5" t="s">
        <v>83</v>
      </c>
    </row>
    <row r="39" spans="1:2" ht="11.25">
      <c r="A39" s="4" t="s">
        <v>51</v>
      </c>
      <c r="B39" s="5" t="s">
        <v>80</v>
      </c>
    </row>
    <row r="40" ht="11.25">
      <c r="A40" s="4" t="s">
        <v>60</v>
      </c>
    </row>
    <row r="41" ht="11.25">
      <c r="A41" s="4" t="s">
        <v>65</v>
      </c>
    </row>
    <row r="42" ht="11.25">
      <c r="A42" s="4" t="s">
        <v>66</v>
      </c>
    </row>
    <row r="43" ht="11.25">
      <c r="A43" s="4" t="s">
        <v>55</v>
      </c>
    </row>
    <row r="44" ht="11.25">
      <c r="A44" s="4" t="s">
        <v>56</v>
      </c>
    </row>
    <row r="45" ht="11.25">
      <c r="A45" s="4" t="s">
        <v>57</v>
      </c>
    </row>
    <row r="46" ht="11.25">
      <c r="A46" s="4" t="s">
        <v>58</v>
      </c>
    </row>
    <row r="47" ht="11.25">
      <c r="A47" s="4" t="s">
        <v>70</v>
      </c>
    </row>
    <row r="48" ht="11.25">
      <c r="A48" s="4" t="s">
        <v>71</v>
      </c>
    </row>
    <row r="49" ht="11.25">
      <c r="A49" s="4" t="s">
        <v>151</v>
      </c>
    </row>
    <row r="50" ht="11.25">
      <c r="A50" s="4" t="s">
        <v>72</v>
      </c>
    </row>
    <row r="51" ht="11.25">
      <c r="A51" s="4" t="s">
        <v>152</v>
      </c>
    </row>
    <row r="52" ht="11.25">
      <c r="A52" s="4" t="s">
        <v>73</v>
      </c>
    </row>
    <row r="53" spans="1:2" ht="11.25">
      <c r="A53" s="4" t="s">
        <v>61</v>
      </c>
      <c r="B53" s="4"/>
    </row>
    <row r="54" spans="1:2" ht="11.25">
      <c r="A54" s="4" t="s">
        <v>62</v>
      </c>
      <c r="B54" s="4"/>
    </row>
    <row r="55" spans="1:2" ht="11.25">
      <c r="A55" s="4" t="s">
        <v>63</v>
      </c>
      <c r="B55" s="4"/>
    </row>
    <row r="56" spans="1:2" ht="11.25">
      <c r="A56" s="4" t="s">
        <v>64</v>
      </c>
      <c r="B56" s="4"/>
    </row>
    <row r="57" spans="1:2" ht="11.25">
      <c r="A57" s="4" t="s">
        <v>149</v>
      </c>
      <c r="B57" s="4"/>
    </row>
    <row r="58" spans="1:2" ht="11.25">
      <c r="A58" s="4" t="s">
        <v>153</v>
      </c>
      <c r="B58" s="4"/>
    </row>
    <row r="59" spans="1:2" ht="11.25">
      <c r="A59" s="4" t="s">
        <v>150</v>
      </c>
      <c r="B59" s="4"/>
    </row>
    <row r="60" spans="1:2" ht="11.25">
      <c r="A60" s="4" t="s">
        <v>67</v>
      </c>
      <c r="B60" s="4"/>
    </row>
    <row r="61" spans="1:2" ht="11.25">
      <c r="A61" s="4" t="s">
        <v>68</v>
      </c>
      <c r="B61" s="4"/>
    </row>
    <row r="62" spans="1:2" ht="11.25">
      <c r="A62" s="4" t="s">
        <v>69</v>
      </c>
      <c r="B62" s="4"/>
    </row>
    <row r="63" spans="1:2" ht="11.25">
      <c r="A63" s="4" t="s">
        <v>74</v>
      </c>
      <c r="B63" s="4"/>
    </row>
    <row r="64" spans="1:2" ht="11.25">
      <c r="A64" s="4" t="s">
        <v>75</v>
      </c>
      <c r="B64" s="4"/>
    </row>
    <row r="65" spans="1:2" ht="11.25">
      <c r="A65" s="4" t="s">
        <v>155</v>
      </c>
      <c r="B65" s="4"/>
    </row>
    <row r="66" spans="1:2" ht="11.25">
      <c r="A66" s="4" t="s">
        <v>156</v>
      </c>
      <c r="B66" s="4"/>
    </row>
    <row r="67" spans="1:2" ht="11.25">
      <c r="A67" s="4" t="s">
        <v>157</v>
      </c>
      <c r="B67" s="4"/>
    </row>
    <row r="68" spans="1:2" ht="11.25">
      <c r="A68" s="4" t="s">
        <v>154</v>
      </c>
      <c r="B68" s="4"/>
    </row>
    <row r="69" spans="1:2" ht="11.25">
      <c r="A69" s="4" t="s">
        <v>162</v>
      </c>
      <c r="B69" s="4"/>
    </row>
    <row r="70" spans="1:2" ht="11.25">
      <c r="A70" s="4" t="s">
        <v>163</v>
      </c>
      <c r="B70" s="4"/>
    </row>
    <row r="71" spans="1:2" ht="11.25">
      <c r="A71" s="4" t="s">
        <v>158</v>
      </c>
      <c r="B71" s="4"/>
    </row>
    <row r="72" spans="1:2" ht="11.25">
      <c r="A72" s="4" t="s">
        <v>166</v>
      </c>
      <c r="B72" s="4"/>
    </row>
    <row r="73" spans="1:2" ht="11.25">
      <c r="A73" s="4" t="s">
        <v>160</v>
      </c>
      <c r="B73" s="4"/>
    </row>
    <row r="74" spans="1:2" ht="11.25">
      <c r="A74" s="4" t="s">
        <v>161</v>
      </c>
      <c r="B74" s="4"/>
    </row>
    <row r="75" spans="1:2" ht="11.25">
      <c r="A75" s="4" t="s">
        <v>170</v>
      </c>
      <c r="B75" s="4"/>
    </row>
    <row r="76" spans="1:2" ht="11.25">
      <c r="A76" s="4" t="s">
        <v>164</v>
      </c>
      <c r="B76" s="4"/>
    </row>
    <row r="77" spans="1:2" ht="11.25">
      <c r="A77" s="4" t="s">
        <v>165</v>
      </c>
      <c r="B77" s="4"/>
    </row>
    <row r="78" spans="1:2" ht="11.25">
      <c r="A78" s="4" t="s">
        <v>171</v>
      </c>
      <c r="B78" s="4"/>
    </row>
    <row r="79" spans="1:2" ht="11.25">
      <c r="A79" s="4" t="s">
        <v>174</v>
      </c>
      <c r="B79" s="4"/>
    </row>
    <row r="80" spans="1:2" ht="11.25">
      <c r="A80" s="4" t="s">
        <v>172</v>
      </c>
      <c r="B80" s="4"/>
    </row>
    <row r="81" spans="1:2" ht="11.25">
      <c r="A81" s="4" t="s">
        <v>173</v>
      </c>
      <c r="B81" s="4"/>
    </row>
    <row r="82" spans="1:2" ht="11.25">
      <c r="A82" s="4" t="s">
        <v>167</v>
      </c>
      <c r="B82" s="4"/>
    </row>
    <row r="83" spans="1:2" ht="11.25">
      <c r="A83" s="4" t="s">
        <v>168</v>
      </c>
      <c r="B83" s="4"/>
    </row>
    <row r="84" spans="1:2" ht="11.25">
      <c r="A84" s="4" t="s">
        <v>169</v>
      </c>
      <c r="B84" s="4"/>
    </row>
    <row r="85" ht="11.25">
      <c r="B85" s="4"/>
    </row>
    <row r="86" ht="11.25">
      <c r="B86" s="4"/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307">
    <tabColor indexed="47"/>
  </sheetPr>
  <dimension ref="A3:AG51"/>
  <sheetViews>
    <sheetView zoomScalePageLayoutView="0" workbookViewId="0" topLeftCell="A1">
      <selection activeCell="K31" sqref="K31"/>
    </sheetView>
  </sheetViews>
  <sheetFormatPr defaultColWidth="9.00390625" defaultRowHeight="12.75"/>
  <cols>
    <col min="1" max="1" width="14.375" style="1" customWidth="1"/>
    <col min="2" max="5" width="9.125" style="1" customWidth="1"/>
    <col min="6" max="6" width="25.125" style="1" customWidth="1"/>
    <col min="7" max="26" width="9.125" style="1" customWidth="1"/>
    <col min="27" max="36" width="9.125" style="8" customWidth="1"/>
    <col min="37" max="16384" width="9.125" style="1" customWidth="1"/>
  </cols>
  <sheetData>
    <row r="3" spans="3:10" s="90" customFormat="1" ht="22.5">
      <c r="C3" s="111"/>
      <c r="D3" s="112"/>
      <c r="E3" s="430"/>
      <c r="F3" s="433"/>
      <c r="G3" s="116" t="s">
        <v>329</v>
      </c>
      <c r="H3" s="129" t="s">
        <v>328</v>
      </c>
      <c r="I3" s="138"/>
      <c r="J3" s="156" t="s">
        <v>221</v>
      </c>
    </row>
    <row r="4" spans="3:10" s="90" customFormat="1" ht="12.75">
      <c r="C4" s="111"/>
      <c r="D4" s="112"/>
      <c r="E4" s="431"/>
      <c r="F4" s="434"/>
      <c r="G4" s="126" t="s">
        <v>327</v>
      </c>
      <c r="H4" s="337">
        <f>IF(J4,"",J5)</f>
      </c>
      <c r="I4" s="138"/>
      <c r="J4" s="338" t="b">
        <f>ISNA(J5)</f>
        <v>1</v>
      </c>
    </row>
    <row r="5" spans="3:10" s="90" customFormat="1" ht="101.25">
      <c r="C5" s="111"/>
      <c r="D5" s="112"/>
      <c r="E5" s="431"/>
      <c r="F5" s="434"/>
      <c r="G5" s="116" t="s">
        <v>492</v>
      </c>
      <c r="H5" s="129" t="s">
        <v>328</v>
      </c>
      <c r="I5" s="130">
        <f>IF(I4="",0,IF(I4=0,0,I3/I4))</f>
        <v>0</v>
      </c>
      <c r="J5" s="338" t="e">
        <f>INDEX(tech!G$24:G$51,MATCH(F3,tech!F$24:F$51,0))</f>
        <v>#N/A</v>
      </c>
    </row>
    <row r="6" spans="3:10" s="90" customFormat="1" ht="33.75">
      <c r="C6" s="111"/>
      <c r="D6" s="112"/>
      <c r="E6" s="432"/>
      <c r="F6" s="435"/>
      <c r="G6" s="126" t="s">
        <v>303</v>
      </c>
      <c r="H6" s="132" t="s">
        <v>330</v>
      </c>
      <c r="I6" s="139"/>
      <c r="J6" s="155"/>
    </row>
    <row r="12" s="289" customFormat="1" ht="12.75">
      <c r="A12" s="290" t="s">
        <v>471</v>
      </c>
    </row>
    <row r="13" s="288" customFormat="1" ht="12.75"/>
    <row r="14" spans="1:33" s="90" customFormat="1" ht="33.75">
      <c r="A14" s="285"/>
      <c r="B14" s="285"/>
      <c r="C14" s="285"/>
      <c r="D14" s="291" t="s">
        <v>480</v>
      </c>
      <c r="E14" s="287"/>
      <c r="F14" s="292"/>
      <c r="G14" s="339"/>
      <c r="H14" s="279"/>
      <c r="I14" s="279"/>
      <c r="J14" s="279"/>
      <c r="K14" s="279"/>
      <c r="L14" s="279"/>
      <c r="M14" s="279"/>
      <c r="N14" s="279"/>
      <c r="O14" s="279"/>
      <c r="P14" s="279"/>
      <c r="Q14" s="279"/>
      <c r="R14" s="279"/>
      <c r="S14" s="280"/>
      <c r="T14" s="200"/>
      <c r="U14" s="200"/>
      <c r="V14" s="201"/>
      <c r="W14" s="202"/>
      <c r="X14" s="199"/>
      <c r="Y14" s="97"/>
      <c r="Z14" s="104"/>
      <c r="AA14" s="104"/>
      <c r="AB14" s="104"/>
      <c r="AC14" s="104"/>
      <c r="AD14" s="104"/>
      <c r="AE14" s="104"/>
      <c r="AF14" s="104"/>
      <c r="AG14" s="104"/>
    </row>
    <row r="16" s="289" customFormat="1" ht="12.75">
      <c r="A16" s="290" t="s">
        <v>491</v>
      </c>
    </row>
    <row r="18" spans="3:8" s="90" customFormat="1" ht="33.75">
      <c r="C18" s="111"/>
      <c r="D18" s="291" t="s">
        <v>480</v>
      </c>
      <c r="E18" s="281"/>
      <c r="F18" s="325"/>
      <c r="G18" s="137"/>
      <c r="H18" s="115"/>
    </row>
    <row r="20" s="289" customFormat="1" ht="12.75">
      <c r="A20" s="290" t="s">
        <v>271</v>
      </c>
    </row>
    <row r="22" spans="4:8" s="90" customFormat="1" ht="11.25">
      <c r="D22" s="95"/>
      <c r="E22" s="340"/>
      <c r="F22" s="345"/>
      <c r="G22" s="349"/>
      <c r="H22" s="115"/>
    </row>
    <row r="25" spans="6:7" ht="11.25">
      <c r="F25" s="334" t="s">
        <v>233</v>
      </c>
      <c r="G25" s="1" t="s">
        <v>234</v>
      </c>
    </row>
    <row r="26" spans="6:7" ht="11.25">
      <c r="F26" s="335" t="s">
        <v>235</v>
      </c>
      <c r="G26" s="1" t="s">
        <v>236</v>
      </c>
    </row>
    <row r="27" spans="6:7" ht="11.25">
      <c r="F27" s="335" t="s">
        <v>237</v>
      </c>
      <c r="G27" s="1" t="s">
        <v>238</v>
      </c>
    </row>
    <row r="28" spans="6:7" ht="11.25">
      <c r="F28" s="335" t="s">
        <v>239</v>
      </c>
      <c r="G28" s="1" t="s">
        <v>238</v>
      </c>
    </row>
    <row r="29" spans="6:7" ht="11.25">
      <c r="F29" s="335" t="s">
        <v>240</v>
      </c>
      <c r="G29" s="1" t="s">
        <v>238</v>
      </c>
    </row>
    <row r="30" spans="6:7" ht="11.25">
      <c r="F30" s="335" t="s">
        <v>241</v>
      </c>
      <c r="G30" s="1" t="s">
        <v>238</v>
      </c>
    </row>
    <row r="31" spans="6:7" ht="11.25">
      <c r="F31" s="335" t="s">
        <v>242</v>
      </c>
      <c r="G31" s="1" t="s">
        <v>238</v>
      </c>
    </row>
    <row r="32" spans="6:7" ht="11.25">
      <c r="F32" s="335" t="s">
        <v>243</v>
      </c>
      <c r="G32" s="1" t="s">
        <v>238</v>
      </c>
    </row>
    <row r="33" spans="6:7" ht="11.25">
      <c r="F33" s="335" t="s">
        <v>244</v>
      </c>
      <c r="G33" s="1" t="s">
        <v>238</v>
      </c>
    </row>
    <row r="34" spans="6:7" ht="11.25">
      <c r="F34" s="335" t="s">
        <v>245</v>
      </c>
      <c r="G34" s="1" t="s">
        <v>238</v>
      </c>
    </row>
    <row r="35" spans="6:7" ht="11.25">
      <c r="F35" s="335" t="s">
        <v>246</v>
      </c>
      <c r="G35" s="1" t="s">
        <v>247</v>
      </c>
    </row>
    <row r="36" spans="6:7" ht="11.25">
      <c r="F36" s="335" t="s">
        <v>248</v>
      </c>
      <c r="G36" s="1" t="s">
        <v>247</v>
      </c>
    </row>
    <row r="37" spans="6:7" ht="11.25">
      <c r="F37" s="335" t="s">
        <v>249</v>
      </c>
      <c r="G37" s="1" t="s">
        <v>247</v>
      </c>
    </row>
    <row r="38" spans="6:7" ht="11.25">
      <c r="F38" s="335" t="s">
        <v>250</v>
      </c>
      <c r="G38" s="1" t="s">
        <v>247</v>
      </c>
    </row>
    <row r="39" spans="6:7" ht="11.25">
      <c r="F39" s="335" t="s">
        <v>251</v>
      </c>
      <c r="G39" s="1" t="s">
        <v>238</v>
      </c>
    </row>
    <row r="40" spans="6:7" ht="11.25">
      <c r="F40" s="335" t="s">
        <v>252</v>
      </c>
      <c r="G40" s="1" t="s">
        <v>238</v>
      </c>
    </row>
    <row r="41" spans="6:7" ht="11.25">
      <c r="F41" s="335" t="s">
        <v>253</v>
      </c>
      <c r="G41" s="1" t="s">
        <v>238</v>
      </c>
    </row>
    <row r="42" spans="6:7" ht="11.25">
      <c r="F42" s="335" t="s">
        <v>254</v>
      </c>
      <c r="G42" s="1" t="s">
        <v>247</v>
      </c>
    </row>
    <row r="43" spans="6:7" ht="11.25">
      <c r="F43" s="335" t="s">
        <v>255</v>
      </c>
      <c r="G43" s="1" t="s">
        <v>238</v>
      </c>
    </row>
    <row r="44" spans="6:7" ht="11.25">
      <c r="F44" s="335" t="s">
        <v>256</v>
      </c>
      <c r="G44" s="1" t="s">
        <v>238</v>
      </c>
    </row>
    <row r="45" spans="6:7" ht="22.5">
      <c r="F45" s="335" t="s">
        <v>257</v>
      </c>
      <c r="G45" s="1" t="s">
        <v>234</v>
      </c>
    </row>
    <row r="46" spans="6:7" ht="11.25">
      <c r="F46" s="335" t="s">
        <v>258</v>
      </c>
      <c r="G46" s="1" t="s">
        <v>259</v>
      </c>
    </row>
    <row r="47" spans="6:7" ht="11.25">
      <c r="F47" s="335" t="s">
        <v>260</v>
      </c>
      <c r="G47" s="1" t="s">
        <v>259</v>
      </c>
    </row>
    <row r="48" spans="6:7" ht="11.25">
      <c r="F48" s="335" t="s">
        <v>261</v>
      </c>
      <c r="G48" s="1" t="s">
        <v>259</v>
      </c>
    </row>
    <row r="49" spans="6:7" ht="11.25">
      <c r="F49" s="335" t="s">
        <v>262</v>
      </c>
      <c r="G49" s="1" t="s">
        <v>259</v>
      </c>
    </row>
    <row r="50" spans="6:7" ht="11.25">
      <c r="F50" s="335" t="s">
        <v>263</v>
      </c>
      <c r="G50" s="1" t="s">
        <v>264</v>
      </c>
    </row>
    <row r="51" ht="11.25">
      <c r="F51" s="336" t="s">
        <v>265</v>
      </c>
    </row>
  </sheetData>
  <sheetProtection formatColumns="0" formatRows="0"/>
  <mergeCells count="2">
    <mergeCell ref="E3:E6"/>
    <mergeCell ref="F3:F6"/>
  </mergeCells>
  <dataValidations count="4">
    <dataValidation type="decimal" allowBlank="1" showInputMessage="1" showErrorMessage="1" sqref="I3:I5 G18">
      <formula1>-99999999999</formula1>
      <formula2>999999999999</formula2>
    </dataValidation>
    <dataValidation type="decimal" allowBlank="1" showInputMessage="1" showErrorMessage="1" sqref="H14:Q14">
      <formula1>-9999999999999990000000000000</formula1>
      <formula2>9.99999999999999E+28</formula2>
    </dataValidation>
    <dataValidation type="date" allowBlank="1" showInputMessage="1" showErrorMessage="1" sqref="R14:U14">
      <formula1>1</formula1>
      <formula2>73051</formula2>
    </dataValidation>
    <dataValidation type="list" allowBlank="1" showInputMessage="1" showErrorMessage="1" sqref="F3:F6">
      <formula1>topl</formula1>
    </dataValidation>
  </dataValidations>
  <hyperlinks>
    <hyperlink ref="J3" location="'ТС показатели'!A1" display="Удалить"/>
    <hyperlink ref="D14" location="'ТС цены'!A1" display="Удалить теплоноситель"/>
    <hyperlink ref="D18" location="'ТС цены'!A1" display="Удалить теплоносител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401">
    <tabColor indexed="23"/>
  </sheetPr>
  <dimension ref="A1:A1"/>
  <sheetViews>
    <sheetView zoomScalePageLayoutView="0" workbookViewId="0" topLeftCell="A1">
      <selection activeCell="F36" sqref="F3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402">
    <tabColor indexed="23"/>
  </sheetPr>
  <dimension ref="A1:A1"/>
  <sheetViews>
    <sheetView zoomScalePageLayoutView="0" workbookViewId="0" topLeftCell="A1">
      <selection activeCell="F25" sqref="F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2">
    <pageSetUpPr fitToPage="1"/>
  </sheetPr>
  <dimension ref="A1:Z56"/>
  <sheetViews>
    <sheetView tabSelected="1" view="pageBreakPreview" zoomScale="75" zoomScaleSheetLayoutView="75" zoomScalePageLayoutView="0" workbookViewId="0" topLeftCell="C2">
      <selection activeCell="G30" sqref="G30"/>
    </sheetView>
  </sheetViews>
  <sheetFormatPr defaultColWidth="9.00390625" defaultRowHeight="12.75"/>
  <cols>
    <col min="1" max="1" width="17.625" style="9" hidden="1" customWidth="1"/>
    <col min="2" max="2" width="17.625" style="10" hidden="1" customWidth="1"/>
    <col min="3" max="3" width="2.75390625" style="39" customWidth="1"/>
    <col min="4" max="4" width="2.75390625" style="14" customWidth="1"/>
    <col min="5" max="5" width="35.75390625" style="14" customWidth="1"/>
    <col min="6" max="6" width="21.625" style="14" customWidth="1"/>
    <col min="7" max="7" width="40.75390625" style="36" customWidth="1"/>
    <col min="8" max="8" width="32.75390625" style="14" customWidth="1"/>
    <col min="9" max="10" width="2.75390625" style="14" customWidth="1"/>
    <col min="11" max="16384" width="9.125" style="14" customWidth="1"/>
  </cols>
  <sheetData>
    <row r="1" spans="1:7" s="39" customFormat="1" ht="35.25" customHeight="1" hidden="1">
      <c r="A1" s="9" t="str">
        <f>region_name</f>
        <v>Челябинская область</v>
      </c>
      <c r="B1" s="10" t="str">
        <f>IF(god="","Не определено",god)</f>
        <v>2012</v>
      </c>
      <c r="C1" s="39" t="str">
        <f>org&amp;"_INN:"&amp;inn&amp;"_KPP:"&amp;kpp</f>
        <v>ООО "ЗМЗ-Энерго"_INN:7404056636_KPP:740401001</v>
      </c>
      <c r="G1" s="40"/>
    </row>
    <row r="2" spans="1:7" s="39" customFormat="1" ht="11.25" customHeight="1">
      <c r="A2" s="9" t="str">
        <f>IF(org="","Не определено",org)</f>
        <v>ООО "ЗМЗ-Энерго"</v>
      </c>
      <c r="B2" s="10" t="str">
        <f>IF(inn="","Не определено",inn)</f>
        <v>7404056636</v>
      </c>
      <c r="G2" s="40"/>
    </row>
    <row r="3" spans="1:9" ht="12.75" customHeight="1">
      <c r="A3" s="9" t="str">
        <f>IF(mo="","Не определено",mo)</f>
        <v>Город Златоуст</v>
      </c>
      <c r="B3" s="10" t="str">
        <f>IF(oktmo="","Не определено",oktmo)</f>
        <v>75712000</v>
      </c>
      <c r="D3" s="11"/>
      <c r="E3" s="12"/>
      <c r="F3" s="13"/>
      <c r="G3" s="387" t="str">
        <f>version</f>
        <v>Версия 3.0</v>
      </c>
      <c r="H3" s="387"/>
      <c r="I3" s="194"/>
    </row>
    <row r="4" spans="1:9" ht="30" customHeight="1">
      <c r="A4" s="9" t="str">
        <f>IF(fil="","Не определено",fil)</f>
        <v>Не определено</v>
      </c>
      <c r="B4" s="10" t="str">
        <f>IF(kpp="","Не определено",kpp)</f>
        <v>740401001</v>
      </c>
      <c r="D4" s="15"/>
      <c r="E4" s="388" t="s">
        <v>215</v>
      </c>
      <c r="F4" s="389"/>
      <c r="G4" s="390"/>
      <c r="H4" s="16"/>
      <c r="I4" s="195"/>
    </row>
    <row r="5" spans="4:9" ht="12" thickBot="1">
      <c r="D5" s="15"/>
      <c r="E5" s="16"/>
      <c r="F5" s="16"/>
      <c r="G5" s="17"/>
      <c r="H5" s="16"/>
      <c r="I5" s="195"/>
    </row>
    <row r="6" spans="4:9" ht="16.5" customHeight="1">
      <c r="D6" s="15"/>
      <c r="E6" s="391" t="s">
        <v>214</v>
      </c>
      <c r="F6" s="392"/>
      <c r="G6" s="18"/>
      <c r="H6" s="16"/>
      <c r="I6" s="195"/>
    </row>
    <row r="7" spans="1:9" ht="24.75" customHeight="1" thickBot="1">
      <c r="A7" s="65"/>
      <c r="D7" s="15"/>
      <c r="E7" s="393" t="s">
        <v>174</v>
      </c>
      <c r="F7" s="394"/>
      <c r="G7" s="17"/>
      <c r="H7" s="16"/>
      <c r="I7" s="195"/>
    </row>
    <row r="8" spans="1:9" ht="12" customHeight="1" thickBot="1">
      <c r="A8" s="65"/>
      <c r="D8" s="19"/>
      <c r="E8" s="20"/>
      <c r="F8" s="41"/>
      <c r="G8" s="26"/>
      <c r="H8" s="41"/>
      <c r="I8" s="195"/>
    </row>
    <row r="9" spans="4:9" ht="30" customHeight="1" thickBot="1">
      <c r="D9" s="19"/>
      <c r="E9" s="51" t="s">
        <v>216</v>
      </c>
      <c r="F9" s="21" t="s">
        <v>16</v>
      </c>
      <c r="G9" s="192" t="s">
        <v>217</v>
      </c>
      <c r="H9" s="215" t="s">
        <v>1082</v>
      </c>
      <c r="I9" s="195"/>
    </row>
    <row r="10" spans="4:9" ht="12" customHeight="1" thickBot="1">
      <c r="D10" s="19"/>
      <c r="E10" s="22"/>
      <c r="F10" s="16"/>
      <c r="G10" s="23"/>
      <c r="H10" s="193"/>
      <c r="I10" s="195"/>
    </row>
    <row r="11" spans="1:9" ht="37.5" customHeight="1" thickBot="1">
      <c r="A11" s="9" t="s">
        <v>92</v>
      </c>
      <c r="B11" s="10" t="s">
        <v>176</v>
      </c>
      <c r="D11" s="19"/>
      <c r="E11" s="51" t="s">
        <v>177</v>
      </c>
      <c r="F11" s="42" t="s">
        <v>159</v>
      </c>
      <c r="G11" s="192" t="s">
        <v>218</v>
      </c>
      <c r="H11" s="215" t="s">
        <v>497</v>
      </c>
      <c r="I11" s="195"/>
    </row>
    <row r="12" spans="1:9" ht="12" customHeight="1" thickBot="1">
      <c r="A12" s="9">
        <v>132</v>
      </c>
      <c r="D12" s="19"/>
      <c r="E12" s="22"/>
      <c r="F12" s="23"/>
      <c r="G12" s="23"/>
      <c r="H12" s="193"/>
      <c r="I12" s="195"/>
    </row>
    <row r="13" spans="4:10" ht="32.25" customHeight="1" thickBot="1">
      <c r="D13" s="19"/>
      <c r="E13" s="52" t="s">
        <v>1085</v>
      </c>
      <c r="F13" s="395" t="s">
        <v>1213</v>
      </c>
      <c r="G13" s="396"/>
      <c r="H13" s="193"/>
      <c r="I13" s="195"/>
      <c r="J13" s="37"/>
    </row>
    <row r="14" spans="4:9" ht="15" customHeight="1" hidden="1">
      <c r="D14" s="19"/>
      <c r="E14" s="24"/>
      <c r="F14" s="25"/>
      <c r="G14" s="23"/>
      <c r="H14" s="193"/>
      <c r="I14" s="195"/>
    </row>
    <row r="15" spans="4:9" ht="24.75" customHeight="1" hidden="1" thickBot="1">
      <c r="D15" s="19"/>
      <c r="E15" s="52" t="s">
        <v>178</v>
      </c>
      <c r="F15" s="397"/>
      <c r="G15" s="398"/>
      <c r="H15" s="193" t="s">
        <v>25</v>
      </c>
      <c r="I15" s="195"/>
    </row>
    <row r="16" spans="4:9" ht="12" customHeight="1" thickBot="1">
      <c r="D16" s="19"/>
      <c r="E16" s="24"/>
      <c r="F16" s="25"/>
      <c r="G16" s="23"/>
      <c r="H16" s="193"/>
      <c r="I16" s="195"/>
    </row>
    <row r="17" spans="4:9" ht="19.5" customHeight="1">
      <c r="D17" s="19"/>
      <c r="E17" s="53" t="s">
        <v>1088</v>
      </c>
      <c r="F17" s="57" t="s">
        <v>1214</v>
      </c>
      <c r="G17" s="26"/>
      <c r="H17" s="263" t="s">
        <v>76</v>
      </c>
      <c r="I17" s="195"/>
    </row>
    <row r="18" spans="4:9" ht="19.5" customHeight="1" thickBot="1">
      <c r="D18" s="19"/>
      <c r="E18" s="54" t="s">
        <v>1089</v>
      </c>
      <c r="F18" s="58" t="s">
        <v>1210</v>
      </c>
      <c r="G18" s="27"/>
      <c r="H18" s="264" t="s">
        <v>351</v>
      </c>
      <c r="I18" s="195"/>
    </row>
    <row r="19" spans="4:9" ht="12" customHeight="1" thickBot="1">
      <c r="D19" s="19"/>
      <c r="E19" s="22"/>
      <c r="F19" s="16"/>
      <c r="G19" s="23"/>
      <c r="H19" s="193"/>
      <c r="I19" s="195"/>
    </row>
    <row r="20" spans="4:9" ht="24.75" customHeight="1">
      <c r="D20" s="19"/>
      <c r="E20" s="55" t="s">
        <v>35</v>
      </c>
      <c r="F20" s="383" t="s">
        <v>30</v>
      </c>
      <c r="G20" s="384"/>
      <c r="H20" s="263" t="s">
        <v>484</v>
      </c>
      <c r="I20" s="195"/>
    </row>
    <row r="21" spans="4:9" ht="24" customHeight="1" thickBot="1">
      <c r="D21" s="19"/>
      <c r="E21" s="267" t="s">
        <v>483</v>
      </c>
      <c r="F21" s="385" t="s">
        <v>501</v>
      </c>
      <c r="G21" s="386"/>
      <c r="H21" s="264" t="s">
        <v>202</v>
      </c>
      <c r="I21" s="195"/>
    </row>
    <row r="22" spans="3:17" ht="39.75" customHeight="1">
      <c r="C22" s="46"/>
      <c r="D22" s="19"/>
      <c r="E22" s="268" t="s">
        <v>1086</v>
      </c>
      <c r="F22" s="269" t="s">
        <v>9</v>
      </c>
      <c r="G22" s="270" t="s">
        <v>638</v>
      </c>
      <c r="H22" s="16"/>
      <c r="I22" s="195"/>
      <c r="O22" s="47"/>
      <c r="P22" s="47"/>
      <c r="Q22" s="48"/>
    </row>
    <row r="23" spans="4:9" ht="24.75" customHeight="1">
      <c r="D23" s="19"/>
      <c r="E23" s="379" t="s">
        <v>1087</v>
      </c>
      <c r="F23" s="44" t="s">
        <v>93</v>
      </c>
      <c r="G23" s="50" t="s">
        <v>638</v>
      </c>
      <c r="H23" s="16" t="s">
        <v>179</v>
      </c>
      <c r="I23" s="195"/>
    </row>
    <row r="24" spans="4:9" ht="24.75" customHeight="1" thickBot="1">
      <c r="D24" s="19"/>
      <c r="E24" s="382"/>
      <c r="F24" s="56" t="s">
        <v>130</v>
      </c>
      <c r="G24" s="59" t="s">
        <v>639</v>
      </c>
      <c r="H24" s="193"/>
      <c r="I24" s="195"/>
    </row>
    <row r="25" spans="4:9" ht="12" customHeight="1" thickBot="1">
      <c r="D25" s="19"/>
      <c r="E25" s="22"/>
      <c r="F25" s="16"/>
      <c r="G25" s="23"/>
      <c r="H25" s="193"/>
      <c r="I25" s="195"/>
    </row>
    <row r="26" spans="1:9" ht="27" customHeight="1" thickBot="1">
      <c r="A26" s="28" t="s">
        <v>94</v>
      </c>
      <c r="B26" s="10" t="s">
        <v>181</v>
      </c>
      <c r="D26" s="15"/>
      <c r="E26" s="377" t="s">
        <v>181</v>
      </c>
      <c r="F26" s="378"/>
      <c r="G26" s="61" t="s">
        <v>1990</v>
      </c>
      <c r="H26" s="16"/>
      <c r="I26" s="195"/>
    </row>
    <row r="27" spans="1:9" ht="27" customHeight="1">
      <c r="A27" s="28" t="s">
        <v>95</v>
      </c>
      <c r="B27" s="10" t="s">
        <v>125</v>
      </c>
      <c r="D27" s="15"/>
      <c r="E27" s="380" t="s">
        <v>125</v>
      </c>
      <c r="F27" s="381"/>
      <c r="G27" s="61" t="s">
        <v>1990</v>
      </c>
      <c r="H27" s="16"/>
      <c r="I27" s="195"/>
    </row>
    <row r="28" spans="1:9" ht="21" customHeight="1">
      <c r="A28" s="28" t="s">
        <v>96</v>
      </c>
      <c r="B28" s="10" t="s">
        <v>183</v>
      </c>
      <c r="D28" s="15"/>
      <c r="E28" s="379" t="s">
        <v>184</v>
      </c>
      <c r="F28" s="43" t="s">
        <v>185</v>
      </c>
      <c r="G28" s="62" t="s">
        <v>1991</v>
      </c>
      <c r="H28" s="16"/>
      <c r="I28" s="195"/>
    </row>
    <row r="29" spans="1:9" ht="21" customHeight="1">
      <c r="A29" s="28" t="s">
        <v>97</v>
      </c>
      <c r="B29" s="10" t="s">
        <v>186</v>
      </c>
      <c r="D29" s="15"/>
      <c r="E29" s="379"/>
      <c r="F29" s="43" t="s">
        <v>187</v>
      </c>
      <c r="G29" s="62" t="s">
        <v>1999</v>
      </c>
      <c r="H29" s="16"/>
      <c r="I29" s="195"/>
    </row>
    <row r="30" spans="1:9" ht="21" customHeight="1">
      <c r="A30" s="28" t="s">
        <v>98</v>
      </c>
      <c r="B30" s="10" t="s">
        <v>188</v>
      </c>
      <c r="D30" s="15"/>
      <c r="E30" s="379" t="s">
        <v>189</v>
      </c>
      <c r="F30" s="43" t="s">
        <v>185</v>
      </c>
      <c r="G30" s="62" t="s">
        <v>1992</v>
      </c>
      <c r="H30" s="16"/>
      <c r="I30" s="195"/>
    </row>
    <row r="31" spans="1:9" ht="21" customHeight="1">
      <c r="A31" s="28" t="s">
        <v>99</v>
      </c>
      <c r="B31" s="10" t="s">
        <v>190</v>
      </c>
      <c r="D31" s="15"/>
      <c r="E31" s="379"/>
      <c r="F31" s="43" t="s">
        <v>187</v>
      </c>
      <c r="G31" s="62" t="s">
        <v>1993</v>
      </c>
      <c r="H31" s="16"/>
      <c r="I31" s="195"/>
    </row>
    <row r="32" spans="1:9" ht="21" customHeight="1">
      <c r="A32" s="28" t="s">
        <v>180</v>
      </c>
      <c r="B32" s="29" t="s">
        <v>191</v>
      </c>
      <c r="D32" s="30"/>
      <c r="E32" s="375" t="s">
        <v>192</v>
      </c>
      <c r="F32" s="31" t="s">
        <v>185</v>
      </c>
      <c r="G32" s="63" t="s">
        <v>1994</v>
      </c>
      <c r="H32" s="197"/>
      <c r="I32" s="195"/>
    </row>
    <row r="33" spans="1:9" ht="21" customHeight="1">
      <c r="A33" s="28" t="s">
        <v>182</v>
      </c>
      <c r="B33" s="29" t="s">
        <v>193</v>
      </c>
      <c r="D33" s="30"/>
      <c r="E33" s="375"/>
      <c r="F33" s="31" t="s">
        <v>194</v>
      </c>
      <c r="G33" s="63" t="s">
        <v>1995</v>
      </c>
      <c r="H33" s="197"/>
      <c r="I33" s="195"/>
    </row>
    <row r="34" spans="1:9" ht="21" customHeight="1">
      <c r="A34" s="28" t="s">
        <v>100</v>
      </c>
      <c r="B34" s="29" t="s">
        <v>195</v>
      </c>
      <c r="D34" s="30"/>
      <c r="E34" s="375"/>
      <c r="F34" s="31" t="s">
        <v>187</v>
      </c>
      <c r="G34" s="62" t="s">
        <v>1997</v>
      </c>
      <c r="H34" s="197"/>
      <c r="I34" s="195"/>
    </row>
    <row r="35" spans="1:9" ht="21" customHeight="1" thickBot="1">
      <c r="A35" s="28" t="s">
        <v>101</v>
      </c>
      <c r="B35" s="29" t="s">
        <v>196</v>
      </c>
      <c r="D35" s="30"/>
      <c r="E35" s="376"/>
      <c r="F35" s="49" t="s">
        <v>197</v>
      </c>
      <c r="G35" s="64" t="s">
        <v>1996</v>
      </c>
      <c r="H35" s="197"/>
      <c r="I35" s="195"/>
    </row>
    <row r="36" spans="4:9" ht="11.25">
      <c r="D36" s="32"/>
      <c r="E36" s="33"/>
      <c r="F36" s="33"/>
      <c r="G36" s="34"/>
      <c r="H36" s="33"/>
      <c r="I36" s="196"/>
    </row>
    <row r="42" ht="11.25">
      <c r="G42" s="35"/>
    </row>
    <row r="49" ht="11.25">
      <c r="Z49" s="37"/>
    </row>
    <row r="50" ht="11.25">
      <c r="Z50" s="37"/>
    </row>
    <row r="51" ht="11.25">
      <c r="Z51" s="37"/>
    </row>
    <row r="52" ht="11.25">
      <c r="Z52" s="37"/>
    </row>
    <row r="53" ht="11.25">
      <c r="Z53" s="37"/>
    </row>
    <row r="54" ht="11.25">
      <c r="Z54" s="37"/>
    </row>
    <row r="55" ht="11.25">
      <c r="Z55" s="37"/>
    </row>
    <row r="56" ht="11.25">
      <c r="Z56" s="37"/>
    </row>
  </sheetData>
  <sheetProtection password="FA9C" sheet="1" objects="1" scenarios="1" formatColumns="0" formatRows="0"/>
  <mergeCells count="14">
    <mergeCell ref="F20:G20"/>
    <mergeCell ref="F21:G21"/>
    <mergeCell ref="G3:H3"/>
    <mergeCell ref="E4:G4"/>
    <mergeCell ref="E6:F6"/>
    <mergeCell ref="E7:F7"/>
    <mergeCell ref="F13:G13"/>
    <mergeCell ref="F15:G15"/>
    <mergeCell ref="E32:E35"/>
    <mergeCell ref="E26:F26"/>
    <mergeCell ref="E28:E29"/>
    <mergeCell ref="E30:E31"/>
    <mergeCell ref="E27:F27"/>
    <mergeCell ref="E23:E24"/>
  </mergeCells>
  <dataValidations count="13">
    <dataValidation type="textLength" allowBlank="1" showInputMessage="1" showErrorMessage="1" promptTitle="Ввод" prompt="7-8 символов" sqref="G24">
      <formula1>7</formula1>
      <formula2>8</formula2>
    </dataValidation>
    <dataValidation type="list" allowBlank="1" showInputMessage="1" showErrorMessage="1" sqref="F11">
      <formula1>logical</formula1>
    </dataValidation>
    <dataValidation type="textLength" operator="equal" allowBlank="1" showInputMessage="1" showErrorMessage="1" promptTitle="Ввод" prompt="9 символов" sqref="F18">
      <formula1>9</formula1>
    </dataValidation>
    <dataValidation type="textLength" allowBlank="1" showInputMessage="1" showErrorMessage="1" promptTitle="Ввод" prompt="10-12 символов" sqref="F17">
      <formula1>10</formula1>
      <formula2>12</formula2>
    </dataValidation>
    <dataValidation type="list" allowBlank="1" showErrorMessage="1" promptTitle="Ввод" prompt="Выберите год из списка" sqref="F9">
      <formula1>year_range</formula1>
    </dataValidation>
    <dataValidation errorStyle="warning" type="list" allowBlank="1" showInputMessage="1" showErrorMessage="1" sqref="G22">
      <formula1>MR_LIST</formula1>
    </dataValidation>
    <dataValidation type="list" allowBlank="1" showInputMessage="1" showErrorMessage="1" promptTitle="Ввод" prompt="Необходимо выбрать значение из списка" sqref="F20:G20">
      <formula1>kind_of_activity</formula1>
    </dataValidation>
    <dataValidation type="list" allowBlank="1" showInputMessage="1" showErrorMessage="1" sqref="H9">
      <formula1>"I квартал,II квартал,III квартал,IV квартал,Год"</formula1>
    </dataValidation>
    <dataValidation type="list" allowBlank="1" showInputMessage="1" showErrorMessage="1" sqref="H11">
      <formula1>"ПЛАН,ФАКТ"</formula1>
    </dataValidation>
    <dataValidation type="list" allowBlank="1" showInputMessage="1" showErrorMessage="1" sqref="H18">
      <formula1>"Да,Нет"</formula1>
    </dataValidation>
    <dataValidation type="list" allowBlank="1" showInputMessage="1" showErrorMessage="1" promptTitle="Ввод" prompt="Необходимо выбрать значение из списка" sqref="F21:G21">
      <formula1>"Отчетность представлена без НДС,Отчетность представлена с учетом освобождения от НДС"</formula1>
    </dataValidation>
    <dataValidation type="list" allowBlank="1" showInputMessage="1" showErrorMessage="1" promptTitle="Ввод" prompt="Необходимо выбрать значение из списка" sqref="H21">
      <formula1>"руб./Гкал,руб./Гкал/ч/мес"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G23">
      <formula1>MO_LIST_9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63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Лист403">
    <tabColor indexed="23"/>
  </sheetPr>
  <dimension ref="A1:A1"/>
  <sheetViews>
    <sheetView zoomScalePageLayoutView="0" workbookViewId="0" topLeftCell="A1">
      <selection activeCell="J29" sqref="J29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Лист404">
    <tabColor indexed="23"/>
  </sheetPr>
  <dimension ref="A1:A1"/>
  <sheetViews>
    <sheetView zoomScalePageLayoutView="0" workbookViewId="0" topLeftCell="A1">
      <selection activeCell="K31" sqref="K3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03">
    <pageSetUpPr fitToPage="1"/>
  </sheetPr>
  <dimension ref="A1:E39"/>
  <sheetViews>
    <sheetView view="pageBreakPreview" zoomScale="60" zoomScalePageLayoutView="0" workbookViewId="0" topLeftCell="A1">
      <selection activeCell="D5" sqref="D5"/>
    </sheetView>
  </sheetViews>
  <sheetFormatPr defaultColWidth="9.00390625" defaultRowHeight="12.75"/>
  <cols>
    <col min="1" max="1" width="5.75390625" style="77" customWidth="1"/>
    <col min="2" max="2" width="25.75390625" style="83" customWidth="1"/>
    <col min="3" max="3" width="100.75390625" style="83" customWidth="1"/>
    <col min="4" max="4" width="15.875" style="84" bestFit="1" customWidth="1"/>
    <col min="5" max="16384" width="9.125" style="77" customWidth="1"/>
  </cols>
  <sheetData>
    <row r="1" spans="2:3" ht="12" thickBot="1">
      <c r="B1" s="78"/>
      <c r="C1" s="77"/>
    </row>
    <row r="2" spans="1:5" ht="12" thickBot="1">
      <c r="A2" s="79"/>
      <c r="B2" s="80" t="s">
        <v>322</v>
      </c>
      <c r="C2" s="81" t="s">
        <v>323</v>
      </c>
      <c r="D2" s="82" t="s">
        <v>127</v>
      </c>
      <c r="E2" s="79"/>
    </row>
    <row r="3" spans="1:5" ht="34.5" customHeight="1">
      <c r="A3" s="79"/>
      <c r="B3" s="145" t="s">
        <v>222</v>
      </c>
      <c r="C3" s="146" t="str">
        <f>'ТС цены'!$E$10</f>
        <v>Информация о ценах (тарифах) на регулируемые товары и услуги и надбавках к этим ценам (тарифам)</v>
      </c>
      <c r="D3" s="147" t="s">
        <v>324</v>
      </c>
      <c r="E3" s="79"/>
    </row>
    <row r="4" spans="1:5" ht="34.5" customHeight="1">
      <c r="A4" s="79"/>
      <c r="B4" s="89" t="s">
        <v>205</v>
      </c>
      <c r="C4" s="148" t="str">
        <f>'ТС цены (2)'!E10</f>
        <v>Информация о ценах (тарифах) на регулируемые товары и услуги и надбавках к этим ценам (тарифам)</v>
      </c>
      <c r="D4" s="149" t="s">
        <v>324</v>
      </c>
      <c r="E4" s="79"/>
    </row>
    <row r="5" spans="1:5" ht="34.5" customHeight="1">
      <c r="A5" s="79"/>
      <c r="B5" s="150" t="s">
        <v>223</v>
      </c>
      <c r="C5" s="151" t="str">
        <f>'ТС характеристики'!$E$10</f>
        <v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v>
      </c>
      <c r="D5" s="149" t="s">
        <v>324</v>
      </c>
      <c r="E5" s="79"/>
    </row>
    <row r="6" spans="2:4" ht="34.5" customHeight="1">
      <c r="B6" s="89" t="s">
        <v>224</v>
      </c>
      <c r="C6" s="148" t="str">
        <f>'ТС инвестиции'!$E$10</f>
        <v>Информация об инвестиционных программах и отчетах об их реализации</v>
      </c>
      <c r="D6" s="149" t="s">
        <v>324</v>
      </c>
    </row>
    <row r="7" spans="1:5" ht="34.5" customHeight="1">
      <c r="A7" s="79"/>
      <c r="B7" s="150" t="s">
        <v>225</v>
      </c>
      <c r="C7" s="151" t="str">
        <f>'ТС доступ'!$E$10</f>
        <v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v>
      </c>
      <c r="D7" s="149" t="s">
        <v>324</v>
      </c>
      <c r="E7" s="79"/>
    </row>
    <row r="8" spans="1:5" ht="34.5" customHeight="1">
      <c r="A8" s="79"/>
      <c r="B8" s="89" t="s">
        <v>226</v>
      </c>
      <c r="C8" s="148" t="str">
        <f>'ТС показатели'!$E$10</f>
        <v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v>
      </c>
      <c r="D8" s="149" t="s">
        <v>324</v>
      </c>
      <c r="E8" s="79"/>
    </row>
    <row r="9" spans="1:5" ht="34.5" customHeight="1" thickBot="1">
      <c r="A9" s="79"/>
      <c r="B9" s="152" t="s">
        <v>206</v>
      </c>
      <c r="C9" s="347" t="str">
        <f>'Ссылки на публикации'!E10</f>
        <v>Ссылки на публикации в других источниках</v>
      </c>
      <c r="D9" s="153" t="s">
        <v>324</v>
      </c>
      <c r="E9" s="79"/>
    </row>
    <row r="10" spans="1:5" ht="24" customHeight="1">
      <c r="A10" s="79"/>
      <c r="B10" s="90"/>
      <c r="C10" s="90"/>
      <c r="D10" s="91"/>
      <c r="E10" s="79"/>
    </row>
    <row r="11" spans="1:5" ht="24" customHeight="1">
      <c r="A11" s="79"/>
      <c r="B11" s="90"/>
      <c r="C11" s="90"/>
      <c r="D11" s="91"/>
      <c r="E11" s="79"/>
    </row>
    <row r="12" spans="1:5" ht="24" customHeight="1">
      <c r="A12" s="79"/>
      <c r="B12" s="90"/>
      <c r="C12" s="90"/>
      <c r="D12" s="91"/>
      <c r="E12" s="79"/>
    </row>
    <row r="13" spans="1:5" ht="24" customHeight="1">
      <c r="A13" s="79"/>
      <c r="B13" s="90"/>
      <c r="C13" s="90"/>
      <c r="D13" s="91"/>
      <c r="E13" s="79"/>
    </row>
    <row r="14" spans="1:5" ht="24" customHeight="1">
      <c r="A14" s="79"/>
      <c r="B14" s="90"/>
      <c r="C14" s="90"/>
      <c r="D14" s="91"/>
      <c r="E14" s="79"/>
    </row>
    <row r="15" spans="1:5" ht="24" customHeight="1">
      <c r="A15" s="79"/>
      <c r="B15" s="90"/>
      <c r="C15" s="90"/>
      <c r="D15" s="91"/>
      <c r="E15" s="79"/>
    </row>
    <row r="16" spans="2:4" ht="24" customHeight="1">
      <c r="B16" s="90"/>
      <c r="C16" s="90"/>
      <c r="D16" s="91"/>
    </row>
    <row r="17" spans="1:5" ht="24" customHeight="1">
      <c r="A17" s="79"/>
      <c r="B17" s="90"/>
      <c r="C17" s="90"/>
      <c r="D17" s="91"/>
      <c r="E17" s="79"/>
    </row>
    <row r="18" spans="2:4" ht="24" customHeight="1">
      <c r="B18" s="90"/>
      <c r="C18" s="90"/>
      <c r="D18" s="91"/>
    </row>
    <row r="19" spans="2:4" ht="24" customHeight="1">
      <c r="B19" s="90"/>
      <c r="C19" s="90"/>
      <c r="D19" s="91"/>
    </row>
    <row r="20" spans="2:4" ht="24" customHeight="1">
      <c r="B20" s="90"/>
      <c r="C20" s="90"/>
      <c r="D20" s="91"/>
    </row>
    <row r="21" spans="2:4" ht="24" customHeight="1">
      <c r="B21" s="90"/>
      <c r="C21" s="90"/>
      <c r="D21" s="91"/>
    </row>
    <row r="22" spans="2:4" ht="24" customHeight="1">
      <c r="B22" s="90"/>
      <c r="C22" s="90"/>
      <c r="D22" s="91"/>
    </row>
    <row r="23" spans="2:4" ht="24" customHeight="1">
      <c r="B23" s="90"/>
      <c r="C23" s="90"/>
      <c r="D23" s="91"/>
    </row>
    <row r="24" spans="2:4" ht="24" customHeight="1">
      <c r="B24" s="90"/>
      <c r="C24" s="90"/>
      <c r="D24" s="91"/>
    </row>
    <row r="25" spans="2:4" ht="24" customHeight="1">
      <c r="B25" s="90"/>
      <c r="C25" s="90"/>
      <c r="D25" s="91"/>
    </row>
    <row r="26" spans="2:4" ht="24" customHeight="1">
      <c r="B26" s="90"/>
      <c r="C26" s="90"/>
      <c r="D26" s="91"/>
    </row>
    <row r="27" spans="2:4" ht="24" customHeight="1">
      <c r="B27" s="90"/>
      <c r="C27" s="90"/>
      <c r="D27" s="91"/>
    </row>
    <row r="28" spans="2:4" ht="24" customHeight="1">
      <c r="B28" s="90"/>
      <c r="C28" s="90"/>
      <c r="D28" s="91"/>
    </row>
    <row r="29" spans="2:4" ht="24" customHeight="1">
      <c r="B29" s="90"/>
      <c r="C29" s="90"/>
      <c r="D29" s="91"/>
    </row>
    <row r="30" spans="2:4" ht="24" customHeight="1">
      <c r="B30" s="90"/>
      <c r="C30" s="90"/>
      <c r="D30" s="91"/>
    </row>
    <row r="31" spans="2:4" ht="24" customHeight="1">
      <c r="B31" s="90"/>
      <c r="C31" s="90"/>
      <c r="D31" s="91"/>
    </row>
    <row r="32" spans="2:4" ht="24" customHeight="1">
      <c r="B32" s="90"/>
      <c r="C32" s="90"/>
      <c r="D32" s="91"/>
    </row>
    <row r="33" spans="2:4" ht="24" customHeight="1">
      <c r="B33" s="90"/>
      <c r="C33" s="90"/>
      <c r="D33" s="91"/>
    </row>
    <row r="34" spans="2:4" ht="24" customHeight="1">
      <c r="B34" s="90"/>
      <c r="C34" s="90"/>
      <c r="D34" s="91"/>
    </row>
    <row r="35" spans="2:4" ht="24" customHeight="1">
      <c r="B35" s="90"/>
      <c r="C35" s="90"/>
      <c r="D35" s="91"/>
    </row>
    <row r="36" spans="2:4" ht="24" customHeight="1">
      <c r="B36" s="90"/>
      <c r="C36" s="90"/>
      <c r="D36" s="91"/>
    </row>
    <row r="37" spans="2:4" ht="24" customHeight="1">
      <c r="B37" s="90"/>
      <c r="C37" s="90"/>
      <c r="D37" s="91"/>
    </row>
    <row r="38" spans="2:4" ht="24" customHeight="1">
      <c r="B38" s="90"/>
      <c r="C38" s="90"/>
      <c r="D38" s="91"/>
    </row>
    <row r="39" spans="2:3" ht="24" customHeight="1">
      <c r="B39" s="77"/>
      <c r="C39" s="77"/>
    </row>
  </sheetData>
  <sheetProtection password="FA9C" sheet="1" objects="1" scenarios="1" formatColumns="0" formatRows="0"/>
  <hyperlinks>
    <hyperlink ref="D3" location="'ТС цены'!A1" tooltip="Нажмите для перехода на лист" display="Перейти на лист"/>
    <hyperlink ref="D5" location="'ТС характеристики'!A1" tooltip="Нажмите для перехода на лист" display="Перейти на лист"/>
    <hyperlink ref="D6" location="'ТС инвестиции'!A1" tooltip="Нажмите для перехода на лист" display="Перейти на лист"/>
    <hyperlink ref="D7" location="'ТС доступ'!A1" tooltip="Нажмите для перехода на лист" display="Перейти на лист"/>
    <hyperlink ref="D8" location="'ТС показатели'!A1" tooltip="Нажмите для перехода на лист" display="Перейти на лист"/>
    <hyperlink ref="D4" location="'ТС цены (2)'!A1" tooltip="Нажмите для перехода на лист" display="Перейти на лист"/>
    <hyperlink ref="D9" location="'Ссылки на публикации'!A1" tooltip="Нажмите для перехода на лист" display="Перейти на лист"/>
  </hyperlinks>
  <printOptions/>
  <pageMargins left="0.75" right="0.75" top="1" bottom="1" header="0.5" footer="0.5"/>
  <pageSetup fitToHeight="1" fitToWidth="1" horizontalDpi="600" verticalDpi="600" orientation="landscape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01">
    <pageSetUpPr fitToPage="1"/>
  </sheetPr>
  <dimension ref="A8:AJ33"/>
  <sheetViews>
    <sheetView view="pageBreakPreview" zoomScale="80" zoomScaleSheetLayoutView="80" zoomScalePageLayoutView="0" workbookViewId="0" topLeftCell="H7">
      <selection activeCell="W30" sqref="W30"/>
    </sheetView>
  </sheetViews>
  <sheetFormatPr defaultColWidth="9.00390625" defaultRowHeight="12.75"/>
  <cols>
    <col min="1" max="2" width="9.125" style="90" hidden="1" customWidth="1"/>
    <col min="3" max="3" width="2.75390625" style="90" customWidth="1"/>
    <col min="4" max="4" width="24.125" style="90" customWidth="1"/>
    <col min="5" max="5" width="6.875" style="90" customWidth="1"/>
    <col min="6" max="6" width="50.75390625" style="90" customWidth="1"/>
    <col min="7" max="7" width="22.125" style="90" customWidth="1"/>
    <col min="8" max="8" width="20.75390625" style="90" customWidth="1"/>
    <col min="9" max="10" width="20.75390625" style="90" hidden="1" customWidth="1"/>
    <col min="11" max="11" width="21.75390625" style="90" customWidth="1"/>
    <col min="12" max="13" width="25.125" style="90" hidden="1" customWidth="1"/>
    <col min="14" max="14" width="19.875" style="90" customWidth="1"/>
    <col min="15" max="16" width="24.25390625" style="90" hidden="1" customWidth="1"/>
    <col min="17" max="17" width="19.375" style="90" customWidth="1"/>
    <col min="18" max="18" width="23.25390625" style="90" hidden="1" customWidth="1"/>
    <col min="19" max="19" width="23.75390625" style="90" hidden="1" customWidth="1"/>
    <col min="20" max="20" width="12.625" style="90" customWidth="1"/>
    <col min="21" max="21" width="20.625" style="90" customWidth="1"/>
    <col min="22" max="22" width="18.875" style="90" customWidth="1"/>
    <col min="23" max="23" width="30.00390625" style="90" customWidth="1"/>
    <col min="24" max="24" width="18.625" style="90" customWidth="1"/>
    <col min="25" max="25" width="3.125" style="90" customWidth="1"/>
    <col min="26" max="16384" width="9.125" style="90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25" ht="11.25">
      <c r="D8" s="92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4"/>
      <c r="Q8" s="93"/>
      <c r="R8" s="93"/>
      <c r="S8" s="93"/>
      <c r="T8" s="93"/>
      <c r="U8" s="93"/>
      <c r="V8" s="93"/>
      <c r="W8" s="93"/>
      <c r="X8" s="93"/>
      <c r="Y8" s="94"/>
    </row>
    <row r="9" spans="4:36" ht="12.75" customHeight="1">
      <c r="D9" s="95"/>
      <c r="E9" s="96"/>
      <c r="F9" s="203" t="s">
        <v>325</v>
      </c>
      <c r="G9" s="203"/>
      <c r="H9" s="203"/>
      <c r="I9" s="203"/>
      <c r="J9" s="203"/>
      <c r="K9" s="203"/>
      <c r="L9" s="203"/>
      <c r="M9" s="278"/>
      <c r="N9" s="278"/>
      <c r="O9" s="96"/>
      <c r="P9" s="97"/>
      <c r="Q9" s="96"/>
      <c r="R9" s="96"/>
      <c r="S9" s="96"/>
      <c r="T9" s="96"/>
      <c r="U9" s="96"/>
      <c r="V9" s="96"/>
      <c r="W9" s="96"/>
      <c r="X9" s="96"/>
      <c r="Y9" s="275"/>
      <c r="Z9" s="99"/>
      <c r="AA9" s="99"/>
      <c r="AB9" s="99"/>
      <c r="AC9" s="99"/>
      <c r="AD9" s="99"/>
      <c r="AE9" s="99"/>
      <c r="AF9" s="99"/>
      <c r="AG9" s="99"/>
      <c r="AH9" s="99"/>
      <c r="AI9" s="99"/>
      <c r="AJ9" s="99"/>
    </row>
    <row r="10" spans="3:32" ht="30.75" customHeight="1">
      <c r="C10" s="100"/>
      <c r="D10" s="101"/>
      <c r="E10" s="421" t="s">
        <v>349</v>
      </c>
      <c r="F10" s="422"/>
      <c r="G10" s="422"/>
      <c r="H10" s="422"/>
      <c r="I10" s="422"/>
      <c r="J10" s="422"/>
      <c r="K10" s="422"/>
      <c r="L10" s="422"/>
      <c r="M10" s="422"/>
      <c r="N10" s="422"/>
      <c r="O10" s="422"/>
      <c r="P10" s="422"/>
      <c r="Q10" s="422"/>
      <c r="R10" s="422"/>
      <c r="S10" s="422"/>
      <c r="T10" s="422"/>
      <c r="U10" s="422"/>
      <c r="V10" s="422"/>
      <c r="W10" s="422"/>
      <c r="X10" s="423"/>
      <c r="Y10" s="276"/>
      <c r="Z10" s="104"/>
      <c r="AA10" s="104"/>
      <c r="AB10" s="104"/>
      <c r="AC10" s="104"/>
      <c r="AD10" s="104"/>
      <c r="AE10" s="104"/>
      <c r="AF10" s="104"/>
    </row>
    <row r="11" spans="3:32" ht="12.75" customHeight="1" thickBot="1">
      <c r="C11" s="100"/>
      <c r="D11" s="101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277"/>
      <c r="P11" s="97"/>
      <c r="Q11" s="96"/>
      <c r="R11" s="96"/>
      <c r="S11" s="96"/>
      <c r="T11" s="96"/>
      <c r="U11" s="96"/>
      <c r="V11" s="96"/>
      <c r="W11" s="96"/>
      <c r="X11" s="96"/>
      <c r="Y11" s="276"/>
      <c r="Z11" s="104"/>
      <c r="AA11" s="104"/>
      <c r="AB11" s="104"/>
      <c r="AC11" s="104"/>
      <c r="AD11" s="104"/>
      <c r="AE11" s="104"/>
      <c r="AF11" s="104"/>
    </row>
    <row r="12" spans="1:33" ht="22.5" customHeight="1">
      <c r="A12" s="285"/>
      <c r="B12" s="285"/>
      <c r="C12" s="285"/>
      <c r="D12" s="286"/>
      <c r="E12" s="426" t="s">
        <v>26</v>
      </c>
      <c r="F12" s="399" t="s">
        <v>1</v>
      </c>
      <c r="G12" s="400"/>
      <c r="H12" s="407" t="s">
        <v>456</v>
      </c>
      <c r="I12" s="413"/>
      <c r="J12" s="414"/>
      <c r="K12" s="429" t="s">
        <v>457</v>
      </c>
      <c r="L12" s="429"/>
      <c r="M12" s="429"/>
      <c r="N12" s="429" t="s">
        <v>458</v>
      </c>
      <c r="O12" s="429"/>
      <c r="P12" s="429"/>
      <c r="Q12" s="407" t="s">
        <v>459</v>
      </c>
      <c r="R12" s="408"/>
      <c r="S12" s="409"/>
      <c r="T12" s="415" t="s">
        <v>219</v>
      </c>
      <c r="U12" s="415" t="s">
        <v>220</v>
      </c>
      <c r="V12" s="415" t="s">
        <v>199</v>
      </c>
      <c r="W12" s="415" t="s">
        <v>200</v>
      </c>
      <c r="X12" s="418" t="s">
        <v>343</v>
      </c>
      <c r="Y12" s="97"/>
      <c r="Z12" s="104"/>
      <c r="AA12" s="104"/>
      <c r="AB12" s="104"/>
      <c r="AC12" s="104"/>
      <c r="AD12" s="104"/>
      <c r="AE12" s="104"/>
      <c r="AF12" s="104"/>
      <c r="AG12" s="104"/>
    </row>
    <row r="13" spans="1:33" ht="12.75" customHeight="1">
      <c r="A13" s="285"/>
      <c r="B13" s="285"/>
      <c r="C13" s="285"/>
      <c r="D13" s="286"/>
      <c r="E13" s="427"/>
      <c r="F13" s="401"/>
      <c r="G13" s="402"/>
      <c r="H13" s="410" t="s">
        <v>460</v>
      </c>
      <c r="I13" s="410" t="s">
        <v>461</v>
      </c>
      <c r="J13" s="410"/>
      <c r="K13" s="410" t="s">
        <v>460</v>
      </c>
      <c r="L13" s="410" t="s">
        <v>461</v>
      </c>
      <c r="M13" s="410"/>
      <c r="N13" s="410" t="s">
        <v>460</v>
      </c>
      <c r="O13" s="410" t="s">
        <v>461</v>
      </c>
      <c r="P13" s="410"/>
      <c r="Q13" s="410" t="s">
        <v>460</v>
      </c>
      <c r="R13" s="410" t="s">
        <v>461</v>
      </c>
      <c r="S13" s="412"/>
      <c r="T13" s="416"/>
      <c r="U13" s="416"/>
      <c r="V13" s="416"/>
      <c r="W13" s="416"/>
      <c r="X13" s="419"/>
      <c r="Y13" s="97"/>
      <c r="Z13" s="104"/>
      <c r="AA13" s="104"/>
      <c r="AB13" s="104"/>
      <c r="AC13" s="104"/>
      <c r="AD13" s="104"/>
      <c r="AE13" s="104"/>
      <c r="AF13" s="104"/>
      <c r="AG13" s="104"/>
    </row>
    <row r="14" spans="1:33" ht="34.5" thickBot="1">
      <c r="A14" s="285"/>
      <c r="B14" s="285"/>
      <c r="C14" s="285"/>
      <c r="D14" s="286"/>
      <c r="E14" s="428"/>
      <c r="F14" s="401"/>
      <c r="G14" s="402"/>
      <c r="H14" s="411"/>
      <c r="I14" s="353" t="s">
        <v>4</v>
      </c>
      <c r="J14" s="354" t="s">
        <v>3</v>
      </c>
      <c r="K14" s="411"/>
      <c r="L14" s="353" t="s">
        <v>4</v>
      </c>
      <c r="M14" s="354" t="s">
        <v>3</v>
      </c>
      <c r="N14" s="411"/>
      <c r="O14" s="353" t="s">
        <v>4</v>
      </c>
      <c r="P14" s="354" t="s">
        <v>3</v>
      </c>
      <c r="Q14" s="411"/>
      <c r="R14" s="353" t="s">
        <v>4</v>
      </c>
      <c r="S14" s="354" t="s">
        <v>3</v>
      </c>
      <c r="T14" s="417"/>
      <c r="U14" s="417"/>
      <c r="V14" s="417"/>
      <c r="W14" s="417"/>
      <c r="X14" s="420"/>
      <c r="Y14" s="97"/>
      <c r="Z14" s="104"/>
      <c r="AA14" s="104"/>
      <c r="AB14" s="104"/>
      <c r="AC14" s="104"/>
      <c r="AD14" s="104"/>
      <c r="AE14" s="104"/>
      <c r="AF14" s="104"/>
      <c r="AG14" s="104"/>
    </row>
    <row r="15" spans="1:33" ht="12.75" customHeight="1" thickBot="1">
      <c r="A15" s="285"/>
      <c r="B15" s="285"/>
      <c r="C15" s="285"/>
      <c r="D15" s="286"/>
      <c r="E15" s="308">
        <v>1</v>
      </c>
      <c r="F15" s="424">
        <v>2</v>
      </c>
      <c r="G15" s="425"/>
      <c r="H15" s="309">
        <v>3</v>
      </c>
      <c r="I15" s="309">
        <v>4</v>
      </c>
      <c r="J15" s="309">
        <v>5</v>
      </c>
      <c r="K15" s="309">
        <v>6</v>
      </c>
      <c r="L15" s="309">
        <v>7</v>
      </c>
      <c r="M15" s="309">
        <v>8</v>
      </c>
      <c r="N15" s="309">
        <v>9</v>
      </c>
      <c r="O15" s="309">
        <v>10</v>
      </c>
      <c r="P15" s="309">
        <v>11</v>
      </c>
      <c r="Q15" s="309">
        <v>12</v>
      </c>
      <c r="R15" s="309">
        <v>13</v>
      </c>
      <c r="S15" s="309">
        <v>14</v>
      </c>
      <c r="T15" s="309">
        <v>15</v>
      </c>
      <c r="U15" s="309">
        <v>16</v>
      </c>
      <c r="V15" s="309">
        <v>17</v>
      </c>
      <c r="W15" s="309">
        <v>18</v>
      </c>
      <c r="X15" s="310">
        <v>19</v>
      </c>
      <c r="Y15" s="97"/>
      <c r="Z15" s="104"/>
      <c r="AA15" s="104"/>
      <c r="AB15" s="104"/>
      <c r="AC15" s="104"/>
      <c r="AD15" s="104"/>
      <c r="AE15" s="104"/>
      <c r="AF15" s="104"/>
      <c r="AG15" s="104"/>
    </row>
    <row r="16" spans="1:33" ht="12.75" customHeight="1">
      <c r="A16" s="285"/>
      <c r="B16" s="285"/>
      <c r="C16" s="285"/>
      <c r="D16" s="286"/>
      <c r="E16" s="352" t="s">
        <v>355</v>
      </c>
      <c r="F16" s="405" t="s">
        <v>0</v>
      </c>
      <c r="G16" s="282" t="s">
        <v>452</v>
      </c>
      <c r="H16" s="302"/>
      <c r="I16" s="302"/>
      <c r="J16" s="302"/>
      <c r="K16" s="302"/>
      <c r="L16" s="302"/>
      <c r="M16" s="302"/>
      <c r="N16" s="302"/>
      <c r="O16" s="302"/>
      <c r="P16" s="302"/>
      <c r="Q16" s="302"/>
      <c r="R16" s="302"/>
      <c r="S16" s="303"/>
      <c r="T16" s="304"/>
      <c r="U16" s="304"/>
      <c r="V16" s="305"/>
      <c r="W16" s="306"/>
      <c r="X16" s="307"/>
      <c r="Y16" s="97"/>
      <c r="Z16" s="104"/>
      <c r="AA16" s="104"/>
      <c r="AB16" s="104"/>
      <c r="AC16" s="104"/>
      <c r="AD16" s="104"/>
      <c r="AE16" s="104"/>
      <c r="AF16" s="104"/>
      <c r="AG16" s="104"/>
    </row>
    <row r="17" spans="1:33" ht="12.75" customHeight="1">
      <c r="A17" s="285"/>
      <c r="B17" s="285"/>
      <c r="C17" s="285"/>
      <c r="D17" s="286"/>
      <c r="E17" s="287" t="s">
        <v>356</v>
      </c>
      <c r="F17" s="406"/>
      <c r="G17" s="282" t="s">
        <v>453</v>
      </c>
      <c r="H17" s="302"/>
      <c r="I17" s="302"/>
      <c r="J17" s="302"/>
      <c r="K17" s="302"/>
      <c r="L17" s="302"/>
      <c r="M17" s="302"/>
      <c r="N17" s="302"/>
      <c r="O17" s="302"/>
      <c r="P17" s="302"/>
      <c r="Q17" s="302"/>
      <c r="R17" s="302"/>
      <c r="S17" s="303"/>
      <c r="T17" s="304"/>
      <c r="U17" s="304"/>
      <c r="V17" s="305"/>
      <c r="W17" s="306"/>
      <c r="X17" s="307"/>
      <c r="Y17" s="97"/>
      <c r="Z17" s="104"/>
      <c r="AA17" s="104"/>
      <c r="AB17" s="104"/>
      <c r="AC17" s="104"/>
      <c r="AD17" s="104"/>
      <c r="AE17" s="104"/>
      <c r="AF17" s="104"/>
      <c r="AG17" s="104"/>
    </row>
    <row r="18" spans="1:33" ht="12.75" customHeight="1">
      <c r="A18" s="285"/>
      <c r="B18" s="285"/>
      <c r="C18" s="285"/>
      <c r="D18" s="286"/>
      <c r="E18" s="287" t="s">
        <v>357</v>
      </c>
      <c r="F18" s="404" t="s">
        <v>451</v>
      </c>
      <c r="G18" s="282" t="s">
        <v>452</v>
      </c>
      <c r="H18" s="279"/>
      <c r="I18" s="279"/>
      <c r="J18" s="279"/>
      <c r="K18" s="279"/>
      <c r="L18" s="279"/>
      <c r="M18" s="279"/>
      <c r="N18" s="279"/>
      <c r="O18" s="279"/>
      <c r="P18" s="279"/>
      <c r="Q18" s="279"/>
      <c r="R18" s="279"/>
      <c r="S18" s="280"/>
      <c r="T18" s="200"/>
      <c r="U18" s="200"/>
      <c r="V18" s="201"/>
      <c r="W18" s="202"/>
      <c r="X18" s="199"/>
      <c r="Y18" s="97"/>
      <c r="Z18" s="104"/>
      <c r="AA18" s="104"/>
      <c r="AB18" s="104"/>
      <c r="AC18" s="104"/>
      <c r="AD18" s="104"/>
      <c r="AE18" s="104"/>
      <c r="AF18" s="104"/>
      <c r="AG18" s="104"/>
    </row>
    <row r="19" spans="1:33" ht="12.75" customHeight="1">
      <c r="A19" s="285"/>
      <c r="B19" s="285"/>
      <c r="C19" s="285"/>
      <c r="D19" s="286"/>
      <c r="E19" s="287" t="s">
        <v>358</v>
      </c>
      <c r="F19" s="404"/>
      <c r="G19" s="282" t="s">
        <v>453</v>
      </c>
      <c r="H19" s="279"/>
      <c r="I19" s="279"/>
      <c r="J19" s="279"/>
      <c r="K19" s="279"/>
      <c r="L19" s="279"/>
      <c r="M19" s="279"/>
      <c r="N19" s="279"/>
      <c r="O19" s="279"/>
      <c r="P19" s="279"/>
      <c r="Q19" s="279"/>
      <c r="R19" s="279"/>
      <c r="S19" s="280"/>
      <c r="T19" s="200"/>
      <c r="U19" s="200"/>
      <c r="V19" s="201"/>
      <c r="W19" s="202"/>
      <c r="X19" s="199"/>
      <c r="Y19" s="97"/>
      <c r="Z19" s="104"/>
      <c r="AA19" s="104"/>
      <c r="AB19" s="104"/>
      <c r="AC19" s="104"/>
      <c r="AD19" s="104"/>
      <c r="AE19" s="104"/>
      <c r="AF19" s="104"/>
      <c r="AG19" s="104"/>
    </row>
    <row r="20" spans="1:33" ht="12.75" customHeight="1">
      <c r="A20" s="285"/>
      <c r="B20" s="285"/>
      <c r="C20" s="285"/>
      <c r="D20" s="286"/>
      <c r="E20" s="287" t="s">
        <v>359</v>
      </c>
      <c r="F20" s="404" t="s">
        <v>454</v>
      </c>
      <c r="G20" s="282" t="s">
        <v>452</v>
      </c>
      <c r="H20" s="279"/>
      <c r="I20" s="279"/>
      <c r="J20" s="279"/>
      <c r="K20" s="279"/>
      <c r="L20" s="279"/>
      <c r="M20" s="279"/>
      <c r="N20" s="279"/>
      <c r="O20" s="279"/>
      <c r="P20" s="279"/>
      <c r="Q20" s="279"/>
      <c r="R20" s="279"/>
      <c r="S20" s="280"/>
      <c r="T20" s="200"/>
      <c r="U20" s="200"/>
      <c r="V20" s="201"/>
      <c r="W20" s="202"/>
      <c r="X20" s="199"/>
      <c r="Y20" s="97"/>
      <c r="Z20" s="104"/>
      <c r="AA20" s="104"/>
      <c r="AB20" s="104"/>
      <c r="AC20" s="104"/>
      <c r="AD20" s="104"/>
      <c r="AE20" s="104"/>
      <c r="AF20" s="104"/>
      <c r="AG20" s="104"/>
    </row>
    <row r="21" spans="1:33" ht="12.75" customHeight="1">
      <c r="A21" s="285"/>
      <c r="B21" s="285"/>
      <c r="C21" s="285"/>
      <c r="D21" s="286"/>
      <c r="E21" s="287" t="s">
        <v>360</v>
      </c>
      <c r="F21" s="404"/>
      <c r="G21" s="282" t="s">
        <v>453</v>
      </c>
      <c r="H21" s="279"/>
      <c r="I21" s="279"/>
      <c r="J21" s="279"/>
      <c r="K21" s="279"/>
      <c r="L21" s="279"/>
      <c r="M21" s="279"/>
      <c r="N21" s="279"/>
      <c r="O21" s="279"/>
      <c r="P21" s="279"/>
      <c r="Q21" s="279"/>
      <c r="R21" s="279"/>
      <c r="S21" s="280"/>
      <c r="T21" s="200"/>
      <c r="U21" s="200"/>
      <c r="V21" s="201"/>
      <c r="W21" s="202"/>
      <c r="X21" s="199"/>
      <c r="Y21" s="97"/>
      <c r="Z21" s="104"/>
      <c r="AA21" s="104"/>
      <c r="AB21" s="104"/>
      <c r="AC21" s="104"/>
      <c r="AD21" s="104"/>
      <c r="AE21" s="104"/>
      <c r="AF21" s="104"/>
      <c r="AG21" s="104"/>
    </row>
    <row r="22" spans="1:33" ht="12.75" customHeight="1">
      <c r="A22" s="285"/>
      <c r="B22" s="285"/>
      <c r="C22" s="285"/>
      <c r="D22" s="286"/>
      <c r="E22" s="287" t="s">
        <v>326</v>
      </c>
      <c r="F22" s="403" t="s">
        <v>466</v>
      </c>
      <c r="G22" s="282" t="s">
        <v>452</v>
      </c>
      <c r="H22" s="279">
        <v>682.42</v>
      </c>
      <c r="I22" s="279"/>
      <c r="J22" s="279"/>
      <c r="K22" s="279">
        <v>733.88</v>
      </c>
      <c r="L22" s="279"/>
      <c r="M22" s="279"/>
      <c r="N22" s="279"/>
      <c r="O22" s="279"/>
      <c r="P22" s="279"/>
      <c r="Q22" s="279">
        <v>733.88</v>
      </c>
      <c r="R22" s="279"/>
      <c r="S22" s="280"/>
      <c r="T22" s="200">
        <v>41091</v>
      </c>
      <c r="U22" s="200">
        <v>41152</v>
      </c>
      <c r="V22" s="201" t="s">
        <v>1998</v>
      </c>
      <c r="W22" s="202" t="s">
        <v>1083</v>
      </c>
      <c r="X22" s="199" t="s">
        <v>1084</v>
      </c>
      <c r="Y22" s="97"/>
      <c r="Z22" s="104"/>
      <c r="AA22" s="104"/>
      <c r="AB22" s="104"/>
      <c r="AC22" s="104"/>
      <c r="AD22" s="104"/>
      <c r="AE22" s="104"/>
      <c r="AF22" s="104"/>
      <c r="AG22" s="104"/>
    </row>
    <row r="23" spans="1:33" ht="12.75" customHeight="1">
      <c r="A23" s="285"/>
      <c r="B23" s="285"/>
      <c r="C23" s="285"/>
      <c r="D23" s="286"/>
      <c r="E23" s="287" t="s">
        <v>47</v>
      </c>
      <c r="F23" s="403"/>
      <c r="G23" s="282" t="s">
        <v>453</v>
      </c>
      <c r="H23" s="279"/>
      <c r="I23" s="279"/>
      <c r="J23" s="279"/>
      <c r="K23" s="279"/>
      <c r="L23" s="279"/>
      <c r="M23" s="279"/>
      <c r="N23" s="279"/>
      <c r="O23" s="279"/>
      <c r="P23" s="279"/>
      <c r="Q23" s="279"/>
      <c r="R23" s="279"/>
      <c r="S23" s="280"/>
      <c r="T23" s="200"/>
      <c r="U23" s="200"/>
      <c r="V23" s="201"/>
      <c r="W23" s="202"/>
      <c r="X23" s="199"/>
      <c r="Y23" s="97"/>
      <c r="Z23" s="104"/>
      <c r="AA23" s="104"/>
      <c r="AB23" s="104"/>
      <c r="AC23" s="104"/>
      <c r="AD23" s="104"/>
      <c r="AE23" s="104"/>
      <c r="AF23" s="104"/>
      <c r="AG23" s="104"/>
    </row>
    <row r="24" spans="1:33" ht="12.75" customHeight="1">
      <c r="A24" s="285"/>
      <c r="B24" s="285"/>
      <c r="C24" s="285"/>
      <c r="D24" s="286"/>
      <c r="E24" s="287" t="s">
        <v>309</v>
      </c>
      <c r="F24" s="403" t="s">
        <v>467</v>
      </c>
      <c r="G24" s="282" t="s">
        <v>452</v>
      </c>
      <c r="H24" s="279">
        <v>682.42</v>
      </c>
      <c r="I24" s="279"/>
      <c r="J24" s="279"/>
      <c r="K24" s="279">
        <v>733.88</v>
      </c>
      <c r="L24" s="279"/>
      <c r="M24" s="279"/>
      <c r="N24" s="279"/>
      <c r="O24" s="279"/>
      <c r="P24" s="279"/>
      <c r="Q24" s="279">
        <v>733.88</v>
      </c>
      <c r="R24" s="279"/>
      <c r="S24" s="280"/>
      <c r="T24" s="200">
        <v>41091</v>
      </c>
      <c r="U24" s="200">
        <v>41152</v>
      </c>
      <c r="V24" s="201" t="s">
        <v>1998</v>
      </c>
      <c r="W24" s="202" t="s">
        <v>1083</v>
      </c>
      <c r="X24" s="199" t="s">
        <v>1084</v>
      </c>
      <c r="Y24" s="97"/>
      <c r="Z24" s="104"/>
      <c r="AA24" s="104"/>
      <c r="AB24" s="104"/>
      <c r="AC24" s="104"/>
      <c r="AD24" s="104"/>
      <c r="AE24" s="104"/>
      <c r="AF24" s="104"/>
      <c r="AG24" s="104"/>
    </row>
    <row r="25" spans="1:33" ht="36.75" customHeight="1">
      <c r="A25" s="285"/>
      <c r="B25" s="285"/>
      <c r="C25" s="285"/>
      <c r="D25" s="286"/>
      <c r="E25" s="287" t="s">
        <v>310</v>
      </c>
      <c r="F25" s="403"/>
      <c r="G25" s="282" t="s">
        <v>453</v>
      </c>
      <c r="H25" s="279"/>
      <c r="I25" s="279"/>
      <c r="J25" s="279"/>
      <c r="K25" s="279"/>
      <c r="L25" s="279"/>
      <c r="M25" s="279"/>
      <c r="N25" s="279"/>
      <c r="O25" s="279"/>
      <c r="P25" s="279"/>
      <c r="Q25" s="279"/>
      <c r="R25" s="279"/>
      <c r="S25" s="280"/>
      <c r="T25" s="200"/>
      <c r="U25" s="200"/>
      <c r="V25" s="201"/>
      <c r="W25" s="202"/>
      <c r="X25" s="199"/>
      <c r="Y25" s="97"/>
      <c r="Z25" s="104"/>
      <c r="AA25" s="104"/>
      <c r="AB25" s="104"/>
      <c r="AC25" s="104"/>
      <c r="AD25" s="104"/>
      <c r="AE25" s="104"/>
      <c r="AF25" s="104"/>
      <c r="AG25" s="104"/>
    </row>
    <row r="26" spans="1:33" ht="12.75" customHeight="1">
      <c r="A26" s="285"/>
      <c r="B26" s="285"/>
      <c r="C26" s="285"/>
      <c r="D26" s="286"/>
      <c r="E26" s="287" t="s">
        <v>361</v>
      </c>
      <c r="F26" s="403" t="s">
        <v>468</v>
      </c>
      <c r="G26" s="282" t="s">
        <v>452</v>
      </c>
      <c r="H26" s="279">
        <v>682.42</v>
      </c>
      <c r="I26" s="279"/>
      <c r="J26" s="279"/>
      <c r="K26" s="279">
        <v>733.88</v>
      </c>
      <c r="L26" s="279"/>
      <c r="M26" s="279"/>
      <c r="N26" s="279"/>
      <c r="O26" s="279"/>
      <c r="P26" s="279"/>
      <c r="Q26" s="279">
        <v>733.88</v>
      </c>
      <c r="R26" s="279"/>
      <c r="S26" s="280"/>
      <c r="T26" s="200">
        <v>41091</v>
      </c>
      <c r="U26" s="200">
        <v>41152</v>
      </c>
      <c r="V26" s="201" t="s">
        <v>1998</v>
      </c>
      <c r="W26" s="202" t="s">
        <v>1083</v>
      </c>
      <c r="X26" s="199" t="s">
        <v>1084</v>
      </c>
      <c r="Y26" s="97"/>
      <c r="Z26" s="104"/>
      <c r="AA26" s="104"/>
      <c r="AB26" s="104"/>
      <c r="AC26" s="104"/>
      <c r="AD26" s="104"/>
      <c r="AE26" s="104"/>
      <c r="AF26" s="104"/>
      <c r="AG26" s="104"/>
    </row>
    <row r="27" spans="1:33" ht="12.75" customHeight="1">
      <c r="A27" s="285"/>
      <c r="B27" s="285"/>
      <c r="C27" s="285"/>
      <c r="D27" s="286"/>
      <c r="E27" s="287" t="s">
        <v>362</v>
      </c>
      <c r="F27" s="403"/>
      <c r="G27" s="282" t="s">
        <v>453</v>
      </c>
      <c r="H27" s="279"/>
      <c r="I27" s="279"/>
      <c r="J27" s="279"/>
      <c r="K27" s="279"/>
      <c r="L27" s="279"/>
      <c r="M27" s="279"/>
      <c r="N27" s="279"/>
      <c r="O27" s="279"/>
      <c r="P27" s="279"/>
      <c r="Q27" s="279"/>
      <c r="R27" s="279"/>
      <c r="S27" s="280"/>
      <c r="T27" s="200"/>
      <c r="U27" s="200"/>
      <c r="V27" s="201"/>
      <c r="W27" s="202"/>
      <c r="X27" s="199"/>
      <c r="Y27" s="97"/>
      <c r="Z27" s="104"/>
      <c r="AA27" s="104"/>
      <c r="AB27" s="104"/>
      <c r="AC27" s="104"/>
      <c r="AD27" s="104"/>
      <c r="AE27" s="104"/>
      <c r="AF27" s="104"/>
      <c r="AG27" s="104"/>
    </row>
    <row r="28" spans="1:33" ht="12.75" customHeight="1">
      <c r="A28" s="285"/>
      <c r="B28" s="285"/>
      <c r="C28" s="285"/>
      <c r="D28" s="286"/>
      <c r="E28" s="287" t="s">
        <v>363</v>
      </c>
      <c r="F28" s="403" t="s">
        <v>469</v>
      </c>
      <c r="G28" s="282" t="s">
        <v>452</v>
      </c>
      <c r="H28" s="279">
        <v>682.42</v>
      </c>
      <c r="I28" s="279"/>
      <c r="J28" s="279"/>
      <c r="K28" s="279">
        <v>733.88</v>
      </c>
      <c r="L28" s="279"/>
      <c r="M28" s="279"/>
      <c r="N28" s="279"/>
      <c r="O28" s="279"/>
      <c r="P28" s="279"/>
      <c r="Q28" s="279">
        <v>733.88</v>
      </c>
      <c r="R28" s="279"/>
      <c r="S28" s="280"/>
      <c r="T28" s="200">
        <v>41091</v>
      </c>
      <c r="U28" s="200">
        <v>41152</v>
      </c>
      <c r="V28" s="201" t="s">
        <v>1998</v>
      </c>
      <c r="W28" s="202" t="s">
        <v>1083</v>
      </c>
      <c r="X28" s="199" t="s">
        <v>1084</v>
      </c>
      <c r="Y28" s="97"/>
      <c r="Z28" s="104"/>
      <c r="AA28" s="104"/>
      <c r="AB28" s="104"/>
      <c r="AC28" s="104"/>
      <c r="AD28" s="104"/>
      <c r="AE28" s="104"/>
      <c r="AF28" s="104"/>
      <c r="AG28" s="104"/>
    </row>
    <row r="29" spans="1:33" ht="12.75" customHeight="1">
      <c r="A29" s="285"/>
      <c r="B29" s="285"/>
      <c r="C29" s="285"/>
      <c r="D29" s="286"/>
      <c r="E29" s="287" t="s">
        <v>364</v>
      </c>
      <c r="F29" s="403"/>
      <c r="G29" s="282" t="s">
        <v>453</v>
      </c>
      <c r="H29" s="279"/>
      <c r="I29" s="279"/>
      <c r="J29" s="279"/>
      <c r="K29" s="279"/>
      <c r="L29" s="279"/>
      <c r="M29" s="279"/>
      <c r="N29" s="279"/>
      <c r="O29" s="279"/>
      <c r="P29" s="279"/>
      <c r="Q29" s="279"/>
      <c r="R29" s="279"/>
      <c r="S29" s="280"/>
      <c r="T29" s="200"/>
      <c r="U29" s="200"/>
      <c r="V29" s="201"/>
      <c r="W29" s="202"/>
      <c r="X29" s="199"/>
      <c r="Y29" s="97"/>
      <c r="Z29" s="104"/>
      <c r="AA29" s="104"/>
      <c r="AB29" s="104"/>
      <c r="AC29" s="104"/>
      <c r="AD29" s="104"/>
      <c r="AE29" s="104"/>
      <c r="AF29" s="104"/>
      <c r="AG29" s="104"/>
    </row>
    <row r="30" spans="1:33" ht="12.75" customHeight="1">
      <c r="A30" s="285"/>
      <c r="B30" s="285"/>
      <c r="C30" s="285"/>
      <c r="D30" s="286"/>
      <c r="E30" s="287" t="s">
        <v>365</v>
      </c>
      <c r="F30" s="404" t="s">
        <v>455</v>
      </c>
      <c r="G30" s="282" t="s">
        <v>452</v>
      </c>
      <c r="H30" s="279">
        <v>682.42</v>
      </c>
      <c r="I30" s="279"/>
      <c r="J30" s="279"/>
      <c r="K30" s="279">
        <v>733.88</v>
      </c>
      <c r="L30" s="279"/>
      <c r="M30" s="279"/>
      <c r="N30" s="279"/>
      <c r="O30" s="279"/>
      <c r="P30" s="279"/>
      <c r="Q30" s="279">
        <v>733.88</v>
      </c>
      <c r="R30" s="279"/>
      <c r="S30" s="280"/>
      <c r="T30" s="200">
        <v>41091</v>
      </c>
      <c r="U30" s="200">
        <v>41152</v>
      </c>
      <c r="V30" s="201" t="s">
        <v>1998</v>
      </c>
      <c r="W30" s="202" t="s">
        <v>1083</v>
      </c>
      <c r="X30" s="199" t="s">
        <v>1084</v>
      </c>
      <c r="Y30" s="97"/>
      <c r="Z30" s="104"/>
      <c r="AA30" s="104"/>
      <c r="AB30" s="104"/>
      <c r="AC30" s="104"/>
      <c r="AD30" s="104"/>
      <c r="AE30" s="104"/>
      <c r="AF30" s="104"/>
      <c r="AG30" s="104"/>
    </row>
    <row r="31" spans="1:33" ht="12.75" customHeight="1">
      <c r="A31" s="285"/>
      <c r="B31" s="285"/>
      <c r="C31" s="285"/>
      <c r="D31" s="295" t="s">
        <v>482</v>
      </c>
      <c r="E31" s="287" t="s">
        <v>366</v>
      </c>
      <c r="F31" s="404"/>
      <c r="G31" s="282" t="s">
        <v>453</v>
      </c>
      <c r="H31" s="279"/>
      <c r="I31" s="279"/>
      <c r="J31" s="279"/>
      <c r="K31" s="279"/>
      <c r="L31" s="279"/>
      <c r="M31" s="279"/>
      <c r="N31" s="279"/>
      <c r="O31" s="279"/>
      <c r="P31" s="279"/>
      <c r="Q31" s="279"/>
      <c r="R31" s="279"/>
      <c r="S31" s="280"/>
      <c r="T31" s="200"/>
      <c r="U31" s="200"/>
      <c r="V31" s="201"/>
      <c r="W31" s="202"/>
      <c r="X31" s="199"/>
      <c r="Y31" s="97"/>
      <c r="Z31" s="104"/>
      <c r="AA31" s="104"/>
      <c r="AB31" s="104"/>
      <c r="AC31" s="104"/>
      <c r="AD31" s="104"/>
      <c r="AE31" s="104"/>
      <c r="AF31" s="104"/>
      <c r="AG31" s="104"/>
    </row>
    <row r="32" spans="1:33" ht="12.75" customHeight="1" thickBot="1">
      <c r="A32" s="285"/>
      <c r="B32" s="285"/>
      <c r="C32" s="285"/>
      <c r="D32" s="295" t="s">
        <v>481</v>
      </c>
      <c r="E32" s="293"/>
      <c r="F32" s="294" t="s">
        <v>470</v>
      </c>
      <c r="G32" s="283"/>
      <c r="H32" s="283"/>
      <c r="I32" s="283"/>
      <c r="J32" s="283"/>
      <c r="K32" s="283"/>
      <c r="L32" s="283"/>
      <c r="M32" s="283"/>
      <c r="N32" s="283"/>
      <c r="O32" s="283"/>
      <c r="P32" s="283"/>
      <c r="Q32" s="283"/>
      <c r="R32" s="283"/>
      <c r="S32" s="283"/>
      <c r="T32" s="283"/>
      <c r="U32" s="283"/>
      <c r="V32" s="283"/>
      <c r="W32" s="283"/>
      <c r="X32" s="284"/>
      <c r="Y32" s="97"/>
      <c r="Z32" s="104"/>
      <c r="AA32" s="104"/>
      <c r="AB32" s="104"/>
      <c r="AC32" s="104"/>
      <c r="AD32" s="104"/>
      <c r="AE32" s="104"/>
      <c r="AF32" s="104"/>
      <c r="AG32" s="104"/>
    </row>
    <row r="33" spans="4:34" ht="11.25">
      <c r="D33" s="136"/>
      <c r="E33" s="207"/>
      <c r="F33" s="207"/>
      <c r="G33" s="207"/>
      <c r="H33" s="207"/>
      <c r="I33" s="207"/>
      <c r="J33" s="207"/>
      <c r="K33" s="207"/>
      <c r="L33" s="207"/>
      <c r="M33" s="207"/>
      <c r="N33" s="207"/>
      <c r="O33" s="207"/>
      <c r="P33" s="207"/>
      <c r="Q33" s="207"/>
      <c r="R33" s="207"/>
      <c r="S33" s="207"/>
      <c r="T33" s="207"/>
      <c r="U33" s="207"/>
      <c r="V33" s="207"/>
      <c r="W33" s="207"/>
      <c r="X33" s="207"/>
      <c r="Y33" s="208"/>
      <c r="AH33" s="104"/>
    </row>
  </sheetData>
  <sheetProtection password="FA9C" sheet="1" objects="1" scenarios="1" formatColumns="0" formatRows="0"/>
  <mergeCells count="29">
    <mergeCell ref="W12:W14"/>
    <mergeCell ref="X12:X14"/>
    <mergeCell ref="E10:X10"/>
    <mergeCell ref="F15:G15"/>
    <mergeCell ref="E12:E14"/>
    <mergeCell ref="T12:T14"/>
    <mergeCell ref="U12:U14"/>
    <mergeCell ref="V12:V14"/>
    <mergeCell ref="K12:M12"/>
    <mergeCell ref="N12:P12"/>
    <mergeCell ref="Q12:S12"/>
    <mergeCell ref="H13:H14"/>
    <mergeCell ref="K13:K14"/>
    <mergeCell ref="Q13:Q14"/>
    <mergeCell ref="R13:S13"/>
    <mergeCell ref="L13:M13"/>
    <mergeCell ref="N13:N14"/>
    <mergeCell ref="O13:P13"/>
    <mergeCell ref="H12:J12"/>
    <mergeCell ref="I13:J13"/>
    <mergeCell ref="F12:G14"/>
    <mergeCell ref="F28:F29"/>
    <mergeCell ref="F30:F31"/>
    <mergeCell ref="F18:F19"/>
    <mergeCell ref="F20:F21"/>
    <mergeCell ref="F22:F23"/>
    <mergeCell ref="F24:F25"/>
    <mergeCell ref="F26:F27"/>
    <mergeCell ref="F16:F17"/>
  </mergeCells>
  <dataValidations count="2">
    <dataValidation type="decimal" allowBlank="1" showInputMessage="1" showErrorMessage="1" sqref="H16:S31">
      <formula1>-9999999999999990000000000000</formula1>
      <formula2>9.99999999999999E+28</formula2>
    </dataValidation>
    <dataValidation type="date" allowBlank="1" showInputMessage="1" showErrorMessage="1" sqref="T16:U31">
      <formula1>1</formula1>
      <formula2>73051</formula2>
    </dataValidation>
  </dataValidations>
  <hyperlinks>
    <hyperlink ref="F9" location="'Список листов'!A1" tooltip="К списку листов" display="Список листов"/>
    <hyperlink ref="F32" location="'ТС цены'!A1" display="Добавить вид теплоносителя"/>
  </hyperlinks>
  <printOptions/>
  <pageMargins left="0.75" right="0.75" top="1" bottom="1" header="0.5" footer="0.5"/>
  <pageSetup fitToHeight="1" fitToWidth="1" horizontalDpi="600" verticalDpi="600" orientation="landscape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02">
    <pageSetUpPr fitToPage="1"/>
  </sheetPr>
  <dimension ref="C2:AC23"/>
  <sheetViews>
    <sheetView view="pageBreakPreview" zoomScaleSheetLayoutView="100" zoomScalePageLayoutView="0" workbookViewId="0" topLeftCell="C7">
      <selection activeCell="H22" sqref="H22"/>
    </sheetView>
  </sheetViews>
  <sheetFormatPr defaultColWidth="9.00390625" defaultRowHeight="12.75"/>
  <cols>
    <col min="1" max="2" width="0" style="90" hidden="1" customWidth="1"/>
    <col min="3" max="3" width="2.75390625" style="90" customWidth="1"/>
    <col min="4" max="4" width="8.375" style="90" customWidth="1"/>
    <col min="5" max="5" width="6.875" style="90" customWidth="1"/>
    <col min="6" max="6" width="50.75390625" style="90" customWidth="1"/>
    <col min="7" max="8" width="15.75390625" style="90" customWidth="1"/>
    <col min="9" max="10" width="2.75390625" style="90" customWidth="1"/>
    <col min="11" max="16384" width="9.125" style="90" customWidth="1"/>
  </cols>
  <sheetData>
    <row r="1" ht="11.25" hidden="1"/>
    <row r="2" spans="4:8" ht="12.75" hidden="1">
      <c r="D2" s="272" t="s">
        <v>221</v>
      </c>
      <c r="E2" s="265"/>
      <c r="F2" s="271"/>
      <c r="G2" s="202"/>
      <c r="H2" s="311"/>
    </row>
    <row r="3" ht="11.25" hidden="1"/>
    <row r="4" ht="11.25" hidden="1"/>
    <row r="5" ht="11.25" hidden="1"/>
    <row r="6" ht="11.25" hidden="1"/>
    <row r="8" spans="4:9" ht="11.25">
      <c r="D8" s="92"/>
      <c r="E8" s="93"/>
      <c r="F8" s="93"/>
      <c r="G8" s="93"/>
      <c r="H8" s="93"/>
      <c r="I8" s="94"/>
    </row>
    <row r="9" spans="4:29" ht="12.75" customHeight="1">
      <c r="D9" s="95"/>
      <c r="E9" s="96"/>
      <c r="F9" s="203" t="s">
        <v>325</v>
      </c>
      <c r="G9" s="203"/>
      <c r="H9" s="203"/>
      <c r="I9" s="97"/>
      <c r="J9" s="98"/>
      <c r="K9" s="98"/>
      <c r="L9" s="98"/>
      <c r="M9" s="98"/>
      <c r="N9" s="98"/>
      <c r="O9" s="98"/>
      <c r="P9" s="98"/>
      <c r="Q9" s="98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</row>
    <row r="10" spans="3:25" ht="30.75" customHeight="1">
      <c r="C10" s="100"/>
      <c r="D10" s="101"/>
      <c r="E10" s="421" t="s">
        <v>349</v>
      </c>
      <c r="F10" s="422"/>
      <c r="G10" s="422"/>
      <c r="H10" s="423"/>
      <c r="I10" s="102"/>
      <c r="J10" s="103"/>
      <c r="K10" s="103"/>
      <c r="L10" s="103"/>
      <c r="M10" s="103"/>
      <c r="N10" s="103"/>
      <c r="O10" s="103"/>
      <c r="P10" s="103"/>
      <c r="Q10" s="103"/>
      <c r="R10" s="104"/>
      <c r="S10" s="104"/>
      <c r="T10" s="104"/>
      <c r="U10" s="104"/>
      <c r="V10" s="104"/>
      <c r="W10" s="104"/>
      <c r="X10" s="104"/>
      <c r="Y10" s="104"/>
    </row>
    <row r="11" spans="3:25" ht="12.75" customHeight="1" thickBot="1">
      <c r="C11" s="100"/>
      <c r="D11" s="101"/>
      <c r="E11" s="96"/>
      <c r="F11" s="96"/>
      <c r="G11" s="96"/>
      <c r="H11" s="96"/>
      <c r="I11" s="97"/>
      <c r="J11" s="98"/>
      <c r="K11" s="98"/>
      <c r="L11" s="98"/>
      <c r="M11" s="98"/>
      <c r="N11" s="98"/>
      <c r="O11" s="98"/>
      <c r="P11" s="98"/>
      <c r="Q11" s="98"/>
      <c r="R11" s="104"/>
      <c r="S11" s="104"/>
      <c r="T11" s="104"/>
      <c r="U11" s="104"/>
      <c r="V11" s="104"/>
      <c r="W11" s="104"/>
      <c r="X11" s="104"/>
      <c r="Y11" s="104"/>
    </row>
    <row r="12" spans="3:9" ht="30" customHeight="1" thickBot="1">
      <c r="C12" s="111"/>
      <c r="D12" s="204"/>
      <c r="E12" s="312" t="s">
        <v>26</v>
      </c>
      <c r="F12" s="198" t="s">
        <v>106</v>
      </c>
      <c r="G12" s="198" t="s">
        <v>88</v>
      </c>
      <c r="H12" s="216" t="s">
        <v>350</v>
      </c>
      <c r="I12" s="298"/>
    </row>
    <row r="13" spans="4:9" ht="12" thickBot="1">
      <c r="D13" s="205"/>
      <c r="E13" s="299">
        <v>1</v>
      </c>
      <c r="F13" s="300">
        <v>2</v>
      </c>
      <c r="G13" s="300">
        <v>3</v>
      </c>
      <c r="H13" s="301">
        <v>4</v>
      </c>
      <c r="I13" s="298"/>
    </row>
    <row r="14" spans="4:11" ht="22.5">
      <c r="D14" s="205"/>
      <c r="E14" s="313" t="s">
        <v>272</v>
      </c>
      <c r="F14" s="296" t="s">
        <v>352</v>
      </c>
      <c r="G14" s="316" t="s">
        <v>202</v>
      </c>
      <c r="H14" s="355">
        <v>0</v>
      </c>
      <c r="I14" s="298"/>
      <c r="K14" s="327">
        <f>SUM(K15:K17)</f>
        <v>3</v>
      </c>
    </row>
    <row r="15" spans="4:11" ht="22.5">
      <c r="D15" s="205"/>
      <c r="E15" s="313" t="s">
        <v>485</v>
      </c>
      <c r="F15" s="297" t="s">
        <v>203</v>
      </c>
      <c r="G15" s="316" t="s">
        <v>202</v>
      </c>
      <c r="H15" s="355">
        <v>0</v>
      </c>
      <c r="I15" s="298"/>
      <c r="K15" s="327">
        <f>IF(H15="",0,1)</f>
        <v>1</v>
      </c>
    </row>
    <row r="16" spans="4:11" ht="22.5">
      <c r="D16" s="205"/>
      <c r="E16" s="313" t="s">
        <v>486</v>
      </c>
      <c r="F16" s="297" t="s">
        <v>204</v>
      </c>
      <c r="G16" s="316" t="s">
        <v>202</v>
      </c>
      <c r="H16" s="355">
        <v>0</v>
      </c>
      <c r="I16" s="298"/>
      <c r="K16" s="327">
        <f>IF(H16="",0,1)</f>
        <v>1</v>
      </c>
    </row>
    <row r="17" spans="4:11" ht="22.5">
      <c r="D17" s="205"/>
      <c r="E17" s="313" t="s">
        <v>487</v>
      </c>
      <c r="F17" s="297" t="s">
        <v>212</v>
      </c>
      <c r="G17" s="316" t="s">
        <v>202</v>
      </c>
      <c r="H17" s="355">
        <v>0</v>
      </c>
      <c r="I17" s="298"/>
      <c r="K17" s="327">
        <f>IF(H17="",0,1)</f>
        <v>1</v>
      </c>
    </row>
    <row r="18" spans="4:9" ht="22.5">
      <c r="D18" s="205"/>
      <c r="E18" s="314" t="s">
        <v>107</v>
      </c>
      <c r="F18" s="296" t="s">
        <v>488</v>
      </c>
      <c r="G18" s="316" t="s">
        <v>202</v>
      </c>
      <c r="H18" s="355">
        <v>0</v>
      </c>
      <c r="I18" s="298"/>
    </row>
    <row r="19" spans="4:9" ht="22.5">
      <c r="D19" s="205"/>
      <c r="E19" s="314" t="s">
        <v>346</v>
      </c>
      <c r="F19" s="296" t="s">
        <v>489</v>
      </c>
      <c r="G19" s="316" t="s">
        <v>202</v>
      </c>
      <c r="H19" s="355">
        <v>0</v>
      </c>
      <c r="I19" s="298"/>
    </row>
    <row r="20" spans="4:9" ht="33.75">
      <c r="D20" s="205"/>
      <c r="E20" s="314" t="s">
        <v>108</v>
      </c>
      <c r="F20" s="296" t="s">
        <v>490</v>
      </c>
      <c r="G20" s="316" t="s">
        <v>201</v>
      </c>
      <c r="H20" s="355">
        <v>0</v>
      </c>
      <c r="I20" s="298"/>
    </row>
    <row r="21" spans="4:9" ht="22.5">
      <c r="D21" s="205"/>
      <c r="E21" s="314" t="s">
        <v>109</v>
      </c>
      <c r="F21" s="266" t="s">
        <v>213</v>
      </c>
      <c r="G21" s="317" t="s">
        <v>201</v>
      </c>
      <c r="H21" s="355">
        <v>0</v>
      </c>
      <c r="I21" s="298"/>
    </row>
    <row r="22" spans="4:9" ht="23.25" thickBot="1">
      <c r="D22" s="205"/>
      <c r="E22" s="315" t="s">
        <v>110</v>
      </c>
      <c r="F22" s="319" t="s">
        <v>298</v>
      </c>
      <c r="G22" s="318" t="s">
        <v>202</v>
      </c>
      <c r="H22" s="356">
        <v>0</v>
      </c>
      <c r="I22" s="298"/>
    </row>
    <row r="23" spans="4:9" ht="22.5" customHeight="1">
      <c r="D23" s="206"/>
      <c r="E23" s="207"/>
      <c r="F23" s="207"/>
      <c r="G23" s="207"/>
      <c r="H23" s="207"/>
      <c r="I23" s="208"/>
    </row>
  </sheetData>
  <sheetProtection password="FA9C" sheet="1" scenarios="1" formatColumns="0" formatRows="0"/>
  <mergeCells count="1">
    <mergeCell ref="E10:H10"/>
  </mergeCells>
  <dataValidations count="2">
    <dataValidation type="list" allowBlank="1" showInputMessage="1" showErrorMessage="1" sqref="F2">
      <formula1>tar_price2</formula1>
    </dataValidation>
    <dataValidation type="decimal" allowBlank="1" showInputMessage="1" showErrorMessage="1" sqref="H15:H22">
      <formula1>-99999999999999900000000000000</formula1>
      <formula2>9.99999999999999E+28</formula2>
    </dataValidation>
  </dataValidations>
  <hyperlinks>
    <hyperlink ref="F9" location="'Список листов'!A1" tooltip="К списку листов" display="Список листов"/>
    <hyperlink ref="D2" location="'ТС цены (2)'!A1" display="Удалить"/>
  </hyperlink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03">
    <pageSetUpPr fitToPage="1"/>
  </sheetPr>
  <dimension ref="C8:AB19"/>
  <sheetViews>
    <sheetView view="pageBreakPreview" zoomScaleSheetLayoutView="100" zoomScalePageLayoutView="0" workbookViewId="0" topLeftCell="C7">
      <selection activeCell="G18" sqref="G18"/>
    </sheetView>
  </sheetViews>
  <sheetFormatPr defaultColWidth="9.00390625" defaultRowHeight="12.75"/>
  <cols>
    <col min="1" max="1" width="0" style="90" hidden="1" customWidth="1"/>
    <col min="2" max="2" width="1.875" style="90" hidden="1" customWidth="1"/>
    <col min="3" max="4" width="2.75390625" style="90" customWidth="1"/>
    <col min="5" max="5" width="6.875" style="90" customWidth="1"/>
    <col min="6" max="6" width="50.75390625" style="90" customWidth="1"/>
    <col min="7" max="7" width="40.75390625" style="90" customWidth="1"/>
    <col min="8" max="9" width="2.75390625" style="90" customWidth="1"/>
    <col min="10" max="16384" width="9.125" style="90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92"/>
      <c r="E8" s="93"/>
      <c r="F8" s="93"/>
      <c r="G8" s="93"/>
      <c r="H8" s="94"/>
    </row>
    <row r="9" spans="4:28" ht="12.75" customHeight="1">
      <c r="D9" s="95"/>
      <c r="E9" s="96"/>
      <c r="F9" s="154" t="s">
        <v>325</v>
      </c>
      <c r="G9" s="96"/>
      <c r="H9" s="97"/>
      <c r="I9" s="98"/>
      <c r="J9" s="98"/>
      <c r="K9" s="98"/>
      <c r="L9" s="98"/>
      <c r="M9" s="98"/>
      <c r="N9" s="98"/>
      <c r="O9" s="98"/>
      <c r="P9" s="98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</row>
    <row r="10" spans="3:24" ht="36" customHeight="1">
      <c r="C10" s="100"/>
      <c r="D10" s="101"/>
      <c r="E10" s="421" t="s">
        <v>305</v>
      </c>
      <c r="F10" s="422"/>
      <c r="G10" s="423"/>
      <c r="H10" s="102"/>
      <c r="I10" s="103"/>
      <c r="J10" s="103"/>
      <c r="K10" s="103"/>
      <c r="L10" s="103"/>
      <c r="M10" s="103"/>
      <c r="N10" s="103"/>
      <c r="O10" s="103"/>
      <c r="P10" s="103"/>
      <c r="Q10" s="104"/>
      <c r="R10" s="104"/>
      <c r="S10" s="104"/>
      <c r="T10" s="104"/>
      <c r="U10" s="104"/>
      <c r="V10" s="104"/>
      <c r="W10" s="104"/>
      <c r="X10" s="104"/>
    </row>
    <row r="11" spans="3:24" ht="12.75" customHeight="1" thickBot="1">
      <c r="C11" s="100"/>
      <c r="D11" s="101"/>
      <c r="E11" s="96"/>
      <c r="F11" s="96"/>
      <c r="G11" s="96"/>
      <c r="H11" s="97"/>
      <c r="I11" s="98"/>
      <c r="J11" s="98"/>
      <c r="K11" s="98"/>
      <c r="L11" s="98"/>
      <c r="M11" s="98"/>
      <c r="N11" s="98"/>
      <c r="O11" s="98"/>
      <c r="P11" s="98"/>
      <c r="Q11" s="104"/>
      <c r="R11" s="104"/>
      <c r="S11" s="104"/>
      <c r="T11" s="104"/>
      <c r="U11" s="104"/>
      <c r="V11" s="104"/>
      <c r="W11" s="104"/>
      <c r="X11" s="104"/>
    </row>
    <row r="12" spans="3:24" ht="30" customHeight="1" thickBot="1">
      <c r="C12" s="100"/>
      <c r="D12" s="101"/>
      <c r="E12" s="105" t="s">
        <v>26</v>
      </c>
      <c r="F12" s="106" t="s">
        <v>106</v>
      </c>
      <c r="G12" s="107" t="s">
        <v>350</v>
      </c>
      <c r="H12" s="97"/>
      <c r="I12" s="98"/>
      <c r="J12" s="98"/>
      <c r="K12" s="98"/>
      <c r="L12" s="98"/>
      <c r="M12" s="98"/>
      <c r="N12" s="98"/>
      <c r="O12" s="98"/>
      <c r="P12" s="98"/>
      <c r="Q12" s="104"/>
      <c r="R12" s="104"/>
      <c r="S12" s="104"/>
      <c r="T12" s="104"/>
      <c r="U12" s="104"/>
      <c r="V12" s="104"/>
      <c r="W12" s="104"/>
      <c r="X12" s="104"/>
    </row>
    <row r="13" spans="3:24" ht="12" customHeight="1" thickBot="1">
      <c r="C13" s="100"/>
      <c r="D13" s="101"/>
      <c r="E13" s="108">
        <v>1</v>
      </c>
      <c r="F13" s="109">
        <f>E13+1</f>
        <v>2</v>
      </c>
      <c r="G13" s="110">
        <f>F13+1</f>
        <v>3</v>
      </c>
      <c r="H13" s="97"/>
      <c r="I13" s="98"/>
      <c r="J13" s="98"/>
      <c r="K13" s="98"/>
      <c r="L13" s="98"/>
      <c r="M13" s="98"/>
      <c r="N13" s="98"/>
      <c r="O13" s="98"/>
      <c r="P13" s="98"/>
      <c r="Q13" s="104"/>
      <c r="R13" s="104"/>
      <c r="S13" s="104"/>
      <c r="T13" s="104"/>
      <c r="U13" s="104"/>
      <c r="V13" s="104"/>
      <c r="W13" s="104"/>
      <c r="X13" s="104"/>
    </row>
    <row r="14" spans="3:8" ht="42" customHeight="1">
      <c r="C14" s="111"/>
      <c r="D14" s="112"/>
      <c r="E14" s="113">
        <v>1</v>
      </c>
      <c r="F14" s="114" t="s">
        <v>353</v>
      </c>
      <c r="G14" s="258">
        <v>0</v>
      </c>
      <c r="H14" s="115"/>
    </row>
    <row r="15" spans="3:8" ht="42" customHeight="1">
      <c r="C15" s="111"/>
      <c r="D15" s="112"/>
      <c r="E15" s="89">
        <v>2</v>
      </c>
      <c r="F15" s="116" t="s">
        <v>354</v>
      </c>
      <c r="G15" s="141">
        <v>0</v>
      </c>
      <c r="H15" s="115"/>
    </row>
    <row r="16" spans="3:8" ht="42" customHeight="1">
      <c r="C16" s="111"/>
      <c r="D16" s="112"/>
      <c r="E16" s="170">
        <v>3</v>
      </c>
      <c r="F16" s="126" t="s">
        <v>367</v>
      </c>
      <c r="G16" s="259">
        <v>0</v>
      </c>
      <c r="H16" s="115"/>
    </row>
    <row r="17" spans="3:8" ht="48" customHeight="1" thickBot="1">
      <c r="C17" s="111"/>
      <c r="D17" s="112"/>
      <c r="E17" s="117">
        <v>4</v>
      </c>
      <c r="F17" s="118" t="s">
        <v>368</v>
      </c>
      <c r="G17" s="260">
        <v>0</v>
      </c>
      <c r="H17" s="115"/>
    </row>
    <row r="18" spans="3:8" ht="11.25">
      <c r="C18" s="111"/>
      <c r="D18" s="119"/>
      <c r="E18" s="120"/>
      <c r="F18" s="121"/>
      <c r="G18" s="122"/>
      <c r="H18" s="123"/>
    </row>
    <row r="19" spans="3:7" ht="11.25">
      <c r="C19" s="111"/>
      <c r="D19" s="111"/>
      <c r="E19" s="111"/>
      <c r="F19" s="124"/>
      <c r="G19" s="125"/>
    </row>
  </sheetData>
  <sheetProtection password="FA9C" sheet="1" scenarios="1" formatColumns="0" formatRows="0"/>
  <mergeCells count="1">
    <mergeCell ref="E10:G10"/>
  </mergeCells>
  <dataValidations count="1">
    <dataValidation type="decimal" allowBlank="1" showInputMessage="1" showErrorMessage="1" sqref="G14:G17">
      <formula1>0</formula1>
      <formula2>999999999999</formula2>
    </dataValidation>
  </dataValidations>
  <hyperlinks>
    <hyperlink ref="F9" location="'Список листов'!A1" tooltip="К списку листов" display="Список листов"/>
  </hyperlink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04">
    <pageSetUpPr fitToPage="1"/>
  </sheetPr>
  <dimension ref="C7:AG54"/>
  <sheetViews>
    <sheetView view="pageBreakPreview" zoomScale="82" zoomScaleNormal="75" zoomScaleSheetLayoutView="82" zoomScalePageLayoutView="0" workbookViewId="0" topLeftCell="C7">
      <selection activeCell="H9" sqref="H9"/>
    </sheetView>
  </sheetViews>
  <sheetFormatPr defaultColWidth="9.00390625" defaultRowHeight="12.75"/>
  <cols>
    <col min="1" max="2" width="0" style="90" hidden="1" customWidth="1"/>
    <col min="3" max="3" width="2.75390625" style="90" customWidth="1"/>
    <col min="4" max="4" width="8.625" style="90" bestFit="1" customWidth="1"/>
    <col min="5" max="5" width="6.875" style="90" customWidth="1"/>
    <col min="6" max="6" width="70.75390625" style="90" customWidth="1"/>
    <col min="7" max="7" width="40.75390625" style="90" customWidth="1"/>
    <col min="8" max="8" width="40.75390625" style="133" customWidth="1"/>
    <col min="9" max="10" width="40.75390625" style="90" hidden="1" customWidth="1"/>
    <col min="11" max="11" width="40.75390625" style="90" customWidth="1"/>
    <col min="12" max="12" width="40.75390625" style="90" hidden="1" customWidth="1"/>
    <col min="13" max="13" width="22.75390625" style="90" customWidth="1"/>
    <col min="14" max="16384" width="9.125" style="90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>
      <c r="H7" s="189"/>
    </row>
    <row r="8" spans="4:13" ht="11.25">
      <c r="D8" s="92"/>
      <c r="E8" s="93"/>
      <c r="F8" s="93"/>
      <c r="G8" s="93"/>
      <c r="H8" s="183"/>
      <c r="I8" s="93"/>
      <c r="J8" s="93"/>
      <c r="K8" s="93"/>
      <c r="L8" s="93"/>
      <c r="M8" s="94"/>
    </row>
    <row r="9" spans="4:33" ht="12.75" customHeight="1">
      <c r="D9" s="95"/>
      <c r="E9" s="96"/>
      <c r="F9" s="217" t="s">
        <v>325</v>
      </c>
      <c r="G9" s="96"/>
      <c r="H9" s="96"/>
      <c r="I9" s="96"/>
      <c r="J9" s="96"/>
      <c r="K9" s="96"/>
      <c r="L9" s="96"/>
      <c r="M9" s="97"/>
      <c r="N9" s="98"/>
      <c r="O9" s="98"/>
      <c r="P9" s="98"/>
      <c r="Q9" s="98"/>
      <c r="R9" s="98"/>
      <c r="S9" s="98"/>
      <c r="T9" s="98"/>
      <c r="U9" s="98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</row>
    <row r="10" spans="3:29" ht="30.75" customHeight="1">
      <c r="C10" s="100"/>
      <c r="D10" s="101"/>
      <c r="E10" s="421" t="s">
        <v>348</v>
      </c>
      <c r="F10" s="422"/>
      <c r="G10" s="423"/>
      <c r="H10" s="158"/>
      <c r="I10" s="159"/>
      <c r="J10" s="158"/>
      <c r="K10" s="158"/>
      <c r="L10" s="158"/>
      <c r="M10" s="102"/>
      <c r="N10" s="103"/>
      <c r="O10" s="103"/>
      <c r="P10" s="103"/>
      <c r="Q10" s="103"/>
      <c r="R10" s="103"/>
      <c r="S10" s="103"/>
      <c r="T10" s="103"/>
      <c r="U10" s="103"/>
      <c r="V10" s="104"/>
      <c r="W10" s="104"/>
      <c r="X10" s="104"/>
      <c r="Y10" s="104"/>
      <c r="Z10" s="104"/>
      <c r="AA10" s="104"/>
      <c r="AB10" s="104"/>
      <c r="AC10" s="104"/>
    </row>
    <row r="11" spans="3:29" ht="12.75" customHeight="1" thickBot="1">
      <c r="C11" s="100"/>
      <c r="D11" s="101"/>
      <c r="E11" s="96"/>
      <c r="F11" s="96"/>
      <c r="G11" s="157"/>
      <c r="H11" s="249"/>
      <c r="I11" s="159"/>
      <c r="J11" s="249"/>
      <c r="K11" s="249"/>
      <c r="L11" s="249"/>
      <c r="M11" s="97"/>
      <c r="N11" s="98"/>
      <c r="O11" s="98"/>
      <c r="P11" s="98"/>
      <c r="Q11" s="98"/>
      <c r="R11" s="98"/>
      <c r="S11" s="98"/>
      <c r="T11" s="98"/>
      <c r="U11" s="98"/>
      <c r="V11" s="104"/>
      <c r="W11" s="104"/>
      <c r="X11" s="104"/>
      <c r="Y11" s="104"/>
      <c r="Z11" s="104"/>
      <c r="AA11" s="104"/>
      <c r="AB11" s="104"/>
      <c r="AC11" s="104"/>
    </row>
    <row r="12" spans="3:29" ht="30" customHeight="1" thickBot="1">
      <c r="C12" s="100"/>
      <c r="D12" s="101"/>
      <c r="E12" s="234" t="s">
        <v>26</v>
      </c>
      <c r="F12" s="235" t="s">
        <v>106</v>
      </c>
      <c r="G12" s="236" t="s">
        <v>350</v>
      </c>
      <c r="H12" s="237" t="s">
        <v>275</v>
      </c>
      <c r="I12" s="159"/>
      <c r="J12" s="159"/>
      <c r="K12" s="159"/>
      <c r="L12" s="159"/>
      <c r="M12" s="97"/>
      <c r="N12" s="98"/>
      <c r="O12" s="98"/>
      <c r="P12" s="98"/>
      <c r="Q12" s="98"/>
      <c r="R12" s="98"/>
      <c r="S12" s="98"/>
      <c r="T12" s="98"/>
      <c r="U12" s="98"/>
      <c r="V12" s="104"/>
      <c r="W12" s="104"/>
      <c r="X12" s="104"/>
      <c r="Y12" s="104"/>
      <c r="Z12" s="104"/>
      <c r="AA12" s="104"/>
      <c r="AB12" s="104"/>
      <c r="AC12" s="104"/>
    </row>
    <row r="13" spans="3:29" ht="12" customHeight="1" thickBot="1">
      <c r="C13" s="100"/>
      <c r="D13" s="101"/>
      <c r="E13" s="190">
        <v>1</v>
      </c>
      <c r="F13" s="191">
        <f>E13+1</f>
        <v>2</v>
      </c>
      <c r="G13" s="191">
        <f>F13+1</f>
        <v>3</v>
      </c>
      <c r="H13" s="240">
        <f>G13+1</f>
        <v>4</v>
      </c>
      <c r="I13" s="160"/>
      <c r="J13" s="160"/>
      <c r="K13" s="160"/>
      <c r="L13" s="160"/>
      <c r="M13" s="97"/>
      <c r="N13" s="98"/>
      <c r="O13" s="98"/>
      <c r="P13" s="98"/>
      <c r="Q13" s="98"/>
      <c r="R13" s="98"/>
      <c r="S13" s="98"/>
      <c r="T13" s="98"/>
      <c r="U13" s="98"/>
      <c r="V13" s="104"/>
      <c r="W13" s="104"/>
      <c r="X13" s="104"/>
      <c r="Y13" s="104"/>
      <c r="Z13" s="104"/>
      <c r="AA13" s="104"/>
      <c r="AB13" s="104"/>
      <c r="AC13" s="104"/>
    </row>
    <row r="14" spans="3:13" ht="29.25" customHeight="1">
      <c r="C14" s="111"/>
      <c r="D14" s="112"/>
      <c r="E14" s="131">
        <v>1</v>
      </c>
      <c r="F14" s="114" t="s">
        <v>273</v>
      </c>
      <c r="G14" s="238"/>
      <c r="H14" s="239" t="s">
        <v>300</v>
      </c>
      <c r="I14" s="172"/>
      <c r="J14" s="226" t="s">
        <v>345</v>
      </c>
      <c r="K14" s="226" t="s">
        <v>345</v>
      </c>
      <c r="L14" s="250"/>
      <c r="M14" s="219" t="s">
        <v>299</v>
      </c>
    </row>
    <row r="15" spans="3:13" ht="29.25" customHeight="1">
      <c r="C15" s="111"/>
      <c r="D15" s="112"/>
      <c r="E15" s="128">
        <v>2</v>
      </c>
      <c r="F15" s="161" t="s">
        <v>417</v>
      </c>
      <c r="G15" s="171"/>
      <c r="H15" s="209" t="s">
        <v>300</v>
      </c>
      <c r="I15" s="173"/>
      <c r="J15" s="227" t="s">
        <v>300</v>
      </c>
      <c r="K15" s="227" t="s">
        <v>300</v>
      </c>
      <c r="L15" s="250"/>
      <c r="M15" s="115"/>
    </row>
    <row r="16" spans="3:13" ht="29.25" customHeight="1">
      <c r="C16" s="111"/>
      <c r="D16" s="112"/>
      <c r="E16" s="128">
        <v>3</v>
      </c>
      <c r="F16" s="162" t="s">
        <v>418</v>
      </c>
      <c r="G16" s="200"/>
      <c r="H16" s="210" t="s">
        <v>300</v>
      </c>
      <c r="I16" s="173"/>
      <c r="J16" s="227" t="s">
        <v>300</v>
      </c>
      <c r="K16" s="227" t="s">
        <v>300</v>
      </c>
      <c r="L16" s="250"/>
      <c r="M16" s="115"/>
    </row>
    <row r="17" spans="3:13" ht="29.25" customHeight="1">
      <c r="C17" s="111"/>
      <c r="D17" s="112"/>
      <c r="E17" s="128">
        <v>4</v>
      </c>
      <c r="F17" s="162" t="s">
        <v>419</v>
      </c>
      <c r="G17" s="200"/>
      <c r="H17" s="210" t="s">
        <v>300</v>
      </c>
      <c r="I17" s="173"/>
      <c r="J17" s="227" t="s">
        <v>300</v>
      </c>
      <c r="K17" s="227" t="s">
        <v>300</v>
      </c>
      <c r="L17" s="250"/>
      <c r="M17" s="115"/>
    </row>
    <row r="18" spans="3:13" ht="29.25" customHeight="1">
      <c r="C18" s="111"/>
      <c r="D18" s="112"/>
      <c r="E18" s="128">
        <v>5</v>
      </c>
      <c r="F18" s="161" t="s">
        <v>420</v>
      </c>
      <c r="G18" s="163"/>
      <c r="H18" s="211" t="s">
        <v>300</v>
      </c>
      <c r="I18" s="174"/>
      <c r="J18" s="228" t="s">
        <v>300</v>
      </c>
      <c r="K18" s="228" t="s">
        <v>300</v>
      </c>
      <c r="L18" s="251"/>
      <c r="M18" s="115"/>
    </row>
    <row r="19" spans="3:13" ht="29.25" customHeight="1">
      <c r="C19" s="111"/>
      <c r="D19" s="112"/>
      <c r="E19" s="128" t="s">
        <v>110</v>
      </c>
      <c r="F19" s="161" t="s">
        <v>421</v>
      </c>
      <c r="G19" s="257"/>
      <c r="H19" s="210" t="s">
        <v>300</v>
      </c>
      <c r="I19" s="218"/>
      <c r="J19" s="227" t="s">
        <v>300</v>
      </c>
      <c r="K19" s="227" t="s">
        <v>300</v>
      </c>
      <c r="L19" s="250"/>
      <c r="M19" s="115"/>
    </row>
    <row r="20" spans="3:13" ht="29.25" customHeight="1">
      <c r="C20" s="111"/>
      <c r="D20" s="112"/>
      <c r="E20" s="128" t="s">
        <v>111</v>
      </c>
      <c r="F20" s="116" t="s">
        <v>422</v>
      </c>
      <c r="G20" s="175">
        <f aca="true" t="shared" si="0" ref="G20:G29">SUM(J20:L20)</f>
        <v>0</v>
      </c>
      <c r="H20" s="137"/>
      <c r="I20" s="176"/>
      <c r="J20" s="261">
        <f>SUM(J21:J30)</f>
        <v>0</v>
      </c>
      <c r="K20" s="261">
        <f>SUM(K21:K30)</f>
        <v>0</v>
      </c>
      <c r="L20" s="252"/>
      <c r="M20" s="115"/>
    </row>
    <row r="21" spans="3:13" ht="21" customHeight="1">
      <c r="C21" s="111"/>
      <c r="D21" s="112"/>
      <c r="E21" s="128" t="s">
        <v>276</v>
      </c>
      <c r="F21" s="164" t="s">
        <v>423</v>
      </c>
      <c r="G21" s="175">
        <f t="shared" si="0"/>
        <v>0</v>
      </c>
      <c r="H21" s="137"/>
      <c r="I21" s="176"/>
      <c r="J21" s="229"/>
      <c r="K21" s="229"/>
      <c r="L21" s="252"/>
      <c r="M21" s="115"/>
    </row>
    <row r="22" spans="3:13" ht="21" customHeight="1">
      <c r="C22" s="111"/>
      <c r="D22" s="112"/>
      <c r="E22" s="128" t="s">
        <v>277</v>
      </c>
      <c r="F22" s="164" t="s">
        <v>424</v>
      </c>
      <c r="G22" s="175">
        <f t="shared" si="0"/>
        <v>0</v>
      </c>
      <c r="H22" s="137"/>
      <c r="I22" s="176"/>
      <c r="J22" s="229"/>
      <c r="K22" s="229"/>
      <c r="L22" s="252"/>
      <c r="M22" s="115"/>
    </row>
    <row r="23" spans="3:13" ht="21" customHeight="1">
      <c r="C23" s="111"/>
      <c r="D23" s="112"/>
      <c r="E23" s="128" t="s">
        <v>278</v>
      </c>
      <c r="F23" s="164" t="s">
        <v>425</v>
      </c>
      <c r="G23" s="175">
        <f t="shared" si="0"/>
        <v>0</v>
      </c>
      <c r="H23" s="137"/>
      <c r="I23" s="176"/>
      <c r="J23" s="229"/>
      <c r="K23" s="229"/>
      <c r="L23" s="252"/>
      <c r="M23" s="115"/>
    </row>
    <row r="24" spans="3:13" ht="21" customHeight="1">
      <c r="C24" s="111"/>
      <c r="D24" s="112"/>
      <c r="E24" s="128" t="s">
        <v>279</v>
      </c>
      <c r="F24" s="164" t="s">
        <v>426</v>
      </c>
      <c r="G24" s="175">
        <f t="shared" si="0"/>
        <v>0</v>
      </c>
      <c r="H24" s="137"/>
      <c r="I24" s="176"/>
      <c r="J24" s="229"/>
      <c r="K24" s="229"/>
      <c r="L24" s="252"/>
      <c r="M24" s="115"/>
    </row>
    <row r="25" spans="3:13" ht="21" customHeight="1">
      <c r="C25" s="111"/>
      <c r="D25" s="112"/>
      <c r="E25" s="128" t="s">
        <v>280</v>
      </c>
      <c r="F25" s="164" t="s">
        <v>427</v>
      </c>
      <c r="G25" s="175">
        <f t="shared" si="0"/>
        <v>0</v>
      </c>
      <c r="H25" s="137"/>
      <c r="I25" s="176"/>
      <c r="J25" s="229"/>
      <c r="K25" s="229"/>
      <c r="L25" s="252"/>
      <c r="M25" s="115"/>
    </row>
    <row r="26" spans="3:13" ht="21" customHeight="1">
      <c r="C26" s="111"/>
      <c r="D26" s="112"/>
      <c r="E26" s="128" t="s">
        <v>281</v>
      </c>
      <c r="F26" s="164" t="s">
        <v>428</v>
      </c>
      <c r="G26" s="175">
        <f t="shared" si="0"/>
        <v>0</v>
      </c>
      <c r="H26" s="137"/>
      <c r="I26" s="176"/>
      <c r="J26" s="229"/>
      <c r="K26" s="229"/>
      <c r="L26" s="252"/>
      <c r="M26" s="115"/>
    </row>
    <row r="27" spans="3:13" ht="21" customHeight="1">
      <c r="C27" s="111"/>
      <c r="D27" s="112"/>
      <c r="E27" s="128" t="s">
        <v>282</v>
      </c>
      <c r="F27" s="164" t="s">
        <v>429</v>
      </c>
      <c r="G27" s="175">
        <f t="shared" si="0"/>
        <v>0</v>
      </c>
      <c r="H27" s="137"/>
      <c r="I27" s="176"/>
      <c r="J27" s="229"/>
      <c r="K27" s="229"/>
      <c r="L27" s="252"/>
      <c r="M27" s="115"/>
    </row>
    <row r="28" spans="3:16" ht="21" customHeight="1">
      <c r="C28" s="111"/>
      <c r="D28" s="112"/>
      <c r="E28" s="128" t="s">
        <v>283</v>
      </c>
      <c r="F28" s="164" t="s">
        <v>430</v>
      </c>
      <c r="G28" s="175">
        <f t="shared" si="0"/>
        <v>0</v>
      </c>
      <c r="H28" s="137"/>
      <c r="I28" s="176"/>
      <c r="J28" s="229"/>
      <c r="K28" s="229"/>
      <c r="L28" s="252"/>
      <c r="M28" s="115"/>
      <c r="N28" s="165"/>
      <c r="O28" s="165"/>
      <c r="P28" s="165"/>
    </row>
    <row r="29" spans="3:16" ht="21" customHeight="1">
      <c r="C29" s="111"/>
      <c r="D29" s="112"/>
      <c r="E29" s="167" t="s">
        <v>284</v>
      </c>
      <c r="F29" s="177"/>
      <c r="G29" s="178">
        <f t="shared" si="0"/>
        <v>0</v>
      </c>
      <c r="H29" s="137"/>
      <c r="I29" s="176"/>
      <c r="J29" s="229"/>
      <c r="K29" s="229"/>
      <c r="L29" s="252"/>
      <c r="M29" s="115"/>
      <c r="N29" s="165"/>
      <c r="O29" s="125"/>
      <c r="P29" s="125"/>
    </row>
    <row r="30" spans="3:16" ht="15" customHeight="1">
      <c r="C30" s="111"/>
      <c r="D30" s="112"/>
      <c r="E30" s="212"/>
      <c r="F30" s="87" t="s">
        <v>301</v>
      </c>
      <c r="G30" s="179"/>
      <c r="H30" s="88"/>
      <c r="I30" s="166"/>
      <c r="J30" s="230"/>
      <c r="K30" s="230"/>
      <c r="L30" s="166"/>
      <c r="M30" s="115"/>
      <c r="N30" s="165"/>
      <c r="O30" s="125"/>
      <c r="P30" s="125"/>
    </row>
    <row r="31" spans="3:16" ht="29.25" customHeight="1">
      <c r="C31" s="111"/>
      <c r="D31" s="112"/>
      <c r="E31" s="184" t="s">
        <v>112</v>
      </c>
      <c r="F31" s="225" t="s">
        <v>431</v>
      </c>
      <c r="G31" s="180">
        <f aca="true" t="shared" si="1" ref="G31:G38">SUM(J31:L31)</f>
        <v>0</v>
      </c>
      <c r="H31" s="137"/>
      <c r="I31" s="176"/>
      <c r="J31" s="229"/>
      <c r="K31" s="229"/>
      <c r="L31" s="252"/>
      <c r="M31" s="115"/>
      <c r="N31" s="165"/>
      <c r="O31" s="165"/>
      <c r="P31" s="165"/>
    </row>
    <row r="32" spans="3:16" ht="29.25" customHeight="1">
      <c r="C32" s="111"/>
      <c r="D32" s="112"/>
      <c r="E32" s="184" t="s">
        <v>113</v>
      </c>
      <c r="F32" s="221" t="s">
        <v>432</v>
      </c>
      <c r="G32" s="175">
        <f t="shared" si="1"/>
        <v>0</v>
      </c>
      <c r="H32" s="137"/>
      <c r="I32" s="181"/>
      <c r="J32" s="229"/>
      <c r="K32" s="229"/>
      <c r="L32" s="252"/>
      <c r="M32" s="115"/>
      <c r="N32" s="165"/>
      <c r="O32" s="165"/>
      <c r="P32" s="165"/>
    </row>
    <row r="33" spans="3:16" ht="29.25" customHeight="1">
      <c r="C33" s="111"/>
      <c r="D33" s="112"/>
      <c r="E33" s="185" t="s">
        <v>114</v>
      </c>
      <c r="F33" s="221" t="s">
        <v>433</v>
      </c>
      <c r="G33" s="175">
        <f t="shared" si="1"/>
        <v>0</v>
      </c>
      <c r="H33" s="137"/>
      <c r="I33" s="181"/>
      <c r="J33" s="229"/>
      <c r="K33" s="229"/>
      <c r="L33" s="252"/>
      <c r="M33" s="115"/>
      <c r="N33" s="165"/>
      <c r="O33" s="165"/>
      <c r="P33" s="165"/>
    </row>
    <row r="34" spans="3:16" ht="29.25" customHeight="1">
      <c r="C34" s="111"/>
      <c r="D34" s="112"/>
      <c r="E34" s="184" t="s">
        <v>115</v>
      </c>
      <c r="F34" s="221" t="s">
        <v>434</v>
      </c>
      <c r="G34" s="175">
        <f t="shared" si="1"/>
        <v>0</v>
      </c>
      <c r="H34" s="137"/>
      <c r="I34" s="181"/>
      <c r="J34" s="229"/>
      <c r="K34" s="229"/>
      <c r="L34" s="252"/>
      <c r="M34" s="115"/>
      <c r="N34" s="165"/>
      <c r="O34" s="165"/>
      <c r="P34" s="165"/>
    </row>
    <row r="35" spans="3:16" ht="29.25" customHeight="1">
      <c r="C35" s="111"/>
      <c r="D35" s="112"/>
      <c r="E35" s="185" t="s">
        <v>117</v>
      </c>
      <c r="F35" s="221" t="s">
        <v>435</v>
      </c>
      <c r="G35" s="175">
        <f t="shared" si="1"/>
        <v>0</v>
      </c>
      <c r="H35" s="137"/>
      <c r="I35" s="181"/>
      <c r="J35" s="229"/>
      <c r="K35" s="229"/>
      <c r="L35" s="252"/>
      <c r="M35" s="115"/>
      <c r="N35" s="165"/>
      <c r="O35" s="165"/>
      <c r="P35" s="165"/>
    </row>
    <row r="36" spans="3:13" ht="29.25" customHeight="1">
      <c r="C36" s="111"/>
      <c r="D36" s="112"/>
      <c r="E36" s="184" t="s">
        <v>118</v>
      </c>
      <c r="F36" s="221" t="s">
        <v>436</v>
      </c>
      <c r="G36" s="175">
        <f t="shared" si="1"/>
        <v>0</v>
      </c>
      <c r="H36" s="137"/>
      <c r="I36" s="181"/>
      <c r="J36" s="229"/>
      <c r="K36" s="229"/>
      <c r="L36" s="252"/>
      <c r="M36" s="115"/>
    </row>
    <row r="37" spans="3:13" ht="29.25" customHeight="1">
      <c r="C37" s="111"/>
      <c r="D37" s="112"/>
      <c r="E37" s="185" t="s">
        <v>119</v>
      </c>
      <c r="F37" s="221" t="s">
        <v>437</v>
      </c>
      <c r="G37" s="175">
        <f t="shared" si="1"/>
        <v>0</v>
      </c>
      <c r="H37" s="137"/>
      <c r="I37" s="181"/>
      <c r="J37" s="229"/>
      <c r="K37" s="229"/>
      <c r="L37" s="252"/>
      <c r="M37" s="115"/>
    </row>
    <row r="38" spans="3:13" ht="29.25" customHeight="1">
      <c r="C38" s="111"/>
      <c r="D38" s="112"/>
      <c r="E38" s="184" t="s">
        <v>120</v>
      </c>
      <c r="F38" s="221" t="s">
        <v>438</v>
      </c>
      <c r="G38" s="175">
        <f t="shared" si="1"/>
        <v>0</v>
      </c>
      <c r="H38" s="137"/>
      <c r="I38" s="181"/>
      <c r="J38" s="229"/>
      <c r="K38" s="229"/>
      <c r="L38" s="252"/>
      <c r="M38" s="115"/>
    </row>
    <row r="39" spans="3:13" ht="29.25" customHeight="1">
      <c r="C39" s="111"/>
      <c r="D39" s="112"/>
      <c r="E39" s="185" t="s">
        <v>121</v>
      </c>
      <c r="F39" s="222" t="s">
        <v>285</v>
      </c>
      <c r="G39" s="175">
        <f>G40+G42+G43+G47+G48</f>
        <v>0</v>
      </c>
      <c r="H39" s="137"/>
      <c r="I39" s="181"/>
      <c r="J39" s="231">
        <f>J40+J42+J43+J47+J48</f>
        <v>0</v>
      </c>
      <c r="K39" s="231">
        <f>K40+K42+K43+K47+K48</f>
        <v>0</v>
      </c>
      <c r="L39" s="252"/>
      <c r="M39" s="115"/>
    </row>
    <row r="40" spans="3:13" ht="29.25" customHeight="1">
      <c r="C40" s="111"/>
      <c r="D40" s="112"/>
      <c r="E40" s="186" t="s">
        <v>286</v>
      </c>
      <c r="F40" s="220" t="s">
        <v>439</v>
      </c>
      <c r="G40" s="175">
        <f>SUM(J40:L40)</f>
        <v>0</v>
      </c>
      <c r="H40" s="137"/>
      <c r="I40" s="181"/>
      <c r="J40" s="229"/>
      <c r="K40" s="229"/>
      <c r="L40" s="252"/>
      <c r="M40" s="115"/>
    </row>
    <row r="41" spans="3:13" ht="29.25" customHeight="1">
      <c r="C41" s="111"/>
      <c r="D41" s="112"/>
      <c r="E41" s="186" t="s">
        <v>287</v>
      </c>
      <c r="F41" s="220" t="s">
        <v>440</v>
      </c>
      <c r="G41" s="175">
        <f>SUM(J41:L41)</f>
        <v>0</v>
      </c>
      <c r="H41" s="137"/>
      <c r="I41" s="181"/>
      <c r="J41" s="229"/>
      <c r="K41" s="229"/>
      <c r="L41" s="252"/>
      <c r="M41" s="115"/>
    </row>
    <row r="42" spans="3:13" ht="29.25" customHeight="1">
      <c r="C42" s="111"/>
      <c r="D42" s="112"/>
      <c r="E42" s="186" t="s">
        <v>288</v>
      </c>
      <c r="F42" s="220" t="s">
        <v>441</v>
      </c>
      <c r="G42" s="175">
        <f>SUM(J42:L42)</f>
        <v>0</v>
      </c>
      <c r="H42" s="137"/>
      <c r="I42" s="181"/>
      <c r="J42" s="229"/>
      <c r="K42" s="229"/>
      <c r="L42" s="252"/>
      <c r="M42" s="115"/>
    </row>
    <row r="43" spans="3:13" ht="29.25" customHeight="1">
      <c r="C43" s="111"/>
      <c r="D43" s="112"/>
      <c r="E43" s="186" t="s">
        <v>122</v>
      </c>
      <c r="F43" s="222" t="s">
        <v>442</v>
      </c>
      <c r="G43" s="175">
        <f>SUM(G44:G46)</f>
        <v>0</v>
      </c>
      <c r="H43" s="137"/>
      <c r="I43" s="181"/>
      <c r="J43" s="231">
        <f>SUM(J44:J46)</f>
        <v>0</v>
      </c>
      <c r="K43" s="231">
        <f>SUM(K44:K46)</f>
        <v>0</v>
      </c>
      <c r="L43" s="252"/>
      <c r="M43" s="115"/>
    </row>
    <row r="44" spans="3:13" ht="29.25" customHeight="1">
      <c r="C44" s="111"/>
      <c r="D44" s="112"/>
      <c r="E44" s="186" t="s">
        <v>289</v>
      </c>
      <c r="F44" s="220" t="s">
        <v>290</v>
      </c>
      <c r="G44" s="175">
        <f aca="true" t="shared" si="2" ref="G44:G52">SUM(J44:L44)</f>
        <v>0</v>
      </c>
      <c r="H44" s="137"/>
      <c r="I44" s="181"/>
      <c r="J44" s="229"/>
      <c r="K44" s="229"/>
      <c r="L44" s="252"/>
      <c r="M44" s="115"/>
    </row>
    <row r="45" spans="3:13" ht="29.25" customHeight="1">
      <c r="C45" s="111"/>
      <c r="D45" s="112"/>
      <c r="E45" s="186" t="s">
        <v>291</v>
      </c>
      <c r="F45" s="220" t="s">
        <v>443</v>
      </c>
      <c r="G45" s="175">
        <f t="shared" si="2"/>
        <v>0</v>
      </c>
      <c r="H45" s="137"/>
      <c r="I45" s="181"/>
      <c r="J45" s="229"/>
      <c r="K45" s="229"/>
      <c r="L45" s="252"/>
      <c r="M45" s="115"/>
    </row>
    <row r="46" spans="3:13" ht="29.25" customHeight="1">
      <c r="C46" s="111"/>
      <c r="D46" s="112"/>
      <c r="E46" s="186" t="s">
        <v>292</v>
      </c>
      <c r="F46" s="220" t="s">
        <v>444</v>
      </c>
      <c r="G46" s="175">
        <f t="shared" si="2"/>
        <v>0</v>
      </c>
      <c r="H46" s="137"/>
      <c r="I46" s="181"/>
      <c r="J46" s="229"/>
      <c r="K46" s="229"/>
      <c r="L46" s="252"/>
      <c r="M46" s="115"/>
    </row>
    <row r="47" spans="3:13" ht="29.25" customHeight="1">
      <c r="C47" s="111"/>
      <c r="D47" s="112"/>
      <c r="E47" s="186" t="s">
        <v>123</v>
      </c>
      <c r="F47" s="223" t="s">
        <v>445</v>
      </c>
      <c r="G47" s="175">
        <f t="shared" si="2"/>
        <v>0</v>
      </c>
      <c r="H47" s="137"/>
      <c r="I47" s="181"/>
      <c r="J47" s="229"/>
      <c r="K47" s="229"/>
      <c r="L47" s="252"/>
      <c r="M47" s="115"/>
    </row>
    <row r="48" spans="3:13" ht="29.25" customHeight="1">
      <c r="C48" s="111"/>
      <c r="D48" s="112"/>
      <c r="E48" s="186" t="s">
        <v>227</v>
      </c>
      <c r="F48" s="223" t="s">
        <v>446</v>
      </c>
      <c r="G48" s="175">
        <f t="shared" si="2"/>
        <v>0</v>
      </c>
      <c r="H48" s="137"/>
      <c r="I48" s="181"/>
      <c r="J48" s="229"/>
      <c r="K48" s="229"/>
      <c r="L48" s="252"/>
      <c r="M48" s="115"/>
    </row>
    <row r="49" spans="3:13" ht="29.25" customHeight="1">
      <c r="C49" s="111"/>
      <c r="D49" s="112"/>
      <c r="E49" s="186" t="s">
        <v>320</v>
      </c>
      <c r="F49" s="223" t="s">
        <v>447</v>
      </c>
      <c r="G49" s="175">
        <f t="shared" si="2"/>
        <v>0</v>
      </c>
      <c r="H49" s="137"/>
      <c r="I49" s="181"/>
      <c r="J49" s="229"/>
      <c r="K49" s="229"/>
      <c r="L49" s="252"/>
      <c r="M49" s="115"/>
    </row>
    <row r="50" spans="3:13" ht="29.25" customHeight="1">
      <c r="C50" s="111"/>
      <c r="D50" s="112"/>
      <c r="E50" s="186" t="s">
        <v>321</v>
      </c>
      <c r="F50" s="223" t="s">
        <v>448</v>
      </c>
      <c r="G50" s="175">
        <f t="shared" si="2"/>
        <v>0</v>
      </c>
      <c r="H50" s="137"/>
      <c r="I50" s="181"/>
      <c r="J50" s="229"/>
      <c r="K50" s="229"/>
      <c r="L50" s="252"/>
      <c r="M50" s="115"/>
    </row>
    <row r="51" spans="3:13" ht="29.25" customHeight="1">
      <c r="C51" s="111"/>
      <c r="D51" s="112"/>
      <c r="E51" s="186" t="s">
        <v>293</v>
      </c>
      <c r="F51" s="223" t="s">
        <v>449</v>
      </c>
      <c r="G51" s="175">
        <f t="shared" si="2"/>
        <v>0</v>
      </c>
      <c r="H51" s="137"/>
      <c r="I51" s="181"/>
      <c r="J51" s="229"/>
      <c r="K51" s="229"/>
      <c r="L51" s="252"/>
      <c r="M51" s="115"/>
    </row>
    <row r="52" spans="3:13" ht="29.25" customHeight="1" thickBot="1">
      <c r="C52" s="111"/>
      <c r="D52" s="112"/>
      <c r="E52" s="187" t="s">
        <v>294</v>
      </c>
      <c r="F52" s="224" t="s">
        <v>450</v>
      </c>
      <c r="G52" s="182">
        <f t="shared" si="2"/>
        <v>0</v>
      </c>
      <c r="H52" s="142"/>
      <c r="I52" s="181"/>
      <c r="J52" s="232"/>
      <c r="K52" s="232"/>
      <c r="L52" s="252"/>
      <c r="M52" s="115"/>
    </row>
    <row r="53" spans="3:13" ht="11.25">
      <c r="C53" s="111"/>
      <c r="D53" s="119"/>
      <c r="E53" s="120"/>
      <c r="F53" s="121"/>
      <c r="G53" s="122"/>
      <c r="H53" s="122"/>
      <c r="I53" s="188"/>
      <c r="J53" s="233" t="s">
        <v>302</v>
      </c>
      <c r="K53" s="233" t="s">
        <v>302</v>
      </c>
      <c r="L53" s="122"/>
      <c r="M53" s="123"/>
    </row>
    <row r="54" spans="3:12" ht="11.25">
      <c r="C54" s="111"/>
      <c r="D54" s="111"/>
      <c r="E54" s="111"/>
      <c r="F54" s="124"/>
      <c r="G54" s="125"/>
      <c r="H54" s="125"/>
      <c r="I54" s="125"/>
      <c r="J54" s="125"/>
      <c r="K54" s="125"/>
      <c r="L54" s="125"/>
    </row>
  </sheetData>
  <sheetProtection password="FA9C" sheet="1" objects="1" scenarios="1" formatColumns="0" formatRows="0"/>
  <mergeCells count="1">
    <mergeCell ref="E10:G10"/>
  </mergeCells>
  <dataValidations count="5">
    <dataValidation type="decimal" allowBlank="1" showInputMessage="1" showErrorMessage="1" sqref="L20:L29">
      <formula1>0</formula1>
      <formula2>999999999999</formula2>
    </dataValidation>
    <dataValidation type="list" allowBlank="1" showInputMessage="1" showErrorMessage="1" sqref="G19 I19">
      <formula1>"да,нет"</formula1>
    </dataValidation>
    <dataValidation type="decimal" allowBlank="1" showInputMessage="1" showErrorMessage="1" sqref="G18 I18 G20:I52 J21:K52">
      <formula1>-99999999999</formula1>
      <formula2>999999999999</formula2>
    </dataValidation>
    <dataValidation type="decimal" allowBlank="1" showInputMessage="1" showErrorMessage="1" sqref="J20:K20">
      <formula1>-999999999999</formula1>
      <formula2>999999999999</formula2>
    </dataValidation>
    <dataValidation type="date" allowBlank="1" showInputMessage="1" showErrorMessage="1" sqref="G16:G17">
      <formula1>1</formula1>
      <formula2>73051</formula2>
    </dataValidation>
  </dataValidations>
  <hyperlinks>
    <hyperlink ref="F30" location="'ТС инвестиции'!A1" tooltip="Добавить показатель эффективности" display="Добавить показатель эффективности"/>
    <hyperlink ref="F9" location="'Список листов'!A1" tooltip="К списку листов" display="Список листов"/>
    <hyperlink ref="M14" location="'ТС инвестиции'!A1" display="Добавить мероприятие"/>
    <hyperlink ref="J53" location="'ТС инвестиции'!A1" display="Удалить мероприятие"/>
    <hyperlink ref="K53" location="'ТС инвестиции'!A1" display="Удалить мероприятие"/>
  </hyperlinks>
  <printOptions/>
  <pageMargins left="0.75" right="0.75" top="1" bottom="1" header="0.5" footer="0.5"/>
  <pageSetup fitToHeight="2" fitToWidth="1" horizontalDpi="600" verticalDpi="600" orientation="landscape" paperSize="9" scale="5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05">
    <pageSetUpPr fitToPage="1"/>
  </sheetPr>
  <dimension ref="C8:AB23"/>
  <sheetViews>
    <sheetView view="pageBreakPreview" zoomScaleSheetLayoutView="100" zoomScalePageLayoutView="0" workbookViewId="0" topLeftCell="C7">
      <selection activeCell="G22" sqref="G22"/>
    </sheetView>
  </sheetViews>
  <sheetFormatPr defaultColWidth="9.00390625" defaultRowHeight="12.75"/>
  <cols>
    <col min="1" max="2" width="0" style="90" hidden="1" customWidth="1"/>
    <col min="3" max="3" width="3.75390625" style="90" customWidth="1"/>
    <col min="4" max="4" width="8.875" style="90" customWidth="1"/>
    <col min="5" max="5" width="6.875" style="90" customWidth="1"/>
    <col min="6" max="6" width="50.75390625" style="90" customWidth="1"/>
    <col min="7" max="7" width="40.75390625" style="90" customWidth="1"/>
    <col min="8" max="8" width="3.75390625" style="90" customWidth="1"/>
    <col min="9" max="16384" width="9.125" style="90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92"/>
      <c r="E8" s="93"/>
      <c r="F8" s="93"/>
      <c r="G8" s="93"/>
      <c r="H8" s="94"/>
    </row>
    <row r="9" spans="4:28" ht="12.75" customHeight="1">
      <c r="D9" s="95"/>
      <c r="E9" s="96"/>
      <c r="F9" s="154" t="s">
        <v>325</v>
      </c>
      <c r="G9" s="96"/>
      <c r="H9" s="97"/>
      <c r="I9" s="98"/>
      <c r="J9" s="98"/>
      <c r="K9" s="98"/>
      <c r="L9" s="98"/>
      <c r="M9" s="98"/>
      <c r="N9" s="98"/>
      <c r="O9" s="98"/>
      <c r="P9" s="98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</row>
    <row r="10" spans="3:24" ht="36" customHeight="1">
      <c r="C10" s="100"/>
      <c r="D10" s="101"/>
      <c r="E10" s="421" t="s">
        <v>306</v>
      </c>
      <c r="F10" s="422"/>
      <c r="G10" s="423"/>
      <c r="H10" s="102"/>
      <c r="I10" s="103"/>
      <c r="J10" s="103"/>
      <c r="K10" s="103"/>
      <c r="L10" s="103"/>
      <c r="M10" s="103"/>
      <c r="N10" s="103"/>
      <c r="O10" s="103"/>
      <c r="P10" s="103"/>
      <c r="Q10" s="104"/>
      <c r="R10" s="104"/>
      <c r="S10" s="104"/>
      <c r="T10" s="104"/>
      <c r="U10" s="104"/>
      <c r="V10" s="104"/>
      <c r="W10" s="104"/>
      <c r="X10" s="104"/>
    </row>
    <row r="11" spans="3:24" ht="12.75" customHeight="1" thickBot="1">
      <c r="C11" s="100"/>
      <c r="D11" s="101"/>
      <c r="E11" s="96"/>
      <c r="F11" s="96"/>
      <c r="G11" s="96"/>
      <c r="H11" s="97"/>
      <c r="I11" s="98"/>
      <c r="J11" s="98"/>
      <c r="K11" s="98"/>
      <c r="L11" s="98"/>
      <c r="M11" s="98"/>
      <c r="N11" s="98"/>
      <c r="O11" s="98"/>
      <c r="P11" s="98"/>
      <c r="Q11" s="104"/>
      <c r="R11" s="104"/>
      <c r="S11" s="104"/>
      <c r="T11" s="104"/>
      <c r="U11" s="104"/>
      <c r="V11" s="104"/>
      <c r="W11" s="104"/>
      <c r="X11" s="104"/>
    </row>
    <row r="12" spans="3:24" ht="30" customHeight="1" thickBot="1">
      <c r="C12" s="100"/>
      <c r="D12" s="101"/>
      <c r="E12" s="105" t="s">
        <v>26</v>
      </c>
      <c r="F12" s="106" t="s">
        <v>106</v>
      </c>
      <c r="G12" s="107" t="s">
        <v>350</v>
      </c>
      <c r="H12" s="97"/>
      <c r="I12" s="98"/>
      <c r="J12" s="98"/>
      <c r="K12" s="98"/>
      <c r="L12" s="98"/>
      <c r="M12" s="98"/>
      <c r="N12" s="98"/>
      <c r="O12" s="98"/>
      <c r="P12" s="98"/>
      <c r="Q12" s="104"/>
      <c r="R12" s="104"/>
      <c r="S12" s="104"/>
      <c r="T12" s="104"/>
      <c r="U12" s="104"/>
      <c r="V12" s="104"/>
      <c r="W12" s="104"/>
      <c r="X12" s="104"/>
    </row>
    <row r="13" spans="3:24" ht="12" customHeight="1" thickBot="1">
      <c r="C13" s="100"/>
      <c r="D13" s="101"/>
      <c r="E13" s="108">
        <v>1</v>
      </c>
      <c r="F13" s="109">
        <f>E13+1</f>
        <v>2</v>
      </c>
      <c r="G13" s="110">
        <f>F13+1</f>
        <v>3</v>
      </c>
      <c r="H13" s="97"/>
      <c r="I13" s="98"/>
      <c r="J13" s="98"/>
      <c r="K13" s="98"/>
      <c r="L13" s="98"/>
      <c r="M13" s="98"/>
      <c r="N13" s="98"/>
      <c r="O13" s="98"/>
      <c r="P13" s="98"/>
      <c r="Q13" s="104"/>
      <c r="R13" s="104"/>
      <c r="S13" s="104"/>
      <c r="T13" s="104"/>
      <c r="U13" s="104"/>
      <c r="V13" s="104"/>
      <c r="W13" s="104"/>
      <c r="X13" s="104"/>
    </row>
    <row r="14" spans="3:8" ht="36" customHeight="1">
      <c r="C14" s="111"/>
      <c r="D14" s="112"/>
      <c r="E14" s="113">
        <v>1</v>
      </c>
      <c r="F14" s="114" t="s">
        <v>371</v>
      </c>
      <c r="G14" s="144">
        <v>0</v>
      </c>
      <c r="H14" s="115"/>
    </row>
    <row r="15" spans="3:8" ht="36" customHeight="1">
      <c r="C15" s="111"/>
      <c r="D15" s="112"/>
      <c r="E15" s="131" t="s">
        <v>485</v>
      </c>
      <c r="F15" s="328" t="s">
        <v>372</v>
      </c>
      <c r="G15" s="144">
        <v>0</v>
      </c>
      <c r="H15" s="115"/>
    </row>
    <row r="16" spans="3:8" ht="36" customHeight="1">
      <c r="C16" s="111"/>
      <c r="D16" s="112"/>
      <c r="E16" s="89">
        <v>2</v>
      </c>
      <c r="F16" s="116" t="s">
        <v>369</v>
      </c>
      <c r="G16" s="141">
        <v>0</v>
      </c>
      <c r="H16" s="115"/>
    </row>
    <row r="17" spans="3:8" ht="36" customHeight="1">
      <c r="C17" s="111"/>
      <c r="D17" s="112"/>
      <c r="E17" s="89">
        <v>3</v>
      </c>
      <c r="F17" s="116" t="s">
        <v>267</v>
      </c>
      <c r="G17" s="141">
        <v>0</v>
      </c>
      <c r="H17" s="115"/>
    </row>
    <row r="18" spans="3:8" ht="36" customHeight="1">
      <c r="C18" s="111"/>
      <c r="D18" s="322"/>
      <c r="E18" s="89">
        <v>4</v>
      </c>
      <c r="F18" s="116" t="s">
        <v>370</v>
      </c>
      <c r="G18" s="130">
        <f>SUM(G19:G20)</f>
        <v>0</v>
      </c>
      <c r="H18" s="115"/>
    </row>
    <row r="19" spans="3:8" ht="11.25" hidden="1">
      <c r="C19" s="111"/>
      <c r="D19" s="322" t="s">
        <v>482</v>
      </c>
      <c r="E19" s="323"/>
      <c r="F19" s="324"/>
      <c r="G19" s="326"/>
      <c r="H19" s="115"/>
    </row>
    <row r="20" spans="3:8" ht="11.25">
      <c r="C20" s="111"/>
      <c r="D20" s="322" t="s">
        <v>481</v>
      </c>
      <c r="E20" s="320"/>
      <c r="F20" s="329" t="s">
        <v>373</v>
      </c>
      <c r="G20" s="321"/>
      <c r="H20" s="115"/>
    </row>
    <row r="21" spans="3:8" ht="36" customHeight="1" thickBot="1">
      <c r="C21" s="111"/>
      <c r="D21" s="112"/>
      <c r="E21" s="168">
        <v>5</v>
      </c>
      <c r="F21" s="169" t="s">
        <v>198</v>
      </c>
      <c r="G21" s="213">
        <v>0</v>
      </c>
      <c r="H21" s="115"/>
    </row>
    <row r="22" spans="3:8" ht="11.25">
      <c r="C22" s="111"/>
      <c r="D22" s="119"/>
      <c r="E22" s="120"/>
      <c r="F22" s="121"/>
      <c r="G22" s="122"/>
      <c r="H22" s="123"/>
    </row>
    <row r="23" spans="3:7" ht="11.25">
      <c r="C23" s="111"/>
      <c r="D23" s="111"/>
      <c r="E23" s="111"/>
      <c r="F23" s="124"/>
      <c r="G23" s="125"/>
    </row>
  </sheetData>
  <sheetProtection password="FA9C" sheet="1" objects="1" scenarios="1" formatColumns="0" formatRows="0"/>
  <mergeCells count="1">
    <mergeCell ref="E10:G10"/>
  </mergeCells>
  <dataValidations count="2">
    <dataValidation type="whole" allowBlank="1" showInputMessage="1" showErrorMessage="1" sqref="G21 G14:G17">
      <formula1>-99999999</formula1>
      <formula2>999999999</formula2>
    </dataValidation>
    <dataValidation type="decimal" allowBlank="1" showInputMessage="1" showErrorMessage="1" sqref="G18:G20">
      <formula1>-99999999999</formula1>
      <formula2>999999999999</formula2>
    </dataValidation>
  </dataValidations>
  <hyperlinks>
    <hyperlink ref="F9" location="'Список листов'!A1" tooltip="К списку листов" display="Список листов"/>
    <hyperlink ref="F20" location="'ТС доступ'!A1" display="Добавить систему теплоснабжения"/>
  </hyperlinks>
  <printOptions/>
  <pageMargins left="0.75" right="0.75" top="1" bottom="1" header="0.5" footer="0.5"/>
  <pageSetup fitToHeight="1" fitToWidth="1" horizontalDpi="600" verticalDpi="600" orientation="portrait" paperSize="9" scale="7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6">
    <pageSetUpPr fitToPage="1"/>
  </sheetPr>
  <dimension ref="C8:AD70"/>
  <sheetViews>
    <sheetView view="pageBreakPreview" zoomScale="90" zoomScaleSheetLayoutView="90" zoomScalePageLayoutView="0" workbookViewId="0" topLeftCell="C46">
      <selection activeCell="I67" sqref="I67"/>
    </sheetView>
  </sheetViews>
  <sheetFormatPr defaultColWidth="9.00390625" defaultRowHeight="12.75"/>
  <cols>
    <col min="1" max="2" width="2.75390625" style="90" hidden="1" customWidth="1"/>
    <col min="3" max="4" width="2.75390625" style="90" customWidth="1"/>
    <col min="5" max="5" width="6.875" style="90" customWidth="1"/>
    <col min="6" max="6" width="50.75390625" style="90" customWidth="1"/>
    <col min="7" max="7" width="30.75390625" style="90" customWidth="1"/>
    <col min="8" max="8" width="15.75390625" style="90" customWidth="1"/>
    <col min="9" max="9" width="40.75390625" style="90" customWidth="1"/>
    <col min="10" max="10" width="14.75390625" style="90" customWidth="1"/>
    <col min="11" max="11" width="2.75390625" style="90" customWidth="1"/>
    <col min="12" max="16384" width="9.125" style="90" customWidth="1"/>
  </cols>
  <sheetData>
    <row r="1" ht="11.25" customHeight="1" hidden="1"/>
    <row r="2" ht="11.25" customHeight="1" hidden="1"/>
    <row r="3" ht="11.25" customHeight="1" hidden="1"/>
    <row r="4" ht="11.25" customHeight="1" hidden="1"/>
    <row r="5" ht="11.25" customHeight="1" hidden="1"/>
    <row r="6" ht="11.25" customHeight="1" hidden="1"/>
    <row r="8" spans="4:10" ht="11.25">
      <c r="D8" s="92"/>
      <c r="E8" s="93"/>
      <c r="F8" s="93"/>
      <c r="G8" s="93"/>
      <c r="H8" s="93"/>
      <c r="I8" s="93"/>
      <c r="J8" s="94"/>
    </row>
    <row r="9" spans="4:30" ht="12.75" customHeight="1">
      <c r="D9" s="95"/>
      <c r="E9" s="96"/>
      <c r="F9" s="154" t="s">
        <v>325</v>
      </c>
      <c r="G9" s="127"/>
      <c r="H9" s="127"/>
      <c r="I9" s="96"/>
      <c r="J9" s="97"/>
      <c r="K9" s="98"/>
      <c r="L9" s="98"/>
      <c r="M9" s="98"/>
      <c r="N9" s="98"/>
      <c r="O9" s="98"/>
      <c r="P9" s="98"/>
      <c r="Q9" s="98"/>
      <c r="R9" s="98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</row>
    <row r="10" spans="3:26" ht="30.75" customHeight="1">
      <c r="C10" s="100"/>
      <c r="D10" s="101"/>
      <c r="E10" s="421" t="s">
        <v>307</v>
      </c>
      <c r="F10" s="422"/>
      <c r="G10" s="422"/>
      <c r="H10" s="422"/>
      <c r="I10" s="423"/>
      <c r="J10" s="102"/>
      <c r="K10" s="103"/>
      <c r="L10" s="103"/>
      <c r="M10" s="103"/>
      <c r="N10" s="103"/>
      <c r="O10" s="103"/>
      <c r="P10" s="103"/>
      <c r="Q10" s="103"/>
      <c r="R10" s="103"/>
      <c r="S10" s="104"/>
      <c r="T10" s="104"/>
      <c r="U10" s="104"/>
      <c r="V10" s="104"/>
      <c r="W10" s="104"/>
      <c r="X10" s="104"/>
      <c r="Y10" s="104"/>
      <c r="Z10" s="104"/>
    </row>
    <row r="11" spans="3:26" ht="12.75" customHeight="1" thickBot="1">
      <c r="C11" s="100"/>
      <c r="D11" s="101"/>
      <c r="E11" s="96"/>
      <c r="F11" s="96"/>
      <c r="G11" s="96"/>
      <c r="H11" s="96"/>
      <c r="I11" s="96"/>
      <c r="J11" s="97"/>
      <c r="K11" s="98"/>
      <c r="L11" s="98"/>
      <c r="M11" s="98"/>
      <c r="N11" s="98"/>
      <c r="O11" s="98"/>
      <c r="P11" s="98"/>
      <c r="Q11" s="98"/>
      <c r="R11" s="98"/>
      <c r="S11" s="104"/>
      <c r="T11" s="104"/>
      <c r="U11" s="104"/>
      <c r="V11" s="104"/>
      <c r="W11" s="104"/>
      <c r="X11" s="104"/>
      <c r="Y11" s="104"/>
      <c r="Z11" s="104"/>
    </row>
    <row r="12" spans="3:26" ht="29.25" customHeight="1" thickBot="1">
      <c r="C12" s="100"/>
      <c r="D12" s="101"/>
      <c r="E12" s="234" t="s">
        <v>26</v>
      </c>
      <c r="F12" s="445" t="s">
        <v>106</v>
      </c>
      <c r="G12" s="446"/>
      <c r="H12" s="236" t="s">
        <v>88</v>
      </c>
      <c r="I12" s="237" t="s">
        <v>350</v>
      </c>
      <c r="J12" s="97"/>
      <c r="K12" s="98"/>
      <c r="L12" s="98"/>
      <c r="M12" s="98"/>
      <c r="N12" s="98"/>
      <c r="O12" s="98"/>
      <c r="P12" s="98"/>
      <c r="Q12" s="98"/>
      <c r="R12" s="98"/>
      <c r="S12" s="104"/>
      <c r="T12" s="104"/>
      <c r="U12" s="104"/>
      <c r="V12" s="104"/>
      <c r="W12" s="104"/>
      <c r="X12" s="104"/>
      <c r="Y12" s="104"/>
      <c r="Z12" s="104"/>
    </row>
    <row r="13" spans="3:26" ht="12" customHeight="1" thickBot="1">
      <c r="C13" s="100"/>
      <c r="D13" s="101"/>
      <c r="E13" s="190">
        <v>1</v>
      </c>
      <c r="F13" s="444">
        <f>E13+1</f>
        <v>2</v>
      </c>
      <c r="G13" s="444"/>
      <c r="H13" s="191">
        <f>F13+1</f>
        <v>3</v>
      </c>
      <c r="I13" s="240">
        <f>H13+1</f>
        <v>4</v>
      </c>
      <c r="J13" s="97"/>
      <c r="K13" s="98"/>
      <c r="L13" s="98"/>
      <c r="M13" s="98"/>
      <c r="N13" s="98"/>
      <c r="O13" s="98"/>
      <c r="P13" s="98"/>
      <c r="Q13" s="98"/>
      <c r="R13" s="98"/>
      <c r="S13" s="104"/>
      <c r="T13" s="104"/>
      <c r="U13" s="104"/>
      <c r="V13" s="104"/>
      <c r="W13" s="104"/>
      <c r="X13" s="104"/>
      <c r="Y13" s="104"/>
      <c r="Z13" s="104"/>
    </row>
    <row r="14" spans="3:10" ht="29.25" customHeight="1">
      <c r="C14" s="111"/>
      <c r="D14" s="112"/>
      <c r="E14" s="131">
        <v>1</v>
      </c>
      <c r="F14" s="440" t="s">
        <v>375</v>
      </c>
      <c r="G14" s="441"/>
      <c r="H14" s="255" t="s">
        <v>330</v>
      </c>
      <c r="I14" s="256" t="s">
        <v>30</v>
      </c>
      <c r="J14" s="253"/>
    </row>
    <row r="15" spans="3:10" ht="29.25" customHeight="1">
      <c r="C15" s="111"/>
      <c r="D15" s="112"/>
      <c r="E15" s="128">
        <v>2</v>
      </c>
      <c r="F15" s="442" t="s">
        <v>376</v>
      </c>
      <c r="G15" s="443"/>
      <c r="H15" s="129" t="s">
        <v>328</v>
      </c>
      <c r="I15" s="137">
        <v>228208.08</v>
      </c>
      <c r="J15" s="115"/>
    </row>
    <row r="16" spans="3:10" ht="29.25" customHeight="1">
      <c r="C16" s="111"/>
      <c r="D16" s="112"/>
      <c r="E16" s="128">
        <v>3</v>
      </c>
      <c r="F16" s="442" t="s">
        <v>377</v>
      </c>
      <c r="G16" s="443"/>
      <c r="H16" s="129" t="s">
        <v>328</v>
      </c>
      <c r="I16" s="130">
        <f>SUM(I17,I18,I28,I31,I32,I33,I34,I35,I36,I37,I40,I43,I44)</f>
        <v>225964.00000000003</v>
      </c>
      <c r="J16" s="115"/>
    </row>
    <row r="17" spans="3:10" ht="15" customHeight="1">
      <c r="C17" s="111"/>
      <c r="D17" s="112"/>
      <c r="E17" s="128" t="s">
        <v>89</v>
      </c>
      <c r="F17" s="436" t="s">
        <v>378</v>
      </c>
      <c r="G17" s="437"/>
      <c r="H17" s="129" t="s">
        <v>328</v>
      </c>
      <c r="I17" s="137"/>
      <c r="J17" s="115"/>
    </row>
    <row r="18" spans="3:10" ht="15" customHeight="1">
      <c r="C18" s="111"/>
      <c r="D18" s="112"/>
      <c r="E18" s="128" t="s">
        <v>90</v>
      </c>
      <c r="F18" s="436" t="s">
        <v>379</v>
      </c>
      <c r="G18" s="437"/>
      <c r="H18" s="129" t="s">
        <v>328</v>
      </c>
      <c r="I18" s="130">
        <f>SUMIF(G19:G27,G19,I19:I27)</f>
        <v>185350.7</v>
      </c>
      <c r="J18" s="115"/>
    </row>
    <row r="19" spans="3:10" ht="11.25">
      <c r="C19" s="111"/>
      <c r="D19" s="112"/>
      <c r="E19" s="430" t="s">
        <v>326</v>
      </c>
      <c r="F19" s="433" t="s">
        <v>233</v>
      </c>
      <c r="G19" s="116" t="s">
        <v>329</v>
      </c>
      <c r="H19" s="129" t="s">
        <v>328</v>
      </c>
      <c r="I19" s="138">
        <v>181936.6</v>
      </c>
      <c r="J19" s="115"/>
    </row>
    <row r="20" spans="3:10" ht="11.25" customHeight="1">
      <c r="C20" s="111"/>
      <c r="D20" s="112"/>
      <c r="E20" s="431"/>
      <c r="F20" s="434"/>
      <c r="G20" s="126" t="s">
        <v>327</v>
      </c>
      <c r="H20" s="337" t="str">
        <f>IF(J20,"",J21)</f>
        <v>тыс. м3</v>
      </c>
      <c r="I20" s="138">
        <v>54267.01</v>
      </c>
      <c r="J20" s="338" t="b">
        <f>ISNA(J21)</f>
        <v>0</v>
      </c>
    </row>
    <row r="21" spans="3:10" ht="24.75" customHeight="1">
      <c r="C21" s="111"/>
      <c r="D21" s="112"/>
      <c r="E21" s="431"/>
      <c r="F21" s="434"/>
      <c r="G21" s="116" t="s">
        <v>492</v>
      </c>
      <c r="H21" s="129" t="s">
        <v>328</v>
      </c>
      <c r="I21" s="130">
        <f>IF(I20="",0,IF(I20=0,0,I19/I20))</f>
        <v>3.35261883785379</v>
      </c>
      <c r="J21" s="338" t="str">
        <f>INDEX(tech!G$24:G$51,MATCH(F19,tech!F$24:F$51,0))</f>
        <v>тыс. м3</v>
      </c>
    </row>
    <row r="22" spans="3:10" ht="11.25" customHeight="1">
      <c r="C22" s="111"/>
      <c r="D22" s="112"/>
      <c r="E22" s="432"/>
      <c r="F22" s="435"/>
      <c r="G22" s="126" t="s">
        <v>303</v>
      </c>
      <c r="H22" s="132" t="s">
        <v>330</v>
      </c>
      <c r="I22" s="214"/>
      <c r="J22" s="115"/>
    </row>
    <row r="23" spans="3:10" ht="11.25">
      <c r="C23" s="111"/>
      <c r="D23" s="112"/>
      <c r="E23" s="430" t="s">
        <v>47</v>
      </c>
      <c r="F23" s="433" t="s">
        <v>240</v>
      </c>
      <c r="G23" s="116" t="s">
        <v>329</v>
      </c>
      <c r="H23" s="129" t="s">
        <v>328</v>
      </c>
      <c r="I23" s="138">
        <v>3414.1</v>
      </c>
      <c r="J23" s="156" t="s">
        <v>221</v>
      </c>
    </row>
    <row r="24" spans="3:10" ht="12.75">
      <c r="C24" s="111"/>
      <c r="D24" s="112"/>
      <c r="E24" s="431"/>
      <c r="F24" s="434"/>
      <c r="G24" s="126" t="s">
        <v>327</v>
      </c>
      <c r="H24" s="337" t="str">
        <f>IF(J24,"",J25)</f>
        <v>тонны</v>
      </c>
      <c r="I24" s="138">
        <v>411.09</v>
      </c>
      <c r="J24" s="338" t="b">
        <f>ISNA(J25)</f>
        <v>0</v>
      </c>
    </row>
    <row r="25" spans="3:10" ht="33.75">
      <c r="C25" s="111"/>
      <c r="D25" s="112"/>
      <c r="E25" s="431"/>
      <c r="F25" s="434"/>
      <c r="G25" s="116" t="s">
        <v>492</v>
      </c>
      <c r="H25" s="129" t="s">
        <v>328</v>
      </c>
      <c r="I25" s="130">
        <f>IF(I24="",0,IF(I24=0,0,I23/I24))</f>
        <v>8.304994040234499</v>
      </c>
      <c r="J25" s="338" t="str">
        <f>INDEX(tech!G$24:G$51,MATCH(F23,tech!F$24:F$51,0))</f>
        <v>тонны</v>
      </c>
    </row>
    <row r="26" spans="3:10" ht="12.75">
      <c r="C26" s="111"/>
      <c r="D26" s="112"/>
      <c r="E26" s="432"/>
      <c r="F26" s="435"/>
      <c r="G26" s="126" t="s">
        <v>303</v>
      </c>
      <c r="H26" s="132" t="s">
        <v>330</v>
      </c>
      <c r="I26" s="139"/>
      <c r="J26" s="155"/>
    </row>
    <row r="27" spans="3:11" ht="15" customHeight="1">
      <c r="C27" s="111"/>
      <c r="D27" s="112"/>
      <c r="E27" s="85"/>
      <c r="F27" s="87" t="s">
        <v>304</v>
      </c>
      <c r="G27" s="86"/>
      <c r="H27" s="86"/>
      <c r="I27" s="88"/>
      <c r="J27" s="115"/>
      <c r="K27" s="133"/>
    </row>
    <row r="28" spans="3:10" ht="23.25" customHeight="1">
      <c r="C28" s="111"/>
      <c r="D28" s="112"/>
      <c r="E28" s="131" t="s">
        <v>308</v>
      </c>
      <c r="F28" s="436" t="s">
        <v>380</v>
      </c>
      <c r="G28" s="437"/>
      <c r="H28" s="129" t="s">
        <v>328</v>
      </c>
      <c r="I28" s="140">
        <v>5865.2</v>
      </c>
      <c r="J28" s="115"/>
    </row>
    <row r="29" spans="3:10" ht="15" customHeight="1">
      <c r="C29" s="111"/>
      <c r="D29" s="112"/>
      <c r="E29" s="131" t="s">
        <v>309</v>
      </c>
      <c r="F29" s="438" t="s">
        <v>381</v>
      </c>
      <c r="G29" s="439"/>
      <c r="H29" s="129" t="s">
        <v>331</v>
      </c>
      <c r="I29" s="130">
        <f>IF(I30=0,0,I28/I30)</f>
        <v>1.812226939310234</v>
      </c>
      <c r="J29" s="115"/>
    </row>
    <row r="30" spans="3:10" ht="15" customHeight="1">
      <c r="C30" s="111"/>
      <c r="D30" s="112"/>
      <c r="E30" s="128" t="s">
        <v>310</v>
      </c>
      <c r="F30" s="438" t="s">
        <v>382</v>
      </c>
      <c r="G30" s="439"/>
      <c r="H30" s="129" t="s">
        <v>59</v>
      </c>
      <c r="I30" s="137">
        <v>3236.46</v>
      </c>
      <c r="J30" s="115"/>
    </row>
    <row r="31" spans="3:10" ht="23.25" customHeight="1">
      <c r="C31" s="111"/>
      <c r="D31" s="112"/>
      <c r="E31" s="128" t="s">
        <v>311</v>
      </c>
      <c r="F31" s="436" t="s">
        <v>383</v>
      </c>
      <c r="G31" s="437"/>
      <c r="H31" s="129" t="s">
        <v>328</v>
      </c>
      <c r="I31" s="137">
        <v>15526.6</v>
      </c>
      <c r="J31" s="115"/>
    </row>
    <row r="32" spans="3:10" ht="23.25" customHeight="1">
      <c r="C32" s="111"/>
      <c r="D32" s="112"/>
      <c r="E32" s="128" t="s">
        <v>312</v>
      </c>
      <c r="F32" s="436" t="s">
        <v>384</v>
      </c>
      <c r="G32" s="437"/>
      <c r="H32" s="129" t="s">
        <v>328</v>
      </c>
      <c r="I32" s="137"/>
      <c r="J32" s="115"/>
    </row>
    <row r="33" spans="3:10" ht="23.25" customHeight="1">
      <c r="C33" s="111"/>
      <c r="D33" s="112"/>
      <c r="E33" s="128" t="s">
        <v>295</v>
      </c>
      <c r="F33" s="442" t="s">
        <v>385</v>
      </c>
      <c r="G33" s="443"/>
      <c r="H33" s="129" t="s">
        <v>328</v>
      </c>
      <c r="I33" s="137">
        <v>3588</v>
      </c>
      <c r="J33" s="115"/>
    </row>
    <row r="34" spans="3:10" ht="23.25" customHeight="1">
      <c r="C34" s="111"/>
      <c r="D34" s="112"/>
      <c r="E34" s="128" t="s">
        <v>296</v>
      </c>
      <c r="F34" s="442" t="s">
        <v>386</v>
      </c>
      <c r="G34" s="443"/>
      <c r="H34" s="129" t="s">
        <v>328</v>
      </c>
      <c r="I34" s="137">
        <v>1227.1</v>
      </c>
      <c r="J34" s="115"/>
    </row>
    <row r="35" spans="3:10" ht="23.25" customHeight="1">
      <c r="C35" s="111"/>
      <c r="D35" s="112"/>
      <c r="E35" s="128" t="s">
        <v>313</v>
      </c>
      <c r="F35" s="436" t="s">
        <v>387</v>
      </c>
      <c r="G35" s="437"/>
      <c r="H35" s="129" t="s">
        <v>328</v>
      </c>
      <c r="I35" s="137">
        <v>76</v>
      </c>
      <c r="J35" s="115"/>
    </row>
    <row r="36" spans="3:10" ht="15" customHeight="1">
      <c r="C36" s="111"/>
      <c r="D36" s="112"/>
      <c r="E36" s="128" t="s">
        <v>84</v>
      </c>
      <c r="F36" s="438" t="s">
        <v>388</v>
      </c>
      <c r="G36" s="439"/>
      <c r="H36" s="129" t="s">
        <v>328</v>
      </c>
      <c r="I36" s="137"/>
      <c r="J36" s="115"/>
    </row>
    <row r="37" spans="3:10" ht="23.25" customHeight="1">
      <c r="C37" s="111"/>
      <c r="D37" s="112"/>
      <c r="E37" s="128" t="s">
        <v>314</v>
      </c>
      <c r="F37" s="436" t="s">
        <v>389</v>
      </c>
      <c r="G37" s="437"/>
      <c r="H37" s="129" t="s">
        <v>328</v>
      </c>
      <c r="I37" s="137">
        <v>1387.4</v>
      </c>
      <c r="J37" s="115"/>
    </row>
    <row r="38" spans="3:10" ht="15" customHeight="1">
      <c r="C38" s="111"/>
      <c r="D38" s="112"/>
      <c r="E38" s="128" t="s">
        <v>315</v>
      </c>
      <c r="F38" s="438" t="s">
        <v>390</v>
      </c>
      <c r="G38" s="439"/>
      <c r="H38" s="129" t="s">
        <v>328</v>
      </c>
      <c r="I38" s="137">
        <v>1033.8</v>
      </c>
      <c r="J38" s="115"/>
    </row>
    <row r="39" spans="3:10" ht="15" customHeight="1">
      <c r="C39" s="111"/>
      <c r="D39" s="112"/>
      <c r="E39" s="128" t="s">
        <v>316</v>
      </c>
      <c r="F39" s="438" t="s">
        <v>391</v>
      </c>
      <c r="G39" s="439"/>
      <c r="H39" s="129" t="s">
        <v>328</v>
      </c>
      <c r="I39" s="137">
        <v>353.58</v>
      </c>
      <c r="J39" s="115"/>
    </row>
    <row r="40" spans="3:10" ht="23.25" customHeight="1">
      <c r="C40" s="111"/>
      <c r="D40" s="112"/>
      <c r="E40" s="128" t="s">
        <v>317</v>
      </c>
      <c r="F40" s="436" t="s">
        <v>392</v>
      </c>
      <c r="G40" s="437"/>
      <c r="H40" s="129" t="s">
        <v>328</v>
      </c>
      <c r="I40" s="137">
        <v>1737.5</v>
      </c>
      <c r="J40" s="115"/>
    </row>
    <row r="41" spans="3:10" ht="23.25" customHeight="1">
      <c r="C41" s="111"/>
      <c r="D41" s="112"/>
      <c r="E41" s="128" t="s">
        <v>7</v>
      </c>
      <c r="F41" s="438" t="s">
        <v>390</v>
      </c>
      <c r="G41" s="439"/>
      <c r="H41" s="129" t="s">
        <v>328</v>
      </c>
      <c r="I41" s="137">
        <v>0</v>
      </c>
      <c r="J41" s="115"/>
    </row>
    <row r="42" spans="3:10" ht="23.25" customHeight="1">
      <c r="C42" s="111"/>
      <c r="D42" s="112"/>
      <c r="E42" s="128" t="s">
        <v>8</v>
      </c>
      <c r="F42" s="438" t="s">
        <v>391</v>
      </c>
      <c r="G42" s="439"/>
      <c r="H42" s="129" t="s">
        <v>328</v>
      </c>
      <c r="I42" s="137">
        <v>0</v>
      </c>
      <c r="J42" s="115"/>
    </row>
    <row r="43" spans="3:10" ht="23.25" customHeight="1">
      <c r="C43" s="111"/>
      <c r="D43" s="112"/>
      <c r="E43" s="128" t="s">
        <v>318</v>
      </c>
      <c r="F43" s="436" t="s">
        <v>393</v>
      </c>
      <c r="G43" s="437"/>
      <c r="H43" s="129" t="s">
        <v>328</v>
      </c>
      <c r="I43" s="137">
        <v>9773.04</v>
      </c>
      <c r="J43" s="115"/>
    </row>
    <row r="44" spans="3:10" ht="33.75" customHeight="1">
      <c r="C44" s="111"/>
      <c r="D44" s="112"/>
      <c r="E44" s="128" t="s">
        <v>319</v>
      </c>
      <c r="F44" s="436" t="s">
        <v>394</v>
      </c>
      <c r="G44" s="437"/>
      <c r="H44" s="129" t="s">
        <v>328</v>
      </c>
      <c r="I44" s="137">
        <v>1432.46</v>
      </c>
      <c r="J44" s="115"/>
    </row>
    <row r="45" spans="3:10" ht="24" customHeight="1">
      <c r="C45" s="111"/>
      <c r="D45" s="112"/>
      <c r="E45" s="128" t="s">
        <v>108</v>
      </c>
      <c r="F45" s="449" t="s">
        <v>395</v>
      </c>
      <c r="G45" s="450"/>
      <c r="H45" s="129" t="s">
        <v>328</v>
      </c>
      <c r="I45" s="137">
        <v>2244.11</v>
      </c>
      <c r="J45" s="115"/>
    </row>
    <row r="46" spans="3:10" ht="24" customHeight="1">
      <c r="C46" s="111"/>
      <c r="D46" s="112"/>
      <c r="E46" s="128" t="s">
        <v>109</v>
      </c>
      <c r="F46" s="449" t="s">
        <v>396</v>
      </c>
      <c r="G46" s="450"/>
      <c r="H46" s="129" t="s">
        <v>328</v>
      </c>
      <c r="I46" s="137">
        <v>1809.6</v>
      </c>
      <c r="J46" s="115"/>
    </row>
    <row r="47" spans="3:10" ht="26.25" customHeight="1">
      <c r="C47" s="111"/>
      <c r="D47" s="112"/>
      <c r="E47" s="128" t="s">
        <v>464</v>
      </c>
      <c r="F47" s="436" t="s">
        <v>397</v>
      </c>
      <c r="G47" s="437"/>
      <c r="H47" s="129" t="s">
        <v>328</v>
      </c>
      <c r="I47" s="137"/>
      <c r="J47" s="115"/>
    </row>
    <row r="48" spans="3:10" ht="23.25" customHeight="1">
      <c r="C48" s="111"/>
      <c r="D48" s="112"/>
      <c r="E48" s="128" t="s">
        <v>110</v>
      </c>
      <c r="F48" s="449" t="s">
        <v>374</v>
      </c>
      <c r="G48" s="450"/>
      <c r="H48" s="129" t="s">
        <v>328</v>
      </c>
      <c r="I48" s="137"/>
      <c r="J48" s="115"/>
    </row>
    <row r="49" spans="3:10" ht="23.25" customHeight="1">
      <c r="C49" s="111"/>
      <c r="D49" s="112"/>
      <c r="E49" s="128" t="s">
        <v>465</v>
      </c>
      <c r="F49" s="436" t="s">
        <v>398</v>
      </c>
      <c r="G49" s="437"/>
      <c r="H49" s="129" t="s">
        <v>328</v>
      </c>
      <c r="I49" s="137"/>
      <c r="J49" s="115"/>
    </row>
    <row r="50" spans="3:10" ht="23.25" customHeight="1">
      <c r="C50" s="111"/>
      <c r="D50" s="112"/>
      <c r="E50" s="128" t="s">
        <v>111</v>
      </c>
      <c r="F50" s="449" t="s">
        <v>399</v>
      </c>
      <c r="G50" s="450"/>
      <c r="H50" s="129" t="s">
        <v>332</v>
      </c>
      <c r="I50" s="137">
        <v>409</v>
      </c>
      <c r="J50" s="115"/>
    </row>
    <row r="51" spans="3:10" ht="23.25" customHeight="1">
      <c r="C51" s="111"/>
      <c r="D51" s="112"/>
      <c r="E51" s="128" t="s">
        <v>112</v>
      </c>
      <c r="F51" s="449" t="s">
        <v>400</v>
      </c>
      <c r="G51" s="450"/>
      <c r="H51" s="129" t="s">
        <v>332</v>
      </c>
      <c r="I51" s="137">
        <v>105.5</v>
      </c>
      <c r="J51" s="115"/>
    </row>
    <row r="52" spans="3:10" ht="23.25" customHeight="1">
      <c r="C52" s="111"/>
      <c r="D52" s="112"/>
      <c r="E52" s="128" t="s">
        <v>113</v>
      </c>
      <c r="F52" s="449" t="s">
        <v>401</v>
      </c>
      <c r="G52" s="450"/>
      <c r="H52" s="129" t="s">
        <v>333</v>
      </c>
      <c r="I52" s="137">
        <v>391.46019</v>
      </c>
      <c r="J52" s="115"/>
    </row>
    <row r="53" spans="3:10" ht="23.25" customHeight="1">
      <c r="C53" s="111"/>
      <c r="D53" s="112"/>
      <c r="E53" s="128" t="s">
        <v>85</v>
      </c>
      <c r="F53" s="442" t="s">
        <v>402</v>
      </c>
      <c r="G53" s="443"/>
      <c r="H53" s="129" t="s">
        <v>333</v>
      </c>
      <c r="I53" s="137">
        <v>16.034</v>
      </c>
      <c r="J53" s="115"/>
    </row>
    <row r="54" spans="3:10" ht="23.25" customHeight="1">
      <c r="C54" s="111"/>
      <c r="D54" s="112"/>
      <c r="E54" s="128" t="s">
        <v>114</v>
      </c>
      <c r="F54" s="449" t="s">
        <v>403</v>
      </c>
      <c r="G54" s="450"/>
      <c r="H54" s="129" t="s">
        <v>333</v>
      </c>
      <c r="I54" s="137"/>
      <c r="J54" s="115"/>
    </row>
    <row r="55" spans="3:10" ht="23.25" customHeight="1">
      <c r="C55" s="111"/>
      <c r="D55" s="112"/>
      <c r="E55" s="128" t="s">
        <v>115</v>
      </c>
      <c r="F55" s="449" t="s">
        <v>404</v>
      </c>
      <c r="G55" s="450"/>
      <c r="H55" s="129" t="s">
        <v>333</v>
      </c>
      <c r="I55" s="130">
        <f>I56+I57</f>
        <v>324.91499999999996</v>
      </c>
      <c r="J55" s="115"/>
    </row>
    <row r="56" spans="3:10" ht="23.25" customHeight="1">
      <c r="C56" s="111"/>
      <c r="D56" s="112"/>
      <c r="E56" s="128" t="s">
        <v>116</v>
      </c>
      <c r="F56" s="436" t="s">
        <v>405</v>
      </c>
      <c r="G56" s="437"/>
      <c r="H56" s="129" t="s">
        <v>333</v>
      </c>
      <c r="I56" s="137">
        <v>318.4167</v>
      </c>
      <c r="J56" s="115"/>
    </row>
    <row r="57" spans="3:10" ht="23.25" customHeight="1">
      <c r="C57" s="111"/>
      <c r="D57" s="112"/>
      <c r="E57" s="128" t="s">
        <v>91</v>
      </c>
      <c r="F57" s="436" t="s">
        <v>406</v>
      </c>
      <c r="G57" s="437"/>
      <c r="H57" s="129" t="s">
        <v>333</v>
      </c>
      <c r="I57" s="137">
        <v>6.4983</v>
      </c>
      <c r="J57" s="115"/>
    </row>
    <row r="58" spans="3:10" ht="23.25" customHeight="1">
      <c r="C58" s="111"/>
      <c r="D58" s="112"/>
      <c r="E58" s="128" t="s">
        <v>117</v>
      </c>
      <c r="F58" s="449" t="s">
        <v>407</v>
      </c>
      <c r="G58" s="450"/>
      <c r="H58" s="129" t="s">
        <v>105</v>
      </c>
      <c r="I58" s="137">
        <v>13.45</v>
      </c>
      <c r="J58" s="115"/>
    </row>
    <row r="59" spans="3:10" ht="23.25" customHeight="1">
      <c r="C59" s="111"/>
      <c r="D59" s="112"/>
      <c r="E59" s="128" t="s">
        <v>118</v>
      </c>
      <c r="F59" s="442" t="s">
        <v>266</v>
      </c>
      <c r="G59" s="443"/>
      <c r="H59" s="129" t="s">
        <v>86</v>
      </c>
      <c r="I59" s="137">
        <v>50511.16</v>
      </c>
      <c r="J59" s="115"/>
    </row>
    <row r="60" spans="3:10" ht="23.25" customHeight="1">
      <c r="C60" s="111"/>
      <c r="D60" s="112"/>
      <c r="E60" s="128" t="s">
        <v>119</v>
      </c>
      <c r="F60" s="449" t="s">
        <v>408</v>
      </c>
      <c r="G60" s="450"/>
      <c r="H60" s="129" t="s">
        <v>334</v>
      </c>
      <c r="I60" s="137">
        <v>12</v>
      </c>
      <c r="J60" s="115"/>
    </row>
    <row r="61" spans="3:10" ht="23.25" customHeight="1">
      <c r="C61" s="111"/>
      <c r="D61" s="112"/>
      <c r="E61" s="128" t="s">
        <v>120</v>
      </c>
      <c r="F61" s="449" t="s">
        <v>409</v>
      </c>
      <c r="G61" s="450"/>
      <c r="H61" s="129" t="s">
        <v>334</v>
      </c>
      <c r="I61" s="137"/>
      <c r="J61" s="115"/>
    </row>
    <row r="62" spans="3:10" ht="23.25" customHeight="1">
      <c r="C62" s="111"/>
      <c r="D62" s="112"/>
      <c r="E62" s="128" t="s">
        <v>121</v>
      </c>
      <c r="F62" s="449" t="s">
        <v>410</v>
      </c>
      <c r="G62" s="450"/>
      <c r="H62" s="129" t="s">
        <v>347</v>
      </c>
      <c r="I62" s="141">
        <v>1</v>
      </c>
      <c r="J62" s="115"/>
    </row>
    <row r="63" spans="3:10" ht="23.25" customHeight="1">
      <c r="C63" s="111"/>
      <c r="D63" s="112"/>
      <c r="E63" s="128" t="s">
        <v>122</v>
      </c>
      <c r="F63" s="449" t="s">
        <v>411</v>
      </c>
      <c r="G63" s="450"/>
      <c r="H63" s="129" t="s">
        <v>347</v>
      </c>
      <c r="I63" s="141"/>
      <c r="J63" s="115"/>
    </row>
    <row r="64" spans="3:10" ht="23.25" customHeight="1">
      <c r="C64" s="111"/>
      <c r="D64" s="112"/>
      <c r="E64" s="128" t="s">
        <v>123</v>
      </c>
      <c r="F64" s="449" t="s">
        <v>412</v>
      </c>
      <c r="G64" s="450"/>
      <c r="H64" s="129" t="s">
        <v>347</v>
      </c>
      <c r="I64" s="141"/>
      <c r="J64" s="115"/>
    </row>
    <row r="65" spans="3:10" ht="23.25" customHeight="1">
      <c r="C65" s="111"/>
      <c r="D65" s="112"/>
      <c r="E65" s="128" t="s">
        <v>227</v>
      </c>
      <c r="F65" s="449" t="s">
        <v>413</v>
      </c>
      <c r="G65" s="450"/>
      <c r="H65" s="129" t="s">
        <v>274</v>
      </c>
      <c r="I65" s="141">
        <v>23</v>
      </c>
      <c r="J65" s="115"/>
    </row>
    <row r="66" spans="3:10" ht="23.25" customHeight="1">
      <c r="C66" s="111"/>
      <c r="D66" s="112"/>
      <c r="E66" s="128" t="s">
        <v>320</v>
      </c>
      <c r="F66" s="449" t="s">
        <v>414</v>
      </c>
      <c r="G66" s="450"/>
      <c r="H66" s="129" t="s">
        <v>344</v>
      </c>
      <c r="I66" s="137">
        <v>157.8</v>
      </c>
      <c r="J66" s="115"/>
    </row>
    <row r="67" spans="3:10" ht="23.25" customHeight="1">
      <c r="C67" s="111"/>
      <c r="D67" s="112"/>
      <c r="E67" s="128" t="s">
        <v>321</v>
      </c>
      <c r="F67" s="449" t="s">
        <v>415</v>
      </c>
      <c r="G67" s="450"/>
      <c r="H67" s="129" t="s">
        <v>87</v>
      </c>
      <c r="I67" s="137">
        <v>8.27</v>
      </c>
      <c r="J67" s="115"/>
    </row>
    <row r="68" spans="3:10" ht="23.25" customHeight="1">
      <c r="C68" s="111"/>
      <c r="D68" s="112"/>
      <c r="E68" s="167" t="s">
        <v>293</v>
      </c>
      <c r="F68" s="447" t="s">
        <v>416</v>
      </c>
      <c r="G68" s="448"/>
      <c r="H68" s="132" t="s">
        <v>297</v>
      </c>
      <c r="I68" s="138">
        <v>1.23</v>
      </c>
      <c r="J68" s="115"/>
    </row>
    <row r="69" spans="3:10" ht="51" customHeight="1" thickBot="1">
      <c r="C69" s="111"/>
      <c r="D69" s="112"/>
      <c r="E69" s="134" t="s">
        <v>294</v>
      </c>
      <c r="F69" s="451" t="s">
        <v>6</v>
      </c>
      <c r="G69" s="452"/>
      <c r="H69" s="135"/>
      <c r="I69" s="262"/>
      <c r="J69" s="115"/>
    </row>
    <row r="70" spans="4:10" ht="11.25">
      <c r="D70" s="136"/>
      <c r="E70" s="122"/>
      <c r="F70" s="122"/>
      <c r="G70" s="122"/>
      <c r="H70" s="122"/>
      <c r="I70" s="122"/>
      <c r="J70" s="123"/>
    </row>
  </sheetData>
  <sheetProtection password="FA9C" sheet="1" objects="1" scenarios="1" formatColumns="0" formatRows="0"/>
  <mergeCells count="54">
    <mergeCell ref="F67:G67"/>
    <mergeCell ref="F56:G56"/>
    <mergeCell ref="F53:G53"/>
    <mergeCell ref="F59:G59"/>
    <mergeCell ref="F52:G52"/>
    <mergeCell ref="F54:G54"/>
    <mergeCell ref="F55:G55"/>
    <mergeCell ref="F62:G62"/>
    <mergeCell ref="F60:G60"/>
    <mergeCell ref="F50:G50"/>
    <mergeCell ref="F49:G49"/>
    <mergeCell ref="F58:G58"/>
    <mergeCell ref="F61:G61"/>
    <mergeCell ref="F57:G57"/>
    <mergeCell ref="F69:G69"/>
    <mergeCell ref="F63:G63"/>
    <mergeCell ref="F64:G64"/>
    <mergeCell ref="F65:G65"/>
    <mergeCell ref="F66:G66"/>
    <mergeCell ref="F68:G68"/>
    <mergeCell ref="F51:G51"/>
    <mergeCell ref="F44:G44"/>
    <mergeCell ref="F41:G41"/>
    <mergeCell ref="F42:G42"/>
    <mergeCell ref="F43:G43"/>
    <mergeCell ref="F46:G46"/>
    <mergeCell ref="F48:G48"/>
    <mergeCell ref="F45:G45"/>
    <mergeCell ref="F47:G47"/>
    <mergeCell ref="F40:G40"/>
    <mergeCell ref="F32:G32"/>
    <mergeCell ref="F35:G35"/>
    <mergeCell ref="F36:G36"/>
    <mergeCell ref="F37:G37"/>
    <mergeCell ref="F33:G33"/>
    <mergeCell ref="F34:G34"/>
    <mergeCell ref="F38:G38"/>
    <mergeCell ref="F39:G39"/>
    <mergeCell ref="E10:I10"/>
    <mergeCell ref="E19:E22"/>
    <mergeCell ref="F19:F22"/>
    <mergeCell ref="F14:G14"/>
    <mergeCell ref="F15:G15"/>
    <mergeCell ref="F16:G16"/>
    <mergeCell ref="F17:G17"/>
    <mergeCell ref="F18:G18"/>
    <mergeCell ref="F13:G13"/>
    <mergeCell ref="F12:G12"/>
    <mergeCell ref="E23:E26"/>
    <mergeCell ref="F23:F26"/>
    <mergeCell ref="F28:G28"/>
    <mergeCell ref="F29:G29"/>
    <mergeCell ref="F30:G30"/>
    <mergeCell ref="F31:G31"/>
  </mergeCells>
  <dataValidations count="6">
    <dataValidation type="decimal" allowBlank="1" showInputMessage="1" showErrorMessage="1" sqref="I58:I61 I66:I68 I28 I30:I49 I19:I20 I15:I17 I23:I25">
      <formula1>-99999999999</formula1>
      <formula2>999999999999</formula2>
    </dataValidation>
    <dataValidation type="whole" allowBlank="1" showInputMessage="1" showErrorMessage="1" sqref="I62:I65">
      <formula1>-99999999999</formula1>
      <formula2>999999999999</formula2>
    </dataValidation>
    <dataValidation type="decimal" allowBlank="1" showInputMessage="1" showErrorMessage="1" sqref="I50:I57">
      <formula1>-999999999999</formula1>
      <formula2>999999999999</formula2>
    </dataValidation>
    <dataValidation type="textLength" operator="lessThanOrEqual" allowBlank="1" showInputMessage="1" showErrorMessage="1" sqref="I69">
      <formula1>300</formula1>
    </dataValidation>
    <dataValidation type="list" allowBlank="1" showInputMessage="1" showErrorMessage="1" sqref="I14">
      <formula1>kind_of_activity</formula1>
    </dataValidation>
    <dataValidation type="list" allowBlank="1" showInputMessage="1" showErrorMessage="1" sqref="F19:F26">
      <formula1>topl</formula1>
    </dataValidation>
  </dataValidations>
  <hyperlinks>
    <hyperlink ref="F27" location="'ТС показатели'!R1C1" tooltip="Добавить вид топлива" display="Добавить вид топлива"/>
    <hyperlink ref="F9" location="'Список листов'!A1" tooltip="К списку листов" display="Список листов"/>
    <hyperlink ref="J23" location="'ТС показатели'!A1" display="Удалить"/>
  </hyperlinks>
  <printOptions/>
  <pageMargins left="0.75" right="0.75" top="1" bottom="1" header="0.5" footer="0.5"/>
  <pageSetup fitToHeight="2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теплоснабжения и сфере оказания услуг по передаче тепловой энергии</dc:title>
  <dc:subject>Показатели подлежащие раскрытию в сфере теплоснабжения и сфере оказания услуг по передаче тепловой энергии</dc:subject>
  <dc:creator>lvvedernikova</dc:creator>
  <cp:keywords/>
  <dc:description/>
  <cp:lastModifiedBy>1</cp:lastModifiedBy>
  <cp:lastPrinted>2012-01-16T11:07:05Z</cp:lastPrinted>
  <dcterms:created xsi:type="dcterms:W3CDTF">2007-06-09T08:43:05Z</dcterms:created>
  <dcterms:modified xsi:type="dcterms:W3CDTF">2012-05-22T08:57:19Z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id">
    <vt:lpwstr/>
  </property>
  <property fmtid="{D5CDD505-2E9C-101B-9397-08002B2CF9AE}" pid="3" name="EditTemplate">
    <vt:bool>true</vt:bool>
  </property>
  <property fmtid="{D5CDD505-2E9C-101B-9397-08002B2CF9AE}" pid="4" name="Version">
    <vt:lpwstr>JKH.OPEN.INFO.WARM</vt:lpwstr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Status">
    <vt:i4>2</vt:i4>
  </property>
  <property fmtid="{D5CDD505-2E9C-101B-9397-08002B2CF9AE}" pid="10" name="CurrentVersion">
    <vt:lpwstr>3.0</vt:lpwstr>
  </property>
</Properties>
</file>