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5252" windowHeight="8688"/>
  </bookViews>
  <sheets>
    <sheet name="201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13" i="1"/>
  <c r="F13"/>
  <c r="D13"/>
  <c r="E13" s="1"/>
  <c r="C13"/>
  <c r="G12"/>
  <c r="F12"/>
  <c r="D12"/>
  <c r="E12" s="1"/>
  <c r="C12"/>
  <c r="G11"/>
  <c r="F11"/>
  <c r="D11"/>
  <c r="C11"/>
  <c r="E11" s="1"/>
  <c r="G10"/>
  <c r="F10"/>
  <c r="D10"/>
  <c r="E10" s="1"/>
  <c r="C10"/>
  <c r="G9"/>
  <c r="F9"/>
  <c r="D9"/>
  <c r="C9"/>
  <c r="E9" s="1"/>
  <c r="G8"/>
  <c r="F8"/>
  <c r="D8"/>
  <c r="E8" s="1"/>
  <c r="C8"/>
  <c r="G7"/>
  <c r="F7"/>
  <c r="D7"/>
  <c r="C7"/>
  <c r="E7" s="1"/>
  <c r="G6"/>
  <c r="F6"/>
  <c r="D6"/>
  <c r="E6" s="1"/>
  <c r="C6"/>
  <c r="G5"/>
  <c r="F5"/>
  <c r="D5"/>
  <c r="E5" s="1"/>
  <c r="C5"/>
  <c r="G4"/>
  <c r="F4"/>
  <c r="D4"/>
  <c r="E4" s="1"/>
  <c r="C4"/>
</calcChain>
</file>

<file path=xl/sharedStrings.xml><?xml version="1.0" encoding="utf-8"?>
<sst xmlns="http://schemas.openxmlformats.org/spreadsheetml/2006/main" count="18" uniqueCount="18">
  <si>
    <t xml:space="preserve"> Информа-ция за 2012 г.</t>
  </si>
  <si>
    <t>Регион</t>
  </si>
  <si>
    <t>Стоимость закупки, тыс. руб.</t>
  </si>
  <si>
    <t>Цена закупки электрической энергии, руб./МВтч</t>
  </si>
  <si>
    <t>Ростовская область</t>
  </si>
  <si>
    <t>Челябинская область (г.Златоуст)</t>
  </si>
  <si>
    <t>Челябинская область (г.Челябинск)</t>
  </si>
  <si>
    <t>Челябинская область  (г.Чебаркуль)</t>
  </si>
  <si>
    <t>Республика Удмуртия</t>
  </si>
  <si>
    <t>Оренбургская область</t>
  </si>
  <si>
    <t>Кемеровская область (г.Междуреченск)</t>
  </si>
  <si>
    <t>Иркутская область</t>
  </si>
  <si>
    <t>Республика Башкортостан</t>
  </si>
  <si>
    <t>Ленинградская область</t>
  </si>
  <si>
    <t>Стоимость услуг по передаче электрической энергии, тыс. руб.</t>
  </si>
  <si>
    <t>Стоимость услуг инфраструктур-ных организаций оптового рынка, тыс. руб.</t>
  </si>
  <si>
    <t>Как субъект оптового рынка ООО «МЕЧЕЛ-ЭНЕРГО» осуществляет закупку электрической энергии на оптовом рынке электрической энергии (ОРЭ) в интересах крупных предприятий компании в восьми регионах РФ:</t>
  </si>
  <si>
    <t>Объем электрической энергии, приобетенный на ОРЭ, МВтч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</si>
</sst>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%20&#1094;&#1077;&#1085;&#1077;%20&#1101;&#1083;&#1077;&#1082;&#1090;&#1088;&#1086;&#1101;&#1085;&#1077;&#1088;&#1075;&#1080;&#1080;%20&#1080;%20&#1089;&#1090;&#1086;&#1080;&#1084;&#1086;&#1089;&#1090;&#1080;%20&#1091;&#1089;&#1083;&#1091;&#1075;%20&#1074;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Шахты"/>
      <sheetName val="Златоуст"/>
      <sheetName val="Чебаркуль"/>
      <sheetName val="Челябинск"/>
      <sheetName val="Удмуртия"/>
      <sheetName val="Оренбург"/>
      <sheetName val="Кемерово"/>
      <sheetName val="Иркутск"/>
      <sheetName val="Белорецк"/>
      <sheetName val="Ленинград"/>
    </sheetNames>
    <sheetDataSet>
      <sheetData sheetId="0"/>
      <sheetData sheetId="1">
        <row r="14">
          <cell r="C14">
            <v>488693.56299999997</v>
          </cell>
          <cell r="D14">
            <v>680970911.62</v>
          </cell>
          <cell r="F14">
            <v>129159925.76999998</v>
          </cell>
          <cell r="G14">
            <v>1179426.9300000002</v>
          </cell>
        </row>
      </sheetData>
      <sheetData sheetId="2">
        <row r="14">
          <cell r="C14">
            <v>255754.30100000004</v>
          </cell>
          <cell r="D14">
            <v>335556537.88999999</v>
          </cell>
          <cell r="F14">
            <v>182254166.84</v>
          </cell>
          <cell r="G14">
            <v>609511.46</v>
          </cell>
        </row>
      </sheetData>
      <sheetData sheetId="3">
        <row r="14">
          <cell r="C14">
            <v>50404.900999999998</v>
          </cell>
          <cell r="D14">
            <v>58498244.637709998</v>
          </cell>
          <cell r="F14">
            <v>38350780.810000002</v>
          </cell>
          <cell r="G14">
            <v>111953.23</v>
          </cell>
        </row>
      </sheetData>
      <sheetData sheetId="4">
        <row r="14">
          <cell r="C14">
            <v>1187967.0070000002</v>
          </cell>
          <cell r="D14">
            <v>1569684256.2</v>
          </cell>
          <cell r="F14">
            <v>804935767.27999997</v>
          </cell>
          <cell r="G14">
            <v>2711210.81</v>
          </cell>
        </row>
      </sheetData>
      <sheetData sheetId="5">
        <row r="14">
          <cell r="C14">
            <v>537403.299</v>
          </cell>
          <cell r="D14">
            <v>673799969.60000002</v>
          </cell>
          <cell r="F14">
            <v>273407657.33000004</v>
          </cell>
          <cell r="G14">
            <v>1278438.24</v>
          </cell>
        </row>
      </sheetData>
      <sheetData sheetId="6">
        <row r="14">
          <cell r="C14">
            <v>384894.36469999998</v>
          </cell>
          <cell r="D14">
            <v>485262282.02999997</v>
          </cell>
          <cell r="F14">
            <v>378170656.47999996</v>
          </cell>
          <cell r="G14">
            <v>960930.76000000013</v>
          </cell>
        </row>
      </sheetData>
      <sheetData sheetId="7">
        <row r="14">
          <cell r="C14">
            <v>545494.14</v>
          </cell>
          <cell r="D14">
            <v>594949863.30999994</v>
          </cell>
          <cell r="F14">
            <v>462177806.64278799</v>
          </cell>
          <cell r="G14">
            <v>1304827.1900000002</v>
          </cell>
        </row>
      </sheetData>
      <sheetData sheetId="8">
        <row r="14">
          <cell r="C14">
            <v>822665.09199999995</v>
          </cell>
          <cell r="D14">
            <v>754814521.85000002</v>
          </cell>
          <cell r="F14">
            <v>185386301.68000001</v>
          </cell>
          <cell r="G14">
            <v>1898089.67</v>
          </cell>
        </row>
      </sheetData>
      <sheetData sheetId="9">
        <row r="14">
          <cell r="C14">
            <v>350993.86800000002</v>
          </cell>
          <cell r="D14">
            <v>467645152.38999999</v>
          </cell>
          <cell r="F14">
            <v>183012922.75</v>
          </cell>
          <cell r="G14">
            <v>823803.21999999986</v>
          </cell>
        </row>
      </sheetData>
      <sheetData sheetId="10">
        <row r="14">
          <cell r="C14">
            <v>441212.609</v>
          </cell>
          <cell r="D14">
            <v>524267123.62</v>
          </cell>
          <cell r="F14">
            <v>294122650.13999999</v>
          </cell>
          <cell r="G14">
            <v>1061066.8499999999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60" workbookViewId="0">
      <selection activeCell="Q3" sqref="Q3"/>
    </sheetView>
  </sheetViews>
  <sheetFormatPr defaultRowHeight="14.4"/>
  <cols>
    <col min="1" max="1" width="12" customWidth="1"/>
    <col min="2" max="2" width="30.33203125" style="15" customWidth="1"/>
    <col min="3" max="3" width="21.109375" style="15" customWidth="1"/>
    <col min="4" max="4" width="0.33203125" style="15" hidden="1" customWidth="1"/>
    <col min="5" max="5" width="22.33203125" style="15" customWidth="1"/>
    <col min="6" max="6" width="29.21875" style="15" customWidth="1"/>
    <col min="7" max="7" width="21.77734375" style="15" customWidth="1"/>
  </cols>
  <sheetData>
    <row r="1" spans="1:7" s="1" customFormat="1" ht="66.75" customHeight="1">
      <c r="A1" s="17" t="s">
        <v>16</v>
      </c>
      <c r="B1" s="18"/>
      <c r="C1" s="18"/>
      <c r="D1" s="18"/>
      <c r="E1" s="18"/>
      <c r="F1" s="18"/>
      <c r="G1" s="18"/>
    </row>
    <row r="2" spans="1:7" ht="21" customHeight="1" thickBot="1">
      <c r="A2" s="2"/>
      <c r="B2" s="3"/>
      <c r="C2" s="3"/>
      <c r="D2" s="3"/>
      <c r="E2" s="3"/>
      <c r="F2" s="3"/>
      <c r="G2" s="3"/>
    </row>
    <row r="3" spans="1:7" ht="97.5" customHeight="1">
      <c r="A3" s="4" t="s">
        <v>0</v>
      </c>
      <c r="B3" s="5" t="s">
        <v>1</v>
      </c>
      <c r="C3" s="5" t="s">
        <v>17</v>
      </c>
      <c r="D3" s="5" t="s">
        <v>2</v>
      </c>
      <c r="E3" s="5" t="s">
        <v>3</v>
      </c>
      <c r="F3" s="5" t="s">
        <v>14</v>
      </c>
      <c r="G3" s="6" t="s">
        <v>15</v>
      </c>
    </row>
    <row r="4" spans="1:7" ht="15.6">
      <c r="A4" s="7">
        <v>1</v>
      </c>
      <c r="B4" s="8" t="s">
        <v>4</v>
      </c>
      <c r="C4" s="9">
        <f>[1]Шахты!C14</f>
        <v>488693.56299999997</v>
      </c>
      <c r="D4" s="9">
        <f>[1]Шахты!D14/1000</f>
        <v>680970.91162000003</v>
      </c>
      <c r="E4" s="9">
        <f>D4/C4*1000</f>
        <v>1393.4517725988546</v>
      </c>
      <c r="F4" s="9">
        <f>[1]Шахты!F14/1000</f>
        <v>129159.92576999999</v>
      </c>
      <c r="G4" s="10">
        <f>[1]Шахты!G14/1000</f>
        <v>1179.4269300000001</v>
      </c>
    </row>
    <row r="5" spans="1:7" ht="31.2">
      <c r="A5" s="19">
        <v>2</v>
      </c>
      <c r="B5" s="8" t="s">
        <v>5</v>
      </c>
      <c r="C5" s="9">
        <f>[1]Златоуст!C14</f>
        <v>255754.30100000004</v>
      </c>
      <c r="D5" s="9">
        <f>[1]Златоуст!D14/1000</f>
        <v>335556.53788999998</v>
      </c>
      <c r="E5" s="9">
        <f t="shared" ref="E5:E13" si="0">D5/C5*1000</f>
        <v>1312.0269593823955</v>
      </c>
      <c r="F5" s="9">
        <f>[1]Златоуст!F14/1000</f>
        <v>182254.16683999999</v>
      </c>
      <c r="G5" s="10">
        <f>[1]Златоуст!G14/1000</f>
        <v>609.51145999999994</v>
      </c>
    </row>
    <row r="6" spans="1:7" ht="31.2">
      <c r="A6" s="20"/>
      <c r="B6" s="12" t="s">
        <v>6</v>
      </c>
      <c r="C6" s="13">
        <f>[1]Челябинск!C14</f>
        <v>1187967.0070000002</v>
      </c>
      <c r="D6" s="13">
        <f>[1]Челябинск!D14/1000</f>
        <v>1569684.2561999999</v>
      </c>
      <c r="E6" s="9">
        <f t="shared" si="0"/>
        <v>1321.3197394799363</v>
      </c>
      <c r="F6" s="13">
        <f>[1]Челябинск!F14/1000</f>
        <v>804935.76728000003</v>
      </c>
      <c r="G6" s="14">
        <f>[1]Челябинск!G14/1000</f>
        <v>2711.21081</v>
      </c>
    </row>
    <row r="7" spans="1:7" ht="31.2">
      <c r="A7" s="21"/>
      <c r="B7" s="12" t="s">
        <v>7</v>
      </c>
      <c r="C7" s="13">
        <f>[1]Чебаркуль!C14</f>
        <v>50404.900999999998</v>
      </c>
      <c r="D7" s="13">
        <f>[1]Чебаркуль!D14/1000</f>
        <v>58498.244637709999</v>
      </c>
      <c r="E7" s="9">
        <f t="shared" si="0"/>
        <v>1160.5666012062993</v>
      </c>
      <c r="F7" s="13">
        <f>[1]Чебаркуль!F14/1000</f>
        <v>38350.780810000004</v>
      </c>
      <c r="G7" s="14">
        <f>[1]Чебаркуль!G14/1000</f>
        <v>111.95322999999999</v>
      </c>
    </row>
    <row r="8" spans="1:7" ht="15.6">
      <c r="A8" s="11">
        <v>3</v>
      </c>
      <c r="B8" s="12" t="s">
        <v>8</v>
      </c>
      <c r="C8" s="13">
        <f>[1]Удмуртия!C14</f>
        <v>537403.299</v>
      </c>
      <c r="D8" s="13">
        <f>[1]Удмуртия!D14/1000</f>
        <v>673799.96960000007</v>
      </c>
      <c r="E8" s="9">
        <f t="shared" si="0"/>
        <v>1253.806909733913</v>
      </c>
      <c r="F8" s="13">
        <f>[1]Удмуртия!F14/1000</f>
        <v>273407.65733000002</v>
      </c>
      <c r="G8" s="14">
        <f>[1]Удмуртия!G14/1000</f>
        <v>1278.43824</v>
      </c>
    </row>
    <row r="9" spans="1:7" ht="15.6">
      <c r="A9" s="11">
        <v>4</v>
      </c>
      <c r="B9" s="12" t="s">
        <v>9</v>
      </c>
      <c r="C9" s="13">
        <f>[1]Оренбург!C14</f>
        <v>384894.36469999998</v>
      </c>
      <c r="D9" s="13">
        <f>[1]Оренбург!D14/1000</f>
        <v>485262.28202999994</v>
      </c>
      <c r="E9" s="9">
        <f t="shared" si="0"/>
        <v>1260.7674378611134</v>
      </c>
      <c r="F9" s="13">
        <f>[1]Оренбург!F14/1000</f>
        <v>378170.65647999995</v>
      </c>
      <c r="G9" s="14">
        <f>[1]Оренбург!G14/1000</f>
        <v>960.93076000000008</v>
      </c>
    </row>
    <row r="10" spans="1:7" ht="31.2">
      <c r="A10" s="11">
        <v>5</v>
      </c>
      <c r="B10" s="12" t="s">
        <v>10</v>
      </c>
      <c r="C10" s="13">
        <f>[1]Кемерово!C14</f>
        <v>545494.14</v>
      </c>
      <c r="D10" s="13">
        <f>[1]Кемерово!D14/1000</f>
        <v>594949.86330999993</v>
      </c>
      <c r="E10" s="9">
        <f t="shared" si="0"/>
        <v>1090.6622448959761</v>
      </c>
      <c r="F10" s="13">
        <f>[1]Кемерово!F14/1000</f>
        <v>462177.806642788</v>
      </c>
      <c r="G10" s="14">
        <f>[1]Кемерово!G14/1000</f>
        <v>1304.8271900000002</v>
      </c>
    </row>
    <row r="11" spans="1:7" ht="15.6">
      <c r="A11" s="11">
        <v>6</v>
      </c>
      <c r="B11" s="12" t="s">
        <v>11</v>
      </c>
      <c r="C11" s="13">
        <f>[1]Иркутск!C14</f>
        <v>822665.09199999995</v>
      </c>
      <c r="D11" s="13">
        <f>[1]Иркутск!D14/1000</f>
        <v>754814.52185000002</v>
      </c>
      <c r="E11" s="9">
        <f t="shared" si="0"/>
        <v>917.52346026370606</v>
      </c>
      <c r="F11" s="13">
        <f>[1]Иркутск!F14/1000</f>
        <v>185386.30168</v>
      </c>
      <c r="G11" s="14">
        <f>[1]Иркутск!G14/1000</f>
        <v>1898.0896699999998</v>
      </c>
    </row>
    <row r="12" spans="1:7" ht="31.2">
      <c r="A12" s="11">
        <v>7</v>
      </c>
      <c r="B12" s="12" t="s">
        <v>12</v>
      </c>
      <c r="C12" s="13">
        <f>[1]Белорецк!C14</f>
        <v>350993.86800000002</v>
      </c>
      <c r="D12" s="13">
        <f>[1]Белорецк!D14/1000</f>
        <v>467645.15239</v>
      </c>
      <c r="E12" s="9">
        <f t="shared" si="0"/>
        <v>1332.345647673822</v>
      </c>
      <c r="F12" s="13">
        <f>[1]Белорецк!F14/1000</f>
        <v>183012.92275</v>
      </c>
      <c r="G12" s="14">
        <f>[1]Белорецк!G14/1000</f>
        <v>823.8032199999999</v>
      </c>
    </row>
    <row r="13" spans="1:7" ht="15.6">
      <c r="A13" s="11">
        <v>8</v>
      </c>
      <c r="B13" s="12" t="s">
        <v>13</v>
      </c>
      <c r="C13" s="13">
        <f>[1]Ленинград!C14</f>
        <v>441212.609</v>
      </c>
      <c r="D13" s="13">
        <f>[1]Ленинград!D14/1000</f>
        <v>524267.12362000003</v>
      </c>
      <c r="E13" s="9">
        <f t="shared" si="0"/>
        <v>1188.2414802429184</v>
      </c>
      <c r="F13" s="13">
        <f>[1]Ленинград!F14/1000</f>
        <v>294122.65013999998</v>
      </c>
      <c r="G13" s="14">
        <f>[1]Ленинград!G14/1000</f>
        <v>1061.0668499999999</v>
      </c>
    </row>
    <row r="16" spans="1:7">
      <c r="C16" s="16"/>
    </row>
  </sheetData>
  <mergeCells count="2">
    <mergeCell ref="A1:G1"/>
    <mergeCell ref="A5:A7"/>
  </mergeCells>
  <pageMargins left="0.8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2013-01-28T05:44:57Z</cp:lastPrinted>
  <dcterms:created xsi:type="dcterms:W3CDTF">2013-01-28T05:41:58Z</dcterms:created>
  <dcterms:modified xsi:type="dcterms:W3CDTF">2013-01-28T06:46:50Z</dcterms:modified>
</cp:coreProperties>
</file>