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Z257" i="28" l="1"/>
  <c r="AA257" i="28"/>
  <c r="AB257" i="28"/>
  <c r="AC257" i="28"/>
  <c r="AD257" i="28"/>
  <c r="AE257" i="28"/>
  <c r="AF257" i="28"/>
  <c r="Z222" i="28"/>
  <c r="AA222" i="28"/>
  <c r="AB222" i="28"/>
  <c r="AC222" i="28"/>
  <c r="AD222" i="28"/>
  <c r="AE222" i="28"/>
  <c r="AF222" i="28"/>
  <c r="Z186" i="28"/>
  <c r="AA186" i="28"/>
  <c r="AB186" i="28"/>
  <c r="AC186" i="28"/>
  <c r="AD186" i="28"/>
  <c r="AE186" i="28"/>
  <c r="AF186" i="28"/>
  <c r="Z150" i="28"/>
  <c r="AA150" i="28"/>
  <c r="AB150" i="28"/>
  <c r="AC150" i="28"/>
  <c r="AD150" i="28"/>
  <c r="AE150" i="28"/>
  <c r="AF150" i="28"/>
  <c r="Z114" i="28"/>
  <c r="AA114" i="28"/>
  <c r="AB114" i="28"/>
  <c r="AC114" i="28"/>
  <c r="AD114" i="28"/>
  <c r="AE114" i="28"/>
  <c r="AF114" i="28"/>
  <c r="Z78" i="28"/>
  <c r="AA78" i="28"/>
  <c r="AB78" i="28"/>
  <c r="AC78" i="28"/>
  <c r="AD78" i="28"/>
  <c r="AE78" i="28"/>
  <c r="AF78" i="28"/>
  <c r="Z42" i="28"/>
  <c r="AA42" i="28"/>
  <c r="AB42" i="28"/>
  <c r="AC42" i="28"/>
  <c r="AD42" i="28"/>
  <c r="AE42" i="28"/>
  <c r="AF42" i="28"/>
  <c r="Y257" i="28"/>
  <c r="X257" i="28"/>
  <c r="W257" i="28"/>
  <c r="V257" i="28"/>
  <c r="U257" i="28"/>
  <c r="T257" i="28"/>
  <c r="S257" i="28"/>
  <c r="R257" i="28"/>
  <c r="Q257" i="28"/>
  <c r="P257" i="28"/>
  <c r="O257" i="28"/>
  <c r="N257" i="28"/>
  <c r="M257" i="28"/>
  <c r="L257" i="28"/>
  <c r="K257" i="28"/>
  <c r="J257" i="28"/>
  <c r="I257" i="28"/>
  <c r="H257" i="28"/>
  <c r="G257" i="28"/>
  <c r="F257" i="28"/>
  <c r="E257" i="28"/>
  <c r="D257" i="28"/>
  <c r="C257" i="28"/>
  <c r="B257" i="28"/>
  <c r="Y256" i="28"/>
  <c r="X256" i="28"/>
  <c r="W256" i="28"/>
  <c r="V256" i="28"/>
  <c r="U256" i="28"/>
  <c r="T256" i="28"/>
  <c r="S256" i="28"/>
  <c r="R256" i="28"/>
  <c r="Q256" i="28"/>
  <c r="P256" i="28"/>
  <c r="O256" i="28"/>
  <c r="N256" i="28"/>
  <c r="M256" i="28"/>
  <c r="L256" i="28"/>
  <c r="K256" i="28"/>
  <c r="J256" i="28"/>
  <c r="I256" i="28"/>
  <c r="H256" i="28"/>
  <c r="G256" i="28"/>
  <c r="F256" i="28"/>
  <c r="E256" i="28"/>
  <c r="D256" i="28"/>
  <c r="C256" i="28"/>
  <c r="B256" i="28"/>
  <c r="Y255" i="28"/>
  <c r="X255" i="28"/>
  <c r="W255" i="28"/>
  <c r="V255" i="28"/>
  <c r="U255" i="28"/>
  <c r="T255" i="28"/>
  <c r="S255" i="28"/>
  <c r="R255" i="28"/>
  <c r="Q255" i="28"/>
  <c r="P255" i="28"/>
  <c r="O255" i="28"/>
  <c r="N255" i="28"/>
  <c r="M255" i="28"/>
  <c r="L255" i="28"/>
  <c r="K255" i="28"/>
  <c r="J255" i="28"/>
  <c r="I255" i="28"/>
  <c r="H255" i="28"/>
  <c r="G255" i="28"/>
  <c r="F255" i="28"/>
  <c r="E255" i="28"/>
  <c r="D255" i="28"/>
  <c r="C255" i="28"/>
  <c r="B255" i="28"/>
  <c r="Y254" i="28"/>
  <c r="X254" i="28"/>
  <c r="W254" i="28"/>
  <c r="V254" i="28"/>
  <c r="U254" i="28"/>
  <c r="T254" i="28"/>
  <c r="S254" i="28"/>
  <c r="R254" i="28"/>
  <c r="Q254" i="28"/>
  <c r="P254" i="28"/>
  <c r="O254" i="28"/>
  <c r="N254" i="28"/>
  <c r="M254" i="28"/>
  <c r="L254" i="28"/>
  <c r="K254" i="28"/>
  <c r="J254" i="28"/>
  <c r="I254" i="28"/>
  <c r="H254" i="28"/>
  <c r="G254" i="28"/>
  <c r="F254" i="28"/>
  <c r="E254" i="28"/>
  <c r="D254" i="28"/>
  <c r="C254" i="28"/>
  <c r="B254" i="28"/>
  <c r="Y253" i="28"/>
  <c r="X253" i="28"/>
  <c r="W253" i="28"/>
  <c r="V253" i="28"/>
  <c r="U253" i="28"/>
  <c r="T253" i="28"/>
  <c r="S253" i="28"/>
  <c r="R253" i="28"/>
  <c r="Q253" i="28"/>
  <c r="P253" i="28"/>
  <c r="O253" i="28"/>
  <c r="N253" i="28"/>
  <c r="M253" i="28"/>
  <c r="L253" i="28"/>
  <c r="K253" i="28"/>
  <c r="J253" i="28"/>
  <c r="I253" i="28"/>
  <c r="H253" i="28"/>
  <c r="G253" i="28"/>
  <c r="F253" i="28"/>
  <c r="E253" i="28"/>
  <c r="D253" i="28"/>
  <c r="C253" i="28"/>
  <c r="B253" i="28"/>
  <c r="Y252" i="28"/>
  <c r="X252" i="28"/>
  <c r="W252" i="28"/>
  <c r="V252" i="28"/>
  <c r="U252" i="28"/>
  <c r="T252" i="28"/>
  <c r="S252" i="28"/>
  <c r="R252" i="28"/>
  <c r="Q252" i="28"/>
  <c r="P252" i="28"/>
  <c r="O252" i="28"/>
  <c r="N252" i="28"/>
  <c r="M252" i="28"/>
  <c r="L252" i="28"/>
  <c r="K252" i="28"/>
  <c r="J252" i="28"/>
  <c r="I252" i="28"/>
  <c r="H252" i="28"/>
  <c r="G252" i="28"/>
  <c r="F252" i="28"/>
  <c r="E252" i="28"/>
  <c r="D252" i="28"/>
  <c r="C252" i="28"/>
  <c r="B252" i="28"/>
  <c r="Y251" i="28"/>
  <c r="X251" i="28"/>
  <c r="W251" i="28"/>
  <c r="V251" i="28"/>
  <c r="U251" i="28"/>
  <c r="T251" i="28"/>
  <c r="S251" i="28"/>
  <c r="R251" i="28"/>
  <c r="Q251" i="28"/>
  <c r="P251" i="28"/>
  <c r="O251" i="28"/>
  <c r="N251" i="28"/>
  <c r="M251" i="28"/>
  <c r="L251" i="28"/>
  <c r="K251" i="28"/>
  <c r="J251" i="28"/>
  <c r="I251" i="28"/>
  <c r="H251" i="28"/>
  <c r="G251" i="28"/>
  <c r="F251" i="28"/>
  <c r="E251" i="28"/>
  <c r="D251" i="28"/>
  <c r="C251" i="28"/>
  <c r="B251" i="28"/>
  <c r="Y250" i="28"/>
  <c r="X250" i="28"/>
  <c r="W250" i="28"/>
  <c r="V250" i="28"/>
  <c r="U250" i="28"/>
  <c r="T250" i="28"/>
  <c r="S250" i="28"/>
  <c r="R250" i="28"/>
  <c r="Q250" i="28"/>
  <c r="P250" i="28"/>
  <c r="O250" i="28"/>
  <c r="N250" i="28"/>
  <c r="M250" i="28"/>
  <c r="L250" i="28"/>
  <c r="K250" i="28"/>
  <c r="J250" i="28"/>
  <c r="I250" i="28"/>
  <c r="H250" i="28"/>
  <c r="G250" i="28"/>
  <c r="F250" i="28"/>
  <c r="E250" i="28"/>
  <c r="D250" i="28"/>
  <c r="C250" i="28"/>
  <c r="B250" i="28"/>
  <c r="Y249" i="28"/>
  <c r="X249" i="28"/>
  <c r="W249" i="28"/>
  <c r="V249" i="28"/>
  <c r="U249" i="28"/>
  <c r="T249" i="28"/>
  <c r="S249" i="28"/>
  <c r="R249" i="28"/>
  <c r="Q249" i="28"/>
  <c r="P249" i="28"/>
  <c r="O249" i="28"/>
  <c r="N249" i="28"/>
  <c r="M249" i="28"/>
  <c r="L249" i="28"/>
  <c r="K249" i="28"/>
  <c r="J249" i="28"/>
  <c r="I249" i="28"/>
  <c r="H249" i="28"/>
  <c r="G249" i="28"/>
  <c r="F249" i="28"/>
  <c r="E249" i="28"/>
  <c r="D249" i="28"/>
  <c r="C249" i="28"/>
  <c r="B249" i="28"/>
  <c r="Y248" i="28"/>
  <c r="X248" i="28"/>
  <c r="W248" i="28"/>
  <c r="V248" i="28"/>
  <c r="U248" i="28"/>
  <c r="T248" i="28"/>
  <c r="S248" i="28"/>
  <c r="R248" i="28"/>
  <c r="Q248" i="28"/>
  <c r="P248" i="28"/>
  <c r="O248" i="28"/>
  <c r="N248" i="28"/>
  <c r="M248" i="28"/>
  <c r="L248" i="28"/>
  <c r="K248" i="28"/>
  <c r="J248" i="28"/>
  <c r="I248" i="28"/>
  <c r="H248" i="28"/>
  <c r="G248" i="28"/>
  <c r="F248" i="28"/>
  <c r="E248" i="28"/>
  <c r="D248" i="28"/>
  <c r="C248" i="28"/>
  <c r="B248" i="28"/>
  <c r="Y247" i="28"/>
  <c r="X247" i="28"/>
  <c r="W247" i="28"/>
  <c r="V247" i="28"/>
  <c r="U247" i="28"/>
  <c r="T247" i="28"/>
  <c r="S247" i="28"/>
  <c r="R247" i="28"/>
  <c r="Q247" i="28"/>
  <c r="P247" i="28"/>
  <c r="O247" i="28"/>
  <c r="N247" i="28"/>
  <c r="M247" i="28"/>
  <c r="L247" i="28"/>
  <c r="K247" i="28"/>
  <c r="J247" i="28"/>
  <c r="I247" i="28"/>
  <c r="H247" i="28"/>
  <c r="G247" i="28"/>
  <c r="F247" i="28"/>
  <c r="E247" i="28"/>
  <c r="D247" i="28"/>
  <c r="C247" i="28"/>
  <c r="B247" i="28"/>
  <c r="Y246" i="28"/>
  <c r="X246" i="28"/>
  <c r="W246" i="28"/>
  <c r="V246" i="28"/>
  <c r="U246" i="28"/>
  <c r="T246" i="28"/>
  <c r="S246" i="28"/>
  <c r="R246" i="28"/>
  <c r="Q246" i="28"/>
  <c r="P246" i="28"/>
  <c r="O246" i="28"/>
  <c r="N246" i="28"/>
  <c r="M246" i="28"/>
  <c r="L246" i="28"/>
  <c r="K246" i="28"/>
  <c r="J246" i="28"/>
  <c r="I246" i="28"/>
  <c r="H246" i="28"/>
  <c r="G246" i="28"/>
  <c r="F246" i="28"/>
  <c r="E246" i="28"/>
  <c r="D246" i="28"/>
  <c r="C246" i="28"/>
  <c r="B246" i="28"/>
  <c r="Y245" i="28"/>
  <c r="X245" i="28"/>
  <c r="W245" i="28"/>
  <c r="V245" i="28"/>
  <c r="U245" i="28"/>
  <c r="T245" i="28"/>
  <c r="S245" i="28"/>
  <c r="R245" i="28"/>
  <c r="Q245" i="28"/>
  <c r="P245" i="28"/>
  <c r="O245" i="28"/>
  <c r="N245" i="28"/>
  <c r="M245" i="28"/>
  <c r="L245" i="28"/>
  <c r="K245" i="28"/>
  <c r="J245" i="28"/>
  <c r="I245" i="28"/>
  <c r="H245" i="28"/>
  <c r="G245" i="28"/>
  <c r="F245" i="28"/>
  <c r="E245" i="28"/>
  <c r="D245" i="28"/>
  <c r="C245" i="28"/>
  <c r="B245" i="28"/>
  <c r="Y244" i="28"/>
  <c r="X244" i="28"/>
  <c r="W244" i="28"/>
  <c r="V244" i="28"/>
  <c r="U244" i="28"/>
  <c r="T244" i="28"/>
  <c r="S244" i="28"/>
  <c r="R244" i="28"/>
  <c r="Q244" i="28"/>
  <c r="P244" i="28"/>
  <c r="O244" i="28"/>
  <c r="N244" i="28"/>
  <c r="M244" i="28"/>
  <c r="L244" i="28"/>
  <c r="K244" i="28"/>
  <c r="J244" i="28"/>
  <c r="I244" i="28"/>
  <c r="H244" i="28"/>
  <c r="G244" i="28"/>
  <c r="F244" i="28"/>
  <c r="E244" i="28"/>
  <c r="D244" i="28"/>
  <c r="C244" i="28"/>
  <c r="B244" i="28"/>
  <c r="Y243" i="28"/>
  <c r="X243" i="28"/>
  <c r="W243" i="28"/>
  <c r="V243" i="28"/>
  <c r="U243" i="28"/>
  <c r="T243" i="28"/>
  <c r="S243" i="28"/>
  <c r="R243" i="28"/>
  <c r="Q243" i="28"/>
  <c r="P243" i="28"/>
  <c r="O243" i="28"/>
  <c r="N243" i="28"/>
  <c r="M243" i="28"/>
  <c r="L243" i="28"/>
  <c r="K243" i="28"/>
  <c r="J243" i="28"/>
  <c r="I243" i="28"/>
  <c r="H243" i="28"/>
  <c r="G243" i="28"/>
  <c r="F243" i="28"/>
  <c r="E243" i="28"/>
  <c r="D243" i="28"/>
  <c r="C243" i="28"/>
  <c r="B243" i="28"/>
  <c r="Y242" i="28"/>
  <c r="X242" i="28"/>
  <c r="W242" i="28"/>
  <c r="V242" i="28"/>
  <c r="U242" i="28"/>
  <c r="T242" i="28"/>
  <c r="S242" i="28"/>
  <c r="R242" i="28"/>
  <c r="Q242" i="28"/>
  <c r="P242" i="28"/>
  <c r="O242" i="28"/>
  <c r="N242" i="28"/>
  <c r="M242" i="28"/>
  <c r="L242" i="28"/>
  <c r="K242" i="28"/>
  <c r="J242" i="28"/>
  <c r="I242" i="28"/>
  <c r="H242" i="28"/>
  <c r="G242" i="28"/>
  <c r="F242" i="28"/>
  <c r="E242" i="28"/>
  <c r="D242" i="28"/>
  <c r="C242" i="28"/>
  <c r="B242" i="28"/>
  <c r="Y241" i="28"/>
  <c r="X241" i="28"/>
  <c r="W241" i="28"/>
  <c r="V241" i="28"/>
  <c r="U241" i="28"/>
  <c r="T241" i="28"/>
  <c r="S241" i="28"/>
  <c r="R241" i="28"/>
  <c r="Q241" i="28"/>
  <c r="P241" i="28"/>
  <c r="O241" i="28"/>
  <c r="N241" i="28"/>
  <c r="M241" i="28"/>
  <c r="L241" i="28"/>
  <c r="K241" i="28"/>
  <c r="J241" i="28"/>
  <c r="I241" i="28"/>
  <c r="H241" i="28"/>
  <c r="G241" i="28"/>
  <c r="F241" i="28"/>
  <c r="E241" i="28"/>
  <c r="D241" i="28"/>
  <c r="C241" i="28"/>
  <c r="B241" i="28"/>
  <c r="Y240" i="28"/>
  <c r="X240" i="28"/>
  <c r="W240" i="28"/>
  <c r="V240" i="28"/>
  <c r="U240" i="28"/>
  <c r="T240" i="28"/>
  <c r="S240" i="28"/>
  <c r="R240" i="28"/>
  <c r="Q240" i="28"/>
  <c r="P240" i="28"/>
  <c r="O240" i="28"/>
  <c r="N240" i="28"/>
  <c r="M240" i="28"/>
  <c r="L240" i="28"/>
  <c r="K240" i="28"/>
  <c r="J240" i="28"/>
  <c r="I240" i="28"/>
  <c r="H240" i="28"/>
  <c r="G240" i="28"/>
  <c r="F240" i="28"/>
  <c r="E240" i="28"/>
  <c r="D240" i="28"/>
  <c r="C240" i="28"/>
  <c r="B240" i="28"/>
  <c r="Y239" i="28"/>
  <c r="X239" i="28"/>
  <c r="W239" i="28"/>
  <c r="V239" i="28"/>
  <c r="U239" i="28"/>
  <c r="T239" i="28"/>
  <c r="S239" i="28"/>
  <c r="R239" i="28"/>
  <c r="Q239" i="28"/>
  <c r="P239" i="28"/>
  <c r="O239" i="28"/>
  <c r="N239" i="28"/>
  <c r="M239" i="28"/>
  <c r="L239" i="28"/>
  <c r="K239" i="28"/>
  <c r="J239" i="28"/>
  <c r="I239" i="28"/>
  <c r="H239" i="28"/>
  <c r="G239" i="28"/>
  <c r="F239" i="28"/>
  <c r="E239" i="28"/>
  <c r="D239" i="28"/>
  <c r="C239" i="28"/>
  <c r="B239" i="28"/>
  <c r="Y238" i="28"/>
  <c r="X238" i="28"/>
  <c r="W238" i="28"/>
  <c r="V238" i="28"/>
  <c r="U238" i="28"/>
  <c r="T238" i="28"/>
  <c r="S238" i="28"/>
  <c r="R238" i="28"/>
  <c r="Q238" i="28"/>
  <c r="P238" i="28"/>
  <c r="O238" i="28"/>
  <c r="N238" i="28"/>
  <c r="M238" i="28"/>
  <c r="L238" i="28"/>
  <c r="K238" i="28"/>
  <c r="J238" i="28"/>
  <c r="I238" i="28"/>
  <c r="H238" i="28"/>
  <c r="G238" i="28"/>
  <c r="F238" i="28"/>
  <c r="E238" i="28"/>
  <c r="D238" i="28"/>
  <c r="C238" i="28"/>
  <c r="B238" i="28"/>
  <c r="Y237" i="28"/>
  <c r="X237" i="28"/>
  <c r="W237" i="28"/>
  <c r="V237" i="28"/>
  <c r="U237" i="28"/>
  <c r="T237" i="28"/>
  <c r="S237" i="28"/>
  <c r="R237" i="28"/>
  <c r="Q237" i="28"/>
  <c r="P237" i="28"/>
  <c r="O237" i="28"/>
  <c r="N237" i="28"/>
  <c r="M237" i="28"/>
  <c r="L237" i="28"/>
  <c r="K237" i="28"/>
  <c r="J237" i="28"/>
  <c r="I237" i="28"/>
  <c r="H237" i="28"/>
  <c r="G237" i="28"/>
  <c r="F237" i="28"/>
  <c r="E237" i="28"/>
  <c r="D237" i="28"/>
  <c r="C237" i="28"/>
  <c r="B237" i="28"/>
  <c r="Y236" i="28"/>
  <c r="X236" i="28"/>
  <c r="W236" i="28"/>
  <c r="V236" i="28"/>
  <c r="U236" i="28"/>
  <c r="T236" i="28"/>
  <c r="S236" i="28"/>
  <c r="R236" i="28"/>
  <c r="Q236" i="28"/>
  <c r="P236" i="28"/>
  <c r="O236" i="28"/>
  <c r="N236" i="28"/>
  <c r="M236" i="28"/>
  <c r="L236" i="28"/>
  <c r="K236" i="28"/>
  <c r="J236" i="28"/>
  <c r="I236" i="28"/>
  <c r="H236" i="28"/>
  <c r="G236" i="28"/>
  <c r="F236" i="28"/>
  <c r="E236" i="28"/>
  <c r="D236" i="28"/>
  <c r="C236" i="28"/>
  <c r="B236" i="28"/>
  <c r="Y235" i="28"/>
  <c r="X235" i="28"/>
  <c r="W235" i="28"/>
  <c r="V235" i="28"/>
  <c r="U235" i="28"/>
  <c r="T235" i="28"/>
  <c r="S235" i="28"/>
  <c r="R235" i="28"/>
  <c r="Q235" i="28"/>
  <c r="P235" i="28"/>
  <c r="O235" i="28"/>
  <c r="N235" i="28"/>
  <c r="M235" i="28"/>
  <c r="L235" i="28"/>
  <c r="K235" i="28"/>
  <c r="J235" i="28"/>
  <c r="I235" i="28"/>
  <c r="H235" i="28"/>
  <c r="G235" i="28"/>
  <c r="F235" i="28"/>
  <c r="E235" i="28"/>
  <c r="D235" i="28"/>
  <c r="C235" i="28"/>
  <c r="B235" i="28"/>
  <c r="Y234" i="28"/>
  <c r="X234" i="28"/>
  <c r="W234" i="28"/>
  <c r="V234" i="28"/>
  <c r="U234" i="28"/>
  <c r="T234" i="28"/>
  <c r="S234" i="28"/>
  <c r="R234" i="28"/>
  <c r="Q234" i="28"/>
  <c r="P234" i="28"/>
  <c r="O234" i="28"/>
  <c r="N234" i="28"/>
  <c r="M234" i="28"/>
  <c r="L234" i="28"/>
  <c r="K234" i="28"/>
  <c r="J234" i="28"/>
  <c r="I234" i="28"/>
  <c r="H234" i="28"/>
  <c r="G234" i="28"/>
  <c r="F234" i="28"/>
  <c r="E234" i="28"/>
  <c r="D234" i="28"/>
  <c r="C234" i="28"/>
  <c r="B234" i="28"/>
  <c r="Y233" i="28"/>
  <c r="X233" i="28"/>
  <c r="W233" i="28"/>
  <c r="V233" i="28"/>
  <c r="U233" i="28"/>
  <c r="T233" i="28"/>
  <c r="S233" i="28"/>
  <c r="R233" i="28"/>
  <c r="Q233" i="28"/>
  <c r="P233" i="28"/>
  <c r="O233" i="28"/>
  <c r="N233" i="28"/>
  <c r="M233" i="28"/>
  <c r="L233" i="28"/>
  <c r="K233" i="28"/>
  <c r="J233" i="28"/>
  <c r="I233" i="28"/>
  <c r="H233" i="28"/>
  <c r="G233" i="28"/>
  <c r="F233" i="28"/>
  <c r="E233" i="28"/>
  <c r="D233" i="28"/>
  <c r="C233" i="28"/>
  <c r="B233" i="28"/>
  <c r="Y232" i="28"/>
  <c r="X232" i="28"/>
  <c r="W232" i="28"/>
  <c r="V232" i="28"/>
  <c r="U232" i="28"/>
  <c r="T232" i="28"/>
  <c r="S232" i="28"/>
  <c r="R232" i="28"/>
  <c r="Q232" i="28"/>
  <c r="P232" i="28"/>
  <c r="O232" i="28"/>
  <c r="N232" i="28"/>
  <c r="M232" i="28"/>
  <c r="L232" i="28"/>
  <c r="K232" i="28"/>
  <c r="J232" i="28"/>
  <c r="I232" i="28"/>
  <c r="H232" i="28"/>
  <c r="G232" i="28"/>
  <c r="F232" i="28"/>
  <c r="E232" i="28"/>
  <c r="D232" i="28"/>
  <c r="C232" i="28"/>
  <c r="B232" i="28"/>
  <c r="Y231" i="28"/>
  <c r="X231" i="28"/>
  <c r="W231" i="28"/>
  <c r="V231" i="28"/>
  <c r="U231" i="28"/>
  <c r="T231" i="28"/>
  <c r="S231" i="28"/>
  <c r="R231" i="28"/>
  <c r="Q231" i="28"/>
  <c r="P231" i="28"/>
  <c r="O231" i="28"/>
  <c r="N231" i="28"/>
  <c r="M231" i="28"/>
  <c r="L231" i="28"/>
  <c r="K231" i="28"/>
  <c r="J231" i="28"/>
  <c r="I231" i="28"/>
  <c r="H231" i="28"/>
  <c r="G231" i="28"/>
  <c r="F231" i="28"/>
  <c r="E231" i="28"/>
  <c r="D231" i="28"/>
  <c r="C231" i="28"/>
  <c r="B231" i="28"/>
  <c r="Y230" i="28"/>
  <c r="X230" i="28"/>
  <c r="W230" i="28"/>
  <c r="V230" i="28"/>
  <c r="U230" i="28"/>
  <c r="T230" i="28"/>
  <c r="S230" i="28"/>
  <c r="R230" i="28"/>
  <c r="Q230" i="28"/>
  <c r="P230" i="28"/>
  <c r="O230" i="28"/>
  <c r="N230" i="28"/>
  <c r="M230" i="28"/>
  <c r="L230" i="28"/>
  <c r="K230" i="28"/>
  <c r="J230" i="28"/>
  <c r="I230" i="28"/>
  <c r="H230" i="28"/>
  <c r="G230" i="28"/>
  <c r="F230" i="28"/>
  <c r="E230" i="28"/>
  <c r="D230" i="28"/>
  <c r="C230" i="28"/>
  <c r="B230" i="28"/>
  <c r="Y229" i="28"/>
  <c r="X229" i="28"/>
  <c r="W229" i="28"/>
  <c r="V229" i="28"/>
  <c r="U229" i="28"/>
  <c r="T229" i="28"/>
  <c r="S229" i="28"/>
  <c r="R229" i="28"/>
  <c r="Q229" i="28"/>
  <c r="P229" i="28"/>
  <c r="O229" i="28"/>
  <c r="N229" i="28"/>
  <c r="M229" i="28"/>
  <c r="L229" i="28"/>
  <c r="K229" i="28"/>
  <c r="J229" i="28"/>
  <c r="I229" i="28"/>
  <c r="H229" i="28"/>
  <c r="G229" i="28"/>
  <c r="F229" i="28"/>
  <c r="E229" i="28"/>
  <c r="D229" i="28"/>
  <c r="C229" i="28"/>
  <c r="B229" i="28"/>
  <c r="Y228" i="28"/>
  <c r="X228" i="28"/>
  <c r="W228" i="28"/>
  <c r="V228" i="28"/>
  <c r="U228" i="28"/>
  <c r="T228" i="28"/>
  <c r="S228" i="28"/>
  <c r="R228" i="28"/>
  <c r="Q228" i="28"/>
  <c r="P228" i="28"/>
  <c r="O228" i="28"/>
  <c r="N228" i="28"/>
  <c r="M228" i="28"/>
  <c r="L228" i="28"/>
  <c r="K228" i="28"/>
  <c r="J228" i="28"/>
  <c r="I228" i="28"/>
  <c r="H228" i="28"/>
  <c r="G228" i="28"/>
  <c r="F228" i="28"/>
  <c r="E228" i="28"/>
  <c r="D228" i="28"/>
  <c r="C228" i="28"/>
  <c r="B228" i="28"/>
  <c r="Y227" i="28"/>
  <c r="X227" i="28"/>
  <c r="W227" i="28"/>
  <c r="V227" i="28"/>
  <c r="U227" i="28"/>
  <c r="T227" i="28"/>
  <c r="S227" i="28"/>
  <c r="R227" i="28"/>
  <c r="Q227" i="28"/>
  <c r="P227" i="28"/>
  <c r="O227" i="28"/>
  <c r="N227" i="28"/>
  <c r="M227" i="28"/>
  <c r="L227" i="28"/>
  <c r="K227" i="28"/>
  <c r="J227" i="28"/>
  <c r="I227" i="28"/>
  <c r="H227" i="28"/>
  <c r="G227" i="28"/>
  <c r="F227" i="28"/>
  <c r="E227" i="28"/>
  <c r="D227" i="28"/>
  <c r="C227" i="28"/>
  <c r="B227" i="28"/>
  <c r="Y222" i="28"/>
  <c r="X222" i="28"/>
  <c r="W222" i="28"/>
  <c r="V222" i="28"/>
  <c r="U222" i="28"/>
  <c r="T222" i="28"/>
  <c r="S222" i="28"/>
  <c r="R222" i="28"/>
  <c r="Q222" i="28"/>
  <c r="P222" i="28"/>
  <c r="O222" i="28"/>
  <c r="N222" i="28"/>
  <c r="M222" i="28"/>
  <c r="L222" i="28"/>
  <c r="K222" i="28"/>
  <c r="J222" i="28"/>
  <c r="I222" i="28"/>
  <c r="H222" i="28"/>
  <c r="G222" i="28"/>
  <c r="F222" i="28"/>
  <c r="E222" i="28"/>
  <c r="D222" i="28"/>
  <c r="C222" i="28"/>
  <c r="B222" i="28"/>
  <c r="Y221" i="28"/>
  <c r="X221" i="28"/>
  <c r="W221" i="28"/>
  <c r="V221" i="28"/>
  <c r="U221" i="28"/>
  <c r="T221" i="28"/>
  <c r="S221" i="28"/>
  <c r="R221" i="28"/>
  <c r="Q221" i="28"/>
  <c r="P221" i="28"/>
  <c r="O221" i="28"/>
  <c r="N221" i="28"/>
  <c r="M221" i="28"/>
  <c r="L221" i="28"/>
  <c r="K221" i="28"/>
  <c r="J221" i="28"/>
  <c r="I221" i="28"/>
  <c r="H221" i="28"/>
  <c r="G221" i="28"/>
  <c r="F221" i="28"/>
  <c r="E221" i="28"/>
  <c r="D221" i="28"/>
  <c r="C221" i="28"/>
  <c r="B221" i="28"/>
  <c r="Y220" i="28"/>
  <c r="X220" i="28"/>
  <c r="W220" i="28"/>
  <c r="V220" i="28"/>
  <c r="U220" i="28"/>
  <c r="T220" i="28"/>
  <c r="S220" i="28"/>
  <c r="R220" i="28"/>
  <c r="Q220" i="28"/>
  <c r="P220" i="28"/>
  <c r="O220" i="28"/>
  <c r="N220" i="28"/>
  <c r="M220" i="28"/>
  <c r="L220" i="28"/>
  <c r="K220" i="28"/>
  <c r="J220" i="28"/>
  <c r="I220" i="28"/>
  <c r="H220" i="28"/>
  <c r="G220" i="28"/>
  <c r="F220" i="28"/>
  <c r="E220" i="28"/>
  <c r="D220" i="28"/>
  <c r="C220" i="28"/>
  <c r="B220" i="28"/>
  <c r="Y219" i="28"/>
  <c r="X219" i="28"/>
  <c r="W219" i="28"/>
  <c r="V219" i="28"/>
  <c r="U219" i="28"/>
  <c r="T219" i="28"/>
  <c r="S219" i="28"/>
  <c r="R219" i="28"/>
  <c r="Q219" i="28"/>
  <c r="P219" i="28"/>
  <c r="O219" i="28"/>
  <c r="N219" i="28"/>
  <c r="M219" i="28"/>
  <c r="L219" i="28"/>
  <c r="K219" i="28"/>
  <c r="J219" i="28"/>
  <c r="I219" i="28"/>
  <c r="H219" i="28"/>
  <c r="G219" i="28"/>
  <c r="F219" i="28"/>
  <c r="E219" i="28"/>
  <c r="D219" i="28"/>
  <c r="C219" i="28"/>
  <c r="B219" i="28"/>
  <c r="Y218" i="28"/>
  <c r="X218" i="28"/>
  <c r="W218" i="28"/>
  <c r="V218" i="28"/>
  <c r="U218" i="28"/>
  <c r="T218" i="28"/>
  <c r="S218" i="28"/>
  <c r="R218" i="28"/>
  <c r="Q218" i="28"/>
  <c r="P218" i="28"/>
  <c r="O218" i="28"/>
  <c r="N218" i="28"/>
  <c r="M218" i="28"/>
  <c r="L218" i="28"/>
  <c r="K218" i="28"/>
  <c r="J218" i="28"/>
  <c r="I218" i="28"/>
  <c r="H218" i="28"/>
  <c r="G218" i="28"/>
  <c r="F218" i="28"/>
  <c r="E218" i="28"/>
  <c r="D218" i="28"/>
  <c r="C218" i="28"/>
  <c r="B218" i="28"/>
  <c r="Y217" i="28"/>
  <c r="X217" i="28"/>
  <c r="W217" i="28"/>
  <c r="V217" i="28"/>
  <c r="U217" i="28"/>
  <c r="T217" i="28"/>
  <c r="S217" i="28"/>
  <c r="R217" i="28"/>
  <c r="Q217" i="28"/>
  <c r="P217" i="28"/>
  <c r="O217" i="28"/>
  <c r="N217" i="28"/>
  <c r="M217" i="28"/>
  <c r="L217" i="28"/>
  <c r="K217" i="28"/>
  <c r="J217" i="28"/>
  <c r="I217" i="28"/>
  <c r="H217" i="28"/>
  <c r="G217" i="28"/>
  <c r="F217" i="28"/>
  <c r="E217" i="28"/>
  <c r="D217" i="28"/>
  <c r="C217" i="28"/>
  <c r="B217" i="28"/>
  <c r="Y216" i="28"/>
  <c r="X216" i="28"/>
  <c r="W216" i="28"/>
  <c r="V216" i="28"/>
  <c r="U216" i="28"/>
  <c r="T216" i="28"/>
  <c r="S216" i="28"/>
  <c r="R216" i="28"/>
  <c r="Q216" i="28"/>
  <c r="P216" i="28"/>
  <c r="O216" i="28"/>
  <c r="N216" i="28"/>
  <c r="M216" i="28"/>
  <c r="L216" i="28"/>
  <c r="K216" i="28"/>
  <c r="J216" i="28"/>
  <c r="I216" i="28"/>
  <c r="H216" i="28"/>
  <c r="G216" i="28"/>
  <c r="F216" i="28"/>
  <c r="E216" i="28"/>
  <c r="D216" i="28"/>
  <c r="C216" i="28"/>
  <c r="B216" i="28"/>
  <c r="Y215" i="28"/>
  <c r="X215" i="28"/>
  <c r="W215" i="28"/>
  <c r="V215" i="28"/>
  <c r="U215" i="28"/>
  <c r="T215" i="28"/>
  <c r="S215" i="28"/>
  <c r="R215" i="28"/>
  <c r="Q215" i="28"/>
  <c r="P215" i="28"/>
  <c r="O215" i="28"/>
  <c r="N215" i="28"/>
  <c r="M215" i="28"/>
  <c r="L215" i="28"/>
  <c r="K215" i="28"/>
  <c r="J215" i="28"/>
  <c r="I215" i="28"/>
  <c r="H215" i="28"/>
  <c r="G215" i="28"/>
  <c r="F215" i="28"/>
  <c r="E215" i="28"/>
  <c r="D215" i="28"/>
  <c r="C215" i="28"/>
  <c r="B215" i="28"/>
  <c r="Y214" i="28"/>
  <c r="X214" i="28"/>
  <c r="W214" i="28"/>
  <c r="V214" i="28"/>
  <c r="U214" i="28"/>
  <c r="T214" i="28"/>
  <c r="S214" i="28"/>
  <c r="R214" i="28"/>
  <c r="Q214" i="28"/>
  <c r="P214" i="28"/>
  <c r="O214" i="28"/>
  <c r="N214" i="28"/>
  <c r="M214" i="28"/>
  <c r="L214" i="28"/>
  <c r="K214" i="28"/>
  <c r="J214" i="28"/>
  <c r="I214" i="28"/>
  <c r="H214" i="28"/>
  <c r="G214" i="28"/>
  <c r="F214" i="28"/>
  <c r="E214" i="28"/>
  <c r="D214" i="28"/>
  <c r="C214" i="28"/>
  <c r="B214" i="28"/>
  <c r="Y213" i="28"/>
  <c r="X213" i="28"/>
  <c r="W213" i="28"/>
  <c r="V213" i="28"/>
  <c r="U213" i="28"/>
  <c r="T213" i="28"/>
  <c r="S213" i="28"/>
  <c r="R213" i="28"/>
  <c r="Q213" i="28"/>
  <c r="P213" i="28"/>
  <c r="O213" i="28"/>
  <c r="N213" i="28"/>
  <c r="M213" i="28"/>
  <c r="L213" i="28"/>
  <c r="K213" i="28"/>
  <c r="J213" i="28"/>
  <c r="I213" i="28"/>
  <c r="H213" i="28"/>
  <c r="G213" i="28"/>
  <c r="F213" i="28"/>
  <c r="E213" i="28"/>
  <c r="D213" i="28"/>
  <c r="C213" i="28"/>
  <c r="B213" i="28"/>
  <c r="Y212" i="28"/>
  <c r="X212" i="28"/>
  <c r="W212" i="28"/>
  <c r="V212" i="28"/>
  <c r="U212" i="28"/>
  <c r="T212" i="28"/>
  <c r="S212" i="28"/>
  <c r="R212" i="28"/>
  <c r="Q212" i="28"/>
  <c r="P212" i="28"/>
  <c r="O212" i="28"/>
  <c r="N212" i="28"/>
  <c r="M212" i="28"/>
  <c r="L212" i="28"/>
  <c r="K212" i="28"/>
  <c r="J212" i="28"/>
  <c r="I212" i="28"/>
  <c r="H212" i="28"/>
  <c r="G212" i="28"/>
  <c r="F212" i="28"/>
  <c r="E212" i="28"/>
  <c r="D212" i="28"/>
  <c r="C212" i="28"/>
  <c r="B212" i="28"/>
  <c r="Y211" i="28"/>
  <c r="X211" i="28"/>
  <c r="W211" i="28"/>
  <c r="V211" i="28"/>
  <c r="U211" i="28"/>
  <c r="T211" i="28"/>
  <c r="S211" i="28"/>
  <c r="R211" i="28"/>
  <c r="Q211" i="28"/>
  <c r="P211" i="28"/>
  <c r="O211" i="28"/>
  <c r="N211" i="28"/>
  <c r="M211" i="28"/>
  <c r="L211" i="28"/>
  <c r="K211" i="28"/>
  <c r="J211" i="28"/>
  <c r="I211" i="28"/>
  <c r="H211" i="28"/>
  <c r="G211" i="28"/>
  <c r="F211" i="28"/>
  <c r="E211" i="28"/>
  <c r="D211" i="28"/>
  <c r="C211" i="28"/>
  <c r="B211" i="28"/>
  <c r="Y210" i="28"/>
  <c r="X210" i="28"/>
  <c r="W210" i="28"/>
  <c r="V210" i="28"/>
  <c r="U210" i="28"/>
  <c r="T210" i="28"/>
  <c r="S210" i="28"/>
  <c r="R210" i="28"/>
  <c r="Q210" i="28"/>
  <c r="P210" i="28"/>
  <c r="O210" i="28"/>
  <c r="N210" i="28"/>
  <c r="M210" i="28"/>
  <c r="L210" i="28"/>
  <c r="K210" i="28"/>
  <c r="J210" i="28"/>
  <c r="I210" i="28"/>
  <c r="H210" i="28"/>
  <c r="G210" i="28"/>
  <c r="F210" i="28"/>
  <c r="E210" i="28"/>
  <c r="D210" i="28"/>
  <c r="C210" i="28"/>
  <c r="B210" i="28"/>
  <c r="Y209" i="28"/>
  <c r="X209" i="28"/>
  <c r="W209" i="28"/>
  <c r="V209" i="28"/>
  <c r="U209" i="28"/>
  <c r="T209" i="28"/>
  <c r="S209" i="28"/>
  <c r="R209" i="28"/>
  <c r="Q209" i="28"/>
  <c r="P209" i="28"/>
  <c r="O209" i="28"/>
  <c r="N209" i="28"/>
  <c r="M209" i="28"/>
  <c r="L209" i="28"/>
  <c r="K209" i="28"/>
  <c r="J209" i="28"/>
  <c r="I209" i="28"/>
  <c r="H209" i="28"/>
  <c r="G209" i="28"/>
  <c r="F209" i="28"/>
  <c r="E209" i="28"/>
  <c r="D209" i="28"/>
  <c r="C209" i="28"/>
  <c r="B209" i="28"/>
  <c r="Y208" i="28"/>
  <c r="X208" i="28"/>
  <c r="W208" i="28"/>
  <c r="V208" i="28"/>
  <c r="U208" i="28"/>
  <c r="T208" i="28"/>
  <c r="S208" i="28"/>
  <c r="R208" i="28"/>
  <c r="Q208" i="28"/>
  <c r="P208" i="28"/>
  <c r="O208" i="28"/>
  <c r="N208" i="28"/>
  <c r="M208" i="28"/>
  <c r="L208" i="28"/>
  <c r="K208" i="28"/>
  <c r="J208" i="28"/>
  <c r="I208" i="28"/>
  <c r="H208" i="28"/>
  <c r="G208" i="28"/>
  <c r="F208" i="28"/>
  <c r="E208" i="28"/>
  <c r="D208" i="28"/>
  <c r="C208" i="28"/>
  <c r="B208" i="28"/>
  <c r="Y207" i="28"/>
  <c r="X207" i="28"/>
  <c r="W207" i="28"/>
  <c r="V207" i="28"/>
  <c r="U207" i="28"/>
  <c r="T207" i="28"/>
  <c r="S207" i="28"/>
  <c r="R207" i="28"/>
  <c r="Q207" i="28"/>
  <c r="P207" i="28"/>
  <c r="O207" i="28"/>
  <c r="N207" i="28"/>
  <c r="M207" i="28"/>
  <c r="L207" i="28"/>
  <c r="K207" i="28"/>
  <c r="J207" i="28"/>
  <c r="I207" i="28"/>
  <c r="H207" i="28"/>
  <c r="G207" i="28"/>
  <c r="F207" i="28"/>
  <c r="E207" i="28"/>
  <c r="D207" i="28"/>
  <c r="C207" i="28"/>
  <c r="B207" i="28"/>
  <c r="Y206" i="28"/>
  <c r="X206" i="28"/>
  <c r="W206" i="28"/>
  <c r="V206" i="28"/>
  <c r="U206" i="28"/>
  <c r="T206" i="28"/>
  <c r="S206" i="28"/>
  <c r="R206" i="28"/>
  <c r="Q206" i="28"/>
  <c r="P206" i="28"/>
  <c r="O206" i="28"/>
  <c r="N206" i="28"/>
  <c r="M206" i="28"/>
  <c r="L206" i="28"/>
  <c r="K206" i="28"/>
  <c r="J206" i="28"/>
  <c r="I206" i="28"/>
  <c r="H206" i="28"/>
  <c r="G206" i="28"/>
  <c r="F206" i="28"/>
  <c r="E206" i="28"/>
  <c r="D206" i="28"/>
  <c r="C206" i="28"/>
  <c r="B206" i="28"/>
  <c r="Y205" i="28"/>
  <c r="X205" i="28"/>
  <c r="W205" i="28"/>
  <c r="V205" i="28"/>
  <c r="U205" i="28"/>
  <c r="T205" i="28"/>
  <c r="S205" i="28"/>
  <c r="R205" i="28"/>
  <c r="Q205" i="28"/>
  <c r="P205" i="28"/>
  <c r="O205" i="28"/>
  <c r="N205" i="28"/>
  <c r="M205" i="28"/>
  <c r="L205" i="28"/>
  <c r="K205" i="28"/>
  <c r="J205" i="28"/>
  <c r="I205" i="28"/>
  <c r="H205" i="28"/>
  <c r="G205" i="28"/>
  <c r="F205" i="28"/>
  <c r="E205" i="28"/>
  <c r="D205" i="28"/>
  <c r="C205" i="28"/>
  <c r="B205" i="28"/>
  <c r="Y204" i="28"/>
  <c r="X204" i="28"/>
  <c r="W204" i="28"/>
  <c r="V204" i="28"/>
  <c r="U204" i="28"/>
  <c r="T204" i="28"/>
  <c r="S204" i="28"/>
  <c r="R204" i="28"/>
  <c r="Q204" i="28"/>
  <c r="P204" i="28"/>
  <c r="O204" i="28"/>
  <c r="N204" i="28"/>
  <c r="M204" i="28"/>
  <c r="L204" i="28"/>
  <c r="K204" i="28"/>
  <c r="J204" i="28"/>
  <c r="I204" i="28"/>
  <c r="H204" i="28"/>
  <c r="G204" i="28"/>
  <c r="F204" i="28"/>
  <c r="E204" i="28"/>
  <c r="D204" i="28"/>
  <c r="C204" i="28"/>
  <c r="B204" i="28"/>
  <c r="Y203" i="28"/>
  <c r="X203" i="28"/>
  <c r="W203" i="28"/>
  <c r="V203" i="28"/>
  <c r="U203" i="28"/>
  <c r="T203" i="28"/>
  <c r="S203" i="28"/>
  <c r="R203" i="28"/>
  <c r="Q203" i="28"/>
  <c r="P203" i="28"/>
  <c r="O203" i="28"/>
  <c r="N203" i="28"/>
  <c r="M203" i="28"/>
  <c r="L203" i="28"/>
  <c r="K203" i="28"/>
  <c r="J203" i="28"/>
  <c r="I203" i="28"/>
  <c r="H203" i="28"/>
  <c r="G203" i="28"/>
  <c r="F203" i="28"/>
  <c r="E203" i="28"/>
  <c r="D203" i="28"/>
  <c r="C203" i="28"/>
  <c r="B203" i="28"/>
  <c r="Y202" i="28"/>
  <c r="X202" i="28"/>
  <c r="W202" i="28"/>
  <c r="V202" i="28"/>
  <c r="U202" i="28"/>
  <c r="T202" i="28"/>
  <c r="S202" i="28"/>
  <c r="R202" i="28"/>
  <c r="Q202" i="28"/>
  <c r="P202" i="28"/>
  <c r="O202" i="28"/>
  <c r="N202" i="28"/>
  <c r="M202" i="28"/>
  <c r="L202" i="28"/>
  <c r="K202" i="28"/>
  <c r="J202" i="28"/>
  <c r="I202" i="28"/>
  <c r="H202" i="28"/>
  <c r="G202" i="28"/>
  <c r="F202" i="28"/>
  <c r="E202" i="28"/>
  <c r="D202" i="28"/>
  <c r="C202" i="28"/>
  <c r="B202" i="28"/>
  <c r="Y201" i="28"/>
  <c r="X201" i="28"/>
  <c r="W201" i="28"/>
  <c r="V201" i="28"/>
  <c r="U201" i="28"/>
  <c r="T201" i="28"/>
  <c r="S201" i="28"/>
  <c r="R201" i="28"/>
  <c r="Q201" i="28"/>
  <c r="P201" i="28"/>
  <c r="O201" i="28"/>
  <c r="N201" i="28"/>
  <c r="M201" i="28"/>
  <c r="L201" i="28"/>
  <c r="K201" i="28"/>
  <c r="J201" i="28"/>
  <c r="I201" i="28"/>
  <c r="H201" i="28"/>
  <c r="G201" i="28"/>
  <c r="F201" i="28"/>
  <c r="E201" i="28"/>
  <c r="D201" i="28"/>
  <c r="C201" i="28"/>
  <c r="B201" i="28"/>
  <c r="Y200" i="28"/>
  <c r="X200" i="28"/>
  <c r="W200" i="28"/>
  <c r="V200" i="28"/>
  <c r="U200" i="28"/>
  <c r="T200" i="28"/>
  <c r="S200" i="28"/>
  <c r="R200" i="28"/>
  <c r="Q200" i="28"/>
  <c r="P200" i="28"/>
  <c r="O200" i="28"/>
  <c r="N200" i="28"/>
  <c r="M200" i="28"/>
  <c r="L200" i="28"/>
  <c r="K200" i="28"/>
  <c r="J200" i="28"/>
  <c r="I200" i="28"/>
  <c r="H200" i="28"/>
  <c r="G200" i="28"/>
  <c r="F200" i="28"/>
  <c r="E200" i="28"/>
  <c r="D200" i="28"/>
  <c r="C200" i="28"/>
  <c r="B200" i="28"/>
  <c r="Y199" i="28"/>
  <c r="X199" i="28"/>
  <c r="W199" i="28"/>
  <c r="V199" i="28"/>
  <c r="U199" i="28"/>
  <c r="T199" i="28"/>
  <c r="S199" i="28"/>
  <c r="R199" i="28"/>
  <c r="Q199" i="28"/>
  <c r="P199" i="28"/>
  <c r="O199" i="28"/>
  <c r="N199" i="28"/>
  <c r="M199" i="28"/>
  <c r="L199" i="28"/>
  <c r="K199" i="28"/>
  <c r="J199" i="28"/>
  <c r="I199" i="28"/>
  <c r="H199" i="28"/>
  <c r="G199" i="28"/>
  <c r="F199" i="28"/>
  <c r="E199" i="28"/>
  <c r="D199" i="28"/>
  <c r="C199" i="28"/>
  <c r="B199" i="28"/>
  <c r="Y198" i="28"/>
  <c r="X198" i="28"/>
  <c r="W198" i="28"/>
  <c r="V198" i="28"/>
  <c r="U198" i="28"/>
  <c r="T198" i="28"/>
  <c r="S198" i="28"/>
  <c r="R198" i="28"/>
  <c r="Q198" i="28"/>
  <c r="P198" i="28"/>
  <c r="O198" i="28"/>
  <c r="N198" i="28"/>
  <c r="M198" i="28"/>
  <c r="L198" i="28"/>
  <c r="K198" i="28"/>
  <c r="J198" i="28"/>
  <c r="I198" i="28"/>
  <c r="H198" i="28"/>
  <c r="G198" i="28"/>
  <c r="F198" i="28"/>
  <c r="E198" i="28"/>
  <c r="D198" i="28"/>
  <c r="C198" i="28"/>
  <c r="B198" i="28"/>
  <c r="Y197" i="28"/>
  <c r="X197" i="28"/>
  <c r="W197" i="28"/>
  <c r="V197" i="28"/>
  <c r="U197" i="28"/>
  <c r="T197" i="28"/>
  <c r="S197" i="28"/>
  <c r="R197" i="28"/>
  <c r="Q197" i="28"/>
  <c r="P197" i="28"/>
  <c r="O197" i="28"/>
  <c r="N197" i="28"/>
  <c r="M197" i="28"/>
  <c r="L197" i="28"/>
  <c r="K197" i="28"/>
  <c r="J197" i="28"/>
  <c r="I197" i="28"/>
  <c r="H197" i="28"/>
  <c r="G197" i="28"/>
  <c r="F197" i="28"/>
  <c r="E197" i="28"/>
  <c r="D197" i="28"/>
  <c r="C197" i="28"/>
  <c r="B197" i="28"/>
  <c r="Y196" i="28"/>
  <c r="X196" i="28"/>
  <c r="W196" i="28"/>
  <c r="V196" i="28"/>
  <c r="U196" i="28"/>
  <c r="T196" i="28"/>
  <c r="S196" i="28"/>
  <c r="R196" i="28"/>
  <c r="Q196" i="28"/>
  <c r="P196" i="28"/>
  <c r="O196" i="28"/>
  <c r="N196" i="28"/>
  <c r="M196" i="28"/>
  <c r="L196" i="28"/>
  <c r="K196" i="28"/>
  <c r="J196" i="28"/>
  <c r="I196" i="28"/>
  <c r="H196" i="28"/>
  <c r="G196" i="28"/>
  <c r="F196" i="28"/>
  <c r="E196" i="28"/>
  <c r="D196" i="28"/>
  <c r="C196" i="28"/>
  <c r="B196" i="28"/>
  <c r="Y195" i="28"/>
  <c r="X195" i="28"/>
  <c r="W195" i="28"/>
  <c r="V195" i="28"/>
  <c r="U195" i="28"/>
  <c r="T195" i="28"/>
  <c r="S195" i="28"/>
  <c r="R195" i="28"/>
  <c r="Q195" i="28"/>
  <c r="P195" i="28"/>
  <c r="O195" i="28"/>
  <c r="N195" i="28"/>
  <c r="M195" i="28"/>
  <c r="L195" i="28"/>
  <c r="K195" i="28"/>
  <c r="J195" i="28"/>
  <c r="I195" i="28"/>
  <c r="H195" i="28"/>
  <c r="G195" i="28"/>
  <c r="F195" i="28"/>
  <c r="E195" i="28"/>
  <c r="D195" i="28"/>
  <c r="C195" i="28"/>
  <c r="B195" i="28"/>
  <c r="Y194" i="28"/>
  <c r="X194" i="28"/>
  <c r="W194" i="28"/>
  <c r="V194" i="28"/>
  <c r="U194" i="28"/>
  <c r="T194" i="28"/>
  <c r="S194" i="28"/>
  <c r="R194" i="28"/>
  <c r="Q194" i="28"/>
  <c r="P194" i="28"/>
  <c r="O194" i="28"/>
  <c r="N194" i="28"/>
  <c r="M194" i="28"/>
  <c r="L194" i="28"/>
  <c r="K194" i="28"/>
  <c r="J194" i="28"/>
  <c r="I194" i="28"/>
  <c r="H194" i="28"/>
  <c r="G194" i="28"/>
  <c r="F194" i="28"/>
  <c r="E194" i="28"/>
  <c r="D194" i="28"/>
  <c r="C194" i="28"/>
  <c r="B194" i="28"/>
  <c r="Y193" i="28"/>
  <c r="X193" i="28"/>
  <c r="W193" i="28"/>
  <c r="V193" i="28"/>
  <c r="U193" i="28"/>
  <c r="T193" i="28"/>
  <c r="S193" i="28"/>
  <c r="R193" i="28"/>
  <c r="Q193" i="28"/>
  <c r="P193" i="28"/>
  <c r="O193" i="28"/>
  <c r="N193" i="28"/>
  <c r="M193" i="28"/>
  <c r="L193" i="28"/>
  <c r="K193" i="28"/>
  <c r="J193" i="28"/>
  <c r="I193" i="28"/>
  <c r="H193" i="28"/>
  <c r="G193" i="28"/>
  <c r="F193" i="28"/>
  <c r="E193" i="28"/>
  <c r="D193" i="28"/>
  <c r="C193" i="28"/>
  <c r="B193" i="28"/>
  <c r="Y192" i="28"/>
  <c r="X192" i="28"/>
  <c r="W192" i="28"/>
  <c r="V192" i="28"/>
  <c r="U192" i="28"/>
  <c r="T192" i="28"/>
  <c r="S192" i="28"/>
  <c r="R192" i="28"/>
  <c r="Q192" i="28"/>
  <c r="P192" i="28"/>
  <c r="O192" i="28"/>
  <c r="N192" i="28"/>
  <c r="M192" i="28"/>
  <c r="L192" i="28"/>
  <c r="K192" i="28"/>
  <c r="J192" i="28"/>
  <c r="I192" i="28"/>
  <c r="H192" i="28"/>
  <c r="G192" i="28"/>
  <c r="F192" i="28"/>
  <c r="E192" i="28"/>
  <c r="D192" i="28"/>
  <c r="C192" i="28"/>
  <c r="B192" i="28"/>
  <c r="Y186" i="28"/>
  <c r="X186" i="28"/>
  <c r="W186" i="28"/>
  <c r="V186" i="28"/>
  <c r="U186" i="28"/>
  <c r="T186" i="28"/>
  <c r="S186" i="28"/>
  <c r="R186" i="28"/>
  <c r="Q186" i="28"/>
  <c r="P186" i="28"/>
  <c r="O186" i="28"/>
  <c r="N186" i="28"/>
  <c r="M186" i="28"/>
  <c r="L186" i="28"/>
  <c r="K186" i="28"/>
  <c r="J186" i="28"/>
  <c r="I186" i="28"/>
  <c r="H186" i="28"/>
  <c r="G186" i="28"/>
  <c r="F186" i="28"/>
  <c r="E186" i="28"/>
  <c r="D186" i="28"/>
  <c r="C186" i="28"/>
  <c r="B186" i="28"/>
  <c r="Y185" i="28"/>
  <c r="X185" i="28"/>
  <c r="W185" i="28"/>
  <c r="V185" i="28"/>
  <c r="U185" i="28"/>
  <c r="T185" i="28"/>
  <c r="S185" i="28"/>
  <c r="R185" i="28"/>
  <c r="Q185" i="28"/>
  <c r="P185" i="28"/>
  <c r="O185" i="28"/>
  <c r="N185" i="28"/>
  <c r="M185" i="28"/>
  <c r="L185" i="28"/>
  <c r="K185" i="28"/>
  <c r="J185" i="28"/>
  <c r="I185" i="28"/>
  <c r="H185" i="28"/>
  <c r="G185" i="28"/>
  <c r="F185" i="28"/>
  <c r="E185" i="28"/>
  <c r="D185" i="28"/>
  <c r="C185" i="28"/>
  <c r="B185" i="28"/>
  <c r="Y184" i="28"/>
  <c r="X184" i="28"/>
  <c r="W184" i="28"/>
  <c r="V184" i="28"/>
  <c r="U184" i="28"/>
  <c r="T184" i="28"/>
  <c r="S184" i="28"/>
  <c r="R184" i="28"/>
  <c r="Q184" i="28"/>
  <c r="P184" i="28"/>
  <c r="O184" i="28"/>
  <c r="N184" i="28"/>
  <c r="M184" i="28"/>
  <c r="L184" i="28"/>
  <c r="K184" i="28"/>
  <c r="J184" i="28"/>
  <c r="I184" i="28"/>
  <c r="H184" i="28"/>
  <c r="G184" i="28"/>
  <c r="F184" i="28"/>
  <c r="E184" i="28"/>
  <c r="D184" i="28"/>
  <c r="C184" i="28"/>
  <c r="B184" i="28"/>
  <c r="Y183" i="28"/>
  <c r="X183" i="28"/>
  <c r="W183" i="28"/>
  <c r="V183" i="28"/>
  <c r="U183" i="28"/>
  <c r="T183" i="28"/>
  <c r="S183" i="28"/>
  <c r="R183" i="28"/>
  <c r="Q183" i="28"/>
  <c r="P183" i="28"/>
  <c r="O183" i="28"/>
  <c r="N183" i="28"/>
  <c r="M183" i="28"/>
  <c r="L183" i="28"/>
  <c r="K183" i="28"/>
  <c r="J183" i="28"/>
  <c r="I183" i="28"/>
  <c r="H183" i="28"/>
  <c r="G183" i="28"/>
  <c r="F183" i="28"/>
  <c r="E183" i="28"/>
  <c r="D183" i="28"/>
  <c r="C183" i="28"/>
  <c r="B183" i="28"/>
  <c r="Y182" i="28"/>
  <c r="X182" i="28"/>
  <c r="W182" i="28"/>
  <c r="V182" i="28"/>
  <c r="U182" i="28"/>
  <c r="T182" i="28"/>
  <c r="S182" i="28"/>
  <c r="R182" i="28"/>
  <c r="Q182" i="28"/>
  <c r="P182" i="28"/>
  <c r="O182" i="28"/>
  <c r="N182" i="28"/>
  <c r="M182" i="28"/>
  <c r="L182" i="28"/>
  <c r="K182" i="28"/>
  <c r="J182" i="28"/>
  <c r="I182" i="28"/>
  <c r="H182" i="28"/>
  <c r="G182" i="28"/>
  <c r="F182" i="28"/>
  <c r="E182" i="28"/>
  <c r="D182" i="28"/>
  <c r="C182" i="28"/>
  <c r="B182" i="28"/>
  <c r="Y181" i="28"/>
  <c r="X181" i="28"/>
  <c r="W181" i="28"/>
  <c r="V181" i="28"/>
  <c r="U181" i="28"/>
  <c r="T181" i="28"/>
  <c r="S181" i="28"/>
  <c r="R181" i="28"/>
  <c r="Q181" i="28"/>
  <c r="P181" i="28"/>
  <c r="O181" i="28"/>
  <c r="N181" i="28"/>
  <c r="M181" i="28"/>
  <c r="L181" i="28"/>
  <c r="K181" i="28"/>
  <c r="J181" i="28"/>
  <c r="I181" i="28"/>
  <c r="H181" i="28"/>
  <c r="G181" i="28"/>
  <c r="F181" i="28"/>
  <c r="E181" i="28"/>
  <c r="D181" i="28"/>
  <c r="C181" i="28"/>
  <c r="B181" i="28"/>
  <c r="Y180" i="28"/>
  <c r="X180" i="28"/>
  <c r="W180" i="28"/>
  <c r="V180" i="28"/>
  <c r="U180" i="28"/>
  <c r="T180" i="28"/>
  <c r="S180" i="28"/>
  <c r="R180" i="28"/>
  <c r="Q180" i="28"/>
  <c r="P180" i="28"/>
  <c r="O180" i="28"/>
  <c r="N180" i="28"/>
  <c r="M180" i="28"/>
  <c r="L180" i="28"/>
  <c r="K180" i="28"/>
  <c r="J180" i="28"/>
  <c r="I180" i="28"/>
  <c r="H180" i="28"/>
  <c r="G180" i="28"/>
  <c r="F180" i="28"/>
  <c r="E180" i="28"/>
  <c r="D180" i="28"/>
  <c r="C180" i="28"/>
  <c r="B180" i="28"/>
  <c r="Y179" i="28"/>
  <c r="X179" i="28"/>
  <c r="W179" i="28"/>
  <c r="V179" i="28"/>
  <c r="U179" i="28"/>
  <c r="T179" i="28"/>
  <c r="S179" i="28"/>
  <c r="R179" i="28"/>
  <c r="Q179" i="28"/>
  <c r="P179" i="28"/>
  <c r="O179" i="28"/>
  <c r="N179" i="28"/>
  <c r="M179" i="28"/>
  <c r="L179" i="28"/>
  <c r="K179" i="28"/>
  <c r="J179" i="28"/>
  <c r="I179" i="28"/>
  <c r="H179" i="28"/>
  <c r="G179" i="28"/>
  <c r="F179" i="28"/>
  <c r="E179" i="28"/>
  <c r="D179" i="28"/>
  <c r="C179" i="28"/>
  <c r="B179" i="28"/>
  <c r="Y178" i="28"/>
  <c r="X178" i="28"/>
  <c r="W178" i="28"/>
  <c r="V178" i="28"/>
  <c r="U178" i="28"/>
  <c r="T178" i="28"/>
  <c r="S178" i="28"/>
  <c r="R178" i="28"/>
  <c r="Q178" i="28"/>
  <c r="P178" i="28"/>
  <c r="O178" i="28"/>
  <c r="N178" i="28"/>
  <c r="M178" i="28"/>
  <c r="L178" i="28"/>
  <c r="K178" i="28"/>
  <c r="J178" i="28"/>
  <c r="I178" i="28"/>
  <c r="H178" i="28"/>
  <c r="G178" i="28"/>
  <c r="F178" i="28"/>
  <c r="E178" i="28"/>
  <c r="D178" i="28"/>
  <c r="C178" i="28"/>
  <c r="B178" i="28"/>
  <c r="Y177" i="28"/>
  <c r="X177" i="28"/>
  <c r="W177" i="28"/>
  <c r="V177" i="28"/>
  <c r="U177" i="28"/>
  <c r="T177" i="28"/>
  <c r="S177" i="28"/>
  <c r="R177" i="28"/>
  <c r="Q177" i="28"/>
  <c r="P177" i="28"/>
  <c r="O177" i="28"/>
  <c r="N177" i="28"/>
  <c r="M177" i="28"/>
  <c r="L177" i="28"/>
  <c r="K177" i="28"/>
  <c r="J177" i="28"/>
  <c r="I177" i="28"/>
  <c r="H177" i="28"/>
  <c r="G177" i="28"/>
  <c r="F177" i="28"/>
  <c r="E177" i="28"/>
  <c r="D177" i="28"/>
  <c r="C177" i="28"/>
  <c r="B177" i="28"/>
  <c r="Y176" i="28"/>
  <c r="X176" i="28"/>
  <c r="W176" i="28"/>
  <c r="V176" i="28"/>
  <c r="U176" i="28"/>
  <c r="T176" i="28"/>
  <c r="S176" i="28"/>
  <c r="R176" i="28"/>
  <c r="Q176" i="28"/>
  <c r="P176" i="28"/>
  <c r="O176" i="28"/>
  <c r="N176" i="28"/>
  <c r="M176" i="28"/>
  <c r="L176" i="28"/>
  <c r="K176" i="28"/>
  <c r="J176" i="28"/>
  <c r="I176" i="28"/>
  <c r="H176" i="28"/>
  <c r="G176" i="28"/>
  <c r="F176" i="28"/>
  <c r="E176" i="28"/>
  <c r="D176" i="28"/>
  <c r="C176" i="28"/>
  <c r="B176" i="28"/>
  <c r="Y175" i="28"/>
  <c r="X175" i="28"/>
  <c r="W175" i="28"/>
  <c r="V175" i="28"/>
  <c r="U175" i="28"/>
  <c r="T175" i="28"/>
  <c r="S175" i="28"/>
  <c r="R175" i="28"/>
  <c r="Q175" i="28"/>
  <c r="P175" i="28"/>
  <c r="O175" i="28"/>
  <c r="N175" i="28"/>
  <c r="M175" i="28"/>
  <c r="L175" i="28"/>
  <c r="K175" i="28"/>
  <c r="J175" i="28"/>
  <c r="I175" i="28"/>
  <c r="H175" i="28"/>
  <c r="G175" i="28"/>
  <c r="F175" i="28"/>
  <c r="E175" i="28"/>
  <c r="D175" i="28"/>
  <c r="C175" i="28"/>
  <c r="B175" i="28"/>
  <c r="Y174" i="28"/>
  <c r="X174" i="28"/>
  <c r="W174" i="28"/>
  <c r="V174" i="28"/>
  <c r="U174" i="28"/>
  <c r="T174" i="28"/>
  <c r="S174" i="28"/>
  <c r="R174" i="28"/>
  <c r="Q174" i="28"/>
  <c r="P174" i="28"/>
  <c r="O174" i="28"/>
  <c r="N174" i="28"/>
  <c r="M174" i="28"/>
  <c r="L174" i="28"/>
  <c r="K174" i="28"/>
  <c r="J174" i="28"/>
  <c r="I174" i="28"/>
  <c r="H174" i="28"/>
  <c r="G174" i="28"/>
  <c r="F174" i="28"/>
  <c r="E174" i="28"/>
  <c r="D174" i="28"/>
  <c r="C174" i="28"/>
  <c r="B174" i="28"/>
  <c r="Y173" i="28"/>
  <c r="X173" i="28"/>
  <c r="W173" i="28"/>
  <c r="V173" i="28"/>
  <c r="U173" i="28"/>
  <c r="T173" i="28"/>
  <c r="S173" i="28"/>
  <c r="R173" i="28"/>
  <c r="Q173" i="28"/>
  <c r="P173" i="28"/>
  <c r="O173" i="28"/>
  <c r="N173" i="28"/>
  <c r="M173" i="28"/>
  <c r="L173" i="28"/>
  <c r="K173" i="28"/>
  <c r="J173" i="28"/>
  <c r="I173" i="28"/>
  <c r="H173" i="28"/>
  <c r="G173" i="28"/>
  <c r="F173" i="28"/>
  <c r="E173" i="28"/>
  <c r="D173" i="28"/>
  <c r="C173" i="28"/>
  <c r="B173" i="28"/>
  <c r="Y172" i="28"/>
  <c r="X172" i="28"/>
  <c r="W172" i="28"/>
  <c r="V172" i="28"/>
  <c r="U172" i="28"/>
  <c r="T172" i="28"/>
  <c r="S172" i="28"/>
  <c r="R172" i="28"/>
  <c r="Q172" i="28"/>
  <c r="P172" i="28"/>
  <c r="O172" i="28"/>
  <c r="N172" i="28"/>
  <c r="M172" i="28"/>
  <c r="L172" i="28"/>
  <c r="K172" i="28"/>
  <c r="J172" i="28"/>
  <c r="I172" i="28"/>
  <c r="H172" i="28"/>
  <c r="G172" i="28"/>
  <c r="F172" i="28"/>
  <c r="E172" i="28"/>
  <c r="D172" i="28"/>
  <c r="C172" i="28"/>
  <c r="B172" i="28"/>
  <c r="Y171" i="28"/>
  <c r="X171" i="28"/>
  <c r="W171" i="28"/>
  <c r="V171" i="28"/>
  <c r="U171" i="28"/>
  <c r="T171" i="28"/>
  <c r="S171" i="28"/>
  <c r="R171" i="28"/>
  <c r="Q171" i="28"/>
  <c r="P171" i="28"/>
  <c r="O171" i="28"/>
  <c r="N171" i="28"/>
  <c r="M171" i="28"/>
  <c r="L171" i="28"/>
  <c r="K171" i="28"/>
  <c r="J171" i="28"/>
  <c r="I171" i="28"/>
  <c r="H171" i="28"/>
  <c r="G171" i="28"/>
  <c r="F171" i="28"/>
  <c r="E171" i="28"/>
  <c r="D171" i="28"/>
  <c r="C171" i="28"/>
  <c r="B171" i="28"/>
  <c r="Y170" i="28"/>
  <c r="X170" i="28"/>
  <c r="W170" i="28"/>
  <c r="V170" i="28"/>
  <c r="U170" i="28"/>
  <c r="T170" i="28"/>
  <c r="S170" i="28"/>
  <c r="R170" i="28"/>
  <c r="Q170" i="28"/>
  <c r="P170" i="28"/>
  <c r="O170" i="28"/>
  <c r="N170" i="28"/>
  <c r="M170" i="28"/>
  <c r="L170" i="28"/>
  <c r="K170" i="28"/>
  <c r="J170" i="28"/>
  <c r="I170" i="28"/>
  <c r="H170" i="28"/>
  <c r="G170" i="28"/>
  <c r="F170" i="28"/>
  <c r="E170" i="28"/>
  <c r="D170" i="28"/>
  <c r="C170" i="28"/>
  <c r="B170" i="28"/>
  <c r="Y169" i="28"/>
  <c r="X169" i="28"/>
  <c r="W169" i="28"/>
  <c r="V169" i="28"/>
  <c r="U169" i="28"/>
  <c r="T169" i="28"/>
  <c r="S169" i="28"/>
  <c r="R169" i="28"/>
  <c r="Q169" i="28"/>
  <c r="P169" i="28"/>
  <c r="O169" i="28"/>
  <c r="N169" i="28"/>
  <c r="M169" i="28"/>
  <c r="L169" i="28"/>
  <c r="K169" i="28"/>
  <c r="J169" i="28"/>
  <c r="I169" i="28"/>
  <c r="H169" i="28"/>
  <c r="G169" i="28"/>
  <c r="F169" i="28"/>
  <c r="E169" i="28"/>
  <c r="D169" i="28"/>
  <c r="C169" i="28"/>
  <c r="B169" i="28"/>
  <c r="Y168" i="28"/>
  <c r="X168" i="28"/>
  <c r="W168" i="28"/>
  <c r="V168" i="28"/>
  <c r="U168" i="28"/>
  <c r="T168" i="28"/>
  <c r="S168" i="28"/>
  <c r="R168" i="28"/>
  <c r="Q168" i="28"/>
  <c r="P168" i="28"/>
  <c r="O168" i="28"/>
  <c r="N168" i="28"/>
  <c r="M168" i="28"/>
  <c r="L168" i="28"/>
  <c r="K168" i="28"/>
  <c r="J168" i="28"/>
  <c r="I168" i="28"/>
  <c r="H168" i="28"/>
  <c r="G168" i="28"/>
  <c r="F168" i="28"/>
  <c r="E168" i="28"/>
  <c r="D168" i="28"/>
  <c r="C168" i="28"/>
  <c r="B168" i="28"/>
  <c r="Y167" i="28"/>
  <c r="X167" i="28"/>
  <c r="W167" i="28"/>
  <c r="V167" i="28"/>
  <c r="U167" i="28"/>
  <c r="T167" i="28"/>
  <c r="S167" i="28"/>
  <c r="R167" i="28"/>
  <c r="Q167" i="28"/>
  <c r="P167" i="28"/>
  <c r="O167" i="28"/>
  <c r="N167" i="28"/>
  <c r="M167" i="28"/>
  <c r="L167" i="28"/>
  <c r="K167" i="28"/>
  <c r="J167" i="28"/>
  <c r="I167" i="28"/>
  <c r="H167" i="28"/>
  <c r="G167" i="28"/>
  <c r="F167" i="28"/>
  <c r="E167" i="28"/>
  <c r="D167" i="28"/>
  <c r="C167" i="28"/>
  <c r="B167" i="28"/>
  <c r="Y166" i="28"/>
  <c r="X166" i="28"/>
  <c r="W166" i="28"/>
  <c r="V166" i="28"/>
  <c r="U166" i="28"/>
  <c r="T166" i="28"/>
  <c r="S166" i="28"/>
  <c r="R166" i="28"/>
  <c r="Q166" i="28"/>
  <c r="P166" i="28"/>
  <c r="O166" i="28"/>
  <c r="N166" i="28"/>
  <c r="M166" i="28"/>
  <c r="L166" i="28"/>
  <c r="K166" i="28"/>
  <c r="J166" i="28"/>
  <c r="I166" i="28"/>
  <c r="H166" i="28"/>
  <c r="G166" i="28"/>
  <c r="F166" i="28"/>
  <c r="E166" i="28"/>
  <c r="D166" i="28"/>
  <c r="C166" i="28"/>
  <c r="B166" i="28"/>
  <c r="Y165" i="28"/>
  <c r="X165" i="28"/>
  <c r="W165" i="28"/>
  <c r="V165" i="28"/>
  <c r="U165" i="28"/>
  <c r="T165" i="28"/>
  <c r="S165" i="28"/>
  <c r="R165" i="28"/>
  <c r="Q165" i="28"/>
  <c r="P165" i="28"/>
  <c r="O165" i="28"/>
  <c r="N165" i="28"/>
  <c r="M165" i="28"/>
  <c r="L165" i="28"/>
  <c r="K165" i="28"/>
  <c r="J165" i="28"/>
  <c r="I165" i="28"/>
  <c r="H165" i="28"/>
  <c r="G165" i="28"/>
  <c r="F165" i="28"/>
  <c r="E165" i="28"/>
  <c r="D165" i="28"/>
  <c r="C165" i="28"/>
  <c r="B165" i="28"/>
  <c r="Y164" i="28"/>
  <c r="X164" i="28"/>
  <c r="W164" i="28"/>
  <c r="V164" i="28"/>
  <c r="U164" i="28"/>
  <c r="T164" i="28"/>
  <c r="S164" i="28"/>
  <c r="R164" i="28"/>
  <c r="Q164" i="28"/>
  <c r="P164" i="28"/>
  <c r="O164" i="28"/>
  <c r="N164" i="28"/>
  <c r="M164" i="28"/>
  <c r="L164" i="28"/>
  <c r="K164" i="28"/>
  <c r="J164" i="28"/>
  <c r="I164" i="28"/>
  <c r="H164" i="28"/>
  <c r="G164" i="28"/>
  <c r="F164" i="28"/>
  <c r="E164" i="28"/>
  <c r="D164" i="28"/>
  <c r="C164" i="28"/>
  <c r="B164" i="28"/>
  <c r="Y163" i="28"/>
  <c r="X163" i="28"/>
  <c r="W163" i="28"/>
  <c r="V163" i="28"/>
  <c r="U163" i="28"/>
  <c r="T163" i="28"/>
  <c r="S163" i="28"/>
  <c r="R163" i="28"/>
  <c r="Q163" i="28"/>
  <c r="P163" i="28"/>
  <c r="O163" i="28"/>
  <c r="N163" i="28"/>
  <c r="M163" i="28"/>
  <c r="L163" i="28"/>
  <c r="K163" i="28"/>
  <c r="J163" i="28"/>
  <c r="I163" i="28"/>
  <c r="H163" i="28"/>
  <c r="G163" i="28"/>
  <c r="F163" i="28"/>
  <c r="E163" i="28"/>
  <c r="D163" i="28"/>
  <c r="C163" i="28"/>
  <c r="B163" i="28"/>
  <c r="Y162" i="28"/>
  <c r="X162" i="28"/>
  <c r="W162" i="28"/>
  <c r="V162" i="28"/>
  <c r="U162" i="28"/>
  <c r="T162" i="28"/>
  <c r="S162" i="28"/>
  <c r="R162" i="28"/>
  <c r="Q162" i="28"/>
  <c r="P162" i="28"/>
  <c r="O162" i="28"/>
  <c r="N162" i="28"/>
  <c r="M162" i="28"/>
  <c r="L162" i="28"/>
  <c r="K162" i="28"/>
  <c r="J162" i="28"/>
  <c r="I162" i="28"/>
  <c r="H162" i="28"/>
  <c r="G162" i="28"/>
  <c r="F162" i="28"/>
  <c r="E162" i="28"/>
  <c r="D162" i="28"/>
  <c r="C162" i="28"/>
  <c r="B162" i="28"/>
  <c r="Y161" i="28"/>
  <c r="X161" i="28"/>
  <c r="W161" i="28"/>
  <c r="V161" i="28"/>
  <c r="U161" i="28"/>
  <c r="T161" i="28"/>
  <c r="S161" i="28"/>
  <c r="R161" i="28"/>
  <c r="Q161" i="28"/>
  <c r="P161" i="28"/>
  <c r="O161" i="28"/>
  <c r="N161" i="28"/>
  <c r="M161" i="28"/>
  <c r="L161" i="28"/>
  <c r="K161" i="28"/>
  <c r="J161" i="28"/>
  <c r="I161" i="28"/>
  <c r="H161" i="28"/>
  <c r="G161" i="28"/>
  <c r="F161" i="28"/>
  <c r="E161" i="28"/>
  <c r="D161" i="28"/>
  <c r="C161" i="28"/>
  <c r="B161" i="28"/>
  <c r="Y160" i="28"/>
  <c r="X160" i="28"/>
  <c r="W160" i="28"/>
  <c r="V160" i="28"/>
  <c r="U160" i="28"/>
  <c r="T160" i="28"/>
  <c r="S160" i="28"/>
  <c r="R160" i="28"/>
  <c r="Q160" i="28"/>
  <c r="P160" i="28"/>
  <c r="O160" i="28"/>
  <c r="N160" i="28"/>
  <c r="M160" i="28"/>
  <c r="L160" i="28"/>
  <c r="K160" i="28"/>
  <c r="J160" i="28"/>
  <c r="I160" i="28"/>
  <c r="H160" i="28"/>
  <c r="G160" i="28"/>
  <c r="F160" i="28"/>
  <c r="E160" i="28"/>
  <c r="D160" i="28"/>
  <c r="C160" i="28"/>
  <c r="B160" i="28"/>
  <c r="Y159" i="28"/>
  <c r="X159" i="28"/>
  <c r="W159" i="28"/>
  <c r="V159" i="28"/>
  <c r="U159" i="28"/>
  <c r="T159" i="28"/>
  <c r="S159" i="28"/>
  <c r="R159" i="28"/>
  <c r="Q159" i="28"/>
  <c r="P159" i="28"/>
  <c r="O159" i="28"/>
  <c r="N159" i="28"/>
  <c r="M159" i="28"/>
  <c r="L159" i="28"/>
  <c r="K159" i="28"/>
  <c r="J159" i="28"/>
  <c r="I159" i="28"/>
  <c r="H159" i="28"/>
  <c r="G159" i="28"/>
  <c r="F159" i="28"/>
  <c r="E159" i="28"/>
  <c r="D159" i="28"/>
  <c r="C159" i="28"/>
  <c r="B159" i="28"/>
  <c r="Y158" i="28"/>
  <c r="X158" i="28"/>
  <c r="W158" i="28"/>
  <c r="V158" i="28"/>
  <c r="U158" i="28"/>
  <c r="T158" i="28"/>
  <c r="S158" i="28"/>
  <c r="R158" i="28"/>
  <c r="Q158" i="28"/>
  <c r="P158" i="28"/>
  <c r="O158" i="28"/>
  <c r="N158" i="28"/>
  <c r="M158" i="28"/>
  <c r="L158" i="28"/>
  <c r="K158" i="28"/>
  <c r="J158" i="28"/>
  <c r="I158" i="28"/>
  <c r="H158" i="28"/>
  <c r="G158" i="28"/>
  <c r="F158" i="28"/>
  <c r="E158" i="28"/>
  <c r="D158" i="28"/>
  <c r="C158" i="28"/>
  <c r="B158" i="28"/>
  <c r="Y157" i="28"/>
  <c r="X157" i="28"/>
  <c r="W157" i="28"/>
  <c r="V157" i="28"/>
  <c r="U157" i="28"/>
  <c r="T157" i="28"/>
  <c r="S157" i="28"/>
  <c r="R157" i="28"/>
  <c r="Q157" i="28"/>
  <c r="P157" i="28"/>
  <c r="O157" i="28"/>
  <c r="N157" i="28"/>
  <c r="M157" i="28"/>
  <c r="L157" i="28"/>
  <c r="K157" i="28"/>
  <c r="J157" i="28"/>
  <c r="I157" i="28"/>
  <c r="H157" i="28"/>
  <c r="G157" i="28"/>
  <c r="F157" i="28"/>
  <c r="E157" i="28"/>
  <c r="D157" i="28"/>
  <c r="C157" i="28"/>
  <c r="B157" i="28"/>
  <c r="Y156" i="28"/>
  <c r="X156" i="28"/>
  <c r="W156" i="28"/>
  <c r="V156" i="28"/>
  <c r="U156" i="28"/>
  <c r="T156" i="28"/>
  <c r="S156" i="28"/>
  <c r="R156" i="28"/>
  <c r="Q156" i="28"/>
  <c r="P156" i="28"/>
  <c r="O156" i="28"/>
  <c r="N156" i="28"/>
  <c r="M156" i="28"/>
  <c r="L156" i="28"/>
  <c r="K156" i="28"/>
  <c r="J156" i="28"/>
  <c r="I156" i="28"/>
  <c r="H156" i="28"/>
  <c r="G156" i="28"/>
  <c r="F156" i="28"/>
  <c r="E156" i="28"/>
  <c r="D156" i="28"/>
  <c r="C156" i="28"/>
  <c r="B156"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B150"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B149"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B148"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B147"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B146"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B145"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B144"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B143"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B142"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B141"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B140"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B139"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B138"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B137"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B136"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B135"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B134"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B133"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B132"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B131"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B130"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B129"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B128"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B127"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B126"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B125"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B124"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B123"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B122"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B121"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B120"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B114"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B113"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B112"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B111"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B110"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B109"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B108"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B107"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B106"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B105" i="28"/>
  <c r="Y104" i="28"/>
  <c r="X104" i="28"/>
  <c r="W104" i="28"/>
  <c r="V104" i="28"/>
  <c r="U104" i="28"/>
  <c r="T104" i="28"/>
  <c r="S104" i="28"/>
  <c r="R104" i="28"/>
  <c r="Q104" i="28"/>
  <c r="P104" i="28"/>
  <c r="O104" i="28"/>
  <c r="N104" i="28"/>
  <c r="M104" i="28"/>
  <c r="L104" i="28"/>
  <c r="K104" i="28"/>
  <c r="J104" i="28"/>
  <c r="I104" i="28"/>
  <c r="H104" i="28"/>
  <c r="G104" i="28"/>
  <c r="F104" i="28"/>
  <c r="E104" i="28"/>
  <c r="D104" i="28"/>
  <c r="C104" i="28"/>
  <c r="B104" i="28"/>
  <c r="Y103" i="28"/>
  <c r="X103" i="28"/>
  <c r="W103" i="28"/>
  <c r="V103" i="28"/>
  <c r="U103" i="28"/>
  <c r="T103" i="28"/>
  <c r="S103" i="28"/>
  <c r="R103" i="28"/>
  <c r="Q103" i="28"/>
  <c r="P103" i="28"/>
  <c r="O103" i="28"/>
  <c r="N103" i="28"/>
  <c r="M103" i="28"/>
  <c r="L103" i="28"/>
  <c r="K103" i="28"/>
  <c r="J103" i="28"/>
  <c r="I103" i="28"/>
  <c r="H103" i="28"/>
  <c r="G103" i="28"/>
  <c r="F103" i="28"/>
  <c r="E103" i="28"/>
  <c r="D103" i="28"/>
  <c r="C103" i="28"/>
  <c r="B103" i="28"/>
  <c r="Y102" i="28"/>
  <c r="X102" i="28"/>
  <c r="W102" i="28"/>
  <c r="V102" i="28"/>
  <c r="U102" i="28"/>
  <c r="T102" i="28"/>
  <c r="S102" i="28"/>
  <c r="R102" i="28"/>
  <c r="Q102" i="28"/>
  <c r="P102" i="28"/>
  <c r="O102" i="28"/>
  <c r="N102" i="28"/>
  <c r="M102" i="28"/>
  <c r="L102" i="28"/>
  <c r="K102" i="28"/>
  <c r="J102" i="28"/>
  <c r="I102" i="28"/>
  <c r="H102" i="28"/>
  <c r="G102" i="28"/>
  <c r="F102" i="28"/>
  <c r="E102" i="28"/>
  <c r="D102" i="28"/>
  <c r="C102" i="28"/>
  <c r="B102" i="28"/>
  <c r="Y101" i="28"/>
  <c r="X101" i="28"/>
  <c r="W101" i="28"/>
  <c r="V101" i="28"/>
  <c r="U101" i="28"/>
  <c r="T101" i="28"/>
  <c r="S101" i="28"/>
  <c r="R101" i="28"/>
  <c r="Q101" i="28"/>
  <c r="P101" i="28"/>
  <c r="O101" i="28"/>
  <c r="N101" i="28"/>
  <c r="M101" i="28"/>
  <c r="L101" i="28"/>
  <c r="K101" i="28"/>
  <c r="J101" i="28"/>
  <c r="I101" i="28"/>
  <c r="H101" i="28"/>
  <c r="G101" i="28"/>
  <c r="F101" i="28"/>
  <c r="E101" i="28"/>
  <c r="D101" i="28"/>
  <c r="C101" i="28"/>
  <c r="B101" i="28"/>
  <c r="Y100" i="28"/>
  <c r="X100" i="28"/>
  <c r="W100" i="28"/>
  <c r="V100" i="28"/>
  <c r="U100" i="28"/>
  <c r="T100" i="28"/>
  <c r="S100" i="28"/>
  <c r="R100" i="28"/>
  <c r="Q100" i="28"/>
  <c r="P100" i="28"/>
  <c r="O100" i="28"/>
  <c r="N100" i="28"/>
  <c r="M100" i="28"/>
  <c r="L100" i="28"/>
  <c r="K100" i="28"/>
  <c r="J100" i="28"/>
  <c r="I100" i="28"/>
  <c r="H100" i="28"/>
  <c r="G100" i="28"/>
  <c r="F100" i="28"/>
  <c r="E100" i="28"/>
  <c r="D100" i="28"/>
  <c r="C100" i="28"/>
  <c r="B100" i="28"/>
  <c r="Y99" i="28"/>
  <c r="X99" i="28"/>
  <c r="W99" i="28"/>
  <c r="V99" i="28"/>
  <c r="U99" i="28"/>
  <c r="T99" i="28"/>
  <c r="S99" i="28"/>
  <c r="R99" i="28"/>
  <c r="Q99" i="28"/>
  <c r="P99" i="28"/>
  <c r="O99" i="28"/>
  <c r="N99" i="28"/>
  <c r="M99" i="28"/>
  <c r="L99" i="28"/>
  <c r="K99" i="28"/>
  <c r="J99" i="28"/>
  <c r="I99" i="28"/>
  <c r="H99" i="28"/>
  <c r="G99" i="28"/>
  <c r="F99" i="28"/>
  <c r="E99" i="28"/>
  <c r="D99" i="28"/>
  <c r="C99" i="28"/>
  <c r="B99" i="28"/>
  <c r="Y98" i="28"/>
  <c r="X98" i="28"/>
  <c r="W98" i="28"/>
  <c r="V98" i="28"/>
  <c r="U98" i="28"/>
  <c r="T98" i="28"/>
  <c r="S98" i="28"/>
  <c r="R98" i="28"/>
  <c r="Q98" i="28"/>
  <c r="P98" i="28"/>
  <c r="O98" i="28"/>
  <c r="N98" i="28"/>
  <c r="M98" i="28"/>
  <c r="L98" i="28"/>
  <c r="K98" i="28"/>
  <c r="J98" i="28"/>
  <c r="I98" i="28"/>
  <c r="H98" i="28"/>
  <c r="G98" i="28"/>
  <c r="F98" i="28"/>
  <c r="E98" i="28"/>
  <c r="D98" i="28"/>
  <c r="C98" i="28"/>
  <c r="B98" i="28"/>
  <c r="Y97" i="28"/>
  <c r="X97" i="28"/>
  <c r="W97" i="28"/>
  <c r="V97" i="28"/>
  <c r="U97" i="28"/>
  <c r="T97" i="28"/>
  <c r="S97" i="28"/>
  <c r="R97" i="28"/>
  <c r="Q97" i="28"/>
  <c r="P97" i="28"/>
  <c r="O97" i="28"/>
  <c r="N97" i="28"/>
  <c r="M97" i="28"/>
  <c r="L97" i="28"/>
  <c r="K97" i="28"/>
  <c r="J97" i="28"/>
  <c r="I97" i="28"/>
  <c r="H97" i="28"/>
  <c r="G97" i="28"/>
  <c r="F97" i="28"/>
  <c r="E97" i="28"/>
  <c r="D97" i="28"/>
  <c r="C97" i="28"/>
  <c r="B97" i="28"/>
  <c r="Y96" i="28"/>
  <c r="X96" i="28"/>
  <c r="W96" i="28"/>
  <c r="V96" i="28"/>
  <c r="U96" i="28"/>
  <c r="T96" i="28"/>
  <c r="S96" i="28"/>
  <c r="R96" i="28"/>
  <c r="Q96" i="28"/>
  <c r="P96" i="28"/>
  <c r="O96" i="28"/>
  <c r="N96" i="28"/>
  <c r="M96" i="28"/>
  <c r="L96" i="28"/>
  <c r="K96" i="28"/>
  <c r="J96" i="28"/>
  <c r="I96" i="28"/>
  <c r="H96" i="28"/>
  <c r="G96" i="28"/>
  <c r="F96" i="28"/>
  <c r="E96" i="28"/>
  <c r="D96" i="28"/>
  <c r="C96" i="28"/>
  <c r="B96" i="28"/>
  <c r="Y95" i="28"/>
  <c r="X95" i="28"/>
  <c r="W95" i="28"/>
  <c r="V95" i="28"/>
  <c r="U95" i="28"/>
  <c r="T95" i="28"/>
  <c r="S95" i="28"/>
  <c r="R95" i="28"/>
  <c r="Q95" i="28"/>
  <c r="P95" i="28"/>
  <c r="O95" i="28"/>
  <c r="N95" i="28"/>
  <c r="M95" i="28"/>
  <c r="L95" i="28"/>
  <c r="K95" i="28"/>
  <c r="J95" i="28"/>
  <c r="I95" i="28"/>
  <c r="H95" i="28"/>
  <c r="G95" i="28"/>
  <c r="F95" i="28"/>
  <c r="E95" i="28"/>
  <c r="D95" i="28"/>
  <c r="C95" i="28"/>
  <c r="B95" i="28"/>
  <c r="Y94" i="28"/>
  <c r="X94" i="28"/>
  <c r="W94" i="28"/>
  <c r="V94" i="28"/>
  <c r="U94" i="28"/>
  <c r="T94" i="28"/>
  <c r="S94" i="28"/>
  <c r="R94" i="28"/>
  <c r="Q94" i="28"/>
  <c r="P94" i="28"/>
  <c r="O94" i="28"/>
  <c r="N94" i="28"/>
  <c r="M94" i="28"/>
  <c r="L94" i="28"/>
  <c r="K94" i="28"/>
  <c r="J94" i="28"/>
  <c r="I94" i="28"/>
  <c r="H94" i="28"/>
  <c r="G94" i="28"/>
  <c r="F94" i="28"/>
  <c r="E94" i="28"/>
  <c r="D94" i="28"/>
  <c r="C94" i="28"/>
  <c r="B94" i="28"/>
  <c r="Y93" i="28"/>
  <c r="X93" i="28"/>
  <c r="W93" i="28"/>
  <c r="V93" i="28"/>
  <c r="U93" i="28"/>
  <c r="T93" i="28"/>
  <c r="S93" i="28"/>
  <c r="R93" i="28"/>
  <c r="Q93" i="28"/>
  <c r="P93" i="28"/>
  <c r="O93" i="28"/>
  <c r="N93" i="28"/>
  <c r="M93" i="28"/>
  <c r="L93" i="28"/>
  <c r="K93" i="28"/>
  <c r="J93" i="28"/>
  <c r="I93" i="28"/>
  <c r="H93" i="28"/>
  <c r="G93" i="28"/>
  <c r="F93" i="28"/>
  <c r="E93" i="28"/>
  <c r="D93" i="28"/>
  <c r="C93" i="28"/>
  <c r="B93" i="28"/>
  <c r="Y92" i="28"/>
  <c r="X92" i="28"/>
  <c r="W92" i="28"/>
  <c r="V92" i="28"/>
  <c r="U92" i="28"/>
  <c r="T92" i="28"/>
  <c r="S92" i="28"/>
  <c r="R92" i="28"/>
  <c r="Q92" i="28"/>
  <c r="P92" i="28"/>
  <c r="O92" i="28"/>
  <c r="N92" i="28"/>
  <c r="M92" i="28"/>
  <c r="L92" i="28"/>
  <c r="K92" i="28"/>
  <c r="J92" i="28"/>
  <c r="I92" i="28"/>
  <c r="H92" i="28"/>
  <c r="G92" i="28"/>
  <c r="F92" i="28"/>
  <c r="E92" i="28"/>
  <c r="D92" i="28"/>
  <c r="C92" i="28"/>
  <c r="B92" i="28"/>
  <c r="Y91" i="28"/>
  <c r="X91" i="28"/>
  <c r="W91" i="28"/>
  <c r="V91" i="28"/>
  <c r="U91" i="28"/>
  <c r="T91" i="28"/>
  <c r="S91" i="28"/>
  <c r="R91" i="28"/>
  <c r="Q91" i="28"/>
  <c r="P91" i="28"/>
  <c r="O91" i="28"/>
  <c r="N91" i="28"/>
  <c r="M91" i="28"/>
  <c r="L91" i="28"/>
  <c r="K91" i="28"/>
  <c r="J91" i="28"/>
  <c r="I91" i="28"/>
  <c r="H91" i="28"/>
  <c r="G91" i="28"/>
  <c r="F91" i="28"/>
  <c r="E91" i="28"/>
  <c r="D91" i="28"/>
  <c r="C91" i="28"/>
  <c r="B91" i="28"/>
  <c r="Y90" i="28"/>
  <c r="X90" i="28"/>
  <c r="W90" i="28"/>
  <c r="V90" i="28"/>
  <c r="U90" i="28"/>
  <c r="T90" i="28"/>
  <c r="S90" i="28"/>
  <c r="R90" i="28"/>
  <c r="Q90" i="28"/>
  <c r="P90" i="28"/>
  <c r="O90" i="28"/>
  <c r="N90" i="28"/>
  <c r="M90" i="28"/>
  <c r="L90" i="28"/>
  <c r="K90" i="28"/>
  <c r="J90" i="28"/>
  <c r="I90" i="28"/>
  <c r="H90" i="28"/>
  <c r="G90" i="28"/>
  <c r="F90" i="28"/>
  <c r="E90" i="28"/>
  <c r="D90" i="28"/>
  <c r="C90" i="28"/>
  <c r="B90" i="28"/>
  <c r="Y89" i="28"/>
  <c r="X89" i="28"/>
  <c r="W89" i="28"/>
  <c r="V89" i="28"/>
  <c r="U89" i="28"/>
  <c r="T89" i="28"/>
  <c r="S89" i="28"/>
  <c r="R89" i="28"/>
  <c r="Q89" i="28"/>
  <c r="P89" i="28"/>
  <c r="O89" i="28"/>
  <c r="N89" i="28"/>
  <c r="M89" i="28"/>
  <c r="L89" i="28"/>
  <c r="K89" i="28"/>
  <c r="J89" i="28"/>
  <c r="I89" i="28"/>
  <c r="H89" i="28"/>
  <c r="G89" i="28"/>
  <c r="F89" i="28"/>
  <c r="E89" i="28"/>
  <c r="D89" i="28"/>
  <c r="C89" i="28"/>
  <c r="B89" i="28"/>
  <c r="Y88" i="28"/>
  <c r="X88" i="28"/>
  <c r="W88" i="28"/>
  <c r="V88" i="28"/>
  <c r="U88" i="28"/>
  <c r="T88" i="28"/>
  <c r="S88" i="28"/>
  <c r="R88" i="28"/>
  <c r="Q88" i="28"/>
  <c r="P88" i="28"/>
  <c r="O88" i="28"/>
  <c r="N88" i="28"/>
  <c r="M88" i="28"/>
  <c r="L88" i="28"/>
  <c r="K88" i="28"/>
  <c r="J88" i="28"/>
  <c r="I88" i="28"/>
  <c r="H88" i="28"/>
  <c r="G88" i="28"/>
  <c r="F88" i="28"/>
  <c r="E88" i="28"/>
  <c r="D88" i="28"/>
  <c r="C88" i="28"/>
  <c r="B88" i="28"/>
  <c r="Y87" i="28"/>
  <c r="X87" i="28"/>
  <c r="W87" i="28"/>
  <c r="V87" i="28"/>
  <c r="U87" i="28"/>
  <c r="T87" i="28"/>
  <c r="S87" i="28"/>
  <c r="R87" i="28"/>
  <c r="Q87" i="28"/>
  <c r="P87" i="28"/>
  <c r="O87" i="28"/>
  <c r="N87" i="28"/>
  <c r="M87" i="28"/>
  <c r="L87" i="28"/>
  <c r="K87" i="28"/>
  <c r="J87" i="28"/>
  <c r="I87" i="28"/>
  <c r="H87" i="28"/>
  <c r="G87" i="28"/>
  <c r="F87" i="28"/>
  <c r="E87" i="28"/>
  <c r="D87" i="28"/>
  <c r="C87" i="28"/>
  <c r="B87" i="28"/>
  <c r="Y86" i="28"/>
  <c r="X86" i="28"/>
  <c r="W86" i="28"/>
  <c r="V86" i="28"/>
  <c r="U86" i="28"/>
  <c r="T86" i="28"/>
  <c r="S86" i="28"/>
  <c r="R86" i="28"/>
  <c r="Q86" i="28"/>
  <c r="P86" i="28"/>
  <c r="O86" i="28"/>
  <c r="N86" i="28"/>
  <c r="M86" i="28"/>
  <c r="L86" i="28"/>
  <c r="K86" i="28"/>
  <c r="J86" i="28"/>
  <c r="I86" i="28"/>
  <c r="H86" i="28"/>
  <c r="G86" i="28"/>
  <c r="F86" i="28"/>
  <c r="E86" i="28"/>
  <c r="D86" i="28"/>
  <c r="C86" i="28"/>
  <c r="B86" i="28"/>
  <c r="Y85" i="28"/>
  <c r="X85" i="28"/>
  <c r="W85" i="28"/>
  <c r="V85" i="28"/>
  <c r="U85" i="28"/>
  <c r="T85" i="28"/>
  <c r="S85" i="28"/>
  <c r="R85" i="28"/>
  <c r="Q85" i="28"/>
  <c r="P85" i="28"/>
  <c r="O85" i="28"/>
  <c r="N85" i="28"/>
  <c r="M85" i="28"/>
  <c r="L85" i="28"/>
  <c r="K85" i="28"/>
  <c r="J85" i="28"/>
  <c r="I85" i="28"/>
  <c r="H85" i="28"/>
  <c r="G85" i="28"/>
  <c r="F85" i="28"/>
  <c r="E85" i="28"/>
  <c r="D85" i="28"/>
  <c r="C85" i="28"/>
  <c r="B85" i="28"/>
  <c r="Y84" i="28"/>
  <c r="X84" i="28"/>
  <c r="W84" i="28"/>
  <c r="V84" i="28"/>
  <c r="U84" i="28"/>
  <c r="T84" i="28"/>
  <c r="S84" i="28"/>
  <c r="R84" i="28"/>
  <c r="Q84" i="28"/>
  <c r="P84" i="28"/>
  <c r="O84" i="28"/>
  <c r="N84" i="28"/>
  <c r="M84" i="28"/>
  <c r="L84" i="28"/>
  <c r="K84" i="28"/>
  <c r="J84" i="28"/>
  <c r="I84" i="28"/>
  <c r="H84" i="28"/>
  <c r="G84" i="28"/>
  <c r="F84" i="28"/>
  <c r="E84" i="28"/>
  <c r="D84" i="28"/>
  <c r="C84" i="28"/>
  <c r="B84" i="28"/>
  <c r="Y78" i="28"/>
  <c r="X78" i="28"/>
  <c r="W78" i="28"/>
  <c r="V78" i="28"/>
  <c r="U78" i="28"/>
  <c r="T78" i="28"/>
  <c r="S78" i="28"/>
  <c r="R78" i="28"/>
  <c r="Q78" i="28"/>
  <c r="P78" i="28"/>
  <c r="O78" i="28"/>
  <c r="N78" i="28"/>
  <c r="M78" i="28"/>
  <c r="L78" i="28"/>
  <c r="K78" i="28"/>
  <c r="J78" i="28"/>
  <c r="I78" i="28"/>
  <c r="H78" i="28"/>
  <c r="G78" i="28"/>
  <c r="F78" i="28"/>
  <c r="E78" i="28"/>
  <c r="D78" i="28"/>
  <c r="C78" i="28"/>
  <c r="B78" i="28"/>
  <c r="Y77" i="28"/>
  <c r="X77" i="28"/>
  <c r="W77" i="28"/>
  <c r="V77" i="28"/>
  <c r="U77" i="28"/>
  <c r="T77" i="28"/>
  <c r="S77" i="28"/>
  <c r="R77" i="28"/>
  <c r="Q77" i="28"/>
  <c r="P77" i="28"/>
  <c r="O77" i="28"/>
  <c r="N77" i="28"/>
  <c r="M77" i="28"/>
  <c r="L77" i="28"/>
  <c r="K77" i="28"/>
  <c r="J77" i="28"/>
  <c r="I77" i="28"/>
  <c r="H77" i="28"/>
  <c r="G77" i="28"/>
  <c r="F77" i="28"/>
  <c r="E77" i="28"/>
  <c r="D77" i="28"/>
  <c r="C77" i="28"/>
  <c r="B77" i="28"/>
  <c r="Y76" i="28"/>
  <c r="X76" i="28"/>
  <c r="W76" i="28"/>
  <c r="V76" i="28"/>
  <c r="U76" i="28"/>
  <c r="T76" i="28"/>
  <c r="S76" i="28"/>
  <c r="R76" i="28"/>
  <c r="Q76" i="28"/>
  <c r="P76" i="28"/>
  <c r="O76" i="28"/>
  <c r="N76" i="28"/>
  <c r="M76" i="28"/>
  <c r="L76" i="28"/>
  <c r="K76" i="28"/>
  <c r="J76" i="28"/>
  <c r="I76" i="28"/>
  <c r="H76" i="28"/>
  <c r="G76" i="28"/>
  <c r="F76" i="28"/>
  <c r="E76" i="28"/>
  <c r="D76" i="28"/>
  <c r="C76" i="28"/>
  <c r="B76" i="28"/>
  <c r="Y75" i="28"/>
  <c r="X75" i="28"/>
  <c r="W75" i="28"/>
  <c r="V75" i="28"/>
  <c r="U75" i="28"/>
  <c r="T75" i="28"/>
  <c r="S75" i="28"/>
  <c r="R75" i="28"/>
  <c r="Q75" i="28"/>
  <c r="P75" i="28"/>
  <c r="O75" i="28"/>
  <c r="N75" i="28"/>
  <c r="M75" i="28"/>
  <c r="L75" i="28"/>
  <c r="K75" i="28"/>
  <c r="J75" i="28"/>
  <c r="I75" i="28"/>
  <c r="H75" i="28"/>
  <c r="G75" i="28"/>
  <c r="F75" i="28"/>
  <c r="E75" i="28"/>
  <c r="D75" i="28"/>
  <c r="C75" i="28"/>
  <c r="B75" i="28"/>
  <c r="Y74" i="28"/>
  <c r="X74" i="28"/>
  <c r="W74" i="28"/>
  <c r="V74" i="28"/>
  <c r="U74" i="28"/>
  <c r="T74" i="28"/>
  <c r="S74" i="28"/>
  <c r="R74" i="28"/>
  <c r="Q74" i="28"/>
  <c r="P74" i="28"/>
  <c r="O74" i="28"/>
  <c r="N74" i="28"/>
  <c r="M74" i="28"/>
  <c r="L74" i="28"/>
  <c r="K74" i="28"/>
  <c r="J74" i="28"/>
  <c r="I74" i="28"/>
  <c r="H74" i="28"/>
  <c r="G74" i="28"/>
  <c r="F74" i="28"/>
  <c r="E74" i="28"/>
  <c r="D74" i="28"/>
  <c r="C74" i="28"/>
  <c r="B74" i="28"/>
  <c r="Y73" i="28"/>
  <c r="X73" i="28"/>
  <c r="W73" i="28"/>
  <c r="V73" i="28"/>
  <c r="U73" i="28"/>
  <c r="T73" i="28"/>
  <c r="S73" i="28"/>
  <c r="R73" i="28"/>
  <c r="Q73" i="28"/>
  <c r="P73" i="28"/>
  <c r="O73" i="28"/>
  <c r="N73" i="28"/>
  <c r="M73" i="28"/>
  <c r="L73" i="28"/>
  <c r="K73" i="28"/>
  <c r="J73" i="28"/>
  <c r="I73" i="28"/>
  <c r="H73" i="28"/>
  <c r="G73" i="28"/>
  <c r="F73" i="28"/>
  <c r="E73" i="28"/>
  <c r="D73" i="28"/>
  <c r="C73" i="28"/>
  <c r="B73" i="28"/>
  <c r="Y72" i="28"/>
  <c r="X72" i="28"/>
  <c r="W72" i="28"/>
  <c r="V72" i="28"/>
  <c r="U72" i="28"/>
  <c r="T72" i="28"/>
  <c r="S72" i="28"/>
  <c r="R72" i="28"/>
  <c r="Q72" i="28"/>
  <c r="P72" i="28"/>
  <c r="O72" i="28"/>
  <c r="N72" i="28"/>
  <c r="M72" i="28"/>
  <c r="L72" i="28"/>
  <c r="K72" i="28"/>
  <c r="J72" i="28"/>
  <c r="I72" i="28"/>
  <c r="H72" i="28"/>
  <c r="G72" i="28"/>
  <c r="F72" i="28"/>
  <c r="E72" i="28"/>
  <c r="D72" i="28"/>
  <c r="C72" i="28"/>
  <c r="B72" i="28"/>
  <c r="Y71" i="28"/>
  <c r="X71" i="28"/>
  <c r="W71" i="28"/>
  <c r="V71" i="28"/>
  <c r="U71" i="28"/>
  <c r="T71" i="28"/>
  <c r="S71" i="28"/>
  <c r="R71" i="28"/>
  <c r="Q71" i="28"/>
  <c r="P71" i="28"/>
  <c r="O71" i="28"/>
  <c r="N71" i="28"/>
  <c r="M71" i="28"/>
  <c r="L71" i="28"/>
  <c r="K71" i="28"/>
  <c r="J71" i="28"/>
  <c r="I71" i="28"/>
  <c r="H71" i="28"/>
  <c r="G71" i="28"/>
  <c r="F71" i="28"/>
  <c r="E71" i="28"/>
  <c r="D71" i="28"/>
  <c r="C71" i="28"/>
  <c r="B71" i="28"/>
  <c r="Y70" i="28"/>
  <c r="X70" i="28"/>
  <c r="W70" i="28"/>
  <c r="V70" i="28"/>
  <c r="U70" i="28"/>
  <c r="T70" i="28"/>
  <c r="S70" i="28"/>
  <c r="R70" i="28"/>
  <c r="Q70" i="28"/>
  <c r="P70" i="28"/>
  <c r="O70" i="28"/>
  <c r="N70" i="28"/>
  <c r="M70" i="28"/>
  <c r="L70" i="28"/>
  <c r="K70" i="28"/>
  <c r="J70" i="28"/>
  <c r="I70" i="28"/>
  <c r="H70" i="28"/>
  <c r="G70" i="28"/>
  <c r="F70" i="28"/>
  <c r="E70" i="28"/>
  <c r="D70" i="28"/>
  <c r="C70" i="28"/>
  <c r="B70" i="28"/>
  <c r="Y69" i="28"/>
  <c r="X69" i="28"/>
  <c r="W69" i="28"/>
  <c r="V69" i="28"/>
  <c r="U69" i="28"/>
  <c r="T69" i="28"/>
  <c r="S69" i="28"/>
  <c r="R69" i="28"/>
  <c r="Q69" i="28"/>
  <c r="P69" i="28"/>
  <c r="O69" i="28"/>
  <c r="N69" i="28"/>
  <c r="M69" i="28"/>
  <c r="L69" i="28"/>
  <c r="K69" i="28"/>
  <c r="J69" i="28"/>
  <c r="I69" i="28"/>
  <c r="H69" i="28"/>
  <c r="G69" i="28"/>
  <c r="F69" i="28"/>
  <c r="E69" i="28"/>
  <c r="D69" i="28"/>
  <c r="C69" i="28"/>
  <c r="B69" i="28"/>
  <c r="Y68" i="28"/>
  <c r="X68" i="28"/>
  <c r="W68" i="28"/>
  <c r="V68" i="28"/>
  <c r="U68" i="28"/>
  <c r="T68" i="28"/>
  <c r="S68" i="28"/>
  <c r="R68" i="28"/>
  <c r="Q68" i="28"/>
  <c r="P68" i="28"/>
  <c r="O68" i="28"/>
  <c r="N68" i="28"/>
  <c r="M68" i="28"/>
  <c r="L68" i="28"/>
  <c r="K68" i="28"/>
  <c r="J68" i="28"/>
  <c r="I68" i="28"/>
  <c r="H68" i="28"/>
  <c r="G68" i="28"/>
  <c r="F68" i="28"/>
  <c r="E68" i="28"/>
  <c r="D68" i="28"/>
  <c r="C68" i="28"/>
  <c r="B68" i="28"/>
  <c r="Y67" i="28"/>
  <c r="X67" i="28"/>
  <c r="W67" i="28"/>
  <c r="V67" i="28"/>
  <c r="U67" i="28"/>
  <c r="T67" i="28"/>
  <c r="S67" i="28"/>
  <c r="R67" i="28"/>
  <c r="Q67" i="28"/>
  <c r="P67" i="28"/>
  <c r="O67" i="28"/>
  <c r="N67" i="28"/>
  <c r="M67" i="28"/>
  <c r="L67" i="28"/>
  <c r="K67" i="28"/>
  <c r="J67" i="28"/>
  <c r="I67" i="28"/>
  <c r="H67" i="28"/>
  <c r="G67" i="28"/>
  <c r="F67" i="28"/>
  <c r="E67" i="28"/>
  <c r="D67" i="28"/>
  <c r="C67" i="28"/>
  <c r="B67" i="28"/>
  <c r="Y66" i="28"/>
  <c r="X66" i="28"/>
  <c r="W66" i="28"/>
  <c r="V66" i="28"/>
  <c r="U66" i="28"/>
  <c r="T66" i="28"/>
  <c r="S66" i="28"/>
  <c r="R66" i="28"/>
  <c r="Q66" i="28"/>
  <c r="P66" i="28"/>
  <c r="O66" i="28"/>
  <c r="N66" i="28"/>
  <c r="M66" i="28"/>
  <c r="L66" i="28"/>
  <c r="K66" i="28"/>
  <c r="J66" i="28"/>
  <c r="I66" i="28"/>
  <c r="H66" i="28"/>
  <c r="G66" i="28"/>
  <c r="F66" i="28"/>
  <c r="E66" i="28"/>
  <c r="D66" i="28"/>
  <c r="C66" i="28"/>
  <c r="B66" i="28"/>
  <c r="Y65" i="28"/>
  <c r="X65" i="28"/>
  <c r="W65" i="28"/>
  <c r="V65" i="28"/>
  <c r="U65" i="28"/>
  <c r="T65" i="28"/>
  <c r="S65" i="28"/>
  <c r="R65" i="28"/>
  <c r="Q65" i="28"/>
  <c r="P65" i="28"/>
  <c r="O65" i="28"/>
  <c r="N65" i="28"/>
  <c r="M65" i="28"/>
  <c r="L65" i="28"/>
  <c r="K65" i="28"/>
  <c r="J65" i="28"/>
  <c r="I65" i="28"/>
  <c r="H65" i="28"/>
  <c r="G65" i="28"/>
  <c r="F65" i="28"/>
  <c r="E65" i="28"/>
  <c r="D65" i="28"/>
  <c r="C65" i="28"/>
  <c r="B65" i="28"/>
  <c r="Y64" i="28"/>
  <c r="X64" i="28"/>
  <c r="W64" i="28"/>
  <c r="V64" i="28"/>
  <c r="U64" i="28"/>
  <c r="T64" i="28"/>
  <c r="S64" i="28"/>
  <c r="R64" i="28"/>
  <c r="Q64" i="28"/>
  <c r="P64" i="28"/>
  <c r="O64" i="28"/>
  <c r="N64" i="28"/>
  <c r="M64" i="28"/>
  <c r="L64" i="28"/>
  <c r="K64" i="28"/>
  <c r="J64" i="28"/>
  <c r="I64" i="28"/>
  <c r="H64" i="28"/>
  <c r="G64" i="28"/>
  <c r="F64" i="28"/>
  <c r="E64" i="28"/>
  <c r="D64" i="28"/>
  <c r="C64" i="28"/>
  <c r="B64" i="28"/>
  <c r="Y63" i="28"/>
  <c r="X63" i="28"/>
  <c r="W63" i="28"/>
  <c r="V63" i="28"/>
  <c r="U63" i="28"/>
  <c r="T63" i="28"/>
  <c r="S63" i="28"/>
  <c r="R63" i="28"/>
  <c r="Q63" i="28"/>
  <c r="P63" i="28"/>
  <c r="O63" i="28"/>
  <c r="N63" i="28"/>
  <c r="M63" i="28"/>
  <c r="L63" i="28"/>
  <c r="K63" i="28"/>
  <c r="J63" i="28"/>
  <c r="I63" i="28"/>
  <c r="H63" i="28"/>
  <c r="G63" i="28"/>
  <c r="F63" i="28"/>
  <c r="E63" i="28"/>
  <c r="D63" i="28"/>
  <c r="C63" i="28"/>
  <c r="B63" i="28"/>
  <c r="Y62" i="28"/>
  <c r="X62" i="28"/>
  <c r="W62" i="28"/>
  <c r="V62" i="28"/>
  <c r="U62" i="28"/>
  <c r="T62" i="28"/>
  <c r="S62" i="28"/>
  <c r="R62" i="28"/>
  <c r="Q62" i="28"/>
  <c r="P62" i="28"/>
  <c r="O62" i="28"/>
  <c r="N62" i="28"/>
  <c r="M62" i="28"/>
  <c r="L62" i="28"/>
  <c r="K62" i="28"/>
  <c r="J62" i="28"/>
  <c r="I62" i="28"/>
  <c r="H62" i="28"/>
  <c r="G62" i="28"/>
  <c r="F62" i="28"/>
  <c r="E62" i="28"/>
  <c r="D62" i="28"/>
  <c r="C62" i="28"/>
  <c r="B62" i="28"/>
  <c r="Y61" i="28"/>
  <c r="X61" i="28"/>
  <c r="W61" i="28"/>
  <c r="V61" i="28"/>
  <c r="U61" i="28"/>
  <c r="T61" i="28"/>
  <c r="S61" i="28"/>
  <c r="R61" i="28"/>
  <c r="Q61" i="28"/>
  <c r="P61" i="28"/>
  <c r="O61" i="28"/>
  <c r="N61" i="28"/>
  <c r="M61" i="28"/>
  <c r="L61" i="28"/>
  <c r="K61" i="28"/>
  <c r="J61" i="28"/>
  <c r="I61" i="28"/>
  <c r="H61" i="28"/>
  <c r="G61" i="28"/>
  <c r="F61" i="28"/>
  <c r="E61" i="28"/>
  <c r="D61" i="28"/>
  <c r="C61" i="28"/>
  <c r="B61" i="28"/>
  <c r="Y60" i="28"/>
  <c r="X60" i="28"/>
  <c r="W60" i="28"/>
  <c r="V60" i="28"/>
  <c r="U60" i="28"/>
  <c r="T60" i="28"/>
  <c r="S60" i="28"/>
  <c r="R60" i="28"/>
  <c r="Q60" i="28"/>
  <c r="P60" i="28"/>
  <c r="O60" i="28"/>
  <c r="N60" i="28"/>
  <c r="M60" i="28"/>
  <c r="L60" i="28"/>
  <c r="K60" i="28"/>
  <c r="J60" i="28"/>
  <c r="I60" i="28"/>
  <c r="H60" i="28"/>
  <c r="G60" i="28"/>
  <c r="F60" i="28"/>
  <c r="E60" i="28"/>
  <c r="D60" i="28"/>
  <c r="C60" i="28"/>
  <c r="B60" i="28"/>
  <c r="Y59" i="28"/>
  <c r="X59" i="28"/>
  <c r="W59" i="28"/>
  <c r="V59" i="28"/>
  <c r="U59" i="28"/>
  <c r="T59" i="28"/>
  <c r="S59" i="28"/>
  <c r="R59" i="28"/>
  <c r="Q59" i="28"/>
  <c r="P59" i="28"/>
  <c r="O59" i="28"/>
  <c r="N59" i="28"/>
  <c r="M59" i="28"/>
  <c r="L59" i="28"/>
  <c r="K59" i="28"/>
  <c r="J59" i="28"/>
  <c r="I59" i="28"/>
  <c r="H59" i="28"/>
  <c r="G59" i="28"/>
  <c r="F59" i="28"/>
  <c r="E59" i="28"/>
  <c r="D59" i="28"/>
  <c r="C59" i="28"/>
  <c r="B59" i="28"/>
  <c r="Y58" i="28"/>
  <c r="X58" i="28"/>
  <c r="W58" i="28"/>
  <c r="V58" i="28"/>
  <c r="U58" i="28"/>
  <c r="T58" i="28"/>
  <c r="S58" i="28"/>
  <c r="R58" i="28"/>
  <c r="Q58" i="28"/>
  <c r="P58" i="28"/>
  <c r="O58" i="28"/>
  <c r="N58" i="28"/>
  <c r="M58" i="28"/>
  <c r="L58" i="28"/>
  <c r="K58" i="28"/>
  <c r="J58" i="28"/>
  <c r="I58" i="28"/>
  <c r="H58" i="28"/>
  <c r="G58" i="28"/>
  <c r="F58" i="28"/>
  <c r="E58" i="28"/>
  <c r="D58" i="28"/>
  <c r="C58" i="28"/>
  <c r="B58" i="28"/>
  <c r="Y57" i="28"/>
  <c r="X57" i="28"/>
  <c r="W57" i="28"/>
  <c r="V57" i="28"/>
  <c r="U57" i="28"/>
  <c r="T57" i="28"/>
  <c r="S57" i="28"/>
  <c r="R57" i="28"/>
  <c r="Q57" i="28"/>
  <c r="P57" i="28"/>
  <c r="O57" i="28"/>
  <c r="N57" i="28"/>
  <c r="M57" i="28"/>
  <c r="L57" i="28"/>
  <c r="K57" i="28"/>
  <c r="J57" i="28"/>
  <c r="I57" i="28"/>
  <c r="H57" i="28"/>
  <c r="G57" i="28"/>
  <c r="F57" i="28"/>
  <c r="E57" i="28"/>
  <c r="D57" i="28"/>
  <c r="C57" i="28"/>
  <c r="B57" i="28"/>
  <c r="Y56" i="28"/>
  <c r="X56" i="28"/>
  <c r="W56" i="28"/>
  <c r="V56" i="28"/>
  <c r="U56" i="28"/>
  <c r="T56" i="28"/>
  <c r="S56" i="28"/>
  <c r="R56" i="28"/>
  <c r="Q56" i="28"/>
  <c r="P56" i="28"/>
  <c r="O56" i="28"/>
  <c r="N56" i="28"/>
  <c r="M56" i="28"/>
  <c r="L56" i="28"/>
  <c r="K56" i="28"/>
  <c r="J56" i="28"/>
  <c r="I56" i="28"/>
  <c r="H56" i="28"/>
  <c r="G56" i="28"/>
  <c r="F56" i="28"/>
  <c r="E56" i="28"/>
  <c r="D56" i="28"/>
  <c r="C56" i="28"/>
  <c r="B56" i="28"/>
  <c r="Y55" i="28"/>
  <c r="X55" i="28"/>
  <c r="W55" i="28"/>
  <c r="V55" i="28"/>
  <c r="U55" i="28"/>
  <c r="T55" i="28"/>
  <c r="S55" i="28"/>
  <c r="R55" i="28"/>
  <c r="Q55" i="28"/>
  <c r="P55" i="28"/>
  <c r="O55" i="28"/>
  <c r="N55" i="28"/>
  <c r="M55" i="28"/>
  <c r="L55" i="28"/>
  <c r="K55" i="28"/>
  <c r="J55" i="28"/>
  <c r="I55" i="28"/>
  <c r="H55" i="28"/>
  <c r="G55" i="28"/>
  <c r="F55" i="28"/>
  <c r="E55" i="28"/>
  <c r="D55" i="28"/>
  <c r="C55" i="28"/>
  <c r="B55" i="28"/>
  <c r="Y54" i="28"/>
  <c r="X54" i="28"/>
  <c r="W54" i="28"/>
  <c r="V54" i="28"/>
  <c r="U54" i="28"/>
  <c r="T54" i="28"/>
  <c r="S54" i="28"/>
  <c r="R54" i="28"/>
  <c r="Q54" i="28"/>
  <c r="P54" i="28"/>
  <c r="O54" i="28"/>
  <c r="N54" i="28"/>
  <c r="M54" i="28"/>
  <c r="L54" i="28"/>
  <c r="K54" i="28"/>
  <c r="J54" i="28"/>
  <c r="I54" i="28"/>
  <c r="H54" i="28"/>
  <c r="G54" i="28"/>
  <c r="F54" i="28"/>
  <c r="E54" i="28"/>
  <c r="D54" i="28"/>
  <c r="C54" i="28"/>
  <c r="B54" i="28"/>
  <c r="Y53" i="28"/>
  <c r="X53" i="28"/>
  <c r="W53" i="28"/>
  <c r="V53" i="28"/>
  <c r="U53" i="28"/>
  <c r="T53" i="28"/>
  <c r="S53" i="28"/>
  <c r="R53" i="28"/>
  <c r="Q53" i="28"/>
  <c r="P53" i="28"/>
  <c r="O53" i="28"/>
  <c r="N53" i="28"/>
  <c r="M53" i="28"/>
  <c r="L53" i="28"/>
  <c r="K53" i="28"/>
  <c r="J53" i="28"/>
  <c r="I53" i="28"/>
  <c r="H53" i="28"/>
  <c r="G53" i="28"/>
  <c r="F53" i="28"/>
  <c r="E53" i="28"/>
  <c r="D53" i="28"/>
  <c r="C53" i="28"/>
  <c r="B53" i="28"/>
  <c r="Y52" i="28"/>
  <c r="X52" i="28"/>
  <c r="W52" i="28"/>
  <c r="V52" i="28"/>
  <c r="U52" i="28"/>
  <c r="T52" i="28"/>
  <c r="S52" i="28"/>
  <c r="R52" i="28"/>
  <c r="Q52" i="28"/>
  <c r="P52" i="28"/>
  <c r="O52" i="28"/>
  <c r="N52" i="28"/>
  <c r="M52" i="28"/>
  <c r="L52" i="28"/>
  <c r="K52" i="28"/>
  <c r="J52" i="28"/>
  <c r="I52" i="28"/>
  <c r="H52" i="28"/>
  <c r="G52" i="28"/>
  <c r="F52" i="28"/>
  <c r="E52" i="28"/>
  <c r="D52" i="28"/>
  <c r="C52" i="28"/>
  <c r="B52" i="28"/>
  <c r="Y51" i="28"/>
  <c r="X51" i="28"/>
  <c r="W51" i="28"/>
  <c r="V51" i="28"/>
  <c r="U51" i="28"/>
  <c r="T51" i="28"/>
  <c r="S51" i="28"/>
  <c r="R51" i="28"/>
  <c r="Q51" i="28"/>
  <c r="P51" i="28"/>
  <c r="O51" i="28"/>
  <c r="N51" i="28"/>
  <c r="M51" i="28"/>
  <c r="L51" i="28"/>
  <c r="K51" i="28"/>
  <c r="J51" i="28"/>
  <c r="I51" i="28"/>
  <c r="H51" i="28"/>
  <c r="G51" i="28"/>
  <c r="F51" i="28"/>
  <c r="E51" i="28"/>
  <c r="D51" i="28"/>
  <c r="C51" i="28"/>
  <c r="B51" i="28"/>
  <c r="Y50" i="28"/>
  <c r="X50" i="28"/>
  <c r="W50" i="28"/>
  <c r="V50" i="28"/>
  <c r="U50" i="28"/>
  <c r="T50" i="28"/>
  <c r="S50" i="28"/>
  <c r="R50" i="28"/>
  <c r="Q50" i="28"/>
  <c r="P50" i="28"/>
  <c r="O50" i="28"/>
  <c r="N50" i="28"/>
  <c r="M50" i="28"/>
  <c r="L50" i="28"/>
  <c r="K50" i="28"/>
  <c r="J50" i="28"/>
  <c r="I50" i="28"/>
  <c r="H50" i="28"/>
  <c r="G50" i="28"/>
  <c r="F50" i="28"/>
  <c r="E50" i="28"/>
  <c r="D50" i="28"/>
  <c r="C50" i="28"/>
  <c r="B50" i="28"/>
  <c r="Y49" i="28"/>
  <c r="X49" i="28"/>
  <c r="W49" i="28"/>
  <c r="V49" i="28"/>
  <c r="U49" i="28"/>
  <c r="T49" i="28"/>
  <c r="S49" i="28"/>
  <c r="R49" i="28"/>
  <c r="Q49" i="28"/>
  <c r="P49" i="28"/>
  <c r="O49" i="28"/>
  <c r="N49" i="28"/>
  <c r="M49" i="28"/>
  <c r="L49" i="28"/>
  <c r="K49" i="28"/>
  <c r="J49" i="28"/>
  <c r="I49" i="28"/>
  <c r="H49" i="28"/>
  <c r="G49" i="28"/>
  <c r="F49" i="28"/>
  <c r="E49" i="28"/>
  <c r="D49" i="28"/>
  <c r="C49" i="28"/>
  <c r="B49" i="28"/>
  <c r="Y48" i="28"/>
  <c r="X48" i="28"/>
  <c r="W48" i="28"/>
  <c r="V48" i="28"/>
  <c r="U48" i="28"/>
  <c r="T48" i="28"/>
  <c r="S48" i="28"/>
  <c r="R48" i="28"/>
  <c r="Q48" i="28"/>
  <c r="P48" i="28"/>
  <c r="O48" i="28"/>
  <c r="N48" i="28"/>
  <c r="M48" i="28"/>
  <c r="L48" i="28"/>
  <c r="K48" i="28"/>
  <c r="J48" i="28"/>
  <c r="I48" i="28"/>
  <c r="H48" i="28"/>
  <c r="G48" i="28"/>
  <c r="F48" i="28"/>
  <c r="E48" i="28"/>
  <c r="D48" i="28"/>
  <c r="C48" i="28"/>
  <c r="B48" i="28"/>
  <c r="Y42" i="28"/>
  <c r="X42" i="28"/>
  <c r="W42" i="28"/>
  <c r="V42" i="28"/>
  <c r="U42" i="28"/>
  <c r="T42" i="28"/>
  <c r="S42" i="28"/>
  <c r="R42" i="28"/>
  <c r="Q42" i="28"/>
  <c r="P42" i="28"/>
  <c r="O42" i="28"/>
  <c r="N42" i="28"/>
  <c r="M42" i="28"/>
  <c r="L42" i="28"/>
  <c r="K42" i="28"/>
  <c r="J42" i="28"/>
  <c r="I42" i="28"/>
  <c r="H42" i="28"/>
  <c r="G42" i="28"/>
  <c r="F42" i="28"/>
  <c r="E42" i="28"/>
  <c r="D42" i="28"/>
  <c r="C42" i="28"/>
  <c r="B42" i="28"/>
  <c r="Y41" i="28"/>
  <c r="X41" i="28"/>
  <c r="W41" i="28"/>
  <c r="V41" i="28"/>
  <c r="U41" i="28"/>
  <c r="T41" i="28"/>
  <c r="S41" i="28"/>
  <c r="R41" i="28"/>
  <c r="Q41" i="28"/>
  <c r="P41" i="28"/>
  <c r="O41" i="28"/>
  <c r="N41" i="28"/>
  <c r="M41" i="28"/>
  <c r="L41" i="28"/>
  <c r="K41" i="28"/>
  <c r="J41" i="28"/>
  <c r="I41" i="28"/>
  <c r="H41" i="28"/>
  <c r="G41" i="28"/>
  <c r="F41" i="28"/>
  <c r="E41" i="28"/>
  <c r="D41" i="28"/>
  <c r="C41" i="28"/>
  <c r="B41" i="28"/>
  <c r="Y40" i="28"/>
  <c r="X40" i="28"/>
  <c r="W40" i="28"/>
  <c r="V40" i="28"/>
  <c r="U40" i="28"/>
  <c r="T40" i="28"/>
  <c r="S40" i="28"/>
  <c r="R40" i="28"/>
  <c r="Q40" i="28"/>
  <c r="P40" i="28"/>
  <c r="O40" i="28"/>
  <c r="N40" i="28"/>
  <c r="M40" i="28"/>
  <c r="L40" i="28"/>
  <c r="K40" i="28"/>
  <c r="J40" i="28"/>
  <c r="I40" i="28"/>
  <c r="H40" i="28"/>
  <c r="G40" i="28"/>
  <c r="F40" i="28"/>
  <c r="E40" i="28"/>
  <c r="D40" i="28"/>
  <c r="C40" i="28"/>
  <c r="B40" i="28"/>
  <c r="Y39" i="28"/>
  <c r="X39" i="28"/>
  <c r="W39" i="28"/>
  <c r="V39" i="28"/>
  <c r="U39" i="28"/>
  <c r="T39" i="28"/>
  <c r="S39" i="28"/>
  <c r="R39" i="28"/>
  <c r="Q39" i="28"/>
  <c r="P39" i="28"/>
  <c r="O39" i="28"/>
  <c r="N39" i="28"/>
  <c r="M39" i="28"/>
  <c r="L39" i="28"/>
  <c r="K39" i="28"/>
  <c r="J39" i="28"/>
  <c r="I39" i="28"/>
  <c r="H39" i="28"/>
  <c r="G39" i="28"/>
  <c r="F39" i="28"/>
  <c r="E39" i="28"/>
  <c r="D39" i="28"/>
  <c r="C39" i="28"/>
  <c r="B39" i="28"/>
  <c r="Y38" i="28"/>
  <c r="X38" i="28"/>
  <c r="W38" i="28"/>
  <c r="V38" i="28"/>
  <c r="U38" i="28"/>
  <c r="T38" i="28"/>
  <c r="S38" i="28"/>
  <c r="R38" i="28"/>
  <c r="Q38" i="28"/>
  <c r="P38" i="28"/>
  <c r="O38" i="28"/>
  <c r="N38" i="28"/>
  <c r="M38" i="28"/>
  <c r="L38" i="28"/>
  <c r="K38" i="28"/>
  <c r="J38" i="28"/>
  <c r="I38" i="28"/>
  <c r="H38" i="28"/>
  <c r="G38" i="28"/>
  <c r="F38" i="28"/>
  <c r="E38" i="28"/>
  <c r="D38" i="28"/>
  <c r="C38" i="28"/>
  <c r="B38" i="28"/>
  <c r="Y37" i="28"/>
  <c r="X37" i="28"/>
  <c r="W37" i="28"/>
  <c r="V37" i="28"/>
  <c r="U37" i="28"/>
  <c r="T37" i="28"/>
  <c r="S37" i="28"/>
  <c r="R37" i="28"/>
  <c r="Q37" i="28"/>
  <c r="P37" i="28"/>
  <c r="O37" i="28"/>
  <c r="N37" i="28"/>
  <c r="M37" i="28"/>
  <c r="L37" i="28"/>
  <c r="K37" i="28"/>
  <c r="J37" i="28"/>
  <c r="I37" i="28"/>
  <c r="H37" i="28"/>
  <c r="G37" i="28"/>
  <c r="F37" i="28"/>
  <c r="E37" i="28"/>
  <c r="D37" i="28"/>
  <c r="C37" i="28"/>
  <c r="B37" i="28"/>
  <c r="Y36" i="28"/>
  <c r="X36" i="28"/>
  <c r="W36" i="28"/>
  <c r="V36" i="28"/>
  <c r="U36" i="28"/>
  <c r="T36" i="28"/>
  <c r="S36" i="28"/>
  <c r="R36" i="28"/>
  <c r="Q36" i="28"/>
  <c r="P36" i="28"/>
  <c r="O36" i="28"/>
  <c r="N36" i="28"/>
  <c r="M36" i="28"/>
  <c r="L36" i="28"/>
  <c r="K36" i="28"/>
  <c r="J36" i="28"/>
  <c r="I36" i="28"/>
  <c r="H36" i="28"/>
  <c r="G36" i="28"/>
  <c r="F36" i="28"/>
  <c r="E36" i="28"/>
  <c r="D36" i="28"/>
  <c r="C36" i="28"/>
  <c r="B36" i="28"/>
  <c r="Y35" i="28"/>
  <c r="X35" i="28"/>
  <c r="W35" i="28"/>
  <c r="V35" i="28"/>
  <c r="U35" i="28"/>
  <c r="T35" i="28"/>
  <c r="S35" i="28"/>
  <c r="R35" i="28"/>
  <c r="Q35" i="28"/>
  <c r="P35" i="28"/>
  <c r="O35" i="28"/>
  <c r="N35" i="28"/>
  <c r="M35" i="28"/>
  <c r="L35" i="28"/>
  <c r="K35" i="28"/>
  <c r="J35" i="28"/>
  <c r="I35" i="28"/>
  <c r="H35" i="28"/>
  <c r="G35" i="28"/>
  <c r="F35" i="28"/>
  <c r="E35" i="28"/>
  <c r="D35" i="28"/>
  <c r="C35" i="28"/>
  <c r="B35" i="28"/>
  <c r="Y34" i="28"/>
  <c r="X34" i="28"/>
  <c r="W34" i="28"/>
  <c r="V34" i="28"/>
  <c r="U34" i="28"/>
  <c r="T34" i="28"/>
  <c r="S34" i="28"/>
  <c r="R34" i="28"/>
  <c r="Q34" i="28"/>
  <c r="P34" i="28"/>
  <c r="O34" i="28"/>
  <c r="N34" i="28"/>
  <c r="M34" i="28"/>
  <c r="L34" i="28"/>
  <c r="K34" i="28"/>
  <c r="J34" i="28"/>
  <c r="I34" i="28"/>
  <c r="H34" i="28"/>
  <c r="G34" i="28"/>
  <c r="F34" i="28"/>
  <c r="E34" i="28"/>
  <c r="D34" i="28"/>
  <c r="C34" i="28"/>
  <c r="B34" i="28"/>
  <c r="Y33" i="28"/>
  <c r="X33" i="28"/>
  <c r="W33" i="28"/>
  <c r="V33" i="28"/>
  <c r="U33" i="28"/>
  <c r="T33" i="28"/>
  <c r="S33" i="28"/>
  <c r="R33" i="28"/>
  <c r="Q33" i="28"/>
  <c r="P33" i="28"/>
  <c r="O33" i="28"/>
  <c r="N33" i="28"/>
  <c r="M33" i="28"/>
  <c r="L33" i="28"/>
  <c r="K33" i="28"/>
  <c r="J33" i="28"/>
  <c r="I33" i="28"/>
  <c r="H33" i="28"/>
  <c r="G33" i="28"/>
  <c r="F33" i="28"/>
  <c r="E33" i="28"/>
  <c r="D33" i="28"/>
  <c r="C33" i="28"/>
  <c r="B33" i="28"/>
  <c r="Y32" i="28"/>
  <c r="X32" i="28"/>
  <c r="W32" i="28"/>
  <c r="V32" i="28"/>
  <c r="U32" i="28"/>
  <c r="T32" i="28"/>
  <c r="S32" i="28"/>
  <c r="R32" i="28"/>
  <c r="Q32" i="28"/>
  <c r="P32" i="28"/>
  <c r="O32" i="28"/>
  <c r="N32" i="28"/>
  <c r="M32" i="28"/>
  <c r="L32" i="28"/>
  <c r="K32" i="28"/>
  <c r="J32" i="28"/>
  <c r="I32" i="28"/>
  <c r="H32" i="28"/>
  <c r="G32" i="28"/>
  <c r="F32" i="28"/>
  <c r="E32" i="28"/>
  <c r="D32" i="28"/>
  <c r="C32" i="28"/>
  <c r="B32" i="28"/>
  <c r="Y31" i="28"/>
  <c r="X31" i="28"/>
  <c r="W31" i="28"/>
  <c r="V31" i="28"/>
  <c r="U31" i="28"/>
  <c r="T31" i="28"/>
  <c r="S31" i="28"/>
  <c r="R31" i="28"/>
  <c r="Q31" i="28"/>
  <c r="P31" i="28"/>
  <c r="O31" i="28"/>
  <c r="N31" i="28"/>
  <c r="M31" i="28"/>
  <c r="L31" i="28"/>
  <c r="K31" i="28"/>
  <c r="J31" i="28"/>
  <c r="I31" i="28"/>
  <c r="H31" i="28"/>
  <c r="G31" i="28"/>
  <c r="F31" i="28"/>
  <c r="E31" i="28"/>
  <c r="D31" i="28"/>
  <c r="C31" i="28"/>
  <c r="B31" i="28"/>
  <c r="Y30" i="28"/>
  <c r="X30" i="28"/>
  <c r="W30" i="28"/>
  <c r="V30" i="28"/>
  <c r="U30" i="28"/>
  <c r="T30" i="28"/>
  <c r="S30" i="28"/>
  <c r="R30" i="28"/>
  <c r="Q30" i="28"/>
  <c r="P30" i="28"/>
  <c r="O30" i="28"/>
  <c r="N30" i="28"/>
  <c r="M30" i="28"/>
  <c r="L30" i="28"/>
  <c r="K30" i="28"/>
  <c r="J30" i="28"/>
  <c r="I30" i="28"/>
  <c r="H30" i="28"/>
  <c r="G30" i="28"/>
  <c r="F30" i="28"/>
  <c r="E30" i="28"/>
  <c r="D30" i="28"/>
  <c r="C30" i="28"/>
  <c r="B30" i="28"/>
  <c r="Y29" i="28"/>
  <c r="X29" i="28"/>
  <c r="W29" i="28"/>
  <c r="V29" i="28"/>
  <c r="U29" i="28"/>
  <c r="T29" i="28"/>
  <c r="S29" i="28"/>
  <c r="R29" i="28"/>
  <c r="Q29" i="28"/>
  <c r="P29" i="28"/>
  <c r="O29" i="28"/>
  <c r="N29" i="28"/>
  <c r="M29" i="28"/>
  <c r="L29" i="28"/>
  <c r="K29" i="28"/>
  <c r="J29" i="28"/>
  <c r="I29" i="28"/>
  <c r="H29" i="28"/>
  <c r="G29" i="28"/>
  <c r="F29" i="28"/>
  <c r="E29" i="28"/>
  <c r="D29" i="28"/>
  <c r="C29" i="28"/>
  <c r="B29" i="28"/>
  <c r="Y28" i="28"/>
  <c r="X28" i="28"/>
  <c r="W28" i="28"/>
  <c r="V28" i="28"/>
  <c r="U28" i="28"/>
  <c r="T28" i="28"/>
  <c r="S28" i="28"/>
  <c r="R28" i="28"/>
  <c r="Q28" i="28"/>
  <c r="P28" i="28"/>
  <c r="O28" i="28"/>
  <c r="N28" i="28"/>
  <c r="M28" i="28"/>
  <c r="L28" i="28"/>
  <c r="K28" i="28"/>
  <c r="J28" i="28"/>
  <c r="I28" i="28"/>
  <c r="H28" i="28"/>
  <c r="G28" i="28"/>
  <c r="F28" i="28"/>
  <c r="E28" i="28"/>
  <c r="D28" i="28"/>
  <c r="C28" i="28"/>
  <c r="B28" i="28"/>
  <c r="Y27" i="28"/>
  <c r="X27" i="28"/>
  <c r="W27" i="28"/>
  <c r="V27" i="28"/>
  <c r="U27" i="28"/>
  <c r="T27" i="28"/>
  <c r="S27" i="28"/>
  <c r="R27" i="28"/>
  <c r="Q27" i="28"/>
  <c r="P27" i="28"/>
  <c r="O27" i="28"/>
  <c r="N27" i="28"/>
  <c r="M27" i="28"/>
  <c r="L27" i="28"/>
  <c r="K27" i="28"/>
  <c r="J27" i="28"/>
  <c r="I27" i="28"/>
  <c r="H27" i="28"/>
  <c r="G27" i="28"/>
  <c r="F27" i="28"/>
  <c r="E27" i="28"/>
  <c r="D27" i="28"/>
  <c r="C27" i="28"/>
  <c r="B27" i="28"/>
  <c r="Y26" i="28"/>
  <c r="X26" i="28"/>
  <c r="W26" i="28"/>
  <c r="V26" i="28"/>
  <c r="U26" i="28"/>
  <c r="T26" i="28"/>
  <c r="S26" i="28"/>
  <c r="R26" i="28"/>
  <c r="Q26" i="28"/>
  <c r="P26" i="28"/>
  <c r="O26" i="28"/>
  <c r="N26" i="28"/>
  <c r="M26" i="28"/>
  <c r="L26" i="28"/>
  <c r="K26" i="28"/>
  <c r="J26" i="28"/>
  <c r="I26" i="28"/>
  <c r="H26" i="28"/>
  <c r="G26" i="28"/>
  <c r="F26" i="28"/>
  <c r="E26" i="28"/>
  <c r="D26" i="28"/>
  <c r="C26" i="28"/>
  <c r="B26" i="28"/>
  <c r="Y25" i="28"/>
  <c r="X25" i="28"/>
  <c r="W25" i="28"/>
  <c r="V25" i="28"/>
  <c r="U25" i="28"/>
  <c r="T25" i="28"/>
  <c r="S25" i="28"/>
  <c r="R25" i="28"/>
  <c r="Q25" i="28"/>
  <c r="P25" i="28"/>
  <c r="O25" i="28"/>
  <c r="N25" i="28"/>
  <c r="M25" i="28"/>
  <c r="L25" i="28"/>
  <c r="K25" i="28"/>
  <c r="J25" i="28"/>
  <c r="I25" i="28"/>
  <c r="H25" i="28"/>
  <c r="G25" i="28"/>
  <c r="F25" i="28"/>
  <c r="E25" i="28"/>
  <c r="D25" i="28"/>
  <c r="C25" i="28"/>
  <c r="B25" i="28"/>
  <c r="Y24" i="28"/>
  <c r="X24" i="28"/>
  <c r="W24" i="28"/>
  <c r="V24" i="28"/>
  <c r="U24" i="28"/>
  <c r="T24" i="28"/>
  <c r="S24" i="28"/>
  <c r="R24" i="28"/>
  <c r="Q24" i="28"/>
  <c r="P24" i="28"/>
  <c r="O24" i="28"/>
  <c r="N24" i="28"/>
  <c r="M24" i="28"/>
  <c r="L24" i="28"/>
  <c r="K24" i="28"/>
  <c r="J24" i="28"/>
  <c r="I24" i="28"/>
  <c r="H24" i="28"/>
  <c r="G24" i="28"/>
  <c r="F24" i="28"/>
  <c r="E24" i="28"/>
  <c r="D24" i="28"/>
  <c r="C24" i="28"/>
  <c r="B24" i="28"/>
  <c r="Y23" i="28"/>
  <c r="X23" i="28"/>
  <c r="W23" i="28"/>
  <c r="V23" i="28"/>
  <c r="U23" i="28"/>
  <c r="T23" i="28"/>
  <c r="S23" i="28"/>
  <c r="R23" i="28"/>
  <c r="Q23" i="28"/>
  <c r="P23" i="28"/>
  <c r="O23" i="28"/>
  <c r="N23" i="28"/>
  <c r="M23" i="28"/>
  <c r="L23" i="28"/>
  <c r="K23" i="28"/>
  <c r="J23" i="28"/>
  <c r="I23" i="28"/>
  <c r="H23" i="28"/>
  <c r="G23" i="28"/>
  <c r="F23" i="28"/>
  <c r="E23" i="28"/>
  <c r="D23" i="28"/>
  <c r="C23" i="28"/>
  <c r="B23" i="28"/>
  <c r="Y22" i="28"/>
  <c r="X22" i="28"/>
  <c r="W22" i="28"/>
  <c r="V22" i="28"/>
  <c r="U22" i="28"/>
  <c r="T22" i="28"/>
  <c r="S22" i="28"/>
  <c r="R22" i="28"/>
  <c r="Q22" i="28"/>
  <c r="P22" i="28"/>
  <c r="O22" i="28"/>
  <c r="N22" i="28"/>
  <c r="M22" i="28"/>
  <c r="L22" i="28"/>
  <c r="K22" i="28"/>
  <c r="J22" i="28"/>
  <c r="I22" i="28"/>
  <c r="H22" i="28"/>
  <c r="G22" i="28"/>
  <c r="F22" i="28"/>
  <c r="E22" i="28"/>
  <c r="D22" i="28"/>
  <c r="C22" i="28"/>
  <c r="B22" i="28"/>
  <c r="Y21" i="28"/>
  <c r="X21" i="28"/>
  <c r="W21" i="28"/>
  <c r="V21" i="28"/>
  <c r="U21" i="28"/>
  <c r="T21" i="28"/>
  <c r="S21" i="28"/>
  <c r="R21" i="28"/>
  <c r="Q21" i="28"/>
  <c r="P21" i="28"/>
  <c r="O21" i="28"/>
  <c r="N21" i="28"/>
  <c r="M21" i="28"/>
  <c r="L21" i="28"/>
  <c r="K21" i="28"/>
  <c r="J21" i="28"/>
  <c r="I21" i="28"/>
  <c r="H21" i="28"/>
  <c r="G21" i="28"/>
  <c r="F21" i="28"/>
  <c r="E21" i="28"/>
  <c r="D21" i="28"/>
  <c r="C21" i="28"/>
  <c r="B21" i="28"/>
  <c r="Y20" i="28"/>
  <c r="X20" i="28"/>
  <c r="W20" i="28"/>
  <c r="V20" i="28"/>
  <c r="U20" i="28"/>
  <c r="T20" i="28"/>
  <c r="S20" i="28"/>
  <c r="R20" i="28"/>
  <c r="Q20" i="28"/>
  <c r="P20" i="28"/>
  <c r="O20" i="28"/>
  <c r="N20" i="28"/>
  <c r="M20" i="28"/>
  <c r="L20" i="28"/>
  <c r="K20" i="28"/>
  <c r="J20" i="28"/>
  <c r="I20" i="28"/>
  <c r="H20" i="28"/>
  <c r="G20" i="28"/>
  <c r="F20" i="28"/>
  <c r="E20" i="28"/>
  <c r="D20" i="28"/>
  <c r="C20" i="28"/>
  <c r="B20" i="28"/>
  <c r="Y19" i="28"/>
  <c r="X19" i="28"/>
  <c r="W19" i="28"/>
  <c r="V19" i="28"/>
  <c r="U19" i="28"/>
  <c r="T19" i="28"/>
  <c r="S19" i="28"/>
  <c r="R19" i="28"/>
  <c r="Q19" i="28"/>
  <c r="P19" i="28"/>
  <c r="O19" i="28"/>
  <c r="N19" i="28"/>
  <c r="M19" i="28"/>
  <c r="L19" i="28"/>
  <c r="K19" i="28"/>
  <c r="J19" i="28"/>
  <c r="I19" i="28"/>
  <c r="H19" i="28"/>
  <c r="G19" i="28"/>
  <c r="F19" i="28"/>
  <c r="E19" i="28"/>
  <c r="D19" i="28"/>
  <c r="C19" i="28"/>
  <c r="B19" i="28"/>
  <c r="Y18" i="28"/>
  <c r="X18" i="28"/>
  <c r="W18" i="28"/>
  <c r="V18" i="28"/>
  <c r="U18" i="28"/>
  <c r="T18" i="28"/>
  <c r="S18" i="28"/>
  <c r="R18" i="28"/>
  <c r="Q18" i="28"/>
  <c r="P18" i="28"/>
  <c r="O18" i="28"/>
  <c r="N18" i="28"/>
  <c r="M18" i="28"/>
  <c r="L18" i="28"/>
  <c r="K18" i="28"/>
  <c r="J18" i="28"/>
  <c r="I18" i="28"/>
  <c r="H18" i="28"/>
  <c r="G18" i="28"/>
  <c r="F18" i="28"/>
  <c r="E18" i="28"/>
  <c r="D18" i="28"/>
  <c r="C18" i="28"/>
  <c r="B18" i="28"/>
  <c r="Y17" i="28"/>
  <c r="X17" i="28"/>
  <c r="W17" i="28"/>
  <c r="V17" i="28"/>
  <c r="U17" i="28"/>
  <c r="T17" i="28"/>
  <c r="S17" i="28"/>
  <c r="R17" i="28"/>
  <c r="Q17" i="28"/>
  <c r="P17" i="28"/>
  <c r="O17" i="28"/>
  <c r="N17" i="28"/>
  <c r="M17" i="28"/>
  <c r="L17" i="28"/>
  <c r="K17" i="28"/>
  <c r="J17" i="28"/>
  <c r="I17" i="28"/>
  <c r="H17" i="28"/>
  <c r="G17" i="28"/>
  <c r="F17" i="28"/>
  <c r="E17" i="28"/>
  <c r="D17" i="28"/>
  <c r="C17" i="28"/>
  <c r="B17" i="28"/>
  <c r="Y16" i="28"/>
  <c r="X16" i="28"/>
  <c r="W16" i="28"/>
  <c r="V16" i="28"/>
  <c r="U16" i="28"/>
  <c r="T16" i="28"/>
  <c r="S16" i="28"/>
  <c r="R16" i="28"/>
  <c r="Q16" i="28"/>
  <c r="P16" i="28"/>
  <c r="O16" i="28"/>
  <c r="N16" i="28"/>
  <c r="M16" i="28"/>
  <c r="L16" i="28"/>
  <c r="K16" i="28"/>
  <c r="J16" i="28"/>
  <c r="I16" i="28"/>
  <c r="H16" i="28"/>
  <c r="G16" i="28"/>
  <c r="F16" i="28"/>
  <c r="E16" i="28"/>
  <c r="D16" i="28"/>
  <c r="C16" i="28"/>
  <c r="B16" i="28"/>
  <c r="Y15" i="28"/>
  <c r="X15" i="28"/>
  <c r="W15" i="28"/>
  <c r="V15" i="28"/>
  <c r="U15" i="28"/>
  <c r="T15" i="28"/>
  <c r="S15" i="28"/>
  <c r="R15" i="28"/>
  <c r="Q15" i="28"/>
  <c r="P15" i="28"/>
  <c r="O15" i="28"/>
  <c r="N15" i="28"/>
  <c r="M15" i="28"/>
  <c r="L15" i="28"/>
  <c r="K15" i="28"/>
  <c r="J15" i="28"/>
  <c r="I15" i="28"/>
  <c r="H15" i="28"/>
  <c r="G15" i="28"/>
  <c r="F15" i="28"/>
  <c r="E15" i="28"/>
  <c r="D15" i="28"/>
  <c r="C15" i="28"/>
  <c r="B15" i="28"/>
  <c r="Y14" i="28"/>
  <c r="X14" i="28"/>
  <c r="W14" i="28"/>
  <c r="V14" i="28"/>
  <c r="U14" i="28"/>
  <c r="T14" i="28"/>
  <c r="S14" i="28"/>
  <c r="R14" i="28"/>
  <c r="Q14" i="28"/>
  <c r="P14" i="28"/>
  <c r="O14" i="28"/>
  <c r="N14" i="28"/>
  <c r="M14" i="28"/>
  <c r="L14" i="28"/>
  <c r="K14" i="28"/>
  <c r="J14" i="28"/>
  <c r="I14" i="28"/>
  <c r="H14" i="28"/>
  <c r="G14" i="28"/>
  <c r="F14" i="28"/>
  <c r="E14" i="28"/>
  <c r="D14" i="28"/>
  <c r="C14" i="28"/>
  <c r="B14" i="28"/>
  <c r="Y13" i="28"/>
  <c r="X13" i="28"/>
  <c r="W13" i="28"/>
  <c r="V13" i="28"/>
  <c r="U13" i="28"/>
  <c r="T13" i="28"/>
  <c r="S13" i="28"/>
  <c r="R13" i="28"/>
  <c r="Q13" i="28"/>
  <c r="P13" i="28"/>
  <c r="O13" i="28"/>
  <c r="N13" i="28"/>
  <c r="M13" i="28"/>
  <c r="L13" i="28"/>
  <c r="K13" i="28"/>
  <c r="J13" i="28"/>
  <c r="I13" i="28"/>
  <c r="H13" i="28"/>
  <c r="G13" i="28"/>
  <c r="F13" i="28"/>
  <c r="E13" i="28"/>
  <c r="D13" i="28"/>
  <c r="C13" i="28"/>
  <c r="B13" i="28"/>
  <c r="Y12" i="28"/>
  <c r="X12" i="28"/>
  <c r="W12" i="28"/>
  <c r="V12" i="28"/>
  <c r="U12" i="28"/>
  <c r="T12" i="28"/>
  <c r="S12" i="28"/>
  <c r="R12" i="28"/>
  <c r="Q12" i="28"/>
  <c r="P12" i="28"/>
  <c r="O12" i="28"/>
  <c r="N12" i="28"/>
  <c r="M12" i="28"/>
  <c r="L12" i="28"/>
  <c r="K12" i="28"/>
  <c r="J12" i="28"/>
  <c r="I12" i="28"/>
  <c r="H12" i="28"/>
  <c r="G12" i="28"/>
  <c r="F12" i="28"/>
  <c r="E12" i="28"/>
  <c r="D12" i="28"/>
  <c r="C12" i="28"/>
  <c r="B12" i="28"/>
  <c r="Z221" i="21"/>
  <c r="AA221" i="21"/>
  <c r="AB221" i="21"/>
  <c r="AC221" i="21"/>
  <c r="AD221" i="21"/>
  <c r="AE221" i="21"/>
  <c r="AF221" i="21"/>
  <c r="Z186" i="21"/>
  <c r="AA186" i="21"/>
  <c r="AB186" i="21"/>
  <c r="AC186" i="21"/>
  <c r="AD186" i="21"/>
  <c r="AE186" i="21"/>
  <c r="AF186" i="21"/>
  <c r="Z150" i="21"/>
  <c r="AA150" i="21"/>
  <c r="AB150" i="21"/>
  <c r="AC150" i="21"/>
  <c r="AD150" i="21"/>
  <c r="AE150" i="21"/>
  <c r="AF150" i="21"/>
  <c r="Z114" i="21"/>
  <c r="AA114" i="21"/>
  <c r="AB114" i="21"/>
  <c r="AC114" i="21"/>
  <c r="AD114" i="21"/>
  <c r="AE114" i="21"/>
  <c r="AF114" i="21"/>
  <c r="Z78" i="21"/>
  <c r="AA78" i="21"/>
  <c r="AB78" i="21"/>
  <c r="AC78" i="21"/>
  <c r="AD78" i="21"/>
  <c r="AE78" i="21"/>
  <c r="AF78" i="21"/>
  <c r="Z42" i="21"/>
  <c r="AA42" i="21"/>
  <c r="AB42" i="21"/>
  <c r="AC42" i="21"/>
  <c r="AD42" i="21"/>
  <c r="AE42" i="21"/>
  <c r="AF42" i="21"/>
  <c r="Y221" i="21"/>
  <c r="X221" i="21"/>
  <c r="W221" i="21"/>
  <c r="V221" i="21"/>
  <c r="U221" i="21"/>
  <c r="T221" i="21"/>
  <c r="S221" i="21"/>
  <c r="R221" i="21"/>
  <c r="Q221" i="21"/>
  <c r="P221" i="21"/>
  <c r="O221" i="21"/>
  <c r="N221" i="21"/>
  <c r="M221" i="21"/>
  <c r="L221" i="21"/>
  <c r="K221" i="21"/>
  <c r="J221" i="21"/>
  <c r="I221" i="21"/>
  <c r="H221" i="21"/>
  <c r="G221" i="21"/>
  <c r="F221" i="21"/>
  <c r="E221" i="21"/>
  <c r="D221" i="21"/>
  <c r="C221" i="21"/>
  <c r="B221" i="21"/>
  <c r="Y220" i="21"/>
  <c r="X220" i="21"/>
  <c r="W220" i="21"/>
  <c r="V220" i="21"/>
  <c r="U220" i="21"/>
  <c r="T220" i="21"/>
  <c r="S220" i="21"/>
  <c r="R220" i="21"/>
  <c r="Q220" i="21"/>
  <c r="P220" i="21"/>
  <c r="O220" i="21"/>
  <c r="N220" i="21"/>
  <c r="M220" i="21"/>
  <c r="L220" i="21"/>
  <c r="K220" i="21"/>
  <c r="J220" i="21"/>
  <c r="I220" i="21"/>
  <c r="H220" i="21"/>
  <c r="G220" i="21"/>
  <c r="F220" i="21"/>
  <c r="E220" i="21"/>
  <c r="D220" i="21"/>
  <c r="C220" i="21"/>
  <c r="B220" i="21"/>
  <c r="Y219" i="21"/>
  <c r="X219" i="21"/>
  <c r="W219" i="21"/>
  <c r="V219" i="21"/>
  <c r="U219" i="21"/>
  <c r="T219" i="21"/>
  <c r="S219" i="21"/>
  <c r="R219" i="21"/>
  <c r="Q219" i="21"/>
  <c r="P219" i="21"/>
  <c r="O219" i="21"/>
  <c r="N219" i="21"/>
  <c r="M219" i="21"/>
  <c r="L219" i="21"/>
  <c r="K219" i="21"/>
  <c r="J219" i="21"/>
  <c r="I219" i="21"/>
  <c r="H219" i="21"/>
  <c r="G219" i="21"/>
  <c r="F219" i="21"/>
  <c r="E219" i="21"/>
  <c r="D219" i="21"/>
  <c r="C219" i="21"/>
  <c r="B219" i="21"/>
  <c r="Y218" i="21"/>
  <c r="X218" i="21"/>
  <c r="W218" i="21"/>
  <c r="V218" i="21"/>
  <c r="U218" i="21"/>
  <c r="T218" i="21"/>
  <c r="S218" i="21"/>
  <c r="R218" i="21"/>
  <c r="Q218" i="21"/>
  <c r="P218" i="21"/>
  <c r="O218" i="21"/>
  <c r="N218" i="21"/>
  <c r="M218" i="21"/>
  <c r="L218" i="21"/>
  <c r="K218" i="21"/>
  <c r="J218" i="21"/>
  <c r="I218" i="21"/>
  <c r="H218" i="21"/>
  <c r="G218" i="21"/>
  <c r="F218" i="21"/>
  <c r="E218" i="21"/>
  <c r="D218" i="21"/>
  <c r="C218" i="21"/>
  <c r="B218" i="21"/>
  <c r="Y217" i="21"/>
  <c r="X217" i="21"/>
  <c r="W217" i="21"/>
  <c r="V217" i="21"/>
  <c r="U217" i="21"/>
  <c r="T217" i="21"/>
  <c r="S217" i="21"/>
  <c r="R217" i="21"/>
  <c r="Q217" i="21"/>
  <c r="P217" i="21"/>
  <c r="O217" i="21"/>
  <c r="N217" i="21"/>
  <c r="M217" i="21"/>
  <c r="L217" i="21"/>
  <c r="K217" i="21"/>
  <c r="J217" i="21"/>
  <c r="I217" i="21"/>
  <c r="H217" i="21"/>
  <c r="G217" i="21"/>
  <c r="F217" i="21"/>
  <c r="E217" i="21"/>
  <c r="D217" i="21"/>
  <c r="C217" i="21"/>
  <c r="B217" i="21"/>
  <c r="Y216" i="21"/>
  <c r="X216" i="21"/>
  <c r="W216" i="21"/>
  <c r="V216" i="21"/>
  <c r="U216" i="21"/>
  <c r="T216" i="21"/>
  <c r="S216" i="21"/>
  <c r="R216" i="21"/>
  <c r="Q216" i="21"/>
  <c r="P216" i="21"/>
  <c r="O216" i="21"/>
  <c r="N216" i="21"/>
  <c r="M216" i="21"/>
  <c r="L216" i="21"/>
  <c r="K216" i="21"/>
  <c r="J216" i="21"/>
  <c r="I216" i="21"/>
  <c r="H216" i="21"/>
  <c r="G216" i="21"/>
  <c r="F216" i="21"/>
  <c r="E216" i="21"/>
  <c r="D216" i="21"/>
  <c r="C216" i="21"/>
  <c r="B216" i="21"/>
  <c r="Y215" i="21"/>
  <c r="X215" i="21"/>
  <c r="W215" i="21"/>
  <c r="V215" i="21"/>
  <c r="U215" i="21"/>
  <c r="T215" i="21"/>
  <c r="S215" i="21"/>
  <c r="R215" i="21"/>
  <c r="Q215" i="21"/>
  <c r="P215" i="21"/>
  <c r="O215" i="21"/>
  <c r="N215" i="21"/>
  <c r="M215" i="21"/>
  <c r="L215" i="21"/>
  <c r="K215" i="21"/>
  <c r="J215" i="21"/>
  <c r="I215" i="21"/>
  <c r="H215" i="21"/>
  <c r="G215" i="21"/>
  <c r="F215" i="21"/>
  <c r="E215" i="21"/>
  <c r="D215" i="21"/>
  <c r="C215" i="21"/>
  <c r="B215" i="21"/>
  <c r="Y214" i="21"/>
  <c r="X214" i="21"/>
  <c r="W214" i="21"/>
  <c r="V214" i="21"/>
  <c r="U214" i="21"/>
  <c r="T214" i="21"/>
  <c r="S214" i="21"/>
  <c r="R214" i="21"/>
  <c r="Q214" i="21"/>
  <c r="P214" i="21"/>
  <c r="O214" i="21"/>
  <c r="N214" i="21"/>
  <c r="M214" i="21"/>
  <c r="L214" i="21"/>
  <c r="K214" i="21"/>
  <c r="J214" i="21"/>
  <c r="I214" i="21"/>
  <c r="H214" i="21"/>
  <c r="G214" i="21"/>
  <c r="F214" i="21"/>
  <c r="E214" i="21"/>
  <c r="D214" i="21"/>
  <c r="C214" i="21"/>
  <c r="B214" i="21"/>
  <c r="Y213" i="21"/>
  <c r="X213" i="21"/>
  <c r="W213" i="21"/>
  <c r="V213" i="21"/>
  <c r="U213" i="21"/>
  <c r="T213" i="21"/>
  <c r="S213" i="21"/>
  <c r="R213" i="21"/>
  <c r="Q213" i="21"/>
  <c r="P213" i="21"/>
  <c r="O213" i="21"/>
  <c r="N213" i="21"/>
  <c r="M213" i="21"/>
  <c r="L213" i="21"/>
  <c r="K213" i="21"/>
  <c r="J213" i="21"/>
  <c r="I213" i="21"/>
  <c r="H213" i="21"/>
  <c r="G213" i="21"/>
  <c r="F213" i="21"/>
  <c r="E213" i="21"/>
  <c r="D213" i="21"/>
  <c r="C213" i="21"/>
  <c r="B213" i="21"/>
  <c r="Y212" i="21"/>
  <c r="X212" i="21"/>
  <c r="W212" i="21"/>
  <c r="V212" i="21"/>
  <c r="U212" i="21"/>
  <c r="T212" i="21"/>
  <c r="S212" i="21"/>
  <c r="R212" i="21"/>
  <c r="Q212" i="21"/>
  <c r="P212" i="21"/>
  <c r="O212" i="21"/>
  <c r="N212" i="21"/>
  <c r="M212" i="21"/>
  <c r="L212" i="21"/>
  <c r="K212" i="21"/>
  <c r="J212" i="21"/>
  <c r="I212" i="21"/>
  <c r="H212" i="21"/>
  <c r="G212" i="21"/>
  <c r="F212" i="21"/>
  <c r="E212" i="21"/>
  <c r="D212" i="21"/>
  <c r="C212" i="21"/>
  <c r="B212" i="21"/>
  <c r="Y211" i="21"/>
  <c r="X211" i="21"/>
  <c r="W211" i="21"/>
  <c r="V211" i="21"/>
  <c r="U211" i="21"/>
  <c r="T211" i="21"/>
  <c r="S211" i="21"/>
  <c r="R211" i="21"/>
  <c r="Q211" i="21"/>
  <c r="P211" i="21"/>
  <c r="O211" i="21"/>
  <c r="N211" i="21"/>
  <c r="M211" i="21"/>
  <c r="L211" i="21"/>
  <c r="K211" i="21"/>
  <c r="J211" i="21"/>
  <c r="I211" i="21"/>
  <c r="H211" i="21"/>
  <c r="G211" i="21"/>
  <c r="F211" i="21"/>
  <c r="E211" i="21"/>
  <c r="D211" i="21"/>
  <c r="C211" i="21"/>
  <c r="B211" i="21"/>
  <c r="Y210" i="21"/>
  <c r="X210" i="21"/>
  <c r="W210" i="21"/>
  <c r="V210" i="21"/>
  <c r="U210" i="21"/>
  <c r="T210" i="21"/>
  <c r="S210" i="21"/>
  <c r="R210" i="21"/>
  <c r="Q210" i="21"/>
  <c r="P210" i="21"/>
  <c r="O210" i="21"/>
  <c r="N210" i="21"/>
  <c r="M210" i="21"/>
  <c r="L210" i="21"/>
  <c r="K210" i="21"/>
  <c r="J210" i="21"/>
  <c r="I210" i="21"/>
  <c r="H210" i="21"/>
  <c r="G210" i="21"/>
  <c r="F210" i="21"/>
  <c r="E210" i="21"/>
  <c r="D210" i="21"/>
  <c r="C210" i="21"/>
  <c r="B210" i="21"/>
  <c r="Y209" i="21"/>
  <c r="X209" i="21"/>
  <c r="W209" i="21"/>
  <c r="V209" i="21"/>
  <c r="U209" i="21"/>
  <c r="T209" i="21"/>
  <c r="S209" i="21"/>
  <c r="R209" i="21"/>
  <c r="Q209" i="21"/>
  <c r="P209" i="21"/>
  <c r="O209" i="21"/>
  <c r="N209" i="21"/>
  <c r="M209" i="21"/>
  <c r="L209" i="21"/>
  <c r="K209" i="21"/>
  <c r="J209" i="21"/>
  <c r="I209" i="21"/>
  <c r="H209" i="21"/>
  <c r="G209" i="21"/>
  <c r="F209" i="21"/>
  <c r="E209" i="21"/>
  <c r="D209" i="21"/>
  <c r="C209" i="21"/>
  <c r="B209" i="21"/>
  <c r="Y208" i="21"/>
  <c r="X208" i="21"/>
  <c r="W208" i="21"/>
  <c r="V208" i="21"/>
  <c r="U208" i="21"/>
  <c r="T208" i="21"/>
  <c r="S208" i="21"/>
  <c r="R208" i="21"/>
  <c r="Q208" i="21"/>
  <c r="P208" i="21"/>
  <c r="O208" i="21"/>
  <c r="N208" i="21"/>
  <c r="M208" i="21"/>
  <c r="L208" i="21"/>
  <c r="K208" i="21"/>
  <c r="J208" i="21"/>
  <c r="I208" i="21"/>
  <c r="H208" i="21"/>
  <c r="G208" i="21"/>
  <c r="F208" i="21"/>
  <c r="E208" i="21"/>
  <c r="D208" i="21"/>
  <c r="C208" i="21"/>
  <c r="B208" i="21"/>
  <c r="Y207" i="21"/>
  <c r="X207" i="21"/>
  <c r="W207" i="21"/>
  <c r="V207" i="21"/>
  <c r="U207" i="21"/>
  <c r="T207" i="21"/>
  <c r="S207" i="21"/>
  <c r="R207" i="21"/>
  <c r="Q207" i="21"/>
  <c r="P207" i="21"/>
  <c r="O207" i="21"/>
  <c r="N207" i="21"/>
  <c r="M207" i="21"/>
  <c r="L207" i="21"/>
  <c r="K207" i="21"/>
  <c r="J207" i="21"/>
  <c r="I207" i="21"/>
  <c r="H207" i="21"/>
  <c r="G207" i="21"/>
  <c r="F207" i="21"/>
  <c r="E207" i="21"/>
  <c r="D207" i="21"/>
  <c r="C207" i="21"/>
  <c r="B207" i="21"/>
  <c r="Y206" i="21"/>
  <c r="X206" i="21"/>
  <c r="W206" i="21"/>
  <c r="V206" i="21"/>
  <c r="U206" i="21"/>
  <c r="T206" i="21"/>
  <c r="S206" i="21"/>
  <c r="R206" i="21"/>
  <c r="Q206" i="21"/>
  <c r="P206" i="21"/>
  <c r="O206" i="21"/>
  <c r="N206" i="21"/>
  <c r="M206" i="21"/>
  <c r="L206" i="21"/>
  <c r="K206" i="21"/>
  <c r="J206" i="21"/>
  <c r="I206" i="21"/>
  <c r="H206" i="21"/>
  <c r="G206" i="21"/>
  <c r="F206" i="21"/>
  <c r="E206" i="21"/>
  <c r="D206" i="21"/>
  <c r="C206" i="21"/>
  <c r="B206" i="21"/>
  <c r="Y205" i="21"/>
  <c r="X205" i="21"/>
  <c r="W205" i="21"/>
  <c r="V205" i="21"/>
  <c r="U205" i="21"/>
  <c r="T205" i="21"/>
  <c r="S205" i="21"/>
  <c r="R205" i="21"/>
  <c r="Q205" i="21"/>
  <c r="P205" i="21"/>
  <c r="O205" i="21"/>
  <c r="N205" i="21"/>
  <c r="M205" i="21"/>
  <c r="L205" i="21"/>
  <c r="K205" i="21"/>
  <c r="J205" i="21"/>
  <c r="I205" i="21"/>
  <c r="H205" i="21"/>
  <c r="G205" i="21"/>
  <c r="F205" i="21"/>
  <c r="E205" i="21"/>
  <c r="D205" i="21"/>
  <c r="C205" i="21"/>
  <c r="B205" i="21"/>
  <c r="Y204" i="21"/>
  <c r="X204" i="21"/>
  <c r="W204" i="21"/>
  <c r="V204" i="21"/>
  <c r="U204" i="21"/>
  <c r="T204" i="21"/>
  <c r="S204" i="21"/>
  <c r="R204" i="21"/>
  <c r="Q204" i="21"/>
  <c r="P204" i="21"/>
  <c r="O204" i="21"/>
  <c r="N204" i="21"/>
  <c r="M204" i="21"/>
  <c r="L204" i="21"/>
  <c r="K204" i="21"/>
  <c r="J204" i="21"/>
  <c r="I204" i="21"/>
  <c r="H204" i="21"/>
  <c r="G204" i="21"/>
  <c r="F204" i="21"/>
  <c r="E204" i="21"/>
  <c r="D204" i="21"/>
  <c r="C204" i="21"/>
  <c r="B204" i="21"/>
  <c r="Y203" i="21"/>
  <c r="X203" i="21"/>
  <c r="W203" i="21"/>
  <c r="V203" i="21"/>
  <c r="U203" i="21"/>
  <c r="T203" i="21"/>
  <c r="S203" i="21"/>
  <c r="R203" i="21"/>
  <c r="Q203" i="21"/>
  <c r="P203" i="21"/>
  <c r="O203" i="21"/>
  <c r="N203" i="21"/>
  <c r="M203" i="21"/>
  <c r="L203" i="21"/>
  <c r="K203" i="21"/>
  <c r="J203" i="21"/>
  <c r="I203" i="21"/>
  <c r="H203" i="21"/>
  <c r="G203" i="21"/>
  <c r="F203" i="21"/>
  <c r="E203" i="21"/>
  <c r="D203" i="21"/>
  <c r="C203" i="21"/>
  <c r="B203" i="21"/>
  <c r="Y202" i="21"/>
  <c r="X202" i="21"/>
  <c r="W202" i="21"/>
  <c r="V202" i="21"/>
  <c r="U202" i="21"/>
  <c r="T202" i="21"/>
  <c r="S202" i="21"/>
  <c r="R202" i="21"/>
  <c r="Q202" i="21"/>
  <c r="P202" i="21"/>
  <c r="O202" i="21"/>
  <c r="N202" i="21"/>
  <c r="M202" i="21"/>
  <c r="L202" i="21"/>
  <c r="K202" i="21"/>
  <c r="J202" i="21"/>
  <c r="I202" i="21"/>
  <c r="H202" i="21"/>
  <c r="G202" i="21"/>
  <c r="F202" i="21"/>
  <c r="E202" i="21"/>
  <c r="D202" i="21"/>
  <c r="C202" i="21"/>
  <c r="B202" i="21"/>
  <c r="Y201" i="21"/>
  <c r="X201" i="21"/>
  <c r="W201" i="21"/>
  <c r="V201" i="21"/>
  <c r="U201" i="21"/>
  <c r="T201" i="21"/>
  <c r="S201" i="21"/>
  <c r="R201" i="21"/>
  <c r="Q201" i="21"/>
  <c r="P201" i="21"/>
  <c r="O201" i="21"/>
  <c r="N201" i="21"/>
  <c r="M201" i="21"/>
  <c r="L201" i="21"/>
  <c r="K201" i="21"/>
  <c r="J201" i="21"/>
  <c r="I201" i="21"/>
  <c r="H201" i="21"/>
  <c r="G201" i="21"/>
  <c r="F201" i="21"/>
  <c r="E201" i="21"/>
  <c r="D201" i="21"/>
  <c r="C201" i="21"/>
  <c r="B201" i="21"/>
  <c r="Y200" i="21"/>
  <c r="X200" i="21"/>
  <c r="W200" i="21"/>
  <c r="V200" i="21"/>
  <c r="U200" i="21"/>
  <c r="T200" i="21"/>
  <c r="S200" i="21"/>
  <c r="R200" i="21"/>
  <c r="Q200" i="21"/>
  <c r="P200" i="21"/>
  <c r="O200" i="21"/>
  <c r="N200" i="21"/>
  <c r="M200" i="21"/>
  <c r="L200" i="21"/>
  <c r="K200" i="21"/>
  <c r="J200" i="21"/>
  <c r="I200" i="21"/>
  <c r="H200" i="21"/>
  <c r="G200" i="21"/>
  <c r="F200" i="21"/>
  <c r="E200" i="21"/>
  <c r="D200" i="21"/>
  <c r="C200" i="21"/>
  <c r="B200" i="21"/>
  <c r="Y199" i="21"/>
  <c r="X199" i="21"/>
  <c r="W199" i="21"/>
  <c r="V199" i="21"/>
  <c r="U199" i="21"/>
  <c r="T199" i="21"/>
  <c r="S199" i="21"/>
  <c r="R199" i="21"/>
  <c r="Q199" i="21"/>
  <c r="P199" i="21"/>
  <c r="O199" i="21"/>
  <c r="N199" i="21"/>
  <c r="M199" i="21"/>
  <c r="L199" i="21"/>
  <c r="K199" i="21"/>
  <c r="J199" i="21"/>
  <c r="I199" i="21"/>
  <c r="H199" i="21"/>
  <c r="G199" i="21"/>
  <c r="F199" i="21"/>
  <c r="E199" i="21"/>
  <c r="D199" i="21"/>
  <c r="C199" i="21"/>
  <c r="B199" i="21"/>
  <c r="Y198" i="21"/>
  <c r="X198" i="21"/>
  <c r="W198" i="21"/>
  <c r="V198" i="21"/>
  <c r="U198" i="21"/>
  <c r="T198" i="21"/>
  <c r="S198" i="21"/>
  <c r="R198" i="21"/>
  <c r="Q198" i="21"/>
  <c r="P198" i="21"/>
  <c r="O198" i="21"/>
  <c r="N198" i="21"/>
  <c r="M198" i="21"/>
  <c r="L198" i="21"/>
  <c r="K198" i="21"/>
  <c r="J198" i="21"/>
  <c r="I198" i="21"/>
  <c r="H198" i="21"/>
  <c r="G198" i="21"/>
  <c r="F198" i="21"/>
  <c r="E198" i="21"/>
  <c r="D198" i="21"/>
  <c r="C198" i="21"/>
  <c r="B198" i="21"/>
  <c r="Y197" i="21"/>
  <c r="X197" i="21"/>
  <c r="W197" i="21"/>
  <c r="V197" i="21"/>
  <c r="U197" i="21"/>
  <c r="T197" i="21"/>
  <c r="S197" i="21"/>
  <c r="R197" i="21"/>
  <c r="Q197" i="21"/>
  <c r="P197" i="21"/>
  <c r="O197" i="21"/>
  <c r="N197" i="21"/>
  <c r="M197" i="21"/>
  <c r="L197" i="21"/>
  <c r="K197" i="21"/>
  <c r="J197" i="21"/>
  <c r="I197" i="21"/>
  <c r="H197" i="21"/>
  <c r="G197" i="21"/>
  <c r="F197" i="21"/>
  <c r="E197" i="21"/>
  <c r="D197" i="21"/>
  <c r="C197" i="21"/>
  <c r="B197" i="21"/>
  <c r="Y196" i="21"/>
  <c r="X196" i="21"/>
  <c r="W196" i="21"/>
  <c r="V196" i="21"/>
  <c r="U196" i="21"/>
  <c r="T196" i="21"/>
  <c r="S196" i="21"/>
  <c r="R196" i="21"/>
  <c r="Q196" i="21"/>
  <c r="P196" i="21"/>
  <c r="O196" i="21"/>
  <c r="N196" i="21"/>
  <c r="M196" i="21"/>
  <c r="L196" i="21"/>
  <c r="K196" i="21"/>
  <c r="J196" i="21"/>
  <c r="I196" i="21"/>
  <c r="H196" i="21"/>
  <c r="G196" i="21"/>
  <c r="F196" i="21"/>
  <c r="E196" i="21"/>
  <c r="D196" i="21"/>
  <c r="C196" i="21"/>
  <c r="B196" i="21"/>
  <c r="Y195" i="21"/>
  <c r="X195" i="21"/>
  <c r="W195" i="21"/>
  <c r="V195" i="21"/>
  <c r="U195" i="21"/>
  <c r="T195" i="21"/>
  <c r="S195" i="21"/>
  <c r="R195" i="21"/>
  <c r="Q195" i="21"/>
  <c r="P195" i="21"/>
  <c r="O195" i="21"/>
  <c r="N195" i="21"/>
  <c r="M195" i="21"/>
  <c r="L195" i="21"/>
  <c r="K195" i="21"/>
  <c r="J195" i="21"/>
  <c r="I195" i="21"/>
  <c r="H195" i="21"/>
  <c r="G195" i="21"/>
  <c r="F195" i="21"/>
  <c r="E195" i="21"/>
  <c r="D195" i="21"/>
  <c r="C195" i="21"/>
  <c r="B195" i="21"/>
  <c r="Y194" i="21"/>
  <c r="X194" i="21"/>
  <c r="W194" i="21"/>
  <c r="V194" i="21"/>
  <c r="U194" i="21"/>
  <c r="T194" i="21"/>
  <c r="S194" i="21"/>
  <c r="R194" i="21"/>
  <c r="Q194" i="21"/>
  <c r="P194" i="21"/>
  <c r="O194" i="21"/>
  <c r="N194" i="21"/>
  <c r="M194" i="21"/>
  <c r="L194" i="21"/>
  <c r="K194" i="21"/>
  <c r="J194" i="21"/>
  <c r="I194" i="21"/>
  <c r="H194" i="21"/>
  <c r="G194" i="21"/>
  <c r="F194" i="21"/>
  <c r="E194" i="21"/>
  <c r="D194" i="21"/>
  <c r="C194" i="21"/>
  <c r="B194"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Y99" i="21"/>
  <c r="X99" i="21"/>
  <c r="W99" i="21"/>
  <c r="V99" i="21"/>
  <c r="U99" i="21"/>
  <c r="T99" i="21"/>
  <c r="S99" i="21"/>
  <c r="R99" i="21"/>
  <c r="Q99" i="21"/>
  <c r="P99" i="21"/>
  <c r="O99" i="21"/>
  <c r="N99" i="21"/>
  <c r="M99" i="21"/>
  <c r="L99" i="21"/>
  <c r="K99" i="21"/>
  <c r="J99" i="21"/>
  <c r="I99" i="21"/>
  <c r="H99" i="21"/>
  <c r="G99" i="21"/>
  <c r="F99" i="21"/>
  <c r="E99" i="21"/>
  <c r="D99" i="21"/>
  <c r="C99" i="21"/>
  <c r="B99" i="21"/>
  <c r="Y98" i="21"/>
  <c r="X98" i="21"/>
  <c r="W98" i="21"/>
  <c r="V98" i="21"/>
  <c r="U98" i="21"/>
  <c r="T98" i="21"/>
  <c r="S98" i="21"/>
  <c r="R98" i="21"/>
  <c r="Q98" i="21"/>
  <c r="P98" i="21"/>
  <c r="O98" i="21"/>
  <c r="N98" i="21"/>
  <c r="M98" i="21"/>
  <c r="L98" i="21"/>
  <c r="K98" i="21"/>
  <c r="J98" i="21"/>
  <c r="I98" i="21"/>
  <c r="H98" i="21"/>
  <c r="G98" i="21"/>
  <c r="F98" i="21"/>
  <c r="E98" i="21"/>
  <c r="D98" i="21"/>
  <c r="C98" i="21"/>
  <c r="B98" i="21"/>
  <c r="Y97" i="21"/>
  <c r="X97" i="21"/>
  <c r="W97" i="21"/>
  <c r="V97" i="21"/>
  <c r="U97" i="21"/>
  <c r="T97" i="21"/>
  <c r="S97" i="21"/>
  <c r="R97" i="21"/>
  <c r="Q97" i="21"/>
  <c r="P97" i="21"/>
  <c r="O97" i="21"/>
  <c r="N97" i="21"/>
  <c r="M97" i="21"/>
  <c r="L97" i="21"/>
  <c r="K97" i="21"/>
  <c r="J97" i="21"/>
  <c r="I97" i="21"/>
  <c r="H97" i="21"/>
  <c r="G97" i="21"/>
  <c r="F97" i="21"/>
  <c r="E97" i="21"/>
  <c r="D97" i="21"/>
  <c r="C97" i="21"/>
  <c r="B97" i="21"/>
  <c r="Y96" i="21"/>
  <c r="X96" i="21"/>
  <c r="W96" i="21"/>
  <c r="V96" i="21"/>
  <c r="U96" i="21"/>
  <c r="T96" i="21"/>
  <c r="S96" i="21"/>
  <c r="R96" i="21"/>
  <c r="Q96" i="21"/>
  <c r="P96" i="21"/>
  <c r="O96" i="21"/>
  <c r="N96" i="21"/>
  <c r="M96" i="21"/>
  <c r="L96" i="21"/>
  <c r="K96" i="21"/>
  <c r="J96" i="21"/>
  <c r="I96" i="21"/>
  <c r="H96" i="21"/>
  <c r="G96" i="21"/>
  <c r="F96" i="21"/>
  <c r="E96" i="21"/>
  <c r="D96" i="21"/>
  <c r="C96" i="21"/>
  <c r="B96" i="21"/>
  <c r="Y95" i="21"/>
  <c r="X95" i="21"/>
  <c r="W95" i="21"/>
  <c r="V95" i="21"/>
  <c r="U95" i="21"/>
  <c r="T95" i="21"/>
  <c r="S95" i="21"/>
  <c r="R95" i="21"/>
  <c r="Q95" i="21"/>
  <c r="P95" i="21"/>
  <c r="O95" i="21"/>
  <c r="N95" i="21"/>
  <c r="M95" i="21"/>
  <c r="L95" i="21"/>
  <c r="K95" i="21"/>
  <c r="J95" i="21"/>
  <c r="I95" i="21"/>
  <c r="H95" i="21"/>
  <c r="G95" i="21"/>
  <c r="F95" i="21"/>
  <c r="E95" i="21"/>
  <c r="D95" i="21"/>
  <c r="C95" i="21"/>
  <c r="B95" i="21"/>
  <c r="Y94" i="21"/>
  <c r="X94" i="21"/>
  <c r="W94" i="21"/>
  <c r="V94" i="21"/>
  <c r="U94" i="21"/>
  <c r="T94" i="21"/>
  <c r="S94" i="21"/>
  <c r="R94" i="21"/>
  <c r="Q94" i="21"/>
  <c r="P94" i="21"/>
  <c r="O94" i="21"/>
  <c r="N94" i="21"/>
  <c r="M94" i="21"/>
  <c r="L94" i="21"/>
  <c r="K94" i="21"/>
  <c r="J94" i="21"/>
  <c r="I94" i="21"/>
  <c r="H94" i="21"/>
  <c r="G94" i="21"/>
  <c r="F94" i="21"/>
  <c r="E94" i="21"/>
  <c r="D94" i="21"/>
  <c r="C94" i="21"/>
  <c r="B94" i="21"/>
  <c r="Y93" i="21"/>
  <c r="X93" i="21"/>
  <c r="W93" i="21"/>
  <c r="V93" i="21"/>
  <c r="U93" i="21"/>
  <c r="T93" i="21"/>
  <c r="S93" i="21"/>
  <c r="R93" i="21"/>
  <c r="Q93" i="21"/>
  <c r="P93" i="21"/>
  <c r="O93" i="21"/>
  <c r="N93" i="21"/>
  <c r="M93" i="21"/>
  <c r="L93" i="21"/>
  <c r="K93" i="21"/>
  <c r="J93" i="21"/>
  <c r="I93" i="21"/>
  <c r="H93" i="21"/>
  <c r="G93" i="21"/>
  <c r="F93" i="21"/>
  <c r="E93" i="21"/>
  <c r="D93" i="21"/>
  <c r="C93" i="21"/>
  <c r="B93" i="21"/>
  <c r="Y92" i="21"/>
  <c r="X92" i="21"/>
  <c r="W92" i="21"/>
  <c r="V92" i="21"/>
  <c r="U92" i="21"/>
  <c r="T92" i="21"/>
  <c r="S92" i="21"/>
  <c r="R92" i="21"/>
  <c r="Q92" i="21"/>
  <c r="P92" i="21"/>
  <c r="O92" i="21"/>
  <c r="N92" i="21"/>
  <c r="M92" i="21"/>
  <c r="L92" i="21"/>
  <c r="K92" i="21"/>
  <c r="J92" i="21"/>
  <c r="I92" i="21"/>
  <c r="H92" i="21"/>
  <c r="G92" i="21"/>
  <c r="F92" i="21"/>
  <c r="E92" i="21"/>
  <c r="D92" i="21"/>
  <c r="C92" i="21"/>
  <c r="B92" i="21"/>
  <c r="Y91" i="21"/>
  <c r="X91" i="21"/>
  <c r="W91" i="21"/>
  <c r="V91" i="21"/>
  <c r="U91" i="21"/>
  <c r="T91" i="21"/>
  <c r="S91" i="21"/>
  <c r="R91" i="21"/>
  <c r="Q91" i="21"/>
  <c r="P91" i="21"/>
  <c r="O91" i="21"/>
  <c r="N91" i="21"/>
  <c r="M91" i="21"/>
  <c r="L91" i="21"/>
  <c r="K91" i="21"/>
  <c r="J91" i="21"/>
  <c r="I91" i="21"/>
  <c r="H91" i="21"/>
  <c r="G91" i="21"/>
  <c r="F91" i="21"/>
  <c r="E91" i="21"/>
  <c r="D91" i="21"/>
  <c r="C91" i="21"/>
  <c r="B91" i="21"/>
  <c r="Y90" i="21"/>
  <c r="X90" i="21"/>
  <c r="W90" i="21"/>
  <c r="V90" i="21"/>
  <c r="U90" i="21"/>
  <c r="T90" i="21"/>
  <c r="S90" i="21"/>
  <c r="R90" i="21"/>
  <c r="Q90" i="21"/>
  <c r="P90" i="21"/>
  <c r="O90" i="21"/>
  <c r="N90" i="21"/>
  <c r="M90" i="21"/>
  <c r="L90" i="21"/>
  <c r="K90" i="21"/>
  <c r="J90" i="21"/>
  <c r="I90" i="21"/>
  <c r="H90" i="21"/>
  <c r="G90" i="21"/>
  <c r="F90" i="21"/>
  <c r="E90" i="21"/>
  <c r="D90" i="21"/>
  <c r="C90" i="21"/>
  <c r="B90" i="21"/>
  <c r="Y89" i="21"/>
  <c r="X89" i="21"/>
  <c r="W89" i="21"/>
  <c r="V89" i="21"/>
  <c r="U89" i="21"/>
  <c r="T89" i="21"/>
  <c r="S89" i="21"/>
  <c r="R89" i="21"/>
  <c r="Q89" i="21"/>
  <c r="P89" i="21"/>
  <c r="O89" i="21"/>
  <c r="N89" i="21"/>
  <c r="M89" i="21"/>
  <c r="L89" i="21"/>
  <c r="K89" i="21"/>
  <c r="J89" i="21"/>
  <c r="I89" i="21"/>
  <c r="H89" i="21"/>
  <c r="G89" i="21"/>
  <c r="F89" i="21"/>
  <c r="E89" i="21"/>
  <c r="D89" i="21"/>
  <c r="C89" i="21"/>
  <c r="B89" i="21"/>
  <c r="Y88" i="21"/>
  <c r="X88" i="21"/>
  <c r="W88" i="21"/>
  <c r="V88" i="21"/>
  <c r="U88" i="21"/>
  <c r="T88" i="21"/>
  <c r="S88" i="21"/>
  <c r="R88" i="21"/>
  <c r="Q88" i="21"/>
  <c r="P88" i="21"/>
  <c r="O88" i="21"/>
  <c r="N88" i="21"/>
  <c r="M88" i="21"/>
  <c r="L88" i="21"/>
  <c r="K88" i="21"/>
  <c r="J88" i="21"/>
  <c r="I88" i="21"/>
  <c r="H88" i="21"/>
  <c r="G88" i="21"/>
  <c r="F88" i="21"/>
  <c r="E88" i="21"/>
  <c r="D88" i="21"/>
  <c r="C88" i="21"/>
  <c r="B88" i="21"/>
  <c r="Y87" i="21"/>
  <c r="X87" i="21"/>
  <c r="W87" i="21"/>
  <c r="V87" i="21"/>
  <c r="U87" i="21"/>
  <c r="T87" i="21"/>
  <c r="S87" i="21"/>
  <c r="R87" i="21"/>
  <c r="Q87" i="21"/>
  <c r="P87" i="21"/>
  <c r="O87" i="21"/>
  <c r="N87" i="21"/>
  <c r="M87" i="21"/>
  <c r="L87" i="21"/>
  <c r="K87" i="21"/>
  <c r="J87" i="21"/>
  <c r="I87" i="21"/>
  <c r="H87" i="21"/>
  <c r="G87" i="21"/>
  <c r="F87" i="21"/>
  <c r="E87" i="21"/>
  <c r="D87" i="21"/>
  <c r="C87" i="21"/>
  <c r="B87" i="21"/>
  <c r="Y86" i="21"/>
  <c r="X86" i="21"/>
  <c r="W86" i="21"/>
  <c r="V86" i="21"/>
  <c r="U86" i="21"/>
  <c r="T86" i="21"/>
  <c r="S86" i="21"/>
  <c r="R86" i="21"/>
  <c r="Q86" i="21"/>
  <c r="P86" i="21"/>
  <c r="O86" i="21"/>
  <c r="N86" i="21"/>
  <c r="M86" i="21"/>
  <c r="L86" i="21"/>
  <c r="K86" i="21"/>
  <c r="J86" i="21"/>
  <c r="I86" i="21"/>
  <c r="H86" i="21"/>
  <c r="G86" i="21"/>
  <c r="F86" i="21"/>
  <c r="E86" i="21"/>
  <c r="D86" i="21"/>
  <c r="C86" i="21"/>
  <c r="B86" i="21"/>
  <c r="Y85" i="21"/>
  <c r="X85" i="21"/>
  <c r="W85" i="21"/>
  <c r="V85" i="21"/>
  <c r="U85" i="21"/>
  <c r="T85" i="21"/>
  <c r="S85" i="21"/>
  <c r="R85" i="21"/>
  <c r="Q85" i="21"/>
  <c r="P85" i="21"/>
  <c r="O85" i="21"/>
  <c r="N85" i="21"/>
  <c r="M85" i="21"/>
  <c r="L85" i="21"/>
  <c r="K85" i="21"/>
  <c r="J85" i="21"/>
  <c r="I85" i="21"/>
  <c r="H85" i="21"/>
  <c r="G85" i="21"/>
  <c r="F85" i="21"/>
  <c r="E85" i="21"/>
  <c r="D85" i="21"/>
  <c r="C85" i="21"/>
  <c r="B85" i="21"/>
  <c r="Y84" i="21"/>
  <c r="X84" i="21"/>
  <c r="W84" i="21"/>
  <c r="V84" i="21"/>
  <c r="U84" i="21"/>
  <c r="T84" i="21"/>
  <c r="S84" i="21"/>
  <c r="R84" i="21"/>
  <c r="Q84" i="21"/>
  <c r="P84" i="21"/>
  <c r="O84" i="21"/>
  <c r="N84" i="21"/>
  <c r="M84" i="21"/>
  <c r="L84" i="21"/>
  <c r="K84" i="21"/>
  <c r="J84" i="21"/>
  <c r="I84" i="21"/>
  <c r="H84" i="21"/>
  <c r="G84" i="21"/>
  <c r="F84" i="21"/>
  <c r="E84" i="21"/>
  <c r="D84" i="21"/>
  <c r="C84" i="21"/>
  <c r="B84" i="21"/>
  <c r="Y78" i="21"/>
  <c r="X78" i="21"/>
  <c r="W78" i="21"/>
  <c r="V78" i="21"/>
  <c r="U78" i="21"/>
  <c r="T78" i="21"/>
  <c r="S78" i="21"/>
  <c r="R78" i="21"/>
  <c r="Q78" i="21"/>
  <c r="P78" i="21"/>
  <c r="O78" i="21"/>
  <c r="N78" i="21"/>
  <c r="M78" i="21"/>
  <c r="L78" i="21"/>
  <c r="K78" i="21"/>
  <c r="J78" i="21"/>
  <c r="I78" i="21"/>
  <c r="H78" i="21"/>
  <c r="G78" i="21"/>
  <c r="F78" i="21"/>
  <c r="E78" i="21"/>
  <c r="D78" i="21"/>
  <c r="C78" i="21"/>
  <c r="B78" i="21"/>
  <c r="Y77" i="21"/>
  <c r="X77" i="21"/>
  <c r="W77" i="21"/>
  <c r="V77" i="21"/>
  <c r="U77" i="21"/>
  <c r="T77" i="21"/>
  <c r="S77" i="21"/>
  <c r="R77" i="21"/>
  <c r="Q77" i="21"/>
  <c r="P77" i="21"/>
  <c r="O77" i="21"/>
  <c r="N77" i="21"/>
  <c r="M77" i="21"/>
  <c r="L77" i="21"/>
  <c r="K77" i="21"/>
  <c r="J77" i="21"/>
  <c r="I77" i="21"/>
  <c r="H77" i="21"/>
  <c r="G77" i="21"/>
  <c r="F77" i="21"/>
  <c r="E77" i="21"/>
  <c r="D77" i="21"/>
  <c r="C77" i="21"/>
  <c r="B77" i="21"/>
  <c r="Y76" i="21"/>
  <c r="X76" i="21"/>
  <c r="W76" i="21"/>
  <c r="V76" i="21"/>
  <c r="U76" i="21"/>
  <c r="T76" i="21"/>
  <c r="S76" i="21"/>
  <c r="R76" i="21"/>
  <c r="Q76" i="21"/>
  <c r="P76" i="21"/>
  <c r="O76" i="21"/>
  <c r="N76" i="21"/>
  <c r="M76" i="21"/>
  <c r="L76" i="21"/>
  <c r="K76" i="21"/>
  <c r="J76" i="21"/>
  <c r="I76" i="21"/>
  <c r="H76" i="21"/>
  <c r="G76" i="21"/>
  <c r="F76" i="21"/>
  <c r="E76" i="21"/>
  <c r="D76" i="21"/>
  <c r="C76" i="21"/>
  <c r="B76" i="21"/>
  <c r="Y75" i="21"/>
  <c r="X75" i="21"/>
  <c r="W75" i="21"/>
  <c r="V75" i="21"/>
  <c r="U75" i="21"/>
  <c r="T75" i="21"/>
  <c r="S75" i="21"/>
  <c r="R75" i="21"/>
  <c r="Q75" i="21"/>
  <c r="P75" i="21"/>
  <c r="O75" i="21"/>
  <c r="N75" i="21"/>
  <c r="M75" i="21"/>
  <c r="L75" i="21"/>
  <c r="K75" i="21"/>
  <c r="J75" i="21"/>
  <c r="I75" i="21"/>
  <c r="H75" i="21"/>
  <c r="G75" i="21"/>
  <c r="F75" i="21"/>
  <c r="E75" i="21"/>
  <c r="D75" i="21"/>
  <c r="C75" i="21"/>
  <c r="B75" i="21"/>
  <c r="Y74" i="21"/>
  <c r="X74" i="21"/>
  <c r="W74" i="21"/>
  <c r="V74" i="21"/>
  <c r="U74" i="21"/>
  <c r="T74" i="21"/>
  <c r="S74" i="21"/>
  <c r="R74" i="21"/>
  <c r="Q74" i="21"/>
  <c r="P74" i="21"/>
  <c r="O74" i="21"/>
  <c r="N74" i="21"/>
  <c r="M74" i="21"/>
  <c r="L74" i="21"/>
  <c r="K74" i="21"/>
  <c r="J74" i="21"/>
  <c r="I74" i="21"/>
  <c r="H74" i="21"/>
  <c r="G74" i="21"/>
  <c r="F74" i="21"/>
  <c r="E74" i="21"/>
  <c r="D74" i="21"/>
  <c r="C74" i="21"/>
  <c r="B74" i="21"/>
  <c r="Y73" i="21"/>
  <c r="X73" i="21"/>
  <c r="W73" i="21"/>
  <c r="V73" i="21"/>
  <c r="U73" i="21"/>
  <c r="T73" i="21"/>
  <c r="S73" i="21"/>
  <c r="R73" i="21"/>
  <c r="Q73" i="21"/>
  <c r="P73" i="21"/>
  <c r="O73" i="21"/>
  <c r="N73" i="21"/>
  <c r="M73" i="21"/>
  <c r="L73" i="21"/>
  <c r="K73" i="21"/>
  <c r="J73" i="21"/>
  <c r="I73" i="21"/>
  <c r="H73" i="21"/>
  <c r="G73" i="21"/>
  <c r="F73" i="21"/>
  <c r="E73" i="21"/>
  <c r="D73" i="21"/>
  <c r="C73" i="21"/>
  <c r="B73" i="21"/>
  <c r="Y72" i="21"/>
  <c r="X72" i="21"/>
  <c r="W72" i="21"/>
  <c r="V72" i="21"/>
  <c r="U72" i="21"/>
  <c r="T72" i="21"/>
  <c r="S72" i="21"/>
  <c r="R72" i="21"/>
  <c r="Q72" i="21"/>
  <c r="P72" i="21"/>
  <c r="O72" i="21"/>
  <c r="N72" i="21"/>
  <c r="M72" i="21"/>
  <c r="L72" i="21"/>
  <c r="K72" i="21"/>
  <c r="J72" i="21"/>
  <c r="I72" i="21"/>
  <c r="H72" i="21"/>
  <c r="G72" i="21"/>
  <c r="F72" i="21"/>
  <c r="E72" i="21"/>
  <c r="D72" i="21"/>
  <c r="C72" i="21"/>
  <c r="B72" i="21"/>
  <c r="Y71" i="21"/>
  <c r="X71" i="21"/>
  <c r="W71" i="21"/>
  <c r="V71" i="21"/>
  <c r="U71" i="21"/>
  <c r="T71" i="21"/>
  <c r="S71" i="21"/>
  <c r="R71" i="21"/>
  <c r="Q71" i="21"/>
  <c r="P71" i="21"/>
  <c r="O71" i="21"/>
  <c r="N71" i="21"/>
  <c r="M71" i="21"/>
  <c r="L71" i="21"/>
  <c r="K71" i="21"/>
  <c r="J71" i="21"/>
  <c r="I71" i="21"/>
  <c r="H71" i="21"/>
  <c r="G71" i="21"/>
  <c r="F71" i="21"/>
  <c r="E71" i="21"/>
  <c r="D71" i="21"/>
  <c r="C71" i="21"/>
  <c r="B71" i="21"/>
  <c r="Y70" i="21"/>
  <c r="X70" i="21"/>
  <c r="W70" i="21"/>
  <c r="V70" i="21"/>
  <c r="U70" i="21"/>
  <c r="T70" i="21"/>
  <c r="S70" i="21"/>
  <c r="R70" i="21"/>
  <c r="Q70" i="21"/>
  <c r="P70" i="21"/>
  <c r="O70" i="21"/>
  <c r="N70" i="21"/>
  <c r="M70" i="21"/>
  <c r="L70" i="21"/>
  <c r="K70" i="21"/>
  <c r="J70" i="21"/>
  <c r="I70" i="21"/>
  <c r="H70" i="21"/>
  <c r="G70" i="21"/>
  <c r="F70" i="21"/>
  <c r="E70" i="21"/>
  <c r="D70" i="21"/>
  <c r="C70" i="21"/>
  <c r="B70" i="21"/>
  <c r="Y69" i="21"/>
  <c r="X69" i="21"/>
  <c r="W69" i="21"/>
  <c r="V69" i="21"/>
  <c r="U69" i="21"/>
  <c r="T69" i="21"/>
  <c r="S69" i="21"/>
  <c r="R69" i="21"/>
  <c r="Q69" i="21"/>
  <c r="P69" i="21"/>
  <c r="O69" i="21"/>
  <c r="N69" i="21"/>
  <c r="M69" i="21"/>
  <c r="L69" i="21"/>
  <c r="K69" i="21"/>
  <c r="J69" i="21"/>
  <c r="I69" i="21"/>
  <c r="H69" i="21"/>
  <c r="G69" i="21"/>
  <c r="F69" i="21"/>
  <c r="E69" i="21"/>
  <c r="D69" i="21"/>
  <c r="C69" i="21"/>
  <c r="B69" i="21"/>
  <c r="Y68" i="21"/>
  <c r="X68" i="21"/>
  <c r="W68" i="21"/>
  <c r="V68" i="21"/>
  <c r="U68" i="21"/>
  <c r="T68" i="21"/>
  <c r="S68" i="21"/>
  <c r="R68" i="21"/>
  <c r="Q68" i="21"/>
  <c r="P68" i="21"/>
  <c r="O68" i="21"/>
  <c r="N68" i="21"/>
  <c r="M68" i="21"/>
  <c r="L68" i="21"/>
  <c r="K68" i="21"/>
  <c r="J68" i="21"/>
  <c r="I68" i="21"/>
  <c r="H68" i="21"/>
  <c r="G68" i="21"/>
  <c r="F68" i="21"/>
  <c r="E68" i="21"/>
  <c r="D68" i="21"/>
  <c r="C68" i="21"/>
  <c r="B68" i="21"/>
  <c r="Y67" i="21"/>
  <c r="X67" i="21"/>
  <c r="W67" i="21"/>
  <c r="V67" i="21"/>
  <c r="U67" i="21"/>
  <c r="T67" i="21"/>
  <c r="S67" i="21"/>
  <c r="R67" i="21"/>
  <c r="Q67" i="21"/>
  <c r="P67" i="21"/>
  <c r="O67" i="21"/>
  <c r="N67" i="21"/>
  <c r="M67" i="21"/>
  <c r="L67" i="21"/>
  <c r="K67" i="21"/>
  <c r="J67" i="21"/>
  <c r="I67" i="21"/>
  <c r="H67" i="21"/>
  <c r="G67" i="21"/>
  <c r="F67" i="21"/>
  <c r="E67" i="21"/>
  <c r="D67" i="21"/>
  <c r="C67" i="21"/>
  <c r="B67" i="21"/>
  <c r="Y66" i="21"/>
  <c r="X66" i="21"/>
  <c r="W66" i="21"/>
  <c r="V66" i="21"/>
  <c r="U66" i="21"/>
  <c r="T66" i="21"/>
  <c r="S66" i="21"/>
  <c r="R66" i="21"/>
  <c r="Q66" i="21"/>
  <c r="P66" i="21"/>
  <c r="O66" i="21"/>
  <c r="N66" i="21"/>
  <c r="M66" i="21"/>
  <c r="L66" i="21"/>
  <c r="K66" i="21"/>
  <c r="J66" i="21"/>
  <c r="I66" i="21"/>
  <c r="H66" i="21"/>
  <c r="G66" i="21"/>
  <c r="F66" i="21"/>
  <c r="E66" i="21"/>
  <c r="D66" i="21"/>
  <c r="C66" i="21"/>
  <c r="B66" i="21"/>
  <c r="Y65" i="21"/>
  <c r="X65" i="21"/>
  <c r="W65" i="21"/>
  <c r="V65" i="21"/>
  <c r="U65" i="21"/>
  <c r="T65" i="21"/>
  <c r="S65" i="21"/>
  <c r="R65" i="21"/>
  <c r="Q65" i="21"/>
  <c r="P65" i="21"/>
  <c r="O65" i="21"/>
  <c r="N65" i="21"/>
  <c r="M65" i="21"/>
  <c r="L65" i="21"/>
  <c r="K65" i="21"/>
  <c r="J65" i="21"/>
  <c r="I65" i="21"/>
  <c r="H65" i="21"/>
  <c r="G65" i="21"/>
  <c r="F65" i="21"/>
  <c r="E65" i="21"/>
  <c r="D65" i="21"/>
  <c r="C65" i="21"/>
  <c r="B65" i="21"/>
  <c r="Y64" i="21"/>
  <c r="X64" i="21"/>
  <c r="W64" i="21"/>
  <c r="V64" i="21"/>
  <c r="U64" i="21"/>
  <c r="T64" i="21"/>
  <c r="S64" i="21"/>
  <c r="R64" i="21"/>
  <c r="Q64" i="21"/>
  <c r="P64" i="21"/>
  <c r="O64" i="21"/>
  <c r="N64" i="21"/>
  <c r="M64" i="21"/>
  <c r="L64" i="21"/>
  <c r="K64" i="21"/>
  <c r="J64" i="21"/>
  <c r="I64" i="21"/>
  <c r="H64" i="21"/>
  <c r="G64" i="21"/>
  <c r="F64" i="21"/>
  <c r="E64" i="21"/>
  <c r="D64" i="21"/>
  <c r="C64" i="21"/>
  <c r="B64" i="21"/>
  <c r="Y63" i="21"/>
  <c r="X63" i="21"/>
  <c r="W63" i="21"/>
  <c r="V63" i="21"/>
  <c r="U63" i="21"/>
  <c r="T63" i="21"/>
  <c r="S63" i="21"/>
  <c r="R63" i="21"/>
  <c r="Q63" i="21"/>
  <c r="P63" i="21"/>
  <c r="O63" i="21"/>
  <c r="N63" i="21"/>
  <c r="M63" i="21"/>
  <c r="L63" i="21"/>
  <c r="K63" i="21"/>
  <c r="J63" i="21"/>
  <c r="I63" i="21"/>
  <c r="H63" i="21"/>
  <c r="G63" i="21"/>
  <c r="F63" i="21"/>
  <c r="E63" i="21"/>
  <c r="D63" i="21"/>
  <c r="C63" i="21"/>
  <c r="B63" i="21"/>
  <c r="Y62" i="21"/>
  <c r="X62" i="21"/>
  <c r="W62" i="21"/>
  <c r="V62" i="21"/>
  <c r="U62" i="21"/>
  <c r="T62" i="21"/>
  <c r="S62" i="21"/>
  <c r="R62" i="21"/>
  <c r="Q62" i="21"/>
  <c r="P62" i="21"/>
  <c r="O62" i="21"/>
  <c r="N62" i="21"/>
  <c r="M62" i="21"/>
  <c r="L62" i="21"/>
  <c r="K62" i="21"/>
  <c r="J62" i="21"/>
  <c r="I62" i="21"/>
  <c r="H62" i="21"/>
  <c r="G62" i="21"/>
  <c r="F62" i="21"/>
  <c r="E62" i="21"/>
  <c r="D62" i="21"/>
  <c r="C62" i="21"/>
  <c r="B62" i="21"/>
  <c r="Y61" i="21"/>
  <c r="X61" i="21"/>
  <c r="W61" i="21"/>
  <c r="V61" i="21"/>
  <c r="U61" i="21"/>
  <c r="T61" i="21"/>
  <c r="S61" i="21"/>
  <c r="R61" i="21"/>
  <c r="Q61" i="21"/>
  <c r="P61" i="21"/>
  <c r="O61" i="21"/>
  <c r="N61" i="21"/>
  <c r="M61" i="21"/>
  <c r="L61" i="21"/>
  <c r="K61" i="21"/>
  <c r="J61" i="21"/>
  <c r="I61" i="21"/>
  <c r="H61" i="21"/>
  <c r="G61" i="21"/>
  <c r="F61" i="21"/>
  <c r="E61" i="21"/>
  <c r="D61" i="21"/>
  <c r="C61" i="21"/>
  <c r="B61" i="21"/>
  <c r="Y60" i="21"/>
  <c r="X60" i="21"/>
  <c r="W60" i="21"/>
  <c r="V60" i="21"/>
  <c r="U60" i="21"/>
  <c r="T60" i="21"/>
  <c r="S60" i="21"/>
  <c r="R60" i="21"/>
  <c r="Q60" i="21"/>
  <c r="P60" i="21"/>
  <c r="O60" i="21"/>
  <c r="N60" i="21"/>
  <c r="M60" i="21"/>
  <c r="L60" i="21"/>
  <c r="K60" i="21"/>
  <c r="J60" i="21"/>
  <c r="I60" i="21"/>
  <c r="H60" i="21"/>
  <c r="G60" i="21"/>
  <c r="F60" i="21"/>
  <c r="E60" i="21"/>
  <c r="D60" i="21"/>
  <c r="C60" i="21"/>
  <c r="B60" i="21"/>
  <c r="Y59" i="21"/>
  <c r="X59" i="21"/>
  <c r="W59" i="21"/>
  <c r="V59" i="21"/>
  <c r="U59" i="21"/>
  <c r="T59" i="21"/>
  <c r="S59" i="21"/>
  <c r="R59" i="21"/>
  <c r="Q59" i="21"/>
  <c r="P59" i="21"/>
  <c r="O59" i="21"/>
  <c r="N59" i="21"/>
  <c r="M59" i="21"/>
  <c r="L59" i="21"/>
  <c r="K59" i="21"/>
  <c r="J59" i="21"/>
  <c r="I59" i="21"/>
  <c r="H59" i="21"/>
  <c r="G59" i="21"/>
  <c r="F59" i="21"/>
  <c r="E59" i="21"/>
  <c r="D59" i="21"/>
  <c r="C59" i="21"/>
  <c r="B59" i="21"/>
  <c r="Y58" i="21"/>
  <c r="X58" i="21"/>
  <c r="W58" i="21"/>
  <c r="V58" i="21"/>
  <c r="U58" i="21"/>
  <c r="T58" i="21"/>
  <c r="S58" i="21"/>
  <c r="R58" i="21"/>
  <c r="Q58" i="21"/>
  <c r="P58" i="21"/>
  <c r="O58" i="21"/>
  <c r="N58" i="21"/>
  <c r="M58" i="21"/>
  <c r="L58" i="21"/>
  <c r="K58" i="21"/>
  <c r="J58" i="21"/>
  <c r="I58" i="21"/>
  <c r="H58" i="21"/>
  <c r="G58" i="21"/>
  <c r="F58" i="21"/>
  <c r="E58" i="21"/>
  <c r="D58" i="21"/>
  <c r="C58" i="21"/>
  <c r="B58" i="21"/>
  <c r="Y57" i="21"/>
  <c r="X57" i="21"/>
  <c r="W57" i="21"/>
  <c r="V57" i="21"/>
  <c r="U57" i="21"/>
  <c r="T57" i="21"/>
  <c r="S57" i="21"/>
  <c r="R57" i="21"/>
  <c r="Q57" i="21"/>
  <c r="P57" i="21"/>
  <c r="O57" i="21"/>
  <c r="N57" i="21"/>
  <c r="M57" i="21"/>
  <c r="L57" i="21"/>
  <c r="K57" i="21"/>
  <c r="J57" i="21"/>
  <c r="I57" i="21"/>
  <c r="H57" i="21"/>
  <c r="G57" i="21"/>
  <c r="F57" i="21"/>
  <c r="E57" i="21"/>
  <c r="D57" i="21"/>
  <c r="C57" i="21"/>
  <c r="B57" i="21"/>
  <c r="Y56" i="21"/>
  <c r="X56" i="21"/>
  <c r="W56" i="21"/>
  <c r="V56" i="21"/>
  <c r="U56" i="21"/>
  <c r="T56" i="21"/>
  <c r="S56" i="21"/>
  <c r="R56" i="21"/>
  <c r="Q56" i="21"/>
  <c r="P56" i="21"/>
  <c r="O56" i="21"/>
  <c r="N56" i="21"/>
  <c r="M56" i="21"/>
  <c r="L56" i="21"/>
  <c r="K56" i="21"/>
  <c r="J56" i="21"/>
  <c r="I56" i="21"/>
  <c r="H56" i="21"/>
  <c r="G56" i="21"/>
  <c r="F56" i="21"/>
  <c r="E56" i="21"/>
  <c r="D56" i="21"/>
  <c r="C56" i="21"/>
  <c r="B56" i="21"/>
  <c r="Y55" i="21"/>
  <c r="X55" i="21"/>
  <c r="W55" i="21"/>
  <c r="V55" i="21"/>
  <c r="U55" i="21"/>
  <c r="T55" i="21"/>
  <c r="S55" i="21"/>
  <c r="R55" i="21"/>
  <c r="Q55" i="21"/>
  <c r="P55" i="21"/>
  <c r="O55" i="21"/>
  <c r="N55" i="21"/>
  <c r="M55" i="21"/>
  <c r="L55" i="21"/>
  <c r="K55" i="21"/>
  <c r="J55" i="21"/>
  <c r="I55" i="21"/>
  <c r="H55" i="21"/>
  <c r="G55" i="21"/>
  <c r="F55" i="21"/>
  <c r="E55" i="21"/>
  <c r="D55" i="21"/>
  <c r="C55" i="21"/>
  <c r="B55" i="21"/>
  <c r="Y54" i="21"/>
  <c r="X54" i="21"/>
  <c r="W54" i="21"/>
  <c r="V54" i="21"/>
  <c r="U54" i="21"/>
  <c r="T54" i="21"/>
  <c r="S54" i="21"/>
  <c r="R54" i="21"/>
  <c r="Q54" i="21"/>
  <c r="P54" i="21"/>
  <c r="O54" i="21"/>
  <c r="N54" i="21"/>
  <c r="M54" i="21"/>
  <c r="L54" i="21"/>
  <c r="K54" i="21"/>
  <c r="J54" i="21"/>
  <c r="I54" i="21"/>
  <c r="H54" i="21"/>
  <c r="G54" i="21"/>
  <c r="F54" i="21"/>
  <c r="E54" i="21"/>
  <c r="D54" i="21"/>
  <c r="C54" i="21"/>
  <c r="B54" i="21"/>
  <c r="Y53" i="21"/>
  <c r="X53" i="21"/>
  <c r="W53" i="21"/>
  <c r="V53" i="21"/>
  <c r="U53" i="21"/>
  <c r="T53" i="21"/>
  <c r="S53" i="21"/>
  <c r="R53" i="21"/>
  <c r="Q53" i="21"/>
  <c r="P53" i="21"/>
  <c r="O53" i="21"/>
  <c r="N53" i="21"/>
  <c r="M53" i="21"/>
  <c r="L53" i="21"/>
  <c r="K53" i="21"/>
  <c r="J53" i="21"/>
  <c r="I53" i="21"/>
  <c r="H53" i="21"/>
  <c r="G53" i="21"/>
  <c r="F53" i="21"/>
  <c r="E53" i="21"/>
  <c r="D53" i="21"/>
  <c r="C53" i="21"/>
  <c r="B53" i="21"/>
  <c r="Y52" i="21"/>
  <c r="X52" i="21"/>
  <c r="W52" i="21"/>
  <c r="V52" i="21"/>
  <c r="U52" i="21"/>
  <c r="T52" i="21"/>
  <c r="S52" i="21"/>
  <c r="R52" i="21"/>
  <c r="Q52" i="21"/>
  <c r="P52" i="21"/>
  <c r="O52" i="21"/>
  <c r="N52" i="21"/>
  <c r="M52" i="21"/>
  <c r="L52" i="21"/>
  <c r="K52" i="21"/>
  <c r="J52" i="21"/>
  <c r="I52" i="21"/>
  <c r="H52" i="21"/>
  <c r="G52" i="21"/>
  <c r="F52" i="21"/>
  <c r="E52" i="21"/>
  <c r="D52" i="21"/>
  <c r="C52" i="21"/>
  <c r="B52" i="21"/>
  <c r="Y51" i="21"/>
  <c r="X51" i="21"/>
  <c r="W51" i="21"/>
  <c r="V51" i="21"/>
  <c r="U51" i="21"/>
  <c r="T51" i="21"/>
  <c r="S51" i="21"/>
  <c r="R51" i="21"/>
  <c r="Q51" i="21"/>
  <c r="P51" i="21"/>
  <c r="O51" i="21"/>
  <c r="N51" i="21"/>
  <c r="M51" i="21"/>
  <c r="L51" i="21"/>
  <c r="K51" i="21"/>
  <c r="J51" i="21"/>
  <c r="I51" i="21"/>
  <c r="H51" i="21"/>
  <c r="G51" i="21"/>
  <c r="F51" i="21"/>
  <c r="E51" i="21"/>
  <c r="D51" i="21"/>
  <c r="C51" i="21"/>
  <c r="B51" i="21"/>
  <c r="Y50" i="21"/>
  <c r="X50" i="21"/>
  <c r="W50" i="21"/>
  <c r="V50" i="21"/>
  <c r="U50" i="21"/>
  <c r="T50" i="21"/>
  <c r="S50" i="21"/>
  <c r="R50" i="21"/>
  <c r="Q50" i="21"/>
  <c r="P50" i="21"/>
  <c r="O50" i="21"/>
  <c r="N50" i="21"/>
  <c r="M50" i="21"/>
  <c r="L50" i="21"/>
  <c r="K50" i="21"/>
  <c r="J50" i="21"/>
  <c r="I50" i="21"/>
  <c r="H50" i="21"/>
  <c r="G50" i="21"/>
  <c r="F50" i="21"/>
  <c r="E50" i="21"/>
  <c r="D50" i="21"/>
  <c r="C50" i="21"/>
  <c r="B50" i="21"/>
  <c r="Y49" i="21"/>
  <c r="X49" i="21"/>
  <c r="W49" i="21"/>
  <c r="V49" i="21"/>
  <c r="U49" i="21"/>
  <c r="T49" i="21"/>
  <c r="S49" i="21"/>
  <c r="R49" i="21"/>
  <c r="Q49" i="21"/>
  <c r="P49" i="21"/>
  <c r="O49" i="21"/>
  <c r="N49" i="21"/>
  <c r="M49" i="21"/>
  <c r="L49" i="21"/>
  <c r="K49" i="21"/>
  <c r="J49" i="21"/>
  <c r="I49" i="21"/>
  <c r="H49" i="21"/>
  <c r="G49" i="21"/>
  <c r="F49" i="21"/>
  <c r="E49" i="21"/>
  <c r="D49" i="21"/>
  <c r="C49" i="21"/>
  <c r="B49" i="21"/>
  <c r="Y48" i="21"/>
  <c r="X48" i="21"/>
  <c r="W48" i="21"/>
  <c r="V48" i="21"/>
  <c r="U48" i="21"/>
  <c r="T48" i="21"/>
  <c r="S48" i="21"/>
  <c r="R48" i="21"/>
  <c r="Q48" i="21"/>
  <c r="P48" i="21"/>
  <c r="O48" i="21"/>
  <c r="N48" i="21"/>
  <c r="M48" i="21"/>
  <c r="L48" i="21"/>
  <c r="K48" i="21"/>
  <c r="J48" i="21"/>
  <c r="I48" i="21"/>
  <c r="H48" i="21"/>
  <c r="G48" i="21"/>
  <c r="F48" i="21"/>
  <c r="E48" i="21"/>
  <c r="D48" i="21"/>
  <c r="C48" i="21"/>
  <c r="B48" i="21"/>
  <c r="Y42" i="21"/>
  <c r="X42" i="21"/>
  <c r="W42" i="21"/>
  <c r="V42" i="21"/>
  <c r="U42" i="21"/>
  <c r="T42" i="21"/>
  <c r="S42" i="21"/>
  <c r="R42" i="21"/>
  <c r="Q42" i="21"/>
  <c r="P42" i="21"/>
  <c r="O42" i="21"/>
  <c r="N42" i="21"/>
  <c r="M42" i="21"/>
  <c r="L42" i="21"/>
  <c r="K42" i="21"/>
  <c r="J42" i="21"/>
  <c r="I42" i="21"/>
  <c r="H42" i="21"/>
  <c r="G42" i="21"/>
  <c r="F42" i="21"/>
  <c r="E42" i="21"/>
  <c r="D42" i="21"/>
  <c r="C42" i="21"/>
  <c r="B42" i="21"/>
  <c r="Y41" i="21"/>
  <c r="X41" i="21"/>
  <c r="W41" i="21"/>
  <c r="V41" i="21"/>
  <c r="U41" i="21"/>
  <c r="T41" i="21"/>
  <c r="S41" i="21"/>
  <c r="R41" i="21"/>
  <c r="Q41" i="21"/>
  <c r="P41" i="21"/>
  <c r="O41" i="21"/>
  <c r="N41" i="21"/>
  <c r="M41" i="21"/>
  <c r="L41" i="21"/>
  <c r="K41" i="21"/>
  <c r="J41" i="21"/>
  <c r="I41" i="21"/>
  <c r="H41" i="21"/>
  <c r="G41" i="21"/>
  <c r="F41" i="21"/>
  <c r="E41" i="21"/>
  <c r="D41" i="21"/>
  <c r="C41" i="21"/>
  <c r="B41" i="21"/>
  <c r="Y40" i="21"/>
  <c r="X40" i="21"/>
  <c r="W40" i="21"/>
  <c r="V40" i="21"/>
  <c r="U40" i="21"/>
  <c r="T40" i="21"/>
  <c r="S40" i="21"/>
  <c r="R40" i="21"/>
  <c r="Q40" i="21"/>
  <c r="P40" i="21"/>
  <c r="O40" i="21"/>
  <c r="N40" i="21"/>
  <c r="M40" i="21"/>
  <c r="L40" i="21"/>
  <c r="K40" i="21"/>
  <c r="J40" i="21"/>
  <c r="I40" i="21"/>
  <c r="H40" i="21"/>
  <c r="G40" i="21"/>
  <c r="F40" i="21"/>
  <c r="E40" i="21"/>
  <c r="D40" i="21"/>
  <c r="C40" i="21"/>
  <c r="B40" i="21"/>
  <c r="Y39" i="21"/>
  <c r="X39" i="21"/>
  <c r="W39" i="21"/>
  <c r="V39" i="21"/>
  <c r="U39" i="21"/>
  <c r="T39" i="21"/>
  <c r="S39" i="21"/>
  <c r="R39" i="21"/>
  <c r="Q39" i="21"/>
  <c r="P39" i="21"/>
  <c r="O39" i="21"/>
  <c r="N39" i="21"/>
  <c r="M39" i="21"/>
  <c r="L39" i="21"/>
  <c r="K39" i="21"/>
  <c r="J39" i="21"/>
  <c r="I39" i="21"/>
  <c r="H39" i="21"/>
  <c r="G39" i="21"/>
  <c r="F39" i="21"/>
  <c r="E39" i="21"/>
  <c r="D39" i="21"/>
  <c r="C39" i="21"/>
  <c r="B39" i="21"/>
  <c r="Y38" i="21"/>
  <c r="X38" i="21"/>
  <c r="W38" i="21"/>
  <c r="V38" i="21"/>
  <c r="U38" i="21"/>
  <c r="T38" i="21"/>
  <c r="S38" i="21"/>
  <c r="R38" i="21"/>
  <c r="Q38" i="21"/>
  <c r="P38" i="21"/>
  <c r="O38" i="21"/>
  <c r="N38" i="21"/>
  <c r="M38" i="21"/>
  <c r="L38" i="21"/>
  <c r="K38" i="21"/>
  <c r="J38" i="21"/>
  <c r="I38" i="21"/>
  <c r="H38" i="21"/>
  <c r="G38" i="21"/>
  <c r="F38" i="21"/>
  <c r="E38" i="21"/>
  <c r="D38" i="21"/>
  <c r="C38" i="21"/>
  <c r="B38" i="21"/>
  <c r="Y37" i="21"/>
  <c r="X37" i="21"/>
  <c r="W37" i="21"/>
  <c r="V37" i="21"/>
  <c r="U37" i="21"/>
  <c r="T37" i="21"/>
  <c r="S37" i="21"/>
  <c r="R37" i="21"/>
  <c r="Q37" i="21"/>
  <c r="P37" i="21"/>
  <c r="O37" i="21"/>
  <c r="N37" i="21"/>
  <c r="M37" i="21"/>
  <c r="L37" i="21"/>
  <c r="K37" i="21"/>
  <c r="J37" i="21"/>
  <c r="I37" i="21"/>
  <c r="H37" i="21"/>
  <c r="G37" i="21"/>
  <c r="F37" i="21"/>
  <c r="E37" i="21"/>
  <c r="D37" i="21"/>
  <c r="C37" i="21"/>
  <c r="B37" i="21"/>
  <c r="Y36" i="21"/>
  <c r="X36" i="21"/>
  <c r="W36" i="21"/>
  <c r="V36" i="21"/>
  <c r="U36" i="21"/>
  <c r="T36" i="21"/>
  <c r="S36" i="21"/>
  <c r="R36" i="21"/>
  <c r="Q36" i="21"/>
  <c r="P36" i="21"/>
  <c r="O36" i="21"/>
  <c r="N36" i="21"/>
  <c r="M36" i="21"/>
  <c r="L36" i="21"/>
  <c r="K36" i="21"/>
  <c r="J36" i="21"/>
  <c r="I36" i="21"/>
  <c r="H36" i="21"/>
  <c r="G36" i="21"/>
  <c r="F36" i="21"/>
  <c r="E36" i="21"/>
  <c r="D36" i="21"/>
  <c r="C36" i="21"/>
  <c r="B36" i="21"/>
  <c r="Y35" i="21"/>
  <c r="X35" i="21"/>
  <c r="W35" i="21"/>
  <c r="V35" i="21"/>
  <c r="U35" i="21"/>
  <c r="T35" i="21"/>
  <c r="S35" i="21"/>
  <c r="R35" i="21"/>
  <c r="Q35" i="21"/>
  <c r="P35" i="21"/>
  <c r="O35" i="21"/>
  <c r="N35" i="21"/>
  <c r="M35" i="21"/>
  <c r="L35" i="21"/>
  <c r="K35" i="21"/>
  <c r="J35" i="21"/>
  <c r="I35" i="21"/>
  <c r="H35" i="21"/>
  <c r="G35" i="21"/>
  <c r="F35" i="21"/>
  <c r="E35" i="21"/>
  <c r="D35" i="21"/>
  <c r="C35" i="21"/>
  <c r="B35" i="21"/>
  <c r="Y34" i="21"/>
  <c r="X34" i="21"/>
  <c r="W34" i="21"/>
  <c r="V34" i="21"/>
  <c r="U34" i="21"/>
  <c r="T34" i="21"/>
  <c r="S34" i="21"/>
  <c r="R34" i="21"/>
  <c r="Q34" i="21"/>
  <c r="P34" i="21"/>
  <c r="O34" i="21"/>
  <c r="N34" i="21"/>
  <c r="M34" i="21"/>
  <c r="L34" i="21"/>
  <c r="K34" i="21"/>
  <c r="J34" i="21"/>
  <c r="I34" i="21"/>
  <c r="H34" i="21"/>
  <c r="G34" i="21"/>
  <c r="F34" i="21"/>
  <c r="E34" i="21"/>
  <c r="D34" i="21"/>
  <c r="C34" i="21"/>
  <c r="B34" i="21"/>
  <c r="Y33" i="21"/>
  <c r="X33" i="21"/>
  <c r="W33" i="21"/>
  <c r="V33" i="21"/>
  <c r="U33" i="21"/>
  <c r="T33" i="21"/>
  <c r="S33" i="21"/>
  <c r="R33" i="21"/>
  <c r="Q33" i="21"/>
  <c r="P33" i="21"/>
  <c r="O33" i="21"/>
  <c r="N33" i="21"/>
  <c r="M33" i="21"/>
  <c r="L33" i="21"/>
  <c r="K33" i="21"/>
  <c r="J33" i="21"/>
  <c r="I33" i="21"/>
  <c r="H33" i="21"/>
  <c r="G33" i="21"/>
  <c r="F33" i="21"/>
  <c r="E33" i="21"/>
  <c r="D33" i="21"/>
  <c r="C33" i="21"/>
  <c r="B33" i="21"/>
  <c r="Y32" i="21"/>
  <c r="X32" i="21"/>
  <c r="W32" i="21"/>
  <c r="V32" i="21"/>
  <c r="U32" i="21"/>
  <c r="T32" i="21"/>
  <c r="S32" i="21"/>
  <c r="R32" i="21"/>
  <c r="Q32" i="21"/>
  <c r="P32" i="21"/>
  <c r="O32" i="21"/>
  <c r="N32" i="21"/>
  <c r="M32" i="21"/>
  <c r="L32" i="21"/>
  <c r="K32" i="21"/>
  <c r="J32" i="21"/>
  <c r="I32" i="21"/>
  <c r="H32" i="21"/>
  <c r="G32" i="21"/>
  <c r="F32" i="21"/>
  <c r="E32" i="21"/>
  <c r="D32" i="21"/>
  <c r="C32" i="21"/>
  <c r="B32" i="21"/>
  <c r="Y31" i="21"/>
  <c r="X31" i="21"/>
  <c r="W31" i="21"/>
  <c r="V31" i="21"/>
  <c r="U31" i="21"/>
  <c r="T31" i="21"/>
  <c r="S31" i="21"/>
  <c r="R31" i="21"/>
  <c r="Q31" i="21"/>
  <c r="P31" i="21"/>
  <c r="O31" i="21"/>
  <c r="N31" i="21"/>
  <c r="M31" i="21"/>
  <c r="L31" i="21"/>
  <c r="K31" i="21"/>
  <c r="J31" i="21"/>
  <c r="I31" i="21"/>
  <c r="H31" i="21"/>
  <c r="G31" i="21"/>
  <c r="F31" i="21"/>
  <c r="E31" i="21"/>
  <c r="D31" i="21"/>
  <c r="C31" i="21"/>
  <c r="B31" i="21"/>
  <c r="Y30" i="21"/>
  <c r="X30" i="21"/>
  <c r="W30" i="21"/>
  <c r="V30" i="21"/>
  <c r="U30" i="21"/>
  <c r="T30" i="21"/>
  <c r="S30" i="21"/>
  <c r="R30" i="21"/>
  <c r="Q30" i="21"/>
  <c r="P30" i="21"/>
  <c r="O30" i="21"/>
  <c r="N30" i="21"/>
  <c r="M30" i="21"/>
  <c r="L30" i="21"/>
  <c r="K30" i="21"/>
  <c r="J30" i="21"/>
  <c r="I30" i="21"/>
  <c r="H30" i="21"/>
  <c r="G30" i="21"/>
  <c r="F30" i="21"/>
  <c r="E30" i="21"/>
  <c r="D30" i="21"/>
  <c r="C30" i="21"/>
  <c r="B30" i="21"/>
  <c r="Y29" i="21"/>
  <c r="X29" i="21"/>
  <c r="W29" i="21"/>
  <c r="V29" i="21"/>
  <c r="U29" i="21"/>
  <c r="T29" i="21"/>
  <c r="S29" i="21"/>
  <c r="R29" i="21"/>
  <c r="Q29" i="21"/>
  <c r="P29" i="21"/>
  <c r="O29" i="21"/>
  <c r="N29" i="21"/>
  <c r="M29" i="21"/>
  <c r="L29" i="21"/>
  <c r="K29" i="21"/>
  <c r="J29" i="21"/>
  <c r="I29" i="21"/>
  <c r="H29" i="21"/>
  <c r="G29" i="21"/>
  <c r="F29" i="21"/>
  <c r="E29" i="21"/>
  <c r="D29" i="21"/>
  <c r="C29" i="21"/>
  <c r="B29" i="21"/>
  <c r="Y28" i="21"/>
  <c r="X28" i="21"/>
  <c r="W28" i="21"/>
  <c r="V28" i="21"/>
  <c r="U28" i="21"/>
  <c r="T28" i="21"/>
  <c r="S28" i="21"/>
  <c r="R28" i="21"/>
  <c r="Q28" i="21"/>
  <c r="P28" i="21"/>
  <c r="O28" i="21"/>
  <c r="N28" i="21"/>
  <c r="M28" i="21"/>
  <c r="L28" i="21"/>
  <c r="K28" i="21"/>
  <c r="J28" i="21"/>
  <c r="I28" i="21"/>
  <c r="H28" i="21"/>
  <c r="G28" i="21"/>
  <c r="F28" i="21"/>
  <c r="E28" i="21"/>
  <c r="D28" i="21"/>
  <c r="C28" i="21"/>
  <c r="B28" i="21"/>
  <c r="Y27" i="21"/>
  <c r="X27" i="21"/>
  <c r="W27" i="21"/>
  <c r="V27" i="21"/>
  <c r="U27" i="21"/>
  <c r="T27" i="21"/>
  <c r="S27" i="21"/>
  <c r="R27" i="21"/>
  <c r="Q27" i="21"/>
  <c r="P27" i="21"/>
  <c r="O27" i="21"/>
  <c r="N27" i="21"/>
  <c r="M27" i="21"/>
  <c r="L27" i="21"/>
  <c r="K27" i="21"/>
  <c r="J27" i="21"/>
  <c r="I27" i="21"/>
  <c r="H27" i="21"/>
  <c r="G27" i="21"/>
  <c r="F27" i="21"/>
  <c r="E27" i="21"/>
  <c r="D27" i="21"/>
  <c r="C27" i="21"/>
  <c r="B27" i="21"/>
  <c r="Y26" i="21"/>
  <c r="X26" i="21"/>
  <c r="W26" i="21"/>
  <c r="V26" i="21"/>
  <c r="U26" i="21"/>
  <c r="T26" i="21"/>
  <c r="S26" i="21"/>
  <c r="R26" i="21"/>
  <c r="Q26" i="21"/>
  <c r="P26" i="21"/>
  <c r="O26" i="21"/>
  <c r="N26" i="21"/>
  <c r="M26" i="21"/>
  <c r="L26" i="21"/>
  <c r="K26" i="21"/>
  <c r="J26" i="21"/>
  <c r="I26" i="21"/>
  <c r="H26" i="21"/>
  <c r="G26" i="21"/>
  <c r="F26" i="21"/>
  <c r="E26" i="21"/>
  <c r="D26" i="21"/>
  <c r="C26" i="21"/>
  <c r="B26" i="21"/>
  <c r="Y25" i="21"/>
  <c r="X25" i="21"/>
  <c r="W25" i="21"/>
  <c r="V25" i="21"/>
  <c r="U25" i="21"/>
  <c r="T25" i="21"/>
  <c r="S25" i="21"/>
  <c r="R25" i="21"/>
  <c r="Q25" i="21"/>
  <c r="P25" i="21"/>
  <c r="O25" i="21"/>
  <c r="N25" i="21"/>
  <c r="M25" i="21"/>
  <c r="L25" i="21"/>
  <c r="K25" i="21"/>
  <c r="J25" i="21"/>
  <c r="I25" i="21"/>
  <c r="H25" i="21"/>
  <c r="G25" i="21"/>
  <c r="F25" i="21"/>
  <c r="E25" i="21"/>
  <c r="D25" i="21"/>
  <c r="C25" i="21"/>
  <c r="B25" i="21"/>
  <c r="Y24" i="21"/>
  <c r="X24" i="21"/>
  <c r="W24" i="21"/>
  <c r="V24" i="21"/>
  <c r="U24" i="21"/>
  <c r="T24" i="21"/>
  <c r="S24" i="21"/>
  <c r="R24" i="21"/>
  <c r="Q24" i="21"/>
  <c r="P24" i="21"/>
  <c r="O24" i="21"/>
  <c r="N24" i="21"/>
  <c r="M24" i="21"/>
  <c r="L24" i="21"/>
  <c r="K24" i="21"/>
  <c r="J24" i="21"/>
  <c r="I24" i="21"/>
  <c r="H24" i="21"/>
  <c r="G24" i="21"/>
  <c r="F24" i="21"/>
  <c r="E24" i="21"/>
  <c r="D24" i="21"/>
  <c r="C24" i="21"/>
  <c r="B24" i="21"/>
  <c r="Y23" i="21"/>
  <c r="X23" i="21"/>
  <c r="W23" i="21"/>
  <c r="V23" i="21"/>
  <c r="U23" i="21"/>
  <c r="T23" i="21"/>
  <c r="S23" i="21"/>
  <c r="R23" i="21"/>
  <c r="Q23" i="21"/>
  <c r="P23" i="21"/>
  <c r="O23" i="21"/>
  <c r="N23" i="21"/>
  <c r="M23" i="21"/>
  <c r="L23" i="21"/>
  <c r="K23" i="21"/>
  <c r="J23" i="21"/>
  <c r="I23" i="21"/>
  <c r="H23" i="21"/>
  <c r="G23" i="21"/>
  <c r="F23" i="21"/>
  <c r="E23" i="21"/>
  <c r="D23" i="21"/>
  <c r="C23" i="21"/>
  <c r="B23" i="21"/>
  <c r="Y22" i="21"/>
  <c r="X22" i="21"/>
  <c r="W22" i="21"/>
  <c r="V22" i="21"/>
  <c r="U22" i="21"/>
  <c r="T22" i="21"/>
  <c r="S22" i="21"/>
  <c r="R22" i="21"/>
  <c r="Q22" i="21"/>
  <c r="P22" i="21"/>
  <c r="O22" i="21"/>
  <c r="N22" i="21"/>
  <c r="M22" i="21"/>
  <c r="L22" i="21"/>
  <c r="K22" i="21"/>
  <c r="J22" i="21"/>
  <c r="I22" i="21"/>
  <c r="H22" i="21"/>
  <c r="G22" i="21"/>
  <c r="F22" i="21"/>
  <c r="E22" i="21"/>
  <c r="D22" i="21"/>
  <c r="C22" i="21"/>
  <c r="B22" i="21"/>
  <c r="Y21" i="21"/>
  <c r="X21" i="21"/>
  <c r="W21" i="21"/>
  <c r="V21" i="21"/>
  <c r="U21" i="21"/>
  <c r="T21" i="21"/>
  <c r="S21" i="21"/>
  <c r="R21" i="21"/>
  <c r="Q21" i="21"/>
  <c r="P21" i="21"/>
  <c r="O21" i="21"/>
  <c r="N21" i="21"/>
  <c r="M21" i="21"/>
  <c r="L21" i="21"/>
  <c r="K21" i="21"/>
  <c r="J21" i="21"/>
  <c r="I21" i="21"/>
  <c r="H21" i="21"/>
  <c r="G21" i="21"/>
  <c r="F21" i="21"/>
  <c r="E21" i="21"/>
  <c r="D21" i="21"/>
  <c r="C21" i="21"/>
  <c r="B21" i="21"/>
  <c r="Y20" i="21"/>
  <c r="X20" i="21"/>
  <c r="W20" i="21"/>
  <c r="V20" i="21"/>
  <c r="U20" i="21"/>
  <c r="T20" i="21"/>
  <c r="S20" i="21"/>
  <c r="R20" i="21"/>
  <c r="Q20" i="21"/>
  <c r="P20" i="21"/>
  <c r="O20" i="21"/>
  <c r="N20" i="21"/>
  <c r="M20" i="21"/>
  <c r="L20" i="21"/>
  <c r="K20" i="21"/>
  <c r="J20" i="21"/>
  <c r="I20" i="21"/>
  <c r="H20" i="21"/>
  <c r="G20" i="21"/>
  <c r="F20" i="21"/>
  <c r="E20" i="21"/>
  <c r="D20" i="21"/>
  <c r="C20" i="21"/>
  <c r="B20" i="21"/>
  <c r="Y19" i="21"/>
  <c r="X19" i="21"/>
  <c r="W19" i="21"/>
  <c r="V19" i="21"/>
  <c r="U19" i="21"/>
  <c r="T19" i="21"/>
  <c r="S19" i="21"/>
  <c r="R19" i="21"/>
  <c r="Q19" i="21"/>
  <c r="P19" i="21"/>
  <c r="O19" i="21"/>
  <c r="N19" i="21"/>
  <c r="M19" i="21"/>
  <c r="L19" i="21"/>
  <c r="K19" i="21"/>
  <c r="J19" i="21"/>
  <c r="I19" i="21"/>
  <c r="H19" i="21"/>
  <c r="G19" i="21"/>
  <c r="F19" i="21"/>
  <c r="E19" i="21"/>
  <c r="D19" i="21"/>
  <c r="C19" i="21"/>
  <c r="B19" i="21"/>
  <c r="Y18" i="21"/>
  <c r="X18" i="21"/>
  <c r="W18" i="21"/>
  <c r="V18" i="21"/>
  <c r="U18" i="21"/>
  <c r="T18" i="21"/>
  <c r="S18" i="21"/>
  <c r="R18" i="21"/>
  <c r="Q18" i="21"/>
  <c r="P18" i="21"/>
  <c r="O18" i="21"/>
  <c r="N18" i="21"/>
  <c r="M18" i="21"/>
  <c r="L18" i="21"/>
  <c r="K18" i="21"/>
  <c r="J18" i="21"/>
  <c r="I18" i="21"/>
  <c r="H18" i="21"/>
  <c r="G18" i="21"/>
  <c r="F18" i="21"/>
  <c r="E18" i="21"/>
  <c r="D18" i="21"/>
  <c r="C18" i="21"/>
  <c r="B18" i="21"/>
  <c r="Y17" i="21"/>
  <c r="X17" i="21"/>
  <c r="W17" i="21"/>
  <c r="V17" i="21"/>
  <c r="U17" i="21"/>
  <c r="T17" i="21"/>
  <c r="S17" i="21"/>
  <c r="R17" i="21"/>
  <c r="Q17" i="21"/>
  <c r="P17" i="21"/>
  <c r="O17" i="21"/>
  <c r="N17" i="21"/>
  <c r="M17" i="21"/>
  <c r="L17" i="21"/>
  <c r="K17" i="21"/>
  <c r="J17" i="21"/>
  <c r="I17" i="21"/>
  <c r="H17" i="21"/>
  <c r="G17" i="21"/>
  <c r="F17" i="21"/>
  <c r="E17" i="21"/>
  <c r="D17" i="21"/>
  <c r="C17" i="21"/>
  <c r="B17" i="21"/>
  <c r="Y16" i="21"/>
  <c r="X16" i="21"/>
  <c r="W16" i="21"/>
  <c r="V16" i="21"/>
  <c r="U16" i="21"/>
  <c r="T16" i="21"/>
  <c r="S16" i="21"/>
  <c r="R16" i="21"/>
  <c r="Q16" i="21"/>
  <c r="P16" i="21"/>
  <c r="O16" i="21"/>
  <c r="N16" i="21"/>
  <c r="M16" i="21"/>
  <c r="L16" i="21"/>
  <c r="K16" i="21"/>
  <c r="J16" i="21"/>
  <c r="I16" i="21"/>
  <c r="H16" i="21"/>
  <c r="G16" i="21"/>
  <c r="F16" i="21"/>
  <c r="E16" i="21"/>
  <c r="D16" i="21"/>
  <c r="C16" i="21"/>
  <c r="B16" i="21"/>
  <c r="Y15" i="21"/>
  <c r="X15" i="21"/>
  <c r="W15" i="21"/>
  <c r="V15" i="21"/>
  <c r="U15" i="21"/>
  <c r="T15" i="21"/>
  <c r="S15" i="21"/>
  <c r="R15" i="21"/>
  <c r="Q15" i="21"/>
  <c r="P15" i="21"/>
  <c r="O15" i="21"/>
  <c r="N15" i="21"/>
  <c r="M15" i="21"/>
  <c r="L15" i="21"/>
  <c r="K15" i="21"/>
  <c r="J15" i="21"/>
  <c r="I15" i="21"/>
  <c r="H15" i="21"/>
  <c r="G15" i="21"/>
  <c r="F15" i="21"/>
  <c r="E15" i="21"/>
  <c r="D15" i="21"/>
  <c r="C15" i="21"/>
  <c r="B15" i="21"/>
  <c r="Y14" i="21"/>
  <c r="X14" i="21"/>
  <c r="W14" i="21"/>
  <c r="V14" i="21"/>
  <c r="U14" i="21"/>
  <c r="T14" i="21"/>
  <c r="S14" i="21"/>
  <c r="R14" i="21"/>
  <c r="Q14" i="21"/>
  <c r="P14" i="21"/>
  <c r="O14" i="21"/>
  <c r="N14" i="21"/>
  <c r="M14" i="21"/>
  <c r="L14" i="21"/>
  <c r="K14" i="21"/>
  <c r="J14" i="21"/>
  <c r="I14" i="21"/>
  <c r="H14" i="21"/>
  <c r="G14" i="21"/>
  <c r="F14" i="21"/>
  <c r="E14" i="21"/>
  <c r="D14" i="21"/>
  <c r="C14" i="21"/>
  <c r="B14" i="21"/>
  <c r="Y13" i="21"/>
  <c r="X13" i="21"/>
  <c r="W13" i="21"/>
  <c r="V13" i="21"/>
  <c r="U13" i="21"/>
  <c r="T13" i="21"/>
  <c r="S13" i="21"/>
  <c r="R13" i="21"/>
  <c r="Q13" i="21"/>
  <c r="P13" i="21"/>
  <c r="O13" i="21"/>
  <c r="N13" i="21"/>
  <c r="M13" i="21"/>
  <c r="L13" i="21"/>
  <c r="K13" i="21"/>
  <c r="J13" i="21"/>
  <c r="I13" i="21"/>
  <c r="H13" i="21"/>
  <c r="G13" i="21"/>
  <c r="F13" i="21"/>
  <c r="E13" i="21"/>
  <c r="D13" i="21"/>
  <c r="C13" i="21"/>
  <c r="B13" i="21"/>
  <c r="Y12" i="21"/>
  <c r="X12" i="21"/>
  <c r="W12" i="21"/>
  <c r="V12" i="21"/>
  <c r="U12" i="21"/>
  <c r="T12" i="21"/>
  <c r="S12" i="21"/>
  <c r="R12" i="21"/>
  <c r="Q12" i="21"/>
  <c r="P12" i="21"/>
  <c r="O12" i="21"/>
  <c r="N12" i="21"/>
  <c r="M12" i="21"/>
  <c r="L12" i="21"/>
  <c r="K12" i="21"/>
  <c r="J12" i="21"/>
  <c r="I12" i="21"/>
  <c r="H12" i="21"/>
  <c r="G12" i="21"/>
  <c r="F12" i="21"/>
  <c r="E12" i="21"/>
  <c r="D12" i="21"/>
  <c r="C12" i="21"/>
  <c r="B12" i="21"/>
  <c r="Z150" i="25"/>
  <c r="AA150" i="25"/>
  <c r="AB150" i="25"/>
  <c r="AC150" i="25"/>
  <c r="AD150" i="25"/>
  <c r="AE150" i="25"/>
  <c r="AF150" i="25"/>
  <c r="Y150" i="25"/>
  <c r="X150" i="25"/>
  <c r="W150" i="25"/>
  <c r="V150" i="25"/>
  <c r="U150" i="25"/>
  <c r="T150" i="25"/>
  <c r="S150" i="25"/>
  <c r="R150" i="25"/>
  <c r="Q150" i="25"/>
  <c r="P150" i="25"/>
  <c r="O150" i="25"/>
  <c r="N150" i="25"/>
  <c r="M150" i="25"/>
  <c r="L150" i="25"/>
  <c r="K150" i="25"/>
  <c r="J150" i="25"/>
  <c r="I150" i="25"/>
  <c r="H150" i="25"/>
  <c r="G150" i="25"/>
  <c r="F150" i="25"/>
  <c r="E150" i="25"/>
  <c r="D150" i="25"/>
  <c r="C150" i="25"/>
  <c r="B150" i="25"/>
  <c r="Y149" i="25"/>
  <c r="X149" i="25"/>
  <c r="W149" i="25"/>
  <c r="V149" i="25"/>
  <c r="U149" i="25"/>
  <c r="T149" i="25"/>
  <c r="S149" i="25"/>
  <c r="R149" i="25"/>
  <c r="Q149" i="25"/>
  <c r="P149" i="25"/>
  <c r="O149" i="25"/>
  <c r="N149" i="25"/>
  <c r="M149" i="25"/>
  <c r="L149" i="25"/>
  <c r="K149" i="25"/>
  <c r="J149" i="25"/>
  <c r="I149" i="25"/>
  <c r="H149" i="25"/>
  <c r="G149" i="25"/>
  <c r="F149" i="25"/>
  <c r="E149" i="25"/>
  <c r="D149" i="25"/>
  <c r="C149" i="25"/>
  <c r="B149" i="25"/>
  <c r="Y148" i="25"/>
  <c r="X148" i="25"/>
  <c r="W148" i="25"/>
  <c r="V148" i="25"/>
  <c r="U148" i="25"/>
  <c r="T148" i="25"/>
  <c r="S148" i="25"/>
  <c r="R148" i="25"/>
  <c r="Q148" i="25"/>
  <c r="P148" i="25"/>
  <c r="O148" i="25"/>
  <c r="N148" i="25"/>
  <c r="M148" i="25"/>
  <c r="L148" i="25"/>
  <c r="K148" i="25"/>
  <c r="J148" i="25"/>
  <c r="I148" i="25"/>
  <c r="H148" i="25"/>
  <c r="G148" i="25"/>
  <c r="F148" i="25"/>
  <c r="E148" i="25"/>
  <c r="D148" i="25"/>
  <c r="C148" i="25"/>
  <c r="B148" i="25"/>
  <c r="Y147" i="25"/>
  <c r="X147" i="25"/>
  <c r="W147" i="25"/>
  <c r="V147" i="25"/>
  <c r="U147" i="25"/>
  <c r="T147" i="25"/>
  <c r="S147" i="25"/>
  <c r="R147" i="25"/>
  <c r="Q147" i="25"/>
  <c r="P147" i="25"/>
  <c r="O147" i="25"/>
  <c r="N147" i="25"/>
  <c r="M147" i="25"/>
  <c r="L147" i="25"/>
  <c r="K147" i="25"/>
  <c r="J147" i="25"/>
  <c r="I147" i="25"/>
  <c r="H147" i="25"/>
  <c r="G147" i="25"/>
  <c r="F147" i="25"/>
  <c r="E147" i="25"/>
  <c r="D147" i="25"/>
  <c r="C147" i="25"/>
  <c r="B147" i="25"/>
  <c r="Y146" i="25"/>
  <c r="X146" i="25"/>
  <c r="W146" i="25"/>
  <c r="V146" i="25"/>
  <c r="U146" i="25"/>
  <c r="T146" i="25"/>
  <c r="S146" i="25"/>
  <c r="R146" i="25"/>
  <c r="Q146" i="25"/>
  <c r="P146" i="25"/>
  <c r="O146" i="25"/>
  <c r="N146" i="25"/>
  <c r="M146" i="25"/>
  <c r="L146" i="25"/>
  <c r="K146" i="25"/>
  <c r="J146" i="25"/>
  <c r="I146" i="25"/>
  <c r="H146" i="25"/>
  <c r="G146" i="25"/>
  <c r="F146" i="25"/>
  <c r="E146" i="25"/>
  <c r="D146" i="25"/>
  <c r="C146" i="25"/>
  <c r="B146" i="25"/>
  <c r="Y145" i="25"/>
  <c r="X145" i="25"/>
  <c r="W145" i="25"/>
  <c r="V145" i="25"/>
  <c r="U145" i="25"/>
  <c r="T145" i="25"/>
  <c r="S145" i="25"/>
  <c r="R145" i="25"/>
  <c r="Q145" i="25"/>
  <c r="P145" i="25"/>
  <c r="O145" i="25"/>
  <c r="N145" i="25"/>
  <c r="M145" i="25"/>
  <c r="L145" i="25"/>
  <c r="K145" i="25"/>
  <c r="J145" i="25"/>
  <c r="I145" i="25"/>
  <c r="H145" i="25"/>
  <c r="G145" i="25"/>
  <c r="F145" i="25"/>
  <c r="E145" i="25"/>
  <c r="D145" i="25"/>
  <c r="C145" i="25"/>
  <c r="B145" i="25"/>
  <c r="Y144" i="25"/>
  <c r="X144" i="25"/>
  <c r="W144" i="25"/>
  <c r="V144" i="25"/>
  <c r="U144" i="25"/>
  <c r="T144" i="25"/>
  <c r="S144" i="25"/>
  <c r="R144" i="25"/>
  <c r="Q144" i="25"/>
  <c r="P144" i="25"/>
  <c r="O144" i="25"/>
  <c r="N144" i="25"/>
  <c r="M144" i="25"/>
  <c r="L144" i="25"/>
  <c r="K144" i="25"/>
  <c r="J144" i="25"/>
  <c r="I144" i="25"/>
  <c r="H144" i="25"/>
  <c r="G144" i="25"/>
  <c r="F144" i="25"/>
  <c r="E144" i="25"/>
  <c r="D144" i="25"/>
  <c r="C144" i="25"/>
  <c r="B144" i="25"/>
  <c r="Y143" i="25"/>
  <c r="X143" i="25"/>
  <c r="W143" i="25"/>
  <c r="V143" i="25"/>
  <c r="U143" i="25"/>
  <c r="T143" i="25"/>
  <c r="S143" i="25"/>
  <c r="R143" i="25"/>
  <c r="Q143" i="25"/>
  <c r="P143" i="25"/>
  <c r="O143" i="25"/>
  <c r="N143" i="25"/>
  <c r="M143" i="25"/>
  <c r="L143" i="25"/>
  <c r="K143" i="25"/>
  <c r="J143" i="25"/>
  <c r="I143" i="25"/>
  <c r="H143" i="25"/>
  <c r="G143" i="25"/>
  <c r="F143" i="25"/>
  <c r="E143" i="25"/>
  <c r="D143" i="25"/>
  <c r="C143" i="25"/>
  <c r="B143" i="25"/>
  <c r="Y142" i="25"/>
  <c r="X142" i="25"/>
  <c r="W142" i="25"/>
  <c r="V142" i="25"/>
  <c r="U142" i="25"/>
  <c r="T142" i="25"/>
  <c r="S142" i="25"/>
  <c r="R142" i="25"/>
  <c r="Q142" i="25"/>
  <c r="P142" i="25"/>
  <c r="O142" i="25"/>
  <c r="N142" i="25"/>
  <c r="M142" i="25"/>
  <c r="L142" i="25"/>
  <c r="K142" i="25"/>
  <c r="J142" i="25"/>
  <c r="I142" i="25"/>
  <c r="H142" i="25"/>
  <c r="G142" i="25"/>
  <c r="F142" i="25"/>
  <c r="E142" i="25"/>
  <c r="D142" i="25"/>
  <c r="C142" i="25"/>
  <c r="B142" i="25"/>
  <c r="Y141" i="25"/>
  <c r="X141" i="25"/>
  <c r="W141" i="25"/>
  <c r="V141" i="25"/>
  <c r="U141" i="25"/>
  <c r="T141" i="25"/>
  <c r="S141" i="25"/>
  <c r="R141" i="25"/>
  <c r="Q141" i="25"/>
  <c r="P141" i="25"/>
  <c r="O141" i="25"/>
  <c r="N141" i="25"/>
  <c r="M141" i="25"/>
  <c r="L141" i="25"/>
  <c r="K141" i="25"/>
  <c r="J141" i="25"/>
  <c r="I141" i="25"/>
  <c r="H141" i="25"/>
  <c r="G141" i="25"/>
  <c r="F141" i="25"/>
  <c r="E141" i="25"/>
  <c r="D141" i="25"/>
  <c r="C141" i="25"/>
  <c r="B141" i="25"/>
  <c r="Y140" i="25"/>
  <c r="X140" i="25"/>
  <c r="W140" i="25"/>
  <c r="V140" i="25"/>
  <c r="U140" i="25"/>
  <c r="T140" i="25"/>
  <c r="S140" i="25"/>
  <c r="R140" i="25"/>
  <c r="Q140" i="25"/>
  <c r="P140" i="25"/>
  <c r="O140" i="25"/>
  <c r="N140" i="25"/>
  <c r="M140" i="25"/>
  <c r="L140" i="25"/>
  <c r="K140" i="25"/>
  <c r="J140" i="25"/>
  <c r="I140" i="25"/>
  <c r="H140" i="25"/>
  <c r="G140" i="25"/>
  <c r="F140" i="25"/>
  <c r="E140" i="25"/>
  <c r="D140" i="25"/>
  <c r="C140" i="25"/>
  <c r="B140" i="25"/>
  <c r="Y139" i="25"/>
  <c r="X139" i="25"/>
  <c r="W139" i="25"/>
  <c r="V139" i="25"/>
  <c r="U139" i="25"/>
  <c r="T139" i="25"/>
  <c r="S139" i="25"/>
  <c r="R139" i="25"/>
  <c r="Q139" i="25"/>
  <c r="P139" i="25"/>
  <c r="O139" i="25"/>
  <c r="N139" i="25"/>
  <c r="M139" i="25"/>
  <c r="L139" i="25"/>
  <c r="K139" i="25"/>
  <c r="J139" i="25"/>
  <c r="I139" i="25"/>
  <c r="H139" i="25"/>
  <c r="G139" i="25"/>
  <c r="F139" i="25"/>
  <c r="E139" i="25"/>
  <c r="D139" i="25"/>
  <c r="C139" i="25"/>
  <c r="B139" i="25"/>
  <c r="Y138" i="25"/>
  <c r="X138" i="25"/>
  <c r="W138" i="25"/>
  <c r="V138" i="25"/>
  <c r="U138" i="25"/>
  <c r="T138" i="25"/>
  <c r="S138" i="25"/>
  <c r="R138" i="25"/>
  <c r="Q138" i="25"/>
  <c r="P138" i="25"/>
  <c r="O138" i="25"/>
  <c r="N138" i="25"/>
  <c r="M138" i="25"/>
  <c r="L138" i="25"/>
  <c r="K138" i="25"/>
  <c r="J138" i="25"/>
  <c r="I138" i="25"/>
  <c r="H138" i="25"/>
  <c r="G138" i="25"/>
  <c r="F138" i="25"/>
  <c r="E138" i="25"/>
  <c r="D138" i="25"/>
  <c r="C138" i="25"/>
  <c r="B138" i="25"/>
  <c r="Y137" i="25"/>
  <c r="X137" i="25"/>
  <c r="W137" i="25"/>
  <c r="V137" i="25"/>
  <c r="U137" i="25"/>
  <c r="T137" i="25"/>
  <c r="S137" i="25"/>
  <c r="R137" i="25"/>
  <c r="Q137" i="25"/>
  <c r="P137" i="25"/>
  <c r="O137" i="25"/>
  <c r="N137" i="25"/>
  <c r="M137" i="25"/>
  <c r="L137" i="25"/>
  <c r="K137" i="25"/>
  <c r="J137" i="25"/>
  <c r="I137" i="25"/>
  <c r="H137" i="25"/>
  <c r="G137" i="25"/>
  <c r="F137" i="25"/>
  <c r="E137" i="25"/>
  <c r="D137" i="25"/>
  <c r="C137" i="25"/>
  <c r="B137" i="25"/>
  <c r="Y136" i="25"/>
  <c r="X136" i="25"/>
  <c r="W136" i="25"/>
  <c r="V136" i="25"/>
  <c r="U136" i="25"/>
  <c r="T136" i="25"/>
  <c r="S136" i="25"/>
  <c r="R136" i="25"/>
  <c r="Q136" i="25"/>
  <c r="P136" i="25"/>
  <c r="O136" i="25"/>
  <c r="N136" i="25"/>
  <c r="M136" i="25"/>
  <c r="L136" i="25"/>
  <c r="K136" i="25"/>
  <c r="J136" i="25"/>
  <c r="I136" i="25"/>
  <c r="H136" i="25"/>
  <c r="G136" i="25"/>
  <c r="F136" i="25"/>
  <c r="E136" i="25"/>
  <c r="D136" i="25"/>
  <c r="C136" i="25"/>
  <c r="B136" i="25"/>
  <c r="Y135" i="25"/>
  <c r="X135" i="25"/>
  <c r="W135" i="25"/>
  <c r="V135" i="25"/>
  <c r="U135" i="25"/>
  <c r="T135" i="25"/>
  <c r="S135" i="25"/>
  <c r="R135" i="25"/>
  <c r="Q135" i="25"/>
  <c r="P135" i="25"/>
  <c r="O135" i="25"/>
  <c r="N135" i="25"/>
  <c r="M135" i="25"/>
  <c r="L135" i="25"/>
  <c r="K135" i="25"/>
  <c r="J135" i="25"/>
  <c r="I135" i="25"/>
  <c r="H135" i="25"/>
  <c r="G135" i="25"/>
  <c r="F135" i="25"/>
  <c r="E135" i="25"/>
  <c r="D135" i="25"/>
  <c r="C135" i="25"/>
  <c r="B135" i="25"/>
  <c r="Y134" i="25"/>
  <c r="X134" i="25"/>
  <c r="W134" i="25"/>
  <c r="V134" i="25"/>
  <c r="U134" i="25"/>
  <c r="T134" i="25"/>
  <c r="S134" i="25"/>
  <c r="R134" i="25"/>
  <c r="Q134" i="25"/>
  <c r="P134" i="25"/>
  <c r="O134" i="25"/>
  <c r="N134" i="25"/>
  <c r="M134" i="25"/>
  <c r="L134" i="25"/>
  <c r="K134" i="25"/>
  <c r="J134" i="25"/>
  <c r="I134" i="25"/>
  <c r="H134" i="25"/>
  <c r="G134" i="25"/>
  <c r="F134" i="25"/>
  <c r="E134" i="25"/>
  <c r="D134" i="25"/>
  <c r="C134" i="25"/>
  <c r="B134" i="25"/>
  <c r="Y133" i="25"/>
  <c r="X133" i="25"/>
  <c r="W133" i="25"/>
  <c r="V133" i="25"/>
  <c r="U133" i="25"/>
  <c r="T133" i="25"/>
  <c r="S133" i="25"/>
  <c r="R133" i="25"/>
  <c r="Q133" i="25"/>
  <c r="P133" i="25"/>
  <c r="O133" i="25"/>
  <c r="N133" i="25"/>
  <c r="M133" i="25"/>
  <c r="L133" i="25"/>
  <c r="K133" i="25"/>
  <c r="J133" i="25"/>
  <c r="I133" i="25"/>
  <c r="H133" i="25"/>
  <c r="G133" i="25"/>
  <c r="F133" i="25"/>
  <c r="E133" i="25"/>
  <c r="D133" i="25"/>
  <c r="C133" i="25"/>
  <c r="B133" i="25"/>
  <c r="Y132" i="25"/>
  <c r="X132" i="25"/>
  <c r="W132" i="25"/>
  <c r="V132" i="25"/>
  <c r="U132" i="25"/>
  <c r="T132" i="25"/>
  <c r="S132" i="25"/>
  <c r="R132" i="25"/>
  <c r="Q132" i="25"/>
  <c r="P132" i="25"/>
  <c r="O132" i="25"/>
  <c r="N132" i="25"/>
  <c r="M132" i="25"/>
  <c r="L132" i="25"/>
  <c r="K132" i="25"/>
  <c r="J132" i="25"/>
  <c r="I132" i="25"/>
  <c r="H132" i="25"/>
  <c r="G132" i="25"/>
  <c r="F132" i="25"/>
  <c r="E132" i="25"/>
  <c r="D132" i="25"/>
  <c r="C132" i="25"/>
  <c r="B132" i="25"/>
  <c r="Y131" i="25"/>
  <c r="X131" i="25"/>
  <c r="W131" i="25"/>
  <c r="V131" i="25"/>
  <c r="U131" i="25"/>
  <c r="T131" i="25"/>
  <c r="S131" i="25"/>
  <c r="R131" i="25"/>
  <c r="Q131" i="25"/>
  <c r="P131" i="25"/>
  <c r="O131" i="25"/>
  <c r="N131" i="25"/>
  <c r="M131" i="25"/>
  <c r="L131" i="25"/>
  <c r="K131" i="25"/>
  <c r="J131" i="25"/>
  <c r="I131" i="25"/>
  <c r="H131" i="25"/>
  <c r="G131" i="25"/>
  <c r="F131" i="25"/>
  <c r="E131" i="25"/>
  <c r="D131" i="25"/>
  <c r="C131" i="25"/>
  <c r="B131" i="25"/>
  <c r="Y130" i="25"/>
  <c r="X130" i="25"/>
  <c r="W130" i="25"/>
  <c r="V130" i="25"/>
  <c r="U130" i="25"/>
  <c r="T130" i="25"/>
  <c r="S130" i="25"/>
  <c r="R130" i="25"/>
  <c r="Q130" i="25"/>
  <c r="P130" i="25"/>
  <c r="O130" i="25"/>
  <c r="N130" i="25"/>
  <c r="M130" i="25"/>
  <c r="L130" i="25"/>
  <c r="K130" i="25"/>
  <c r="J130" i="25"/>
  <c r="I130" i="25"/>
  <c r="H130" i="25"/>
  <c r="G130" i="25"/>
  <c r="F130" i="25"/>
  <c r="E130" i="25"/>
  <c r="D130" i="25"/>
  <c r="C130" i="25"/>
  <c r="B130"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Y128" i="25"/>
  <c r="X128" i="25"/>
  <c r="W128" i="25"/>
  <c r="V128" i="25"/>
  <c r="U128" i="25"/>
  <c r="T128" i="25"/>
  <c r="S128" i="25"/>
  <c r="R128" i="25"/>
  <c r="Q128" i="25"/>
  <c r="P128" i="25"/>
  <c r="O128" i="25"/>
  <c r="N128" i="25"/>
  <c r="M128" i="25"/>
  <c r="L128" i="25"/>
  <c r="K128" i="25"/>
  <c r="J128" i="25"/>
  <c r="I128" i="25"/>
  <c r="H128" i="25"/>
  <c r="G128" i="25"/>
  <c r="F128" i="25"/>
  <c r="E128" i="25"/>
  <c r="D128" i="25"/>
  <c r="C128" i="25"/>
  <c r="B128" i="25"/>
  <c r="Y127" i="25"/>
  <c r="X127" i="25"/>
  <c r="W127" i="25"/>
  <c r="V127" i="25"/>
  <c r="U127" i="25"/>
  <c r="T127" i="25"/>
  <c r="S127" i="25"/>
  <c r="R127" i="25"/>
  <c r="Q127" i="25"/>
  <c r="P127" i="25"/>
  <c r="O127" i="25"/>
  <c r="N127" i="25"/>
  <c r="M127" i="25"/>
  <c r="L127" i="25"/>
  <c r="K127" i="25"/>
  <c r="J127" i="25"/>
  <c r="I127" i="25"/>
  <c r="H127" i="25"/>
  <c r="G127" i="25"/>
  <c r="F127" i="25"/>
  <c r="E127" i="25"/>
  <c r="D127" i="25"/>
  <c r="C127" i="25"/>
  <c r="B127" i="25"/>
  <c r="Y126" i="25"/>
  <c r="X126" i="25"/>
  <c r="W126" i="25"/>
  <c r="V126" i="25"/>
  <c r="U126" i="25"/>
  <c r="T126" i="25"/>
  <c r="S126" i="25"/>
  <c r="R126" i="25"/>
  <c r="Q126" i="25"/>
  <c r="P126" i="25"/>
  <c r="O126" i="25"/>
  <c r="N126" i="25"/>
  <c r="M126" i="25"/>
  <c r="L126" i="25"/>
  <c r="K126" i="25"/>
  <c r="J126" i="25"/>
  <c r="I126" i="25"/>
  <c r="H126" i="25"/>
  <c r="G126" i="25"/>
  <c r="F126" i="25"/>
  <c r="E126" i="25"/>
  <c r="D126" i="25"/>
  <c r="C126" i="25"/>
  <c r="B126" i="25"/>
  <c r="Y125" i="25"/>
  <c r="X125" i="25"/>
  <c r="W125" i="25"/>
  <c r="V125" i="25"/>
  <c r="U125" i="25"/>
  <c r="T125" i="25"/>
  <c r="S125" i="25"/>
  <c r="R125" i="25"/>
  <c r="Q125" i="25"/>
  <c r="P125" i="25"/>
  <c r="O125" i="25"/>
  <c r="N125" i="25"/>
  <c r="M125" i="25"/>
  <c r="L125" i="25"/>
  <c r="K125" i="25"/>
  <c r="J125" i="25"/>
  <c r="I125" i="25"/>
  <c r="H125" i="25"/>
  <c r="G125" i="25"/>
  <c r="F125" i="25"/>
  <c r="E125" i="25"/>
  <c r="D125" i="25"/>
  <c r="C125" i="25"/>
  <c r="B125" i="25"/>
  <c r="Y124" i="25"/>
  <c r="X124" i="25"/>
  <c r="W124" i="25"/>
  <c r="V124" i="25"/>
  <c r="U124" i="25"/>
  <c r="T124" i="25"/>
  <c r="S124" i="25"/>
  <c r="R124" i="25"/>
  <c r="Q124" i="25"/>
  <c r="P124" i="25"/>
  <c r="O124" i="25"/>
  <c r="N124" i="25"/>
  <c r="M124" i="25"/>
  <c r="L124" i="25"/>
  <c r="K124" i="25"/>
  <c r="J124" i="25"/>
  <c r="I124" i="25"/>
  <c r="H124" i="25"/>
  <c r="G124" i="25"/>
  <c r="F124" i="25"/>
  <c r="E124" i="25"/>
  <c r="D124" i="25"/>
  <c r="C124" i="25"/>
  <c r="B124" i="25"/>
  <c r="Y123" i="25"/>
  <c r="X123" i="25"/>
  <c r="W123" i="25"/>
  <c r="V123" i="25"/>
  <c r="U123" i="25"/>
  <c r="T123" i="25"/>
  <c r="S123" i="25"/>
  <c r="R123" i="25"/>
  <c r="Q123" i="25"/>
  <c r="P123" i="25"/>
  <c r="O123" i="25"/>
  <c r="N123" i="25"/>
  <c r="M123" i="25"/>
  <c r="L123" i="25"/>
  <c r="K123" i="25"/>
  <c r="J123" i="25"/>
  <c r="I123" i="25"/>
  <c r="H123" i="25"/>
  <c r="G123" i="25"/>
  <c r="F123" i="25"/>
  <c r="E123" i="25"/>
  <c r="D123" i="25"/>
  <c r="C123" i="25"/>
  <c r="B123" i="25"/>
  <c r="Y122" i="25"/>
  <c r="X122" i="25"/>
  <c r="W122" i="25"/>
  <c r="V122" i="25"/>
  <c r="U122" i="25"/>
  <c r="T122" i="25"/>
  <c r="S122" i="25"/>
  <c r="R122" i="25"/>
  <c r="Q122" i="25"/>
  <c r="P122" i="25"/>
  <c r="O122" i="25"/>
  <c r="N122" i="25"/>
  <c r="M122" i="25"/>
  <c r="L122" i="25"/>
  <c r="K122" i="25"/>
  <c r="J122" i="25"/>
  <c r="I122" i="25"/>
  <c r="H122" i="25"/>
  <c r="G122" i="25"/>
  <c r="F122" i="25"/>
  <c r="E122" i="25"/>
  <c r="D122" i="25"/>
  <c r="C122" i="25"/>
  <c r="B122" i="25"/>
  <c r="Y121" i="25"/>
  <c r="X121" i="25"/>
  <c r="W121" i="25"/>
  <c r="V121" i="25"/>
  <c r="U121" i="25"/>
  <c r="T121" i="25"/>
  <c r="S121" i="25"/>
  <c r="R121" i="25"/>
  <c r="Q121" i="25"/>
  <c r="P121" i="25"/>
  <c r="O121" i="25"/>
  <c r="N121" i="25"/>
  <c r="M121" i="25"/>
  <c r="L121" i="25"/>
  <c r="K121" i="25"/>
  <c r="J121" i="25"/>
  <c r="I121" i="25"/>
  <c r="H121" i="25"/>
  <c r="G121" i="25"/>
  <c r="F121" i="25"/>
  <c r="E121" i="25"/>
  <c r="D121" i="25"/>
  <c r="C121" i="25"/>
  <c r="B121" i="25"/>
  <c r="Y120" i="25"/>
  <c r="X120" i="25"/>
  <c r="W120" i="25"/>
  <c r="V120" i="25"/>
  <c r="U120" i="25"/>
  <c r="T120" i="25"/>
  <c r="S120" i="25"/>
  <c r="R120" i="25"/>
  <c r="Q120" i="25"/>
  <c r="P120" i="25"/>
  <c r="O120" i="25"/>
  <c r="N120" i="25"/>
  <c r="M120" i="25"/>
  <c r="L120" i="25"/>
  <c r="K120" i="25"/>
  <c r="J120" i="25"/>
  <c r="I120" i="25"/>
  <c r="H120" i="25"/>
  <c r="G120" i="25"/>
  <c r="F120" i="25"/>
  <c r="E120" i="25"/>
  <c r="D120" i="25"/>
  <c r="C120" i="25"/>
  <c r="B120" i="25"/>
  <c r="AF114" i="25"/>
  <c r="AE114" i="25"/>
  <c r="AD114" i="25"/>
  <c r="AC114" i="25"/>
  <c r="AB114" i="25"/>
  <c r="AA114" i="25"/>
  <c r="Z114" i="25"/>
  <c r="Y114" i="25"/>
  <c r="X114" i="25"/>
  <c r="W114" i="25"/>
  <c r="V114" i="25"/>
  <c r="U114" i="25"/>
  <c r="T114" i="25"/>
  <c r="S114" i="25"/>
  <c r="R114" i="25"/>
  <c r="Q114" i="25"/>
  <c r="P114" i="25"/>
  <c r="O114" i="25"/>
  <c r="N114" i="25"/>
  <c r="M114" i="25"/>
  <c r="L114" i="25"/>
  <c r="K114" i="25"/>
  <c r="J114" i="25"/>
  <c r="I114" i="25"/>
  <c r="H114" i="25"/>
  <c r="G114" i="25"/>
  <c r="F114" i="25"/>
  <c r="E114" i="25"/>
  <c r="D114" i="25"/>
  <c r="C114" i="25"/>
  <c r="B114" i="25"/>
  <c r="Y113" i="25"/>
  <c r="X113" i="25"/>
  <c r="W113" i="25"/>
  <c r="V113" i="25"/>
  <c r="U113" i="25"/>
  <c r="T113" i="25"/>
  <c r="S113" i="25"/>
  <c r="R113" i="25"/>
  <c r="Q113" i="25"/>
  <c r="P113" i="25"/>
  <c r="O113" i="25"/>
  <c r="N113" i="25"/>
  <c r="M113" i="25"/>
  <c r="L113" i="25"/>
  <c r="K113" i="25"/>
  <c r="J113" i="25"/>
  <c r="I113" i="25"/>
  <c r="H113" i="25"/>
  <c r="G113" i="25"/>
  <c r="F113" i="25"/>
  <c r="E113" i="25"/>
  <c r="D113" i="25"/>
  <c r="C113" i="25"/>
  <c r="B113" i="25"/>
  <c r="Y112" i="25"/>
  <c r="X112" i="25"/>
  <c r="W112" i="25"/>
  <c r="V112" i="25"/>
  <c r="U112" i="25"/>
  <c r="T112" i="25"/>
  <c r="S112" i="25"/>
  <c r="R112" i="25"/>
  <c r="Q112" i="25"/>
  <c r="P112" i="25"/>
  <c r="O112" i="25"/>
  <c r="N112" i="25"/>
  <c r="M112" i="25"/>
  <c r="L112" i="25"/>
  <c r="K112" i="25"/>
  <c r="J112" i="25"/>
  <c r="I112" i="25"/>
  <c r="H112" i="25"/>
  <c r="G112" i="25"/>
  <c r="F112" i="25"/>
  <c r="E112" i="25"/>
  <c r="D112" i="25"/>
  <c r="C112" i="25"/>
  <c r="B112" i="25"/>
  <c r="Y111" i="25"/>
  <c r="X111" i="25"/>
  <c r="W111" i="25"/>
  <c r="V111" i="25"/>
  <c r="U111" i="25"/>
  <c r="T111" i="25"/>
  <c r="S111" i="25"/>
  <c r="R111" i="25"/>
  <c r="Q111" i="25"/>
  <c r="P111" i="25"/>
  <c r="O111" i="25"/>
  <c r="N111" i="25"/>
  <c r="M111" i="25"/>
  <c r="L111" i="25"/>
  <c r="K111" i="25"/>
  <c r="J111" i="25"/>
  <c r="I111" i="25"/>
  <c r="H111" i="25"/>
  <c r="G111" i="25"/>
  <c r="F111" i="25"/>
  <c r="E111" i="25"/>
  <c r="D111" i="25"/>
  <c r="C111" i="25"/>
  <c r="B111" i="25"/>
  <c r="Y110" i="25"/>
  <c r="X110" i="25"/>
  <c r="W110" i="25"/>
  <c r="V110" i="25"/>
  <c r="U110" i="25"/>
  <c r="T110" i="25"/>
  <c r="S110" i="25"/>
  <c r="R110" i="25"/>
  <c r="Q110" i="25"/>
  <c r="P110" i="25"/>
  <c r="O110" i="25"/>
  <c r="N110" i="25"/>
  <c r="M110" i="25"/>
  <c r="L110" i="25"/>
  <c r="K110" i="25"/>
  <c r="J110" i="25"/>
  <c r="I110" i="25"/>
  <c r="H110" i="25"/>
  <c r="G110" i="25"/>
  <c r="F110" i="25"/>
  <c r="E110" i="25"/>
  <c r="D110" i="25"/>
  <c r="C110" i="25"/>
  <c r="B110" i="25"/>
  <c r="Y109" i="25"/>
  <c r="X109" i="25"/>
  <c r="W109" i="25"/>
  <c r="V109" i="25"/>
  <c r="U109" i="25"/>
  <c r="T109" i="25"/>
  <c r="S109" i="25"/>
  <c r="R109" i="25"/>
  <c r="Q109" i="25"/>
  <c r="P109" i="25"/>
  <c r="O109" i="25"/>
  <c r="N109" i="25"/>
  <c r="M109" i="25"/>
  <c r="L109" i="25"/>
  <c r="K109" i="25"/>
  <c r="J109" i="25"/>
  <c r="I109" i="25"/>
  <c r="H109" i="25"/>
  <c r="G109" i="25"/>
  <c r="F109" i="25"/>
  <c r="E109" i="25"/>
  <c r="D109" i="25"/>
  <c r="C109" i="25"/>
  <c r="B109" i="25"/>
  <c r="Y108" i="25"/>
  <c r="X108" i="25"/>
  <c r="W108" i="25"/>
  <c r="V108" i="25"/>
  <c r="U108" i="25"/>
  <c r="T108" i="25"/>
  <c r="S108" i="25"/>
  <c r="R108" i="25"/>
  <c r="Q108" i="25"/>
  <c r="P108" i="25"/>
  <c r="O108" i="25"/>
  <c r="N108" i="25"/>
  <c r="M108" i="25"/>
  <c r="L108" i="25"/>
  <c r="K108" i="25"/>
  <c r="J108" i="25"/>
  <c r="I108" i="25"/>
  <c r="H108" i="25"/>
  <c r="G108" i="25"/>
  <c r="F108" i="25"/>
  <c r="E108" i="25"/>
  <c r="D108" i="25"/>
  <c r="C108" i="25"/>
  <c r="B108" i="25"/>
  <c r="Y107" i="25"/>
  <c r="X107" i="25"/>
  <c r="W107" i="25"/>
  <c r="V107" i="25"/>
  <c r="U107" i="25"/>
  <c r="T107" i="25"/>
  <c r="S107" i="25"/>
  <c r="R107" i="25"/>
  <c r="Q107" i="25"/>
  <c r="P107" i="25"/>
  <c r="O107" i="25"/>
  <c r="N107" i="25"/>
  <c r="M107" i="25"/>
  <c r="L107" i="25"/>
  <c r="K107" i="25"/>
  <c r="J107" i="25"/>
  <c r="I107" i="25"/>
  <c r="H107" i="25"/>
  <c r="G107" i="25"/>
  <c r="F107" i="25"/>
  <c r="E107" i="25"/>
  <c r="D107" i="25"/>
  <c r="C107" i="25"/>
  <c r="B107" i="25"/>
  <c r="Y106" i="25"/>
  <c r="X106" i="25"/>
  <c r="W106" i="25"/>
  <c r="V106" i="25"/>
  <c r="U106" i="25"/>
  <c r="T106" i="25"/>
  <c r="S106" i="25"/>
  <c r="R106" i="25"/>
  <c r="Q106" i="25"/>
  <c r="P106" i="25"/>
  <c r="O106" i="25"/>
  <c r="N106" i="25"/>
  <c r="M106" i="25"/>
  <c r="L106" i="25"/>
  <c r="K106" i="25"/>
  <c r="J106" i="25"/>
  <c r="I106" i="25"/>
  <c r="H106" i="25"/>
  <c r="G106" i="25"/>
  <c r="F106" i="25"/>
  <c r="E106" i="25"/>
  <c r="D106" i="25"/>
  <c r="C106" i="25"/>
  <c r="B106"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Y104" i="25"/>
  <c r="X104" i="25"/>
  <c r="W104" i="25"/>
  <c r="V104" i="25"/>
  <c r="U104" i="25"/>
  <c r="T104" i="25"/>
  <c r="S104" i="25"/>
  <c r="R104" i="25"/>
  <c r="Q104" i="25"/>
  <c r="P104" i="25"/>
  <c r="O104" i="25"/>
  <c r="N104" i="25"/>
  <c r="M104" i="25"/>
  <c r="L104" i="25"/>
  <c r="K104" i="25"/>
  <c r="J104" i="25"/>
  <c r="I104" i="25"/>
  <c r="H104" i="25"/>
  <c r="G104" i="25"/>
  <c r="F104" i="25"/>
  <c r="E104" i="25"/>
  <c r="D104" i="25"/>
  <c r="C104" i="25"/>
  <c r="B104" i="25"/>
  <c r="Y103" i="25"/>
  <c r="X103" i="25"/>
  <c r="W103" i="25"/>
  <c r="V103" i="25"/>
  <c r="U103" i="25"/>
  <c r="T103" i="25"/>
  <c r="S103" i="25"/>
  <c r="R103" i="25"/>
  <c r="Q103" i="25"/>
  <c r="P103" i="25"/>
  <c r="O103" i="25"/>
  <c r="N103" i="25"/>
  <c r="M103" i="25"/>
  <c r="L103" i="25"/>
  <c r="K103" i="25"/>
  <c r="J103" i="25"/>
  <c r="I103" i="25"/>
  <c r="H103" i="25"/>
  <c r="G103" i="25"/>
  <c r="F103" i="25"/>
  <c r="E103" i="25"/>
  <c r="D103" i="25"/>
  <c r="C103" i="25"/>
  <c r="B103" i="25"/>
  <c r="Y102" i="25"/>
  <c r="X102" i="25"/>
  <c r="W102" i="25"/>
  <c r="V102" i="25"/>
  <c r="U102" i="25"/>
  <c r="T102" i="25"/>
  <c r="S102" i="25"/>
  <c r="R102" i="25"/>
  <c r="Q102" i="25"/>
  <c r="P102" i="25"/>
  <c r="O102" i="25"/>
  <c r="N102" i="25"/>
  <c r="M102" i="25"/>
  <c r="L102" i="25"/>
  <c r="K102" i="25"/>
  <c r="J102" i="25"/>
  <c r="I102" i="25"/>
  <c r="H102" i="25"/>
  <c r="G102" i="25"/>
  <c r="F102" i="25"/>
  <c r="E102" i="25"/>
  <c r="D102" i="25"/>
  <c r="C102" i="25"/>
  <c r="B102" i="25"/>
  <c r="Y101" i="25"/>
  <c r="X101" i="25"/>
  <c r="W101" i="25"/>
  <c r="V101" i="25"/>
  <c r="U101" i="25"/>
  <c r="T101" i="25"/>
  <c r="S101" i="25"/>
  <c r="R101" i="25"/>
  <c r="Q101" i="25"/>
  <c r="P101" i="25"/>
  <c r="O101" i="25"/>
  <c r="N101" i="25"/>
  <c r="M101" i="25"/>
  <c r="L101" i="25"/>
  <c r="K101" i="25"/>
  <c r="J101" i="25"/>
  <c r="I101" i="25"/>
  <c r="H101" i="25"/>
  <c r="G101" i="25"/>
  <c r="F101" i="25"/>
  <c r="E101" i="25"/>
  <c r="D101" i="25"/>
  <c r="C101" i="25"/>
  <c r="B101" i="25"/>
  <c r="Y100" i="25"/>
  <c r="X100" i="25"/>
  <c r="W100" i="25"/>
  <c r="V100" i="25"/>
  <c r="U100" i="25"/>
  <c r="T100" i="25"/>
  <c r="S100" i="25"/>
  <c r="R100" i="25"/>
  <c r="Q100" i="25"/>
  <c r="P100" i="25"/>
  <c r="O100" i="25"/>
  <c r="N100" i="25"/>
  <c r="M100" i="25"/>
  <c r="L100" i="25"/>
  <c r="K100" i="25"/>
  <c r="J100" i="25"/>
  <c r="I100" i="25"/>
  <c r="H100" i="25"/>
  <c r="G100" i="25"/>
  <c r="F100" i="25"/>
  <c r="E100" i="25"/>
  <c r="D100" i="25"/>
  <c r="C100" i="25"/>
  <c r="B100" i="25"/>
  <c r="Y99" i="25"/>
  <c r="X99" i="25"/>
  <c r="W99" i="25"/>
  <c r="V99" i="25"/>
  <c r="U99" i="25"/>
  <c r="T99" i="25"/>
  <c r="S99" i="25"/>
  <c r="R99" i="25"/>
  <c r="Q99" i="25"/>
  <c r="P99" i="25"/>
  <c r="O99" i="25"/>
  <c r="N99" i="25"/>
  <c r="M99" i="25"/>
  <c r="L99" i="25"/>
  <c r="K99" i="25"/>
  <c r="J99" i="25"/>
  <c r="I99" i="25"/>
  <c r="H99" i="25"/>
  <c r="G99" i="25"/>
  <c r="F99" i="25"/>
  <c r="E99" i="25"/>
  <c r="D99" i="25"/>
  <c r="C99" i="25"/>
  <c r="B99" i="25"/>
  <c r="Y98" i="25"/>
  <c r="X98" i="25"/>
  <c r="W98" i="25"/>
  <c r="V98" i="25"/>
  <c r="U98" i="25"/>
  <c r="T98" i="25"/>
  <c r="S98" i="25"/>
  <c r="R98" i="25"/>
  <c r="Q98" i="25"/>
  <c r="P98" i="25"/>
  <c r="O98" i="25"/>
  <c r="N98" i="25"/>
  <c r="M98" i="25"/>
  <c r="L98" i="25"/>
  <c r="K98" i="25"/>
  <c r="J98" i="25"/>
  <c r="I98" i="25"/>
  <c r="H98" i="25"/>
  <c r="G98" i="25"/>
  <c r="F98" i="25"/>
  <c r="E98" i="25"/>
  <c r="D98" i="25"/>
  <c r="C98" i="25"/>
  <c r="B98" i="25"/>
  <c r="Y97" i="25"/>
  <c r="X97" i="25"/>
  <c r="W97" i="25"/>
  <c r="V97" i="25"/>
  <c r="U97" i="25"/>
  <c r="T97" i="25"/>
  <c r="S97" i="25"/>
  <c r="R97" i="25"/>
  <c r="Q97" i="25"/>
  <c r="P97" i="25"/>
  <c r="O97" i="25"/>
  <c r="N97" i="25"/>
  <c r="M97" i="25"/>
  <c r="L97" i="25"/>
  <c r="K97" i="25"/>
  <c r="J97" i="25"/>
  <c r="I97" i="25"/>
  <c r="H97" i="25"/>
  <c r="G97" i="25"/>
  <c r="F97" i="25"/>
  <c r="E97" i="25"/>
  <c r="D97" i="25"/>
  <c r="C97" i="25"/>
  <c r="B97" i="25"/>
  <c r="Y96" i="25"/>
  <c r="X96" i="25"/>
  <c r="W96" i="25"/>
  <c r="V96" i="25"/>
  <c r="U96" i="25"/>
  <c r="T96" i="25"/>
  <c r="S96" i="25"/>
  <c r="R96" i="25"/>
  <c r="Q96" i="25"/>
  <c r="P96" i="25"/>
  <c r="O96" i="25"/>
  <c r="N96" i="25"/>
  <c r="M96" i="25"/>
  <c r="L96" i="25"/>
  <c r="K96" i="25"/>
  <c r="J96" i="25"/>
  <c r="I96" i="25"/>
  <c r="H96" i="25"/>
  <c r="G96" i="25"/>
  <c r="F96" i="25"/>
  <c r="E96" i="25"/>
  <c r="D96" i="25"/>
  <c r="C96" i="25"/>
  <c r="B96" i="25"/>
  <c r="Y95" i="25"/>
  <c r="X95" i="25"/>
  <c r="W95" i="25"/>
  <c r="V95" i="25"/>
  <c r="U95" i="25"/>
  <c r="T95" i="25"/>
  <c r="S95" i="25"/>
  <c r="R95" i="25"/>
  <c r="Q95" i="25"/>
  <c r="P95" i="25"/>
  <c r="O95" i="25"/>
  <c r="N95" i="25"/>
  <c r="M95" i="25"/>
  <c r="L95" i="25"/>
  <c r="K95" i="25"/>
  <c r="J95" i="25"/>
  <c r="I95" i="25"/>
  <c r="H95" i="25"/>
  <c r="G95" i="25"/>
  <c r="F95" i="25"/>
  <c r="E95" i="25"/>
  <c r="D95" i="25"/>
  <c r="C95" i="25"/>
  <c r="B95" i="25"/>
  <c r="Y94" i="25"/>
  <c r="X94" i="25"/>
  <c r="W94" i="25"/>
  <c r="V94" i="25"/>
  <c r="U94" i="25"/>
  <c r="T94" i="25"/>
  <c r="S94" i="25"/>
  <c r="R94" i="25"/>
  <c r="Q94" i="25"/>
  <c r="P94" i="25"/>
  <c r="O94" i="25"/>
  <c r="N94" i="25"/>
  <c r="M94" i="25"/>
  <c r="L94" i="25"/>
  <c r="K94" i="25"/>
  <c r="J94" i="25"/>
  <c r="I94" i="25"/>
  <c r="H94" i="25"/>
  <c r="G94" i="25"/>
  <c r="F94" i="25"/>
  <c r="E94" i="25"/>
  <c r="D94" i="25"/>
  <c r="C94" i="25"/>
  <c r="B94" i="25"/>
  <c r="Y93" i="25"/>
  <c r="X93" i="25"/>
  <c r="W93" i="25"/>
  <c r="V93" i="25"/>
  <c r="U93" i="25"/>
  <c r="T93" i="25"/>
  <c r="S93" i="25"/>
  <c r="R93" i="25"/>
  <c r="Q93" i="25"/>
  <c r="P93" i="25"/>
  <c r="O93" i="25"/>
  <c r="N93" i="25"/>
  <c r="M93" i="25"/>
  <c r="L93" i="25"/>
  <c r="K93" i="25"/>
  <c r="J93" i="25"/>
  <c r="I93" i="25"/>
  <c r="H93" i="25"/>
  <c r="G93" i="25"/>
  <c r="F93" i="25"/>
  <c r="E93" i="25"/>
  <c r="D93" i="25"/>
  <c r="C93" i="25"/>
  <c r="B93" i="25"/>
  <c r="Y92" i="25"/>
  <c r="X92" i="25"/>
  <c r="W92" i="25"/>
  <c r="V92" i="25"/>
  <c r="U92" i="25"/>
  <c r="T92" i="25"/>
  <c r="S92" i="25"/>
  <c r="R92" i="25"/>
  <c r="Q92" i="25"/>
  <c r="P92" i="25"/>
  <c r="O92" i="25"/>
  <c r="N92" i="25"/>
  <c r="M92" i="25"/>
  <c r="L92" i="25"/>
  <c r="K92" i="25"/>
  <c r="J92" i="25"/>
  <c r="I92" i="25"/>
  <c r="H92" i="25"/>
  <c r="G92" i="25"/>
  <c r="F92" i="25"/>
  <c r="E92" i="25"/>
  <c r="D92" i="25"/>
  <c r="C92" i="25"/>
  <c r="B92" i="25"/>
  <c r="Y91" i="25"/>
  <c r="X91" i="25"/>
  <c r="W91" i="25"/>
  <c r="V91" i="25"/>
  <c r="U91" i="25"/>
  <c r="T91" i="25"/>
  <c r="S91" i="25"/>
  <c r="R91" i="25"/>
  <c r="Q91" i="25"/>
  <c r="P91" i="25"/>
  <c r="O91" i="25"/>
  <c r="N91" i="25"/>
  <c r="M91" i="25"/>
  <c r="L91" i="25"/>
  <c r="K91" i="25"/>
  <c r="J91" i="25"/>
  <c r="I91" i="25"/>
  <c r="H91" i="25"/>
  <c r="G91" i="25"/>
  <c r="F91" i="25"/>
  <c r="E91" i="25"/>
  <c r="D91" i="25"/>
  <c r="C91" i="25"/>
  <c r="B91" i="25"/>
  <c r="Y90" i="25"/>
  <c r="X90" i="25"/>
  <c r="W90" i="25"/>
  <c r="V90" i="25"/>
  <c r="U90" i="25"/>
  <c r="T90" i="25"/>
  <c r="S90" i="25"/>
  <c r="R90" i="25"/>
  <c r="Q90" i="25"/>
  <c r="P90" i="25"/>
  <c r="O90" i="25"/>
  <c r="N90" i="25"/>
  <c r="M90" i="25"/>
  <c r="L90" i="25"/>
  <c r="K90" i="25"/>
  <c r="J90" i="25"/>
  <c r="I90" i="25"/>
  <c r="H90" i="25"/>
  <c r="G90" i="25"/>
  <c r="F90" i="25"/>
  <c r="E90" i="25"/>
  <c r="D90" i="25"/>
  <c r="C90" i="25"/>
  <c r="B90" i="25"/>
  <c r="Y89" i="25"/>
  <c r="X89" i="25"/>
  <c r="W89" i="25"/>
  <c r="V89" i="25"/>
  <c r="U89" i="25"/>
  <c r="T89" i="25"/>
  <c r="S89" i="25"/>
  <c r="R89" i="25"/>
  <c r="Q89" i="25"/>
  <c r="P89" i="25"/>
  <c r="O89" i="25"/>
  <c r="N89" i="25"/>
  <c r="M89" i="25"/>
  <c r="L89" i="25"/>
  <c r="K89" i="25"/>
  <c r="J89" i="25"/>
  <c r="I89" i="25"/>
  <c r="H89" i="25"/>
  <c r="G89" i="25"/>
  <c r="F89" i="25"/>
  <c r="E89" i="25"/>
  <c r="D89" i="25"/>
  <c r="C89" i="25"/>
  <c r="B89" i="25"/>
  <c r="Y88" i="25"/>
  <c r="X88" i="25"/>
  <c r="W88" i="25"/>
  <c r="V88" i="25"/>
  <c r="U88" i="25"/>
  <c r="T88" i="25"/>
  <c r="S88" i="25"/>
  <c r="R88" i="25"/>
  <c r="Q88" i="25"/>
  <c r="P88" i="25"/>
  <c r="O88" i="25"/>
  <c r="N88" i="25"/>
  <c r="M88" i="25"/>
  <c r="L88" i="25"/>
  <c r="K88" i="25"/>
  <c r="J88" i="25"/>
  <c r="I88" i="25"/>
  <c r="H88" i="25"/>
  <c r="G88" i="25"/>
  <c r="F88" i="25"/>
  <c r="E88" i="25"/>
  <c r="D88" i="25"/>
  <c r="C88" i="25"/>
  <c r="B88" i="25"/>
  <c r="Y87" i="25"/>
  <c r="X87" i="25"/>
  <c r="W87" i="25"/>
  <c r="V87" i="25"/>
  <c r="U87" i="25"/>
  <c r="T87" i="25"/>
  <c r="S87" i="25"/>
  <c r="R87" i="25"/>
  <c r="Q87" i="25"/>
  <c r="P87" i="25"/>
  <c r="O87" i="25"/>
  <c r="N87" i="25"/>
  <c r="M87" i="25"/>
  <c r="L87" i="25"/>
  <c r="K87" i="25"/>
  <c r="J87" i="25"/>
  <c r="I87" i="25"/>
  <c r="H87" i="25"/>
  <c r="G87" i="25"/>
  <c r="F87" i="25"/>
  <c r="E87" i="25"/>
  <c r="D87" i="25"/>
  <c r="C87" i="25"/>
  <c r="B87" i="25"/>
  <c r="Y86" i="25"/>
  <c r="X86" i="25"/>
  <c r="W86" i="25"/>
  <c r="V86" i="25"/>
  <c r="U86" i="25"/>
  <c r="T86" i="25"/>
  <c r="S86" i="25"/>
  <c r="R86" i="25"/>
  <c r="Q86" i="25"/>
  <c r="P86" i="25"/>
  <c r="O86" i="25"/>
  <c r="N86" i="25"/>
  <c r="M86" i="25"/>
  <c r="L86" i="25"/>
  <c r="K86" i="25"/>
  <c r="J86" i="25"/>
  <c r="I86" i="25"/>
  <c r="H86" i="25"/>
  <c r="G86" i="25"/>
  <c r="F86" i="25"/>
  <c r="E86" i="25"/>
  <c r="D86" i="25"/>
  <c r="C86" i="25"/>
  <c r="B86" i="25"/>
  <c r="Y85" i="25"/>
  <c r="X85" i="25"/>
  <c r="W85" i="25"/>
  <c r="V85" i="25"/>
  <c r="U85" i="25"/>
  <c r="T85" i="25"/>
  <c r="S85" i="25"/>
  <c r="R85" i="25"/>
  <c r="Q85" i="25"/>
  <c r="P85" i="25"/>
  <c r="O85" i="25"/>
  <c r="N85" i="25"/>
  <c r="M85" i="25"/>
  <c r="L85" i="25"/>
  <c r="K85" i="25"/>
  <c r="J85" i="25"/>
  <c r="I85" i="25"/>
  <c r="H85" i="25"/>
  <c r="G85" i="25"/>
  <c r="F85" i="25"/>
  <c r="E85" i="25"/>
  <c r="D85" i="25"/>
  <c r="C85" i="25"/>
  <c r="B85" i="25"/>
  <c r="Y84" i="25"/>
  <c r="X84" i="25"/>
  <c r="W84" i="25"/>
  <c r="V84" i="25"/>
  <c r="U84" i="25"/>
  <c r="T84" i="25"/>
  <c r="S84" i="25"/>
  <c r="R84" i="25"/>
  <c r="Q84" i="25"/>
  <c r="P84" i="25"/>
  <c r="O84" i="25"/>
  <c r="N84" i="25"/>
  <c r="M84" i="25"/>
  <c r="L84" i="25"/>
  <c r="K84" i="25"/>
  <c r="J84" i="25"/>
  <c r="I84" i="25"/>
  <c r="H84" i="25"/>
  <c r="G84" i="25"/>
  <c r="F84" i="25"/>
  <c r="E84" i="25"/>
  <c r="D84" i="25"/>
  <c r="C84" i="25"/>
  <c r="B84" i="25"/>
  <c r="AF78" i="25"/>
  <c r="AE78" i="25"/>
  <c r="AD78" i="25"/>
  <c r="AC78" i="25"/>
  <c r="AB78" i="25"/>
  <c r="AA78" i="25"/>
  <c r="Z78" i="25"/>
  <c r="Y78" i="25"/>
  <c r="X78" i="25"/>
  <c r="W78" i="25"/>
  <c r="V78" i="25"/>
  <c r="U78" i="25"/>
  <c r="T78" i="25"/>
  <c r="S78" i="25"/>
  <c r="R78" i="25"/>
  <c r="Q78" i="25"/>
  <c r="P78" i="25"/>
  <c r="O78" i="25"/>
  <c r="N78" i="25"/>
  <c r="M78" i="25"/>
  <c r="L78" i="25"/>
  <c r="K78" i="25"/>
  <c r="J78" i="25"/>
  <c r="I78" i="25"/>
  <c r="H78" i="25"/>
  <c r="G78" i="25"/>
  <c r="F78" i="25"/>
  <c r="E78" i="25"/>
  <c r="D78" i="25"/>
  <c r="C78" i="25"/>
  <c r="B78" i="25"/>
  <c r="Y77" i="25"/>
  <c r="X77" i="25"/>
  <c r="W77" i="25"/>
  <c r="V77" i="25"/>
  <c r="U77" i="25"/>
  <c r="T77" i="25"/>
  <c r="S77" i="25"/>
  <c r="R77" i="25"/>
  <c r="Q77" i="25"/>
  <c r="P77" i="25"/>
  <c r="O77" i="25"/>
  <c r="N77" i="25"/>
  <c r="M77" i="25"/>
  <c r="L77" i="25"/>
  <c r="K77" i="25"/>
  <c r="J77" i="25"/>
  <c r="I77" i="25"/>
  <c r="H77" i="25"/>
  <c r="G77" i="25"/>
  <c r="F77" i="25"/>
  <c r="E77" i="25"/>
  <c r="D77" i="25"/>
  <c r="C77" i="25"/>
  <c r="B77" i="25"/>
  <c r="Y76" i="25"/>
  <c r="X76" i="25"/>
  <c r="W76" i="25"/>
  <c r="V76" i="25"/>
  <c r="U76" i="25"/>
  <c r="T76" i="25"/>
  <c r="S76" i="25"/>
  <c r="R76" i="25"/>
  <c r="Q76" i="25"/>
  <c r="P76" i="25"/>
  <c r="O76" i="25"/>
  <c r="N76" i="25"/>
  <c r="M76" i="25"/>
  <c r="L76" i="25"/>
  <c r="K76" i="25"/>
  <c r="J76" i="25"/>
  <c r="I76" i="25"/>
  <c r="H76" i="25"/>
  <c r="G76" i="25"/>
  <c r="F76" i="25"/>
  <c r="E76" i="25"/>
  <c r="D76" i="25"/>
  <c r="C76" i="25"/>
  <c r="B76" i="25"/>
  <c r="Y75" i="25"/>
  <c r="X75" i="25"/>
  <c r="W75" i="25"/>
  <c r="V75" i="25"/>
  <c r="U75" i="25"/>
  <c r="T75" i="25"/>
  <c r="S75" i="25"/>
  <c r="R75" i="25"/>
  <c r="Q75" i="25"/>
  <c r="P75" i="25"/>
  <c r="O75" i="25"/>
  <c r="N75" i="25"/>
  <c r="M75" i="25"/>
  <c r="L75" i="25"/>
  <c r="K75" i="25"/>
  <c r="J75" i="25"/>
  <c r="I75" i="25"/>
  <c r="H75" i="25"/>
  <c r="G75" i="25"/>
  <c r="F75" i="25"/>
  <c r="E75" i="25"/>
  <c r="D75" i="25"/>
  <c r="C75" i="25"/>
  <c r="B75" i="25"/>
  <c r="Y74" i="25"/>
  <c r="X74" i="25"/>
  <c r="W74" i="25"/>
  <c r="V74" i="25"/>
  <c r="U74" i="25"/>
  <c r="T74" i="25"/>
  <c r="S74" i="25"/>
  <c r="R74" i="25"/>
  <c r="Q74" i="25"/>
  <c r="P74" i="25"/>
  <c r="O74" i="25"/>
  <c r="N74" i="25"/>
  <c r="M74" i="25"/>
  <c r="L74" i="25"/>
  <c r="K74" i="25"/>
  <c r="J74" i="25"/>
  <c r="I74" i="25"/>
  <c r="H74" i="25"/>
  <c r="G74" i="25"/>
  <c r="F74" i="25"/>
  <c r="E74" i="25"/>
  <c r="D74" i="25"/>
  <c r="C74" i="25"/>
  <c r="B74" i="25"/>
  <c r="Y73" i="25"/>
  <c r="X73" i="25"/>
  <c r="W73" i="25"/>
  <c r="V73" i="25"/>
  <c r="U73" i="25"/>
  <c r="T73" i="25"/>
  <c r="S73" i="25"/>
  <c r="R73" i="25"/>
  <c r="Q73" i="25"/>
  <c r="P73" i="25"/>
  <c r="O73" i="25"/>
  <c r="N73" i="25"/>
  <c r="M73" i="25"/>
  <c r="L73" i="25"/>
  <c r="K73" i="25"/>
  <c r="J73" i="25"/>
  <c r="I73" i="25"/>
  <c r="H73" i="25"/>
  <c r="G73" i="25"/>
  <c r="F73" i="25"/>
  <c r="E73" i="25"/>
  <c r="D73" i="25"/>
  <c r="C73" i="25"/>
  <c r="B73" i="25"/>
  <c r="Y72" i="25"/>
  <c r="X72" i="25"/>
  <c r="W72" i="25"/>
  <c r="V72" i="25"/>
  <c r="U72" i="25"/>
  <c r="T72" i="25"/>
  <c r="S72" i="25"/>
  <c r="R72" i="25"/>
  <c r="Q72" i="25"/>
  <c r="P72" i="25"/>
  <c r="O72" i="25"/>
  <c r="N72" i="25"/>
  <c r="M72" i="25"/>
  <c r="L72" i="25"/>
  <c r="K72" i="25"/>
  <c r="J72" i="25"/>
  <c r="I72" i="25"/>
  <c r="H72" i="25"/>
  <c r="G72" i="25"/>
  <c r="F72" i="25"/>
  <c r="E72" i="25"/>
  <c r="D72" i="25"/>
  <c r="C72" i="25"/>
  <c r="B72" i="25"/>
  <c r="Y71" i="25"/>
  <c r="X71" i="25"/>
  <c r="W71" i="25"/>
  <c r="V71" i="25"/>
  <c r="U71" i="25"/>
  <c r="T71" i="25"/>
  <c r="S71" i="25"/>
  <c r="R71" i="25"/>
  <c r="Q71" i="25"/>
  <c r="P71" i="25"/>
  <c r="O71" i="25"/>
  <c r="N71" i="25"/>
  <c r="M71" i="25"/>
  <c r="L71" i="25"/>
  <c r="K71" i="25"/>
  <c r="J71" i="25"/>
  <c r="I71" i="25"/>
  <c r="H71" i="25"/>
  <c r="G71" i="25"/>
  <c r="F71" i="25"/>
  <c r="E71" i="25"/>
  <c r="D71" i="25"/>
  <c r="C71" i="25"/>
  <c r="B71" i="25"/>
  <c r="Y70" i="25"/>
  <c r="X70" i="25"/>
  <c r="W70" i="25"/>
  <c r="V70" i="25"/>
  <c r="U70" i="25"/>
  <c r="T70" i="25"/>
  <c r="S70" i="25"/>
  <c r="R70" i="25"/>
  <c r="Q70" i="25"/>
  <c r="P70" i="25"/>
  <c r="O70" i="25"/>
  <c r="N70" i="25"/>
  <c r="M70" i="25"/>
  <c r="L70" i="25"/>
  <c r="K70" i="25"/>
  <c r="J70" i="25"/>
  <c r="I70" i="25"/>
  <c r="H70" i="25"/>
  <c r="G70" i="25"/>
  <c r="F70" i="25"/>
  <c r="E70" i="25"/>
  <c r="D70" i="25"/>
  <c r="C70" i="25"/>
  <c r="B70" i="25"/>
  <c r="Y69" i="25"/>
  <c r="X69" i="25"/>
  <c r="W69" i="25"/>
  <c r="V69" i="25"/>
  <c r="U69" i="25"/>
  <c r="T69" i="25"/>
  <c r="S69" i="25"/>
  <c r="R69" i="25"/>
  <c r="Q69" i="25"/>
  <c r="P69" i="25"/>
  <c r="O69" i="25"/>
  <c r="N69" i="25"/>
  <c r="M69" i="25"/>
  <c r="L69" i="25"/>
  <c r="K69" i="25"/>
  <c r="J69" i="25"/>
  <c r="I69" i="25"/>
  <c r="H69" i="25"/>
  <c r="G69" i="25"/>
  <c r="F69" i="25"/>
  <c r="E69" i="25"/>
  <c r="D69" i="25"/>
  <c r="C69" i="25"/>
  <c r="B69" i="25"/>
  <c r="Y68" i="25"/>
  <c r="X68" i="25"/>
  <c r="W68" i="25"/>
  <c r="V68" i="25"/>
  <c r="U68" i="25"/>
  <c r="T68" i="25"/>
  <c r="S68" i="25"/>
  <c r="R68" i="25"/>
  <c r="Q68" i="25"/>
  <c r="P68" i="25"/>
  <c r="O68" i="25"/>
  <c r="N68" i="25"/>
  <c r="M68" i="25"/>
  <c r="L68" i="25"/>
  <c r="K68" i="25"/>
  <c r="J68" i="25"/>
  <c r="I68" i="25"/>
  <c r="H68" i="25"/>
  <c r="G68" i="25"/>
  <c r="F68" i="25"/>
  <c r="E68" i="25"/>
  <c r="D68" i="25"/>
  <c r="C68" i="25"/>
  <c r="B68" i="25"/>
  <c r="Y67" i="25"/>
  <c r="X67" i="25"/>
  <c r="W67" i="25"/>
  <c r="V67" i="25"/>
  <c r="U67" i="25"/>
  <c r="T67" i="25"/>
  <c r="S67" i="25"/>
  <c r="R67" i="25"/>
  <c r="Q67" i="25"/>
  <c r="P67" i="25"/>
  <c r="O67" i="25"/>
  <c r="N67" i="25"/>
  <c r="M67" i="25"/>
  <c r="L67" i="25"/>
  <c r="K67" i="25"/>
  <c r="J67" i="25"/>
  <c r="I67" i="25"/>
  <c r="H67" i="25"/>
  <c r="G67" i="25"/>
  <c r="F67" i="25"/>
  <c r="E67" i="25"/>
  <c r="D67" i="25"/>
  <c r="C67" i="25"/>
  <c r="B67" i="25"/>
  <c r="Y66" i="25"/>
  <c r="X66" i="25"/>
  <c r="W66" i="25"/>
  <c r="V66" i="25"/>
  <c r="U66" i="25"/>
  <c r="T66" i="25"/>
  <c r="S66" i="25"/>
  <c r="R66" i="25"/>
  <c r="Q66" i="25"/>
  <c r="P66" i="25"/>
  <c r="O66" i="25"/>
  <c r="N66" i="25"/>
  <c r="M66" i="25"/>
  <c r="L66" i="25"/>
  <c r="K66" i="25"/>
  <c r="J66" i="25"/>
  <c r="I66" i="25"/>
  <c r="H66" i="25"/>
  <c r="G66" i="25"/>
  <c r="F66" i="25"/>
  <c r="E66" i="25"/>
  <c r="D66" i="25"/>
  <c r="C66" i="25"/>
  <c r="B66" i="25"/>
  <c r="Y65" i="25"/>
  <c r="X65" i="25"/>
  <c r="W65" i="25"/>
  <c r="V65" i="25"/>
  <c r="U65" i="25"/>
  <c r="T65" i="25"/>
  <c r="S65" i="25"/>
  <c r="R65" i="25"/>
  <c r="Q65" i="25"/>
  <c r="P65" i="25"/>
  <c r="O65" i="25"/>
  <c r="N65" i="25"/>
  <c r="M65" i="25"/>
  <c r="L65" i="25"/>
  <c r="K65" i="25"/>
  <c r="J65" i="25"/>
  <c r="I65" i="25"/>
  <c r="H65" i="25"/>
  <c r="G65" i="25"/>
  <c r="F65" i="25"/>
  <c r="E65" i="25"/>
  <c r="D65" i="25"/>
  <c r="C65" i="25"/>
  <c r="B65" i="25"/>
  <c r="Y64" i="25"/>
  <c r="X64" i="25"/>
  <c r="W64" i="25"/>
  <c r="V64" i="25"/>
  <c r="U64" i="25"/>
  <c r="T64" i="25"/>
  <c r="S64" i="25"/>
  <c r="R64" i="25"/>
  <c r="Q64" i="25"/>
  <c r="P64" i="25"/>
  <c r="O64" i="25"/>
  <c r="N64" i="25"/>
  <c r="M64" i="25"/>
  <c r="L64" i="25"/>
  <c r="K64" i="25"/>
  <c r="J64" i="25"/>
  <c r="I64" i="25"/>
  <c r="H64" i="25"/>
  <c r="G64" i="25"/>
  <c r="F64" i="25"/>
  <c r="E64" i="25"/>
  <c r="D64" i="25"/>
  <c r="C64" i="25"/>
  <c r="B64" i="25"/>
  <c r="Y63" i="25"/>
  <c r="X63" i="25"/>
  <c r="W63" i="25"/>
  <c r="V63" i="25"/>
  <c r="U63" i="25"/>
  <c r="T63" i="25"/>
  <c r="S63" i="25"/>
  <c r="R63" i="25"/>
  <c r="Q63" i="25"/>
  <c r="P63" i="25"/>
  <c r="O63" i="25"/>
  <c r="N63" i="25"/>
  <c r="M63" i="25"/>
  <c r="L63" i="25"/>
  <c r="K63" i="25"/>
  <c r="J63" i="25"/>
  <c r="I63" i="25"/>
  <c r="H63" i="25"/>
  <c r="G63" i="25"/>
  <c r="F63" i="25"/>
  <c r="E63" i="25"/>
  <c r="D63" i="25"/>
  <c r="C63" i="25"/>
  <c r="B63" i="25"/>
  <c r="Y62" i="25"/>
  <c r="X62" i="25"/>
  <c r="W62" i="25"/>
  <c r="V62" i="25"/>
  <c r="U62" i="25"/>
  <c r="T62" i="25"/>
  <c r="S62" i="25"/>
  <c r="R62" i="25"/>
  <c r="Q62" i="25"/>
  <c r="P62" i="25"/>
  <c r="O62" i="25"/>
  <c r="N62" i="25"/>
  <c r="M62" i="25"/>
  <c r="L62" i="25"/>
  <c r="K62" i="25"/>
  <c r="J62" i="25"/>
  <c r="I62" i="25"/>
  <c r="H62" i="25"/>
  <c r="G62" i="25"/>
  <c r="F62" i="25"/>
  <c r="E62" i="25"/>
  <c r="D62" i="25"/>
  <c r="C62" i="25"/>
  <c r="B62" i="25"/>
  <c r="Y61" i="25"/>
  <c r="X61" i="25"/>
  <c r="W61" i="25"/>
  <c r="V61" i="25"/>
  <c r="U61" i="25"/>
  <c r="T61" i="25"/>
  <c r="S61" i="25"/>
  <c r="R61" i="25"/>
  <c r="Q61" i="25"/>
  <c r="P61" i="25"/>
  <c r="O61" i="25"/>
  <c r="N61" i="25"/>
  <c r="M61" i="25"/>
  <c r="L61" i="25"/>
  <c r="K61" i="25"/>
  <c r="J61" i="25"/>
  <c r="I61" i="25"/>
  <c r="H61" i="25"/>
  <c r="G61" i="25"/>
  <c r="F61" i="25"/>
  <c r="E61" i="25"/>
  <c r="D61" i="25"/>
  <c r="C61" i="25"/>
  <c r="B61" i="25"/>
  <c r="Y60" i="25"/>
  <c r="X60" i="25"/>
  <c r="W60" i="25"/>
  <c r="V60" i="25"/>
  <c r="U60" i="25"/>
  <c r="T60" i="25"/>
  <c r="S60" i="25"/>
  <c r="R60" i="25"/>
  <c r="Q60" i="25"/>
  <c r="P60" i="25"/>
  <c r="O60" i="25"/>
  <c r="N60" i="25"/>
  <c r="M60" i="25"/>
  <c r="L60" i="25"/>
  <c r="K60" i="25"/>
  <c r="J60" i="25"/>
  <c r="I60" i="25"/>
  <c r="H60" i="25"/>
  <c r="G60" i="25"/>
  <c r="F60" i="25"/>
  <c r="E60" i="25"/>
  <c r="D60" i="25"/>
  <c r="C60" i="25"/>
  <c r="B60" i="25"/>
  <c r="Y59" i="25"/>
  <c r="X59" i="25"/>
  <c r="W59" i="25"/>
  <c r="V59" i="25"/>
  <c r="U59" i="25"/>
  <c r="T59" i="25"/>
  <c r="S59" i="25"/>
  <c r="R59" i="25"/>
  <c r="Q59" i="25"/>
  <c r="P59" i="25"/>
  <c r="O59" i="25"/>
  <c r="N59" i="25"/>
  <c r="M59" i="25"/>
  <c r="L59" i="25"/>
  <c r="K59" i="25"/>
  <c r="J59" i="25"/>
  <c r="I59" i="25"/>
  <c r="H59" i="25"/>
  <c r="G59" i="25"/>
  <c r="F59" i="25"/>
  <c r="E59" i="25"/>
  <c r="D59" i="25"/>
  <c r="C59" i="25"/>
  <c r="B59" i="25"/>
  <c r="Y58" i="25"/>
  <c r="X58" i="25"/>
  <c r="W58" i="25"/>
  <c r="V58" i="25"/>
  <c r="U58" i="25"/>
  <c r="T58" i="25"/>
  <c r="S58" i="25"/>
  <c r="R58" i="25"/>
  <c r="Q58" i="25"/>
  <c r="P58" i="25"/>
  <c r="O58" i="25"/>
  <c r="N58" i="25"/>
  <c r="M58" i="25"/>
  <c r="L58" i="25"/>
  <c r="K58" i="25"/>
  <c r="J58" i="25"/>
  <c r="I58" i="25"/>
  <c r="H58" i="25"/>
  <c r="G58" i="25"/>
  <c r="F58" i="25"/>
  <c r="E58" i="25"/>
  <c r="D58" i="25"/>
  <c r="C58" i="25"/>
  <c r="B58" i="25"/>
  <c r="Y57" i="25"/>
  <c r="X57" i="25"/>
  <c r="W57" i="25"/>
  <c r="V57" i="25"/>
  <c r="U57" i="25"/>
  <c r="T57" i="25"/>
  <c r="S57" i="25"/>
  <c r="R57" i="25"/>
  <c r="Q57" i="25"/>
  <c r="P57" i="25"/>
  <c r="O57" i="25"/>
  <c r="N57" i="25"/>
  <c r="M57" i="25"/>
  <c r="L57" i="25"/>
  <c r="K57" i="25"/>
  <c r="J57" i="25"/>
  <c r="I57" i="25"/>
  <c r="H57" i="25"/>
  <c r="G57" i="25"/>
  <c r="F57" i="25"/>
  <c r="E57" i="25"/>
  <c r="D57" i="25"/>
  <c r="C57" i="25"/>
  <c r="B57" i="25"/>
  <c r="Y56" i="25"/>
  <c r="X56" i="25"/>
  <c r="W56" i="25"/>
  <c r="V56" i="25"/>
  <c r="U56" i="25"/>
  <c r="T56" i="25"/>
  <c r="S56" i="25"/>
  <c r="R56" i="25"/>
  <c r="Q56" i="25"/>
  <c r="P56" i="25"/>
  <c r="O56" i="25"/>
  <c r="N56" i="25"/>
  <c r="M56" i="25"/>
  <c r="L56" i="25"/>
  <c r="K56" i="25"/>
  <c r="J56" i="25"/>
  <c r="I56" i="25"/>
  <c r="H56" i="25"/>
  <c r="G56" i="25"/>
  <c r="F56" i="25"/>
  <c r="E56" i="25"/>
  <c r="D56" i="25"/>
  <c r="C56" i="25"/>
  <c r="B56" i="25"/>
  <c r="Y55" i="25"/>
  <c r="X55" i="25"/>
  <c r="W55" i="25"/>
  <c r="V55" i="25"/>
  <c r="U55" i="25"/>
  <c r="T55" i="25"/>
  <c r="S55" i="25"/>
  <c r="R55" i="25"/>
  <c r="Q55" i="25"/>
  <c r="P55" i="25"/>
  <c r="O55" i="25"/>
  <c r="N55" i="25"/>
  <c r="M55" i="25"/>
  <c r="L55" i="25"/>
  <c r="K55" i="25"/>
  <c r="J55" i="25"/>
  <c r="I55" i="25"/>
  <c r="H55" i="25"/>
  <c r="G55" i="25"/>
  <c r="F55" i="25"/>
  <c r="E55" i="25"/>
  <c r="D55" i="25"/>
  <c r="C55" i="25"/>
  <c r="B55" i="25"/>
  <c r="Y54" i="25"/>
  <c r="X54" i="25"/>
  <c r="W54" i="25"/>
  <c r="V54" i="25"/>
  <c r="U54" i="25"/>
  <c r="T54" i="25"/>
  <c r="S54" i="25"/>
  <c r="R54" i="25"/>
  <c r="Q54" i="25"/>
  <c r="P54" i="25"/>
  <c r="O54" i="25"/>
  <c r="N54" i="25"/>
  <c r="M54" i="25"/>
  <c r="L54" i="25"/>
  <c r="K54" i="25"/>
  <c r="J54" i="25"/>
  <c r="I54" i="25"/>
  <c r="H54" i="25"/>
  <c r="G54" i="25"/>
  <c r="F54" i="25"/>
  <c r="E54" i="25"/>
  <c r="D54" i="25"/>
  <c r="C54" i="25"/>
  <c r="B54" i="25"/>
  <c r="Y53" i="25"/>
  <c r="X53" i="25"/>
  <c r="W53" i="25"/>
  <c r="V53" i="25"/>
  <c r="U53" i="25"/>
  <c r="T53" i="25"/>
  <c r="S53" i="25"/>
  <c r="R53" i="25"/>
  <c r="Q53" i="25"/>
  <c r="P53" i="25"/>
  <c r="O53" i="25"/>
  <c r="N53" i="25"/>
  <c r="M53" i="25"/>
  <c r="L53" i="25"/>
  <c r="K53" i="25"/>
  <c r="J53" i="25"/>
  <c r="I53" i="25"/>
  <c r="H53" i="25"/>
  <c r="G53" i="25"/>
  <c r="F53" i="25"/>
  <c r="E53" i="25"/>
  <c r="D53" i="25"/>
  <c r="C53" i="25"/>
  <c r="B53" i="25"/>
  <c r="Y52" i="25"/>
  <c r="X52" i="25"/>
  <c r="W52" i="25"/>
  <c r="V52" i="25"/>
  <c r="U52" i="25"/>
  <c r="T52" i="25"/>
  <c r="S52" i="25"/>
  <c r="R52" i="25"/>
  <c r="Q52" i="25"/>
  <c r="P52" i="25"/>
  <c r="O52" i="25"/>
  <c r="N52" i="25"/>
  <c r="M52" i="25"/>
  <c r="L52" i="25"/>
  <c r="K52" i="25"/>
  <c r="J52" i="25"/>
  <c r="I52" i="25"/>
  <c r="H52" i="25"/>
  <c r="G52" i="25"/>
  <c r="F52" i="25"/>
  <c r="E52" i="25"/>
  <c r="D52" i="25"/>
  <c r="C52" i="25"/>
  <c r="B52" i="25"/>
  <c r="Y51" i="25"/>
  <c r="X51" i="25"/>
  <c r="W51" i="25"/>
  <c r="V51" i="25"/>
  <c r="U51" i="25"/>
  <c r="T51" i="25"/>
  <c r="S51" i="25"/>
  <c r="R51" i="25"/>
  <c r="Q51" i="25"/>
  <c r="P51" i="25"/>
  <c r="O51" i="25"/>
  <c r="N51" i="25"/>
  <c r="M51" i="25"/>
  <c r="L51" i="25"/>
  <c r="K51" i="25"/>
  <c r="J51" i="25"/>
  <c r="I51" i="25"/>
  <c r="H51" i="25"/>
  <c r="G51" i="25"/>
  <c r="F51" i="25"/>
  <c r="E51" i="25"/>
  <c r="D51" i="25"/>
  <c r="C51" i="25"/>
  <c r="B51" i="25"/>
  <c r="Y50" i="25"/>
  <c r="X50" i="25"/>
  <c r="W50" i="25"/>
  <c r="V50" i="25"/>
  <c r="U50" i="25"/>
  <c r="T50" i="25"/>
  <c r="S50" i="25"/>
  <c r="R50" i="25"/>
  <c r="Q50" i="25"/>
  <c r="P50" i="25"/>
  <c r="O50" i="25"/>
  <c r="N50" i="25"/>
  <c r="M50" i="25"/>
  <c r="L50" i="25"/>
  <c r="K50" i="25"/>
  <c r="J50" i="25"/>
  <c r="I50" i="25"/>
  <c r="H50" i="25"/>
  <c r="G50" i="25"/>
  <c r="F50" i="25"/>
  <c r="E50" i="25"/>
  <c r="D50" i="25"/>
  <c r="C50" i="25"/>
  <c r="B50" i="25"/>
  <c r="Y49" i="25"/>
  <c r="X49" i="25"/>
  <c r="W49" i="25"/>
  <c r="V49" i="25"/>
  <c r="U49" i="25"/>
  <c r="T49" i="25"/>
  <c r="S49" i="25"/>
  <c r="R49" i="25"/>
  <c r="Q49" i="25"/>
  <c r="P49" i="25"/>
  <c r="O49" i="25"/>
  <c r="N49" i="25"/>
  <c r="M49" i="25"/>
  <c r="L49" i="25"/>
  <c r="K49" i="25"/>
  <c r="J49" i="25"/>
  <c r="I49" i="25"/>
  <c r="H49" i="25"/>
  <c r="G49" i="25"/>
  <c r="F49" i="25"/>
  <c r="E49" i="25"/>
  <c r="D49" i="25"/>
  <c r="C49" i="25"/>
  <c r="B49" i="25"/>
  <c r="Y48" i="25"/>
  <c r="X48" i="25"/>
  <c r="W48" i="25"/>
  <c r="V48" i="25"/>
  <c r="U48" i="25"/>
  <c r="T48" i="25"/>
  <c r="S48" i="25"/>
  <c r="R48" i="25"/>
  <c r="Q48" i="25"/>
  <c r="P48" i="25"/>
  <c r="O48" i="25"/>
  <c r="N48" i="25"/>
  <c r="M48" i="25"/>
  <c r="L48" i="25"/>
  <c r="K48" i="25"/>
  <c r="J48" i="25"/>
  <c r="I48" i="25"/>
  <c r="H48" i="25"/>
  <c r="G48" i="25"/>
  <c r="F48" i="25"/>
  <c r="E48" i="25"/>
  <c r="D48" i="25"/>
  <c r="C48" i="25"/>
  <c r="B48"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Y41" i="25"/>
  <c r="X41" i="25"/>
  <c r="W41" i="25"/>
  <c r="V41" i="25"/>
  <c r="U41" i="25"/>
  <c r="T41" i="25"/>
  <c r="S41" i="25"/>
  <c r="R41" i="25"/>
  <c r="Q41" i="25"/>
  <c r="P41" i="25"/>
  <c r="O41" i="25"/>
  <c r="N41" i="25"/>
  <c r="M41" i="25"/>
  <c r="L41" i="25"/>
  <c r="K41" i="25"/>
  <c r="J41" i="25"/>
  <c r="I41" i="25"/>
  <c r="H41" i="25"/>
  <c r="G41" i="25"/>
  <c r="F41" i="25"/>
  <c r="E41" i="25"/>
  <c r="D41" i="25"/>
  <c r="C41" i="25"/>
  <c r="B41" i="25"/>
  <c r="Y40" i="25"/>
  <c r="X40" i="25"/>
  <c r="W40" i="25"/>
  <c r="V40" i="25"/>
  <c r="U40" i="25"/>
  <c r="T40" i="25"/>
  <c r="S40" i="25"/>
  <c r="R40" i="25"/>
  <c r="Q40" i="25"/>
  <c r="P40" i="25"/>
  <c r="O40" i="25"/>
  <c r="N40" i="25"/>
  <c r="M40" i="25"/>
  <c r="L40" i="25"/>
  <c r="K40" i="25"/>
  <c r="J40" i="25"/>
  <c r="I40" i="25"/>
  <c r="H40" i="25"/>
  <c r="G40" i="25"/>
  <c r="F40" i="25"/>
  <c r="E40" i="25"/>
  <c r="D40" i="25"/>
  <c r="C40" i="25"/>
  <c r="B40" i="25"/>
  <c r="Y39" i="25"/>
  <c r="X39" i="25"/>
  <c r="W39" i="25"/>
  <c r="V39" i="25"/>
  <c r="U39" i="25"/>
  <c r="T39" i="25"/>
  <c r="S39" i="25"/>
  <c r="R39" i="25"/>
  <c r="Q39" i="25"/>
  <c r="P39" i="25"/>
  <c r="O39" i="25"/>
  <c r="N39" i="25"/>
  <c r="M39" i="25"/>
  <c r="L39" i="25"/>
  <c r="K39" i="25"/>
  <c r="J39" i="25"/>
  <c r="I39" i="25"/>
  <c r="H39" i="25"/>
  <c r="G39" i="25"/>
  <c r="F39" i="25"/>
  <c r="E39" i="25"/>
  <c r="D39" i="25"/>
  <c r="C39" i="25"/>
  <c r="B39" i="25"/>
  <c r="Y38" i="25"/>
  <c r="X38" i="25"/>
  <c r="W38" i="25"/>
  <c r="V38" i="25"/>
  <c r="U38" i="25"/>
  <c r="T38" i="25"/>
  <c r="S38" i="25"/>
  <c r="R38" i="25"/>
  <c r="Q38" i="25"/>
  <c r="P38" i="25"/>
  <c r="O38" i="25"/>
  <c r="N38" i="25"/>
  <c r="M38" i="25"/>
  <c r="L38" i="25"/>
  <c r="K38" i="25"/>
  <c r="J38" i="25"/>
  <c r="I38" i="25"/>
  <c r="H38" i="25"/>
  <c r="G38" i="25"/>
  <c r="F38" i="25"/>
  <c r="E38" i="25"/>
  <c r="D38" i="25"/>
  <c r="C38" i="25"/>
  <c r="B38" i="25"/>
  <c r="Y37" i="25"/>
  <c r="X37" i="25"/>
  <c r="W37" i="25"/>
  <c r="V37" i="25"/>
  <c r="U37" i="25"/>
  <c r="T37" i="25"/>
  <c r="S37" i="25"/>
  <c r="R37" i="25"/>
  <c r="Q37" i="25"/>
  <c r="P37" i="25"/>
  <c r="O37" i="25"/>
  <c r="N37" i="25"/>
  <c r="M37" i="25"/>
  <c r="L37" i="25"/>
  <c r="K37" i="25"/>
  <c r="J37" i="25"/>
  <c r="I37" i="25"/>
  <c r="H37" i="25"/>
  <c r="G37" i="25"/>
  <c r="F37" i="25"/>
  <c r="E37" i="25"/>
  <c r="D37" i="25"/>
  <c r="C37" i="25"/>
  <c r="B37" i="25"/>
  <c r="Y36" i="25"/>
  <c r="X36" i="25"/>
  <c r="W36" i="25"/>
  <c r="V36" i="25"/>
  <c r="U36" i="25"/>
  <c r="T36" i="25"/>
  <c r="S36" i="25"/>
  <c r="R36" i="25"/>
  <c r="Q36" i="25"/>
  <c r="P36" i="25"/>
  <c r="O36" i="25"/>
  <c r="N36" i="25"/>
  <c r="M36" i="25"/>
  <c r="L36" i="25"/>
  <c r="K36" i="25"/>
  <c r="J36" i="25"/>
  <c r="I36" i="25"/>
  <c r="H36" i="25"/>
  <c r="G36" i="25"/>
  <c r="F36" i="25"/>
  <c r="E36" i="25"/>
  <c r="D36" i="25"/>
  <c r="C36" i="25"/>
  <c r="B36" i="25"/>
  <c r="Y35" i="25"/>
  <c r="X35" i="25"/>
  <c r="W35" i="25"/>
  <c r="V35" i="25"/>
  <c r="U35" i="25"/>
  <c r="T35" i="25"/>
  <c r="S35" i="25"/>
  <c r="R35" i="25"/>
  <c r="Q35" i="25"/>
  <c r="P35" i="25"/>
  <c r="O35" i="25"/>
  <c r="N35" i="25"/>
  <c r="M35" i="25"/>
  <c r="L35" i="25"/>
  <c r="K35" i="25"/>
  <c r="J35" i="25"/>
  <c r="I35" i="25"/>
  <c r="H35" i="25"/>
  <c r="G35" i="25"/>
  <c r="F35" i="25"/>
  <c r="E35" i="25"/>
  <c r="D35" i="25"/>
  <c r="C35" i="25"/>
  <c r="B35" i="25"/>
  <c r="Y34" i="25"/>
  <c r="X34" i="25"/>
  <c r="W34" i="25"/>
  <c r="V34" i="25"/>
  <c r="U34" i="25"/>
  <c r="T34" i="25"/>
  <c r="S34" i="25"/>
  <c r="R34" i="25"/>
  <c r="Q34" i="25"/>
  <c r="P34" i="25"/>
  <c r="O34" i="25"/>
  <c r="N34" i="25"/>
  <c r="M34" i="25"/>
  <c r="L34" i="25"/>
  <c r="K34" i="25"/>
  <c r="J34" i="25"/>
  <c r="I34" i="25"/>
  <c r="H34" i="25"/>
  <c r="G34" i="25"/>
  <c r="F34" i="25"/>
  <c r="E34" i="25"/>
  <c r="D34" i="25"/>
  <c r="C34" i="25"/>
  <c r="B34" i="25"/>
  <c r="Y33" i="25"/>
  <c r="X33" i="25"/>
  <c r="W33" i="25"/>
  <c r="V33" i="25"/>
  <c r="U33" i="25"/>
  <c r="T33" i="25"/>
  <c r="S33" i="25"/>
  <c r="R33" i="25"/>
  <c r="Q33" i="25"/>
  <c r="P33" i="25"/>
  <c r="O33" i="25"/>
  <c r="N33" i="25"/>
  <c r="M33" i="25"/>
  <c r="L33" i="25"/>
  <c r="K33" i="25"/>
  <c r="J33" i="25"/>
  <c r="I33" i="25"/>
  <c r="H33" i="25"/>
  <c r="G33" i="25"/>
  <c r="F33" i="25"/>
  <c r="E33" i="25"/>
  <c r="D33" i="25"/>
  <c r="C33" i="25"/>
  <c r="B33" i="25"/>
  <c r="Y32" i="25"/>
  <c r="X32" i="25"/>
  <c r="W32" i="25"/>
  <c r="V32" i="25"/>
  <c r="U32" i="25"/>
  <c r="T32" i="25"/>
  <c r="S32" i="25"/>
  <c r="R32" i="25"/>
  <c r="Q32" i="25"/>
  <c r="P32" i="25"/>
  <c r="O32" i="25"/>
  <c r="N32" i="25"/>
  <c r="M32" i="25"/>
  <c r="L32" i="25"/>
  <c r="K32" i="25"/>
  <c r="J32" i="25"/>
  <c r="I32" i="25"/>
  <c r="H32" i="25"/>
  <c r="G32" i="25"/>
  <c r="F32" i="25"/>
  <c r="E32" i="25"/>
  <c r="D32" i="25"/>
  <c r="C32" i="25"/>
  <c r="B32" i="25"/>
  <c r="Y31" i="25"/>
  <c r="X31" i="25"/>
  <c r="W31" i="25"/>
  <c r="V31" i="25"/>
  <c r="U31" i="25"/>
  <c r="T31" i="25"/>
  <c r="S31" i="25"/>
  <c r="R31" i="25"/>
  <c r="Q31" i="25"/>
  <c r="P31" i="25"/>
  <c r="O31" i="25"/>
  <c r="N31" i="25"/>
  <c r="M31" i="25"/>
  <c r="L31" i="25"/>
  <c r="K31" i="25"/>
  <c r="J31" i="25"/>
  <c r="I31" i="25"/>
  <c r="H31" i="25"/>
  <c r="G31" i="25"/>
  <c r="F31" i="25"/>
  <c r="E31" i="25"/>
  <c r="D31" i="25"/>
  <c r="C31" i="25"/>
  <c r="B31" i="25"/>
  <c r="Y30" i="25"/>
  <c r="X30" i="25"/>
  <c r="W30" i="25"/>
  <c r="V30" i="25"/>
  <c r="U30" i="25"/>
  <c r="T30" i="25"/>
  <c r="S30" i="25"/>
  <c r="R30" i="25"/>
  <c r="Q30" i="25"/>
  <c r="P30" i="25"/>
  <c r="O30" i="25"/>
  <c r="N30" i="25"/>
  <c r="M30" i="25"/>
  <c r="L30" i="25"/>
  <c r="K30" i="25"/>
  <c r="J30" i="25"/>
  <c r="I30" i="25"/>
  <c r="H30" i="25"/>
  <c r="G30" i="25"/>
  <c r="F30" i="25"/>
  <c r="E30" i="25"/>
  <c r="D30" i="25"/>
  <c r="C30" i="25"/>
  <c r="B30" i="25"/>
  <c r="Y29" i="25"/>
  <c r="X29" i="25"/>
  <c r="W29" i="25"/>
  <c r="V29" i="25"/>
  <c r="U29" i="25"/>
  <c r="T29" i="25"/>
  <c r="S29" i="25"/>
  <c r="R29" i="25"/>
  <c r="Q29" i="25"/>
  <c r="P29" i="25"/>
  <c r="O29" i="25"/>
  <c r="N29" i="25"/>
  <c r="M29" i="25"/>
  <c r="L29" i="25"/>
  <c r="K29" i="25"/>
  <c r="J29" i="25"/>
  <c r="I29" i="25"/>
  <c r="H29" i="25"/>
  <c r="G29" i="25"/>
  <c r="F29" i="25"/>
  <c r="E29" i="25"/>
  <c r="D29" i="25"/>
  <c r="C29" i="25"/>
  <c r="B29" i="25"/>
  <c r="Y28" i="25"/>
  <c r="X28" i="25"/>
  <c r="W28" i="25"/>
  <c r="V28" i="25"/>
  <c r="U28" i="25"/>
  <c r="T28" i="25"/>
  <c r="S28" i="25"/>
  <c r="R28" i="25"/>
  <c r="Q28" i="25"/>
  <c r="P28" i="25"/>
  <c r="O28" i="25"/>
  <c r="N28" i="25"/>
  <c r="M28" i="25"/>
  <c r="L28" i="25"/>
  <c r="K28" i="25"/>
  <c r="J28" i="25"/>
  <c r="I28" i="25"/>
  <c r="H28" i="25"/>
  <c r="G28" i="25"/>
  <c r="F28" i="25"/>
  <c r="E28" i="25"/>
  <c r="D28" i="25"/>
  <c r="C28" i="25"/>
  <c r="B28" i="25"/>
  <c r="Y27" i="25"/>
  <c r="X27" i="25"/>
  <c r="W27" i="25"/>
  <c r="V27" i="25"/>
  <c r="U27" i="25"/>
  <c r="T27" i="25"/>
  <c r="S27" i="25"/>
  <c r="R27" i="25"/>
  <c r="Q27" i="25"/>
  <c r="P27" i="25"/>
  <c r="O27" i="25"/>
  <c r="N27" i="25"/>
  <c r="M27" i="25"/>
  <c r="L27" i="25"/>
  <c r="K27" i="25"/>
  <c r="J27" i="25"/>
  <c r="I27" i="25"/>
  <c r="H27" i="25"/>
  <c r="G27" i="25"/>
  <c r="F27" i="25"/>
  <c r="E27" i="25"/>
  <c r="D27" i="25"/>
  <c r="C27" i="25"/>
  <c r="B27" i="25"/>
  <c r="Y26" i="25"/>
  <c r="X26" i="25"/>
  <c r="W26" i="25"/>
  <c r="V26" i="25"/>
  <c r="U26" i="25"/>
  <c r="T26" i="25"/>
  <c r="S26" i="25"/>
  <c r="R26" i="25"/>
  <c r="Q26" i="25"/>
  <c r="P26" i="25"/>
  <c r="O26" i="25"/>
  <c r="N26" i="25"/>
  <c r="M26" i="25"/>
  <c r="L26" i="25"/>
  <c r="K26" i="25"/>
  <c r="J26" i="25"/>
  <c r="I26" i="25"/>
  <c r="H26" i="25"/>
  <c r="G26" i="25"/>
  <c r="F26" i="25"/>
  <c r="E26" i="25"/>
  <c r="D26" i="25"/>
  <c r="C26" i="25"/>
  <c r="B26" i="25"/>
  <c r="Y25" i="25"/>
  <c r="X25" i="25"/>
  <c r="W25" i="25"/>
  <c r="V25" i="25"/>
  <c r="U25" i="25"/>
  <c r="T25" i="25"/>
  <c r="S25" i="25"/>
  <c r="R25" i="25"/>
  <c r="Q25" i="25"/>
  <c r="P25" i="25"/>
  <c r="O25" i="25"/>
  <c r="N25" i="25"/>
  <c r="M25" i="25"/>
  <c r="L25" i="25"/>
  <c r="K25" i="25"/>
  <c r="J25" i="25"/>
  <c r="I25" i="25"/>
  <c r="H25" i="25"/>
  <c r="G25" i="25"/>
  <c r="F25" i="25"/>
  <c r="E25" i="25"/>
  <c r="D25" i="25"/>
  <c r="C25" i="25"/>
  <c r="B25" i="25"/>
  <c r="Y24" i="25"/>
  <c r="X24" i="25"/>
  <c r="W24" i="25"/>
  <c r="V24" i="25"/>
  <c r="U24" i="25"/>
  <c r="T24" i="25"/>
  <c r="S24" i="25"/>
  <c r="R24" i="25"/>
  <c r="Q24" i="25"/>
  <c r="P24" i="25"/>
  <c r="O24" i="25"/>
  <c r="N24" i="25"/>
  <c r="M24" i="25"/>
  <c r="L24" i="25"/>
  <c r="K24" i="25"/>
  <c r="J24" i="25"/>
  <c r="I24" i="25"/>
  <c r="H24" i="25"/>
  <c r="G24" i="25"/>
  <c r="F24" i="25"/>
  <c r="E24" i="25"/>
  <c r="D24" i="25"/>
  <c r="C24" i="25"/>
  <c r="B24" i="25"/>
  <c r="Y23" i="25"/>
  <c r="X23" i="25"/>
  <c r="W23" i="25"/>
  <c r="V23" i="25"/>
  <c r="U23" i="25"/>
  <c r="T23" i="25"/>
  <c r="S23" i="25"/>
  <c r="R23" i="25"/>
  <c r="Q23" i="25"/>
  <c r="P23" i="25"/>
  <c r="O23" i="25"/>
  <c r="N23" i="25"/>
  <c r="M23" i="25"/>
  <c r="L23" i="25"/>
  <c r="K23" i="25"/>
  <c r="J23" i="25"/>
  <c r="I23" i="25"/>
  <c r="H23" i="25"/>
  <c r="G23" i="25"/>
  <c r="F23" i="25"/>
  <c r="E23" i="25"/>
  <c r="D23" i="25"/>
  <c r="C23" i="25"/>
  <c r="B23" i="25"/>
  <c r="Y22" i="25"/>
  <c r="X22" i="25"/>
  <c r="W22" i="25"/>
  <c r="V22" i="25"/>
  <c r="U22" i="25"/>
  <c r="T22" i="25"/>
  <c r="S22" i="25"/>
  <c r="R22" i="25"/>
  <c r="Q22" i="25"/>
  <c r="P22" i="25"/>
  <c r="O22" i="25"/>
  <c r="N22" i="25"/>
  <c r="M22" i="25"/>
  <c r="L22" i="25"/>
  <c r="K22" i="25"/>
  <c r="J22" i="25"/>
  <c r="I22" i="25"/>
  <c r="H22" i="25"/>
  <c r="G22" i="25"/>
  <c r="F22" i="25"/>
  <c r="E22" i="25"/>
  <c r="D22" i="25"/>
  <c r="C22" i="25"/>
  <c r="B22" i="25"/>
  <c r="Y21" i="25"/>
  <c r="X21" i="25"/>
  <c r="W21" i="25"/>
  <c r="V21" i="25"/>
  <c r="U21" i="25"/>
  <c r="T21" i="25"/>
  <c r="S21" i="25"/>
  <c r="R21" i="25"/>
  <c r="Q21" i="25"/>
  <c r="P21" i="25"/>
  <c r="O21" i="25"/>
  <c r="N21" i="25"/>
  <c r="M21" i="25"/>
  <c r="L21" i="25"/>
  <c r="K21" i="25"/>
  <c r="J21" i="25"/>
  <c r="I21" i="25"/>
  <c r="H21" i="25"/>
  <c r="G21" i="25"/>
  <c r="F21" i="25"/>
  <c r="E21" i="25"/>
  <c r="D21" i="25"/>
  <c r="C21" i="25"/>
  <c r="B21" i="25"/>
  <c r="Y20" i="25"/>
  <c r="X20" i="25"/>
  <c r="W20" i="25"/>
  <c r="V20" i="25"/>
  <c r="U20" i="25"/>
  <c r="T20" i="25"/>
  <c r="S20" i="25"/>
  <c r="R20" i="25"/>
  <c r="Q20" i="25"/>
  <c r="P20" i="25"/>
  <c r="O20" i="25"/>
  <c r="N20" i="25"/>
  <c r="M20" i="25"/>
  <c r="L20" i="25"/>
  <c r="K20" i="25"/>
  <c r="J20" i="25"/>
  <c r="I20" i="25"/>
  <c r="H20" i="25"/>
  <c r="G20" i="25"/>
  <c r="F20" i="25"/>
  <c r="E20" i="25"/>
  <c r="D20" i="25"/>
  <c r="C20" i="25"/>
  <c r="B20" i="25"/>
  <c r="Y19" i="25"/>
  <c r="X19" i="25"/>
  <c r="W19" i="25"/>
  <c r="V19" i="25"/>
  <c r="U19" i="25"/>
  <c r="T19" i="25"/>
  <c r="S19" i="25"/>
  <c r="R19" i="25"/>
  <c r="Q19" i="25"/>
  <c r="P19" i="25"/>
  <c r="O19" i="25"/>
  <c r="N19" i="25"/>
  <c r="M19" i="25"/>
  <c r="L19" i="25"/>
  <c r="K19" i="25"/>
  <c r="J19" i="25"/>
  <c r="I19" i="25"/>
  <c r="H19" i="25"/>
  <c r="G19" i="25"/>
  <c r="F19" i="25"/>
  <c r="E19" i="25"/>
  <c r="D19" i="25"/>
  <c r="C19" i="25"/>
  <c r="B19" i="25"/>
  <c r="Y18" i="25"/>
  <c r="X18" i="25"/>
  <c r="W18" i="25"/>
  <c r="V18" i="25"/>
  <c r="U18" i="25"/>
  <c r="T18" i="25"/>
  <c r="S18" i="25"/>
  <c r="R18" i="25"/>
  <c r="Q18" i="25"/>
  <c r="P18" i="25"/>
  <c r="O18" i="25"/>
  <c r="N18" i="25"/>
  <c r="M18" i="25"/>
  <c r="L18" i="25"/>
  <c r="K18" i="25"/>
  <c r="J18" i="25"/>
  <c r="I18" i="25"/>
  <c r="H18" i="25"/>
  <c r="G18" i="25"/>
  <c r="F18" i="25"/>
  <c r="E18" i="25"/>
  <c r="D18" i="25"/>
  <c r="C18" i="25"/>
  <c r="B18" i="25"/>
  <c r="Y17" i="25"/>
  <c r="X17" i="25"/>
  <c r="W17" i="25"/>
  <c r="V17" i="25"/>
  <c r="U17" i="25"/>
  <c r="T17" i="25"/>
  <c r="S17" i="25"/>
  <c r="R17" i="25"/>
  <c r="Q17" i="25"/>
  <c r="P17" i="25"/>
  <c r="O17" i="25"/>
  <c r="N17" i="25"/>
  <c r="M17" i="25"/>
  <c r="L17" i="25"/>
  <c r="K17" i="25"/>
  <c r="J17" i="25"/>
  <c r="I17" i="25"/>
  <c r="H17" i="25"/>
  <c r="G17" i="25"/>
  <c r="F17" i="25"/>
  <c r="E17" i="25"/>
  <c r="D17" i="25"/>
  <c r="C17" i="25"/>
  <c r="B17" i="25"/>
  <c r="Y16" i="25"/>
  <c r="X16" i="25"/>
  <c r="W16" i="25"/>
  <c r="V16" i="25"/>
  <c r="U16" i="25"/>
  <c r="T16" i="25"/>
  <c r="S16" i="25"/>
  <c r="R16" i="25"/>
  <c r="Q16" i="25"/>
  <c r="P16" i="25"/>
  <c r="O16" i="25"/>
  <c r="N16" i="25"/>
  <c r="M16" i="25"/>
  <c r="L16" i="25"/>
  <c r="K16" i="25"/>
  <c r="J16" i="25"/>
  <c r="I16" i="25"/>
  <c r="H16" i="25"/>
  <c r="G16" i="25"/>
  <c r="F16" i="25"/>
  <c r="E16" i="25"/>
  <c r="D16" i="25"/>
  <c r="C16" i="25"/>
  <c r="B16" i="25"/>
  <c r="Y15" i="25"/>
  <c r="X15" i="25"/>
  <c r="W15" i="25"/>
  <c r="V15" i="25"/>
  <c r="U15" i="25"/>
  <c r="T15" i="25"/>
  <c r="S15" i="25"/>
  <c r="R15" i="25"/>
  <c r="Q15" i="25"/>
  <c r="P15" i="25"/>
  <c r="O15" i="25"/>
  <c r="N15" i="25"/>
  <c r="M15" i="25"/>
  <c r="L15" i="25"/>
  <c r="K15" i="25"/>
  <c r="J15" i="25"/>
  <c r="I15" i="25"/>
  <c r="H15" i="25"/>
  <c r="G15" i="25"/>
  <c r="F15" i="25"/>
  <c r="E15" i="25"/>
  <c r="D15" i="25"/>
  <c r="C15" i="25"/>
  <c r="B15" i="25"/>
  <c r="Y14" i="25"/>
  <c r="X14" i="25"/>
  <c r="W14" i="25"/>
  <c r="V14" i="25"/>
  <c r="U14" i="25"/>
  <c r="T14" i="25"/>
  <c r="S14" i="25"/>
  <c r="R14" i="25"/>
  <c r="Q14" i="25"/>
  <c r="P14" i="25"/>
  <c r="O14" i="25"/>
  <c r="N14" i="25"/>
  <c r="M14" i="25"/>
  <c r="L14" i="25"/>
  <c r="K14" i="25"/>
  <c r="J14" i="25"/>
  <c r="I14" i="25"/>
  <c r="H14" i="25"/>
  <c r="G14" i="25"/>
  <c r="F14" i="25"/>
  <c r="E14" i="25"/>
  <c r="D14" i="25"/>
  <c r="C14" i="25"/>
  <c r="B14" i="25"/>
  <c r="Y13" i="25"/>
  <c r="X13" i="25"/>
  <c r="W13" i="25"/>
  <c r="V13" i="25"/>
  <c r="U13" i="25"/>
  <c r="T13" i="25"/>
  <c r="S13" i="25"/>
  <c r="R13" i="25"/>
  <c r="Q13" i="25"/>
  <c r="P13" i="25"/>
  <c r="O13" i="25"/>
  <c r="N13" i="25"/>
  <c r="M13" i="25"/>
  <c r="L13" i="25"/>
  <c r="K13" i="25"/>
  <c r="J13" i="25"/>
  <c r="I13" i="25"/>
  <c r="H13" i="25"/>
  <c r="G13" i="25"/>
  <c r="F13" i="25"/>
  <c r="E13" i="25"/>
  <c r="D13" i="25"/>
  <c r="C13" i="25"/>
  <c r="B13" i="25"/>
  <c r="Y12" i="25"/>
  <c r="X12" i="25"/>
  <c r="W12" i="25"/>
  <c r="V12" i="25"/>
  <c r="U12" i="25"/>
  <c r="T12" i="25"/>
  <c r="S12" i="25"/>
  <c r="R12" i="25"/>
  <c r="Q12" i="25"/>
  <c r="P12" i="25"/>
  <c r="O12" i="25"/>
  <c r="N12" i="25"/>
  <c r="M12" i="25"/>
  <c r="L12" i="25"/>
  <c r="K12" i="25"/>
  <c r="J12" i="25"/>
  <c r="I12" i="25"/>
  <c r="H12" i="25"/>
  <c r="G12" i="25"/>
  <c r="F12" i="25"/>
  <c r="E12" i="25"/>
  <c r="D12" i="25"/>
  <c r="C12" i="25"/>
  <c r="B12" i="25"/>
  <c r="AF150" i="19"/>
  <c r="AE150" i="19"/>
  <c r="AD150" i="19"/>
  <c r="AC150" i="19"/>
  <c r="AB150" i="19"/>
  <c r="AA150" i="19"/>
  <c r="Z150" i="19"/>
  <c r="Y150" i="19"/>
  <c r="X150" i="19"/>
  <c r="W150" i="19"/>
  <c r="V150" i="19"/>
  <c r="U150" i="19"/>
  <c r="T150" i="19"/>
  <c r="S150" i="19"/>
  <c r="R150" i="19"/>
  <c r="Q150" i="19"/>
  <c r="P150" i="19"/>
  <c r="O150" i="19"/>
  <c r="N150" i="19"/>
  <c r="M150" i="19"/>
  <c r="L150" i="19"/>
  <c r="K150" i="19"/>
  <c r="J150" i="19"/>
  <c r="I150" i="19"/>
  <c r="H150" i="19"/>
  <c r="G150" i="19"/>
  <c r="F150" i="19"/>
  <c r="E150" i="19"/>
  <c r="D150" i="19"/>
  <c r="C150" i="19"/>
  <c r="B150" i="19"/>
  <c r="Y149" i="19"/>
  <c r="X149" i="19"/>
  <c r="W149" i="19"/>
  <c r="V149" i="19"/>
  <c r="U149" i="19"/>
  <c r="T149" i="19"/>
  <c r="S149" i="19"/>
  <c r="R149" i="19"/>
  <c r="Q149" i="19"/>
  <c r="P149" i="19"/>
  <c r="O149" i="19"/>
  <c r="N149" i="19"/>
  <c r="M149" i="19"/>
  <c r="L149" i="19"/>
  <c r="K149" i="19"/>
  <c r="J149" i="19"/>
  <c r="I149" i="19"/>
  <c r="H149" i="19"/>
  <c r="G149" i="19"/>
  <c r="F149" i="19"/>
  <c r="E149" i="19"/>
  <c r="D149" i="19"/>
  <c r="C149" i="19"/>
  <c r="B149" i="19"/>
  <c r="Y148" i="19"/>
  <c r="X148" i="19"/>
  <c r="W148" i="19"/>
  <c r="V148" i="19"/>
  <c r="U148" i="19"/>
  <c r="T148" i="19"/>
  <c r="S148" i="19"/>
  <c r="R148" i="19"/>
  <c r="Q148" i="19"/>
  <c r="P148" i="19"/>
  <c r="O148" i="19"/>
  <c r="N148" i="19"/>
  <c r="M148" i="19"/>
  <c r="L148" i="19"/>
  <c r="K148" i="19"/>
  <c r="J148" i="19"/>
  <c r="I148" i="19"/>
  <c r="H148" i="19"/>
  <c r="G148" i="19"/>
  <c r="F148" i="19"/>
  <c r="E148" i="19"/>
  <c r="D148" i="19"/>
  <c r="C148" i="19"/>
  <c r="B148"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B147"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B146"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B145"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B144"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B143"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B142"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B141"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B140"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B139"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B138"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B137"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B136"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B135"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B134"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B133" i="19"/>
  <c r="Y132" i="19"/>
  <c r="X132" i="19"/>
  <c r="W132" i="19"/>
  <c r="V132" i="19"/>
  <c r="U132" i="19"/>
  <c r="T132" i="19"/>
  <c r="S132" i="19"/>
  <c r="R132" i="19"/>
  <c r="Q132" i="19"/>
  <c r="P132" i="19"/>
  <c r="O132" i="19"/>
  <c r="N132" i="19"/>
  <c r="M132" i="19"/>
  <c r="L132" i="19"/>
  <c r="K132" i="19"/>
  <c r="J132" i="19"/>
  <c r="I132" i="19"/>
  <c r="H132" i="19"/>
  <c r="G132" i="19"/>
  <c r="F132" i="19"/>
  <c r="E132" i="19"/>
  <c r="D132" i="19"/>
  <c r="C132" i="19"/>
  <c r="B132" i="19"/>
  <c r="Y131" i="19"/>
  <c r="X131" i="19"/>
  <c r="W131" i="19"/>
  <c r="V131" i="19"/>
  <c r="U131" i="19"/>
  <c r="T131" i="19"/>
  <c r="S131" i="19"/>
  <c r="R131" i="19"/>
  <c r="Q131" i="19"/>
  <c r="P131" i="19"/>
  <c r="O131" i="19"/>
  <c r="N131" i="19"/>
  <c r="M131" i="19"/>
  <c r="L131" i="19"/>
  <c r="K131" i="19"/>
  <c r="J131" i="19"/>
  <c r="I131" i="19"/>
  <c r="H131" i="19"/>
  <c r="G131" i="19"/>
  <c r="F131" i="19"/>
  <c r="E131" i="19"/>
  <c r="D131" i="19"/>
  <c r="C131" i="19"/>
  <c r="B131" i="19"/>
  <c r="Y130" i="19"/>
  <c r="X130" i="19"/>
  <c r="W130" i="19"/>
  <c r="V130" i="19"/>
  <c r="U130" i="19"/>
  <c r="T130" i="19"/>
  <c r="S130" i="19"/>
  <c r="R130" i="19"/>
  <c r="Q130" i="19"/>
  <c r="P130" i="19"/>
  <c r="O130" i="19"/>
  <c r="N130" i="19"/>
  <c r="M130" i="19"/>
  <c r="L130" i="19"/>
  <c r="K130" i="19"/>
  <c r="J130" i="19"/>
  <c r="I130" i="19"/>
  <c r="H130" i="19"/>
  <c r="G130" i="19"/>
  <c r="F130" i="19"/>
  <c r="E130" i="19"/>
  <c r="D130" i="19"/>
  <c r="C130" i="19"/>
  <c r="B130" i="19"/>
  <c r="Y129" i="19"/>
  <c r="X129" i="19"/>
  <c r="W129" i="19"/>
  <c r="V129" i="19"/>
  <c r="U129" i="19"/>
  <c r="T129" i="19"/>
  <c r="S129" i="19"/>
  <c r="R129" i="19"/>
  <c r="Q129" i="19"/>
  <c r="P129" i="19"/>
  <c r="O129" i="19"/>
  <c r="N129" i="19"/>
  <c r="M129" i="19"/>
  <c r="L129" i="19"/>
  <c r="K129" i="19"/>
  <c r="J129" i="19"/>
  <c r="I129" i="19"/>
  <c r="H129" i="19"/>
  <c r="G129" i="19"/>
  <c r="F129" i="19"/>
  <c r="E129" i="19"/>
  <c r="D129" i="19"/>
  <c r="C129" i="19"/>
  <c r="B129" i="19"/>
  <c r="Y128" i="19"/>
  <c r="X128" i="19"/>
  <c r="W128" i="19"/>
  <c r="V128" i="19"/>
  <c r="U128" i="19"/>
  <c r="T128" i="19"/>
  <c r="S128" i="19"/>
  <c r="R128" i="19"/>
  <c r="Q128" i="19"/>
  <c r="P128" i="19"/>
  <c r="O128" i="19"/>
  <c r="N128" i="19"/>
  <c r="M128" i="19"/>
  <c r="L128" i="19"/>
  <c r="K128" i="19"/>
  <c r="J128" i="19"/>
  <c r="I128" i="19"/>
  <c r="H128" i="19"/>
  <c r="G128" i="19"/>
  <c r="F128" i="19"/>
  <c r="E128" i="19"/>
  <c r="D128" i="19"/>
  <c r="C128" i="19"/>
  <c r="B128" i="19"/>
  <c r="Y127" i="19"/>
  <c r="X127" i="19"/>
  <c r="W127" i="19"/>
  <c r="V127" i="19"/>
  <c r="U127" i="19"/>
  <c r="T127" i="19"/>
  <c r="S127" i="19"/>
  <c r="R127" i="19"/>
  <c r="Q127" i="19"/>
  <c r="P127" i="19"/>
  <c r="O127" i="19"/>
  <c r="N127" i="19"/>
  <c r="M127" i="19"/>
  <c r="L127" i="19"/>
  <c r="K127" i="19"/>
  <c r="J127" i="19"/>
  <c r="I127" i="19"/>
  <c r="H127" i="19"/>
  <c r="G127" i="19"/>
  <c r="F127" i="19"/>
  <c r="E127" i="19"/>
  <c r="D127" i="19"/>
  <c r="C127" i="19"/>
  <c r="B127" i="19"/>
  <c r="Y126" i="19"/>
  <c r="X126" i="19"/>
  <c r="W126" i="19"/>
  <c r="V126" i="19"/>
  <c r="U126" i="19"/>
  <c r="T126" i="19"/>
  <c r="S126" i="19"/>
  <c r="R126" i="19"/>
  <c r="Q126" i="19"/>
  <c r="P126" i="19"/>
  <c r="O126" i="19"/>
  <c r="N126" i="19"/>
  <c r="M126" i="19"/>
  <c r="L126" i="19"/>
  <c r="K126" i="19"/>
  <c r="J126" i="19"/>
  <c r="I126" i="19"/>
  <c r="H126" i="19"/>
  <c r="G126" i="19"/>
  <c r="F126" i="19"/>
  <c r="E126" i="19"/>
  <c r="D126" i="19"/>
  <c r="C126" i="19"/>
  <c r="B126" i="19"/>
  <c r="Y125" i="19"/>
  <c r="X125" i="19"/>
  <c r="W125" i="19"/>
  <c r="V125" i="19"/>
  <c r="U125" i="19"/>
  <c r="T125" i="19"/>
  <c r="S125" i="19"/>
  <c r="R125" i="19"/>
  <c r="Q125" i="19"/>
  <c r="P125" i="19"/>
  <c r="O125" i="19"/>
  <c r="N125" i="19"/>
  <c r="M125" i="19"/>
  <c r="L125" i="19"/>
  <c r="K125" i="19"/>
  <c r="J125" i="19"/>
  <c r="I125" i="19"/>
  <c r="H125" i="19"/>
  <c r="G125" i="19"/>
  <c r="F125" i="19"/>
  <c r="E125" i="19"/>
  <c r="D125" i="19"/>
  <c r="C125" i="19"/>
  <c r="B125" i="19"/>
  <c r="Y124" i="19"/>
  <c r="X124" i="19"/>
  <c r="W124" i="19"/>
  <c r="V124" i="19"/>
  <c r="U124" i="19"/>
  <c r="T124" i="19"/>
  <c r="S124" i="19"/>
  <c r="R124" i="19"/>
  <c r="Q124" i="19"/>
  <c r="P124" i="19"/>
  <c r="O124" i="19"/>
  <c r="N124" i="19"/>
  <c r="M124" i="19"/>
  <c r="L124" i="19"/>
  <c r="K124" i="19"/>
  <c r="J124" i="19"/>
  <c r="I124" i="19"/>
  <c r="H124" i="19"/>
  <c r="G124" i="19"/>
  <c r="F124" i="19"/>
  <c r="E124" i="19"/>
  <c r="D124" i="19"/>
  <c r="C124" i="19"/>
  <c r="B124" i="19"/>
  <c r="Y123" i="19"/>
  <c r="X123" i="19"/>
  <c r="W123" i="19"/>
  <c r="V123" i="19"/>
  <c r="U123" i="19"/>
  <c r="T123" i="19"/>
  <c r="S123" i="19"/>
  <c r="R123" i="19"/>
  <c r="Q123" i="19"/>
  <c r="P123" i="19"/>
  <c r="O123" i="19"/>
  <c r="N123" i="19"/>
  <c r="M123" i="19"/>
  <c r="L123" i="19"/>
  <c r="K123" i="19"/>
  <c r="J123" i="19"/>
  <c r="I123" i="19"/>
  <c r="H123" i="19"/>
  <c r="G123" i="19"/>
  <c r="F123" i="19"/>
  <c r="E123" i="19"/>
  <c r="D123" i="19"/>
  <c r="C123" i="19"/>
  <c r="B123" i="19"/>
  <c r="Y122" i="19"/>
  <c r="X122" i="19"/>
  <c r="W122" i="19"/>
  <c r="V122" i="19"/>
  <c r="U122" i="19"/>
  <c r="T122" i="19"/>
  <c r="S122" i="19"/>
  <c r="R122" i="19"/>
  <c r="Q122" i="19"/>
  <c r="P122" i="19"/>
  <c r="O122" i="19"/>
  <c r="N122" i="19"/>
  <c r="M122" i="19"/>
  <c r="L122" i="19"/>
  <c r="K122" i="19"/>
  <c r="J122" i="19"/>
  <c r="I122" i="19"/>
  <c r="H122" i="19"/>
  <c r="G122" i="19"/>
  <c r="F122" i="19"/>
  <c r="E122" i="19"/>
  <c r="D122" i="19"/>
  <c r="C122" i="19"/>
  <c r="B122" i="19"/>
  <c r="Y121" i="19"/>
  <c r="X121" i="19"/>
  <c r="W121" i="19"/>
  <c r="V121" i="19"/>
  <c r="U121" i="19"/>
  <c r="T121" i="19"/>
  <c r="S121" i="19"/>
  <c r="R121" i="19"/>
  <c r="Q121" i="19"/>
  <c r="P121" i="19"/>
  <c r="O121" i="19"/>
  <c r="N121" i="19"/>
  <c r="M121" i="19"/>
  <c r="L121" i="19"/>
  <c r="K121" i="19"/>
  <c r="J121" i="19"/>
  <c r="I121" i="19"/>
  <c r="H121" i="19"/>
  <c r="G121" i="19"/>
  <c r="F121" i="19"/>
  <c r="E121" i="19"/>
  <c r="D121" i="19"/>
  <c r="C121" i="19"/>
  <c r="B121" i="19"/>
  <c r="Y120" i="19"/>
  <c r="X120" i="19"/>
  <c r="W120" i="19"/>
  <c r="V120" i="19"/>
  <c r="U120" i="19"/>
  <c r="T120" i="19"/>
  <c r="S120" i="19"/>
  <c r="R120" i="19"/>
  <c r="Q120" i="19"/>
  <c r="P120" i="19"/>
  <c r="O120" i="19"/>
  <c r="N120" i="19"/>
  <c r="M120" i="19"/>
  <c r="L120" i="19"/>
  <c r="K120" i="19"/>
  <c r="J120" i="19"/>
  <c r="I120" i="19"/>
  <c r="H120" i="19"/>
  <c r="G120" i="19"/>
  <c r="F120" i="19"/>
  <c r="E120" i="19"/>
  <c r="D120" i="19"/>
  <c r="C120" i="19"/>
  <c r="B120" i="19"/>
  <c r="AF114" i="19"/>
  <c r="AE114" i="19"/>
  <c r="AD114" i="19"/>
  <c r="AC114" i="19"/>
  <c r="AB114" i="19"/>
  <c r="AA114" i="19"/>
  <c r="Z114" i="19"/>
  <c r="Y114" i="19"/>
  <c r="X114" i="19"/>
  <c r="W114" i="19"/>
  <c r="V114" i="19"/>
  <c r="U114" i="19"/>
  <c r="T114" i="19"/>
  <c r="S114" i="19"/>
  <c r="R114" i="19"/>
  <c r="Q114" i="19"/>
  <c r="P114" i="19"/>
  <c r="O114" i="19"/>
  <c r="N114" i="19"/>
  <c r="M114" i="19"/>
  <c r="L114" i="19"/>
  <c r="K114" i="19"/>
  <c r="J114" i="19"/>
  <c r="I114" i="19"/>
  <c r="H114" i="19"/>
  <c r="G114" i="19"/>
  <c r="F114" i="19"/>
  <c r="E114" i="19"/>
  <c r="D114" i="19"/>
  <c r="C114" i="19"/>
  <c r="B114" i="19"/>
  <c r="Y113" i="19"/>
  <c r="X113" i="19"/>
  <c r="W113" i="19"/>
  <c r="V113" i="19"/>
  <c r="U113" i="19"/>
  <c r="T113" i="19"/>
  <c r="S113" i="19"/>
  <c r="R113" i="19"/>
  <c r="Q113" i="19"/>
  <c r="P113" i="19"/>
  <c r="O113" i="19"/>
  <c r="N113" i="19"/>
  <c r="M113" i="19"/>
  <c r="L113" i="19"/>
  <c r="K113" i="19"/>
  <c r="J113" i="19"/>
  <c r="I113" i="19"/>
  <c r="H113" i="19"/>
  <c r="G113" i="19"/>
  <c r="F113" i="19"/>
  <c r="E113" i="19"/>
  <c r="D113" i="19"/>
  <c r="C113" i="19"/>
  <c r="B113" i="19"/>
  <c r="Y112" i="19"/>
  <c r="X112" i="19"/>
  <c r="W112" i="19"/>
  <c r="V112" i="19"/>
  <c r="U112" i="19"/>
  <c r="T112" i="19"/>
  <c r="S112" i="19"/>
  <c r="R112" i="19"/>
  <c r="Q112" i="19"/>
  <c r="P112" i="19"/>
  <c r="O112" i="19"/>
  <c r="N112" i="19"/>
  <c r="M112" i="19"/>
  <c r="L112" i="19"/>
  <c r="K112" i="19"/>
  <c r="J112" i="19"/>
  <c r="I112" i="19"/>
  <c r="H112" i="19"/>
  <c r="G112" i="19"/>
  <c r="F112" i="19"/>
  <c r="E112" i="19"/>
  <c r="D112" i="19"/>
  <c r="C112" i="19"/>
  <c r="B112"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11" i="19"/>
  <c r="Y110" i="19"/>
  <c r="X110" i="19"/>
  <c r="W110" i="19"/>
  <c r="V110" i="19"/>
  <c r="U110" i="19"/>
  <c r="T110" i="19"/>
  <c r="S110" i="19"/>
  <c r="R110" i="19"/>
  <c r="Q110" i="19"/>
  <c r="P110" i="19"/>
  <c r="O110" i="19"/>
  <c r="N110" i="19"/>
  <c r="M110" i="19"/>
  <c r="L110" i="19"/>
  <c r="K110" i="19"/>
  <c r="J110" i="19"/>
  <c r="I110" i="19"/>
  <c r="H110" i="19"/>
  <c r="G110" i="19"/>
  <c r="F110" i="19"/>
  <c r="E110" i="19"/>
  <c r="D110" i="19"/>
  <c r="C110" i="19"/>
  <c r="B110" i="19"/>
  <c r="Y109" i="19"/>
  <c r="X109" i="19"/>
  <c r="W109" i="19"/>
  <c r="V109" i="19"/>
  <c r="U109" i="19"/>
  <c r="T109" i="19"/>
  <c r="S109" i="19"/>
  <c r="R109" i="19"/>
  <c r="Q109" i="19"/>
  <c r="P109" i="19"/>
  <c r="O109" i="19"/>
  <c r="N109" i="19"/>
  <c r="M109" i="19"/>
  <c r="L109" i="19"/>
  <c r="K109" i="19"/>
  <c r="J109" i="19"/>
  <c r="I109" i="19"/>
  <c r="H109" i="19"/>
  <c r="G109" i="19"/>
  <c r="F109" i="19"/>
  <c r="E109" i="19"/>
  <c r="D109" i="19"/>
  <c r="C109" i="19"/>
  <c r="B109" i="19"/>
  <c r="Y108" i="19"/>
  <c r="X108" i="19"/>
  <c r="W108" i="19"/>
  <c r="V108" i="19"/>
  <c r="U108" i="19"/>
  <c r="T108" i="19"/>
  <c r="S108" i="19"/>
  <c r="R108" i="19"/>
  <c r="Q108" i="19"/>
  <c r="P108" i="19"/>
  <c r="O108" i="19"/>
  <c r="N108" i="19"/>
  <c r="M108" i="19"/>
  <c r="L108" i="19"/>
  <c r="K108" i="19"/>
  <c r="J108" i="19"/>
  <c r="I108" i="19"/>
  <c r="H108" i="19"/>
  <c r="G108" i="19"/>
  <c r="F108" i="19"/>
  <c r="E108" i="19"/>
  <c r="D108" i="19"/>
  <c r="C108" i="19"/>
  <c r="B108" i="19"/>
  <c r="Y107" i="19"/>
  <c r="X107" i="19"/>
  <c r="W107" i="19"/>
  <c r="V107" i="19"/>
  <c r="U107" i="19"/>
  <c r="T107" i="19"/>
  <c r="S107" i="19"/>
  <c r="R107" i="19"/>
  <c r="Q107" i="19"/>
  <c r="P107" i="19"/>
  <c r="O107" i="19"/>
  <c r="N107" i="19"/>
  <c r="M107" i="19"/>
  <c r="L107" i="19"/>
  <c r="K107" i="19"/>
  <c r="J107" i="19"/>
  <c r="I107" i="19"/>
  <c r="H107" i="19"/>
  <c r="G107" i="19"/>
  <c r="F107" i="19"/>
  <c r="E107" i="19"/>
  <c r="D107" i="19"/>
  <c r="C107" i="19"/>
  <c r="B107" i="19"/>
  <c r="Y106" i="19"/>
  <c r="X106" i="19"/>
  <c r="W106" i="19"/>
  <c r="V106" i="19"/>
  <c r="U106" i="19"/>
  <c r="T106" i="19"/>
  <c r="S106" i="19"/>
  <c r="R106" i="19"/>
  <c r="Q106" i="19"/>
  <c r="P106" i="19"/>
  <c r="O106" i="19"/>
  <c r="N106" i="19"/>
  <c r="M106" i="19"/>
  <c r="L106" i="19"/>
  <c r="K106" i="19"/>
  <c r="J106" i="19"/>
  <c r="I106" i="19"/>
  <c r="H106" i="19"/>
  <c r="G106" i="19"/>
  <c r="F106" i="19"/>
  <c r="E106" i="19"/>
  <c r="D106" i="19"/>
  <c r="C106" i="19"/>
  <c r="B106" i="19"/>
  <c r="Y105" i="19"/>
  <c r="X105" i="19"/>
  <c r="W105" i="19"/>
  <c r="V105" i="19"/>
  <c r="U105" i="19"/>
  <c r="T105" i="19"/>
  <c r="S105" i="19"/>
  <c r="R105" i="19"/>
  <c r="Q105" i="19"/>
  <c r="P105" i="19"/>
  <c r="O105" i="19"/>
  <c r="N105" i="19"/>
  <c r="M105" i="19"/>
  <c r="L105" i="19"/>
  <c r="K105" i="19"/>
  <c r="J105" i="19"/>
  <c r="I105" i="19"/>
  <c r="H105" i="19"/>
  <c r="G105" i="19"/>
  <c r="F105" i="19"/>
  <c r="E105" i="19"/>
  <c r="D105" i="19"/>
  <c r="C105" i="19"/>
  <c r="B105" i="19"/>
  <c r="Y104" i="19"/>
  <c r="X104" i="19"/>
  <c r="W104" i="19"/>
  <c r="V104" i="19"/>
  <c r="U104" i="19"/>
  <c r="T104" i="19"/>
  <c r="S104" i="19"/>
  <c r="R104" i="19"/>
  <c r="Q104" i="19"/>
  <c r="P104" i="19"/>
  <c r="O104" i="19"/>
  <c r="N104" i="19"/>
  <c r="M104" i="19"/>
  <c r="L104" i="19"/>
  <c r="K104" i="19"/>
  <c r="J104" i="19"/>
  <c r="I104" i="19"/>
  <c r="H104" i="19"/>
  <c r="G104" i="19"/>
  <c r="F104" i="19"/>
  <c r="E104" i="19"/>
  <c r="D104" i="19"/>
  <c r="C104" i="19"/>
  <c r="B104" i="19"/>
  <c r="Y103" i="19"/>
  <c r="X103" i="19"/>
  <c r="W103" i="19"/>
  <c r="V103" i="19"/>
  <c r="U103" i="19"/>
  <c r="T103" i="19"/>
  <c r="S103" i="19"/>
  <c r="R103" i="19"/>
  <c r="Q103" i="19"/>
  <c r="P103" i="19"/>
  <c r="O103" i="19"/>
  <c r="N103" i="19"/>
  <c r="M103" i="19"/>
  <c r="L103" i="19"/>
  <c r="K103" i="19"/>
  <c r="J103" i="19"/>
  <c r="I103" i="19"/>
  <c r="H103" i="19"/>
  <c r="G103" i="19"/>
  <c r="F103" i="19"/>
  <c r="E103" i="19"/>
  <c r="D103" i="19"/>
  <c r="C103" i="19"/>
  <c r="B103" i="19"/>
  <c r="Y102" i="19"/>
  <c r="X102" i="19"/>
  <c r="W102" i="19"/>
  <c r="V102" i="19"/>
  <c r="U102" i="19"/>
  <c r="T102" i="19"/>
  <c r="S102" i="19"/>
  <c r="R102" i="19"/>
  <c r="Q102" i="19"/>
  <c r="P102" i="19"/>
  <c r="O102" i="19"/>
  <c r="N102" i="19"/>
  <c r="M102" i="19"/>
  <c r="L102" i="19"/>
  <c r="K102" i="19"/>
  <c r="J102" i="19"/>
  <c r="I102" i="19"/>
  <c r="H102" i="19"/>
  <c r="G102" i="19"/>
  <c r="F102" i="19"/>
  <c r="E102" i="19"/>
  <c r="D102" i="19"/>
  <c r="C102" i="19"/>
  <c r="B102"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Y99" i="19"/>
  <c r="X99" i="19"/>
  <c r="W99" i="19"/>
  <c r="V99" i="19"/>
  <c r="U99" i="19"/>
  <c r="T99" i="19"/>
  <c r="S99" i="19"/>
  <c r="R99" i="19"/>
  <c r="Q99" i="19"/>
  <c r="P99" i="19"/>
  <c r="O99" i="19"/>
  <c r="N99" i="19"/>
  <c r="M99" i="19"/>
  <c r="L99" i="19"/>
  <c r="K99" i="19"/>
  <c r="J99" i="19"/>
  <c r="I99" i="19"/>
  <c r="H99" i="19"/>
  <c r="G99" i="19"/>
  <c r="F99" i="19"/>
  <c r="E99" i="19"/>
  <c r="D99" i="19"/>
  <c r="C99" i="19"/>
  <c r="B99" i="19"/>
  <c r="Y98" i="19"/>
  <c r="X98" i="19"/>
  <c r="W98" i="19"/>
  <c r="V98" i="19"/>
  <c r="U98" i="19"/>
  <c r="T98" i="19"/>
  <c r="S98" i="19"/>
  <c r="R98" i="19"/>
  <c r="Q98" i="19"/>
  <c r="P98" i="19"/>
  <c r="O98" i="19"/>
  <c r="N98" i="19"/>
  <c r="M98" i="19"/>
  <c r="L98" i="19"/>
  <c r="K98" i="19"/>
  <c r="J98" i="19"/>
  <c r="I98" i="19"/>
  <c r="H98" i="19"/>
  <c r="G98" i="19"/>
  <c r="F98" i="19"/>
  <c r="E98" i="19"/>
  <c r="D98" i="19"/>
  <c r="C98" i="19"/>
  <c r="B98" i="19"/>
  <c r="Y97" i="19"/>
  <c r="X97" i="19"/>
  <c r="W97" i="19"/>
  <c r="V97" i="19"/>
  <c r="U97" i="19"/>
  <c r="T97" i="19"/>
  <c r="S97" i="19"/>
  <c r="R97" i="19"/>
  <c r="Q97" i="19"/>
  <c r="P97" i="19"/>
  <c r="O97" i="19"/>
  <c r="N97" i="19"/>
  <c r="M97" i="19"/>
  <c r="L97" i="19"/>
  <c r="K97" i="19"/>
  <c r="J97" i="19"/>
  <c r="I97" i="19"/>
  <c r="H97" i="19"/>
  <c r="G97" i="19"/>
  <c r="F97" i="19"/>
  <c r="E97" i="19"/>
  <c r="D97" i="19"/>
  <c r="C97" i="19"/>
  <c r="B97" i="19"/>
  <c r="Y96" i="19"/>
  <c r="X96" i="19"/>
  <c r="W96" i="19"/>
  <c r="V96" i="19"/>
  <c r="U96" i="19"/>
  <c r="T96" i="19"/>
  <c r="S96" i="19"/>
  <c r="R96" i="19"/>
  <c r="Q96" i="19"/>
  <c r="P96" i="19"/>
  <c r="O96" i="19"/>
  <c r="N96" i="19"/>
  <c r="M96" i="19"/>
  <c r="L96" i="19"/>
  <c r="K96" i="19"/>
  <c r="J96" i="19"/>
  <c r="I96" i="19"/>
  <c r="H96" i="19"/>
  <c r="G96" i="19"/>
  <c r="F96" i="19"/>
  <c r="E96" i="19"/>
  <c r="D96" i="19"/>
  <c r="C96" i="19"/>
  <c r="B96" i="19"/>
  <c r="Y95" i="19"/>
  <c r="X95" i="19"/>
  <c r="W95" i="19"/>
  <c r="V95" i="19"/>
  <c r="U95" i="19"/>
  <c r="T95" i="19"/>
  <c r="S95" i="19"/>
  <c r="R95" i="19"/>
  <c r="Q95" i="19"/>
  <c r="P95" i="19"/>
  <c r="O95" i="19"/>
  <c r="N95" i="19"/>
  <c r="M95" i="19"/>
  <c r="L95" i="19"/>
  <c r="K95" i="19"/>
  <c r="J95" i="19"/>
  <c r="I95" i="19"/>
  <c r="H95" i="19"/>
  <c r="G95" i="19"/>
  <c r="F95" i="19"/>
  <c r="E95" i="19"/>
  <c r="D95" i="19"/>
  <c r="C95" i="19"/>
  <c r="B95" i="19"/>
  <c r="Y94" i="19"/>
  <c r="X94" i="19"/>
  <c r="W94" i="19"/>
  <c r="V94" i="19"/>
  <c r="U94" i="19"/>
  <c r="T94" i="19"/>
  <c r="S94" i="19"/>
  <c r="R94" i="19"/>
  <c r="Q94" i="19"/>
  <c r="P94" i="19"/>
  <c r="O94" i="19"/>
  <c r="N94" i="19"/>
  <c r="M94" i="19"/>
  <c r="L94" i="19"/>
  <c r="K94" i="19"/>
  <c r="J94" i="19"/>
  <c r="I94" i="19"/>
  <c r="H94" i="19"/>
  <c r="G94" i="19"/>
  <c r="F94" i="19"/>
  <c r="E94" i="19"/>
  <c r="D94" i="19"/>
  <c r="C94" i="19"/>
  <c r="B94" i="19"/>
  <c r="Y93" i="19"/>
  <c r="X93" i="19"/>
  <c r="W93" i="19"/>
  <c r="V93" i="19"/>
  <c r="U93" i="19"/>
  <c r="T93" i="19"/>
  <c r="S93" i="19"/>
  <c r="R93" i="19"/>
  <c r="Q93" i="19"/>
  <c r="P93" i="19"/>
  <c r="O93" i="19"/>
  <c r="N93" i="19"/>
  <c r="M93" i="19"/>
  <c r="L93" i="19"/>
  <c r="K93" i="19"/>
  <c r="J93" i="19"/>
  <c r="I93" i="19"/>
  <c r="H93" i="19"/>
  <c r="G93" i="19"/>
  <c r="F93" i="19"/>
  <c r="E93" i="19"/>
  <c r="D93" i="19"/>
  <c r="C93" i="19"/>
  <c r="B93" i="19"/>
  <c r="Y92" i="19"/>
  <c r="X92" i="19"/>
  <c r="W92" i="19"/>
  <c r="V92" i="19"/>
  <c r="U92" i="19"/>
  <c r="T92" i="19"/>
  <c r="S92" i="19"/>
  <c r="R92" i="19"/>
  <c r="Q92" i="19"/>
  <c r="P92" i="19"/>
  <c r="O92" i="19"/>
  <c r="N92" i="19"/>
  <c r="M92" i="19"/>
  <c r="L92" i="19"/>
  <c r="K92" i="19"/>
  <c r="J92" i="19"/>
  <c r="I92" i="19"/>
  <c r="H92" i="19"/>
  <c r="G92" i="19"/>
  <c r="F92" i="19"/>
  <c r="E92" i="19"/>
  <c r="D92" i="19"/>
  <c r="C92" i="19"/>
  <c r="B92" i="19"/>
  <c r="Y91" i="19"/>
  <c r="X91" i="19"/>
  <c r="W91" i="19"/>
  <c r="V91" i="19"/>
  <c r="U91" i="19"/>
  <c r="T91" i="19"/>
  <c r="S91" i="19"/>
  <c r="R91" i="19"/>
  <c r="Q91" i="19"/>
  <c r="P91" i="19"/>
  <c r="O91" i="19"/>
  <c r="N91" i="19"/>
  <c r="M91" i="19"/>
  <c r="L91" i="19"/>
  <c r="K91" i="19"/>
  <c r="J91" i="19"/>
  <c r="I91" i="19"/>
  <c r="H91" i="19"/>
  <c r="G91" i="19"/>
  <c r="F91" i="19"/>
  <c r="E91" i="19"/>
  <c r="D91" i="19"/>
  <c r="C91" i="19"/>
  <c r="B91" i="19"/>
  <c r="Y90" i="19"/>
  <c r="X90" i="19"/>
  <c r="W90" i="19"/>
  <c r="V90" i="19"/>
  <c r="U90" i="19"/>
  <c r="T90" i="19"/>
  <c r="S90" i="19"/>
  <c r="R90" i="19"/>
  <c r="Q90" i="19"/>
  <c r="P90" i="19"/>
  <c r="O90" i="19"/>
  <c r="N90" i="19"/>
  <c r="M90" i="19"/>
  <c r="L90" i="19"/>
  <c r="K90" i="19"/>
  <c r="J90" i="19"/>
  <c r="I90" i="19"/>
  <c r="H90" i="19"/>
  <c r="G90" i="19"/>
  <c r="F90" i="19"/>
  <c r="E90" i="19"/>
  <c r="D90" i="19"/>
  <c r="C90" i="19"/>
  <c r="B90" i="19"/>
  <c r="Y89" i="19"/>
  <c r="X89" i="19"/>
  <c r="W89" i="19"/>
  <c r="V89" i="19"/>
  <c r="U89" i="19"/>
  <c r="T89" i="19"/>
  <c r="S89" i="19"/>
  <c r="R89" i="19"/>
  <c r="Q89" i="19"/>
  <c r="P89" i="19"/>
  <c r="O89" i="19"/>
  <c r="N89" i="19"/>
  <c r="M89" i="19"/>
  <c r="L89" i="19"/>
  <c r="K89" i="19"/>
  <c r="J89" i="19"/>
  <c r="I89" i="19"/>
  <c r="H89" i="19"/>
  <c r="G89" i="19"/>
  <c r="F89" i="19"/>
  <c r="E89" i="19"/>
  <c r="D89" i="19"/>
  <c r="C89" i="19"/>
  <c r="B89" i="19"/>
  <c r="Y88" i="19"/>
  <c r="X88" i="19"/>
  <c r="W88" i="19"/>
  <c r="V88" i="19"/>
  <c r="U88" i="19"/>
  <c r="T88" i="19"/>
  <c r="S88" i="19"/>
  <c r="R88" i="19"/>
  <c r="Q88" i="19"/>
  <c r="P88" i="19"/>
  <c r="O88" i="19"/>
  <c r="N88" i="19"/>
  <c r="M88" i="19"/>
  <c r="L88" i="19"/>
  <c r="K88" i="19"/>
  <c r="J88" i="19"/>
  <c r="I88" i="19"/>
  <c r="H88" i="19"/>
  <c r="G88" i="19"/>
  <c r="F88" i="19"/>
  <c r="E88" i="19"/>
  <c r="D88" i="19"/>
  <c r="C88" i="19"/>
  <c r="B88" i="19"/>
  <c r="Y87" i="19"/>
  <c r="X87" i="19"/>
  <c r="W87" i="19"/>
  <c r="V87" i="19"/>
  <c r="U87" i="19"/>
  <c r="T87" i="19"/>
  <c r="S87" i="19"/>
  <c r="R87" i="19"/>
  <c r="Q87" i="19"/>
  <c r="P87" i="19"/>
  <c r="O87" i="19"/>
  <c r="N87" i="19"/>
  <c r="M87" i="19"/>
  <c r="L87" i="19"/>
  <c r="K87" i="19"/>
  <c r="J87" i="19"/>
  <c r="I87" i="19"/>
  <c r="H87" i="19"/>
  <c r="G87" i="19"/>
  <c r="F87" i="19"/>
  <c r="E87" i="19"/>
  <c r="D87" i="19"/>
  <c r="C87" i="19"/>
  <c r="B87" i="19"/>
  <c r="Y86" i="19"/>
  <c r="X86" i="19"/>
  <c r="W86" i="19"/>
  <c r="V86" i="19"/>
  <c r="U86" i="19"/>
  <c r="T86" i="19"/>
  <c r="S86" i="19"/>
  <c r="R86" i="19"/>
  <c r="Q86" i="19"/>
  <c r="P86" i="19"/>
  <c r="O86" i="19"/>
  <c r="N86" i="19"/>
  <c r="M86" i="19"/>
  <c r="L86" i="19"/>
  <c r="K86" i="19"/>
  <c r="J86" i="19"/>
  <c r="I86" i="19"/>
  <c r="H86" i="19"/>
  <c r="G86" i="19"/>
  <c r="F86" i="19"/>
  <c r="E86" i="19"/>
  <c r="D86" i="19"/>
  <c r="C86" i="19"/>
  <c r="B86" i="19"/>
  <c r="Y85" i="19"/>
  <c r="X85" i="19"/>
  <c r="W85" i="19"/>
  <c r="V85" i="19"/>
  <c r="U85" i="19"/>
  <c r="T85" i="19"/>
  <c r="S85" i="19"/>
  <c r="R85" i="19"/>
  <c r="Q85" i="19"/>
  <c r="P85" i="19"/>
  <c r="O85" i="19"/>
  <c r="N85" i="19"/>
  <c r="M85" i="19"/>
  <c r="L85" i="19"/>
  <c r="K85" i="19"/>
  <c r="J85" i="19"/>
  <c r="I85" i="19"/>
  <c r="H85" i="19"/>
  <c r="G85" i="19"/>
  <c r="F85" i="19"/>
  <c r="E85" i="19"/>
  <c r="D85" i="19"/>
  <c r="C85" i="19"/>
  <c r="B85" i="19"/>
  <c r="Y84" i="19"/>
  <c r="X84" i="19"/>
  <c r="W84" i="19"/>
  <c r="V84" i="19"/>
  <c r="U84" i="19"/>
  <c r="T84" i="19"/>
  <c r="S84" i="19"/>
  <c r="R84" i="19"/>
  <c r="Q84" i="19"/>
  <c r="P84" i="19"/>
  <c r="O84" i="19"/>
  <c r="N84" i="19"/>
  <c r="M84" i="19"/>
  <c r="L84" i="19"/>
  <c r="K84" i="19"/>
  <c r="J84" i="19"/>
  <c r="I84" i="19"/>
  <c r="H84" i="19"/>
  <c r="G84" i="19"/>
  <c r="F84" i="19"/>
  <c r="E84" i="19"/>
  <c r="D84" i="19"/>
  <c r="C84" i="19"/>
  <c r="B84" i="19"/>
  <c r="AF78" i="19"/>
  <c r="AE78" i="19"/>
  <c r="AD78" i="19"/>
  <c r="AC78" i="19"/>
  <c r="AB78" i="19"/>
  <c r="AA78" i="19"/>
  <c r="Z78" i="19"/>
  <c r="Y78" i="19"/>
  <c r="X78" i="19"/>
  <c r="W78" i="19"/>
  <c r="V78" i="19"/>
  <c r="U78" i="19"/>
  <c r="T78" i="19"/>
  <c r="S78" i="19"/>
  <c r="R78" i="19"/>
  <c r="Q78" i="19"/>
  <c r="P78" i="19"/>
  <c r="O78" i="19"/>
  <c r="N78" i="19"/>
  <c r="M78" i="19"/>
  <c r="L78" i="19"/>
  <c r="K78" i="19"/>
  <c r="J78" i="19"/>
  <c r="I78" i="19"/>
  <c r="H78" i="19"/>
  <c r="G78" i="19"/>
  <c r="F78" i="19"/>
  <c r="E78" i="19"/>
  <c r="D78" i="19"/>
  <c r="C78" i="19"/>
  <c r="B78" i="19"/>
  <c r="Y77" i="19"/>
  <c r="X77" i="19"/>
  <c r="W77" i="19"/>
  <c r="V77" i="19"/>
  <c r="U77" i="19"/>
  <c r="T77" i="19"/>
  <c r="S77" i="19"/>
  <c r="R77" i="19"/>
  <c r="Q77" i="19"/>
  <c r="P77" i="19"/>
  <c r="O77" i="19"/>
  <c r="N77" i="19"/>
  <c r="M77" i="19"/>
  <c r="L77" i="19"/>
  <c r="K77" i="19"/>
  <c r="J77" i="19"/>
  <c r="I77" i="19"/>
  <c r="H77" i="19"/>
  <c r="G77" i="19"/>
  <c r="F77" i="19"/>
  <c r="E77" i="19"/>
  <c r="D77" i="19"/>
  <c r="C77" i="19"/>
  <c r="B77" i="19"/>
  <c r="Y76" i="19"/>
  <c r="X76" i="19"/>
  <c r="W76" i="19"/>
  <c r="V76" i="19"/>
  <c r="U76" i="19"/>
  <c r="T76" i="19"/>
  <c r="S76" i="19"/>
  <c r="R76" i="19"/>
  <c r="Q76" i="19"/>
  <c r="P76" i="19"/>
  <c r="O76" i="19"/>
  <c r="N76" i="19"/>
  <c r="M76" i="19"/>
  <c r="L76" i="19"/>
  <c r="K76" i="19"/>
  <c r="J76" i="19"/>
  <c r="I76" i="19"/>
  <c r="H76" i="19"/>
  <c r="G76" i="19"/>
  <c r="F76" i="19"/>
  <c r="E76" i="19"/>
  <c r="D76" i="19"/>
  <c r="C76" i="19"/>
  <c r="B76" i="19"/>
  <c r="Y75" i="19"/>
  <c r="X75" i="19"/>
  <c r="W75" i="19"/>
  <c r="V75" i="19"/>
  <c r="U75" i="19"/>
  <c r="T75" i="19"/>
  <c r="S75" i="19"/>
  <c r="R75" i="19"/>
  <c r="Q75" i="19"/>
  <c r="P75" i="19"/>
  <c r="O75" i="19"/>
  <c r="N75" i="19"/>
  <c r="M75" i="19"/>
  <c r="L75" i="19"/>
  <c r="K75" i="19"/>
  <c r="J75" i="19"/>
  <c r="I75" i="19"/>
  <c r="H75" i="19"/>
  <c r="G75" i="19"/>
  <c r="F75" i="19"/>
  <c r="E75" i="19"/>
  <c r="D75" i="19"/>
  <c r="C75" i="19"/>
  <c r="B75" i="19"/>
  <c r="Y74" i="19"/>
  <c r="X74" i="19"/>
  <c r="W74" i="19"/>
  <c r="V74" i="19"/>
  <c r="U74" i="19"/>
  <c r="T74" i="19"/>
  <c r="S74" i="19"/>
  <c r="R74" i="19"/>
  <c r="Q74" i="19"/>
  <c r="P74" i="19"/>
  <c r="O74" i="19"/>
  <c r="N74" i="19"/>
  <c r="M74" i="19"/>
  <c r="L74" i="19"/>
  <c r="K74" i="19"/>
  <c r="J74" i="19"/>
  <c r="I74" i="19"/>
  <c r="H74" i="19"/>
  <c r="G74" i="19"/>
  <c r="F74" i="19"/>
  <c r="E74" i="19"/>
  <c r="D74" i="19"/>
  <c r="C74" i="19"/>
  <c r="B74" i="19"/>
  <c r="Y73" i="19"/>
  <c r="X73" i="19"/>
  <c r="W73" i="19"/>
  <c r="V73" i="19"/>
  <c r="U73" i="19"/>
  <c r="T73" i="19"/>
  <c r="S73" i="19"/>
  <c r="R73" i="19"/>
  <c r="Q73" i="19"/>
  <c r="P73" i="19"/>
  <c r="O73" i="19"/>
  <c r="N73" i="19"/>
  <c r="M73" i="19"/>
  <c r="L73" i="19"/>
  <c r="K73" i="19"/>
  <c r="J73" i="19"/>
  <c r="I73" i="19"/>
  <c r="H73" i="19"/>
  <c r="G73" i="19"/>
  <c r="F73" i="19"/>
  <c r="E73" i="19"/>
  <c r="D73" i="19"/>
  <c r="C73" i="19"/>
  <c r="B73" i="19"/>
  <c r="Y72" i="19"/>
  <c r="X72" i="19"/>
  <c r="W72" i="19"/>
  <c r="V72" i="19"/>
  <c r="U72" i="19"/>
  <c r="T72" i="19"/>
  <c r="S72" i="19"/>
  <c r="R72" i="19"/>
  <c r="Q72" i="19"/>
  <c r="P72" i="19"/>
  <c r="O72" i="19"/>
  <c r="N72" i="19"/>
  <c r="M72" i="19"/>
  <c r="L72" i="19"/>
  <c r="K72" i="19"/>
  <c r="J72" i="19"/>
  <c r="I72" i="19"/>
  <c r="H72" i="19"/>
  <c r="G72" i="19"/>
  <c r="F72" i="19"/>
  <c r="E72" i="19"/>
  <c r="D72" i="19"/>
  <c r="C72" i="19"/>
  <c r="B72" i="19"/>
  <c r="Y71" i="19"/>
  <c r="X71" i="19"/>
  <c r="W71" i="19"/>
  <c r="V71" i="19"/>
  <c r="U71" i="19"/>
  <c r="T71" i="19"/>
  <c r="S71" i="19"/>
  <c r="R71" i="19"/>
  <c r="Q71" i="19"/>
  <c r="P71" i="19"/>
  <c r="O71" i="19"/>
  <c r="N71" i="19"/>
  <c r="M71" i="19"/>
  <c r="L71" i="19"/>
  <c r="K71" i="19"/>
  <c r="J71" i="19"/>
  <c r="I71" i="19"/>
  <c r="H71" i="19"/>
  <c r="G71" i="19"/>
  <c r="F71" i="19"/>
  <c r="E71" i="19"/>
  <c r="D71" i="19"/>
  <c r="C71" i="19"/>
  <c r="B71" i="19"/>
  <c r="Y70" i="19"/>
  <c r="X70" i="19"/>
  <c r="W70" i="19"/>
  <c r="V70" i="19"/>
  <c r="U70" i="19"/>
  <c r="T70" i="19"/>
  <c r="S70" i="19"/>
  <c r="R70" i="19"/>
  <c r="Q70" i="19"/>
  <c r="P70" i="19"/>
  <c r="O70" i="19"/>
  <c r="N70" i="19"/>
  <c r="M70" i="19"/>
  <c r="L70" i="19"/>
  <c r="K70" i="19"/>
  <c r="J70" i="19"/>
  <c r="I70" i="19"/>
  <c r="H70" i="19"/>
  <c r="G70" i="19"/>
  <c r="F70" i="19"/>
  <c r="E70" i="19"/>
  <c r="D70" i="19"/>
  <c r="C70" i="19"/>
  <c r="B70" i="19"/>
  <c r="Y69" i="19"/>
  <c r="X69" i="19"/>
  <c r="W69" i="19"/>
  <c r="V69" i="19"/>
  <c r="U69" i="19"/>
  <c r="T69" i="19"/>
  <c r="S69" i="19"/>
  <c r="R69" i="19"/>
  <c r="Q69" i="19"/>
  <c r="P69" i="19"/>
  <c r="O69" i="19"/>
  <c r="N69" i="19"/>
  <c r="M69" i="19"/>
  <c r="L69" i="19"/>
  <c r="K69" i="19"/>
  <c r="J69" i="19"/>
  <c r="I69" i="19"/>
  <c r="H69" i="19"/>
  <c r="G69" i="19"/>
  <c r="F69" i="19"/>
  <c r="E69" i="19"/>
  <c r="D69" i="19"/>
  <c r="C69" i="19"/>
  <c r="B69" i="19"/>
  <c r="Y68" i="19"/>
  <c r="X68" i="19"/>
  <c r="W68" i="19"/>
  <c r="V68" i="19"/>
  <c r="U68" i="19"/>
  <c r="T68" i="19"/>
  <c r="S68" i="19"/>
  <c r="R68" i="19"/>
  <c r="Q68" i="19"/>
  <c r="P68" i="19"/>
  <c r="O68" i="19"/>
  <c r="N68" i="19"/>
  <c r="M68" i="19"/>
  <c r="L68" i="19"/>
  <c r="K68" i="19"/>
  <c r="J68" i="19"/>
  <c r="I68" i="19"/>
  <c r="H68" i="19"/>
  <c r="G68" i="19"/>
  <c r="F68" i="19"/>
  <c r="E68" i="19"/>
  <c r="D68" i="19"/>
  <c r="C68" i="19"/>
  <c r="B68" i="19"/>
  <c r="Y67" i="19"/>
  <c r="X67" i="19"/>
  <c r="W67" i="19"/>
  <c r="V67" i="19"/>
  <c r="U67" i="19"/>
  <c r="T67" i="19"/>
  <c r="S67" i="19"/>
  <c r="R67" i="19"/>
  <c r="Q67" i="19"/>
  <c r="P67" i="19"/>
  <c r="O67" i="19"/>
  <c r="N67" i="19"/>
  <c r="M67" i="19"/>
  <c r="L67" i="19"/>
  <c r="K67" i="19"/>
  <c r="J67" i="19"/>
  <c r="I67" i="19"/>
  <c r="H67" i="19"/>
  <c r="G67" i="19"/>
  <c r="F67" i="19"/>
  <c r="E67" i="19"/>
  <c r="D67" i="19"/>
  <c r="C67" i="19"/>
  <c r="B67" i="19"/>
  <c r="Y66" i="19"/>
  <c r="X66" i="19"/>
  <c r="W66" i="19"/>
  <c r="V66" i="19"/>
  <c r="U66" i="19"/>
  <c r="T66" i="19"/>
  <c r="S66" i="19"/>
  <c r="R66" i="19"/>
  <c r="Q66" i="19"/>
  <c r="P66" i="19"/>
  <c r="O66" i="19"/>
  <c r="N66" i="19"/>
  <c r="M66" i="19"/>
  <c r="L66" i="19"/>
  <c r="K66" i="19"/>
  <c r="J66" i="19"/>
  <c r="I66" i="19"/>
  <c r="H66" i="19"/>
  <c r="G66" i="19"/>
  <c r="F66" i="19"/>
  <c r="E66" i="19"/>
  <c r="D66" i="19"/>
  <c r="C66" i="19"/>
  <c r="B66" i="19"/>
  <c r="Y65" i="19"/>
  <c r="X65" i="19"/>
  <c r="W65" i="19"/>
  <c r="V65" i="19"/>
  <c r="U65" i="19"/>
  <c r="T65" i="19"/>
  <c r="S65" i="19"/>
  <c r="R65" i="19"/>
  <c r="Q65" i="19"/>
  <c r="P65" i="19"/>
  <c r="O65" i="19"/>
  <c r="N65" i="19"/>
  <c r="M65" i="19"/>
  <c r="L65" i="19"/>
  <c r="K65" i="19"/>
  <c r="J65" i="19"/>
  <c r="I65" i="19"/>
  <c r="H65" i="19"/>
  <c r="G65" i="19"/>
  <c r="F65" i="19"/>
  <c r="E65" i="19"/>
  <c r="D65" i="19"/>
  <c r="C65" i="19"/>
  <c r="B65" i="19"/>
  <c r="Y64" i="19"/>
  <c r="X64" i="19"/>
  <c r="W64" i="19"/>
  <c r="V64" i="19"/>
  <c r="U64" i="19"/>
  <c r="T64" i="19"/>
  <c r="S64" i="19"/>
  <c r="R64" i="19"/>
  <c r="Q64" i="19"/>
  <c r="P64" i="19"/>
  <c r="O64" i="19"/>
  <c r="N64" i="19"/>
  <c r="M64" i="19"/>
  <c r="L64" i="19"/>
  <c r="K64" i="19"/>
  <c r="J64" i="19"/>
  <c r="I64" i="19"/>
  <c r="H64" i="19"/>
  <c r="G64" i="19"/>
  <c r="F64" i="19"/>
  <c r="E64" i="19"/>
  <c r="D64" i="19"/>
  <c r="C64" i="19"/>
  <c r="B64" i="19"/>
  <c r="Y63" i="19"/>
  <c r="X63" i="19"/>
  <c r="W63" i="19"/>
  <c r="V63" i="19"/>
  <c r="U63" i="19"/>
  <c r="T63" i="19"/>
  <c r="S63" i="19"/>
  <c r="R63" i="19"/>
  <c r="Q63" i="19"/>
  <c r="P63" i="19"/>
  <c r="O63" i="19"/>
  <c r="N63" i="19"/>
  <c r="M63" i="19"/>
  <c r="L63" i="19"/>
  <c r="K63" i="19"/>
  <c r="J63" i="19"/>
  <c r="I63" i="19"/>
  <c r="H63" i="19"/>
  <c r="G63" i="19"/>
  <c r="F63" i="19"/>
  <c r="E63" i="19"/>
  <c r="D63" i="19"/>
  <c r="C63" i="19"/>
  <c r="B63" i="19"/>
  <c r="Y62" i="19"/>
  <c r="X62" i="19"/>
  <c r="W62" i="19"/>
  <c r="V62" i="19"/>
  <c r="U62" i="19"/>
  <c r="T62" i="19"/>
  <c r="S62" i="19"/>
  <c r="R62" i="19"/>
  <c r="Q62" i="19"/>
  <c r="P62" i="19"/>
  <c r="O62" i="19"/>
  <c r="N62" i="19"/>
  <c r="M62" i="19"/>
  <c r="L62" i="19"/>
  <c r="K62" i="19"/>
  <c r="J62" i="19"/>
  <c r="I62" i="19"/>
  <c r="H62" i="19"/>
  <c r="G62" i="19"/>
  <c r="F62" i="19"/>
  <c r="E62" i="19"/>
  <c r="D62" i="19"/>
  <c r="C62" i="19"/>
  <c r="B62" i="19"/>
  <c r="Y61" i="19"/>
  <c r="X61" i="19"/>
  <c r="W61" i="19"/>
  <c r="V61" i="19"/>
  <c r="U61" i="19"/>
  <c r="T61" i="19"/>
  <c r="S61" i="19"/>
  <c r="R61" i="19"/>
  <c r="Q61" i="19"/>
  <c r="P61" i="19"/>
  <c r="O61" i="19"/>
  <c r="N61" i="19"/>
  <c r="M61" i="19"/>
  <c r="L61" i="19"/>
  <c r="K61" i="19"/>
  <c r="J61" i="19"/>
  <c r="I61" i="19"/>
  <c r="H61" i="19"/>
  <c r="G61" i="19"/>
  <c r="F61" i="19"/>
  <c r="E61" i="19"/>
  <c r="D61" i="19"/>
  <c r="C61" i="19"/>
  <c r="B61" i="19"/>
  <c r="Y60" i="19"/>
  <c r="X60" i="19"/>
  <c r="W60" i="19"/>
  <c r="V60" i="19"/>
  <c r="U60" i="19"/>
  <c r="T60" i="19"/>
  <c r="S60" i="19"/>
  <c r="R60" i="19"/>
  <c r="Q60" i="19"/>
  <c r="P60" i="19"/>
  <c r="O60" i="19"/>
  <c r="N60" i="19"/>
  <c r="M60" i="19"/>
  <c r="L60" i="19"/>
  <c r="K60" i="19"/>
  <c r="J60" i="19"/>
  <c r="I60" i="19"/>
  <c r="H60" i="19"/>
  <c r="G60" i="19"/>
  <c r="F60" i="19"/>
  <c r="E60" i="19"/>
  <c r="D60" i="19"/>
  <c r="C60" i="19"/>
  <c r="B60" i="19"/>
  <c r="Y59" i="19"/>
  <c r="X59" i="19"/>
  <c r="W59" i="19"/>
  <c r="V59" i="19"/>
  <c r="U59" i="19"/>
  <c r="T59" i="19"/>
  <c r="S59" i="19"/>
  <c r="R59" i="19"/>
  <c r="Q59" i="19"/>
  <c r="P59" i="19"/>
  <c r="O59" i="19"/>
  <c r="N59" i="19"/>
  <c r="M59" i="19"/>
  <c r="L59" i="19"/>
  <c r="K59" i="19"/>
  <c r="J59" i="19"/>
  <c r="I59" i="19"/>
  <c r="H59" i="19"/>
  <c r="G59" i="19"/>
  <c r="F59" i="19"/>
  <c r="E59" i="19"/>
  <c r="D59" i="19"/>
  <c r="C59" i="19"/>
  <c r="B59" i="19"/>
  <c r="Y58" i="19"/>
  <c r="X58" i="19"/>
  <c r="W58" i="19"/>
  <c r="V58" i="19"/>
  <c r="U58" i="19"/>
  <c r="T58" i="19"/>
  <c r="S58" i="19"/>
  <c r="R58" i="19"/>
  <c r="Q58" i="19"/>
  <c r="P58" i="19"/>
  <c r="O58" i="19"/>
  <c r="N58" i="19"/>
  <c r="M58" i="19"/>
  <c r="L58" i="19"/>
  <c r="K58" i="19"/>
  <c r="J58" i="19"/>
  <c r="I58" i="19"/>
  <c r="H58" i="19"/>
  <c r="G58" i="19"/>
  <c r="F58" i="19"/>
  <c r="E58" i="19"/>
  <c r="D58" i="19"/>
  <c r="C58" i="19"/>
  <c r="B58" i="19"/>
  <c r="Y57" i="19"/>
  <c r="X57" i="19"/>
  <c r="W57" i="19"/>
  <c r="V57" i="19"/>
  <c r="U57" i="19"/>
  <c r="T57" i="19"/>
  <c r="S57" i="19"/>
  <c r="R57" i="19"/>
  <c r="Q57" i="19"/>
  <c r="P57" i="19"/>
  <c r="O57" i="19"/>
  <c r="N57" i="19"/>
  <c r="M57" i="19"/>
  <c r="L57" i="19"/>
  <c r="K57" i="19"/>
  <c r="J57" i="19"/>
  <c r="I57" i="19"/>
  <c r="H57" i="19"/>
  <c r="G57" i="19"/>
  <c r="F57" i="19"/>
  <c r="E57" i="19"/>
  <c r="D57" i="19"/>
  <c r="C57" i="19"/>
  <c r="B57" i="19"/>
  <c r="Y56" i="19"/>
  <c r="X56" i="19"/>
  <c r="W56" i="19"/>
  <c r="V56" i="19"/>
  <c r="U56" i="19"/>
  <c r="T56" i="19"/>
  <c r="S56" i="19"/>
  <c r="R56" i="19"/>
  <c r="Q56" i="19"/>
  <c r="P56" i="19"/>
  <c r="O56" i="19"/>
  <c r="N56" i="19"/>
  <c r="M56" i="19"/>
  <c r="L56" i="19"/>
  <c r="K56" i="19"/>
  <c r="J56" i="19"/>
  <c r="I56" i="19"/>
  <c r="H56" i="19"/>
  <c r="G56" i="19"/>
  <c r="F56" i="19"/>
  <c r="E56" i="19"/>
  <c r="D56" i="19"/>
  <c r="C56" i="19"/>
  <c r="B56" i="19"/>
  <c r="Y55" i="19"/>
  <c r="X55" i="19"/>
  <c r="W55" i="19"/>
  <c r="V55" i="19"/>
  <c r="U55" i="19"/>
  <c r="T55" i="19"/>
  <c r="S55" i="19"/>
  <c r="R55" i="19"/>
  <c r="Q55" i="19"/>
  <c r="P55" i="19"/>
  <c r="O55" i="19"/>
  <c r="N55" i="19"/>
  <c r="M55" i="19"/>
  <c r="L55" i="19"/>
  <c r="K55" i="19"/>
  <c r="J55" i="19"/>
  <c r="I55" i="19"/>
  <c r="H55" i="19"/>
  <c r="G55" i="19"/>
  <c r="F55" i="19"/>
  <c r="E55" i="19"/>
  <c r="D55" i="19"/>
  <c r="C55" i="19"/>
  <c r="B55" i="19"/>
  <c r="Y54" i="19"/>
  <c r="X54" i="19"/>
  <c r="W54" i="19"/>
  <c r="V54" i="19"/>
  <c r="U54" i="19"/>
  <c r="T54" i="19"/>
  <c r="S54" i="19"/>
  <c r="R54" i="19"/>
  <c r="Q54" i="19"/>
  <c r="P54" i="19"/>
  <c r="O54" i="19"/>
  <c r="N54" i="19"/>
  <c r="M54" i="19"/>
  <c r="L54" i="19"/>
  <c r="K54" i="19"/>
  <c r="J54" i="19"/>
  <c r="I54" i="19"/>
  <c r="H54" i="19"/>
  <c r="G54" i="19"/>
  <c r="F54" i="19"/>
  <c r="E54" i="19"/>
  <c r="D54" i="19"/>
  <c r="C54" i="19"/>
  <c r="B54" i="19"/>
  <c r="Y53" i="19"/>
  <c r="X53" i="19"/>
  <c r="W53" i="19"/>
  <c r="V53" i="19"/>
  <c r="U53" i="19"/>
  <c r="T53" i="19"/>
  <c r="S53" i="19"/>
  <c r="R53" i="19"/>
  <c r="Q53" i="19"/>
  <c r="P53" i="19"/>
  <c r="O53" i="19"/>
  <c r="N53" i="19"/>
  <c r="M53" i="19"/>
  <c r="L53" i="19"/>
  <c r="K53" i="19"/>
  <c r="J53" i="19"/>
  <c r="I53" i="19"/>
  <c r="H53" i="19"/>
  <c r="G53" i="19"/>
  <c r="F53" i="19"/>
  <c r="E53" i="19"/>
  <c r="D53" i="19"/>
  <c r="C53" i="19"/>
  <c r="B53" i="19"/>
  <c r="Y52" i="19"/>
  <c r="X52" i="19"/>
  <c r="W52" i="19"/>
  <c r="V52" i="19"/>
  <c r="U52" i="19"/>
  <c r="T52" i="19"/>
  <c r="S52" i="19"/>
  <c r="R52" i="19"/>
  <c r="Q52" i="19"/>
  <c r="P52" i="19"/>
  <c r="O52" i="19"/>
  <c r="N52" i="19"/>
  <c r="M52" i="19"/>
  <c r="L52" i="19"/>
  <c r="K52" i="19"/>
  <c r="J52" i="19"/>
  <c r="I52" i="19"/>
  <c r="H52" i="19"/>
  <c r="G52" i="19"/>
  <c r="F52" i="19"/>
  <c r="E52" i="19"/>
  <c r="D52" i="19"/>
  <c r="C52" i="19"/>
  <c r="B52" i="19"/>
  <c r="Y51" i="19"/>
  <c r="X51" i="19"/>
  <c r="W51" i="19"/>
  <c r="V51" i="19"/>
  <c r="U51" i="19"/>
  <c r="T51" i="19"/>
  <c r="S51" i="19"/>
  <c r="R51" i="19"/>
  <c r="Q51" i="19"/>
  <c r="P51" i="19"/>
  <c r="O51" i="19"/>
  <c r="N51" i="19"/>
  <c r="M51" i="19"/>
  <c r="L51" i="19"/>
  <c r="K51" i="19"/>
  <c r="J51" i="19"/>
  <c r="I51" i="19"/>
  <c r="H51" i="19"/>
  <c r="G51" i="19"/>
  <c r="F51" i="19"/>
  <c r="E51" i="19"/>
  <c r="D51" i="19"/>
  <c r="C51" i="19"/>
  <c r="B51" i="19"/>
  <c r="Y50" i="19"/>
  <c r="X50" i="19"/>
  <c r="W50" i="19"/>
  <c r="V50" i="19"/>
  <c r="U50" i="19"/>
  <c r="T50" i="19"/>
  <c r="S50" i="19"/>
  <c r="R50" i="19"/>
  <c r="Q50" i="19"/>
  <c r="P50" i="19"/>
  <c r="O50" i="19"/>
  <c r="N50" i="19"/>
  <c r="M50" i="19"/>
  <c r="L50" i="19"/>
  <c r="K50" i="19"/>
  <c r="J50" i="19"/>
  <c r="I50" i="19"/>
  <c r="H50" i="19"/>
  <c r="G50" i="19"/>
  <c r="F50" i="19"/>
  <c r="E50" i="19"/>
  <c r="D50" i="19"/>
  <c r="C50" i="19"/>
  <c r="B50" i="19"/>
  <c r="Y49" i="19"/>
  <c r="X49" i="19"/>
  <c r="W49" i="19"/>
  <c r="V49" i="19"/>
  <c r="U49" i="19"/>
  <c r="T49" i="19"/>
  <c r="S49" i="19"/>
  <c r="R49" i="19"/>
  <c r="Q49" i="19"/>
  <c r="P49" i="19"/>
  <c r="O49" i="19"/>
  <c r="N49" i="19"/>
  <c r="M49" i="19"/>
  <c r="L49" i="19"/>
  <c r="K49" i="19"/>
  <c r="J49" i="19"/>
  <c r="I49" i="19"/>
  <c r="H49" i="19"/>
  <c r="G49" i="19"/>
  <c r="F49" i="19"/>
  <c r="E49" i="19"/>
  <c r="D49" i="19"/>
  <c r="C49" i="19"/>
  <c r="B49" i="19"/>
  <c r="Y48" i="19"/>
  <c r="X48" i="19"/>
  <c r="W48" i="19"/>
  <c r="V48" i="19"/>
  <c r="U48" i="19"/>
  <c r="T48" i="19"/>
  <c r="S48" i="19"/>
  <c r="R48" i="19"/>
  <c r="Q48" i="19"/>
  <c r="P48" i="19"/>
  <c r="O48" i="19"/>
  <c r="N48" i="19"/>
  <c r="M48" i="19"/>
  <c r="L48" i="19"/>
  <c r="K48" i="19"/>
  <c r="J48" i="19"/>
  <c r="I48" i="19"/>
  <c r="H48" i="19"/>
  <c r="G48" i="19"/>
  <c r="F48" i="19"/>
  <c r="E48" i="19"/>
  <c r="D48" i="19"/>
  <c r="C48" i="19"/>
  <c r="B48"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Y41" i="19"/>
  <c r="X41" i="19"/>
  <c r="W41" i="19"/>
  <c r="V41" i="19"/>
  <c r="U41" i="19"/>
  <c r="T41" i="19"/>
  <c r="S41" i="19"/>
  <c r="R41" i="19"/>
  <c r="Q41" i="19"/>
  <c r="P41" i="19"/>
  <c r="O41" i="19"/>
  <c r="N41" i="19"/>
  <c r="M41" i="19"/>
  <c r="L41" i="19"/>
  <c r="K41" i="19"/>
  <c r="J41" i="19"/>
  <c r="I41" i="19"/>
  <c r="H41" i="19"/>
  <c r="G41" i="19"/>
  <c r="F41" i="19"/>
  <c r="E41" i="19"/>
  <c r="D41" i="19"/>
  <c r="C41" i="19"/>
  <c r="B41" i="19"/>
  <c r="Y40" i="19"/>
  <c r="X40" i="19"/>
  <c r="W40" i="19"/>
  <c r="V40" i="19"/>
  <c r="U40" i="19"/>
  <c r="T40" i="19"/>
  <c r="S40" i="19"/>
  <c r="R40" i="19"/>
  <c r="Q40" i="19"/>
  <c r="P40" i="19"/>
  <c r="O40" i="19"/>
  <c r="N40" i="19"/>
  <c r="M40" i="19"/>
  <c r="L40" i="19"/>
  <c r="K40" i="19"/>
  <c r="J40" i="19"/>
  <c r="I40" i="19"/>
  <c r="H40" i="19"/>
  <c r="G40" i="19"/>
  <c r="F40" i="19"/>
  <c r="E40" i="19"/>
  <c r="D40" i="19"/>
  <c r="C40" i="19"/>
  <c r="B40" i="19"/>
  <c r="Y39" i="19"/>
  <c r="X39" i="19"/>
  <c r="W39" i="19"/>
  <c r="V39" i="19"/>
  <c r="U39" i="19"/>
  <c r="T39" i="19"/>
  <c r="S39" i="19"/>
  <c r="R39" i="19"/>
  <c r="Q39" i="19"/>
  <c r="P39" i="19"/>
  <c r="O39" i="19"/>
  <c r="N39" i="19"/>
  <c r="M39" i="19"/>
  <c r="L39" i="19"/>
  <c r="K39" i="19"/>
  <c r="J39" i="19"/>
  <c r="I39" i="19"/>
  <c r="H39" i="19"/>
  <c r="G39" i="19"/>
  <c r="F39" i="19"/>
  <c r="E39" i="19"/>
  <c r="D39" i="19"/>
  <c r="C39" i="19"/>
  <c r="B39" i="19"/>
  <c r="Y38" i="19"/>
  <c r="X38" i="19"/>
  <c r="W38" i="19"/>
  <c r="V38" i="19"/>
  <c r="U38" i="19"/>
  <c r="T38" i="19"/>
  <c r="S38" i="19"/>
  <c r="R38" i="19"/>
  <c r="Q38" i="19"/>
  <c r="P38" i="19"/>
  <c r="O38" i="19"/>
  <c r="N38" i="19"/>
  <c r="M38" i="19"/>
  <c r="L38" i="19"/>
  <c r="K38" i="19"/>
  <c r="J38" i="19"/>
  <c r="I38" i="19"/>
  <c r="H38" i="19"/>
  <c r="G38" i="19"/>
  <c r="F38" i="19"/>
  <c r="E38" i="19"/>
  <c r="D38" i="19"/>
  <c r="C38" i="19"/>
  <c r="B38" i="19"/>
  <c r="Y37" i="19"/>
  <c r="X37" i="19"/>
  <c r="W37" i="19"/>
  <c r="V37" i="19"/>
  <c r="U37" i="19"/>
  <c r="T37" i="19"/>
  <c r="S37" i="19"/>
  <c r="R37" i="19"/>
  <c r="Q37" i="19"/>
  <c r="P37" i="19"/>
  <c r="O37" i="19"/>
  <c r="N37" i="19"/>
  <c r="M37" i="19"/>
  <c r="L37" i="19"/>
  <c r="K37" i="19"/>
  <c r="J37" i="19"/>
  <c r="I37" i="19"/>
  <c r="H37" i="19"/>
  <c r="G37" i="19"/>
  <c r="F37" i="19"/>
  <c r="E37" i="19"/>
  <c r="D37" i="19"/>
  <c r="C37" i="19"/>
  <c r="B37" i="19"/>
  <c r="Y36" i="19"/>
  <c r="X36" i="19"/>
  <c r="W36" i="19"/>
  <c r="V36" i="19"/>
  <c r="U36" i="19"/>
  <c r="T36" i="19"/>
  <c r="S36" i="19"/>
  <c r="R36" i="19"/>
  <c r="Q36" i="19"/>
  <c r="P36" i="19"/>
  <c r="O36" i="19"/>
  <c r="N36" i="19"/>
  <c r="M36" i="19"/>
  <c r="L36" i="19"/>
  <c r="K36" i="19"/>
  <c r="J36" i="19"/>
  <c r="I36" i="19"/>
  <c r="H36" i="19"/>
  <c r="G36" i="19"/>
  <c r="F36" i="19"/>
  <c r="E36" i="19"/>
  <c r="D36" i="19"/>
  <c r="C36" i="19"/>
  <c r="B36" i="19"/>
  <c r="Y35" i="19"/>
  <c r="X35" i="19"/>
  <c r="W35" i="19"/>
  <c r="V35" i="19"/>
  <c r="U35" i="19"/>
  <c r="T35" i="19"/>
  <c r="S35" i="19"/>
  <c r="R35" i="19"/>
  <c r="Q35" i="19"/>
  <c r="P35" i="19"/>
  <c r="O35" i="19"/>
  <c r="N35" i="19"/>
  <c r="M35" i="19"/>
  <c r="L35" i="19"/>
  <c r="K35" i="19"/>
  <c r="J35" i="19"/>
  <c r="I35" i="19"/>
  <c r="H35" i="19"/>
  <c r="G35" i="19"/>
  <c r="F35" i="19"/>
  <c r="E35" i="19"/>
  <c r="D35" i="19"/>
  <c r="C35" i="19"/>
  <c r="B35" i="19"/>
  <c r="Y34" i="19"/>
  <c r="X34" i="19"/>
  <c r="W34" i="19"/>
  <c r="V34" i="19"/>
  <c r="U34" i="19"/>
  <c r="T34" i="19"/>
  <c r="S34" i="19"/>
  <c r="R34" i="19"/>
  <c r="Q34" i="19"/>
  <c r="P34" i="19"/>
  <c r="O34" i="19"/>
  <c r="N34" i="19"/>
  <c r="M34" i="19"/>
  <c r="L34" i="19"/>
  <c r="K34" i="19"/>
  <c r="J34" i="19"/>
  <c r="I34" i="19"/>
  <c r="H34" i="19"/>
  <c r="G34" i="19"/>
  <c r="F34" i="19"/>
  <c r="E34" i="19"/>
  <c r="D34" i="19"/>
  <c r="C34" i="19"/>
  <c r="B34" i="19"/>
  <c r="Y33" i="19"/>
  <c r="X33" i="19"/>
  <c r="W33" i="19"/>
  <c r="V33" i="19"/>
  <c r="U33" i="19"/>
  <c r="T33" i="19"/>
  <c r="S33" i="19"/>
  <c r="R33" i="19"/>
  <c r="Q33" i="19"/>
  <c r="P33" i="19"/>
  <c r="O33" i="19"/>
  <c r="N33" i="19"/>
  <c r="M33" i="19"/>
  <c r="L33" i="19"/>
  <c r="K33" i="19"/>
  <c r="J33" i="19"/>
  <c r="I33" i="19"/>
  <c r="H33" i="19"/>
  <c r="G33" i="19"/>
  <c r="F33" i="19"/>
  <c r="E33" i="19"/>
  <c r="D33" i="19"/>
  <c r="C33" i="19"/>
  <c r="B33" i="19"/>
  <c r="Y32" i="19"/>
  <c r="X32" i="19"/>
  <c r="W32" i="19"/>
  <c r="V32" i="19"/>
  <c r="U32" i="19"/>
  <c r="T32" i="19"/>
  <c r="S32" i="19"/>
  <c r="R32" i="19"/>
  <c r="Q32" i="19"/>
  <c r="P32" i="19"/>
  <c r="O32" i="19"/>
  <c r="N32" i="19"/>
  <c r="M32" i="19"/>
  <c r="L32" i="19"/>
  <c r="K32" i="19"/>
  <c r="J32" i="19"/>
  <c r="I32" i="19"/>
  <c r="H32" i="19"/>
  <c r="G32" i="19"/>
  <c r="F32" i="19"/>
  <c r="E32" i="19"/>
  <c r="D32" i="19"/>
  <c r="C32" i="19"/>
  <c r="B32" i="19"/>
  <c r="Y31" i="19"/>
  <c r="X31" i="19"/>
  <c r="W31" i="19"/>
  <c r="V31" i="19"/>
  <c r="U31" i="19"/>
  <c r="T31" i="19"/>
  <c r="S31" i="19"/>
  <c r="R31" i="19"/>
  <c r="Q31" i="19"/>
  <c r="P31" i="19"/>
  <c r="O31" i="19"/>
  <c r="N31" i="19"/>
  <c r="M31" i="19"/>
  <c r="L31" i="19"/>
  <c r="K31" i="19"/>
  <c r="J31" i="19"/>
  <c r="I31" i="19"/>
  <c r="H31" i="19"/>
  <c r="G31" i="19"/>
  <c r="F31" i="19"/>
  <c r="E31" i="19"/>
  <c r="D31" i="19"/>
  <c r="C31" i="19"/>
  <c r="B31" i="19"/>
  <c r="Y30" i="19"/>
  <c r="X30" i="19"/>
  <c r="W30" i="19"/>
  <c r="V30" i="19"/>
  <c r="U30" i="19"/>
  <c r="T30" i="19"/>
  <c r="S30" i="19"/>
  <c r="R30" i="19"/>
  <c r="Q30" i="19"/>
  <c r="P30" i="19"/>
  <c r="O30" i="19"/>
  <c r="N30" i="19"/>
  <c r="M30" i="19"/>
  <c r="L30" i="19"/>
  <c r="K30" i="19"/>
  <c r="J30" i="19"/>
  <c r="I30" i="19"/>
  <c r="H30" i="19"/>
  <c r="G30" i="19"/>
  <c r="F30" i="19"/>
  <c r="E30" i="19"/>
  <c r="D30" i="19"/>
  <c r="C30" i="19"/>
  <c r="B30" i="19"/>
  <c r="Y29" i="19"/>
  <c r="X29" i="19"/>
  <c r="W29" i="19"/>
  <c r="V29" i="19"/>
  <c r="U29" i="19"/>
  <c r="T29" i="19"/>
  <c r="S29" i="19"/>
  <c r="R29" i="19"/>
  <c r="Q29" i="19"/>
  <c r="P29" i="19"/>
  <c r="O29" i="19"/>
  <c r="N29" i="19"/>
  <c r="M29" i="19"/>
  <c r="L29" i="19"/>
  <c r="K29" i="19"/>
  <c r="J29" i="19"/>
  <c r="I29" i="19"/>
  <c r="H29" i="19"/>
  <c r="G29" i="19"/>
  <c r="F29" i="19"/>
  <c r="E29" i="19"/>
  <c r="D29" i="19"/>
  <c r="C29" i="19"/>
  <c r="B29" i="19"/>
  <c r="Y28" i="19"/>
  <c r="X28" i="19"/>
  <c r="W28" i="19"/>
  <c r="V28" i="19"/>
  <c r="U28" i="19"/>
  <c r="T28" i="19"/>
  <c r="S28" i="19"/>
  <c r="R28" i="19"/>
  <c r="Q28" i="19"/>
  <c r="P28" i="19"/>
  <c r="O28" i="19"/>
  <c r="N28" i="19"/>
  <c r="M28" i="19"/>
  <c r="L28" i="19"/>
  <c r="K28" i="19"/>
  <c r="J28" i="19"/>
  <c r="I28" i="19"/>
  <c r="H28" i="19"/>
  <c r="G28" i="19"/>
  <c r="F28" i="19"/>
  <c r="E28" i="19"/>
  <c r="D28" i="19"/>
  <c r="C28" i="19"/>
  <c r="B28" i="19"/>
  <c r="Y27" i="19"/>
  <c r="X27" i="19"/>
  <c r="W27" i="19"/>
  <c r="V27" i="19"/>
  <c r="U27" i="19"/>
  <c r="T27" i="19"/>
  <c r="S27" i="19"/>
  <c r="R27" i="19"/>
  <c r="Q27" i="19"/>
  <c r="P27" i="19"/>
  <c r="O27" i="19"/>
  <c r="N27" i="19"/>
  <c r="M27" i="19"/>
  <c r="L27" i="19"/>
  <c r="K27" i="19"/>
  <c r="J27" i="19"/>
  <c r="I27" i="19"/>
  <c r="H27" i="19"/>
  <c r="G27" i="19"/>
  <c r="F27" i="19"/>
  <c r="E27" i="19"/>
  <c r="D27" i="19"/>
  <c r="C27" i="19"/>
  <c r="B27" i="19"/>
  <c r="Y26" i="19"/>
  <c r="X26" i="19"/>
  <c r="W26" i="19"/>
  <c r="V26" i="19"/>
  <c r="U26" i="19"/>
  <c r="T26" i="19"/>
  <c r="S26" i="19"/>
  <c r="R26" i="19"/>
  <c r="Q26" i="19"/>
  <c r="P26" i="19"/>
  <c r="O26" i="19"/>
  <c r="N26" i="19"/>
  <c r="M26" i="19"/>
  <c r="L26" i="19"/>
  <c r="K26" i="19"/>
  <c r="J26" i="19"/>
  <c r="I26" i="19"/>
  <c r="H26" i="19"/>
  <c r="G26" i="19"/>
  <c r="F26" i="19"/>
  <c r="E26" i="19"/>
  <c r="D26" i="19"/>
  <c r="C26" i="19"/>
  <c r="B26" i="19"/>
  <c r="Y25" i="19"/>
  <c r="X25" i="19"/>
  <c r="W25" i="19"/>
  <c r="V25" i="19"/>
  <c r="U25" i="19"/>
  <c r="T25" i="19"/>
  <c r="S25" i="19"/>
  <c r="R25" i="19"/>
  <c r="Q25" i="19"/>
  <c r="P25" i="19"/>
  <c r="O25" i="19"/>
  <c r="N25" i="19"/>
  <c r="M25" i="19"/>
  <c r="L25" i="19"/>
  <c r="K25" i="19"/>
  <c r="J25" i="19"/>
  <c r="I25" i="19"/>
  <c r="H25" i="19"/>
  <c r="G25" i="19"/>
  <c r="F25" i="19"/>
  <c r="E25" i="19"/>
  <c r="D25" i="19"/>
  <c r="C25" i="19"/>
  <c r="B25" i="19"/>
  <c r="Y24" i="19"/>
  <c r="X24" i="19"/>
  <c r="W24" i="19"/>
  <c r="V24" i="19"/>
  <c r="U24" i="19"/>
  <c r="T24" i="19"/>
  <c r="S24" i="19"/>
  <c r="R24" i="19"/>
  <c r="Q24" i="19"/>
  <c r="P24" i="19"/>
  <c r="O24" i="19"/>
  <c r="N24" i="19"/>
  <c r="M24" i="19"/>
  <c r="L24" i="19"/>
  <c r="K24" i="19"/>
  <c r="J24" i="19"/>
  <c r="I24" i="19"/>
  <c r="H24" i="19"/>
  <c r="G24" i="19"/>
  <c r="F24" i="19"/>
  <c r="E24" i="19"/>
  <c r="D24" i="19"/>
  <c r="C24" i="19"/>
  <c r="B24" i="19"/>
  <c r="Y23" i="19"/>
  <c r="X23" i="19"/>
  <c r="W23" i="19"/>
  <c r="V23" i="19"/>
  <c r="U23" i="19"/>
  <c r="T23" i="19"/>
  <c r="S23" i="19"/>
  <c r="R23" i="19"/>
  <c r="Q23" i="19"/>
  <c r="P23" i="19"/>
  <c r="O23" i="19"/>
  <c r="N23" i="19"/>
  <c r="M23" i="19"/>
  <c r="L23" i="19"/>
  <c r="K23" i="19"/>
  <c r="J23" i="19"/>
  <c r="I23" i="19"/>
  <c r="H23" i="19"/>
  <c r="G23" i="19"/>
  <c r="F23" i="19"/>
  <c r="E23" i="19"/>
  <c r="D23" i="19"/>
  <c r="C23" i="19"/>
  <c r="B23" i="19"/>
  <c r="Y22" i="19"/>
  <c r="X22" i="19"/>
  <c r="W22" i="19"/>
  <c r="V22" i="19"/>
  <c r="U22" i="19"/>
  <c r="T22" i="19"/>
  <c r="S22" i="19"/>
  <c r="R22" i="19"/>
  <c r="Q22" i="19"/>
  <c r="P22" i="19"/>
  <c r="O22" i="19"/>
  <c r="N22" i="19"/>
  <c r="M22" i="19"/>
  <c r="L22" i="19"/>
  <c r="K22" i="19"/>
  <c r="J22" i="19"/>
  <c r="I22" i="19"/>
  <c r="H22" i="19"/>
  <c r="G22" i="19"/>
  <c r="F22" i="19"/>
  <c r="E22" i="19"/>
  <c r="D22" i="19"/>
  <c r="C22" i="19"/>
  <c r="B22" i="19"/>
  <c r="Y21" i="19"/>
  <c r="X21" i="19"/>
  <c r="W21" i="19"/>
  <c r="V21" i="19"/>
  <c r="U21" i="19"/>
  <c r="T21" i="19"/>
  <c r="S21" i="19"/>
  <c r="R21" i="19"/>
  <c r="Q21" i="19"/>
  <c r="P21" i="19"/>
  <c r="O21" i="19"/>
  <c r="N21" i="19"/>
  <c r="M21" i="19"/>
  <c r="L21" i="19"/>
  <c r="K21" i="19"/>
  <c r="J21" i="19"/>
  <c r="I21" i="19"/>
  <c r="H21" i="19"/>
  <c r="G21" i="19"/>
  <c r="F21" i="19"/>
  <c r="E21" i="19"/>
  <c r="D21" i="19"/>
  <c r="C21" i="19"/>
  <c r="B21" i="19"/>
  <c r="Y20" i="19"/>
  <c r="X20" i="19"/>
  <c r="W20" i="19"/>
  <c r="V20" i="19"/>
  <c r="U20" i="19"/>
  <c r="T20" i="19"/>
  <c r="S20" i="19"/>
  <c r="R20" i="19"/>
  <c r="Q20" i="19"/>
  <c r="P20" i="19"/>
  <c r="O20" i="19"/>
  <c r="N20" i="19"/>
  <c r="M20" i="19"/>
  <c r="L20" i="19"/>
  <c r="K20" i="19"/>
  <c r="J20" i="19"/>
  <c r="I20" i="19"/>
  <c r="H20" i="19"/>
  <c r="G20" i="19"/>
  <c r="F20" i="19"/>
  <c r="E20" i="19"/>
  <c r="D20" i="19"/>
  <c r="C20" i="19"/>
  <c r="B20" i="19"/>
  <c r="Y19" i="19"/>
  <c r="X19" i="19"/>
  <c r="W19" i="19"/>
  <c r="V19" i="19"/>
  <c r="U19" i="19"/>
  <c r="T19" i="19"/>
  <c r="S19" i="19"/>
  <c r="R19" i="19"/>
  <c r="Q19" i="19"/>
  <c r="P19" i="19"/>
  <c r="O19" i="19"/>
  <c r="N19" i="19"/>
  <c r="M19" i="19"/>
  <c r="L19" i="19"/>
  <c r="K19" i="19"/>
  <c r="J19" i="19"/>
  <c r="I19" i="19"/>
  <c r="H19" i="19"/>
  <c r="G19" i="19"/>
  <c r="F19" i="19"/>
  <c r="E19" i="19"/>
  <c r="D19" i="19"/>
  <c r="C19" i="19"/>
  <c r="B19" i="19"/>
  <c r="Y18" i="19"/>
  <c r="X18" i="19"/>
  <c r="W18" i="19"/>
  <c r="V18" i="19"/>
  <c r="U18" i="19"/>
  <c r="T18" i="19"/>
  <c r="S18" i="19"/>
  <c r="R18" i="19"/>
  <c r="Q18" i="19"/>
  <c r="P18" i="19"/>
  <c r="O18" i="19"/>
  <c r="N18" i="19"/>
  <c r="M18" i="19"/>
  <c r="L18" i="19"/>
  <c r="K18" i="19"/>
  <c r="J18" i="19"/>
  <c r="I18" i="19"/>
  <c r="H18" i="19"/>
  <c r="G18" i="19"/>
  <c r="F18" i="19"/>
  <c r="E18" i="19"/>
  <c r="D18" i="19"/>
  <c r="C18" i="19"/>
  <c r="B18" i="19"/>
  <c r="Y17" i="19"/>
  <c r="X17" i="19"/>
  <c r="W17" i="19"/>
  <c r="V17" i="19"/>
  <c r="U17" i="19"/>
  <c r="T17" i="19"/>
  <c r="S17" i="19"/>
  <c r="R17" i="19"/>
  <c r="Q17" i="19"/>
  <c r="P17" i="19"/>
  <c r="O17" i="19"/>
  <c r="N17" i="19"/>
  <c r="M17" i="19"/>
  <c r="L17" i="19"/>
  <c r="K17" i="19"/>
  <c r="J17" i="19"/>
  <c r="I17" i="19"/>
  <c r="H17" i="19"/>
  <c r="G17" i="19"/>
  <c r="F17" i="19"/>
  <c r="E17" i="19"/>
  <c r="D17" i="19"/>
  <c r="C17" i="19"/>
  <c r="B17" i="19"/>
  <c r="Y16" i="19"/>
  <c r="X16" i="19"/>
  <c r="W16" i="19"/>
  <c r="V16" i="19"/>
  <c r="U16" i="19"/>
  <c r="T16" i="19"/>
  <c r="S16" i="19"/>
  <c r="R16" i="19"/>
  <c r="Q16" i="19"/>
  <c r="P16" i="19"/>
  <c r="O16" i="19"/>
  <c r="N16" i="19"/>
  <c r="M16" i="19"/>
  <c r="L16" i="19"/>
  <c r="K16" i="19"/>
  <c r="J16" i="19"/>
  <c r="I16" i="19"/>
  <c r="H16" i="19"/>
  <c r="G16" i="19"/>
  <c r="F16" i="19"/>
  <c r="E16" i="19"/>
  <c r="D16" i="19"/>
  <c r="C16" i="19"/>
  <c r="B16" i="19"/>
  <c r="Y15" i="19"/>
  <c r="X15" i="19"/>
  <c r="W15" i="19"/>
  <c r="V15" i="19"/>
  <c r="U15" i="19"/>
  <c r="T15" i="19"/>
  <c r="S15" i="19"/>
  <c r="R15" i="19"/>
  <c r="Q15" i="19"/>
  <c r="P15" i="19"/>
  <c r="O15" i="19"/>
  <c r="N15" i="19"/>
  <c r="M15" i="19"/>
  <c r="L15" i="19"/>
  <c r="K15" i="19"/>
  <c r="J15" i="19"/>
  <c r="I15" i="19"/>
  <c r="H15" i="19"/>
  <c r="G15" i="19"/>
  <c r="F15" i="19"/>
  <c r="E15" i="19"/>
  <c r="D15" i="19"/>
  <c r="C15" i="19"/>
  <c r="B15" i="19"/>
  <c r="Y14" i="19"/>
  <c r="X14" i="19"/>
  <c r="W14" i="19"/>
  <c r="V14" i="19"/>
  <c r="U14" i="19"/>
  <c r="T14" i="19"/>
  <c r="S14" i="19"/>
  <c r="R14" i="19"/>
  <c r="Q14" i="19"/>
  <c r="P14" i="19"/>
  <c r="O14" i="19"/>
  <c r="N14" i="19"/>
  <c r="M14" i="19"/>
  <c r="L14" i="19"/>
  <c r="K14" i="19"/>
  <c r="J14" i="19"/>
  <c r="I14" i="19"/>
  <c r="H14" i="19"/>
  <c r="G14" i="19"/>
  <c r="F14" i="19"/>
  <c r="E14" i="19"/>
  <c r="D14" i="19"/>
  <c r="C14" i="19"/>
  <c r="B14" i="19"/>
  <c r="Y13" i="19"/>
  <c r="X13" i="19"/>
  <c r="W13" i="19"/>
  <c r="V13" i="19"/>
  <c r="U13" i="19"/>
  <c r="T13" i="19"/>
  <c r="S13" i="19"/>
  <c r="R13" i="19"/>
  <c r="Q13" i="19"/>
  <c r="P13" i="19"/>
  <c r="O13" i="19"/>
  <c r="N13" i="19"/>
  <c r="M13" i="19"/>
  <c r="L13" i="19"/>
  <c r="K13" i="19"/>
  <c r="J13" i="19"/>
  <c r="I13" i="19"/>
  <c r="H13" i="19"/>
  <c r="G13" i="19"/>
  <c r="F13" i="19"/>
  <c r="E13" i="19"/>
  <c r="D13" i="19"/>
  <c r="C13" i="19"/>
  <c r="B13" i="19"/>
  <c r="Y12" i="19"/>
  <c r="X12" i="19"/>
  <c r="W12" i="19"/>
  <c r="V12" i="19"/>
  <c r="U12" i="19"/>
  <c r="T12" i="19"/>
  <c r="S12" i="19"/>
  <c r="R12" i="19"/>
  <c r="Q12" i="19"/>
  <c r="P12" i="19"/>
  <c r="O12" i="19"/>
  <c r="N12" i="19"/>
  <c r="M12" i="19"/>
  <c r="L12" i="19"/>
  <c r="K12" i="19"/>
  <c r="J12" i="19"/>
  <c r="I12" i="19"/>
  <c r="H12" i="19"/>
  <c r="G12" i="19"/>
  <c r="F12" i="19"/>
  <c r="E12" i="19"/>
  <c r="D12" i="19"/>
  <c r="C12" i="19"/>
  <c r="B12" i="19"/>
  <c r="F25" i="1" l="1"/>
  <c r="F32" i="1" s="1"/>
  <c r="N155" i="19" l="1"/>
  <c r="P155" i="19"/>
  <c r="R155" i="19"/>
  <c r="T155" i="19"/>
  <c r="N484" i="28" l="1"/>
  <c r="N473" i="28"/>
  <c r="A12" i="28" l="1"/>
  <c r="A13" i="28" l="1"/>
  <c r="A14" i="28" s="1"/>
  <c r="A15" i="28" l="1"/>
  <c r="L435" i="21"/>
  <c r="L471" i="28"/>
  <c r="A16" i="28" l="1"/>
  <c r="A17" i="28" l="1"/>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A18" i="28" l="1"/>
  <c r="A19" i="28" l="1"/>
  <c r="F26" i="1"/>
  <c r="F15" i="1" s="1"/>
  <c r="A20" i="28" l="1"/>
  <c r="T479" i="28"/>
  <c r="R479" i="28"/>
  <c r="P479" i="28"/>
  <c r="N479" i="28"/>
  <c r="A48" i="28"/>
  <c r="A1" i="28"/>
  <c r="A12" i="21"/>
  <c r="A12" i="25"/>
  <c r="A21" i="28" l="1"/>
  <c r="A49" i="28"/>
  <c r="A84" i="28"/>
  <c r="A12" i="19"/>
  <c r="F16" i="1"/>
  <c r="F23" i="1" s="1"/>
  <c r="F14" i="1"/>
  <c r="F13" i="1"/>
  <c r="F17" i="1" l="1"/>
  <c r="A22" i="28"/>
  <c r="F12" i="1"/>
  <c r="A120" i="28"/>
  <c r="A85" i="28"/>
  <c r="A50" i="28"/>
  <c r="A48" i="19"/>
  <c r="T159" i="25"/>
  <c r="R159" i="25"/>
  <c r="P159" i="25"/>
  <c r="N159" i="25"/>
  <c r="A1" i="21"/>
  <c r="A48" i="25"/>
  <c r="A1" i="25"/>
  <c r="A1" i="19"/>
  <c r="A1" i="8"/>
  <c r="A13" i="21"/>
  <c r="A13" i="19"/>
  <c r="A23" i="28" l="1"/>
  <c r="E7" i="1"/>
  <c r="D7" i="1"/>
  <c r="F7" i="1"/>
  <c r="C7" i="1"/>
  <c r="A14" i="21"/>
  <c r="A15" i="21" s="1"/>
  <c r="A84" i="25"/>
  <c r="A84" i="19"/>
  <c r="A49" i="19"/>
  <c r="A156" i="28"/>
  <c r="A121" i="28"/>
  <c r="A51" i="28"/>
  <c r="A86" i="28"/>
  <c r="A48" i="21"/>
  <c r="A14" i="19"/>
  <c r="A49" i="25"/>
  <c r="A13" i="25"/>
  <c r="A85" i="19" l="1"/>
  <c r="A85" i="25"/>
  <c r="A50" i="19"/>
  <c r="A51" i="19" s="1"/>
  <c r="A24" i="28"/>
  <c r="A120" i="25"/>
  <c r="A121" i="25" s="1"/>
  <c r="A120" i="19"/>
  <c r="A122" i="28"/>
  <c r="A87" i="28"/>
  <c r="A52" i="28"/>
  <c r="A192" i="28"/>
  <c r="A157" i="28"/>
  <c r="A86" i="19"/>
  <c r="A15" i="19"/>
  <c r="A84" i="21"/>
  <c r="A49" i="21"/>
  <c r="A14" i="25"/>
  <c r="A50" i="25"/>
  <c r="A16" i="21"/>
  <c r="A86" i="25" l="1"/>
  <c r="A87" i="25" s="1"/>
  <c r="A25" i="28"/>
  <c r="A121" i="19"/>
  <c r="A122" i="25"/>
  <c r="A227" i="28"/>
  <c r="A193" i="28"/>
  <c r="A88" i="28"/>
  <c r="A123" i="28"/>
  <c r="A158" i="28"/>
  <c r="A53" i="28"/>
  <c r="A87" i="19"/>
  <c r="A52" i="19"/>
  <c r="A51" i="25"/>
  <c r="A50" i="21"/>
  <c r="A17" i="21"/>
  <c r="A15" i="25"/>
  <c r="A120" i="21"/>
  <c r="A85" i="21"/>
  <c r="A16" i="19"/>
  <c r="A26" i="28" l="1"/>
  <c r="A122" i="19"/>
  <c r="A123" i="19" s="1"/>
  <c r="A123" i="25"/>
  <c r="A124" i="28"/>
  <c r="A194" i="28"/>
  <c r="A159" i="28"/>
  <c r="A262" i="28"/>
  <c r="A228" i="28"/>
  <c r="A54" i="28"/>
  <c r="A89" i="28"/>
  <c r="A88" i="19"/>
  <c r="A53" i="19"/>
  <c r="A88" i="25"/>
  <c r="A18" i="21"/>
  <c r="A51" i="21"/>
  <c r="A86" i="21"/>
  <c r="A16" i="25"/>
  <c r="A52" i="25"/>
  <c r="A121" i="21"/>
  <c r="A156" i="21"/>
  <c r="A17" i="19"/>
  <c r="A27" i="28" l="1"/>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A28" i="28" l="1"/>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A29" i="28" l="1"/>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A30" i="28" l="1"/>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A31" i="28" l="1"/>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A32" i="28" l="1"/>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A130" i="25" l="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A34" i="28" l="1"/>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A35" i="28" l="1"/>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A36" i="28" l="1"/>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A37" i="28" l="1"/>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A38" i="28" l="1"/>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A39" i="28" l="1"/>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A40" i="28" l="1"/>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A41" i="28" l="1"/>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A42" i="28" l="1"/>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A348" i="21" l="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D392" i="28" l="1"/>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F359" i="28" l="1"/>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<sst xmlns="http://schemas.openxmlformats.org/spreadsheetml/2006/main" count="1065" uniqueCount="192">
  <si>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</si>
  <si>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</si>
  <si>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</si>
  <si>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</si>
  <si>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</si>
  <si>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</si>
  <si>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</si>
  <si>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</si>
  <si>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</si>
  <si>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</si>
  <si>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</si>
  <si>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</si>
  <si>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</si>
  <si>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</si>
  <si>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</si>
  <si>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</si>
  <si>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</si>
  <si>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</si>
  <si>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</si>
  <si>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</si>
  <si>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</si>
  <si>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</si>
  <si>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</si>
  <si>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</si>
  <si>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</si>
  <si>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</si>
  <si>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</si>
  <si>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</si>
  <si>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</si>
  <si>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</si>
  <si>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</si>
  <si>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</si>
  <si>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</si>
  <si>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</si>
  <si>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</si>
  <si>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</si>
  <si>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</si>
  <si>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</si>
  <si>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</si>
  <si>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</si>
  <si>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</si>
  <si>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</si>
  <si>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</si>
  <si>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</si>
  <si>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</si>
  <si>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</si>
  <si>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</si>
  <si>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</si>
  <si>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</si>
  <si>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</si>
  <si>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</si>
  <si>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</si>
  <si>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</si>
  <si>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</si>
  <si>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</si>
  <si>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</si>
  <si>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</si>
  <si>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</si>
  <si>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</si>
  <si>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</si>
  <si>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</si>
  <si>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</si>
  <si>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</si>
  <si>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</si>
  <si>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</si>
  <si>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</si>
  <si>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</si>
  <si>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</si>
  <si>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</si>
  <si>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</si>
  <si>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</si>
  <si>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</si>
  <si>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</si>
  <si>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</si>
  <si>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</si>
  <si>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</si>
  <si>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</si>
  <si>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</si>
  <si>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</si>
  <si>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</si>
  <si>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</si>
  <si>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</si>
  <si>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</si>
  <si>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</si>
  <si>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</si>
  <si>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</si>
  <si>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</si>
  <si>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</si>
  <si>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</si>
  <si>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</si>
  <si>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</si>
  <si>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</si>
  <si>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</si>
  <si>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</si>
  <si>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</si>
  <si>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</si>
  <si>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</si>
  <si>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</si>
  <si>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</si>
  <si>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</si>
  <si>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</si>
  <si>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</si>
  <si>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</si>
  <si>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</si>
  <si>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</si>
  <si>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</si>
  <si>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</si>
  <si>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</si>
  <si>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</si>
  <si>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</si>
  <si>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</si>
  <si>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</si>
  <si>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</si>
  <si>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</si>
  <si>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</si>
  <si>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</si>
  <si>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</si>
  <si>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</si>
  <si>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</si>
  <si>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</si>
  <si>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</si>
  <si>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</si>
  <si>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</si>
  <si>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</si>
  <si>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</si>
  <si>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</si>
  <si>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</si>
  <si>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</si>
  <si>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</si>
  <si>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</si>
  <si>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</si>
  <si>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</si>
  <si>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</si>
  <si>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</si>
  <si>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</si>
  <si>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</si>
  <si>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</si>
  <si>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</si>
  <si>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</si>
  <si>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</si>
  <si>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</si>
  <si>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</si>
  <si>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</si>
  <si>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</si>
  <si>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</si>
  <si>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</si>
  <si>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</si>
  <si>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</si>
  <si>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</si>
  <si>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</si>
  <si>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</si>
  <si>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</si>
  <si>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</si>
  <si>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</si>
  <si>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</si>
  <si>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</si>
  <si>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</si>
  <si>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</si>
  <si>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2024 г.</t>
  </si>
  <si>
    <t>2847,90</t>
  </si>
  <si>
    <t>декабрь 2024 года</t>
  </si>
  <si>
    <t>01.12.2024</t>
  </si>
  <si>
    <t>02.12.2024</t>
  </si>
  <si>
    <t>03.12.2024</t>
  </si>
  <si>
    <t>04.12.2024</t>
  </si>
  <si>
    <t>05.12.2024</t>
  </si>
  <si>
    <t>06.12.2024</t>
  </si>
  <si>
    <t>07.12.2024</t>
  </si>
  <si>
    <t>08.12.2024</t>
  </si>
  <si>
    <t>09.12.2024</t>
  </si>
  <si>
    <t>10.12.2024</t>
  </si>
  <si>
    <t>11.12.2024</t>
  </si>
  <si>
    <t>12.12.2024</t>
  </si>
  <si>
    <t>13.12.2024</t>
  </si>
  <si>
    <t>14.12.2024</t>
  </si>
  <si>
    <t>15.12.2024</t>
  </si>
  <si>
    <t>16.12.2024</t>
  </si>
  <si>
    <t>17.12.2024</t>
  </si>
  <si>
    <t>18.12.2024</t>
  </si>
  <si>
    <t>19.12.2024</t>
  </si>
  <si>
    <t>20.12.2024</t>
  </si>
  <si>
    <t>21.12.2024</t>
  </si>
  <si>
    <t>22.12.2024</t>
  </si>
  <si>
    <t>23.12.2024</t>
  </si>
  <si>
    <t>24.12.2024</t>
  </si>
  <si>
    <t>25.12.2024</t>
  </si>
  <si>
    <t>26.12.2024</t>
  </si>
  <si>
    <t>27.12.2024</t>
  </si>
  <si>
    <t>28.12.2024</t>
  </si>
  <si>
    <t>29.12.2024</t>
  </si>
  <si>
    <t>30.12.2024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</si>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</sst>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J9" sqref="J9"/>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158</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5999.3272252000006</v>
      </c>
      <c r="D7" s="4">
        <f>$F$12+'СЕТ СН'!G5+СВЦЭМ!$D$10+'СЕТ СН'!G11-'СЕТ СН'!G$18</f>
        <v>6589.0272252000004</v>
      </c>
      <c r="E7" s="4">
        <f>$F$12+'СЕТ СН'!H5+СВЦЭМ!$D$10+'СЕТ СН'!H11-'СЕТ СН'!H$18</f>
        <v>7215.4772252000002</v>
      </c>
      <c r="F7" s="4">
        <f>$F$12+'СЕТ СН'!I5+СВЦЭМ!$D$10+'СЕТ СН'!I11-'СЕТ СН'!I$18</f>
        <v>7497.4872252000005</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2722.27622526</v>
      </c>
      <c r="H12" s="2" t="s">
        <v>41</v>
      </c>
    </row>
    <row r="13" spans="1:8" ht="31.5" x14ac:dyDescent="0.25">
      <c r="A13" s="12">
        <v>2</v>
      </c>
      <c r="B13" s="108" t="s">
        <v>48</v>
      </c>
      <c r="C13" s="108"/>
      <c r="D13" s="108"/>
      <c r="E13" s="13" t="s">
        <v>22</v>
      </c>
      <c r="F13" s="11">
        <f>СВЦЭМ!$D$11</f>
        <v>2722.27622526</v>
      </c>
    </row>
    <row r="14" spans="1:8" ht="36" customHeight="1" x14ac:dyDescent="0.25">
      <c r="A14" s="12">
        <v>3</v>
      </c>
      <c r="B14" s="108" t="s">
        <v>49</v>
      </c>
      <c r="C14" s="108"/>
      <c r="D14" s="108"/>
      <c r="E14" s="13" t="s">
        <v>23</v>
      </c>
      <c r="F14" s="11">
        <f>СВЦЭМ!$D$12</f>
        <v>740665.32331755501</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СВЦЭМ!$D$27</f>
        <v>24.295000000000002</v>
      </c>
    </row>
    <row r="17" spans="1:6" ht="33" customHeight="1" x14ac:dyDescent="0.25">
      <c r="A17" s="12">
        <v>6</v>
      </c>
      <c r="B17" s="108" t="s">
        <v>53</v>
      </c>
      <c r="C17" s="108" t="s">
        <v>25</v>
      </c>
      <c r="D17" s="108" t="s">
        <v>6</v>
      </c>
      <c r="E17" s="13" t="s">
        <v>6</v>
      </c>
      <c r="F17" s="16">
        <f>SUM(F19:F23)</f>
        <v>24.295000000000002</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24.295000000000002</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СВЦЭМ!$D$26</f>
        <v>18569.145</v>
      </c>
    </row>
    <row r="26" spans="1:6" ht="30.75" customHeight="1" x14ac:dyDescent="0.25">
      <c r="A26" s="12">
        <v>9</v>
      </c>
      <c r="B26" s="108" t="s">
        <v>62</v>
      </c>
      <c r="C26" s="108" t="s">
        <v>27</v>
      </c>
      <c r="D26" s="108" t="s">
        <v>28</v>
      </c>
      <c r="E26" s="13" t="s">
        <v>61</v>
      </c>
      <c r="F26" s="16">
        <f>SUM(F28:F32)</f>
        <v>18569.145</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18569.145</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2024 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6132.0127656900004</v>
      </c>
      <c r="C9" s="4">
        <f>СВЦЭМ!$D$14+'СЕТ СН'!G5+СВЦЭМ!$D$10+'СЕТ СН'!G11-'СЕТ СН'!G$19</f>
        <v>6721.7127656900002</v>
      </c>
      <c r="D9" s="4">
        <f>СВЦЭМ!$D$14+'СЕТ СН'!H5+СВЦЭМ!$D$10+'СЕТ СН'!H11-'СЕТ СН'!H$19</f>
        <v>7348.16276569</v>
      </c>
      <c r="E9" s="4">
        <f>СВЦЭМ!$D$14+'СЕТ СН'!I5+СВЦЭМ!$D$10+'СЕТ СН'!I11-'СЕТ СН'!I$19</f>
        <v>7630.1727656900002</v>
      </c>
    </row>
    <row r="10" spans="1:6" x14ac:dyDescent="0.25">
      <c r="A10" s="26" t="s">
        <v>35</v>
      </c>
      <c r="B10" s="4">
        <f>СВЦЭМ!$D$15+'СЕТ СН'!F5+СВЦЭМ!$D$10+'СЕТ СН'!F11-'СЕТ СН'!F$19</f>
        <v>6915.29514397</v>
      </c>
      <c r="C10" s="4">
        <f>СВЦЭМ!$D$15+'СЕТ СН'!G5+СВЦЭМ!$D$10+'СЕТ СН'!G11-'СЕТ СН'!G$19</f>
        <v>7504.9951439699998</v>
      </c>
      <c r="D10" s="4">
        <f>СВЦЭМ!$D$15+'СЕТ СН'!H5+СВЦЭМ!$D$10+'СЕТ СН'!H11-'СЕТ СН'!H$19</f>
        <v>8131.4451439700006</v>
      </c>
      <c r="E10" s="4">
        <f>СВЦЭМ!$D$15+'СЕТ СН'!I5+СВЦЭМ!$D$10+'СЕТ СН'!I11-'СЕТ СН'!I$19</f>
        <v>8413.4551439700008</v>
      </c>
    </row>
    <row r="11" spans="1:6" x14ac:dyDescent="0.25">
      <c r="A11" s="26" t="s">
        <v>36</v>
      </c>
      <c r="B11" s="4">
        <f>СВЦЭМ!$D$16+'СЕТ СН'!F5+СВЦЭМ!$D$10+'СЕТ СН'!F11-'СЕТ СН'!F$19</f>
        <v>8242.8889550700005</v>
      </c>
      <c r="C11" s="4">
        <f>СВЦЭМ!$D$16+'СЕТ СН'!G5+СВЦЭМ!$D$10+'СЕТ СН'!G11-'СЕТ СН'!G$19</f>
        <v>8832.5889550700012</v>
      </c>
      <c r="D11" s="4">
        <f>СВЦЭМ!$D$16+'СЕТ СН'!H5+СВЦЭМ!$D$10+'СЕТ СН'!H11-'СЕТ СН'!H$19</f>
        <v>9459.038955070002</v>
      </c>
      <c r="E11" s="4">
        <f>СВЦЭМ!$D$16+'СЕТ СН'!I5+СВЦЭМ!$D$10+'СЕТ СН'!I11-'СЕТ СН'!I$19</f>
        <v>9741.0489550700004</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6132.0127656900004</v>
      </c>
      <c r="C16" s="28">
        <f>СВЦЭМ!$D$14+'СЕТ СН'!G5+СВЦЭМ!$D$10+'СЕТ СН'!G11-'СЕТ СН'!G$19</f>
        <v>6721.7127656900002</v>
      </c>
      <c r="D16" s="28">
        <f>СВЦЭМ!$D$14+'СЕТ СН'!H5+СВЦЭМ!$D$10+'СЕТ СН'!H11-'СЕТ СН'!H$19</f>
        <v>7348.16276569</v>
      </c>
      <c r="E16" s="28">
        <f>СВЦЭМ!$D$14+'СЕТ СН'!I5+СВЦЭМ!$D$10+'СЕТ СН'!I11-'СЕТ СН'!I$19</f>
        <v>7630.1727656900002</v>
      </c>
    </row>
    <row r="17" spans="1:5" x14ac:dyDescent="0.25">
      <c r="A17" s="26" t="s">
        <v>37</v>
      </c>
      <c r="B17" s="28">
        <f>СВЦЭМ!$D$17+'СЕТ СН'!F5+СВЦЭМ!$D$10+'СЕТ СН'!F11-'СЕТ СН'!F$19</f>
        <v>7423.7251664800006</v>
      </c>
      <c r="C17" s="28">
        <f>СВЦЭМ!$D$17+'СЕТ СН'!G5+СВЦЭМ!$D$10+'СЕТ СН'!G11-'СЕТ СН'!G$19</f>
        <v>8013.4251664800013</v>
      </c>
      <c r="D17" s="28">
        <f>СВЦЭМ!$D$17+'СЕТ СН'!H5+СВЦЭМ!$D$10+'СЕТ СН'!H11-'СЕТ СН'!H$19</f>
        <v>8639.8751664800002</v>
      </c>
      <c r="E17" s="28">
        <f>СВЦЭМ!$D$17+'СЕТ СН'!I5+СВЦЭМ!$D$10+'СЕТ СН'!I11-'СЕТ СН'!I$19</f>
        <v>8921.8851664800004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6"/>
  <sheetViews>
    <sheetView topLeftCell="B40" zoomScale="70" zoomScaleNormal="70" zoomScaleSheetLayoutView="80" workbookViewId="0">
      <selection activeCell="L14" sqref="L14"/>
    </sheetView>
  </sheetViews>
  <sheetFormatPr defaultColWidth="10.75" defaultRowHeight="15" x14ac:dyDescent="0.25"/>
  <cols>
    <col min="1" max="25" width="10.75" style="41"/>
    <col min="26" max="16384" width="10.75" style="30"/>
  </cols>
  <sheetData>
    <row r="1" spans="1:32"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32"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32"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32"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32"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32"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SUMIFS(СВЦЭМ!$C$39:$C$789,СВЦЭМ!$A$39:$A$789,$A12,СВЦЭМ!$B$39:$B$789,B$11)+'СЕТ СН'!$F$12+СВЦЭМ!$D$10+'СЕТ СН'!$F$5-'СЕТ СН'!$F$20</f>
        <v>6157.4563016800003</v>
      </c>
      <c r="C12" s="36">
        <f>SUMIFS(СВЦЭМ!$C$39:$C$789,СВЦЭМ!$A$39:$A$789,$A12,СВЦЭМ!$B$39:$B$789,C$11)+'СЕТ СН'!$F$12+СВЦЭМ!$D$10+'СЕТ СН'!$F$5-'СЕТ СН'!$F$20</f>
        <v>6224.4670040499996</v>
      </c>
      <c r="D12" s="36">
        <f>SUMIFS(СВЦЭМ!$C$39:$C$789,СВЦЭМ!$A$39:$A$789,$A12,СВЦЭМ!$B$39:$B$789,D$11)+'СЕТ СН'!$F$12+СВЦЭМ!$D$10+'СЕТ СН'!$F$5-'СЕТ СН'!$F$20</f>
        <v>6246.6367488899996</v>
      </c>
      <c r="E12" s="36">
        <f>SUMIFS(СВЦЭМ!$C$39:$C$789,СВЦЭМ!$A$39:$A$789,$A12,СВЦЭМ!$B$39:$B$789,E$11)+'СЕТ СН'!$F$12+СВЦЭМ!$D$10+'СЕТ СН'!$F$5-'СЕТ СН'!$F$20</f>
        <v>6240.7870416400001</v>
      </c>
      <c r="F12" s="36">
        <f>SUMIFS(СВЦЭМ!$C$39:$C$789,СВЦЭМ!$A$39:$A$789,$A12,СВЦЭМ!$B$39:$B$789,F$11)+'СЕТ СН'!$F$12+СВЦЭМ!$D$10+'СЕТ СН'!$F$5-'СЕТ СН'!$F$20</f>
        <v>6247.7036961599997</v>
      </c>
      <c r="G12" s="36">
        <f>SUMIFS(СВЦЭМ!$C$39:$C$789,СВЦЭМ!$A$39:$A$789,$A12,СВЦЭМ!$B$39:$B$789,G$11)+'СЕТ СН'!$F$12+СВЦЭМ!$D$10+'СЕТ СН'!$F$5-'СЕТ СН'!$F$20</f>
        <v>6263.1090547900003</v>
      </c>
      <c r="H12" s="36">
        <f>SUMIFS(СВЦЭМ!$C$39:$C$789,СВЦЭМ!$A$39:$A$789,$A12,СВЦЭМ!$B$39:$B$789,H$11)+'СЕТ СН'!$F$12+СВЦЭМ!$D$10+'СЕТ СН'!$F$5-'СЕТ СН'!$F$20</f>
        <v>6268.7672388199999</v>
      </c>
      <c r="I12" s="36">
        <f>SUMIFS(СВЦЭМ!$C$39:$C$789,СВЦЭМ!$A$39:$A$789,$A12,СВЦЭМ!$B$39:$B$789,I$11)+'СЕТ СН'!$F$12+СВЦЭМ!$D$10+'СЕТ СН'!$F$5-'СЕТ СН'!$F$20</f>
        <v>6270.5230378699998</v>
      </c>
      <c r="J12" s="36">
        <f>SUMIFS(СВЦЭМ!$C$39:$C$789,СВЦЭМ!$A$39:$A$789,$A12,СВЦЭМ!$B$39:$B$789,J$11)+'СЕТ СН'!$F$12+СВЦЭМ!$D$10+'СЕТ СН'!$F$5-'СЕТ СН'!$F$20</f>
        <v>6209.8836630699998</v>
      </c>
      <c r="K12" s="36">
        <f>SUMIFS(СВЦЭМ!$C$39:$C$789,СВЦЭМ!$A$39:$A$789,$A12,СВЦЭМ!$B$39:$B$789,K$11)+'СЕТ СН'!$F$12+СВЦЭМ!$D$10+'СЕТ СН'!$F$5-'СЕТ СН'!$F$20</f>
        <v>6229.2578063700003</v>
      </c>
      <c r="L12" s="36">
        <f>SUMIFS(СВЦЭМ!$C$39:$C$789,СВЦЭМ!$A$39:$A$789,$A12,СВЦЭМ!$B$39:$B$789,L$11)+'СЕТ СН'!$F$12+СВЦЭМ!$D$10+'СЕТ СН'!$F$5-'СЕТ СН'!$F$20</f>
        <v>6170.9041532399997</v>
      </c>
      <c r="M12" s="36">
        <f>SUMIFS(СВЦЭМ!$C$39:$C$789,СВЦЭМ!$A$39:$A$789,$A12,СВЦЭМ!$B$39:$B$789,M$11)+'СЕТ СН'!$F$12+СВЦЭМ!$D$10+'СЕТ СН'!$F$5-'СЕТ СН'!$F$20</f>
        <v>6169.3545647899991</v>
      </c>
      <c r="N12" s="36">
        <f>SUMIFS(СВЦЭМ!$C$39:$C$789,СВЦЭМ!$A$39:$A$789,$A12,СВЦЭМ!$B$39:$B$789,N$11)+'СЕТ СН'!$F$12+СВЦЭМ!$D$10+'СЕТ СН'!$F$5-'СЕТ СН'!$F$20</f>
        <v>6206.4427536799994</v>
      </c>
      <c r="O12" s="36">
        <f>SUMIFS(СВЦЭМ!$C$39:$C$789,СВЦЭМ!$A$39:$A$789,$A12,СВЦЭМ!$B$39:$B$789,O$11)+'СЕТ СН'!$F$12+СВЦЭМ!$D$10+'СЕТ СН'!$F$5-'СЕТ СН'!$F$20</f>
        <v>6221.6680255399997</v>
      </c>
      <c r="P12" s="36">
        <f>SUMIFS(СВЦЭМ!$C$39:$C$789,СВЦЭМ!$A$39:$A$789,$A12,СВЦЭМ!$B$39:$B$789,P$11)+'СЕТ СН'!$F$12+СВЦЭМ!$D$10+'СЕТ СН'!$F$5-'СЕТ СН'!$F$20</f>
        <v>6261.9540753599995</v>
      </c>
      <c r="Q12" s="36">
        <f>SUMIFS(СВЦЭМ!$C$39:$C$789,СВЦЭМ!$A$39:$A$789,$A12,СВЦЭМ!$B$39:$B$789,Q$11)+'СЕТ СН'!$F$12+СВЦЭМ!$D$10+'СЕТ СН'!$F$5-'СЕТ СН'!$F$20</f>
        <v>6293.3663925799992</v>
      </c>
      <c r="R12" s="36">
        <f>SUMIFS(СВЦЭМ!$C$39:$C$789,СВЦЭМ!$A$39:$A$789,$A12,СВЦЭМ!$B$39:$B$789,R$11)+'СЕТ СН'!$F$12+СВЦЭМ!$D$10+'СЕТ СН'!$F$5-'СЕТ СН'!$F$20</f>
        <v>6270.7740949899999</v>
      </c>
      <c r="S12" s="36">
        <f>SUMIFS(СВЦЭМ!$C$39:$C$789,СВЦЭМ!$A$39:$A$789,$A12,СВЦЭМ!$B$39:$B$789,S$11)+'СЕТ СН'!$F$12+СВЦЭМ!$D$10+'СЕТ СН'!$F$5-'СЕТ СН'!$F$20</f>
        <v>6195.1048418499995</v>
      </c>
      <c r="T12" s="36">
        <f>SUMIFS(СВЦЭМ!$C$39:$C$789,СВЦЭМ!$A$39:$A$789,$A12,СВЦЭМ!$B$39:$B$789,T$11)+'СЕТ СН'!$F$12+СВЦЭМ!$D$10+'СЕТ СН'!$F$5-'СЕТ СН'!$F$20</f>
        <v>6103.1027407499996</v>
      </c>
      <c r="U12" s="36">
        <f>SUMIFS(СВЦЭМ!$C$39:$C$789,СВЦЭМ!$A$39:$A$789,$A12,СВЦЭМ!$B$39:$B$789,U$11)+'СЕТ СН'!$F$12+СВЦЭМ!$D$10+'СЕТ СН'!$F$5-'СЕТ СН'!$F$20</f>
        <v>6118.6493810599995</v>
      </c>
      <c r="V12" s="36">
        <f>SUMIFS(СВЦЭМ!$C$39:$C$789,СВЦЭМ!$A$39:$A$789,$A12,СВЦЭМ!$B$39:$B$789,V$11)+'СЕТ СН'!$F$12+СВЦЭМ!$D$10+'СЕТ СН'!$F$5-'СЕТ СН'!$F$20</f>
        <v>6151.3710787599994</v>
      </c>
      <c r="W12" s="36">
        <f>SUMIFS(СВЦЭМ!$C$39:$C$789,СВЦЭМ!$A$39:$A$789,$A12,СВЦЭМ!$B$39:$B$789,W$11)+'СЕТ СН'!$F$12+СВЦЭМ!$D$10+'СЕТ СН'!$F$5-'СЕТ СН'!$F$20</f>
        <v>6171.8881247299996</v>
      </c>
      <c r="X12" s="36">
        <f>SUMIFS(СВЦЭМ!$C$39:$C$789,СВЦЭМ!$A$39:$A$789,$A12,СВЦЭМ!$B$39:$B$789,X$11)+'СЕТ СН'!$F$12+СВЦЭМ!$D$10+'СЕТ СН'!$F$5-'СЕТ СН'!$F$20</f>
        <v>6204.4555263000002</v>
      </c>
      <c r="Y12" s="36">
        <f>SUMIFS(СВЦЭМ!$C$39:$C$789,СВЦЭМ!$A$39:$A$789,$A12,СВЦЭМ!$B$39:$B$789,Y$11)+'СЕТ СН'!$F$12+СВЦЭМ!$D$10+'СЕТ СН'!$F$5-'СЕТ СН'!$F$20</f>
        <v>6296.4381574099998</v>
      </c>
      <c r="AA12" s="37"/>
    </row>
    <row r="13" spans="1:32" ht="15.75" x14ac:dyDescent="0.2">
      <c r="A13" s="35">
        <f>A12+1</f>
        <v>45628</v>
      </c>
      <c r="B13" s="36">
        <f>SUMIFS(СВЦЭМ!$C$39:$C$789,СВЦЭМ!$A$39:$A$789,$A13,СВЦЭМ!$B$39:$B$789,B$11)+'СЕТ СН'!$F$12+СВЦЭМ!$D$10+'СЕТ СН'!$F$5-'СЕТ СН'!$F$20</f>
        <v>6407.7819732299995</v>
      </c>
      <c r="C13" s="36">
        <f>SUMIFS(СВЦЭМ!$C$39:$C$789,СВЦЭМ!$A$39:$A$789,$A13,СВЦЭМ!$B$39:$B$789,C$11)+'СЕТ СН'!$F$12+СВЦЭМ!$D$10+'СЕТ СН'!$F$5-'СЕТ СН'!$F$20</f>
        <v>6392.6223729100002</v>
      </c>
      <c r="D13" s="36">
        <f>SUMIFS(СВЦЭМ!$C$39:$C$789,СВЦЭМ!$A$39:$A$789,$A13,СВЦЭМ!$B$39:$B$789,D$11)+'СЕТ СН'!$F$12+СВЦЭМ!$D$10+'СЕТ СН'!$F$5-'СЕТ СН'!$F$20</f>
        <v>6371.5645594999996</v>
      </c>
      <c r="E13" s="36">
        <f>SUMIFS(СВЦЭМ!$C$39:$C$789,СВЦЭМ!$A$39:$A$789,$A13,СВЦЭМ!$B$39:$B$789,E$11)+'СЕТ СН'!$F$12+СВЦЭМ!$D$10+'СЕТ СН'!$F$5-'СЕТ СН'!$F$20</f>
        <v>6381.8453028099993</v>
      </c>
      <c r="F13" s="36">
        <f>SUMIFS(СВЦЭМ!$C$39:$C$789,СВЦЭМ!$A$39:$A$789,$A13,СВЦЭМ!$B$39:$B$789,F$11)+'СЕТ СН'!$F$12+СВЦЭМ!$D$10+'СЕТ СН'!$F$5-'СЕТ СН'!$F$20</f>
        <v>6376.0558661199993</v>
      </c>
      <c r="G13" s="36">
        <f>SUMIFS(СВЦЭМ!$C$39:$C$789,СВЦЭМ!$A$39:$A$789,$A13,СВЦЭМ!$B$39:$B$789,G$11)+'СЕТ СН'!$F$12+СВЦЭМ!$D$10+'СЕТ СН'!$F$5-'СЕТ СН'!$F$20</f>
        <v>6381.2011825699992</v>
      </c>
      <c r="H13" s="36">
        <f>SUMIFS(СВЦЭМ!$C$39:$C$789,СВЦЭМ!$A$39:$A$789,$A13,СВЦЭМ!$B$39:$B$789,H$11)+'СЕТ СН'!$F$12+СВЦЭМ!$D$10+'СЕТ СН'!$F$5-'СЕТ СН'!$F$20</f>
        <v>6303.062955809999</v>
      </c>
      <c r="I13" s="36">
        <f>SUMIFS(СВЦЭМ!$C$39:$C$789,СВЦЭМ!$A$39:$A$789,$A13,СВЦЭМ!$B$39:$B$789,I$11)+'СЕТ СН'!$F$12+СВЦЭМ!$D$10+'СЕТ СН'!$F$5-'СЕТ СН'!$F$20</f>
        <v>6190.9828552899999</v>
      </c>
      <c r="J13" s="36">
        <f>SUMIFS(СВЦЭМ!$C$39:$C$789,СВЦЭМ!$A$39:$A$789,$A13,СВЦЭМ!$B$39:$B$789,J$11)+'СЕТ СН'!$F$12+СВЦЭМ!$D$10+'СЕТ СН'!$F$5-'СЕТ СН'!$F$20</f>
        <v>6123.3908004599998</v>
      </c>
      <c r="K13" s="36">
        <f>SUMIFS(СВЦЭМ!$C$39:$C$789,СВЦЭМ!$A$39:$A$789,$A13,СВЦЭМ!$B$39:$B$789,K$11)+'СЕТ СН'!$F$12+СВЦЭМ!$D$10+'СЕТ СН'!$F$5-'СЕТ СН'!$F$20</f>
        <v>6109.7118452699997</v>
      </c>
      <c r="L13" s="36">
        <f>SUMIFS(СВЦЭМ!$C$39:$C$789,СВЦЭМ!$A$39:$A$789,$A13,СВЦЭМ!$B$39:$B$789,L$11)+'СЕТ СН'!$F$12+СВЦЭМ!$D$10+'СЕТ СН'!$F$5-'СЕТ СН'!$F$20</f>
        <v>6131.4413316099999</v>
      </c>
      <c r="M13" s="36">
        <f>SUMIFS(СВЦЭМ!$C$39:$C$789,СВЦЭМ!$A$39:$A$789,$A13,СВЦЭМ!$B$39:$B$789,M$11)+'СЕТ СН'!$F$12+СВЦЭМ!$D$10+'СЕТ СН'!$F$5-'СЕТ СН'!$F$20</f>
        <v>6153.8093895599995</v>
      </c>
      <c r="N13" s="36">
        <f>SUMIFS(СВЦЭМ!$C$39:$C$789,СВЦЭМ!$A$39:$A$789,$A13,СВЦЭМ!$B$39:$B$789,N$11)+'СЕТ СН'!$F$12+СВЦЭМ!$D$10+'СЕТ СН'!$F$5-'СЕТ СН'!$F$20</f>
        <v>6177.0673307799998</v>
      </c>
      <c r="O13" s="36">
        <f>SUMIFS(СВЦЭМ!$C$39:$C$789,СВЦЭМ!$A$39:$A$789,$A13,СВЦЭМ!$B$39:$B$789,O$11)+'СЕТ СН'!$F$12+СВЦЭМ!$D$10+'СЕТ СН'!$F$5-'СЕТ СН'!$F$20</f>
        <v>6200.3412503700001</v>
      </c>
      <c r="P13" s="36">
        <f>SUMIFS(СВЦЭМ!$C$39:$C$789,СВЦЭМ!$A$39:$A$789,$A13,СВЦЭМ!$B$39:$B$789,P$11)+'СЕТ СН'!$F$12+СВЦЭМ!$D$10+'СЕТ СН'!$F$5-'СЕТ СН'!$F$20</f>
        <v>6214.0445767900001</v>
      </c>
      <c r="Q13" s="36">
        <f>SUMIFS(СВЦЭМ!$C$39:$C$789,СВЦЭМ!$A$39:$A$789,$A13,СВЦЭМ!$B$39:$B$789,Q$11)+'СЕТ СН'!$F$12+СВЦЭМ!$D$10+'СЕТ СН'!$F$5-'СЕТ СН'!$F$20</f>
        <v>6214.30975124</v>
      </c>
      <c r="R13" s="36">
        <f>SUMIFS(СВЦЭМ!$C$39:$C$789,СВЦЭМ!$A$39:$A$789,$A13,СВЦЭМ!$B$39:$B$789,R$11)+'СЕТ СН'!$F$12+СВЦЭМ!$D$10+'СЕТ СН'!$F$5-'СЕТ СН'!$F$20</f>
        <v>6193.1445258999993</v>
      </c>
      <c r="S13" s="36">
        <f>SUMIFS(СВЦЭМ!$C$39:$C$789,СВЦЭМ!$A$39:$A$789,$A13,СВЦЭМ!$B$39:$B$789,S$11)+'СЕТ СН'!$F$12+СВЦЭМ!$D$10+'СЕТ СН'!$F$5-'СЕТ СН'!$F$20</f>
        <v>6138.44986918</v>
      </c>
      <c r="T13" s="36">
        <f>SUMIFS(СВЦЭМ!$C$39:$C$789,СВЦЭМ!$A$39:$A$789,$A13,СВЦЭМ!$B$39:$B$789,T$11)+'СЕТ СН'!$F$12+СВЦЭМ!$D$10+'СЕТ СН'!$F$5-'СЕТ СН'!$F$20</f>
        <v>6071.3289196200003</v>
      </c>
      <c r="U13" s="36">
        <f>SUMIFS(СВЦЭМ!$C$39:$C$789,СВЦЭМ!$A$39:$A$789,$A13,СВЦЭМ!$B$39:$B$789,U$11)+'СЕТ СН'!$F$12+СВЦЭМ!$D$10+'СЕТ СН'!$F$5-'СЕТ СН'!$F$20</f>
        <v>6119.1817097000003</v>
      </c>
      <c r="V13" s="36">
        <f>SUMIFS(СВЦЭМ!$C$39:$C$789,СВЦЭМ!$A$39:$A$789,$A13,СВЦЭМ!$B$39:$B$789,V$11)+'СЕТ СН'!$F$12+СВЦЭМ!$D$10+'СЕТ СН'!$F$5-'СЕТ СН'!$F$20</f>
        <v>6165.8496692799999</v>
      </c>
      <c r="W13" s="36">
        <f>SUMIFS(СВЦЭМ!$C$39:$C$789,СВЦЭМ!$A$39:$A$789,$A13,СВЦЭМ!$B$39:$B$789,W$11)+'СЕТ СН'!$F$12+СВЦЭМ!$D$10+'СЕТ СН'!$F$5-'СЕТ СН'!$F$20</f>
        <v>6153.6385192899997</v>
      </c>
      <c r="X13" s="36">
        <f>SUMIFS(СВЦЭМ!$C$39:$C$789,СВЦЭМ!$A$39:$A$789,$A13,СВЦЭМ!$B$39:$B$789,X$11)+'СЕТ СН'!$F$12+СВЦЭМ!$D$10+'СЕТ СН'!$F$5-'СЕТ СН'!$F$20</f>
        <v>6153.9080998699992</v>
      </c>
      <c r="Y13" s="36">
        <f>SUMIFS(СВЦЭМ!$C$39:$C$789,СВЦЭМ!$A$39:$A$789,$A13,СВЦЭМ!$B$39:$B$789,Y$11)+'СЕТ СН'!$F$12+СВЦЭМ!$D$10+'СЕТ СН'!$F$5-'СЕТ СН'!$F$20</f>
        <v>6195.4202120299997</v>
      </c>
    </row>
    <row r="14" spans="1:32" ht="15.75" x14ac:dyDescent="0.2">
      <c r="A14" s="35">
        <f t="shared" ref="A14:A42" si="0">A13+1</f>
        <v>45629</v>
      </c>
      <c r="B14" s="36">
        <f>SUMIFS(СВЦЭМ!$C$39:$C$789,СВЦЭМ!$A$39:$A$789,$A14,СВЦЭМ!$B$39:$B$789,B$11)+'СЕТ СН'!$F$12+СВЦЭМ!$D$10+'СЕТ СН'!$F$5-'СЕТ СН'!$F$20</f>
        <v>6217.9828770499998</v>
      </c>
      <c r="C14" s="36">
        <f>SUMIFS(СВЦЭМ!$C$39:$C$789,СВЦЭМ!$A$39:$A$789,$A14,СВЦЭМ!$B$39:$B$789,C$11)+'СЕТ СН'!$F$12+СВЦЭМ!$D$10+'СЕТ СН'!$F$5-'СЕТ СН'!$F$20</f>
        <v>6272.8324161399996</v>
      </c>
      <c r="D14" s="36">
        <f>SUMIFS(СВЦЭМ!$C$39:$C$789,СВЦЭМ!$A$39:$A$789,$A14,СВЦЭМ!$B$39:$B$789,D$11)+'СЕТ СН'!$F$12+СВЦЭМ!$D$10+'СЕТ СН'!$F$5-'СЕТ СН'!$F$20</f>
        <v>6309.5247575599997</v>
      </c>
      <c r="E14" s="36">
        <f>SUMIFS(СВЦЭМ!$C$39:$C$789,СВЦЭМ!$A$39:$A$789,$A14,СВЦЭМ!$B$39:$B$789,E$11)+'СЕТ СН'!$F$12+СВЦЭМ!$D$10+'СЕТ СН'!$F$5-'СЕТ СН'!$F$20</f>
        <v>6355.5924987500002</v>
      </c>
      <c r="F14" s="36">
        <f>SUMIFS(СВЦЭМ!$C$39:$C$789,СВЦЭМ!$A$39:$A$789,$A14,СВЦЭМ!$B$39:$B$789,F$11)+'СЕТ СН'!$F$12+СВЦЭМ!$D$10+'СЕТ СН'!$F$5-'СЕТ СН'!$F$20</f>
        <v>6364.8298080799996</v>
      </c>
      <c r="G14" s="36">
        <f>SUMIFS(СВЦЭМ!$C$39:$C$789,СВЦЭМ!$A$39:$A$789,$A14,СВЦЭМ!$B$39:$B$789,G$11)+'СЕТ СН'!$F$12+СВЦЭМ!$D$10+'СЕТ СН'!$F$5-'СЕТ СН'!$F$20</f>
        <v>6289.8908503599996</v>
      </c>
      <c r="H14" s="36">
        <f>SUMIFS(СВЦЭМ!$C$39:$C$789,СВЦЭМ!$A$39:$A$789,$A14,СВЦЭМ!$B$39:$B$789,H$11)+'СЕТ СН'!$F$12+СВЦЭМ!$D$10+'СЕТ СН'!$F$5-'СЕТ СН'!$F$20</f>
        <v>6214.7072937899993</v>
      </c>
      <c r="I14" s="36">
        <f>SUMIFS(СВЦЭМ!$C$39:$C$789,СВЦЭМ!$A$39:$A$789,$A14,СВЦЭМ!$B$39:$B$789,I$11)+'СЕТ СН'!$F$12+СВЦЭМ!$D$10+'СЕТ СН'!$F$5-'СЕТ СН'!$F$20</f>
        <v>6122.5938243700002</v>
      </c>
      <c r="J14" s="36">
        <f>SUMIFS(СВЦЭМ!$C$39:$C$789,СВЦЭМ!$A$39:$A$789,$A14,СВЦЭМ!$B$39:$B$789,J$11)+'СЕТ СН'!$F$12+СВЦЭМ!$D$10+'СЕТ СН'!$F$5-'СЕТ СН'!$F$20</f>
        <v>6040.7930253199993</v>
      </c>
      <c r="K14" s="36">
        <f>SUMIFS(СВЦЭМ!$C$39:$C$789,СВЦЭМ!$A$39:$A$789,$A14,СВЦЭМ!$B$39:$B$789,K$11)+'СЕТ СН'!$F$12+СВЦЭМ!$D$10+'СЕТ СН'!$F$5-'СЕТ СН'!$F$20</f>
        <v>6062.5578366299997</v>
      </c>
      <c r="L14" s="36">
        <f>SUMIFS(СВЦЭМ!$C$39:$C$789,СВЦЭМ!$A$39:$A$789,$A14,СВЦЭМ!$B$39:$B$789,L$11)+'СЕТ СН'!$F$12+СВЦЭМ!$D$10+'СЕТ СН'!$F$5-'СЕТ СН'!$F$20</f>
        <v>6061.3136267199998</v>
      </c>
      <c r="M14" s="36">
        <f>SUMIFS(СВЦЭМ!$C$39:$C$789,СВЦЭМ!$A$39:$A$789,$A14,СВЦЭМ!$B$39:$B$789,M$11)+'СЕТ СН'!$F$12+СВЦЭМ!$D$10+'СЕТ СН'!$F$5-'СЕТ СН'!$F$20</f>
        <v>6070.5786356999997</v>
      </c>
      <c r="N14" s="36">
        <f>SUMIFS(СВЦЭМ!$C$39:$C$789,СВЦЭМ!$A$39:$A$789,$A14,СВЦЭМ!$B$39:$B$789,N$11)+'СЕТ СН'!$F$12+СВЦЭМ!$D$10+'СЕТ СН'!$F$5-'СЕТ СН'!$F$20</f>
        <v>6114.3945887199998</v>
      </c>
      <c r="O14" s="36">
        <f>SUMIFS(СВЦЭМ!$C$39:$C$789,СВЦЭМ!$A$39:$A$789,$A14,СВЦЭМ!$B$39:$B$789,O$11)+'СЕТ СН'!$F$12+СВЦЭМ!$D$10+'СЕТ СН'!$F$5-'СЕТ СН'!$F$20</f>
        <v>6133.9508763499998</v>
      </c>
      <c r="P14" s="36">
        <f>SUMIFS(СВЦЭМ!$C$39:$C$789,СВЦЭМ!$A$39:$A$789,$A14,СВЦЭМ!$B$39:$B$789,P$11)+'СЕТ СН'!$F$12+СВЦЭМ!$D$10+'СЕТ СН'!$F$5-'СЕТ СН'!$F$20</f>
        <v>6161.2343424999999</v>
      </c>
      <c r="Q14" s="36">
        <f>SUMIFS(СВЦЭМ!$C$39:$C$789,СВЦЭМ!$A$39:$A$789,$A14,СВЦЭМ!$B$39:$B$789,Q$11)+'СЕТ СН'!$F$12+СВЦЭМ!$D$10+'СЕТ СН'!$F$5-'СЕТ СН'!$F$20</f>
        <v>6201.7565514500002</v>
      </c>
      <c r="R14" s="36">
        <f>SUMIFS(СВЦЭМ!$C$39:$C$789,СВЦЭМ!$A$39:$A$789,$A14,СВЦЭМ!$B$39:$B$789,R$11)+'СЕТ СН'!$F$12+СВЦЭМ!$D$10+'СЕТ СН'!$F$5-'СЕТ СН'!$F$20</f>
        <v>6178.1179387899992</v>
      </c>
      <c r="S14" s="36">
        <f>SUMIFS(СВЦЭМ!$C$39:$C$789,СВЦЭМ!$A$39:$A$789,$A14,СВЦЭМ!$B$39:$B$789,S$11)+'СЕТ СН'!$F$12+СВЦЭМ!$D$10+'СЕТ СН'!$F$5-'СЕТ СН'!$F$20</f>
        <v>6115.5095208699995</v>
      </c>
      <c r="T14" s="36">
        <f>SUMIFS(СВЦЭМ!$C$39:$C$789,СВЦЭМ!$A$39:$A$789,$A14,СВЦЭМ!$B$39:$B$789,T$11)+'СЕТ СН'!$F$12+СВЦЭМ!$D$10+'СЕТ СН'!$F$5-'СЕТ СН'!$F$20</f>
        <v>6049.321101309999</v>
      </c>
      <c r="U14" s="36">
        <f>SUMIFS(СВЦЭМ!$C$39:$C$789,СВЦЭМ!$A$39:$A$789,$A14,СВЦЭМ!$B$39:$B$789,U$11)+'СЕТ СН'!$F$12+СВЦЭМ!$D$10+'СЕТ СН'!$F$5-'СЕТ СН'!$F$20</f>
        <v>6077.2514624799996</v>
      </c>
      <c r="V14" s="36">
        <f>SUMIFS(СВЦЭМ!$C$39:$C$789,СВЦЭМ!$A$39:$A$789,$A14,СВЦЭМ!$B$39:$B$789,V$11)+'СЕТ СН'!$F$12+СВЦЭМ!$D$10+'СЕТ СН'!$F$5-'СЕТ СН'!$F$20</f>
        <v>6105.0813391899992</v>
      </c>
      <c r="W14" s="36">
        <f>SUMIFS(СВЦЭМ!$C$39:$C$789,СВЦЭМ!$A$39:$A$789,$A14,СВЦЭМ!$B$39:$B$789,W$11)+'СЕТ СН'!$F$12+СВЦЭМ!$D$10+'СЕТ СН'!$F$5-'СЕТ СН'!$F$20</f>
        <v>6125.7299128799996</v>
      </c>
      <c r="X14" s="36">
        <f>SUMIFS(СВЦЭМ!$C$39:$C$789,СВЦЭМ!$A$39:$A$789,$A14,СВЦЭМ!$B$39:$B$789,X$11)+'СЕТ СН'!$F$12+СВЦЭМ!$D$10+'СЕТ СН'!$F$5-'СЕТ СН'!$F$20</f>
        <v>6139.4348948099996</v>
      </c>
      <c r="Y14" s="36">
        <f>SUMIFS(СВЦЭМ!$C$39:$C$789,СВЦЭМ!$A$39:$A$789,$A14,СВЦЭМ!$B$39:$B$789,Y$11)+'СЕТ СН'!$F$12+СВЦЭМ!$D$10+'СЕТ СН'!$F$5-'СЕТ СН'!$F$20</f>
        <v>6192.191698229999</v>
      </c>
    </row>
    <row r="15" spans="1:32" ht="15.75" x14ac:dyDescent="0.2">
      <c r="A15" s="35">
        <f t="shared" si="0"/>
        <v>45630</v>
      </c>
      <c r="B15" s="36">
        <f>SUMIFS(СВЦЭМ!$C$39:$C$789,СВЦЭМ!$A$39:$A$789,$A15,СВЦЭМ!$B$39:$B$789,B$11)+'СЕТ СН'!$F$12+СВЦЭМ!$D$10+'СЕТ СН'!$F$5-'СЕТ СН'!$F$20</f>
        <v>6233.8220417199991</v>
      </c>
      <c r="C15" s="36">
        <f>SUMIFS(СВЦЭМ!$C$39:$C$789,СВЦЭМ!$A$39:$A$789,$A15,СВЦЭМ!$B$39:$B$789,C$11)+'СЕТ СН'!$F$12+СВЦЭМ!$D$10+'СЕТ СН'!$F$5-'СЕТ СН'!$F$20</f>
        <v>6317.5917393599993</v>
      </c>
      <c r="D15" s="36">
        <f>SUMIFS(СВЦЭМ!$C$39:$C$789,СВЦЭМ!$A$39:$A$789,$A15,СВЦЭМ!$B$39:$B$789,D$11)+'СЕТ СН'!$F$12+СВЦЭМ!$D$10+'СЕТ СН'!$F$5-'СЕТ СН'!$F$20</f>
        <v>6350.5909804200001</v>
      </c>
      <c r="E15" s="36">
        <f>SUMIFS(СВЦЭМ!$C$39:$C$789,СВЦЭМ!$A$39:$A$789,$A15,СВЦЭМ!$B$39:$B$789,E$11)+'СЕТ СН'!$F$12+СВЦЭМ!$D$10+'СЕТ СН'!$F$5-'СЕТ СН'!$F$20</f>
        <v>6378.9871821599991</v>
      </c>
      <c r="F15" s="36">
        <f>SUMIFS(СВЦЭМ!$C$39:$C$789,СВЦЭМ!$A$39:$A$789,$A15,СВЦЭМ!$B$39:$B$789,F$11)+'СЕТ СН'!$F$12+СВЦЭМ!$D$10+'СЕТ СН'!$F$5-'СЕТ СН'!$F$20</f>
        <v>6376.0326033700003</v>
      </c>
      <c r="G15" s="36">
        <f>SUMIFS(СВЦЭМ!$C$39:$C$789,СВЦЭМ!$A$39:$A$789,$A15,СВЦЭМ!$B$39:$B$789,G$11)+'СЕТ СН'!$F$12+СВЦЭМ!$D$10+'СЕТ СН'!$F$5-'СЕТ СН'!$F$20</f>
        <v>6355.90378633</v>
      </c>
      <c r="H15" s="36">
        <f>SUMIFS(СВЦЭМ!$C$39:$C$789,СВЦЭМ!$A$39:$A$789,$A15,СВЦЭМ!$B$39:$B$789,H$11)+'СЕТ СН'!$F$12+СВЦЭМ!$D$10+'СЕТ СН'!$F$5-'СЕТ СН'!$F$20</f>
        <v>6314.3860620300002</v>
      </c>
      <c r="I15" s="36">
        <f>SUMIFS(СВЦЭМ!$C$39:$C$789,СВЦЭМ!$A$39:$A$789,$A15,СВЦЭМ!$B$39:$B$789,I$11)+'СЕТ СН'!$F$12+СВЦЭМ!$D$10+'СЕТ СН'!$F$5-'СЕТ СН'!$F$20</f>
        <v>6167.9884240399997</v>
      </c>
      <c r="J15" s="36">
        <f>SUMIFS(СВЦЭМ!$C$39:$C$789,СВЦЭМ!$A$39:$A$789,$A15,СВЦЭМ!$B$39:$B$789,J$11)+'СЕТ СН'!$F$12+СВЦЭМ!$D$10+'СЕТ СН'!$F$5-'СЕТ СН'!$F$20</f>
        <v>6094.1048221299998</v>
      </c>
      <c r="K15" s="36">
        <f>SUMIFS(СВЦЭМ!$C$39:$C$789,СВЦЭМ!$A$39:$A$789,$A15,СВЦЭМ!$B$39:$B$789,K$11)+'СЕТ СН'!$F$12+СВЦЭМ!$D$10+'СЕТ СН'!$F$5-'СЕТ СН'!$F$20</f>
        <v>6065.939011299999</v>
      </c>
      <c r="L15" s="36">
        <f>SUMIFS(СВЦЭМ!$C$39:$C$789,СВЦЭМ!$A$39:$A$789,$A15,СВЦЭМ!$B$39:$B$789,L$11)+'СЕТ СН'!$F$12+СВЦЭМ!$D$10+'СЕТ СН'!$F$5-'СЕТ СН'!$F$20</f>
        <v>5969.6555013799998</v>
      </c>
      <c r="M15" s="36">
        <f>SUMIFS(СВЦЭМ!$C$39:$C$789,СВЦЭМ!$A$39:$A$789,$A15,СВЦЭМ!$B$39:$B$789,M$11)+'СЕТ СН'!$F$12+СВЦЭМ!$D$10+'СЕТ СН'!$F$5-'СЕТ СН'!$F$20</f>
        <v>5942.8282442</v>
      </c>
      <c r="N15" s="36">
        <f>SUMIFS(СВЦЭМ!$C$39:$C$789,СВЦЭМ!$A$39:$A$789,$A15,СВЦЭМ!$B$39:$B$789,N$11)+'СЕТ СН'!$F$12+СВЦЭМ!$D$10+'СЕТ СН'!$F$5-'СЕТ СН'!$F$20</f>
        <v>5993.3142338799998</v>
      </c>
      <c r="O15" s="36">
        <f>SUMIFS(СВЦЭМ!$C$39:$C$789,СВЦЭМ!$A$39:$A$789,$A15,СВЦЭМ!$B$39:$B$789,O$11)+'СЕТ СН'!$F$12+СВЦЭМ!$D$10+'СЕТ СН'!$F$5-'СЕТ СН'!$F$20</f>
        <v>6010.1936144899992</v>
      </c>
      <c r="P15" s="36">
        <f>SUMIFS(СВЦЭМ!$C$39:$C$789,СВЦЭМ!$A$39:$A$789,$A15,СВЦЭМ!$B$39:$B$789,P$11)+'СЕТ СН'!$F$12+СВЦЭМ!$D$10+'СЕТ СН'!$F$5-'СЕТ СН'!$F$20</f>
        <v>6029.5890998499999</v>
      </c>
      <c r="Q15" s="36">
        <f>SUMIFS(СВЦЭМ!$C$39:$C$789,СВЦЭМ!$A$39:$A$789,$A15,СВЦЭМ!$B$39:$B$789,Q$11)+'СЕТ СН'!$F$12+СВЦЭМ!$D$10+'СЕТ СН'!$F$5-'СЕТ СН'!$F$20</f>
        <v>6042.4559154899998</v>
      </c>
      <c r="R15" s="36">
        <f>SUMIFS(СВЦЭМ!$C$39:$C$789,СВЦЭМ!$A$39:$A$789,$A15,СВЦЭМ!$B$39:$B$789,R$11)+'СЕТ СН'!$F$12+СВЦЭМ!$D$10+'СЕТ СН'!$F$5-'СЕТ СН'!$F$20</f>
        <v>6031.1015583699991</v>
      </c>
      <c r="S15" s="36">
        <f>SUMIFS(СВЦЭМ!$C$39:$C$789,СВЦЭМ!$A$39:$A$789,$A15,СВЦЭМ!$B$39:$B$789,S$11)+'СЕТ СН'!$F$12+СВЦЭМ!$D$10+'СЕТ СН'!$F$5-'СЕТ СН'!$F$20</f>
        <v>5954.4988979499994</v>
      </c>
      <c r="T15" s="36">
        <f>SUMIFS(СВЦЭМ!$C$39:$C$789,СВЦЭМ!$A$39:$A$789,$A15,СВЦЭМ!$B$39:$B$789,T$11)+'СЕТ СН'!$F$12+СВЦЭМ!$D$10+'СЕТ СН'!$F$5-'СЕТ СН'!$F$20</f>
        <v>5888.2220861699998</v>
      </c>
      <c r="U15" s="36">
        <f>SUMIFS(СВЦЭМ!$C$39:$C$789,СВЦЭМ!$A$39:$A$789,$A15,СВЦЭМ!$B$39:$B$789,U$11)+'СЕТ СН'!$F$12+СВЦЭМ!$D$10+'СЕТ СН'!$F$5-'СЕТ СН'!$F$20</f>
        <v>5893.1058959699994</v>
      </c>
      <c r="V15" s="36">
        <f>SUMIFS(СВЦЭМ!$C$39:$C$789,СВЦЭМ!$A$39:$A$789,$A15,СВЦЭМ!$B$39:$B$789,V$11)+'СЕТ СН'!$F$12+СВЦЭМ!$D$10+'СЕТ СН'!$F$5-'СЕТ СН'!$F$20</f>
        <v>5956.6763061299998</v>
      </c>
      <c r="W15" s="36">
        <f>SUMIFS(СВЦЭМ!$C$39:$C$789,СВЦЭМ!$A$39:$A$789,$A15,СВЦЭМ!$B$39:$B$789,W$11)+'СЕТ СН'!$F$12+СВЦЭМ!$D$10+'СЕТ СН'!$F$5-'СЕТ СН'!$F$20</f>
        <v>5986.2659081799993</v>
      </c>
      <c r="X15" s="36">
        <f>SUMIFS(СВЦЭМ!$C$39:$C$789,СВЦЭМ!$A$39:$A$789,$A15,СВЦЭМ!$B$39:$B$789,X$11)+'СЕТ СН'!$F$12+СВЦЭМ!$D$10+'СЕТ СН'!$F$5-'СЕТ СН'!$F$20</f>
        <v>6033.41111576</v>
      </c>
      <c r="Y15" s="36">
        <f>SUMIFS(СВЦЭМ!$C$39:$C$789,СВЦЭМ!$A$39:$A$789,$A15,СВЦЭМ!$B$39:$B$789,Y$11)+'СЕТ СН'!$F$12+СВЦЭМ!$D$10+'СЕТ СН'!$F$5-'СЕТ СН'!$F$20</f>
        <v>6082.8470093699998</v>
      </c>
    </row>
    <row r="16" spans="1:32" ht="15.75" x14ac:dyDescent="0.2">
      <c r="A16" s="35">
        <f t="shared" si="0"/>
        <v>45631</v>
      </c>
      <c r="B16" s="36">
        <f>SUMIFS(СВЦЭМ!$C$39:$C$789,СВЦЭМ!$A$39:$A$789,$A16,СВЦЭМ!$B$39:$B$789,B$11)+'СЕТ СН'!$F$12+СВЦЭМ!$D$10+'СЕТ СН'!$F$5-'СЕТ СН'!$F$20</f>
        <v>6097.4034411299999</v>
      </c>
      <c r="C16" s="36">
        <f>SUMIFS(СВЦЭМ!$C$39:$C$789,СВЦЭМ!$A$39:$A$789,$A16,СВЦЭМ!$B$39:$B$789,C$11)+'СЕТ СН'!$F$12+СВЦЭМ!$D$10+'СЕТ СН'!$F$5-'СЕТ СН'!$F$20</f>
        <v>6169.3587334099993</v>
      </c>
      <c r="D16" s="36">
        <f>SUMIFS(СВЦЭМ!$C$39:$C$789,СВЦЭМ!$A$39:$A$789,$A16,СВЦЭМ!$B$39:$B$789,D$11)+'СЕТ СН'!$F$12+СВЦЭМ!$D$10+'СЕТ СН'!$F$5-'СЕТ СН'!$F$20</f>
        <v>6186.5944276800001</v>
      </c>
      <c r="E16" s="36">
        <f>SUMIFS(СВЦЭМ!$C$39:$C$789,СВЦЭМ!$A$39:$A$789,$A16,СВЦЭМ!$B$39:$B$789,E$11)+'СЕТ СН'!$F$12+СВЦЭМ!$D$10+'СЕТ СН'!$F$5-'СЕТ СН'!$F$20</f>
        <v>6193.0100832899998</v>
      </c>
      <c r="F16" s="36">
        <f>SUMIFS(СВЦЭМ!$C$39:$C$789,СВЦЭМ!$A$39:$A$789,$A16,СВЦЭМ!$B$39:$B$789,F$11)+'СЕТ СН'!$F$12+СВЦЭМ!$D$10+'СЕТ СН'!$F$5-'СЕТ СН'!$F$20</f>
        <v>6197.9540811799998</v>
      </c>
      <c r="G16" s="36">
        <f>SUMIFS(СВЦЭМ!$C$39:$C$789,СВЦЭМ!$A$39:$A$789,$A16,СВЦЭМ!$B$39:$B$789,G$11)+'СЕТ СН'!$F$12+СВЦЭМ!$D$10+'СЕТ СН'!$F$5-'СЕТ СН'!$F$20</f>
        <v>6164.1870450499991</v>
      </c>
      <c r="H16" s="36">
        <f>SUMIFS(СВЦЭМ!$C$39:$C$789,СВЦЭМ!$A$39:$A$789,$A16,СВЦЭМ!$B$39:$B$789,H$11)+'СЕТ СН'!$F$12+СВЦЭМ!$D$10+'СЕТ СН'!$F$5-'СЕТ СН'!$F$20</f>
        <v>6049.2985429</v>
      </c>
      <c r="I16" s="36">
        <f>SUMIFS(СВЦЭМ!$C$39:$C$789,СВЦЭМ!$A$39:$A$789,$A16,СВЦЭМ!$B$39:$B$789,I$11)+'СЕТ СН'!$F$12+СВЦЭМ!$D$10+'СЕТ СН'!$F$5-'СЕТ СН'!$F$20</f>
        <v>5937.832606689999</v>
      </c>
      <c r="J16" s="36">
        <f>SUMIFS(СВЦЭМ!$C$39:$C$789,СВЦЭМ!$A$39:$A$789,$A16,СВЦЭМ!$B$39:$B$789,J$11)+'СЕТ СН'!$F$12+СВЦЭМ!$D$10+'СЕТ СН'!$F$5-'СЕТ СН'!$F$20</f>
        <v>5887.9780784599998</v>
      </c>
      <c r="K16" s="36">
        <f>SUMIFS(СВЦЭМ!$C$39:$C$789,СВЦЭМ!$A$39:$A$789,$A16,СВЦЭМ!$B$39:$B$789,K$11)+'СЕТ СН'!$F$12+СВЦЭМ!$D$10+'СЕТ СН'!$F$5-'СЕТ СН'!$F$20</f>
        <v>5842.5961854599991</v>
      </c>
      <c r="L16" s="36">
        <f>SUMIFS(СВЦЭМ!$C$39:$C$789,СВЦЭМ!$A$39:$A$789,$A16,СВЦЭМ!$B$39:$B$789,L$11)+'СЕТ СН'!$F$12+СВЦЭМ!$D$10+'СЕТ СН'!$F$5-'СЕТ СН'!$F$20</f>
        <v>5827.9667744199996</v>
      </c>
      <c r="M16" s="36">
        <f>SUMIFS(СВЦЭМ!$C$39:$C$789,СВЦЭМ!$A$39:$A$789,$A16,СВЦЭМ!$B$39:$B$789,M$11)+'СЕТ СН'!$F$12+СВЦЭМ!$D$10+'СЕТ СН'!$F$5-'СЕТ СН'!$F$20</f>
        <v>5857.9254145799996</v>
      </c>
      <c r="N16" s="36">
        <f>SUMIFS(СВЦЭМ!$C$39:$C$789,СВЦЭМ!$A$39:$A$789,$A16,СВЦЭМ!$B$39:$B$789,N$11)+'СЕТ СН'!$F$12+СВЦЭМ!$D$10+'СЕТ СН'!$F$5-'СЕТ СН'!$F$20</f>
        <v>5882.6215925699998</v>
      </c>
      <c r="O16" s="36">
        <f>SUMIFS(СВЦЭМ!$C$39:$C$789,СВЦЭМ!$A$39:$A$789,$A16,СВЦЭМ!$B$39:$B$789,O$11)+'СЕТ СН'!$F$12+СВЦЭМ!$D$10+'СЕТ СН'!$F$5-'СЕТ СН'!$F$20</f>
        <v>5892.5366797699999</v>
      </c>
      <c r="P16" s="36">
        <f>SUMIFS(СВЦЭМ!$C$39:$C$789,СВЦЭМ!$A$39:$A$789,$A16,СВЦЭМ!$B$39:$B$789,P$11)+'СЕТ СН'!$F$12+СВЦЭМ!$D$10+'СЕТ СН'!$F$5-'СЕТ СН'!$F$20</f>
        <v>5913.3165530699998</v>
      </c>
      <c r="Q16" s="36">
        <f>SUMIFS(СВЦЭМ!$C$39:$C$789,СВЦЭМ!$A$39:$A$789,$A16,СВЦЭМ!$B$39:$B$789,Q$11)+'СЕТ СН'!$F$12+СВЦЭМ!$D$10+'СЕТ СН'!$F$5-'СЕТ СН'!$F$20</f>
        <v>5944.9262638999999</v>
      </c>
      <c r="R16" s="36">
        <f>SUMIFS(СВЦЭМ!$C$39:$C$789,СВЦЭМ!$A$39:$A$789,$A16,СВЦЭМ!$B$39:$B$789,R$11)+'СЕТ СН'!$F$12+СВЦЭМ!$D$10+'СЕТ СН'!$F$5-'СЕТ СН'!$F$20</f>
        <v>5948.3193460599996</v>
      </c>
      <c r="S16" s="36">
        <f>SUMIFS(СВЦЭМ!$C$39:$C$789,СВЦЭМ!$A$39:$A$789,$A16,СВЦЭМ!$B$39:$B$789,S$11)+'СЕТ СН'!$F$12+СВЦЭМ!$D$10+'СЕТ СН'!$F$5-'СЕТ СН'!$F$20</f>
        <v>5865.9465924799997</v>
      </c>
      <c r="T16" s="36">
        <f>SUMIFS(СВЦЭМ!$C$39:$C$789,СВЦЭМ!$A$39:$A$789,$A16,СВЦЭМ!$B$39:$B$789,T$11)+'СЕТ СН'!$F$12+СВЦЭМ!$D$10+'СЕТ СН'!$F$5-'СЕТ СН'!$F$20</f>
        <v>5802.9594001499991</v>
      </c>
      <c r="U16" s="36">
        <f>SUMIFS(СВЦЭМ!$C$39:$C$789,СВЦЭМ!$A$39:$A$789,$A16,СВЦЭМ!$B$39:$B$789,U$11)+'СЕТ СН'!$F$12+СВЦЭМ!$D$10+'СЕТ СН'!$F$5-'СЕТ СН'!$F$20</f>
        <v>5803.2952722600003</v>
      </c>
      <c r="V16" s="36">
        <f>SUMIFS(СВЦЭМ!$C$39:$C$789,СВЦЭМ!$A$39:$A$789,$A16,СВЦЭМ!$B$39:$B$789,V$11)+'СЕТ СН'!$F$12+СВЦЭМ!$D$10+'СЕТ СН'!$F$5-'СЕТ СН'!$F$20</f>
        <v>5852.6490349699998</v>
      </c>
      <c r="W16" s="36">
        <f>SUMIFS(СВЦЭМ!$C$39:$C$789,СВЦЭМ!$A$39:$A$789,$A16,СВЦЭМ!$B$39:$B$789,W$11)+'СЕТ СН'!$F$12+СВЦЭМ!$D$10+'СЕТ СН'!$F$5-'СЕТ СН'!$F$20</f>
        <v>5867.1180485699997</v>
      </c>
      <c r="X16" s="36">
        <f>SUMIFS(СВЦЭМ!$C$39:$C$789,СВЦЭМ!$A$39:$A$789,$A16,СВЦЭМ!$B$39:$B$789,X$11)+'СЕТ СН'!$F$12+СВЦЭМ!$D$10+'СЕТ СН'!$F$5-'СЕТ СН'!$F$20</f>
        <v>5888.0508500799997</v>
      </c>
      <c r="Y16" s="36">
        <f>SUMIFS(СВЦЭМ!$C$39:$C$789,СВЦЭМ!$A$39:$A$789,$A16,СВЦЭМ!$B$39:$B$789,Y$11)+'СЕТ СН'!$F$12+СВЦЭМ!$D$10+'СЕТ СН'!$F$5-'СЕТ СН'!$F$20</f>
        <v>5901.8267129300002</v>
      </c>
    </row>
    <row r="17" spans="1:25" ht="15.75" x14ac:dyDescent="0.2">
      <c r="A17" s="35">
        <f t="shared" si="0"/>
        <v>45632</v>
      </c>
      <c r="B17" s="36">
        <f>SUMIFS(СВЦЭМ!$C$39:$C$789,СВЦЭМ!$A$39:$A$789,$A17,СВЦЭМ!$B$39:$B$789,B$11)+'СЕТ СН'!$F$12+СВЦЭМ!$D$10+'СЕТ СН'!$F$5-'СЕТ СН'!$F$20</f>
        <v>6045.4018615200002</v>
      </c>
      <c r="C17" s="36">
        <f>SUMIFS(СВЦЭМ!$C$39:$C$789,СВЦЭМ!$A$39:$A$789,$A17,СВЦЭМ!$B$39:$B$789,C$11)+'СЕТ СН'!$F$12+СВЦЭМ!$D$10+'СЕТ СН'!$F$5-'СЕТ СН'!$F$20</f>
        <v>6143.0984799399994</v>
      </c>
      <c r="D17" s="36">
        <f>SUMIFS(СВЦЭМ!$C$39:$C$789,СВЦЭМ!$A$39:$A$789,$A17,СВЦЭМ!$B$39:$B$789,D$11)+'СЕТ СН'!$F$12+СВЦЭМ!$D$10+'СЕТ СН'!$F$5-'СЕТ СН'!$F$20</f>
        <v>6178.2057739100001</v>
      </c>
      <c r="E17" s="36">
        <f>SUMIFS(СВЦЭМ!$C$39:$C$789,СВЦЭМ!$A$39:$A$789,$A17,СВЦЭМ!$B$39:$B$789,E$11)+'СЕТ СН'!$F$12+СВЦЭМ!$D$10+'СЕТ СН'!$F$5-'СЕТ СН'!$F$20</f>
        <v>6195.3833240099993</v>
      </c>
      <c r="F17" s="36">
        <f>SUMIFS(СВЦЭМ!$C$39:$C$789,СВЦЭМ!$A$39:$A$789,$A17,СВЦЭМ!$B$39:$B$789,F$11)+'СЕТ СН'!$F$12+СВЦЭМ!$D$10+'СЕТ СН'!$F$5-'СЕТ СН'!$F$20</f>
        <v>6192.2328652300002</v>
      </c>
      <c r="G17" s="36">
        <f>SUMIFS(СВЦЭМ!$C$39:$C$789,СВЦЭМ!$A$39:$A$789,$A17,СВЦЭМ!$B$39:$B$789,G$11)+'СЕТ СН'!$F$12+СВЦЭМ!$D$10+'СЕТ СН'!$F$5-'СЕТ СН'!$F$20</f>
        <v>6160.9501690599991</v>
      </c>
      <c r="H17" s="36">
        <f>SUMIFS(СВЦЭМ!$C$39:$C$789,СВЦЭМ!$A$39:$A$789,$A17,СВЦЭМ!$B$39:$B$789,H$11)+'СЕТ СН'!$F$12+СВЦЭМ!$D$10+'СЕТ СН'!$F$5-'СЕТ СН'!$F$20</f>
        <v>6050.6986053199998</v>
      </c>
      <c r="I17" s="36">
        <f>SUMIFS(СВЦЭМ!$C$39:$C$789,СВЦЭМ!$A$39:$A$789,$A17,СВЦЭМ!$B$39:$B$789,I$11)+'СЕТ СН'!$F$12+СВЦЭМ!$D$10+'СЕТ СН'!$F$5-'СЕТ СН'!$F$20</f>
        <v>5960.6927019899995</v>
      </c>
      <c r="J17" s="36">
        <f>SUMIFS(СВЦЭМ!$C$39:$C$789,СВЦЭМ!$A$39:$A$789,$A17,СВЦЭМ!$B$39:$B$789,J$11)+'СЕТ СН'!$F$12+СВЦЭМ!$D$10+'СЕТ СН'!$F$5-'СЕТ СН'!$F$20</f>
        <v>5878.2491941799999</v>
      </c>
      <c r="K17" s="36">
        <f>SUMIFS(СВЦЭМ!$C$39:$C$789,СВЦЭМ!$A$39:$A$789,$A17,СВЦЭМ!$B$39:$B$789,K$11)+'СЕТ СН'!$F$12+СВЦЭМ!$D$10+'СЕТ СН'!$F$5-'СЕТ СН'!$F$20</f>
        <v>5833.8178577299996</v>
      </c>
      <c r="L17" s="36">
        <f>SUMIFS(СВЦЭМ!$C$39:$C$789,СВЦЭМ!$A$39:$A$789,$A17,СВЦЭМ!$B$39:$B$789,L$11)+'СЕТ СН'!$F$12+СВЦЭМ!$D$10+'СЕТ СН'!$F$5-'СЕТ СН'!$F$20</f>
        <v>5838.3577561399998</v>
      </c>
      <c r="M17" s="36">
        <f>SUMIFS(СВЦЭМ!$C$39:$C$789,СВЦЭМ!$A$39:$A$789,$A17,СВЦЭМ!$B$39:$B$789,M$11)+'СЕТ СН'!$F$12+СВЦЭМ!$D$10+'СЕТ СН'!$F$5-'СЕТ СН'!$F$20</f>
        <v>5860.1077454499991</v>
      </c>
      <c r="N17" s="36">
        <f>SUMIFS(СВЦЭМ!$C$39:$C$789,СВЦЭМ!$A$39:$A$789,$A17,СВЦЭМ!$B$39:$B$789,N$11)+'СЕТ СН'!$F$12+СВЦЭМ!$D$10+'СЕТ СН'!$F$5-'СЕТ СН'!$F$20</f>
        <v>5871.1329039299999</v>
      </c>
      <c r="O17" s="36">
        <f>SUMIFS(СВЦЭМ!$C$39:$C$789,СВЦЭМ!$A$39:$A$789,$A17,СВЦЭМ!$B$39:$B$789,O$11)+'СЕТ СН'!$F$12+СВЦЭМ!$D$10+'СЕТ СН'!$F$5-'СЕТ СН'!$F$20</f>
        <v>5877.4072975899999</v>
      </c>
      <c r="P17" s="36">
        <f>SUMIFS(СВЦЭМ!$C$39:$C$789,СВЦЭМ!$A$39:$A$789,$A17,СВЦЭМ!$B$39:$B$789,P$11)+'СЕТ СН'!$F$12+СВЦЭМ!$D$10+'СЕТ СН'!$F$5-'СЕТ СН'!$F$20</f>
        <v>5904.9818978299991</v>
      </c>
      <c r="Q17" s="36">
        <f>SUMIFS(СВЦЭМ!$C$39:$C$789,СВЦЭМ!$A$39:$A$789,$A17,СВЦЭМ!$B$39:$B$789,Q$11)+'СЕТ СН'!$F$12+СВЦЭМ!$D$10+'СЕТ СН'!$F$5-'СЕТ СН'!$F$20</f>
        <v>5909.5610325500002</v>
      </c>
      <c r="R17" s="36">
        <f>SUMIFS(СВЦЭМ!$C$39:$C$789,СВЦЭМ!$A$39:$A$789,$A17,СВЦЭМ!$B$39:$B$789,R$11)+'СЕТ СН'!$F$12+СВЦЭМ!$D$10+'СЕТ СН'!$F$5-'СЕТ СН'!$F$20</f>
        <v>5911.347371939999</v>
      </c>
      <c r="S17" s="36">
        <f>SUMIFS(СВЦЭМ!$C$39:$C$789,СВЦЭМ!$A$39:$A$789,$A17,СВЦЭМ!$B$39:$B$789,S$11)+'СЕТ СН'!$F$12+СВЦЭМ!$D$10+'СЕТ СН'!$F$5-'СЕТ СН'!$F$20</f>
        <v>5880.7074827999995</v>
      </c>
      <c r="T17" s="36">
        <f>SUMIFS(СВЦЭМ!$C$39:$C$789,СВЦЭМ!$A$39:$A$789,$A17,СВЦЭМ!$B$39:$B$789,T$11)+'СЕТ СН'!$F$12+СВЦЭМ!$D$10+'СЕТ СН'!$F$5-'СЕТ СН'!$F$20</f>
        <v>5801.2280132699998</v>
      </c>
      <c r="U17" s="36">
        <f>SUMIFS(СВЦЭМ!$C$39:$C$789,СВЦЭМ!$A$39:$A$789,$A17,СВЦЭМ!$B$39:$B$789,U$11)+'СЕТ СН'!$F$12+СВЦЭМ!$D$10+'СЕТ СН'!$F$5-'СЕТ СН'!$F$20</f>
        <v>5783.1307791899999</v>
      </c>
      <c r="V17" s="36">
        <f>SUMIFS(СВЦЭМ!$C$39:$C$789,СВЦЭМ!$A$39:$A$789,$A17,СВЦЭМ!$B$39:$B$789,V$11)+'СЕТ СН'!$F$12+СВЦЭМ!$D$10+'СЕТ СН'!$F$5-'СЕТ СН'!$F$20</f>
        <v>5839.7120215199993</v>
      </c>
      <c r="W17" s="36">
        <f>SUMIFS(СВЦЭМ!$C$39:$C$789,СВЦЭМ!$A$39:$A$789,$A17,СВЦЭМ!$B$39:$B$789,W$11)+'СЕТ СН'!$F$12+СВЦЭМ!$D$10+'СЕТ СН'!$F$5-'СЕТ СН'!$F$20</f>
        <v>5854.2043605299996</v>
      </c>
      <c r="X17" s="36">
        <f>SUMIFS(СВЦЭМ!$C$39:$C$789,СВЦЭМ!$A$39:$A$789,$A17,СВЦЭМ!$B$39:$B$789,X$11)+'СЕТ СН'!$F$12+СВЦЭМ!$D$10+'СЕТ СН'!$F$5-'СЕТ СН'!$F$20</f>
        <v>5862.4611801199999</v>
      </c>
      <c r="Y17" s="36">
        <f>SUMIFS(СВЦЭМ!$C$39:$C$789,СВЦЭМ!$A$39:$A$789,$A17,СВЦЭМ!$B$39:$B$789,Y$11)+'СЕТ СН'!$F$12+СВЦЭМ!$D$10+'СЕТ СН'!$F$5-'СЕТ СН'!$F$20</f>
        <v>5891.5782181499999</v>
      </c>
    </row>
    <row r="18" spans="1:25" ht="15.75" x14ac:dyDescent="0.2">
      <c r="A18" s="35">
        <f t="shared" si="0"/>
        <v>45633</v>
      </c>
      <c r="B18" s="36">
        <f>SUMIFS(СВЦЭМ!$C$39:$C$789,СВЦЭМ!$A$39:$A$789,$A18,СВЦЭМ!$B$39:$B$789,B$11)+'СЕТ СН'!$F$12+СВЦЭМ!$D$10+'СЕТ СН'!$F$5-'СЕТ СН'!$F$20</f>
        <v>6004.7337903600001</v>
      </c>
      <c r="C18" s="36">
        <f>SUMIFS(СВЦЭМ!$C$39:$C$789,СВЦЭМ!$A$39:$A$789,$A18,СВЦЭМ!$B$39:$B$789,C$11)+'СЕТ СН'!$F$12+СВЦЭМ!$D$10+'СЕТ СН'!$F$5-'СЕТ СН'!$F$20</f>
        <v>5967.596370539999</v>
      </c>
      <c r="D18" s="36">
        <f>SUMIFS(СВЦЭМ!$C$39:$C$789,СВЦЭМ!$A$39:$A$789,$A18,СВЦЭМ!$B$39:$B$789,D$11)+'СЕТ СН'!$F$12+СВЦЭМ!$D$10+'СЕТ СН'!$F$5-'СЕТ СН'!$F$20</f>
        <v>6008.4645820499991</v>
      </c>
      <c r="E18" s="36">
        <f>SUMIFS(СВЦЭМ!$C$39:$C$789,СВЦЭМ!$A$39:$A$789,$A18,СВЦЭМ!$B$39:$B$789,E$11)+'СЕТ СН'!$F$12+СВЦЭМ!$D$10+'СЕТ СН'!$F$5-'СЕТ СН'!$F$20</f>
        <v>6052.7129134299994</v>
      </c>
      <c r="F18" s="36">
        <f>SUMIFS(СВЦЭМ!$C$39:$C$789,СВЦЭМ!$A$39:$A$789,$A18,СВЦЭМ!$B$39:$B$789,F$11)+'СЕТ СН'!$F$12+СВЦЭМ!$D$10+'СЕТ СН'!$F$5-'СЕТ СН'!$F$20</f>
        <v>6049.4192419599995</v>
      </c>
      <c r="G18" s="36">
        <f>SUMIFS(СВЦЭМ!$C$39:$C$789,СВЦЭМ!$A$39:$A$789,$A18,СВЦЭМ!$B$39:$B$789,G$11)+'СЕТ СН'!$F$12+СВЦЭМ!$D$10+'СЕТ СН'!$F$5-'СЕТ СН'!$F$20</f>
        <v>6025.4973556099994</v>
      </c>
      <c r="H18" s="36">
        <f>SUMIFS(СВЦЭМ!$C$39:$C$789,СВЦЭМ!$A$39:$A$789,$A18,СВЦЭМ!$B$39:$B$789,H$11)+'СЕТ СН'!$F$12+СВЦЭМ!$D$10+'СЕТ СН'!$F$5-'СЕТ СН'!$F$20</f>
        <v>5994.4882466199997</v>
      </c>
      <c r="I18" s="36">
        <f>SUMIFS(СВЦЭМ!$C$39:$C$789,СВЦЭМ!$A$39:$A$789,$A18,СВЦЭМ!$B$39:$B$789,I$11)+'СЕТ СН'!$F$12+СВЦЭМ!$D$10+'СЕТ СН'!$F$5-'СЕТ СН'!$F$20</f>
        <v>5993.3958643699998</v>
      </c>
      <c r="J18" s="36">
        <f>SUMIFS(СВЦЭМ!$C$39:$C$789,СВЦЭМ!$A$39:$A$789,$A18,СВЦЭМ!$B$39:$B$789,J$11)+'СЕТ СН'!$F$12+СВЦЭМ!$D$10+'СЕТ СН'!$F$5-'СЕТ СН'!$F$20</f>
        <v>5908.9268294599997</v>
      </c>
      <c r="K18" s="36">
        <f>SUMIFS(СВЦЭМ!$C$39:$C$789,СВЦЭМ!$A$39:$A$789,$A18,СВЦЭМ!$B$39:$B$789,K$11)+'СЕТ СН'!$F$12+СВЦЭМ!$D$10+'СЕТ СН'!$F$5-'СЕТ СН'!$F$20</f>
        <v>5779.0653409699999</v>
      </c>
      <c r="L18" s="36">
        <f>SUMIFS(СВЦЭМ!$C$39:$C$789,СВЦЭМ!$A$39:$A$789,$A18,СВЦЭМ!$B$39:$B$789,L$11)+'СЕТ СН'!$F$12+СВЦЭМ!$D$10+'СЕТ СН'!$F$5-'СЕТ СН'!$F$20</f>
        <v>5748.9431881499995</v>
      </c>
      <c r="M18" s="36">
        <f>SUMIFS(СВЦЭМ!$C$39:$C$789,СВЦЭМ!$A$39:$A$789,$A18,СВЦЭМ!$B$39:$B$789,M$11)+'СЕТ СН'!$F$12+СВЦЭМ!$D$10+'СЕТ СН'!$F$5-'СЕТ СН'!$F$20</f>
        <v>5752.8327200699996</v>
      </c>
      <c r="N18" s="36">
        <f>SUMIFS(СВЦЭМ!$C$39:$C$789,СВЦЭМ!$A$39:$A$789,$A18,СВЦЭМ!$B$39:$B$789,N$11)+'СЕТ СН'!$F$12+СВЦЭМ!$D$10+'СЕТ СН'!$F$5-'СЕТ СН'!$F$20</f>
        <v>5780.6360949600003</v>
      </c>
      <c r="O18" s="36">
        <f>SUMIFS(СВЦЭМ!$C$39:$C$789,СВЦЭМ!$A$39:$A$789,$A18,СВЦЭМ!$B$39:$B$789,O$11)+'СЕТ СН'!$F$12+СВЦЭМ!$D$10+'СЕТ СН'!$F$5-'СЕТ СН'!$F$20</f>
        <v>5786.4954606599995</v>
      </c>
      <c r="P18" s="36">
        <f>SUMIFS(СВЦЭМ!$C$39:$C$789,СВЦЭМ!$A$39:$A$789,$A18,СВЦЭМ!$B$39:$B$789,P$11)+'СЕТ СН'!$F$12+СВЦЭМ!$D$10+'СЕТ СН'!$F$5-'СЕТ СН'!$F$20</f>
        <v>5797.9162873999994</v>
      </c>
      <c r="Q18" s="36">
        <f>SUMIFS(СВЦЭМ!$C$39:$C$789,СВЦЭМ!$A$39:$A$789,$A18,СВЦЭМ!$B$39:$B$789,Q$11)+'СЕТ СН'!$F$12+СВЦЭМ!$D$10+'СЕТ СН'!$F$5-'СЕТ СН'!$F$20</f>
        <v>5804.8363018199998</v>
      </c>
      <c r="R18" s="36">
        <f>SUMIFS(СВЦЭМ!$C$39:$C$789,СВЦЭМ!$A$39:$A$789,$A18,СВЦЭМ!$B$39:$B$789,R$11)+'СЕТ СН'!$F$12+СВЦЭМ!$D$10+'СЕТ СН'!$F$5-'СЕТ СН'!$F$20</f>
        <v>5802.8531471899996</v>
      </c>
      <c r="S18" s="36">
        <f>SUMIFS(СВЦЭМ!$C$39:$C$789,СВЦЭМ!$A$39:$A$789,$A18,СВЦЭМ!$B$39:$B$789,S$11)+'СЕТ СН'!$F$12+СВЦЭМ!$D$10+'СЕТ СН'!$F$5-'СЕТ СН'!$F$20</f>
        <v>5770.5943030099997</v>
      </c>
      <c r="T18" s="36">
        <f>SUMIFS(СВЦЭМ!$C$39:$C$789,СВЦЭМ!$A$39:$A$789,$A18,СВЦЭМ!$B$39:$B$789,T$11)+'СЕТ СН'!$F$12+СВЦЭМ!$D$10+'СЕТ СН'!$F$5-'СЕТ СН'!$F$20</f>
        <v>5715.8075878399995</v>
      </c>
      <c r="U18" s="36">
        <f>SUMIFS(СВЦЭМ!$C$39:$C$789,СВЦЭМ!$A$39:$A$789,$A18,СВЦЭМ!$B$39:$B$789,U$11)+'СЕТ СН'!$F$12+СВЦЭМ!$D$10+'СЕТ СН'!$F$5-'СЕТ СН'!$F$20</f>
        <v>5745.9349044299997</v>
      </c>
      <c r="V18" s="36">
        <f>SUMIFS(СВЦЭМ!$C$39:$C$789,СВЦЭМ!$A$39:$A$789,$A18,СВЦЭМ!$B$39:$B$789,V$11)+'СЕТ СН'!$F$12+СВЦЭМ!$D$10+'СЕТ СН'!$F$5-'СЕТ СН'!$F$20</f>
        <v>5769.7020920099994</v>
      </c>
      <c r="W18" s="36">
        <f>SUMIFS(СВЦЭМ!$C$39:$C$789,СВЦЭМ!$A$39:$A$789,$A18,СВЦЭМ!$B$39:$B$789,W$11)+'СЕТ СН'!$F$12+СВЦЭМ!$D$10+'СЕТ СН'!$F$5-'СЕТ СН'!$F$20</f>
        <v>5785.6066285699999</v>
      </c>
      <c r="X18" s="36">
        <f>SUMIFS(СВЦЭМ!$C$39:$C$789,СВЦЭМ!$A$39:$A$789,$A18,СВЦЭМ!$B$39:$B$789,X$11)+'СЕТ СН'!$F$12+СВЦЭМ!$D$10+'СЕТ СН'!$F$5-'СЕТ СН'!$F$20</f>
        <v>5848.9661173799996</v>
      </c>
      <c r="Y18" s="36">
        <f>SUMIFS(СВЦЭМ!$C$39:$C$789,СВЦЭМ!$A$39:$A$789,$A18,СВЦЭМ!$B$39:$B$789,Y$11)+'СЕТ СН'!$F$12+СВЦЭМ!$D$10+'СЕТ СН'!$F$5-'СЕТ СН'!$F$20</f>
        <v>5927.3869481599995</v>
      </c>
    </row>
    <row r="19" spans="1:25" ht="15.75" x14ac:dyDescent="0.2">
      <c r="A19" s="35">
        <f t="shared" si="0"/>
        <v>45634</v>
      </c>
      <c r="B19" s="36">
        <f>SUMIFS(СВЦЭМ!$C$39:$C$789,СВЦЭМ!$A$39:$A$789,$A19,СВЦЭМ!$B$39:$B$789,B$11)+'СЕТ СН'!$F$12+СВЦЭМ!$D$10+'СЕТ СН'!$F$5-'СЕТ СН'!$F$20</f>
        <v>5916.4288897400002</v>
      </c>
      <c r="C19" s="36">
        <f>SUMIFS(СВЦЭМ!$C$39:$C$789,СВЦЭМ!$A$39:$A$789,$A19,СВЦЭМ!$B$39:$B$789,C$11)+'СЕТ СН'!$F$12+СВЦЭМ!$D$10+'СЕТ СН'!$F$5-'СЕТ СН'!$F$20</f>
        <v>5960.6071204199998</v>
      </c>
      <c r="D19" s="36">
        <f>SUMIFS(СВЦЭМ!$C$39:$C$789,СВЦЭМ!$A$39:$A$789,$A19,СВЦЭМ!$B$39:$B$789,D$11)+'СЕТ СН'!$F$12+СВЦЭМ!$D$10+'СЕТ СН'!$F$5-'СЕТ СН'!$F$20</f>
        <v>5995.2431421099991</v>
      </c>
      <c r="E19" s="36">
        <f>SUMIFS(СВЦЭМ!$C$39:$C$789,СВЦЭМ!$A$39:$A$789,$A19,СВЦЭМ!$B$39:$B$789,E$11)+'СЕТ СН'!$F$12+СВЦЭМ!$D$10+'СЕТ СН'!$F$5-'СЕТ СН'!$F$20</f>
        <v>6045.1804770599992</v>
      </c>
      <c r="F19" s="36">
        <f>SUMIFS(СВЦЭМ!$C$39:$C$789,СВЦЭМ!$A$39:$A$789,$A19,СВЦЭМ!$B$39:$B$789,F$11)+'СЕТ СН'!$F$12+СВЦЭМ!$D$10+'СЕТ СН'!$F$5-'СЕТ СН'!$F$20</f>
        <v>6055.4621909899997</v>
      </c>
      <c r="G19" s="36">
        <f>SUMIFS(СВЦЭМ!$C$39:$C$789,СВЦЭМ!$A$39:$A$789,$A19,СВЦЭМ!$B$39:$B$789,G$11)+'СЕТ СН'!$F$12+СВЦЭМ!$D$10+'СЕТ СН'!$F$5-'СЕТ СН'!$F$20</f>
        <v>6030.7301241299992</v>
      </c>
      <c r="H19" s="36">
        <f>SUMIFS(СВЦЭМ!$C$39:$C$789,СВЦЭМ!$A$39:$A$789,$A19,СВЦЭМ!$B$39:$B$789,H$11)+'СЕТ СН'!$F$12+СВЦЭМ!$D$10+'СЕТ СН'!$F$5-'СЕТ СН'!$F$20</f>
        <v>6054.5866848299993</v>
      </c>
      <c r="I19" s="36">
        <f>SUMIFS(СВЦЭМ!$C$39:$C$789,СВЦЭМ!$A$39:$A$789,$A19,СВЦЭМ!$B$39:$B$789,I$11)+'СЕТ СН'!$F$12+СВЦЭМ!$D$10+'СЕТ СН'!$F$5-'СЕТ СН'!$F$20</f>
        <v>6038.5665756099997</v>
      </c>
      <c r="J19" s="36">
        <f>SUMIFS(СВЦЭМ!$C$39:$C$789,СВЦЭМ!$A$39:$A$789,$A19,СВЦЭМ!$B$39:$B$789,J$11)+'СЕТ СН'!$F$12+СВЦЭМ!$D$10+'СЕТ СН'!$F$5-'СЕТ СН'!$F$20</f>
        <v>5959.0318211699996</v>
      </c>
      <c r="K19" s="36">
        <f>SUMIFS(СВЦЭМ!$C$39:$C$789,СВЦЭМ!$A$39:$A$789,$A19,СВЦЭМ!$B$39:$B$789,K$11)+'СЕТ СН'!$F$12+СВЦЭМ!$D$10+'СЕТ СН'!$F$5-'СЕТ СН'!$F$20</f>
        <v>5854.374459229999</v>
      </c>
      <c r="L19" s="36">
        <f>SUMIFS(СВЦЭМ!$C$39:$C$789,СВЦЭМ!$A$39:$A$789,$A19,СВЦЭМ!$B$39:$B$789,L$11)+'СЕТ СН'!$F$12+СВЦЭМ!$D$10+'СЕТ СН'!$F$5-'СЕТ СН'!$F$20</f>
        <v>5786.6363068699993</v>
      </c>
      <c r="M19" s="36">
        <f>SUMIFS(СВЦЭМ!$C$39:$C$789,СВЦЭМ!$A$39:$A$789,$A19,СВЦЭМ!$B$39:$B$789,M$11)+'СЕТ СН'!$F$12+СВЦЭМ!$D$10+'СЕТ СН'!$F$5-'СЕТ СН'!$F$20</f>
        <v>5778.693966159999</v>
      </c>
      <c r="N19" s="36">
        <f>SUMIFS(СВЦЭМ!$C$39:$C$789,СВЦЭМ!$A$39:$A$789,$A19,СВЦЭМ!$B$39:$B$789,N$11)+'СЕТ СН'!$F$12+СВЦЭМ!$D$10+'СЕТ СН'!$F$5-'СЕТ СН'!$F$20</f>
        <v>5816.4282323400002</v>
      </c>
      <c r="O19" s="36">
        <f>SUMIFS(СВЦЭМ!$C$39:$C$789,СВЦЭМ!$A$39:$A$789,$A19,СВЦЭМ!$B$39:$B$789,O$11)+'СЕТ СН'!$F$12+СВЦЭМ!$D$10+'СЕТ СН'!$F$5-'СЕТ СН'!$F$20</f>
        <v>5828.7385185999992</v>
      </c>
      <c r="P19" s="36">
        <f>SUMIFS(СВЦЭМ!$C$39:$C$789,СВЦЭМ!$A$39:$A$789,$A19,СВЦЭМ!$B$39:$B$789,P$11)+'СЕТ СН'!$F$12+СВЦЭМ!$D$10+'СЕТ СН'!$F$5-'СЕТ СН'!$F$20</f>
        <v>5846.7805069499991</v>
      </c>
      <c r="Q19" s="36">
        <f>SUMIFS(СВЦЭМ!$C$39:$C$789,СВЦЭМ!$A$39:$A$789,$A19,СВЦЭМ!$B$39:$B$789,Q$11)+'СЕТ СН'!$F$12+СВЦЭМ!$D$10+'СЕТ СН'!$F$5-'СЕТ СН'!$F$20</f>
        <v>5863.1166035199994</v>
      </c>
      <c r="R19" s="36">
        <f>SUMIFS(СВЦЭМ!$C$39:$C$789,СВЦЭМ!$A$39:$A$789,$A19,СВЦЭМ!$B$39:$B$789,R$11)+'СЕТ СН'!$F$12+СВЦЭМ!$D$10+'СЕТ СН'!$F$5-'СЕТ СН'!$F$20</f>
        <v>5853.2874807999997</v>
      </c>
      <c r="S19" s="36">
        <f>SUMIFS(СВЦЭМ!$C$39:$C$789,СВЦЭМ!$A$39:$A$789,$A19,СВЦЭМ!$B$39:$B$789,S$11)+'СЕТ СН'!$F$12+СВЦЭМ!$D$10+'СЕТ СН'!$F$5-'СЕТ СН'!$F$20</f>
        <v>5769.1013222299998</v>
      </c>
      <c r="T19" s="36">
        <f>SUMIFS(СВЦЭМ!$C$39:$C$789,СВЦЭМ!$A$39:$A$789,$A19,СВЦЭМ!$B$39:$B$789,T$11)+'СЕТ СН'!$F$12+СВЦЭМ!$D$10+'СЕТ СН'!$F$5-'СЕТ СН'!$F$20</f>
        <v>5663.5328992799996</v>
      </c>
      <c r="U19" s="36">
        <f>SUMIFS(СВЦЭМ!$C$39:$C$789,СВЦЭМ!$A$39:$A$789,$A19,СВЦЭМ!$B$39:$B$789,U$11)+'СЕТ СН'!$F$12+СВЦЭМ!$D$10+'СЕТ СН'!$F$5-'СЕТ СН'!$F$20</f>
        <v>5662.4052888899996</v>
      </c>
      <c r="V19" s="36">
        <f>SUMIFS(СВЦЭМ!$C$39:$C$789,СВЦЭМ!$A$39:$A$789,$A19,СВЦЭМ!$B$39:$B$789,V$11)+'СЕТ СН'!$F$12+СВЦЭМ!$D$10+'СЕТ СН'!$F$5-'СЕТ СН'!$F$20</f>
        <v>5696.3152312499997</v>
      </c>
      <c r="W19" s="36">
        <f>SUMIFS(СВЦЭМ!$C$39:$C$789,СВЦЭМ!$A$39:$A$789,$A19,СВЦЭМ!$B$39:$B$789,W$11)+'СЕТ СН'!$F$12+СВЦЭМ!$D$10+'СЕТ СН'!$F$5-'СЕТ СН'!$F$20</f>
        <v>5756.5700959799997</v>
      </c>
      <c r="X19" s="36">
        <f>SUMIFS(СВЦЭМ!$C$39:$C$789,СВЦЭМ!$A$39:$A$789,$A19,СВЦЭМ!$B$39:$B$789,X$11)+'СЕТ СН'!$F$12+СВЦЭМ!$D$10+'СЕТ СН'!$F$5-'СЕТ СН'!$F$20</f>
        <v>5780.0396931300002</v>
      </c>
      <c r="Y19" s="36">
        <f>SUMIFS(СВЦЭМ!$C$39:$C$789,СВЦЭМ!$A$39:$A$789,$A19,СВЦЭМ!$B$39:$B$789,Y$11)+'СЕТ СН'!$F$12+СВЦЭМ!$D$10+'СЕТ СН'!$F$5-'СЕТ СН'!$F$20</f>
        <v>5777.6302515299994</v>
      </c>
    </row>
    <row r="20" spans="1:25" ht="15.75" x14ac:dyDescent="0.2">
      <c r="A20" s="35">
        <f t="shared" si="0"/>
        <v>45635</v>
      </c>
      <c r="B20" s="36">
        <f>SUMIFS(СВЦЭМ!$C$39:$C$789,СВЦЭМ!$A$39:$A$789,$A20,СВЦЭМ!$B$39:$B$789,B$11)+'СЕТ СН'!$F$12+СВЦЭМ!$D$10+'СЕТ СН'!$F$5-'СЕТ СН'!$F$20</f>
        <v>5881.8777347300002</v>
      </c>
      <c r="C20" s="36">
        <f>SUMIFS(СВЦЭМ!$C$39:$C$789,СВЦЭМ!$A$39:$A$789,$A20,СВЦЭМ!$B$39:$B$789,C$11)+'СЕТ СН'!$F$12+СВЦЭМ!$D$10+'СЕТ СН'!$F$5-'СЕТ СН'!$F$20</f>
        <v>5910.2602537599996</v>
      </c>
      <c r="D20" s="36">
        <f>SUMIFS(СВЦЭМ!$C$39:$C$789,СВЦЭМ!$A$39:$A$789,$A20,СВЦЭМ!$B$39:$B$789,D$11)+'СЕТ СН'!$F$12+СВЦЭМ!$D$10+'СЕТ СН'!$F$5-'СЕТ СН'!$F$20</f>
        <v>5981.1471356699994</v>
      </c>
      <c r="E20" s="36">
        <f>SUMIFS(СВЦЭМ!$C$39:$C$789,СВЦЭМ!$A$39:$A$789,$A20,СВЦЭМ!$B$39:$B$789,E$11)+'СЕТ СН'!$F$12+СВЦЭМ!$D$10+'СЕТ СН'!$F$5-'СЕТ СН'!$F$20</f>
        <v>6011.1208121399995</v>
      </c>
      <c r="F20" s="36">
        <f>SUMIFS(СВЦЭМ!$C$39:$C$789,СВЦЭМ!$A$39:$A$789,$A20,СВЦЭМ!$B$39:$B$789,F$11)+'СЕТ СН'!$F$12+СВЦЭМ!$D$10+'СЕТ СН'!$F$5-'СЕТ СН'!$F$20</f>
        <v>6011.6533497399996</v>
      </c>
      <c r="G20" s="36">
        <f>SUMIFS(СВЦЭМ!$C$39:$C$789,СВЦЭМ!$A$39:$A$789,$A20,СВЦЭМ!$B$39:$B$789,G$11)+'СЕТ СН'!$F$12+СВЦЭМ!$D$10+'СЕТ СН'!$F$5-'СЕТ СН'!$F$20</f>
        <v>5959.7230298399991</v>
      </c>
      <c r="H20" s="36">
        <f>SUMIFS(СВЦЭМ!$C$39:$C$789,СВЦЭМ!$A$39:$A$789,$A20,СВЦЭМ!$B$39:$B$789,H$11)+'СЕТ СН'!$F$12+СВЦЭМ!$D$10+'СЕТ СН'!$F$5-'СЕТ СН'!$F$20</f>
        <v>5847.2320758400001</v>
      </c>
      <c r="I20" s="36">
        <f>SUMIFS(СВЦЭМ!$C$39:$C$789,СВЦЭМ!$A$39:$A$789,$A20,СВЦЭМ!$B$39:$B$789,I$11)+'СЕТ СН'!$F$12+СВЦЭМ!$D$10+'СЕТ СН'!$F$5-'СЕТ СН'!$F$20</f>
        <v>5754.3329931499993</v>
      </c>
      <c r="J20" s="36">
        <f>SUMIFS(СВЦЭМ!$C$39:$C$789,СВЦЭМ!$A$39:$A$789,$A20,СВЦЭМ!$B$39:$B$789,J$11)+'СЕТ СН'!$F$12+СВЦЭМ!$D$10+'СЕТ СН'!$F$5-'СЕТ СН'!$F$20</f>
        <v>5785.1517780599997</v>
      </c>
      <c r="K20" s="36">
        <f>SUMIFS(СВЦЭМ!$C$39:$C$789,СВЦЭМ!$A$39:$A$789,$A20,СВЦЭМ!$B$39:$B$789,K$11)+'СЕТ СН'!$F$12+СВЦЭМ!$D$10+'СЕТ СН'!$F$5-'СЕТ СН'!$F$20</f>
        <v>5760.9951486199998</v>
      </c>
      <c r="L20" s="36">
        <f>SUMIFS(СВЦЭМ!$C$39:$C$789,СВЦЭМ!$A$39:$A$789,$A20,СВЦЭМ!$B$39:$B$789,L$11)+'СЕТ СН'!$F$12+СВЦЭМ!$D$10+'СЕТ СН'!$F$5-'СЕТ СН'!$F$20</f>
        <v>5751.1353751499992</v>
      </c>
      <c r="M20" s="36">
        <f>SUMIFS(СВЦЭМ!$C$39:$C$789,СВЦЭМ!$A$39:$A$789,$A20,СВЦЭМ!$B$39:$B$789,M$11)+'СЕТ СН'!$F$12+СВЦЭМ!$D$10+'СЕТ СН'!$F$5-'СЕТ СН'!$F$20</f>
        <v>5781.783756159999</v>
      </c>
      <c r="N20" s="36">
        <f>SUMIFS(СВЦЭМ!$C$39:$C$789,СВЦЭМ!$A$39:$A$789,$A20,СВЦЭМ!$B$39:$B$789,N$11)+'СЕТ СН'!$F$12+СВЦЭМ!$D$10+'СЕТ СН'!$F$5-'СЕТ СН'!$F$20</f>
        <v>5771.1364976200002</v>
      </c>
      <c r="O20" s="36">
        <f>SUMIFS(СВЦЭМ!$C$39:$C$789,СВЦЭМ!$A$39:$A$789,$A20,СВЦЭМ!$B$39:$B$789,O$11)+'СЕТ СН'!$F$12+СВЦЭМ!$D$10+'СЕТ СН'!$F$5-'СЕТ СН'!$F$20</f>
        <v>5784.1469635100002</v>
      </c>
      <c r="P20" s="36">
        <f>SUMIFS(СВЦЭМ!$C$39:$C$789,СВЦЭМ!$A$39:$A$789,$A20,СВЦЭМ!$B$39:$B$789,P$11)+'СЕТ СН'!$F$12+СВЦЭМ!$D$10+'СЕТ СН'!$F$5-'СЕТ СН'!$F$20</f>
        <v>5792.1864283699997</v>
      </c>
      <c r="Q20" s="36">
        <f>SUMIFS(СВЦЭМ!$C$39:$C$789,СВЦЭМ!$A$39:$A$789,$A20,СВЦЭМ!$B$39:$B$789,Q$11)+'СЕТ СН'!$F$12+СВЦЭМ!$D$10+'СЕТ СН'!$F$5-'СЕТ СН'!$F$20</f>
        <v>5797.966996789999</v>
      </c>
      <c r="R20" s="36">
        <f>SUMIFS(СВЦЭМ!$C$39:$C$789,СВЦЭМ!$A$39:$A$789,$A20,СВЦЭМ!$B$39:$B$789,R$11)+'СЕТ СН'!$F$12+СВЦЭМ!$D$10+'СЕТ СН'!$F$5-'СЕТ СН'!$F$20</f>
        <v>5775.3676996699996</v>
      </c>
      <c r="S20" s="36">
        <f>SUMIFS(СВЦЭМ!$C$39:$C$789,СВЦЭМ!$A$39:$A$789,$A20,СВЦЭМ!$B$39:$B$789,S$11)+'СЕТ СН'!$F$12+СВЦЭМ!$D$10+'СЕТ СН'!$F$5-'СЕТ СН'!$F$20</f>
        <v>5730.08364368</v>
      </c>
      <c r="T20" s="36">
        <f>SUMIFS(СВЦЭМ!$C$39:$C$789,СВЦЭМ!$A$39:$A$789,$A20,СВЦЭМ!$B$39:$B$789,T$11)+'СЕТ СН'!$F$12+СВЦЭМ!$D$10+'СЕТ СН'!$F$5-'СЕТ СН'!$F$20</f>
        <v>5696.0565094199992</v>
      </c>
      <c r="U20" s="36">
        <f>SUMIFS(СВЦЭМ!$C$39:$C$789,СВЦЭМ!$A$39:$A$789,$A20,СВЦЭМ!$B$39:$B$789,U$11)+'СЕТ СН'!$F$12+СВЦЭМ!$D$10+'СЕТ СН'!$F$5-'СЕТ СН'!$F$20</f>
        <v>5706.4459041699993</v>
      </c>
      <c r="V20" s="36">
        <f>SUMIFS(СВЦЭМ!$C$39:$C$789,СВЦЭМ!$A$39:$A$789,$A20,СВЦЭМ!$B$39:$B$789,V$11)+'СЕТ СН'!$F$12+СВЦЭМ!$D$10+'СЕТ СН'!$F$5-'СЕТ СН'!$F$20</f>
        <v>5738.2878554199997</v>
      </c>
      <c r="W20" s="36">
        <f>SUMIFS(СВЦЭМ!$C$39:$C$789,СВЦЭМ!$A$39:$A$789,$A20,СВЦЭМ!$B$39:$B$789,W$11)+'СЕТ СН'!$F$12+СВЦЭМ!$D$10+'СЕТ СН'!$F$5-'СЕТ СН'!$F$20</f>
        <v>5757.0575802999992</v>
      </c>
      <c r="X20" s="36">
        <f>SUMIFS(СВЦЭМ!$C$39:$C$789,СВЦЭМ!$A$39:$A$789,$A20,СВЦЭМ!$B$39:$B$789,X$11)+'СЕТ СН'!$F$12+СВЦЭМ!$D$10+'СЕТ СН'!$F$5-'СЕТ СН'!$F$20</f>
        <v>5764.1627674499996</v>
      </c>
      <c r="Y20" s="36">
        <f>SUMIFS(СВЦЭМ!$C$39:$C$789,СВЦЭМ!$A$39:$A$789,$A20,СВЦЭМ!$B$39:$B$789,Y$11)+'СЕТ СН'!$F$12+СВЦЭМ!$D$10+'СЕТ СН'!$F$5-'СЕТ СН'!$F$20</f>
        <v>5745.1330499300002</v>
      </c>
    </row>
    <row r="21" spans="1:25" ht="15.75" x14ac:dyDescent="0.2">
      <c r="A21" s="35">
        <f t="shared" si="0"/>
        <v>45636</v>
      </c>
      <c r="B21" s="36">
        <f>SUMIFS(СВЦЭМ!$C$39:$C$789,СВЦЭМ!$A$39:$A$789,$A21,СВЦЭМ!$B$39:$B$789,B$11)+'СЕТ СН'!$F$12+СВЦЭМ!$D$10+'СЕТ СН'!$F$5-'СЕТ СН'!$F$20</f>
        <v>5924.2527986099994</v>
      </c>
      <c r="C21" s="36">
        <f>SUMIFS(СВЦЭМ!$C$39:$C$789,СВЦЭМ!$A$39:$A$789,$A21,СВЦЭМ!$B$39:$B$789,C$11)+'СЕТ СН'!$F$12+СВЦЭМ!$D$10+'СЕТ СН'!$F$5-'СЕТ СН'!$F$20</f>
        <v>5995.9595681899991</v>
      </c>
      <c r="D21" s="36">
        <f>SUMIFS(СВЦЭМ!$C$39:$C$789,СВЦЭМ!$A$39:$A$789,$A21,СВЦЭМ!$B$39:$B$789,D$11)+'СЕТ СН'!$F$12+СВЦЭМ!$D$10+'СЕТ СН'!$F$5-'СЕТ СН'!$F$20</f>
        <v>6026.8073022399994</v>
      </c>
      <c r="E21" s="36">
        <f>SUMIFS(СВЦЭМ!$C$39:$C$789,СВЦЭМ!$A$39:$A$789,$A21,СВЦЭМ!$B$39:$B$789,E$11)+'СЕТ СН'!$F$12+СВЦЭМ!$D$10+'СЕТ СН'!$F$5-'СЕТ СН'!$F$20</f>
        <v>6052.3756570099995</v>
      </c>
      <c r="F21" s="36">
        <f>SUMIFS(СВЦЭМ!$C$39:$C$789,СВЦЭМ!$A$39:$A$789,$A21,СВЦЭМ!$B$39:$B$789,F$11)+'СЕТ СН'!$F$12+СВЦЭМ!$D$10+'СЕТ СН'!$F$5-'СЕТ СН'!$F$20</f>
        <v>6047.3181682699997</v>
      </c>
      <c r="G21" s="36">
        <f>SUMIFS(СВЦЭМ!$C$39:$C$789,СВЦЭМ!$A$39:$A$789,$A21,СВЦЭМ!$B$39:$B$789,G$11)+'СЕТ СН'!$F$12+СВЦЭМ!$D$10+'СЕТ СН'!$F$5-'СЕТ СН'!$F$20</f>
        <v>6008.7318268799991</v>
      </c>
      <c r="H21" s="36">
        <f>SUMIFS(СВЦЭМ!$C$39:$C$789,СВЦЭМ!$A$39:$A$789,$A21,СВЦЭМ!$B$39:$B$789,H$11)+'СЕТ СН'!$F$12+СВЦЭМ!$D$10+'СЕТ СН'!$F$5-'СЕТ СН'!$F$20</f>
        <v>5911.8549531399995</v>
      </c>
      <c r="I21" s="36">
        <f>SUMIFS(СВЦЭМ!$C$39:$C$789,СВЦЭМ!$A$39:$A$789,$A21,СВЦЭМ!$B$39:$B$789,I$11)+'СЕТ СН'!$F$12+СВЦЭМ!$D$10+'СЕТ СН'!$F$5-'СЕТ СН'!$F$20</f>
        <v>5810.5537721499995</v>
      </c>
      <c r="J21" s="36">
        <f>SUMIFS(СВЦЭМ!$C$39:$C$789,СВЦЭМ!$A$39:$A$789,$A21,СВЦЭМ!$B$39:$B$789,J$11)+'СЕТ СН'!$F$12+СВЦЭМ!$D$10+'СЕТ СН'!$F$5-'СЕТ СН'!$F$20</f>
        <v>5735.9191362099991</v>
      </c>
      <c r="K21" s="36">
        <f>SUMIFS(СВЦЭМ!$C$39:$C$789,СВЦЭМ!$A$39:$A$789,$A21,СВЦЭМ!$B$39:$B$789,K$11)+'СЕТ СН'!$F$12+СВЦЭМ!$D$10+'СЕТ СН'!$F$5-'СЕТ СН'!$F$20</f>
        <v>5692.2645623699991</v>
      </c>
      <c r="L21" s="36">
        <f>SUMIFS(СВЦЭМ!$C$39:$C$789,СВЦЭМ!$A$39:$A$789,$A21,СВЦЭМ!$B$39:$B$789,L$11)+'СЕТ СН'!$F$12+СВЦЭМ!$D$10+'СЕТ СН'!$F$5-'СЕТ СН'!$F$20</f>
        <v>5714.8850446199995</v>
      </c>
      <c r="M21" s="36">
        <f>SUMIFS(СВЦЭМ!$C$39:$C$789,СВЦЭМ!$A$39:$A$789,$A21,СВЦЭМ!$B$39:$B$789,M$11)+'СЕТ СН'!$F$12+СВЦЭМ!$D$10+'СЕТ СН'!$F$5-'СЕТ СН'!$F$20</f>
        <v>5728.2160911399997</v>
      </c>
      <c r="N21" s="36">
        <f>SUMIFS(СВЦЭМ!$C$39:$C$789,СВЦЭМ!$A$39:$A$789,$A21,СВЦЭМ!$B$39:$B$789,N$11)+'СЕТ СН'!$F$12+СВЦЭМ!$D$10+'СЕТ СН'!$F$5-'СЕТ СН'!$F$20</f>
        <v>5725.59810922</v>
      </c>
      <c r="O21" s="36">
        <f>SUMIFS(СВЦЭМ!$C$39:$C$789,СВЦЭМ!$A$39:$A$789,$A21,СВЦЭМ!$B$39:$B$789,O$11)+'СЕТ СН'!$F$12+СВЦЭМ!$D$10+'СЕТ СН'!$F$5-'СЕТ СН'!$F$20</f>
        <v>5718.7254574199997</v>
      </c>
      <c r="P21" s="36">
        <f>SUMIFS(СВЦЭМ!$C$39:$C$789,СВЦЭМ!$A$39:$A$789,$A21,СВЦЭМ!$B$39:$B$789,P$11)+'СЕТ СН'!$F$12+СВЦЭМ!$D$10+'СЕТ СН'!$F$5-'СЕТ СН'!$F$20</f>
        <v>5772.0656833199992</v>
      </c>
      <c r="Q21" s="36">
        <f>SUMIFS(СВЦЭМ!$C$39:$C$789,СВЦЭМ!$A$39:$A$789,$A21,СВЦЭМ!$B$39:$B$789,Q$11)+'СЕТ СН'!$F$12+СВЦЭМ!$D$10+'СЕТ СН'!$F$5-'СЕТ СН'!$F$20</f>
        <v>5792.1959848099996</v>
      </c>
      <c r="R21" s="36">
        <f>SUMIFS(СВЦЭМ!$C$39:$C$789,СВЦЭМ!$A$39:$A$789,$A21,СВЦЭМ!$B$39:$B$789,R$11)+'СЕТ СН'!$F$12+СВЦЭМ!$D$10+'СЕТ СН'!$F$5-'СЕТ СН'!$F$20</f>
        <v>5760.7345846600001</v>
      </c>
      <c r="S21" s="36">
        <f>SUMIFS(СВЦЭМ!$C$39:$C$789,СВЦЭМ!$A$39:$A$789,$A21,СВЦЭМ!$B$39:$B$789,S$11)+'СЕТ СН'!$F$12+СВЦЭМ!$D$10+'СЕТ СН'!$F$5-'СЕТ СН'!$F$20</f>
        <v>5710.4215432700003</v>
      </c>
      <c r="T21" s="36">
        <f>SUMIFS(СВЦЭМ!$C$39:$C$789,СВЦЭМ!$A$39:$A$789,$A21,СВЦЭМ!$B$39:$B$789,T$11)+'СЕТ СН'!$F$12+СВЦЭМ!$D$10+'СЕТ СН'!$F$5-'СЕТ СН'!$F$20</f>
        <v>5675.8050536499995</v>
      </c>
      <c r="U21" s="36">
        <f>SUMIFS(СВЦЭМ!$C$39:$C$789,СВЦЭМ!$A$39:$A$789,$A21,СВЦЭМ!$B$39:$B$789,U$11)+'СЕТ СН'!$F$12+СВЦЭМ!$D$10+'СЕТ СН'!$F$5-'СЕТ СН'!$F$20</f>
        <v>5701.2959241399994</v>
      </c>
      <c r="V21" s="36">
        <f>SUMIFS(СВЦЭМ!$C$39:$C$789,СВЦЭМ!$A$39:$A$789,$A21,СВЦЭМ!$B$39:$B$789,V$11)+'СЕТ СН'!$F$12+СВЦЭМ!$D$10+'СЕТ СН'!$F$5-'СЕТ СН'!$F$20</f>
        <v>5719.0668952699998</v>
      </c>
      <c r="W21" s="36">
        <f>SUMIFS(СВЦЭМ!$C$39:$C$789,СВЦЭМ!$A$39:$A$789,$A21,СВЦЭМ!$B$39:$B$789,W$11)+'СЕТ СН'!$F$12+СВЦЭМ!$D$10+'СЕТ СН'!$F$5-'СЕТ СН'!$F$20</f>
        <v>5757.3518779999995</v>
      </c>
      <c r="X21" s="36">
        <f>SUMIFS(СВЦЭМ!$C$39:$C$789,СВЦЭМ!$A$39:$A$789,$A21,СВЦЭМ!$B$39:$B$789,X$11)+'СЕТ СН'!$F$12+СВЦЭМ!$D$10+'СЕТ СН'!$F$5-'СЕТ СН'!$F$20</f>
        <v>5762.6562747499993</v>
      </c>
      <c r="Y21" s="36">
        <f>SUMIFS(СВЦЭМ!$C$39:$C$789,СВЦЭМ!$A$39:$A$789,$A21,СВЦЭМ!$B$39:$B$789,Y$11)+'СЕТ СН'!$F$12+СВЦЭМ!$D$10+'СЕТ СН'!$F$5-'СЕТ СН'!$F$20</f>
        <v>5819.1495270599999</v>
      </c>
    </row>
    <row r="22" spans="1:25" ht="15.75" x14ac:dyDescent="0.2">
      <c r="A22" s="35">
        <f t="shared" si="0"/>
        <v>45637</v>
      </c>
      <c r="B22" s="36">
        <f>SUMIFS(СВЦЭМ!$C$39:$C$789,СВЦЭМ!$A$39:$A$789,$A22,СВЦЭМ!$B$39:$B$789,B$11)+'СЕТ СН'!$F$12+СВЦЭМ!$D$10+'СЕТ СН'!$F$5-'СЕТ СН'!$F$20</f>
        <v>5812.4635749999998</v>
      </c>
      <c r="C22" s="36">
        <f>SUMIFS(СВЦЭМ!$C$39:$C$789,СВЦЭМ!$A$39:$A$789,$A22,СВЦЭМ!$B$39:$B$789,C$11)+'СЕТ СН'!$F$12+СВЦЭМ!$D$10+'СЕТ СН'!$F$5-'СЕТ СН'!$F$20</f>
        <v>5950.5662045199997</v>
      </c>
      <c r="D22" s="36">
        <f>SUMIFS(СВЦЭМ!$C$39:$C$789,СВЦЭМ!$A$39:$A$789,$A22,СВЦЭМ!$B$39:$B$789,D$11)+'СЕТ СН'!$F$12+СВЦЭМ!$D$10+'СЕТ СН'!$F$5-'СЕТ СН'!$F$20</f>
        <v>6010.8975477099993</v>
      </c>
      <c r="E22" s="36">
        <f>SUMIFS(СВЦЭМ!$C$39:$C$789,СВЦЭМ!$A$39:$A$789,$A22,СВЦЭМ!$B$39:$B$789,E$11)+'СЕТ СН'!$F$12+СВЦЭМ!$D$10+'СЕТ СН'!$F$5-'СЕТ СН'!$F$20</f>
        <v>6026.2602237399997</v>
      </c>
      <c r="F22" s="36">
        <f>SUMIFS(СВЦЭМ!$C$39:$C$789,СВЦЭМ!$A$39:$A$789,$A22,СВЦЭМ!$B$39:$B$789,F$11)+'СЕТ СН'!$F$12+СВЦЭМ!$D$10+'СЕТ СН'!$F$5-'СЕТ СН'!$F$20</f>
        <v>6043.6566930699992</v>
      </c>
      <c r="G22" s="36">
        <f>SUMIFS(СВЦЭМ!$C$39:$C$789,СВЦЭМ!$A$39:$A$789,$A22,СВЦЭМ!$B$39:$B$789,G$11)+'СЕТ СН'!$F$12+СВЦЭМ!$D$10+'СЕТ СН'!$F$5-'СЕТ СН'!$F$20</f>
        <v>6001.3134109499997</v>
      </c>
      <c r="H22" s="36">
        <f>SUMIFS(СВЦЭМ!$C$39:$C$789,СВЦЭМ!$A$39:$A$789,$A22,СВЦЭМ!$B$39:$B$789,H$11)+'СЕТ СН'!$F$12+СВЦЭМ!$D$10+'СЕТ СН'!$F$5-'СЕТ СН'!$F$20</f>
        <v>5933.9111868199998</v>
      </c>
      <c r="I22" s="36">
        <f>SUMIFS(СВЦЭМ!$C$39:$C$789,СВЦЭМ!$A$39:$A$789,$A22,СВЦЭМ!$B$39:$B$789,I$11)+'СЕТ СН'!$F$12+СВЦЭМ!$D$10+'СЕТ СН'!$F$5-'СЕТ СН'!$F$20</f>
        <v>5840.4722783199995</v>
      </c>
      <c r="J22" s="36">
        <f>SUMIFS(СВЦЭМ!$C$39:$C$789,СВЦЭМ!$A$39:$A$789,$A22,СВЦЭМ!$B$39:$B$789,J$11)+'СЕТ СН'!$F$12+СВЦЭМ!$D$10+'СЕТ СН'!$F$5-'СЕТ СН'!$F$20</f>
        <v>5782.1121164199994</v>
      </c>
      <c r="K22" s="36">
        <f>SUMIFS(СВЦЭМ!$C$39:$C$789,СВЦЭМ!$A$39:$A$789,$A22,СВЦЭМ!$B$39:$B$789,K$11)+'СЕТ СН'!$F$12+СВЦЭМ!$D$10+'СЕТ СН'!$F$5-'СЕТ СН'!$F$20</f>
        <v>5758.9764723799999</v>
      </c>
      <c r="L22" s="36">
        <f>SUMIFS(СВЦЭМ!$C$39:$C$789,СВЦЭМ!$A$39:$A$789,$A22,СВЦЭМ!$B$39:$B$789,L$11)+'СЕТ СН'!$F$12+СВЦЭМ!$D$10+'СЕТ СН'!$F$5-'СЕТ СН'!$F$20</f>
        <v>5750.7298787999998</v>
      </c>
      <c r="M22" s="36">
        <f>SUMIFS(СВЦЭМ!$C$39:$C$789,СВЦЭМ!$A$39:$A$789,$A22,СВЦЭМ!$B$39:$B$789,M$11)+'СЕТ СН'!$F$12+СВЦЭМ!$D$10+'СЕТ СН'!$F$5-'СЕТ СН'!$F$20</f>
        <v>5792.4006348200001</v>
      </c>
      <c r="N22" s="36">
        <f>SUMIFS(СВЦЭМ!$C$39:$C$789,СВЦЭМ!$A$39:$A$789,$A22,СВЦЭМ!$B$39:$B$789,N$11)+'СЕТ СН'!$F$12+СВЦЭМ!$D$10+'СЕТ СН'!$F$5-'СЕТ СН'!$F$20</f>
        <v>5819.7722711799997</v>
      </c>
      <c r="O22" s="36">
        <f>SUMIFS(СВЦЭМ!$C$39:$C$789,СВЦЭМ!$A$39:$A$789,$A22,СВЦЭМ!$B$39:$B$789,O$11)+'СЕТ СН'!$F$12+СВЦЭМ!$D$10+'СЕТ СН'!$F$5-'СЕТ СН'!$F$20</f>
        <v>5850.9126728699994</v>
      </c>
      <c r="P22" s="36">
        <f>SUMIFS(СВЦЭМ!$C$39:$C$789,СВЦЭМ!$A$39:$A$789,$A22,СВЦЭМ!$B$39:$B$789,P$11)+'СЕТ СН'!$F$12+СВЦЭМ!$D$10+'СЕТ СН'!$F$5-'СЕТ СН'!$F$20</f>
        <v>5895.3789197899996</v>
      </c>
      <c r="Q22" s="36">
        <f>SUMIFS(СВЦЭМ!$C$39:$C$789,СВЦЭМ!$A$39:$A$789,$A22,СВЦЭМ!$B$39:$B$789,Q$11)+'СЕТ СН'!$F$12+СВЦЭМ!$D$10+'СЕТ СН'!$F$5-'СЕТ СН'!$F$20</f>
        <v>5942.1614594999992</v>
      </c>
      <c r="R22" s="36">
        <f>SUMIFS(СВЦЭМ!$C$39:$C$789,СВЦЭМ!$A$39:$A$789,$A22,СВЦЭМ!$B$39:$B$789,R$11)+'СЕТ СН'!$F$12+СВЦЭМ!$D$10+'СЕТ СН'!$F$5-'СЕТ СН'!$F$20</f>
        <v>5919.3518269199994</v>
      </c>
      <c r="S22" s="36">
        <f>SUMIFS(СВЦЭМ!$C$39:$C$789,СВЦЭМ!$A$39:$A$789,$A22,СВЦЭМ!$B$39:$B$789,S$11)+'СЕТ СН'!$F$12+СВЦЭМ!$D$10+'СЕТ СН'!$F$5-'СЕТ СН'!$F$20</f>
        <v>5879.1963828699991</v>
      </c>
      <c r="T22" s="36">
        <f>SUMIFS(СВЦЭМ!$C$39:$C$789,СВЦЭМ!$A$39:$A$789,$A22,СВЦЭМ!$B$39:$B$789,T$11)+'СЕТ СН'!$F$12+СВЦЭМ!$D$10+'СЕТ СН'!$F$5-'СЕТ СН'!$F$20</f>
        <v>5815.2967885599992</v>
      </c>
      <c r="U22" s="36">
        <f>SUMIFS(СВЦЭМ!$C$39:$C$789,СВЦЭМ!$A$39:$A$789,$A22,СВЦЭМ!$B$39:$B$789,U$11)+'СЕТ СН'!$F$12+СВЦЭМ!$D$10+'СЕТ СН'!$F$5-'СЕТ СН'!$F$20</f>
        <v>5794.1852322399991</v>
      </c>
      <c r="V22" s="36">
        <f>SUMIFS(СВЦЭМ!$C$39:$C$789,СВЦЭМ!$A$39:$A$789,$A22,СВЦЭМ!$B$39:$B$789,V$11)+'СЕТ СН'!$F$12+СВЦЭМ!$D$10+'СЕТ СН'!$F$5-'СЕТ СН'!$F$20</f>
        <v>5785.5956633099995</v>
      </c>
      <c r="W22" s="36">
        <f>SUMIFS(СВЦЭМ!$C$39:$C$789,СВЦЭМ!$A$39:$A$789,$A22,СВЦЭМ!$B$39:$B$789,W$11)+'СЕТ СН'!$F$12+СВЦЭМ!$D$10+'СЕТ СН'!$F$5-'СЕТ СН'!$F$20</f>
        <v>5805.1602813099998</v>
      </c>
      <c r="X22" s="36">
        <f>SUMIFS(СВЦЭМ!$C$39:$C$789,СВЦЭМ!$A$39:$A$789,$A22,СВЦЭМ!$B$39:$B$789,X$11)+'СЕТ СН'!$F$12+СВЦЭМ!$D$10+'СЕТ СН'!$F$5-'СЕТ СН'!$F$20</f>
        <v>5845.7828576299999</v>
      </c>
      <c r="Y22" s="36">
        <f>SUMIFS(СВЦЭМ!$C$39:$C$789,СВЦЭМ!$A$39:$A$789,$A22,СВЦЭМ!$B$39:$B$789,Y$11)+'СЕТ СН'!$F$12+СВЦЭМ!$D$10+'СЕТ СН'!$F$5-'СЕТ СН'!$F$20</f>
        <v>5911.3591957999997</v>
      </c>
    </row>
    <row r="23" spans="1:25" ht="15.75" x14ac:dyDescent="0.2">
      <c r="A23" s="35">
        <f t="shared" si="0"/>
        <v>45638</v>
      </c>
      <c r="B23" s="36">
        <f>SUMIFS(СВЦЭМ!$C$39:$C$789,СВЦЭМ!$A$39:$A$789,$A23,СВЦЭМ!$B$39:$B$789,B$11)+'СЕТ СН'!$F$12+СВЦЭМ!$D$10+'СЕТ СН'!$F$5-'СЕТ СН'!$F$20</f>
        <v>5971.2371940599996</v>
      </c>
      <c r="C23" s="36">
        <f>SUMIFS(СВЦЭМ!$C$39:$C$789,СВЦЭМ!$A$39:$A$789,$A23,СВЦЭМ!$B$39:$B$789,C$11)+'СЕТ СН'!$F$12+СВЦЭМ!$D$10+'СЕТ СН'!$F$5-'СЕТ СН'!$F$20</f>
        <v>6037.7625450199994</v>
      </c>
      <c r="D23" s="36">
        <f>SUMIFS(СВЦЭМ!$C$39:$C$789,СВЦЭМ!$A$39:$A$789,$A23,СВЦЭМ!$B$39:$B$789,D$11)+'СЕТ СН'!$F$12+СВЦЭМ!$D$10+'СЕТ СН'!$F$5-'СЕТ СН'!$F$20</f>
        <v>6054.47115037</v>
      </c>
      <c r="E23" s="36">
        <f>SUMIFS(СВЦЭМ!$C$39:$C$789,СВЦЭМ!$A$39:$A$789,$A23,СВЦЭМ!$B$39:$B$789,E$11)+'СЕТ СН'!$F$12+СВЦЭМ!$D$10+'СЕТ СН'!$F$5-'СЕТ СН'!$F$20</f>
        <v>6054.0683956800003</v>
      </c>
      <c r="F23" s="36">
        <f>SUMIFS(СВЦЭМ!$C$39:$C$789,СВЦЭМ!$A$39:$A$789,$A23,СВЦЭМ!$B$39:$B$789,F$11)+'СЕТ СН'!$F$12+СВЦЭМ!$D$10+'СЕТ СН'!$F$5-'СЕТ СН'!$F$20</f>
        <v>6066.2884781699995</v>
      </c>
      <c r="G23" s="36">
        <f>SUMIFS(СВЦЭМ!$C$39:$C$789,СВЦЭМ!$A$39:$A$789,$A23,СВЦЭМ!$B$39:$B$789,G$11)+'СЕТ СН'!$F$12+СВЦЭМ!$D$10+'СЕТ СН'!$F$5-'СЕТ СН'!$F$20</f>
        <v>6056.2538426699994</v>
      </c>
      <c r="H23" s="36">
        <f>SUMIFS(СВЦЭМ!$C$39:$C$789,СВЦЭМ!$A$39:$A$789,$A23,СВЦЭМ!$B$39:$B$789,H$11)+'СЕТ СН'!$F$12+СВЦЭМ!$D$10+'СЕТ СН'!$F$5-'СЕТ СН'!$F$20</f>
        <v>5980.6006187200001</v>
      </c>
      <c r="I23" s="36">
        <f>SUMIFS(СВЦЭМ!$C$39:$C$789,СВЦЭМ!$A$39:$A$789,$A23,СВЦЭМ!$B$39:$B$789,I$11)+'СЕТ СН'!$F$12+СВЦЭМ!$D$10+'СЕТ СН'!$F$5-'СЕТ СН'!$F$20</f>
        <v>5869.4295623399994</v>
      </c>
      <c r="J23" s="36">
        <f>SUMIFS(СВЦЭМ!$C$39:$C$789,СВЦЭМ!$A$39:$A$789,$A23,СВЦЭМ!$B$39:$B$789,J$11)+'СЕТ СН'!$F$12+СВЦЭМ!$D$10+'СЕТ СН'!$F$5-'СЕТ СН'!$F$20</f>
        <v>5813.2857706399991</v>
      </c>
      <c r="K23" s="36">
        <f>SUMIFS(СВЦЭМ!$C$39:$C$789,СВЦЭМ!$A$39:$A$789,$A23,СВЦЭМ!$B$39:$B$789,K$11)+'СЕТ СН'!$F$12+СВЦЭМ!$D$10+'СЕТ СН'!$F$5-'СЕТ СН'!$F$20</f>
        <v>5814.7755682400002</v>
      </c>
      <c r="L23" s="36">
        <f>SUMIFS(СВЦЭМ!$C$39:$C$789,СВЦЭМ!$A$39:$A$789,$A23,СВЦЭМ!$B$39:$B$789,L$11)+'СЕТ СН'!$F$12+СВЦЭМ!$D$10+'СЕТ СН'!$F$5-'СЕТ СН'!$F$20</f>
        <v>5803.9679655299997</v>
      </c>
      <c r="M23" s="36">
        <f>SUMIFS(СВЦЭМ!$C$39:$C$789,СВЦЭМ!$A$39:$A$789,$A23,СВЦЭМ!$B$39:$B$789,M$11)+'СЕТ СН'!$F$12+СВЦЭМ!$D$10+'СЕТ СН'!$F$5-'СЕТ СН'!$F$20</f>
        <v>5822.8854504499996</v>
      </c>
      <c r="N23" s="36">
        <f>SUMIFS(СВЦЭМ!$C$39:$C$789,СВЦЭМ!$A$39:$A$789,$A23,СВЦЭМ!$B$39:$B$789,N$11)+'СЕТ СН'!$F$12+СВЦЭМ!$D$10+'СЕТ СН'!$F$5-'СЕТ СН'!$F$20</f>
        <v>5825.6194846099997</v>
      </c>
      <c r="O23" s="36">
        <f>SUMIFS(СВЦЭМ!$C$39:$C$789,СВЦЭМ!$A$39:$A$789,$A23,СВЦЭМ!$B$39:$B$789,O$11)+'СЕТ СН'!$F$12+СВЦЭМ!$D$10+'СЕТ СН'!$F$5-'СЕТ СН'!$F$20</f>
        <v>5870.6026824700002</v>
      </c>
      <c r="P23" s="36">
        <f>SUMIFS(СВЦЭМ!$C$39:$C$789,СВЦЭМ!$A$39:$A$789,$A23,СВЦЭМ!$B$39:$B$789,P$11)+'СЕТ СН'!$F$12+СВЦЭМ!$D$10+'СЕТ СН'!$F$5-'СЕТ СН'!$F$20</f>
        <v>5864.3982957499993</v>
      </c>
      <c r="Q23" s="36">
        <f>SUMIFS(СВЦЭМ!$C$39:$C$789,СВЦЭМ!$A$39:$A$789,$A23,СВЦЭМ!$B$39:$B$789,Q$11)+'СЕТ СН'!$F$12+СВЦЭМ!$D$10+'СЕТ СН'!$F$5-'СЕТ СН'!$F$20</f>
        <v>5860.6743179099994</v>
      </c>
      <c r="R23" s="36">
        <f>SUMIFS(СВЦЭМ!$C$39:$C$789,СВЦЭМ!$A$39:$A$789,$A23,СВЦЭМ!$B$39:$B$789,R$11)+'СЕТ СН'!$F$12+СВЦЭМ!$D$10+'СЕТ СН'!$F$5-'СЕТ СН'!$F$20</f>
        <v>5862.4027947100003</v>
      </c>
      <c r="S23" s="36">
        <f>SUMIFS(СВЦЭМ!$C$39:$C$789,СВЦЭМ!$A$39:$A$789,$A23,СВЦЭМ!$B$39:$B$789,S$11)+'СЕТ СН'!$F$12+СВЦЭМ!$D$10+'СЕТ СН'!$F$5-'СЕТ СН'!$F$20</f>
        <v>5805.1513347399996</v>
      </c>
      <c r="T23" s="36">
        <f>SUMIFS(СВЦЭМ!$C$39:$C$789,СВЦЭМ!$A$39:$A$789,$A23,СВЦЭМ!$B$39:$B$789,T$11)+'СЕТ СН'!$F$12+СВЦЭМ!$D$10+'СЕТ СН'!$F$5-'СЕТ СН'!$F$20</f>
        <v>5797.6475396200003</v>
      </c>
      <c r="U23" s="36">
        <f>SUMIFS(СВЦЭМ!$C$39:$C$789,СВЦЭМ!$A$39:$A$789,$A23,СВЦЭМ!$B$39:$B$789,U$11)+'СЕТ СН'!$F$12+СВЦЭМ!$D$10+'СЕТ СН'!$F$5-'СЕТ СН'!$F$20</f>
        <v>5819.52268516</v>
      </c>
      <c r="V23" s="36">
        <f>SUMIFS(СВЦЭМ!$C$39:$C$789,СВЦЭМ!$A$39:$A$789,$A23,СВЦЭМ!$B$39:$B$789,V$11)+'СЕТ СН'!$F$12+СВЦЭМ!$D$10+'СЕТ СН'!$F$5-'СЕТ СН'!$F$20</f>
        <v>5833.4248551599994</v>
      </c>
      <c r="W23" s="36">
        <f>SUMIFS(СВЦЭМ!$C$39:$C$789,СВЦЭМ!$A$39:$A$789,$A23,СВЦЭМ!$B$39:$B$789,W$11)+'СЕТ СН'!$F$12+СВЦЭМ!$D$10+'СЕТ СН'!$F$5-'СЕТ СН'!$F$20</f>
        <v>5877.5342249299993</v>
      </c>
      <c r="X23" s="36">
        <f>SUMIFS(СВЦЭМ!$C$39:$C$789,СВЦЭМ!$A$39:$A$789,$A23,СВЦЭМ!$B$39:$B$789,X$11)+'СЕТ СН'!$F$12+СВЦЭМ!$D$10+'СЕТ СН'!$F$5-'СЕТ СН'!$F$20</f>
        <v>5910.6476124399996</v>
      </c>
      <c r="Y23" s="36">
        <f>SUMIFS(СВЦЭМ!$C$39:$C$789,СВЦЭМ!$A$39:$A$789,$A23,СВЦЭМ!$B$39:$B$789,Y$11)+'СЕТ СН'!$F$12+СВЦЭМ!$D$10+'СЕТ СН'!$F$5-'СЕТ СН'!$F$20</f>
        <v>5962.587384389999</v>
      </c>
    </row>
    <row r="24" spans="1:25" ht="15.75" x14ac:dyDescent="0.2">
      <c r="A24" s="35">
        <f t="shared" si="0"/>
        <v>45639</v>
      </c>
      <c r="B24" s="36">
        <f>SUMIFS(СВЦЭМ!$C$39:$C$789,СВЦЭМ!$A$39:$A$789,$A24,СВЦЭМ!$B$39:$B$789,B$11)+'СЕТ СН'!$F$12+СВЦЭМ!$D$10+'СЕТ СН'!$F$5-'СЕТ СН'!$F$20</f>
        <v>6045.4048320799993</v>
      </c>
      <c r="C24" s="36">
        <f>SUMIFS(СВЦЭМ!$C$39:$C$789,СВЦЭМ!$A$39:$A$789,$A24,СВЦЭМ!$B$39:$B$789,C$11)+'СЕТ СН'!$F$12+СВЦЭМ!$D$10+'СЕТ СН'!$F$5-'СЕТ СН'!$F$20</f>
        <v>6115.3267643299996</v>
      </c>
      <c r="D24" s="36">
        <f>SUMIFS(СВЦЭМ!$C$39:$C$789,СВЦЭМ!$A$39:$A$789,$A24,СВЦЭМ!$B$39:$B$789,D$11)+'СЕТ СН'!$F$12+СВЦЭМ!$D$10+'СЕТ СН'!$F$5-'СЕТ СН'!$F$20</f>
        <v>6162.0818238899992</v>
      </c>
      <c r="E24" s="36">
        <f>SUMIFS(СВЦЭМ!$C$39:$C$789,СВЦЭМ!$A$39:$A$789,$A24,СВЦЭМ!$B$39:$B$789,E$11)+'СЕТ СН'!$F$12+СВЦЭМ!$D$10+'СЕТ СН'!$F$5-'СЕТ СН'!$F$20</f>
        <v>6152.593483319999</v>
      </c>
      <c r="F24" s="36">
        <f>SUMIFS(СВЦЭМ!$C$39:$C$789,СВЦЭМ!$A$39:$A$789,$A24,СВЦЭМ!$B$39:$B$789,F$11)+'СЕТ СН'!$F$12+СВЦЭМ!$D$10+'СЕТ СН'!$F$5-'СЕТ СН'!$F$20</f>
        <v>6131.4667851599997</v>
      </c>
      <c r="G24" s="36">
        <f>SUMIFS(СВЦЭМ!$C$39:$C$789,СВЦЭМ!$A$39:$A$789,$A24,СВЦЭМ!$B$39:$B$789,G$11)+'СЕТ СН'!$F$12+СВЦЭМ!$D$10+'СЕТ СН'!$F$5-'СЕТ СН'!$F$20</f>
        <v>6085.305034089999</v>
      </c>
      <c r="H24" s="36">
        <f>SUMIFS(СВЦЭМ!$C$39:$C$789,СВЦЭМ!$A$39:$A$789,$A24,СВЦЭМ!$B$39:$B$789,H$11)+'СЕТ СН'!$F$12+СВЦЭМ!$D$10+'СЕТ СН'!$F$5-'СЕТ СН'!$F$20</f>
        <v>5987.2039215299992</v>
      </c>
      <c r="I24" s="36">
        <f>SUMIFS(СВЦЭМ!$C$39:$C$789,СВЦЭМ!$A$39:$A$789,$A24,СВЦЭМ!$B$39:$B$789,I$11)+'СЕТ СН'!$F$12+СВЦЭМ!$D$10+'СЕТ СН'!$F$5-'СЕТ СН'!$F$20</f>
        <v>5881.7237883899998</v>
      </c>
      <c r="J24" s="36">
        <f>SUMIFS(СВЦЭМ!$C$39:$C$789,СВЦЭМ!$A$39:$A$789,$A24,СВЦЭМ!$B$39:$B$789,J$11)+'СЕТ СН'!$F$12+СВЦЭМ!$D$10+'СЕТ СН'!$F$5-'СЕТ СН'!$F$20</f>
        <v>5821.6784770100003</v>
      </c>
      <c r="K24" s="36">
        <f>SUMIFS(СВЦЭМ!$C$39:$C$789,СВЦЭМ!$A$39:$A$789,$A24,СВЦЭМ!$B$39:$B$789,K$11)+'СЕТ СН'!$F$12+СВЦЭМ!$D$10+'СЕТ СН'!$F$5-'СЕТ СН'!$F$20</f>
        <v>5797.0555487700003</v>
      </c>
      <c r="L24" s="36">
        <f>SUMIFS(СВЦЭМ!$C$39:$C$789,СВЦЭМ!$A$39:$A$789,$A24,СВЦЭМ!$B$39:$B$789,L$11)+'СЕТ СН'!$F$12+СВЦЭМ!$D$10+'СЕТ СН'!$F$5-'СЕТ СН'!$F$20</f>
        <v>5784.3604644799998</v>
      </c>
      <c r="M24" s="36">
        <f>SUMIFS(СВЦЭМ!$C$39:$C$789,СВЦЭМ!$A$39:$A$789,$A24,СВЦЭМ!$B$39:$B$789,M$11)+'СЕТ СН'!$F$12+СВЦЭМ!$D$10+'СЕТ СН'!$F$5-'СЕТ СН'!$F$20</f>
        <v>5809.6847635300001</v>
      </c>
      <c r="N24" s="36">
        <f>SUMIFS(СВЦЭМ!$C$39:$C$789,СВЦЭМ!$A$39:$A$789,$A24,СВЦЭМ!$B$39:$B$789,N$11)+'СЕТ СН'!$F$12+СВЦЭМ!$D$10+'СЕТ СН'!$F$5-'СЕТ СН'!$F$20</f>
        <v>5796.1526457700002</v>
      </c>
      <c r="O24" s="36">
        <f>SUMIFS(СВЦЭМ!$C$39:$C$789,СВЦЭМ!$A$39:$A$789,$A24,СВЦЭМ!$B$39:$B$789,O$11)+'СЕТ СН'!$F$12+СВЦЭМ!$D$10+'СЕТ СН'!$F$5-'СЕТ СН'!$F$20</f>
        <v>5811.6837601499992</v>
      </c>
      <c r="P24" s="36">
        <f>SUMIFS(СВЦЭМ!$C$39:$C$789,СВЦЭМ!$A$39:$A$789,$A24,СВЦЭМ!$B$39:$B$789,P$11)+'СЕТ СН'!$F$12+СВЦЭМ!$D$10+'СЕТ СН'!$F$5-'СЕТ СН'!$F$20</f>
        <v>5827.8554108400003</v>
      </c>
      <c r="Q24" s="36">
        <f>SUMIFS(СВЦЭМ!$C$39:$C$789,СВЦЭМ!$A$39:$A$789,$A24,СВЦЭМ!$B$39:$B$789,Q$11)+'СЕТ СН'!$F$12+СВЦЭМ!$D$10+'СЕТ СН'!$F$5-'СЕТ СН'!$F$20</f>
        <v>5830.1194926099997</v>
      </c>
      <c r="R24" s="36">
        <f>SUMIFS(СВЦЭМ!$C$39:$C$789,СВЦЭМ!$A$39:$A$789,$A24,СВЦЭМ!$B$39:$B$789,R$11)+'СЕТ СН'!$F$12+СВЦЭМ!$D$10+'СЕТ СН'!$F$5-'СЕТ СН'!$F$20</f>
        <v>5795.4943619699998</v>
      </c>
      <c r="S24" s="36">
        <f>SUMIFS(СВЦЭМ!$C$39:$C$789,СВЦЭМ!$A$39:$A$789,$A24,СВЦЭМ!$B$39:$B$789,S$11)+'СЕТ СН'!$F$12+СВЦЭМ!$D$10+'СЕТ СН'!$F$5-'СЕТ СН'!$F$20</f>
        <v>5780.7472361199998</v>
      </c>
      <c r="T24" s="36">
        <f>SUMIFS(СВЦЭМ!$C$39:$C$789,СВЦЭМ!$A$39:$A$789,$A24,СВЦЭМ!$B$39:$B$789,T$11)+'СЕТ СН'!$F$12+СВЦЭМ!$D$10+'СЕТ СН'!$F$5-'СЕТ СН'!$F$20</f>
        <v>5764.7496998499992</v>
      </c>
      <c r="U24" s="36">
        <f>SUMIFS(СВЦЭМ!$C$39:$C$789,СВЦЭМ!$A$39:$A$789,$A24,СВЦЭМ!$B$39:$B$789,U$11)+'СЕТ СН'!$F$12+СВЦЭМ!$D$10+'СЕТ СН'!$F$5-'СЕТ СН'!$F$20</f>
        <v>5781.069100839999</v>
      </c>
      <c r="V24" s="36">
        <f>SUMIFS(СВЦЭМ!$C$39:$C$789,СВЦЭМ!$A$39:$A$789,$A24,СВЦЭМ!$B$39:$B$789,V$11)+'СЕТ СН'!$F$12+СВЦЭМ!$D$10+'СЕТ СН'!$F$5-'СЕТ СН'!$F$20</f>
        <v>5804.7959761000002</v>
      </c>
      <c r="W24" s="36">
        <f>SUMIFS(СВЦЭМ!$C$39:$C$789,СВЦЭМ!$A$39:$A$789,$A24,СВЦЭМ!$B$39:$B$789,W$11)+'СЕТ СН'!$F$12+СВЦЭМ!$D$10+'СЕТ СН'!$F$5-'СЕТ СН'!$F$20</f>
        <v>5808.7310386399995</v>
      </c>
      <c r="X24" s="36">
        <f>SUMIFS(СВЦЭМ!$C$39:$C$789,СВЦЭМ!$A$39:$A$789,$A24,СВЦЭМ!$B$39:$B$789,X$11)+'СЕТ СН'!$F$12+СВЦЭМ!$D$10+'СЕТ СН'!$F$5-'СЕТ СН'!$F$20</f>
        <v>5867.2422197199994</v>
      </c>
      <c r="Y24" s="36">
        <f>SUMIFS(СВЦЭМ!$C$39:$C$789,СВЦЭМ!$A$39:$A$789,$A24,СВЦЭМ!$B$39:$B$789,Y$11)+'СЕТ СН'!$F$12+СВЦЭМ!$D$10+'СЕТ СН'!$F$5-'СЕТ СН'!$F$20</f>
        <v>5909.7517490299997</v>
      </c>
    </row>
    <row r="25" spans="1:25" ht="15.75" x14ac:dyDescent="0.2">
      <c r="A25" s="35">
        <f t="shared" si="0"/>
        <v>45640</v>
      </c>
      <c r="B25" s="36">
        <f>SUMIFS(СВЦЭМ!$C$39:$C$789,СВЦЭМ!$A$39:$A$789,$A25,СВЦЭМ!$B$39:$B$789,B$11)+'СЕТ СН'!$F$12+СВЦЭМ!$D$10+'СЕТ СН'!$F$5-'СЕТ СН'!$F$20</f>
        <v>6034.346932389999</v>
      </c>
      <c r="C25" s="36">
        <f>SUMIFS(СВЦЭМ!$C$39:$C$789,СВЦЭМ!$A$39:$A$789,$A25,СВЦЭМ!$B$39:$B$789,C$11)+'СЕТ СН'!$F$12+СВЦЭМ!$D$10+'СЕТ СН'!$F$5-'СЕТ СН'!$F$20</f>
        <v>6078.6695094699999</v>
      </c>
      <c r="D25" s="36">
        <f>SUMIFS(СВЦЭМ!$C$39:$C$789,СВЦЭМ!$A$39:$A$789,$A25,СВЦЭМ!$B$39:$B$789,D$11)+'СЕТ СН'!$F$12+СВЦЭМ!$D$10+'СЕТ СН'!$F$5-'СЕТ СН'!$F$20</f>
        <v>6097.9634552499992</v>
      </c>
      <c r="E25" s="36">
        <f>SUMIFS(СВЦЭМ!$C$39:$C$789,СВЦЭМ!$A$39:$A$789,$A25,СВЦЭМ!$B$39:$B$789,E$11)+'СЕТ СН'!$F$12+СВЦЭМ!$D$10+'СЕТ СН'!$F$5-'СЕТ СН'!$F$20</f>
        <v>6119.9674339199992</v>
      </c>
      <c r="F25" s="36">
        <f>SUMIFS(СВЦЭМ!$C$39:$C$789,СВЦЭМ!$A$39:$A$789,$A25,СВЦЭМ!$B$39:$B$789,F$11)+'СЕТ СН'!$F$12+СВЦЭМ!$D$10+'СЕТ СН'!$F$5-'СЕТ СН'!$F$20</f>
        <v>6127.8605926700002</v>
      </c>
      <c r="G25" s="36">
        <f>SUMIFS(СВЦЭМ!$C$39:$C$789,СВЦЭМ!$A$39:$A$789,$A25,СВЦЭМ!$B$39:$B$789,G$11)+'СЕТ СН'!$F$12+СВЦЭМ!$D$10+'СЕТ СН'!$F$5-'СЕТ СН'!$F$20</f>
        <v>6108.8663886199993</v>
      </c>
      <c r="H25" s="36">
        <f>SUMIFS(СВЦЭМ!$C$39:$C$789,СВЦЭМ!$A$39:$A$789,$A25,СВЦЭМ!$B$39:$B$789,H$11)+'СЕТ СН'!$F$12+СВЦЭМ!$D$10+'СЕТ СН'!$F$5-'СЕТ СН'!$F$20</f>
        <v>6096.3741885299996</v>
      </c>
      <c r="I25" s="36">
        <f>SUMIFS(СВЦЭМ!$C$39:$C$789,СВЦЭМ!$A$39:$A$789,$A25,СВЦЭМ!$B$39:$B$789,I$11)+'СЕТ СН'!$F$12+СВЦЭМ!$D$10+'СЕТ СН'!$F$5-'СЕТ СН'!$F$20</f>
        <v>6038.9024174899996</v>
      </c>
      <c r="J25" s="36">
        <f>SUMIFS(СВЦЭМ!$C$39:$C$789,СВЦЭМ!$A$39:$A$789,$A25,СВЦЭМ!$B$39:$B$789,J$11)+'СЕТ СН'!$F$12+СВЦЭМ!$D$10+'СЕТ СН'!$F$5-'СЕТ СН'!$F$20</f>
        <v>5948.1226146899999</v>
      </c>
      <c r="K25" s="36">
        <f>SUMIFS(СВЦЭМ!$C$39:$C$789,СВЦЭМ!$A$39:$A$789,$A25,СВЦЭМ!$B$39:$B$789,K$11)+'СЕТ СН'!$F$12+СВЦЭМ!$D$10+'СЕТ СН'!$F$5-'СЕТ СН'!$F$20</f>
        <v>5794.9365781199995</v>
      </c>
      <c r="L25" s="36">
        <f>SUMIFS(СВЦЭМ!$C$39:$C$789,СВЦЭМ!$A$39:$A$789,$A25,СВЦЭМ!$B$39:$B$789,L$11)+'СЕТ СН'!$F$12+СВЦЭМ!$D$10+'СЕТ СН'!$F$5-'СЕТ СН'!$F$20</f>
        <v>5762.9053632499999</v>
      </c>
      <c r="M25" s="36">
        <f>SUMIFS(СВЦЭМ!$C$39:$C$789,СВЦЭМ!$A$39:$A$789,$A25,СВЦЭМ!$B$39:$B$789,M$11)+'СЕТ СН'!$F$12+СВЦЭМ!$D$10+'СЕТ СН'!$F$5-'СЕТ СН'!$F$20</f>
        <v>5789.0694028999997</v>
      </c>
      <c r="N25" s="36">
        <f>SUMIFS(СВЦЭМ!$C$39:$C$789,СВЦЭМ!$A$39:$A$789,$A25,СВЦЭМ!$B$39:$B$789,N$11)+'СЕТ СН'!$F$12+СВЦЭМ!$D$10+'СЕТ СН'!$F$5-'СЕТ СН'!$F$20</f>
        <v>5791.6146991299993</v>
      </c>
      <c r="O25" s="36">
        <f>SUMIFS(СВЦЭМ!$C$39:$C$789,СВЦЭМ!$A$39:$A$789,$A25,СВЦЭМ!$B$39:$B$789,O$11)+'СЕТ СН'!$F$12+СВЦЭМ!$D$10+'СЕТ СН'!$F$5-'СЕТ СН'!$F$20</f>
        <v>5797.5423318399999</v>
      </c>
      <c r="P25" s="36">
        <f>SUMIFS(СВЦЭМ!$C$39:$C$789,СВЦЭМ!$A$39:$A$789,$A25,СВЦЭМ!$B$39:$B$789,P$11)+'СЕТ СН'!$F$12+СВЦЭМ!$D$10+'СЕТ СН'!$F$5-'СЕТ СН'!$F$20</f>
        <v>5798.5380364100001</v>
      </c>
      <c r="Q25" s="36">
        <f>SUMIFS(СВЦЭМ!$C$39:$C$789,СВЦЭМ!$A$39:$A$789,$A25,СВЦЭМ!$B$39:$B$789,Q$11)+'СЕТ СН'!$F$12+СВЦЭМ!$D$10+'СЕТ СН'!$F$5-'СЕТ СН'!$F$20</f>
        <v>5848.5969288399992</v>
      </c>
      <c r="R25" s="36">
        <f>SUMIFS(СВЦЭМ!$C$39:$C$789,СВЦЭМ!$A$39:$A$789,$A25,СВЦЭМ!$B$39:$B$789,R$11)+'СЕТ СН'!$F$12+СВЦЭМ!$D$10+'СЕТ СН'!$F$5-'СЕТ СН'!$F$20</f>
        <v>5844.9315410700001</v>
      </c>
      <c r="S25" s="36">
        <f>SUMIFS(СВЦЭМ!$C$39:$C$789,СВЦЭМ!$A$39:$A$789,$A25,СВЦЭМ!$B$39:$B$789,S$11)+'СЕТ СН'!$F$12+СВЦЭМ!$D$10+'СЕТ СН'!$F$5-'СЕТ СН'!$F$20</f>
        <v>5780.5695030400002</v>
      </c>
      <c r="T25" s="36">
        <f>SUMIFS(СВЦЭМ!$C$39:$C$789,СВЦЭМ!$A$39:$A$789,$A25,СВЦЭМ!$B$39:$B$789,T$11)+'СЕТ СН'!$F$12+СВЦЭМ!$D$10+'СЕТ СН'!$F$5-'СЕТ СН'!$F$20</f>
        <v>5744.4047901199992</v>
      </c>
      <c r="U25" s="36">
        <f>SUMIFS(СВЦЭМ!$C$39:$C$789,СВЦЭМ!$A$39:$A$789,$A25,СВЦЭМ!$B$39:$B$789,U$11)+'СЕТ СН'!$F$12+СВЦЭМ!$D$10+'СЕТ СН'!$F$5-'СЕТ СН'!$F$20</f>
        <v>5760.2224498699998</v>
      </c>
      <c r="V25" s="36">
        <f>SUMIFS(СВЦЭМ!$C$39:$C$789,СВЦЭМ!$A$39:$A$789,$A25,СВЦЭМ!$B$39:$B$789,V$11)+'СЕТ СН'!$F$12+СВЦЭМ!$D$10+'СЕТ СН'!$F$5-'СЕТ СН'!$F$20</f>
        <v>5832.9403062499996</v>
      </c>
      <c r="W25" s="36">
        <f>SUMIFS(СВЦЭМ!$C$39:$C$789,СВЦЭМ!$A$39:$A$789,$A25,СВЦЭМ!$B$39:$B$789,W$11)+'СЕТ СН'!$F$12+СВЦЭМ!$D$10+'СЕТ СН'!$F$5-'СЕТ СН'!$F$20</f>
        <v>5875.0179011700002</v>
      </c>
      <c r="X25" s="36">
        <f>SUMIFS(СВЦЭМ!$C$39:$C$789,СВЦЭМ!$A$39:$A$789,$A25,СВЦЭМ!$B$39:$B$789,X$11)+'СЕТ СН'!$F$12+СВЦЭМ!$D$10+'СЕТ СН'!$F$5-'СЕТ СН'!$F$20</f>
        <v>5912.9155396599999</v>
      </c>
      <c r="Y25" s="36">
        <f>SUMIFS(СВЦЭМ!$C$39:$C$789,СВЦЭМ!$A$39:$A$789,$A25,СВЦЭМ!$B$39:$B$789,Y$11)+'СЕТ СН'!$F$12+СВЦЭМ!$D$10+'СЕТ СН'!$F$5-'СЕТ СН'!$F$20</f>
        <v>5979.0897154100003</v>
      </c>
    </row>
    <row r="26" spans="1:25" ht="15.75" x14ac:dyDescent="0.2">
      <c r="A26" s="35">
        <f t="shared" si="0"/>
        <v>45641</v>
      </c>
      <c r="B26" s="36">
        <f>SUMIFS(СВЦЭМ!$C$39:$C$789,СВЦЭМ!$A$39:$A$789,$A26,СВЦЭМ!$B$39:$B$789,B$11)+'СЕТ СН'!$F$12+СВЦЭМ!$D$10+'СЕТ СН'!$F$5-'СЕТ СН'!$F$20</f>
        <v>5974.51645895</v>
      </c>
      <c r="C26" s="36">
        <f>SUMIFS(СВЦЭМ!$C$39:$C$789,СВЦЭМ!$A$39:$A$789,$A26,СВЦЭМ!$B$39:$B$789,C$11)+'СЕТ СН'!$F$12+СВЦЭМ!$D$10+'СЕТ СН'!$F$5-'СЕТ СН'!$F$20</f>
        <v>5975.5654993099997</v>
      </c>
      <c r="D26" s="36">
        <f>SUMIFS(СВЦЭМ!$C$39:$C$789,СВЦЭМ!$A$39:$A$789,$A26,СВЦЭМ!$B$39:$B$789,D$11)+'СЕТ СН'!$F$12+СВЦЭМ!$D$10+'СЕТ СН'!$F$5-'СЕТ СН'!$F$20</f>
        <v>6036.8486092000003</v>
      </c>
      <c r="E26" s="36">
        <f>SUMIFS(СВЦЭМ!$C$39:$C$789,СВЦЭМ!$A$39:$A$789,$A26,СВЦЭМ!$B$39:$B$789,E$11)+'СЕТ СН'!$F$12+СВЦЭМ!$D$10+'СЕТ СН'!$F$5-'СЕТ СН'!$F$20</f>
        <v>6044.2226706900001</v>
      </c>
      <c r="F26" s="36">
        <f>SUMIFS(СВЦЭМ!$C$39:$C$789,СВЦЭМ!$A$39:$A$789,$A26,СВЦЭМ!$B$39:$B$789,F$11)+'СЕТ СН'!$F$12+СВЦЭМ!$D$10+'СЕТ СН'!$F$5-'СЕТ СН'!$F$20</f>
        <v>6057.1584301499997</v>
      </c>
      <c r="G26" s="36">
        <f>SUMIFS(СВЦЭМ!$C$39:$C$789,СВЦЭМ!$A$39:$A$789,$A26,СВЦЭМ!$B$39:$B$789,G$11)+'СЕТ СН'!$F$12+СВЦЭМ!$D$10+'СЕТ СН'!$F$5-'СЕТ СН'!$F$20</f>
        <v>6026.9701638199995</v>
      </c>
      <c r="H26" s="36">
        <f>SUMIFS(СВЦЭМ!$C$39:$C$789,СВЦЭМ!$A$39:$A$789,$A26,СВЦЭМ!$B$39:$B$789,H$11)+'СЕТ СН'!$F$12+СВЦЭМ!$D$10+'СЕТ СН'!$F$5-'СЕТ СН'!$F$20</f>
        <v>6012.2892987399991</v>
      </c>
      <c r="I26" s="36">
        <f>SUMIFS(СВЦЭМ!$C$39:$C$789,СВЦЭМ!$A$39:$A$789,$A26,СВЦЭМ!$B$39:$B$789,I$11)+'СЕТ СН'!$F$12+СВЦЭМ!$D$10+'СЕТ СН'!$F$5-'СЕТ СН'!$F$20</f>
        <v>6014.4594207800001</v>
      </c>
      <c r="J26" s="36">
        <f>SUMIFS(СВЦЭМ!$C$39:$C$789,СВЦЭМ!$A$39:$A$789,$A26,СВЦЭМ!$B$39:$B$789,J$11)+'СЕТ СН'!$F$12+СВЦЭМ!$D$10+'СЕТ СН'!$F$5-'СЕТ СН'!$F$20</f>
        <v>5917.5768542599999</v>
      </c>
      <c r="K26" s="36">
        <f>SUMIFS(СВЦЭМ!$C$39:$C$789,СВЦЭМ!$A$39:$A$789,$A26,СВЦЭМ!$B$39:$B$789,K$11)+'СЕТ СН'!$F$12+СВЦЭМ!$D$10+'СЕТ СН'!$F$5-'СЕТ СН'!$F$20</f>
        <v>5811.9383398999998</v>
      </c>
      <c r="L26" s="36">
        <f>SUMIFS(СВЦЭМ!$C$39:$C$789,СВЦЭМ!$A$39:$A$789,$A26,СВЦЭМ!$B$39:$B$789,L$11)+'СЕТ СН'!$F$12+СВЦЭМ!$D$10+'СЕТ СН'!$F$5-'СЕТ СН'!$F$20</f>
        <v>5769.52349736</v>
      </c>
      <c r="M26" s="36">
        <f>SUMIFS(СВЦЭМ!$C$39:$C$789,СВЦЭМ!$A$39:$A$789,$A26,СВЦЭМ!$B$39:$B$789,M$11)+'СЕТ СН'!$F$12+СВЦЭМ!$D$10+'СЕТ СН'!$F$5-'СЕТ СН'!$F$20</f>
        <v>5786.02996136</v>
      </c>
      <c r="N26" s="36">
        <f>SUMIFS(СВЦЭМ!$C$39:$C$789,СВЦЭМ!$A$39:$A$789,$A26,СВЦЭМ!$B$39:$B$789,N$11)+'СЕТ СН'!$F$12+СВЦЭМ!$D$10+'СЕТ СН'!$F$5-'СЕТ СН'!$F$20</f>
        <v>5835.2900863499999</v>
      </c>
      <c r="O26" s="36">
        <f>SUMIFS(СВЦЭМ!$C$39:$C$789,СВЦЭМ!$A$39:$A$789,$A26,СВЦЭМ!$B$39:$B$789,O$11)+'СЕТ СН'!$F$12+СВЦЭМ!$D$10+'СЕТ СН'!$F$5-'СЕТ СН'!$F$20</f>
        <v>5858.1361056999995</v>
      </c>
      <c r="P26" s="36">
        <f>SUMIFS(СВЦЭМ!$C$39:$C$789,СВЦЭМ!$A$39:$A$789,$A26,СВЦЭМ!$B$39:$B$789,P$11)+'СЕТ СН'!$F$12+СВЦЭМ!$D$10+'СЕТ СН'!$F$5-'СЕТ СН'!$F$20</f>
        <v>5889.4273332599996</v>
      </c>
      <c r="Q26" s="36">
        <f>SUMIFS(СВЦЭМ!$C$39:$C$789,СВЦЭМ!$A$39:$A$789,$A26,СВЦЭМ!$B$39:$B$789,Q$11)+'СЕТ СН'!$F$12+СВЦЭМ!$D$10+'СЕТ СН'!$F$5-'СЕТ СН'!$F$20</f>
        <v>5914.3575438899998</v>
      </c>
      <c r="R26" s="36">
        <f>SUMIFS(СВЦЭМ!$C$39:$C$789,СВЦЭМ!$A$39:$A$789,$A26,СВЦЭМ!$B$39:$B$789,R$11)+'СЕТ СН'!$F$12+СВЦЭМ!$D$10+'СЕТ СН'!$F$5-'СЕТ СН'!$F$20</f>
        <v>5898.4003673999996</v>
      </c>
      <c r="S26" s="36">
        <f>SUMIFS(СВЦЭМ!$C$39:$C$789,СВЦЭМ!$A$39:$A$789,$A26,СВЦЭМ!$B$39:$B$789,S$11)+'СЕТ СН'!$F$12+СВЦЭМ!$D$10+'СЕТ СН'!$F$5-'СЕТ СН'!$F$20</f>
        <v>5813.6763773699995</v>
      </c>
      <c r="T26" s="36">
        <f>SUMIFS(СВЦЭМ!$C$39:$C$789,СВЦЭМ!$A$39:$A$789,$A26,СВЦЭМ!$B$39:$B$789,T$11)+'СЕТ СН'!$F$12+СВЦЭМ!$D$10+'СЕТ СН'!$F$5-'СЕТ СН'!$F$20</f>
        <v>5779.0856325899995</v>
      </c>
      <c r="U26" s="36">
        <f>SUMIFS(СВЦЭМ!$C$39:$C$789,СВЦЭМ!$A$39:$A$789,$A26,СВЦЭМ!$B$39:$B$789,U$11)+'СЕТ СН'!$F$12+СВЦЭМ!$D$10+'СЕТ СН'!$F$5-'СЕТ СН'!$F$20</f>
        <v>5802.0567078900003</v>
      </c>
      <c r="V26" s="36">
        <f>SUMIFS(СВЦЭМ!$C$39:$C$789,СВЦЭМ!$A$39:$A$789,$A26,СВЦЭМ!$B$39:$B$789,V$11)+'СЕТ СН'!$F$12+СВЦЭМ!$D$10+'СЕТ СН'!$F$5-'СЕТ СН'!$F$20</f>
        <v>5808.6467890399999</v>
      </c>
      <c r="W26" s="36">
        <f>SUMIFS(СВЦЭМ!$C$39:$C$789,СВЦЭМ!$A$39:$A$789,$A26,СВЦЭМ!$B$39:$B$789,W$11)+'СЕТ СН'!$F$12+СВЦЭМ!$D$10+'СЕТ СН'!$F$5-'СЕТ СН'!$F$20</f>
        <v>5837.1679413599995</v>
      </c>
      <c r="X26" s="36">
        <f>SUMIFS(СВЦЭМ!$C$39:$C$789,СВЦЭМ!$A$39:$A$789,$A26,СВЦЭМ!$B$39:$B$789,X$11)+'СЕТ СН'!$F$12+СВЦЭМ!$D$10+'СЕТ СН'!$F$5-'СЕТ СН'!$F$20</f>
        <v>5909.8154809299995</v>
      </c>
      <c r="Y26" s="36">
        <f>SUMIFS(СВЦЭМ!$C$39:$C$789,СВЦЭМ!$A$39:$A$789,$A26,СВЦЭМ!$B$39:$B$789,Y$11)+'СЕТ СН'!$F$12+СВЦЭМ!$D$10+'СЕТ СН'!$F$5-'СЕТ СН'!$F$20</f>
        <v>5952.5421256399995</v>
      </c>
    </row>
    <row r="27" spans="1:25" ht="15.75" x14ac:dyDescent="0.2">
      <c r="A27" s="35">
        <f t="shared" si="0"/>
        <v>45642</v>
      </c>
      <c r="B27" s="36">
        <f>SUMIFS(СВЦЭМ!$C$39:$C$789,СВЦЭМ!$A$39:$A$789,$A27,СВЦЭМ!$B$39:$B$789,B$11)+'СЕТ СН'!$F$12+СВЦЭМ!$D$10+'СЕТ СН'!$F$5-'СЕТ СН'!$F$20</f>
        <v>5850.4348627999998</v>
      </c>
      <c r="C27" s="36">
        <f>SUMIFS(СВЦЭМ!$C$39:$C$789,СВЦЭМ!$A$39:$A$789,$A27,СВЦЭМ!$B$39:$B$789,C$11)+'СЕТ СН'!$F$12+СВЦЭМ!$D$10+'СЕТ СН'!$F$5-'СЕТ СН'!$F$20</f>
        <v>5902.7666862299993</v>
      </c>
      <c r="D27" s="36">
        <f>SUMIFS(СВЦЭМ!$C$39:$C$789,СВЦЭМ!$A$39:$A$789,$A27,СВЦЭМ!$B$39:$B$789,D$11)+'СЕТ СН'!$F$12+СВЦЭМ!$D$10+'СЕТ СН'!$F$5-'СЕТ СН'!$F$20</f>
        <v>5925.0484586699995</v>
      </c>
      <c r="E27" s="36">
        <f>SUMIFS(СВЦЭМ!$C$39:$C$789,СВЦЭМ!$A$39:$A$789,$A27,СВЦЭМ!$B$39:$B$789,E$11)+'СЕТ СН'!$F$12+СВЦЭМ!$D$10+'СЕТ СН'!$F$5-'СЕТ СН'!$F$20</f>
        <v>5935.1169449499994</v>
      </c>
      <c r="F27" s="36">
        <f>SUMIFS(СВЦЭМ!$C$39:$C$789,СВЦЭМ!$A$39:$A$789,$A27,СВЦЭМ!$B$39:$B$789,F$11)+'СЕТ СН'!$F$12+СВЦЭМ!$D$10+'СЕТ СН'!$F$5-'СЕТ СН'!$F$20</f>
        <v>5925.5550935499996</v>
      </c>
      <c r="G27" s="36">
        <f>SUMIFS(СВЦЭМ!$C$39:$C$789,СВЦЭМ!$A$39:$A$789,$A27,СВЦЭМ!$B$39:$B$789,G$11)+'СЕТ СН'!$F$12+СВЦЭМ!$D$10+'СЕТ СН'!$F$5-'СЕТ СН'!$F$20</f>
        <v>5885.5064381699995</v>
      </c>
      <c r="H27" s="36">
        <f>SUMIFS(СВЦЭМ!$C$39:$C$789,СВЦЭМ!$A$39:$A$789,$A27,СВЦЭМ!$B$39:$B$789,H$11)+'СЕТ СН'!$F$12+СВЦЭМ!$D$10+'СЕТ СН'!$F$5-'СЕТ СН'!$F$20</f>
        <v>5885.0478254299996</v>
      </c>
      <c r="I27" s="36">
        <f>SUMIFS(СВЦЭМ!$C$39:$C$789,СВЦЭМ!$A$39:$A$789,$A27,СВЦЭМ!$B$39:$B$789,I$11)+'СЕТ СН'!$F$12+СВЦЭМ!$D$10+'СЕТ СН'!$F$5-'СЕТ СН'!$F$20</f>
        <v>5804.5202481699998</v>
      </c>
      <c r="J27" s="36">
        <f>SUMIFS(СВЦЭМ!$C$39:$C$789,СВЦЭМ!$A$39:$A$789,$A27,СВЦЭМ!$B$39:$B$789,J$11)+'СЕТ СН'!$F$12+СВЦЭМ!$D$10+'СЕТ СН'!$F$5-'СЕТ СН'!$F$20</f>
        <v>5808.951843159999</v>
      </c>
      <c r="K27" s="36">
        <f>SUMIFS(СВЦЭМ!$C$39:$C$789,СВЦЭМ!$A$39:$A$789,$A27,СВЦЭМ!$B$39:$B$789,K$11)+'СЕТ СН'!$F$12+СВЦЭМ!$D$10+'СЕТ СН'!$F$5-'СЕТ СН'!$F$20</f>
        <v>5795.2522038999996</v>
      </c>
      <c r="L27" s="36">
        <f>SUMIFS(СВЦЭМ!$C$39:$C$789,СВЦЭМ!$A$39:$A$789,$A27,СВЦЭМ!$B$39:$B$789,L$11)+'СЕТ СН'!$F$12+СВЦЭМ!$D$10+'СЕТ СН'!$F$5-'СЕТ СН'!$F$20</f>
        <v>5779.8122474399997</v>
      </c>
      <c r="M27" s="36">
        <f>SUMIFS(СВЦЭМ!$C$39:$C$789,СВЦЭМ!$A$39:$A$789,$A27,СВЦЭМ!$B$39:$B$789,M$11)+'СЕТ СН'!$F$12+СВЦЭМ!$D$10+'СЕТ СН'!$F$5-'СЕТ СН'!$F$20</f>
        <v>5802.1198552699998</v>
      </c>
      <c r="N27" s="36">
        <f>SUMIFS(СВЦЭМ!$C$39:$C$789,СВЦЭМ!$A$39:$A$789,$A27,СВЦЭМ!$B$39:$B$789,N$11)+'СЕТ СН'!$F$12+СВЦЭМ!$D$10+'СЕТ СН'!$F$5-'СЕТ СН'!$F$20</f>
        <v>5786.7259642699992</v>
      </c>
      <c r="O27" s="36">
        <f>SUMIFS(СВЦЭМ!$C$39:$C$789,СВЦЭМ!$A$39:$A$789,$A27,СВЦЭМ!$B$39:$B$789,O$11)+'СЕТ СН'!$F$12+СВЦЭМ!$D$10+'СЕТ СН'!$F$5-'СЕТ СН'!$F$20</f>
        <v>5813.5007457899992</v>
      </c>
      <c r="P27" s="36">
        <f>SUMIFS(СВЦЭМ!$C$39:$C$789,СВЦЭМ!$A$39:$A$789,$A27,СВЦЭМ!$B$39:$B$789,P$11)+'СЕТ СН'!$F$12+СВЦЭМ!$D$10+'СЕТ СН'!$F$5-'СЕТ СН'!$F$20</f>
        <v>5827.1131299499993</v>
      </c>
      <c r="Q27" s="36">
        <f>SUMIFS(СВЦЭМ!$C$39:$C$789,СВЦЭМ!$A$39:$A$789,$A27,СВЦЭМ!$B$39:$B$789,Q$11)+'СЕТ СН'!$F$12+СВЦЭМ!$D$10+'СЕТ СН'!$F$5-'СЕТ СН'!$F$20</f>
        <v>5845.5319008199995</v>
      </c>
      <c r="R27" s="36">
        <f>SUMIFS(СВЦЭМ!$C$39:$C$789,СВЦЭМ!$A$39:$A$789,$A27,СВЦЭМ!$B$39:$B$789,R$11)+'СЕТ СН'!$F$12+СВЦЭМ!$D$10+'СЕТ СН'!$F$5-'СЕТ СН'!$F$20</f>
        <v>5826.2066818499998</v>
      </c>
      <c r="S27" s="36">
        <f>SUMIFS(СВЦЭМ!$C$39:$C$789,СВЦЭМ!$A$39:$A$789,$A27,СВЦЭМ!$B$39:$B$789,S$11)+'СЕТ СН'!$F$12+СВЦЭМ!$D$10+'СЕТ СН'!$F$5-'СЕТ СН'!$F$20</f>
        <v>5765.13596401</v>
      </c>
      <c r="T27" s="36">
        <f>SUMIFS(СВЦЭМ!$C$39:$C$789,СВЦЭМ!$A$39:$A$789,$A27,СВЦЭМ!$B$39:$B$789,T$11)+'СЕТ СН'!$F$12+СВЦЭМ!$D$10+'СЕТ СН'!$F$5-'СЕТ СН'!$F$20</f>
        <v>5767.78972368</v>
      </c>
      <c r="U27" s="36">
        <f>SUMIFS(СВЦЭМ!$C$39:$C$789,СВЦЭМ!$A$39:$A$789,$A27,СВЦЭМ!$B$39:$B$789,U$11)+'СЕТ СН'!$F$12+СВЦЭМ!$D$10+'СЕТ СН'!$F$5-'СЕТ СН'!$F$20</f>
        <v>5771.6337608899994</v>
      </c>
      <c r="V27" s="36">
        <f>SUMIFS(СВЦЭМ!$C$39:$C$789,СВЦЭМ!$A$39:$A$789,$A27,СВЦЭМ!$B$39:$B$789,V$11)+'СЕТ СН'!$F$12+СВЦЭМ!$D$10+'СЕТ СН'!$F$5-'СЕТ СН'!$F$20</f>
        <v>5799.4533508999994</v>
      </c>
      <c r="W27" s="36">
        <f>SUMIFS(СВЦЭМ!$C$39:$C$789,СВЦЭМ!$A$39:$A$789,$A27,СВЦЭМ!$B$39:$B$789,W$11)+'СЕТ СН'!$F$12+СВЦЭМ!$D$10+'СЕТ СН'!$F$5-'СЕТ СН'!$F$20</f>
        <v>5832.7482929199996</v>
      </c>
      <c r="X27" s="36">
        <f>SUMIFS(СВЦЭМ!$C$39:$C$789,СВЦЭМ!$A$39:$A$789,$A27,СВЦЭМ!$B$39:$B$789,X$11)+'СЕТ СН'!$F$12+СВЦЭМ!$D$10+'СЕТ СН'!$F$5-'СЕТ СН'!$F$20</f>
        <v>5873.6995451000003</v>
      </c>
      <c r="Y27" s="36">
        <f>SUMIFS(СВЦЭМ!$C$39:$C$789,СВЦЭМ!$A$39:$A$789,$A27,СВЦЭМ!$B$39:$B$789,Y$11)+'СЕТ СН'!$F$12+СВЦЭМ!$D$10+'СЕТ СН'!$F$5-'СЕТ СН'!$F$20</f>
        <v>5928.4034056199998</v>
      </c>
    </row>
    <row r="28" spans="1:25" ht="15.75" x14ac:dyDescent="0.2">
      <c r="A28" s="35">
        <f t="shared" si="0"/>
        <v>45643</v>
      </c>
      <c r="B28" s="36">
        <f>SUMIFS(СВЦЭМ!$C$39:$C$789,СВЦЭМ!$A$39:$A$789,$A28,СВЦЭМ!$B$39:$B$789,B$11)+'СЕТ СН'!$F$12+СВЦЭМ!$D$10+'СЕТ СН'!$F$5-'СЕТ СН'!$F$20</f>
        <v>6134.4878473099998</v>
      </c>
      <c r="C28" s="36">
        <f>SUMIFS(СВЦЭМ!$C$39:$C$789,СВЦЭМ!$A$39:$A$789,$A28,СВЦЭМ!$B$39:$B$789,C$11)+'СЕТ СН'!$F$12+СВЦЭМ!$D$10+'СЕТ СН'!$F$5-'СЕТ СН'!$F$20</f>
        <v>6217.4357069799998</v>
      </c>
      <c r="D28" s="36">
        <f>SUMIFS(СВЦЭМ!$C$39:$C$789,СВЦЭМ!$A$39:$A$789,$A28,СВЦЭМ!$B$39:$B$789,D$11)+'СЕТ СН'!$F$12+СВЦЭМ!$D$10+'СЕТ СН'!$F$5-'СЕТ СН'!$F$20</f>
        <v>6280.9380019299997</v>
      </c>
      <c r="E28" s="36">
        <f>SUMIFS(СВЦЭМ!$C$39:$C$789,СВЦЭМ!$A$39:$A$789,$A28,СВЦЭМ!$B$39:$B$789,E$11)+'СЕТ СН'!$F$12+СВЦЭМ!$D$10+'СЕТ СН'!$F$5-'СЕТ СН'!$F$20</f>
        <v>6316.6406855099995</v>
      </c>
      <c r="F28" s="36">
        <f>SUMIFS(СВЦЭМ!$C$39:$C$789,СВЦЭМ!$A$39:$A$789,$A28,СВЦЭМ!$B$39:$B$789,F$11)+'СЕТ СН'!$F$12+СВЦЭМ!$D$10+'СЕТ СН'!$F$5-'СЕТ СН'!$F$20</f>
        <v>6330.6384163699995</v>
      </c>
      <c r="G28" s="36">
        <f>SUMIFS(СВЦЭМ!$C$39:$C$789,СВЦЭМ!$A$39:$A$789,$A28,СВЦЭМ!$B$39:$B$789,G$11)+'СЕТ СН'!$F$12+СВЦЭМ!$D$10+'СЕТ СН'!$F$5-'СЕТ СН'!$F$20</f>
        <v>6362.3302318400001</v>
      </c>
      <c r="H28" s="36">
        <f>SUMIFS(СВЦЭМ!$C$39:$C$789,СВЦЭМ!$A$39:$A$789,$A28,СВЦЭМ!$B$39:$B$789,H$11)+'СЕТ СН'!$F$12+СВЦЭМ!$D$10+'СЕТ СН'!$F$5-'СЕТ СН'!$F$20</f>
        <v>6241.8102350199997</v>
      </c>
      <c r="I28" s="36">
        <f>SUMIFS(СВЦЭМ!$C$39:$C$789,СВЦЭМ!$A$39:$A$789,$A28,СВЦЭМ!$B$39:$B$789,I$11)+'СЕТ СН'!$F$12+СВЦЭМ!$D$10+'СЕТ СН'!$F$5-'СЕТ СН'!$F$20</f>
        <v>6122.6964635699997</v>
      </c>
      <c r="J28" s="36">
        <f>SUMIFS(СВЦЭМ!$C$39:$C$789,СВЦЭМ!$A$39:$A$789,$A28,СВЦЭМ!$B$39:$B$789,J$11)+'СЕТ СН'!$F$12+СВЦЭМ!$D$10+'СЕТ СН'!$F$5-'СЕТ СН'!$F$20</f>
        <v>6075.3575975299991</v>
      </c>
      <c r="K28" s="36">
        <f>SUMIFS(СВЦЭМ!$C$39:$C$789,СВЦЭМ!$A$39:$A$789,$A28,СВЦЭМ!$B$39:$B$789,K$11)+'СЕТ СН'!$F$12+СВЦЭМ!$D$10+'СЕТ СН'!$F$5-'СЕТ СН'!$F$20</f>
        <v>5992.3812884399995</v>
      </c>
      <c r="L28" s="36">
        <f>SUMIFS(СВЦЭМ!$C$39:$C$789,СВЦЭМ!$A$39:$A$789,$A28,СВЦЭМ!$B$39:$B$789,L$11)+'СЕТ СН'!$F$12+СВЦЭМ!$D$10+'СЕТ СН'!$F$5-'СЕТ СН'!$F$20</f>
        <v>5951.9291904799993</v>
      </c>
      <c r="M28" s="36">
        <f>SUMIFS(СВЦЭМ!$C$39:$C$789,СВЦЭМ!$A$39:$A$789,$A28,СВЦЭМ!$B$39:$B$789,M$11)+'СЕТ СН'!$F$12+СВЦЭМ!$D$10+'СЕТ СН'!$F$5-'СЕТ СН'!$F$20</f>
        <v>5976.4139320499999</v>
      </c>
      <c r="N28" s="36">
        <f>SUMIFS(СВЦЭМ!$C$39:$C$789,СВЦЭМ!$A$39:$A$789,$A28,СВЦЭМ!$B$39:$B$789,N$11)+'СЕТ СН'!$F$12+СВЦЭМ!$D$10+'СЕТ СН'!$F$5-'СЕТ СН'!$F$20</f>
        <v>5998.8983902299997</v>
      </c>
      <c r="O28" s="36">
        <f>SUMIFS(СВЦЭМ!$C$39:$C$789,СВЦЭМ!$A$39:$A$789,$A28,СВЦЭМ!$B$39:$B$789,O$11)+'СЕТ СН'!$F$12+СВЦЭМ!$D$10+'СЕТ СН'!$F$5-'СЕТ СН'!$F$20</f>
        <v>5997.2206992800002</v>
      </c>
      <c r="P28" s="36">
        <f>SUMIFS(СВЦЭМ!$C$39:$C$789,СВЦЭМ!$A$39:$A$789,$A28,СВЦЭМ!$B$39:$B$789,P$11)+'СЕТ СН'!$F$12+СВЦЭМ!$D$10+'СЕТ СН'!$F$5-'СЕТ СН'!$F$20</f>
        <v>6012.5702864399991</v>
      </c>
      <c r="Q28" s="36">
        <f>SUMIFS(СВЦЭМ!$C$39:$C$789,СВЦЭМ!$A$39:$A$789,$A28,СВЦЭМ!$B$39:$B$789,Q$11)+'СЕТ СН'!$F$12+СВЦЭМ!$D$10+'СЕТ СН'!$F$5-'СЕТ СН'!$F$20</f>
        <v>6034.3853687499995</v>
      </c>
      <c r="R28" s="36">
        <f>SUMIFS(СВЦЭМ!$C$39:$C$789,СВЦЭМ!$A$39:$A$789,$A28,СВЦЭМ!$B$39:$B$789,R$11)+'СЕТ СН'!$F$12+СВЦЭМ!$D$10+'СЕТ СН'!$F$5-'СЕТ СН'!$F$20</f>
        <v>6016.0150518699993</v>
      </c>
      <c r="S28" s="36">
        <f>SUMIFS(СВЦЭМ!$C$39:$C$789,СВЦЭМ!$A$39:$A$789,$A28,СВЦЭМ!$B$39:$B$789,S$11)+'СЕТ СН'!$F$12+СВЦЭМ!$D$10+'СЕТ СН'!$F$5-'СЕТ СН'!$F$20</f>
        <v>5978.1669359199996</v>
      </c>
      <c r="T28" s="36">
        <f>SUMIFS(СВЦЭМ!$C$39:$C$789,СВЦЭМ!$A$39:$A$789,$A28,СВЦЭМ!$B$39:$B$789,T$11)+'СЕТ СН'!$F$12+СВЦЭМ!$D$10+'СЕТ СН'!$F$5-'СЕТ СН'!$F$20</f>
        <v>6038.3658228899994</v>
      </c>
      <c r="U28" s="36">
        <f>SUMIFS(СВЦЭМ!$C$39:$C$789,СВЦЭМ!$A$39:$A$789,$A28,СВЦЭМ!$B$39:$B$789,U$11)+'СЕТ СН'!$F$12+СВЦЭМ!$D$10+'СЕТ СН'!$F$5-'СЕТ СН'!$F$20</f>
        <v>6024.7216128599994</v>
      </c>
      <c r="V28" s="36">
        <f>SUMIFS(СВЦЭМ!$C$39:$C$789,СВЦЭМ!$A$39:$A$789,$A28,СВЦЭМ!$B$39:$B$789,V$11)+'СЕТ СН'!$F$12+СВЦЭМ!$D$10+'СЕТ СН'!$F$5-'СЕТ СН'!$F$20</f>
        <v>6107.6579194899996</v>
      </c>
      <c r="W28" s="36">
        <f>SUMIFS(СВЦЭМ!$C$39:$C$789,СВЦЭМ!$A$39:$A$789,$A28,СВЦЭМ!$B$39:$B$789,W$11)+'СЕТ СН'!$F$12+СВЦЭМ!$D$10+'СЕТ СН'!$F$5-'СЕТ СН'!$F$20</f>
        <v>6154.3453995</v>
      </c>
      <c r="X28" s="36">
        <f>SUMIFS(СВЦЭМ!$C$39:$C$789,СВЦЭМ!$A$39:$A$789,$A28,СВЦЭМ!$B$39:$B$789,X$11)+'СЕТ СН'!$F$12+СВЦЭМ!$D$10+'СЕТ СН'!$F$5-'СЕТ СН'!$F$20</f>
        <v>6183.3539621399996</v>
      </c>
      <c r="Y28" s="36">
        <f>SUMIFS(СВЦЭМ!$C$39:$C$789,СВЦЭМ!$A$39:$A$789,$A28,СВЦЭМ!$B$39:$B$789,Y$11)+'СЕТ СН'!$F$12+СВЦЭМ!$D$10+'СЕТ СН'!$F$5-'СЕТ СН'!$F$20</f>
        <v>6201.4618294100001</v>
      </c>
    </row>
    <row r="29" spans="1:25" ht="15.75" x14ac:dyDescent="0.2">
      <c r="A29" s="35">
        <f t="shared" si="0"/>
        <v>45644</v>
      </c>
      <c r="B29" s="36">
        <f>SUMIFS(СВЦЭМ!$C$39:$C$789,СВЦЭМ!$A$39:$A$789,$A29,СВЦЭМ!$B$39:$B$789,B$11)+'СЕТ СН'!$F$12+СВЦЭМ!$D$10+'СЕТ СН'!$F$5-'СЕТ СН'!$F$20</f>
        <v>6366.0390856100003</v>
      </c>
      <c r="C29" s="36">
        <f>SUMIFS(СВЦЭМ!$C$39:$C$789,СВЦЭМ!$A$39:$A$789,$A29,СВЦЭМ!$B$39:$B$789,C$11)+'СЕТ СН'!$F$12+СВЦЭМ!$D$10+'СЕТ СН'!$F$5-'СЕТ СН'!$F$20</f>
        <v>6418.2265755899998</v>
      </c>
      <c r="D29" s="36">
        <f>SUMIFS(СВЦЭМ!$C$39:$C$789,СВЦЭМ!$A$39:$A$789,$A29,СВЦЭМ!$B$39:$B$789,D$11)+'СЕТ СН'!$F$12+СВЦЭМ!$D$10+'СЕТ СН'!$F$5-'СЕТ СН'!$F$20</f>
        <v>6463.9233270899995</v>
      </c>
      <c r="E29" s="36">
        <f>SUMIFS(СВЦЭМ!$C$39:$C$789,СВЦЭМ!$A$39:$A$789,$A29,СВЦЭМ!$B$39:$B$789,E$11)+'СЕТ СН'!$F$12+СВЦЭМ!$D$10+'СЕТ СН'!$F$5-'СЕТ СН'!$F$20</f>
        <v>6473.5049660200002</v>
      </c>
      <c r="F29" s="36">
        <f>SUMIFS(СВЦЭМ!$C$39:$C$789,СВЦЭМ!$A$39:$A$789,$A29,СВЦЭМ!$B$39:$B$789,F$11)+'СЕТ СН'!$F$12+СВЦЭМ!$D$10+'СЕТ СН'!$F$5-'СЕТ СН'!$F$20</f>
        <v>6487.1692442499998</v>
      </c>
      <c r="G29" s="36">
        <f>SUMIFS(СВЦЭМ!$C$39:$C$789,СВЦЭМ!$A$39:$A$789,$A29,СВЦЭМ!$B$39:$B$789,G$11)+'СЕТ СН'!$F$12+СВЦЭМ!$D$10+'СЕТ СН'!$F$5-'СЕТ СН'!$F$20</f>
        <v>6449.5593759699996</v>
      </c>
      <c r="H29" s="36">
        <f>SUMIFS(СВЦЭМ!$C$39:$C$789,СВЦЭМ!$A$39:$A$789,$A29,СВЦЭМ!$B$39:$B$789,H$11)+'СЕТ СН'!$F$12+СВЦЭМ!$D$10+'СЕТ СН'!$F$5-'СЕТ СН'!$F$20</f>
        <v>6330.9558015399998</v>
      </c>
      <c r="I29" s="36">
        <f>SUMIFS(СВЦЭМ!$C$39:$C$789,СВЦЭМ!$A$39:$A$789,$A29,СВЦЭМ!$B$39:$B$789,I$11)+'СЕТ СН'!$F$12+СВЦЭМ!$D$10+'СЕТ СН'!$F$5-'СЕТ СН'!$F$20</f>
        <v>6153.2774172099998</v>
      </c>
      <c r="J29" s="36">
        <f>SUMIFS(СВЦЭМ!$C$39:$C$789,СВЦЭМ!$A$39:$A$789,$A29,СВЦЭМ!$B$39:$B$789,J$11)+'СЕТ СН'!$F$12+СВЦЭМ!$D$10+'СЕТ СН'!$F$5-'СЕТ СН'!$F$20</f>
        <v>6094.1338752399997</v>
      </c>
      <c r="K29" s="36">
        <f>SUMIFS(СВЦЭМ!$C$39:$C$789,СВЦЭМ!$A$39:$A$789,$A29,СВЦЭМ!$B$39:$B$789,K$11)+'СЕТ СН'!$F$12+СВЦЭМ!$D$10+'СЕТ СН'!$F$5-'СЕТ СН'!$F$20</f>
        <v>6020.0775675799996</v>
      </c>
      <c r="L29" s="36">
        <f>SUMIFS(СВЦЭМ!$C$39:$C$789,СВЦЭМ!$A$39:$A$789,$A29,СВЦЭМ!$B$39:$B$789,L$11)+'СЕТ СН'!$F$12+СВЦЭМ!$D$10+'СЕТ СН'!$F$5-'СЕТ СН'!$F$20</f>
        <v>5969.6759771099996</v>
      </c>
      <c r="M29" s="36">
        <f>SUMIFS(СВЦЭМ!$C$39:$C$789,СВЦЭМ!$A$39:$A$789,$A29,СВЦЭМ!$B$39:$B$789,M$11)+'СЕТ СН'!$F$12+СВЦЭМ!$D$10+'СЕТ СН'!$F$5-'СЕТ СН'!$F$20</f>
        <v>6065.3319531799998</v>
      </c>
      <c r="N29" s="36">
        <f>SUMIFS(СВЦЭМ!$C$39:$C$789,СВЦЭМ!$A$39:$A$789,$A29,СВЦЭМ!$B$39:$B$789,N$11)+'СЕТ СН'!$F$12+СВЦЭМ!$D$10+'СЕТ СН'!$F$5-'СЕТ СН'!$F$20</f>
        <v>6090.2387987799993</v>
      </c>
      <c r="O29" s="36">
        <f>SUMIFS(СВЦЭМ!$C$39:$C$789,СВЦЭМ!$A$39:$A$789,$A29,СВЦЭМ!$B$39:$B$789,O$11)+'СЕТ СН'!$F$12+СВЦЭМ!$D$10+'СЕТ СН'!$F$5-'СЕТ СН'!$F$20</f>
        <v>6073.6046046599995</v>
      </c>
      <c r="P29" s="36">
        <f>SUMIFS(СВЦЭМ!$C$39:$C$789,СВЦЭМ!$A$39:$A$789,$A29,СВЦЭМ!$B$39:$B$789,P$11)+'СЕТ СН'!$F$12+СВЦЭМ!$D$10+'СЕТ СН'!$F$5-'СЕТ СН'!$F$20</f>
        <v>6059.8547912100003</v>
      </c>
      <c r="Q29" s="36">
        <f>SUMIFS(СВЦЭМ!$C$39:$C$789,СВЦЭМ!$A$39:$A$789,$A29,СВЦЭМ!$B$39:$B$789,Q$11)+'СЕТ СН'!$F$12+СВЦЭМ!$D$10+'СЕТ СН'!$F$5-'СЕТ СН'!$F$20</f>
        <v>6083.3623595099998</v>
      </c>
      <c r="R29" s="36">
        <f>SUMIFS(СВЦЭМ!$C$39:$C$789,СВЦЭМ!$A$39:$A$789,$A29,СВЦЭМ!$B$39:$B$789,R$11)+'СЕТ СН'!$F$12+СВЦЭМ!$D$10+'СЕТ СН'!$F$5-'СЕТ СН'!$F$20</f>
        <v>6079.9376573399995</v>
      </c>
      <c r="S29" s="36">
        <f>SUMIFS(СВЦЭМ!$C$39:$C$789,СВЦЭМ!$A$39:$A$789,$A29,СВЦЭМ!$B$39:$B$789,S$11)+'СЕТ СН'!$F$12+СВЦЭМ!$D$10+'СЕТ СН'!$F$5-'СЕТ СН'!$F$20</f>
        <v>6029.9028849199995</v>
      </c>
      <c r="T29" s="36">
        <f>SUMIFS(СВЦЭМ!$C$39:$C$789,СВЦЭМ!$A$39:$A$789,$A29,СВЦЭМ!$B$39:$B$789,T$11)+'СЕТ СН'!$F$12+СВЦЭМ!$D$10+'СЕТ СН'!$F$5-'СЕТ СН'!$F$20</f>
        <v>6024.1850112100001</v>
      </c>
      <c r="U29" s="36">
        <f>SUMIFS(СВЦЭМ!$C$39:$C$789,СВЦЭМ!$A$39:$A$789,$A29,СВЦЭМ!$B$39:$B$789,U$11)+'СЕТ СН'!$F$12+СВЦЭМ!$D$10+'СЕТ СН'!$F$5-'СЕТ СН'!$F$20</f>
        <v>6029.5319900799996</v>
      </c>
      <c r="V29" s="36">
        <f>SUMIFS(СВЦЭМ!$C$39:$C$789,СВЦЭМ!$A$39:$A$789,$A29,СВЦЭМ!$B$39:$B$789,V$11)+'СЕТ СН'!$F$12+СВЦЭМ!$D$10+'СЕТ СН'!$F$5-'СЕТ СН'!$F$20</f>
        <v>6093.9556365600001</v>
      </c>
      <c r="W29" s="36">
        <f>SUMIFS(СВЦЭМ!$C$39:$C$789,СВЦЭМ!$A$39:$A$789,$A29,СВЦЭМ!$B$39:$B$789,W$11)+'СЕТ СН'!$F$12+СВЦЭМ!$D$10+'СЕТ СН'!$F$5-'СЕТ СН'!$F$20</f>
        <v>6147.2656644199997</v>
      </c>
      <c r="X29" s="36">
        <f>SUMIFS(СВЦЭМ!$C$39:$C$789,СВЦЭМ!$A$39:$A$789,$A29,СВЦЭМ!$B$39:$B$789,X$11)+'СЕТ СН'!$F$12+СВЦЭМ!$D$10+'СЕТ СН'!$F$5-'СЕТ СН'!$F$20</f>
        <v>6150.2288314799998</v>
      </c>
      <c r="Y29" s="36">
        <f>SUMIFS(СВЦЭМ!$C$39:$C$789,СВЦЭМ!$A$39:$A$789,$A29,СВЦЭМ!$B$39:$B$789,Y$11)+'СЕТ СН'!$F$12+СВЦЭМ!$D$10+'СЕТ СН'!$F$5-'СЕТ СН'!$F$20</f>
        <v>6230.9690099299996</v>
      </c>
    </row>
    <row r="30" spans="1:25" ht="15.75" x14ac:dyDescent="0.2">
      <c r="A30" s="35">
        <f t="shared" si="0"/>
        <v>45645</v>
      </c>
      <c r="B30" s="36">
        <f>SUMIFS(СВЦЭМ!$C$39:$C$789,СВЦЭМ!$A$39:$A$789,$A30,СВЦЭМ!$B$39:$B$789,B$11)+'СЕТ СН'!$F$12+СВЦЭМ!$D$10+'СЕТ СН'!$F$5-'СЕТ СН'!$F$20</f>
        <v>6109.2072218100002</v>
      </c>
      <c r="C30" s="36">
        <f>SUMIFS(СВЦЭМ!$C$39:$C$789,СВЦЭМ!$A$39:$A$789,$A30,СВЦЭМ!$B$39:$B$789,C$11)+'СЕТ СН'!$F$12+СВЦЭМ!$D$10+'СЕТ СН'!$F$5-'СЕТ СН'!$F$20</f>
        <v>6134.3009492000001</v>
      </c>
      <c r="D30" s="36">
        <f>SUMIFS(СВЦЭМ!$C$39:$C$789,СВЦЭМ!$A$39:$A$789,$A30,СВЦЭМ!$B$39:$B$789,D$11)+'СЕТ СН'!$F$12+СВЦЭМ!$D$10+'СЕТ СН'!$F$5-'СЕТ СН'!$F$20</f>
        <v>6229.1206383499994</v>
      </c>
      <c r="E30" s="36">
        <f>SUMIFS(СВЦЭМ!$C$39:$C$789,СВЦЭМ!$A$39:$A$789,$A30,СВЦЭМ!$B$39:$B$789,E$11)+'СЕТ СН'!$F$12+СВЦЭМ!$D$10+'СЕТ СН'!$F$5-'СЕТ СН'!$F$20</f>
        <v>6236.0650814399996</v>
      </c>
      <c r="F30" s="36">
        <f>SUMIFS(СВЦЭМ!$C$39:$C$789,СВЦЭМ!$A$39:$A$789,$A30,СВЦЭМ!$B$39:$B$789,F$11)+'СЕТ СН'!$F$12+СВЦЭМ!$D$10+'СЕТ СН'!$F$5-'СЕТ СН'!$F$20</f>
        <v>6260.8882756000003</v>
      </c>
      <c r="G30" s="36">
        <f>SUMIFS(СВЦЭМ!$C$39:$C$789,СВЦЭМ!$A$39:$A$789,$A30,СВЦЭМ!$B$39:$B$789,G$11)+'СЕТ СН'!$F$12+СВЦЭМ!$D$10+'СЕТ СН'!$F$5-'СЕТ СН'!$F$20</f>
        <v>6230.2832203199996</v>
      </c>
      <c r="H30" s="36">
        <f>SUMIFS(СВЦЭМ!$C$39:$C$789,СВЦЭМ!$A$39:$A$789,$A30,СВЦЭМ!$B$39:$B$789,H$11)+'СЕТ СН'!$F$12+СВЦЭМ!$D$10+'СЕТ СН'!$F$5-'СЕТ СН'!$F$20</f>
        <v>6164.8741140799993</v>
      </c>
      <c r="I30" s="36">
        <f>SUMIFS(СВЦЭМ!$C$39:$C$789,СВЦЭМ!$A$39:$A$789,$A30,СВЦЭМ!$B$39:$B$789,I$11)+'СЕТ СН'!$F$12+СВЦЭМ!$D$10+'СЕТ СН'!$F$5-'СЕТ СН'!$F$20</f>
        <v>6072.9882208899999</v>
      </c>
      <c r="J30" s="36">
        <f>SUMIFS(СВЦЭМ!$C$39:$C$789,СВЦЭМ!$A$39:$A$789,$A30,СВЦЭМ!$B$39:$B$789,J$11)+'СЕТ СН'!$F$12+СВЦЭМ!$D$10+'СЕТ СН'!$F$5-'СЕТ СН'!$F$20</f>
        <v>6012.4182678099996</v>
      </c>
      <c r="K30" s="36">
        <f>SUMIFS(СВЦЭМ!$C$39:$C$789,СВЦЭМ!$A$39:$A$789,$A30,СВЦЭМ!$B$39:$B$789,K$11)+'СЕТ СН'!$F$12+СВЦЭМ!$D$10+'СЕТ СН'!$F$5-'СЕТ СН'!$F$20</f>
        <v>5922.2478031399996</v>
      </c>
      <c r="L30" s="36">
        <f>SUMIFS(СВЦЭМ!$C$39:$C$789,СВЦЭМ!$A$39:$A$789,$A30,СВЦЭМ!$B$39:$B$789,L$11)+'СЕТ СН'!$F$12+СВЦЭМ!$D$10+'СЕТ СН'!$F$5-'СЕТ СН'!$F$20</f>
        <v>5928.6506687599995</v>
      </c>
      <c r="M30" s="36">
        <f>SUMIFS(СВЦЭМ!$C$39:$C$789,СВЦЭМ!$A$39:$A$789,$A30,СВЦЭМ!$B$39:$B$789,M$11)+'СЕТ СН'!$F$12+СВЦЭМ!$D$10+'СЕТ СН'!$F$5-'СЕТ СН'!$F$20</f>
        <v>5967.4051243499998</v>
      </c>
      <c r="N30" s="36">
        <f>SUMIFS(СВЦЭМ!$C$39:$C$789,СВЦЭМ!$A$39:$A$789,$A30,СВЦЭМ!$B$39:$B$789,N$11)+'СЕТ СН'!$F$12+СВЦЭМ!$D$10+'СЕТ СН'!$F$5-'СЕТ СН'!$F$20</f>
        <v>5978.56597487</v>
      </c>
      <c r="O30" s="36">
        <f>SUMIFS(СВЦЭМ!$C$39:$C$789,СВЦЭМ!$A$39:$A$789,$A30,СВЦЭМ!$B$39:$B$789,O$11)+'СЕТ СН'!$F$12+СВЦЭМ!$D$10+'СЕТ СН'!$F$5-'СЕТ СН'!$F$20</f>
        <v>6056.0235806399996</v>
      </c>
      <c r="P30" s="36">
        <f>SUMIFS(СВЦЭМ!$C$39:$C$789,СВЦЭМ!$A$39:$A$789,$A30,СВЦЭМ!$B$39:$B$789,P$11)+'СЕТ СН'!$F$12+СВЦЭМ!$D$10+'СЕТ СН'!$F$5-'СЕТ СН'!$F$20</f>
        <v>6063.7204068699994</v>
      </c>
      <c r="Q30" s="36">
        <f>SUMIFS(СВЦЭМ!$C$39:$C$789,СВЦЭМ!$A$39:$A$789,$A30,СВЦЭМ!$B$39:$B$789,Q$11)+'СЕТ СН'!$F$12+СВЦЭМ!$D$10+'СЕТ СН'!$F$5-'СЕТ СН'!$F$20</f>
        <v>6038.8817464900003</v>
      </c>
      <c r="R30" s="36">
        <f>SUMIFS(СВЦЭМ!$C$39:$C$789,СВЦЭМ!$A$39:$A$789,$A30,СВЦЭМ!$B$39:$B$789,R$11)+'СЕТ СН'!$F$12+СВЦЭМ!$D$10+'СЕТ СН'!$F$5-'СЕТ СН'!$F$20</f>
        <v>5981.4701979499996</v>
      </c>
      <c r="S30" s="36">
        <f>SUMIFS(СВЦЭМ!$C$39:$C$789,СВЦЭМ!$A$39:$A$789,$A30,СВЦЭМ!$B$39:$B$789,S$11)+'СЕТ СН'!$F$12+СВЦЭМ!$D$10+'СЕТ СН'!$F$5-'СЕТ СН'!$F$20</f>
        <v>5937.0538803899999</v>
      </c>
      <c r="T30" s="36">
        <f>SUMIFS(СВЦЭМ!$C$39:$C$789,СВЦЭМ!$A$39:$A$789,$A30,СВЦЭМ!$B$39:$B$789,T$11)+'СЕТ СН'!$F$12+СВЦЭМ!$D$10+'СЕТ СН'!$F$5-'СЕТ СН'!$F$20</f>
        <v>5898.9988396999997</v>
      </c>
      <c r="U30" s="36">
        <f>SUMIFS(СВЦЭМ!$C$39:$C$789,СВЦЭМ!$A$39:$A$789,$A30,СВЦЭМ!$B$39:$B$789,U$11)+'СЕТ СН'!$F$12+СВЦЭМ!$D$10+'СЕТ СН'!$F$5-'СЕТ СН'!$F$20</f>
        <v>5903.1859698699991</v>
      </c>
      <c r="V30" s="36">
        <f>SUMIFS(СВЦЭМ!$C$39:$C$789,СВЦЭМ!$A$39:$A$789,$A30,СВЦЭМ!$B$39:$B$789,V$11)+'СЕТ СН'!$F$12+СВЦЭМ!$D$10+'СЕТ СН'!$F$5-'СЕТ СН'!$F$20</f>
        <v>5926.0326610499997</v>
      </c>
      <c r="W30" s="36">
        <f>SUMIFS(СВЦЭМ!$C$39:$C$789,СВЦЭМ!$A$39:$A$789,$A30,СВЦЭМ!$B$39:$B$789,W$11)+'СЕТ СН'!$F$12+СВЦЭМ!$D$10+'СЕТ СН'!$F$5-'СЕТ СН'!$F$20</f>
        <v>6012.6063926400002</v>
      </c>
      <c r="X30" s="36">
        <f>SUMIFS(СВЦЭМ!$C$39:$C$789,СВЦЭМ!$A$39:$A$789,$A30,СВЦЭМ!$B$39:$B$789,X$11)+'СЕТ СН'!$F$12+СВЦЭМ!$D$10+'СЕТ СН'!$F$5-'СЕТ СН'!$F$20</f>
        <v>6032.2764341399998</v>
      </c>
      <c r="Y30" s="36">
        <f>SUMIFS(СВЦЭМ!$C$39:$C$789,СВЦЭМ!$A$39:$A$789,$A30,СВЦЭМ!$B$39:$B$789,Y$11)+'СЕТ СН'!$F$12+СВЦЭМ!$D$10+'СЕТ СН'!$F$5-'СЕТ СН'!$F$20</f>
        <v>6067.115507819999</v>
      </c>
    </row>
    <row r="31" spans="1:25" ht="15.75" x14ac:dyDescent="0.2">
      <c r="A31" s="35">
        <f t="shared" si="0"/>
        <v>45646</v>
      </c>
      <c r="B31" s="36">
        <f>SUMIFS(СВЦЭМ!$C$39:$C$789,СВЦЭМ!$A$39:$A$789,$A31,СВЦЭМ!$B$39:$B$789,B$11)+'СЕТ СН'!$F$12+СВЦЭМ!$D$10+'СЕТ СН'!$F$5-'СЕТ СН'!$F$20</f>
        <v>6119.2297206900002</v>
      </c>
      <c r="C31" s="36">
        <f>SUMIFS(СВЦЭМ!$C$39:$C$789,СВЦЭМ!$A$39:$A$789,$A31,СВЦЭМ!$B$39:$B$789,C$11)+'СЕТ СН'!$F$12+СВЦЭМ!$D$10+'СЕТ СН'!$F$5-'СЕТ СН'!$F$20</f>
        <v>6172.9191238200001</v>
      </c>
      <c r="D31" s="36">
        <f>SUMIFS(СВЦЭМ!$C$39:$C$789,СВЦЭМ!$A$39:$A$789,$A31,СВЦЭМ!$B$39:$B$789,D$11)+'СЕТ СН'!$F$12+СВЦЭМ!$D$10+'СЕТ СН'!$F$5-'СЕТ СН'!$F$20</f>
        <v>6189.2049525900002</v>
      </c>
      <c r="E31" s="36">
        <f>SUMIFS(СВЦЭМ!$C$39:$C$789,СВЦЭМ!$A$39:$A$789,$A31,СВЦЭМ!$B$39:$B$789,E$11)+'СЕТ СН'!$F$12+СВЦЭМ!$D$10+'СЕТ СН'!$F$5-'СЕТ СН'!$F$20</f>
        <v>6213.3090433899997</v>
      </c>
      <c r="F31" s="36">
        <f>SUMIFS(СВЦЭМ!$C$39:$C$789,СВЦЭМ!$A$39:$A$789,$A31,СВЦЭМ!$B$39:$B$789,F$11)+'СЕТ СН'!$F$12+СВЦЭМ!$D$10+'СЕТ СН'!$F$5-'СЕТ СН'!$F$20</f>
        <v>6207.8570006199998</v>
      </c>
      <c r="G31" s="36">
        <f>SUMIFS(СВЦЭМ!$C$39:$C$789,СВЦЭМ!$A$39:$A$789,$A31,СВЦЭМ!$B$39:$B$789,G$11)+'СЕТ СН'!$F$12+СВЦЭМ!$D$10+'СЕТ СН'!$F$5-'СЕТ СН'!$F$20</f>
        <v>6184.3712286600003</v>
      </c>
      <c r="H31" s="36">
        <f>SUMIFS(СВЦЭМ!$C$39:$C$789,СВЦЭМ!$A$39:$A$789,$A31,СВЦЭМ!$B$39:$B$789,H$11)+'СЕТ СН'!$F$12+СВЦЭМ!$D$10+'СЕТ СН'!$F$5-'СЕТ СН'!$F$20</f>
        <v>6164.74714408</v>
      </c>
      <c r="I31" s="36">
        <f>SUMIFS(СВЦЭМ!$C$39:$C$789,СВЦЭМ!$A$39:$A$789,$A31,СВЦЭМ!$B$39:$B$789,I$11)+'СЕТ СН'!$F$12+СВЦЭМ!$D$10+'СЕТ СН'!$F$5-'СЕТ СН'!$F$20</f>
        <v>6016.4533391999994</v>
      </c>
      <c r="J31" s="36">
        <f>SUMIFS(СВЦЭМ!$C$39:$C$789,СВЦЭМ!$A$39:$A$789,$A31,СВЦЭМ!$B$39:$B$789,J$11)+'СЕТ СН'!$F$12+СВЦЭМ!$D$10+'СЕТ СН'!$F$5-'СЕТ СН'!$F$20</f>
        <v>5911.4632205500002</v>
      </c>
      <c r="K31" s="36">
        <f>SUMIFS(СВЦЭМ!$C$39:$C$789,СВЦЭМ!$A$39:$A$789,$A31,СВЦЭМ!$B$39:$B$789,K$11)+'СЕТ СН'!$F$12+СВЦЭМ!$D$10+'СЕТ СН'!$F$5-'СЕТ СН'!$F$20</f>
        <v>5856.3496566100002</v>
      </c>
      <c r="L31" s="36">
        <f>SUMIFS(СВЦЭМ!$C$39:$C$789,СВЦЭМ!$A$39:$A$789,$A31,СВЦЭМ!$B$39:$B$789,L$11)+'СЕТ СН'!$F$12+СВЦЭМ!$D$10+'СЕТ СН'!$F$5-'СЕТ СН'!$F$20</f>
        <v>5853.3376852299998</v>
      </c>
      <c r="M31" s="36">
        <f>SUMIFS(СВЦЭМ!$C$39:$C$789,СВЦЭМ!$A$39:$A$789,$A31,СВЦЭМ!$B$39:$B$789,M$11)+'СЕТ СН'!$F$12+СВЦЭМ!$D$10+'СЕТ СН'!$F$5-'СЕТ СН'!$F$20</f>
        <v>5848.7864875799996</v>
      </c>
      <c r="N31" s="36">
        <f>SUMIFS(СВЦЭМ!$C$39:$C$789,СВЦЭМ!$A$39:$A$789,$A31,СВЦЭМ!$B$39:$B$789,N$11)+'СЕТ СН'!$F$12+СВЦЭМ!$D$10+'СЕТ СН'!$F$5-'СЕТ СН'!$F$20</f>
        <v>5855.4542419999998</v>
      </c>
      <c r="O31" s="36">
        <f>SUMIFS(СВЦЭМ!$C$39:$C$789,СВЦЭМ!$A$39:$A$789,$A31,СВЦЭМ!$B$39:$B$789,O$11)+'СЕТ СН'!$F$12+СВЦЭМ!$D$10+'СЕТ СН'!$F$5-'СЕТ СН'!$F$20</f>
        <v>5868.1446119299999</v>
      </c>
      <c r="P31" s="36">
        <f>SUMIFS(СВЦЭМ!$C$39:$C$789,СВЦЭМ!$A$39:$A$789,$A31,СВЦЭМ!$B$39:$B$789,P$11)+'СЕТ СН'!$F$12+СВЦЭМ!$D$10+'СЕТ СН'!$F$5-'СЕТ СН'!$F$20</f>
        <v>5878.1662033399998</v>
      </c>
      <c r="Q31" s="36">
        <f>SUMIFS(СВЦЭМ!$C$39:$C$789,СВЦЭМ!$A$39:$A$789,$A31,СВЦЭМ!$B$39:$B$789,Q$11)+'СЕТ СН'!$F$12+СВЦЭМ!$D$10+'СЕТ СН'!$F$5-'СЕТ СН'!$F$20</f>
        <v>5818.2137837600003</v>
      </c>
      <c r="R31" s="36">
        <f>SUMIFS(СВЦЭМ!$C$39:$C$789,СВЦЭМ!$A$39:$A$789,$A31,СВЦЭМ!$B$39:$B$789,R$11)+'СЕТ СН'!$F$12+СВЦЭМ!$D$10+'СЕТ СН'!$F$5-'СЕТ СН'!$F$20</f>
        <v>5833.843523219999</v>
      </c>
      <c r="S31" s="36">
        <f>SUMIFS(СВЦЭМ!$C$39:$C$789,СВЦЭМ!$A$39:$A$789,$A31,СВЦЭМ!$B$39:$B$789,S$11)+'СЕТ СН'!$F$12+СВЦЭМ!$D$10+'СЕТ СН'!$F$5-'СЕТ СН'!$F$20</f>
        <v>5829.9655488799999</v>
      </c>
      <c r="T31" s="36">
        <f>SUMIFS(СВЦЭМ!$C$39:$C$789,СВЦЭМ!$A$39:$A$789,$A31,СВЦЭМ!$B$39:$B$789,T$11)+'СЕТ СН'!$F$12+СВЦЭМ!$D$10+'СЕТ СН'!$F$5-'СЕТ СН'!$F$20</f>
        <v>5801.2458149799995</v>
      </c>
      <c r="U31" s="36">
        <f>SUMIFS(СВЦЭМ!$C$39:$C$789,СВЦЭМ!$A$39:$A$789,$A31,СВЦЭМ!$B$39:$B$789,U$11)+'СЕТ СН'!$F$12+СВЦЭМ!$D$10+'СЕТ СН'!$F$5-'СЕТ СН'!$F$20</f>
        <v>5830.6716909499992</v>
      </c>
      <c r="V31" s="36">
        <f>SUMIFS(СВЦЭМ!$C$39:$C$789,СВЦЭМ!$A$39:$A$789,$A31,СВЦЭМ!$B$39:$B$789,V$11)+'СЕТ СН'!$F$12+СВЦЭМ!$D$10+'СЕТ СН'!$F$5-'СЕТ СН'!$F$20</f>
        <v>5876.0347999200003</v>
      </c>
      <c r="W31" s="36">
        <f>SUMIFS(СВЦЭМ!$C$39:$C$789,СВЦЭМ!$A$39:$A$789,$A31,СВЦЭМ!$B$39:$B$789,W$11)+'СЕТ СН'!$F$12+СВЦЭМ!$D$10+'СЕТ СН'!$F$5-'СЕТ СН'!$F$20</f>
        <v>5971.5589623899996</v>
      </c>
      <c r="X31" s="36">
        <f>SUMIFS(СВЦЭМ!$C$39:$C$789,СВЦЭМ!$A$39:$A$789,$A31,СВЦЭМ!$B$39:$B$789,X$11)+'СЕТ СН'!$F$12+СВЦЭМ!$D$10+'СЕТ СН'!$F$5-'СЕТ СН'!$F$20</f>
        <v>5998.6167773399993</v>
      </c>
      <c r="Y31" s="36">
        <f>SUMIFS(СВЦЭМ!$C$39:$C$789,СВЦЭМ!$A$39:$A$789,$A31,СВЦЭМ!$B$39:$B$789,Y$11)+'СЕТ СН'!$F$12+СВЦЭМ!$D$10+'СЕТ СН'!$F$5-'СЕТ СН'!$F$20</f>
        <v>6009.2477676999997</v>
      </c>
    </row>
    <row r="32" spans="1:25" ht="15.75" x14ac:dyDescent="0.2">
      <c r="A32" s="35">
        <f t="shared" si="0"/>
        <v>45647</v>
      </c>
      <c r="B32" s="36">
        <f>SUMIFS(СВЦЭМ!$C$39:$C$789,СВЦЭМ!$A$39:$A$789,$A32,СВЦЭМ!$B$39:$B$789,B$11)+'СЕТ СН'!$F$12+СВЦЭМ!$D$10+'СЕТ СН'!$F$5-'СЕТ СН'!$F$20</f>
        <v>6125.0355289799991</v>
      </c>
      <c r="C32" s="36">
        <f>SUMIFS(СВЦЭМ!$C$39:$C$789,СВЦЭМ!$A$39:$A$789,$A32,СВЦЭМ!$B$39:$B$789,C$11)+'СЕТ СН'!$F$12+СВЦЭМ!$D$10+'СЕТ СН'!$F$5-'СЕТ СН'!$F$20</f>
        <v>6099.4177870900003</v>
      </c>
      <c r="D32" s="36">
        <f>SUMIFS(СВЦЭМ!$C$39:$C$789,СВЦЭМ!$A$39:$A$789,$A32,СВЦЭМ!$B$39:$B$789,D$11)+'СЕТ СН'!$F$12+СВЦЭМ!$D$10+'СЕТ СН'!$F$5-'СЕТ СН'!$F$20</f>
        <v>6193.9499894499995</v>
      </c>
      <c r="E32" s="36">
        <f>SUMIFS(СВЦЭМ!$C$39:$C$789,СВЦЭМ!$A$39:$A$789,$A32,СВЦЭМ!$B$39:$B$789,E$11)+'СЕТ СН'!$F$12+СВЦЭМ!$D$10+'СЕТ СН'!$F$5-'СЕТ СН'!$F$20</f>
        <v>6248.4683900399996</v>
      </c>
      <c r="F32" s="36">
        <f>SUMIFS(СВЦЭМ!$C$39:$C$789,СВЦЭМ!$A$39:$A$789,$A32,СВЦЭМ!$B$39:$B$789,F$11)+'СЕТ СН'!$F$12+СВЦЭМ!$D$10+'СЕТ СН'!$F$5-'СЕТ СН'!$F$20</f>
        <v>6265.3180397399992</v>
      </c>
      <c r="G32" s="36">
        <f>SUMIFS(СВЦЭМ!$C$39:$C$789,СВЦЭМ!$A$39:$A$789,$A32,СВЦЭМ!$B$39:$B$789,G$11)+'СЕТ СН'!$F$12+СВЦЭМ!$D$10+'СЕТ СН'!$F$5-'СЕТ СН'!$F$20</f>
        <v>6237.7405377699997</v>
      </c>
      <c r="H32" s="36">
        <f>SUMIFS(СВЦЭМ!$C$39:$C$789,СВЦЭМ!$A$39:$A$789,$A32,СВЦЭМ!$B$39:$B$789,H$11)+'СЕТ СН'!$F$12+СВЦЭМ!$D$10+'СЕТ СН'!$F$5-'СЕТ СН'!$F$20</f>
        <v>6196.3407723999999</v>
      </c>
      <c r="I32" s="36">
        <f>SUMIFS(СВЦЭМ!$C$39:$C$789,СВЦЭМ!$A$39:$A$789,$A32,СВЦЭМ!$B$39:$B$789,I$11)+'СЕТ СН'!$F$12+СВЦЭМ!$D$10+'СЕТ СН'!$F$5-'СЕТ СН'!$F$20</f>
        <v>6124.9870546699995</v>
      </c>
      <c r="J32" s="36">
        <f>SUMIFS(СВЦЭМ!$C$39:$C$789,СВЦЭМ!$A$39:$A$789,$A32,СВЦЭМ!$B$39:$B$789,J$11)+'СЕТ СН'!$F$12+СВЦЭМ!$D$10+'СЕТ СН'!$F$5-'СЕТ СН'!$F$20</f>
        <v>6037.1553380400001</v>
      </c>
      <c r="K32" s="36">
        <f>SUMIFS(СВЦЭМ!$C$39:$C$789,СВЦЭМ!$A$39:$A$789,$A32,СВЦЭМ!$B$39:$B$789,K$11)+'СЕТ СН'!$F$12+СВЦЭМ!$D$10+'СЕТ СН'!$F$5-'СЕТ СН'!$F$20</f>
        <v>5922.0294356499999</v>
      </c>
      <c r="L32" s="36">
        <f>SUMIFS(СВЦЭМ!$C$39:$C$789,СВЦЭМ!$A$39:$A$789,$A32,СВЦЭМ!$B$39:$B$789,L$11)+'СЕТ СН'!$F$12+СВЦЭМ!$D$10+'СЕТ СН'!$F$5-'СЕТ СН'!$F$20</f>
        <v>5883.3499472900003</v>
      </c>
      <c r="M32" s="36">
        <f>SUMIFS(СВЦЭМ!$C$39:$C$789,СВЦЭМ!$A$39:$A$789,$A32,СВЦЭМ!$B$39:$B$789,M$11)+'СЕТ СН'!$F$12+СВЦЭМ!$D$10+'СЕТ СН'!$F$5-'СЕТ СН'!$F$20</f>
        <v>5876.9775236999994</v>
      </c>
      <c r="N32" s="36">
        <f>SUMIFS(СВЦЭМ!$C$39:$C$789,СВЦЭМ!$A$39:$A$789,$A32,СВЦЭМ!$B$39:$B$789,N$11)+'СЕТ СН'!$F$12+СВЦЭМ!$D$10+'СЕТ СН'!$F$5-'СЕТ СН'!$F$20</f>
        <v>5884.1114381099997</v>
      </c>
      <c r="O32" s="36">
        <f>SUMIFS(СВЦЭМ!$C$39:$C$789,СВЦЭМ!$A$39:$A$789,$A32,СВЦЭМ!$B$39:$B$789,O$11)+'СЕТ СН'!$F$12+СВЦЭМ!$D$10+'СЕТ СН'!$F$5-'СЕТ СН'!$F$20</f>
        <v>5913.8752780399991</v>
      </c>
      <c r="P32" s="36">
        <f>SUMIFS(СВЦЭМ!$C$39:$C$789,СВЦЭМ!$A$39:$A$789,$A32,СВЦЭМ!$B$39:$B$789,P$11)+'СЕТ СН'!$F$12+СВЦЭМ!$D$10+'СЕТ СН'!$F$5-'СЕТ СН'!$F$20</f>
        <v>5910.00543492</v>
      </c>
      <c r="Q32" s="36">
        <f>SUMIFS(СВЦЭМ!$C$39:$C$789,СВЦЭМ!$A$39:$A$789,$A32,СВЦЭМ!$B$39:$B$789,Q$11)+'СЕТ СН'!$F$12+СВЦЭМ!$D$10+'СЕТ СН'!$F$5-'СЕТ СН'!$F$20</f>
        <v>5899.8507006499995</v>
      </c>
      <c r="R32" s="36">
        <f>SUMIFS(СВЦЭМ!$C$39:$C$789,СВЦЭМ!$A$39:$A$789,$A32,СВЦЭМ!$B$39:$B$789,R$11)+'СЕТ СН'!$F$12+СВЦЭМ!$D$10+'СЕТ СН'!$F$5-'СЕТ СН'!$F$20</f>
        <v>5914.3196899499999</v>
      </c>
      <c r="S32" s="36">
        <f>SUMIFS(СВЦЭМ!$C$39:$C$789,СВЦЭМ!$A$39:$A$789,$A32,СВЦЭМ!$B$39:$B$789,S$11)+'СЕТ СН'!$F$12+СВЦЭМ!$D$10+'СЕТ СН'!$F$5-'СЕТ СН'!$F$20</f>
        <v>5900.7589312999999</v>
      </c>
      <c r="T32" s="36">
        <f>SUMIFS(СВЦЭМ!$C$39:$C$789,СВЦЭМ!$A$39:$A$789,$A32,СВЦЭМ!$B$39:$B$789,T$11)+'СЕТ СН'!$F$12+СВЦЭМ!$D$10+'СЕТ СН'!$F$5-'СЕТ СН'!$F$20</f>
        <v>5859.8497466199997</v>
      </c>
      <c r="U32" s="36">
        <f>SUMIFS(СВЦЭМ!$C$39:$C$789,СВЦЭМ!$A$39:$A$789,$A32,СВЦЭМ!$B$39:$B$789,U$11)+'СЕТ СН'!$F$12+СВЦЭМ!$D$10+'СЕТ СН'!$F$5-'СЕТ СН'!$F$20</f>
        <v>5883.4085045100001</v>
      </c>
      <c r="V32" s="36">
        <f>SUMIFS(СВЦЭМ!$C$39:$C$789,СВЦЭМ!$A$39:$A$789,$A32,СВЦЭМ!$B$39:$B$789,V$11)+'СЕТ СН'!$F$12+СВЦЭМ!$D$10+'СЕТ СН'!$F$5-'СЕТ СН'!$F$20</f>
        <v>5938.8600710699993</v>
      </c>
      <c r="W32" s="36">
        <f>SUMIFS(СВЦЭМ!$C$39:$C$789,СВЦЭМ!$A$39:$A$789,$A32,СВЦЭМ!$B$39:$B$789,W$11)+'СЕТ СН'!$F$12+СВЦЭМ!$D$10+'СЕТ СН'!$F$5-'СЕТ СН'!$F$20</f>
        <v>5949.7598346799996</v>
      </c>
      <c r="X32" s="36">
        <f>SUMIFS(СВЦЭМ!$C$39:$C$789,СВЦЭМ!$A$39:$A$789,$A32,СВЦЭМ!$B$39:$B$789,X$11)+'СЕТ СН'!$F$12+СВЦЭМ!$D$10+'СЕТ СН'!$F$5-'СЕТ СН'!$F$20</f>
        <v>5996.9582762299997</v>
      </c>
      <c r="Y32" s="36">
        <f>SUMIFS(СВЦЭМ!$C$39:$C$789,СВЦЭМ!$A$39:$A$789,$A32,СВЦЭМ!$B$39:$B$789,Y$11)+'СЕТ СН'!$F$12+СВЦЭМ!$D$10+'СЕТ СН'!$F$5-'СЕТ СН'!$F$20</f>
        <v>6027.0469307399999</v>
      </c>
    </row>
    <row r="33" spans="1:32" ht="15.75" x14ac:dyDescent="0.2">
      <c r="A33" s="35">
        <f t="shared" si="0"/>
        <v>45648</v>
      </c>
      <c r="B33" s="36">
        <f>SUMIFS(СВЦЭМ!$C$39:$C$789,СВЦЭМ!$A$39:$A$789,$A33,СВЦЭМ!$B$39:$B$789,B$11)+'СЕТ СН'!$F$12+СВЦЭМ!$D$10+'СЕТ СН'!$F$5-'СЕТ СН'!$F$20</f>
        <v>6047.3053924399992</v>
      </c>
      <c r="C33" s="36">
        <f>SUMIFS(СВЦЭМ!$C$39:$C$789,СВЦЭМ!$A$39:$A$789,$A33,СВЦЭМ!$B$39:$B$789,C$11)+'СЕТ СН'!$F$12+СВЦЭМ!$D$10+'СЕТ СН'!$F$5-'СЕТ СН'!$F$20</f>
        <v>6201.5201829099997</v>
      </c>
      <c r="D33" s="36">
        <f>SUMIFS(СВЦЭМ!$C$39:$C$789,СВЦЭМ!$A$39:$A$789,$A33,СВЦЭМ!$B$39:$B$789,D$11)+'СЕТ СН'!$F$12+СВЦЭМ!$D$10+'СЕТ СН'!$F$5-'СЕТ СН'!$F$20</f>
        <v>6232.9595682099998</v>
      </c>
      <c r="E33" s="36">
        <f>SUMIFS(СВЦЭМ!$C$39:$C$789,СВЦЭМ!$A$39:$A$789,$A33,СВЦЭМ!$B$39:$B$789,E$11)+'СЕТ СН'!$F$12+СВЦЭМ!$D$10+'СЕТ СН'!$F$5-'СЕТ СН'!$F$20</f>
        <v>6274.8513282499998</v>
      </c>
      <c r="F33" s="36">
        <f>SUMIFS(СВЦЭМ!$C$39:$C$789,СВЦЭМ!$A$39:$A$789,$A33,СВЦЭМ!$B$39:$B$789,F$11)+'СЕТ СН'!$F$12+СВЦЭМ!$D$10+'СЕТ СН'!$F$5-'СЕТ СН'!$F$20</f>
        <v>6279.6282348599998</v>
      </c>
      <c r="G33" s="36">
        <f>SUMIFS(СВЦЭМ!$C$39:$C$789,СВЦЭМ!$A$39:$A$789,$A33,СВЦЭМ!$B$39:$B$789,G$11)+'СЕТ СН'!$F$12+СВЦЭМ!$D$10+'СЕТ СН'!$F$5-'СЕТ СН'!$F$20</f>
        <v>6282.3958898299998</v>
      </c>
      <c r="H33" s="36">
        <f>SUMIFS(СВЦЭМ!$C$39:$C$789,СВЦЭМ!$A$39:$A$789,$A33,СВЦЭМ!$B$39:$B$789,H$11)+'СЕТ СН'!$F$12+СВЦЭМ!$D$10+'СЕТ СН'!$F$5-'СЕТ СН'!$F$20</f>
        <v>6257.3633869899995</v>
      </c>
      <c r="I33" s="36">
        <f>SUMIFS(СВЦЭМ!$C$39:$C$789,СВЦЭМ!$A$39:$A$789,$A33,СВЦЭМ!$B$39:$B$789,I$11)+'СЕТ СН'!$F$12+СВЦЭМ!$D$10+'СЕТ СН'!$F$5-'СЕТ СН'!$F$20</f>
        <v>6219.6839590199997</v>
      </c>
      <c r="J33" s="36">
        <f>SUMIFS(СВЦЭМ!$C$39:$C$789,СВЦЭМ!$A$39:$A$789,$A33,СВЦЭМ!$B$39:$B$789,J$11)+'СЕТ СН'!$F$12+СВЦЭМ!$D$10+'СЕТ СН'!$F$5-'СЕТ СН'!$F$20</f>
        <v>6076.4864402000003</v>
      </c>
      <c r="K33" s="36">
        <f>SUMIFS(СВЦЭМ!$C$39:$C$789,СВЦЭМ!$A$39:$A$789,$A33,СВЦЭМ!$B$39:$B$789,K$11)+'СЕТ СН'!$F$12+СВЦЭМ!$D$10+'СЕТ СН'!$F$5-'СЕТ СН'!$F$20</f>
        <v>6025.7986541099999</v>
      </c>
      <c r="L33" s="36">
        <f>SUMIFS(СВЦЭМ!$C$39:$C$789,СВЦЭМ!$A$39:$A$789,$A33,СВЦЭМ!$B$39:$B$789,L$11)+'СЕТ СН'!$F$12+СВЦЭМ!$D$10+'СЕТ СН'!$F$5-'СЕТ СН'!$F$20</f>
        <v>5968.9834649099994</v>
      </c>
      <c r="M33" s="36">
        <f>SUMIFS(СВЦЭМ!$C$39:$C$789,СВЦЭМ!$A$39:$A$789,$A33,СВЦЭМ!$B$39:$B$789,M$11)+'СЕТ СН'!$F$12+СВЦЭМ!$D$10+'СЕТ СН'!$F$5-'СЕТ СН'!$F$20</f>
        <v>5964.5144608699993</v>
      </c>
      <c r="N33" s="36">
        <f>SUMIFS(СВЦЭМ!$C$39:$C$789,СВЦЭМ!$A$39:$A$789,$A33,СВЦЭМ!$B$39:$B$789,N$11)+'СЕТ СН'!$F$12+СВЦЭМ!$D$10+'СЕТ СН'!$F$5-'СЕТ СН'!$F$20</f>
        <v>5979.0220836499993</v>
      </c>
      <c r="O33" s="36">
        <f>SUMIFS(СВЦЭМ!$C$39:$C$789,СВЦЭМ!$A$39:$A$789,$A33,СВЦЭМ!$B$39:$B$789,O$11)+'СЕТ СН'!$F$12+СВЦЭМ!$D$10+'СЕТ СН'!$F$5-'СЕТ СН'!$F$20</f>
        <v>6003.6456053599995</v>
      </c>
      <c r="P33" s="36">
        <f>SUMIFS(СВЦЭМ!$C$39:$C$789,СВЦЭМ!$A$39:$A$789,$A33,СВЦЭМ!$B$39:$B$789,P$11)+'СЕТ СН'!$F$12+СВЦЭМ!$D$10+'СЕТ СН'!$F$5-'СЕТ СН'!$F$20</f>
        <v>6022.171953699999</v>
      </c>
      <c r="Q33" s="36">
        <f>SUMIFS(СВЦЭМ!$C$39:$C$789,СВЦЭМ!$A$39:$A$789,$A33,СВЦЭМ!$B$39:$B$789,Q$11)+'СЕТ СН'!$F$12+СВЦЭМ!$D$10+'СЕТ СН'!$F$5-'СЕТ СН'!$F$20</f>
        <v>6053.1377114899997</v>
      </c>
      <c r="R33" s="36">
        <f>SUMIFS(СВЦЭМ!$C$39:$C$789,СВЦЭМ!$A$39:$A$789,$A33,СВЦЭМ!$B$39:$B$789,R$11)+'СЕТ СН'!$F$12+СВЦЭМ!$D$10+'СЕТ СН'!$F$5-'СЕТ СН'!$F$20</f>
        <v>6033.8661695899991</v>
      </c>
      <c r="S33" s="36">
        <f>SUMIFS(СВЦЭМ!$C$39:$C$789,СВЦЭМ!$A$39:$A$789,$A33,СВЦЭМ!$B$39:$B$789,S$11)+'СЕТ СН'!$F$12+СВЦЭМ!$D$10+'СЕТ СН'!$F$5-'СЕТ СН'!$F$20</f>
        <v>5968.9568797399997</v>
      </c>
      <c r="T33" s="36">
        <f>SUMIFS(СВЦЭМ!$C$39:$C$789,СВЦЭМ!$A$39:$A$789,$A33,СВЦЭМ!$B$39:$B$789,T$11)+'СЕТ СН'!$F$12+СВЦЭМ!$D$10+'СЕТ СН'!$F$5-'СЕТ СН'!$F$20</f>
        <v>5905.4731546099993</v>
      </c>
      <c r="U33" s="36">
        <f>SUMIFS(СВЦЭМ!$C$39:$C$789,СВЦЭМ!$A$39:$A$789,$A33,СВЦЭМ!$B$39:$B$789,U$11)+'СЕТ СН'!$F$12+СВЦЭМ!$D$10+'СЕТ СН'!$F$5-'СЕТ СН'!$F$20</f>
        <v>5914.8848903199996</v>
      </c>
      <c r="V33" s="36">
        <f>SUMIFS(СВЦЭМ!$C$39:$C$789,СВЦЭМ!$A$39:$A$789,$A33,СВЦЭМ!$B$39:$B$789,V$11)+'СЕТ СН'!$F$12+СВЦЭМ!$D$10+'СЕТ СН'!$F$5-'СЕТ СН'!$F$20</f>
        <v>5933.18745537</v>
      </c>
      <c r="W33" s="36">
        <f>SUMIFS(СВЦЭМ!$C$39:$C$789,СВЦЭМ!$A$39:$A$789,$A33,СВЦЭМ!$B$39:$B$789,W$11)+'СЕТ СН'!$F$12+СВЦЭМ!$D$10+'СЕТ СН'!$F$5-'СЕТ СН'!$F$20</f>
        <v>5957.1573701999996</v>
      </c>
      <c r="X33" s="36">
        <f>SUMIFS(СВЦЭМ!$C$39:$C$789,СВЦЭМ!$A$39:$A$789,$A33,СВЦЭМ!$B$39:$B$789,X$11)+'СЕТ СН'!$F$12+СВЦЭМ!$D$10+'СЕТ СН'!$F$5-'СЕТ СН'!$F$20</f>
        <v>5995.9524279099996</v>
      </c>
      <c r="Y33" s="36">
        <f>SUMIFS(СВЦЭМ!$C$39:$C$789,СВЦЭМ!$A$39:$A$789,$A33,СВЦЭМ!$B$39:$B$789,Y$11)+'СЕТ СН'!$F$12+СВЦЭМ!$D$10+'СЕТ СН'!$F$5-'СЕТ СН'!$F$20</f>
        <v>6061.5645149699994</v>
      </c>
    </row>
    <row r="34" spans="1:32" ht="15.75" x14ac:dyDescent="0.2">
      <c r="A34" s="35">
        <f t="shared" si="0"/>
        <v>45649</v>
      </c>
      <c r="B34" s="36">
        <f>SUMIFS(СВЦЭМ!$C$39:$C$789,СВЦЭМ!$A$39:$A$789,$A34,СВЦЭМ!$B$39:$B$789,B$11)+'СЕТ СН'!$F$12+СВЦЭМ!$D$10+'СЕТ СН'!$F$5-'СЕТ СН'!$F$20</f>
        <v>6027.9621924699995</v>
      </c>
      <c r="C34" s="36">
        <f>SUMIFS(СВЦЭМ!$C$39:$C$789,СВЦЭМ!$A$39:$A$789,$A34,СВЦЭМ!$B$39:$B$789,C$11)+'СЕТ СН'!$F$12+СВЦЭМ!$D$10+'СЕТ СН'!$F$5-'СЕТ СН'!$F$20</f>
        <v>6107.6400059400003</v>
      </c>
      <c r="D34" s="36">
        <f>SUMIFS(СВЦЭМ!$C$39:$C$789,СВЦЭМ!$A$39:$A$789,$A34,СВЦЭМ!$B$39:$B$789,D$11)+'СЕТ СН'!$F$12+СВЦЭМ!$D$10+'СЕТ СН'!$F$5-'СЕТ СН'!$F$20</f>
        <v>6201.8036572599995</v>
      </c>
      <c r="E34" s="36">
        <f>SUMIFS(СВЦЭМ!$C$39:$C$789,СВЦЭМ!$A$39:$A$789,$A34,СВЦЭМ!$B$39:$B$789,E$11)+'СЕТ СН'!$F$12+СВЦЭМ!$D$10+'СЕТ СН'!$F$5-'СЕТ СН'!$F$20</f>
        <v>6287.3810980399994</v>
      </c>
      <c r="F34" s="36">
        <f>SUMIFS(СВЦЭМ!$C$39:$C$789,СВЦЭМ!$A$39:$A$789,$A34,СВЦЭМ!$B$39:$B$789,F$11)+'СЕТ СН'!$F$12+СВЦЭМ!$D$10+'СЕТ СН'!$F$5-'СЕТ СН'!$F$20</f>
        <v>6209.9307411399996</v>
      </c>
      <c r="G34" s="36">
        <f>SUMIFS(СВЦЭМ!$C$39:$C$789,СВЦЭМ!$A$39:$A$789,$A34,СВЦЭМ!$B$39:$B$789,G$11)+'СЕТ СН'!$F$12+СВЦЭМ!$D$10+'СЕТ СН'!$F$5-'СЕТ СН'!$F$20</f>
        <v>6166.6171827399994</v>
      </c>
      <c r="H34" s="36">
        <f>SUMIFS(СВЦЭМ!$C$39:$C$789,СВЦЭМ!$A$39:$A$789,$A34,СВЦЭМ!$B$39:$B$789,H$11)+'СЕТ СН'!$F$12+СВЦЭМ!$D$10+'СЕТ СН'!$F$5-'СЕТ СН'!$F$20</f>
        <v>6147.4318587099997</v>
      </c>
      <c r="I34" s="36">
        <f>SUMIFS(СВЦЭМ!$C$39:$C$789,СВЦЭМ!$A$39:$A$789,$A34,СВЦЭМ!$B$39:$B$789,I$11)+'СЕТ СН'!$F$12+СВЦЭМ!$D$10+'СЕТ СН'!$F$5-'СЕТ СН'!$F$20</f>
        <v>6126.7959608499996</v>
      </c>
      <c r="J34" s="36">
        <f>SUMIFS(СВЦЭМ!$C$39:$C$789,СВЦЭМ!$A$39:$A$789,$A34,СВЦЭМ!$B$39:$B$789,J$11)+'СЕТ СН'!$F$12+СВЦЭМ!$D$10+'СЕТ СН'!$F$5-'СЕТ СН'!$F$20</f>
        <v>6029.1587637899993</v>
      </c>
      <c r="K34" s="36">
        <f>SUMIFS(СВЦЭМ!$C$39:$C$789,СВЦЭМ!$A$39:$A$789,$A34,СВЦЭМ!$B$39:$B$789,K$11)+'СЕТ СН'!$F$12+СВЦЭМ!$D$10+'СЕТ СН'!$F$5-'СЕТ СН'!$F$20</f>
        <v>5928.9086055999996</v>
      </c>
      <c r="L34" s="36">
        <f>SUMIFS(СВЦЭМ!$C$39:$C$789,СВЦЭМ!$A$39:$A$789,$A34,СВЦЭМ!$B$39:$B$789,L$11)+'СЕТ СН'!$F$12+СВЦЭМ!$D$10+'СЕТ СН'!$F$5-'СЕТ СН'!$F$20</f>
        <v>5919.1217286999999</v>
      </c>
      <c r="M34" s="36">
        <f>SUMIFS(СВЦЭМ!$C$39:$C$789,СВЦЭМ!$A$39:$A$789,$A34,СВЦЭМ!$B$39:$B$789,M$11)+'СЕТ СН'!$F$12+СВЦЭМ!$D$10+'СЕТ СН'!$F$5-'СЕТ СН'!$F$20</f>
        <v>5938.8645792899997</v>
      </c>
      <c r="N34" s="36">
        <f>SUMIFS(СВЦЭМ!$C$39:$C$789,СВЦЭМ!$A$39:$A$789,$A34,СВЦЭМ!$B$39:$B$789,N$11)+'СЕТ СН'!$F$12+СВЦЭМ!$D$10+'СЕТ СН'!$F$5-'СЕТ СН'!$F$20</f>
        <v>5945.3741618999993</v>
      </c>
      <c r="O34" s="36">
        <f>SUMIFS(СВЦЭМ!$C$39:$C$789,СВЦЭМ!$A$39:$A$789,$A34,СВЦЭМ!$B$39:$B$789,O$11)+'СЕТ СН'!$F$12+СВЦЭМ!$D$10+'СЕТ СН'!$F$5-'СЕТ СН'!$F$20</f>
        <v>5968.7534418099995</v>
      </c>
      <c r="P34" s="36">
        <f>SUMIFS(СВЦЭМ!$C$39:$C$789,СВЦЭМ!$A$39:$A$789,$A34,СВЦЭМ!$B$39:$B$789,P$11)+'СЕТ СН'!$F$12+СВЦЭМ!$D$10+'СЕТ СН'!$F$5-'СЕТ СН'!$F$20</f>
        <v>6024.8052460899999</v>
      </c>
      <c r="Q34" s="36">
        <f>SUMIFS(СВЦЭМ!$C$39:$C$789,СВЦЭМ!$A$39:$A$789,$A34,СВЦЭМ!$B$39:$B$789,Q$11)+'СЕТ СН'!$F$12+СВЦЭМ!$D$10+'СЕТ СН'!$F$5-'СЕТ СН'!$F$20</f>
        <v>6040.6687907399992</v>
      </c>
      <c r="R34" s="36">
        <f>SUMIFS(СВЦЭМ!$C$39:$C$789,СВЦЭМ!$A$39:$A$789,$A34,СВЦЭМ!$B$39:$B$789,R$11)+'СЕТ СН'!$F$12+СВЦЭМ!$D$10+'СЕТ СН'!$F$5-'СЕТ СН'!$F$20</f>
        <v>6000.3554468099992</v>
      </c>
      <c r="S34" s="36">
        <f>SUMIFS(СВЦЭМ!$C$39:$C$789,СВЦЭМ!$A$39:$A$789,$A34,СВЦЭМ!$B$39:$B$789,S$11)+'СЕТ СН'!$F$12+СВЦЭМ!$D$10+'СЕТ СН'!$F$5-'СЕТ СН'!$F$20</f>
        <v>5971.57893797</v>
      </c>
      <c r="T34" s="36">
        <f>SUMIFS(СВЦЭМ!$C$39:$C$789,СВЦЭМ!$A$39:$A$789,$A34,СВЦЭМ!$B$39:$B$789,T$11)+'СЕТ СН'!$F$12+СВЦЭМ!$D$10+'СЕТ СН'!$F$5-'СЕТ СН'!$F$20</f>
        <v>5961.6598631199995</v>
      </c>
      <c r="U34" s="36">
        <f>SUMIFS(СВЦЭМ!$C$39:$C$789,СВЦЭМ!$A$39:$A$789,$A34,СВЦЭМ!$B$39:$B$789,U$11)+'СЕТ СН'!$F$12+СВЦЭМ!$D$10+'СЕТ СН'!$F$5-'СЕТ СН'!$F$20</f>
        <v>5959.0953655699996</v>
      </c>
      <c r="V34" s="36">
        <f>SUMIFS(СВЦЭМ!$C$39:$C$789,СВЦЭМ!$A$39:$A$789,$A34,СВЦЭМ!$B$39:$B$789,V$11)+'СЕТ СН'!$F$12+СВЦЭМ!$D$10+'СЕТ СН'!$F$5-'СЕТ СН'!$F$20</f>
        <v>5923.8300938299999</v>
      </c>
      <c r="W34" s="36">
        <f>SUMIFS(СВЦЭМ!$C$39:$C$789,СВЦЭМ!$A$39:$A$789,$A34,СВЦЭМ!$B$39:$B$789,W$11)+'СЕТ СН'!$F$12+СВЦЭМ!$D$10+'СЕТ СН'!$F$5-'СЕТ СН'!$F$20</f>
        <v>5926.0506280399995</v>
      </c>
      <c r="X34" s="36">
        <f>SUMIFS(СВЦЭМ!$C$39:$C$789,СВЦЭМ!$A$39:$A$789,$A34,СВЦЭМ!$B$39:$B$789,X$11)+'СЕТ СН'!$F$12+СВЦЭМ!$D$10+'СЕТ СН'!$F$5-'СЕТ СН'!$F$20</f>
        <v>6003.6102076799998</v>
      </c>
      <c r="Y34" s="36">
        <f>SUMIFS(СВЦЭМ!$C$39:$C$789,СВЦЭМ!$A$39:$A$789,$A34,СВЦЭМ!$B$39:$B$789,Y$11)+'СЕТ СН'!$F$12+СВЦЭМ!$D$10+'СЕТ СН'!$F$5-'СЕТ СН'!$F$20</f>
        <v>6042.62010577</v>
      </c>
    </row>
    <row r="35" spans="1:32" ht="15.75" x14ac:dyDescent="0.2">
      <c r="A35" s="35">
        <f t="shared" si="0"/>
        <v>45650</v>
      </c>
      <c r="B35" s="36">
        <f>SUMIFS(СВЦЭМ!$C$39:$C$789,СВЦЭМ!$A$39:$A$789,$A35,СВЦЭМ!$B$39:$B$789,B$11)+'СЕТ СН'!$F$12+СВЦЭМ!$D$10+'СЕТ СН'!$F$5-'СЕТ СН'!$F$20</f>
        <v>6121.2675302299995</v>
      </c>
      <c r="C35" s="36">
        <f>SUMIFS(СВЦЭМ!$C$39:$C$789,СВЦЭМ!$A$39:$A$789,$A35,СВЦЭМ!$B$39:$B$789,C$11)+'СЕТ СН'!$F$12+СВЦЭМ!$D$10+'СЕТ СН'!$F$5-'СЕТ СН'!$F$20</f>
        <v>6260.8093138699996</v>
      </c>
      <c r="D35" s="36">
        <f>SUMIFS(СВЦЭМ!$C$39:$C$789,СВЦЭМ!$A$39:$A$789,$A35,СВЦЭМ!$B$39:$B$789,D$11)+'СЕТ СН'!$F$12+СВЦЭМ!$D$10+'СЕТ СН'!$F$5-'СЕТ СН'!$F$20</f>
        <v>6260.1518751499998</v>
      </c>
      <c r="E35" s="36">
        <f>SUMIFS(СВЦЭМ!$C$39:$C$789,СВЦЭМ!$A$39:$A$789,$A35,СВЦЭМ!$B$39:$B$789,E$11)+'СЕТ СН'!$F$12+СВЦЭМ!$D$10+'СЕТ СН'!$F$5-'СЕТ СН'!$F$20</f>
        <v>6254.4347528899998</v>
      </c>
      <c r="F35" s="36">
        <f>SUMIFS(СВЦЭМ!$C$39:$C$789,СВЦЭМ!$A$39:$A$789,$A35,СВЦЭМ!$B$39:$B$789,F$11)+'СЕТ СН'!$F$12+СВЦЭМ!$D$10+'СЕТ СН'!$F$5-'СЕТ СН'!$F$20</f>
        <v>6247.8782091899993</v>
      </c>
      <c r="G35" s="36">
        <f>SUMIFS(СВЦЭМ!$C$39:$C$789,СВЦЭМ!$A$39:$A$789,$A35,СВЦЭМ!$B$39:$B$789,G$11)+'СЕТ СН'!$F$12+СВЦЭМ!$D$10+'СЕТ СН'!$F$5-'СЕТ СН'!$F$20</f>
        <v>6224.9422869600003</v>
      </c>
      <c r="H35" s="36">
        <f>SUMIFS(СВЦЭМ!$C$39:$C$789,СВЦЭМ!$A$39:$A$789,$A35,СВЦЭМ!$B$39:$B$789,H$11)+'СЕТ СН'!$F$12+СВЦЭМ!$D$10+'СЕТ СН'!$F$5-'СЕТ СН'!$F$20</f>
        <v>6202.1917269400001</v>
      </c>
      <c r="I35" s="36">
        <f>SUMIFS(СВЦЭМ!$C$39:$C$789,СВЦЭМ!$A$39:$A$789,$A35,СВЦЭМ!$B$39:$B$789,I$11)+'СЕТ СН'!$F$12+СВЦЭМ!$D$10+'СЕТ СН'!$F$5-'СЕТ СН'!$F$20</f>
        <v>6115.2520032299999</v>
      </c>
      <c r="J35" s="36">
        <f>SUMIFS(СВЦЭМ!$C$39:$C$789,СВЦЭМ!$A$39:$A$789,$A35,СВЦЭМ!$B$39:$B$789,J$11)+'СЕТ СН'!$F$12+СВЦЭМ!$D$10+'СЕТ СН'!$F$5-'СЕТ СН'!$F$20</f>
        <v>6066.3958367099995</v>
      </c>
      <c r="K35" s="36">
        <f>SUMIFS(СВЦЭМ!$C$39:$C$789,СВЦЭМ!$A$39:$A$789,$A35,СВЦЭМ!$B$39:$B$789,K$11)+'СЕТ СН'!$F$12+СВЦЭМ!$D$10+'СЕТ СН'!$F$5-'СЕТ СН'!$F$20</f>
        <v>6082.0114714599995</v>
      </c>
      <c r="L35" s="36">
        <f>SUMIFS(СВЦЭМ!$C$39:$C$789,СВЦЭМ!$A$39:$A$789,$A35,СВЦЭМ!$B$39:$B$789,L$11)+'СЕТ СН'!$F$12+СВЦЭМ!$D$10+'СЕТ СН'!$F$5-'СЕТ СН'!$F$20</f>
        <v>6039.4778663500001</v>
      </c>
      <c r="M35" s="36">
        <f>SUMIFS(СВЦЭМ!$C$39:$C$789,СВЦЭМ!$A$39:$A$789,$A35,СВЦЭМ!$B$39:$B$789,M$11)+'СЕТ СН'!$F$12+СВЦЭМ!$D$10+'СЕТ СН'!$F$5-'СЕТ СН'!$F$20</f>
        <v>5934.7706368899999</v>
      </c>
      <c r="N35" s="36">
        <f>SUMIFS(СВЦЭМ!$C$39:$C$789,СВЦЭМ!$A$39:$A$789,$A35,СВЦЭМ!$B$39:$B$789,N$11)+'СЕТ СН'!$F$12+СВЦЭМ!$D$10+'СЕТ СН'!$F$5-'СЕТ СН'!$F$20</f>
        <v>5964.4936349399995</v>
      </c>
      <c r="O35" s="36">
        <f>SUMIFS(СВЦЭМ!$C$39:$C$789,СВЦЭМ!$A$39:$A$789,$A35,СВЦЭМ!$B$39:$B$789,O$11)+'СЕТ СН'!$F$12+СВЦЭМ!$D$10+'СЕТ СН'!$F$5-'СЕТ СН'!$F$20</f>
        <v>6038.1305296899991</v>
      </c>
      <c r="P35" s="36">
        <f>SUMIFS(СВЦЭМ!$C$39:$C$789,СВЦЭМ!$A$39:$A$789,$A35,СВЦЭМ!$B$39:$B$789,P$11)+'СЕТ СН'!$F$12+СВЦЭМ!$D$10+'СЕТ СН'!$F$5-'СЕТ СН'!$F$20</f>
        <v>6037.8843040800002</v>
      </c>
      <c r="Q35" s="36">
        <f>SUMIFS(СВЦЭМ!$C$39:$C$789,СВЦЭМ!$A$39:$A$789,$A35,СВЦЭМ!$B$39:$B$789,Q$11)+'СЕТ СН'!$F$12+СВЦЭМ!$D$10+'СЕТ СН'!$F$5-'СЕТ СН'!$F$20</f>
        <v>5945.8274164699997</v>
      </c>
      <c r="R35" s="36">
        <f>SUMIFS(СВЦЭМ!$C$39:$C$789,СВЦЭМ!$A$39:$A$789,$A35,СВЦЭМ!$B$39:$B$789,R$11)+'СЕТ СН'!$F$12+СВЦЭМ!$D$10+'СЕТ СН'!$F$5-'СЕТ СН'!$F$20</f>
        <v>5973.0389075000003</v>
      </c>
      <c r="S35" s="36">
        <f>SUMIFS(СВЦЭМ!$C$39:$C$789,СВЦЭМ!$A$39:$A$789,$A35,СВЦЭМ!$B$39:$B$789,S$11)+'СЕТ СН'!$F$12+СВЦЭМ!$D$10+'СЕТ СН'!$F$5-'СЕТ СН'!$F$20</f>
        <v>6004.3615710100003</v>
      </c>
      <c r="T35" s="36">
        <f>SUMIFS(СВЦЭМ!$C$39:$C$789,СВЦЭМ!$A$39:$A$789,$A35,СВЦЭМ!$B$39:$B$789,T$11)+'СЕТ СН'!$F$12+СВЦЭМ!$D$10+'СЕТ СН'!$F$5-'СЕТ СН'!$F$20</f>
        <v>6054.0536552699996</v>
      </c>
      <c r="U35" s="36">
        <f>SUMIFS(СВЦЭМ!$C$39:$C$789,СВЦЭМ!$A$39:$A$789,$A35,СВЦЭМ!$B$39:$B$789,U$11)+'СЕТ СН'!$F$12+СВЦЭМ!$D$10+'СЕТ СН'!$F$5-'СЕТ СН'!$F$20</f>
        <v>6058.5548483799994</v>
      </c>
      <c r="V35" s="36">
        <f>SUMIFS(СВЦЭМ!$C$39:$C$789,СВЦЭМ!$A$39:$A$789,$A35,СВЦЭМ!$B$39:$B$789,V$11)+'СЕТ СН'!$F$12+СВЦЭМ!$D$10+'СЕТ СН'!$F$5-'СЕТ СН'!$F$20</f>
        <v>6073.3040549399993</v>
      </c>
      <c r="W35" s="36">
        <f>SUMIFS(СВЦЭМ!$C$39:$C$789,СВЦЭМ!$A$39:$A$789,$A35,СВЦЭМ!$B$39:$B$789,W$11)+'СЕТ СН'!$F$12+СВЦЭМ!$D$10+'СЕТ СН'!$F$5-'СЕТ СН'!$F$20</f>
        <v>6100.3094217299995</v>
      </c>
      <c r="X35" s="36">
        <f>SUMIFS(СВЦЭМ!$C$39:$C$789,СВЦЭМ!$A$39:$A$789,$A35,СВЦЭМ!$B$39:$B$789,X$11)+'СЕТ СН'!$F$12+СВЦЭМ!$D$10+'СЕТ СН'!$F$5-'СЕТ СН'!$F$20</f>
        <v>6151.8489828999991</v>
      </c>
      <c r="Y35" s="36">
        <f>SUMIFS(СВЦЭМ!$C$39:$C$789,СВЦЭМ!$A$39:$A$789,$A35,СВЦЭМ!$B$39:$B$789,Y$11)+'СЕТ СН'!$F$12+СВЦЭМ!$D$10+'СЕТ СН'!$F$5-'СЕТ СН'!$F$20</f>
        <v>6164.6772299299992</v>
      </c>
    </row>
    <row r="36" spans="1:32" ht="15.75" x14ac:dyDescent="0.2">
      <c r="A36" s="35">
        <f t="shared" si="0"/>
        <v>45651</v>
      </c>
      <c r="B36" s="36">
        <f>SUMIFS(СВЦЭМ!$C$39:$C$789,СВЦЭМ!$A$39:$A$789,$A36,СВЦЭМ!$B$39:$B$789,B$11)+'СЕТ СН'!$F$12+СВЦЭМ!$D$10+'СЕТ СН'!$F$5-'СЕТ СН'!$F$20</f>
        <v>6018.2135124899996</v>
      </c>
      <c r="C36" s="36">
        <f>SUMIFS(СВЦЭМ!$C$39:$C$789,СВЦЭМ!$A$39:$A$789,$A36,СВЦЭМ!$B$39:$B$789,C$11)+'СЕТ СН'!$F$12+СВЦЭМ!$D$10+'СЕТ СН'!$F$5-'СЕТ СН'!$F$20</f>
        <v>6074.6423599600002</v>
      </c>
      <c r="D36" s="36">
        <f>SUMIFS(СВЦЭМ!$C$39:$C$789,СВЦЭМ!$A$39:$A$789,$A36,СВЦЭМ!$B$39:$B$789,D$11)+'СЕТ СН'!$F$12+СВЦЭМ!$D$10+'СЕТ СН'!$F$5-'СЕТ СН'!$F$20</f>
        <v>6089.8004216199997</v>
      </c>
      <c r="E36" s="36">
        <f>SUMIFS(СВЦЭМ!$C$39:$C$789,СВЦЭМ!$A$39:$A$789,$A36,СВЦЭМ!$B$39:$B$789,E$11)+'СЕТ СН'!$F$12+СВЦЭМ!$D$10+'СЕТ СН'!$F$5-'СЕТ СН'!$F$20</f>
        <v>6137.2977293499998</v>
      </c>
      <c r="F36" s="36">
        <f>SUMIFS(СВЦЭМ!$C$39:$C$789,СВЦЭМ!$A$39:$A$789,$A36,СВЦЭМ!$B$39:$B$789,F$11)+'СЕТ СН'!$F$12+СВЦЭМ!$D$10+'СЕТ СН'!$F$5-'СЕТ СН'!$F$20</f>
        <v>6137.7268310500003</v>
      </c>
      <c r="G36" s="36">
        <f>SUMIFS(СВЦЭМ!$C$39:$C$789,СВЦЭМ!$A$39:$A$789,$A36,СВЦЭМ!$B$39:$B$789,G$11)+'СЕТ СН'!$F$12+СВЦЭМ!$D$10+'СЕТ СН'!$F$5-'СЕТ СН'!$F$20</f>
        <v>6087.5136258499997</v>
      </c>
      <c r="H36" s="36">
        <f>SUMIFS(СВЦЭМ!$C$39:$C$789,СВЦЭМ!$A$39:$A$789,$A36,СВЦЭМ!$B$39:$B$789,H$11)+'СЕТ СН'!$F$12+СВЦЭМ!$D$10+'СЕТ СН'!$F$5-'СЕТ СН'!$F$20</f>
        <v>5999.15754285</v>
      </c>
      <c r="I36" s="36">
        <f>SUMIFS(СВЦЭМ!$C$39:$C$789,СВЦЭМ!$A$39:$A$789,$A36,СВЦЭМ!$B$39:$B$789,I$11)+'СЕТ СН'!$F$12+СВЦЭМ!$D$10+'СЕТ СН'!$F$5-'СЕТ СН'!$F$20</f>
        <v>5863.8879500499997</v>
      </c>
      <c r="J36" s="36">
        <f>SUMIFS(СВЦЭМ!$C$39:$C$789,СВЦЭМ!$A$39:$A$789,$A36,СВЦЭМ!$B$39:$B$789,J$11)+'СЕТ СН'!$F$12+СВЦЭМ!$D$10+'СЕТ СН'!$F$5-'СЕТ СН'!$F$20</f>
        <v>5837.4429273599999</v>
      </c>
      <c r="K36" s="36">
        <f>SUMIFS(СВЦЭМ!$C$39:$C$789,СВЦЭМ!$A$39:$A$789,$A36,СВЦЭМ!$B$39:$B$789,K$11)+'СЕТ СН'!$F$12+СВЦЭМ!$D$10+'СЕТ СН'!$F$5-'СЕТ СН'!$F$20</f>
        <v>5812.9569367399999</v>
      </c>
      <c r="L36" s="36">
        <f>SUMIFS(СВЦЭМ!$C$39:$C$789,СВЦЭМ!$A$39:$A$789,$A36,СВЦЭМ!$B$39:$B$789,L$11)+'СЕТ СН'!$F$12+СВЦЭМ!$D$10+'СЕТ СН'!$F$5-'СЕТ СН'!$F$20</f>
        <v>5794.0751594100002</v>
      </c>
      <c r="M36" s="36">
        <f>SUMIFS(СВЦЭМ!$C$39:$C$789,СВЦЭМ!$A$39:$A$789,$A36,СВЦЭМ!$B$39:$B$789,M$11)+'СЕТ СН'!$F$12+СВЦЭМ!$D$10+'СЕТ СН'!$F$5-'СЕТ СН'!$F$20</f>
        <v>5763.3212786200002</v>
      </c>
      <c r="N36" s="36">
        <f>SUMIFS(СВЦЭМ!$C$39:$C$789,СВЦЭМ!$A$39:$A$789,$A36,СВЦЭМ!$B$39:$B$789,N$11)+'СЕТ СН'!$F$12+СВЦЭМ!$D$10+'СЕТ СН'!$F$5-'СЕТ СН'!$F$20</f>
        <v>5764.74878885</v>
      </c>
      <c r="O36" s="36">
        <f>SUMIFS(СВЦЭМ!$C$39:$C$789,СВЦЭМ!$A$39:$A$789,$A36,СВЦЭМ!$B$39:$B$789,O$11)+'СЕТ СН'!$F$12+СВЦЭМ!$D$10+'СЕТ СН'!$F$5-'СЕТ СН'!$F$20</f>
        <v>5781.5490810899992</v>
      </c>
      <c r="P36" s="36">
        <f>SUMIFS(СВЦЭМ!$C$39:$C$789,СВЦЭМ!$A$39:$A$789,$A36,СВЦЭМ!$B$39:$B$789,P$11)+'СЕТ СН'!$F$12+СВЦЭМ!$D$10+'СЕТ СН'!$F$5-'СЕТ СН'!$F$20</f>
        <v>5784.7835382599997</v>
      </c>
      <c r="Q36" s="36">
        <f>SUMIFS(СВЦЭМ!$C$39:$C$789,СВЦЭМ!$A$39:$A$789,$A36,СВЦЭМ!$B$39:$B$789,Q$11)+'СЕТ СН'!$F$12+СВЦЭМ!$D$10+'СЕТ СН'!$F$5-'СЕТ СН'!$F$20</f>
        <v>5791.2227640799993</v>
      </c>
      <c r="R36" s="36">
        <f>SUMIFS(СВЦЭМ!$C$39:$C$789,СВЦЭМ!$A$39:$A$789,$A36,СВЦЭМ!$B$39:$B$789,R$11)+'СЕТ СН'!$F$12+СВЦЭМ!$D$10+'СЕТ СН'!$F$5-'СЕТ СН'!$F$20</f>
        <v>5788.0108225799995</v>
      </c>
      <c r="S36" s="36">
        <f>SUMIFS(СВЦЭМ!$C$39:$C$789,СВЦЭМ!$A$39:$A$789,$A36,СВЦЭМ!$B$39:$B$789,S$11)+'СЕТ СН'!$F$12+СВЦЭМ!$D$10+'СЕТ СН'!$F$5-'СЕТ СН'!$F$20</f>
        <v>5762.4640495099993</v>
      </c>
      <c r="T36" s="36">
        <f>SUMIFS(СВЦЭМ!$C$39:$C$789,СВЦЭМ!$A$39:$A$789,$A36,СВЦЭМ!$B$39:$B$789,T$11)+'СЕТ СН'!$F$12+СВЦЭМ!$D$10+'СЕТ СН'!$F$5-'СЕТ СН'!$F$20</f>
        <v>5791.6950739299991</v>
      </c>
      <c r="U36" s="36">
        <f>SUMIFS(СВЦЭМ!$C$39:$C$789,СВЦЭМ!$A$39:$A$789,$A36,СВЦЭМ!$B$39:$B$789,U$11)+'СЕТ СН'!$F$12+СВЦЭМ!$D$10+'СЕТ СН'!$F$5-'СЕТ СН'!$F$20</f>
        <v>5788.0341065899993</v>
      </c>
      <c r="V36" s="36">
        <f>SUMIFS(СВЦЭМ!$C$39:$C$789,СВЦЭМ!$A$39:$A$789,$A36,СВЦЭМ!$B$39:$B$789,V$11)+'СЕТ СН'!$F$12+СВЦЭМ!$D$10+'СЕТ СН'!$F$5-'СЕТ СН'!$F$20</f>
        <v>5796.8206721400002</v>
      </c>
      <c r="W36" s="36">
        <f>SUMIFS(СВЦЭМ!$C$39:$C$789,СВЦЭМ!$A$39:$A$789,$A36,СВЦЭМ!$B$39:$B$789,W$11)+'СЕТ СН'!$F$12+СВЦЭМ!$D$10+'СЕТ СН'!$F$5-'СЕТ СН'!$F$20</f>
        <v>5840.8800453299991</v>
      </c>
      <c r="X36" s="36">
        <f>SUMIFS(СВЦЭМ!$C$39:$C$789,СВЦЭМ!$A$39:$A$789,$A36,СВЦЭМ!$B$39:$B$789,X$11)+'СЕТ СН'!$F$12+СВЦЭМ!$D$10+'СЕТ СН'!$F$5-'СЕТ СН'!$F$20</f>
        <v>5830.2313799900003</v>
      </c>
      <c r="Y36" s="36">
        <f>SUMIFS(СВЦЭМ!$C$39:$C$789,СВЦЭМ!$A$39:$A$789,$A36,СВЦЭМ!$B$39:$B$789,Y$11)+'СЕТ СН'!$F$12+СВЦЭМ!$D$10+'СЕТ СН'!$F$5-'СЕТ СН'!$F$20</f>
        <v>5905.9202069799994</v>
      </c>
    </row>
    <row r="37" spans="1:32" ht="15.75" x14ac:dyDescent="0.2">
      <c r="A37" s="35">
        <f t="shared" si="0"/>
        <v>45652</v>
      </c>
      <c r="B37" s="36">
        <f>SUMIFS(СВЦЭМ!$C$39:$C$789,СВЦЭМ!$A$39:$A$789,$A37,СВЦЭМ!$B$39:$B$789,B$11)+'СЕТ СН'!$F$12+СВЦЭМ!$D$10+'СЕТ СН'!$F$5-'СЕТ СН'!$F$20</f>
        <v>6117.8066443199996</v>
      </c>
      <c r="C37" s="36">
        <f>SUMIFS(СВЦЭМ!$C$39:$C$789,СВЦЭМ!$A$39:$A$789,$A37,СВЦЭМ!$B$39:$B$789,C$11)+'СЕТ СН'!$F$12+СВЦЭМ!$D$10+'СЕТ СН'!$F$5-'СЕТ СН'!$F$20</f>
        <v>6169.9860197799999</v>
      </c>
      <c r="D37" s="36">
        <f>SUMIFS(СВЦЭМ!$C$39:$C$789,СВЦЭМ!$A$39:$A$789,$A37,СВЦЭМ!$B$39:$B$789,D$11)+'СЕТ СН'!$F$12+СВЦЭМ!$D$10+'СЕТ СН'!$F$5-'СЕТ СН'!$F$20</f>
        <v>6197.2728565699999</v>
      </c>
      <c r="E37" s="36">
        <f>SUMIFS(СВЦЭМ!$C$39:$C$789,СВЦЭМ!$A$39:$A$789,$A37,СВЦЭМ!$B$39:$B$789,E$11)+'СЕТ СН'!$F$12+СВЦЭМ!$D$10+'СЕТ СН'!$F$5-'СЕТ СН'!$F$20</f>
        <v>6205.6466960099997</v>
      </c>
      <c r="F37" s="36">
        <f>SUMIFS(СВЦЭМ!$C$39:$C$789,СВЦЭМ!$A$39:$A$789,$A37,СВЦЭМ!$B$39:$B$789,F$11)+'СЕТ СН'!$F$12+СВЦЭМ!$D$10+'СЕТ СН'!$F$5-'СЕТ СН'!$F$20</f>
        <v>6195.7580878399995</v>
      </c>
      <c r="G37" s="36">
        <f>SUMIFS(СВЦЭМ!$C$39:$C$789,СВЦЭМ!$A$39:$A$789,$A37,СВЦЭМ!$B$39:$B$789,G$11)+'СЕТ СН'!$F$12+СВЦЭМ!$D$10+'СЕТ СН'!$F$5-'СЕТ СН'!$F$20</f>
        <v>6174.7348583399998</v>
      </c>
      <c r="H37" s="36">
        <f>SUMIFS(СВЦЭМ!$C$39:$C$789,СВЦЭМ!$A$39:$A$789,$A37,СВЦЭМ!$B$39:$B$789,H$11)+'СЕТ СН'!$F$12+СВЦЭМ!$D$10+'СЕТ СН'!$F$5-'СЕТ СН'!$F$20</f>
        <v>6062.77583185</v>
      </c>
      <c r="I37" s="36">
        <f>SUMIFS(СВЦЭМ!$C$39:$C$789,СВЦЭМ!$A$39:$A$789,$A37,СВЦЭМ!$B$39:$B$789,I$11)+'СЕТ СН'!$F$12+СВЦЭМ!$D$10+'СЕТ СН'!$F$5-'СЕТ СН'!$F$20</f>
        <v>5975.4213760399998</v>
      </c>
      <c r="J37" s="36">
        <f>SUMIFS(СВЦЭМ!$C$39:$C$789,СВЦЭМ!$A$39:$A$789,$A37,СВЦЭМ!$B$39:$B$789,J$11)+'СЕТ СН'!$F$12+СВЦЭМ!$D$10+'СЕТ СН'!$F$5-'СЕТ СН'!$F$20</f>
        <v>5928.4987896499997</v>
      </c>
      <c r="K37" s="36">
        <f>SUMIFS(СВЦЭМ!$C$39:$C$789,СВЦЭМ!$A$39:$A$789,$A37,СВЦЭМ!$B$39:$B$789,K$11)+'СЕТ СН'!$F$12+СВЦЭМ!$D$10+'СЕТ СН'!$F$5-'СЕТ СН'!$F$20</f>
        <v>5902.2751406199995</v>
      </c>
      <c r="L37" s="36">
        <f>SUMIFS(СВЦЭМ!$C$39:$C$789,СВЦЭМ!$A$39:$A$789,$A37,СВЦЭМ!$B$39:$B$789,L$11)+'СЕТ СН'!$F$12+СВЦЭМ!$D$10+'СЕТ СН'!$F$5-'СЕТ СН'!$F$20</f>
        <v>5901.0060273700001</v>
      </c>
      <c r="M37" s="36">
        <f>SUMIFS(СВЦЭМ!$C$39:$C$789,СВЦЭМ!$A$39:$A$789,$A37,СВЦЭМ!$B$39:$B$789,M$11)+'СЕТ СН'!$F$12+СВЦЭМ!$D$10+'СЕТ СН'!$F$5-'СЕТ СН'!$F$20</f>
        <v>5883.1605775799999</v>
      </c>
      <c r="N37" s="36">
        <f>SUMIFS(СВЦЭМ!$C$39:$C$789,СВЦЭМ!$A$39:$A$789,$A37,СВЦЭМ!$B$39:$B$789,N$11)+'СЕТ СН'!$F$12+СВЦЭМ!$D$10+'СЕТ СН'!$F$5-'СЕТ СН'!$F$20</f>
        <v>5884.6535055499999</v>
      </c>
      <c r="O37" s="36">
        <f>SUMIFS(СВЦЭМ!$C$39:$C$789,СВЦЭМ!$A$39:$A$789,$A37,СВЦЭМ!$B$39:$B$789,O$11)+'СЕТ СН'!$F$12+СВЦЭМ!$D$10+'СЕТ СН'!$F$5-'СЕТ СН'!$F$20</f>
        <v>5874.7724889599995</v>
      </c>
      <c r="P37" s="36">
        <f>SUMIFS(СВЦЭМ!$C$39:$C$789,СВЦЭМ!$A$39:$A$789,$A37,СВЦЭМ!$B$39:$B$789,P$11)+'СЕТ СН'!$F$12+СВЦЭМ!$D$10+'СЕТ СН'!$F$5-'СЕТ СН'!$F$20</f>
        <v>5889.6172094799995</v>
      </c>
      <c r="Q37" s="36">
        <f>SUMIFS(СВЦЭМ!$C$39:$C$789,СВЦЭМ!$A$39:$A$789,$A37,СВЦЭМ!$B$39:$B$789,Q$11)+'СЕТ СН'!$F$12+СВЦЭМ!$D$10+'СЕТ СН'!$F$5-'СЕТ СН'!$F$20</f>
        <v>5961.8749809099991</v>
      </c>
      <c r="R37" s="36">
        <f>SUMIFS(СВЦЭМ!$C$39:$C$789,СВЦЭМ!$A$39:$A$789,$A37,СВЦЭМ!$B$39:$B$789,R$11)+'СЕТ СН'!$F$12+СВЦЭМ!$D$10+'СЕТ СН'!$F$5-'СЕТ СН'!$F$20</f>
        <v>5902.6820902399995</v>
      </c>
      <c r="S37" s="36">
        <f>SUMIFS(СВЦЭМ!$C$39:$C$789,СВЦЭМ!$A$39:$A$789,$A37,СВЦЭМ!$B$39:$B$789,S$11)+'СЕТ СН'!$F$12+СВЦЭМ!$D$10+'СЕТ СН'!$F$5-'СЕТ СН'!$F$20</f>
        <v>5909.8553258599995</v>
      </c>
      <c r="T37" s="36">
        <f>SUMIFS(СВЦЭМ!$C$39:$C$789,СВЦЭМ!$A$39:$A$789,$A37,СВЦЭМ!$B$39:$B$789,T$11)+'СЕТ СН'!$F$12+СВЦЭМ!$D$10+'СЕТ СН'!$F$5-'СЕТ СН'!$F$20</f>
        <v>5877.6634879699996</v>
      </c>
      <c r="U37" s="36">
        <f>SUMIFS(СВЦЭМ!$C$39:$C$789,СВЦЭМ!$A$39:$A$789,$A37,СВЦЭМ!$B$39:$B$789,U$11)+'СЕТ СН'!$F$12+СВЦЭМ!$D$10+'СЕТ СН'!$F$5-'СЕТ СН'!$F$20</f>
        <v>5896.4496176499997</v>
      </c>
      <c r="V37" s="36">
        <f>SUMIFS(СВЦЭМ!$C$39:$C$789,СВЦЭМ!$A$39:$A$789,$A37,СВЦЭМ!$B$39:$B$789,V$11)+'СЕТ СН'!$F$12+СВЦЭМ!$D$10+'СЕТ СН'!$F$5-'СЕТ СН'!$F$20</f>
        <v>5933.1615662099994</v>
      </c>
      <c r="W37" s="36">
        <f>SUMIFS(СВЦЭМ!$C$39:$C$789,СВЦЭМ!$A$39:$A$789,$A37,СВЦЭМ!$B$39:$B$789,W$11)+'СЕТ СН'!$F$12+СВЦЭМ!$D$10+'СЕТ СН'!$F$5-'СЕТ СН'!$F$20</f>
        <v>5955.7613551100003</v>
      </c>
      <c r="X37" s="36">
        <f>SUMIFS(СВЦЭМ!$C$39:$C$789,СВЦЭМ!$A$39:$A$789,$A37,СВЦЭМ!$B$39:$B$789,X$11)+'СЕТ СН'!$F$12+СВЦЭМ!$D$10+'СЕТ СН'!$F$5-'СЕТ СН'!$F$20</f>
        <v>5969.812923219999</v>
      </c>
      <c r="Y37" s="36">
        <f>SUMIFS(СВЦЭМ!$C$39:$C$789,СВЦЭМ!$A$39:$A$789,$A37,СВЦЭМ!$B$39:$B$789,Y$11)+'СЕТ СН'!$F$12+СВЦЭМ!$D$10+'СЕТ СН'!$F$5-'СЕТ СН'!$F$20</f>
        <v>5995.9286957899994</v>
      </c>
    </row>
    <row r="38" spans="1:32" ht="15.75" x14ac:dyDescent="0.2">
      <c r="A38" s="35">
        <f t="shared" si="0"/>
        <v>45653</v>
      </c>
      <c r="B38" s="36">
        <f>SUMIFS(СВЦЭМ!$C$39:$C$789,СВЦЭМ!$A$39:$A$789,$A38,СВЦЭМ!$B$39:$B$789,B$11)+'СЕТ СН'!$F$12+СВЦЭМ!$D$10+'СЕТ СН'!$F$5-'СЕТ СН'!$F$20</f>
        <v>6135.7664500999999</v>
      </c>
      <c r="C38" s="36">
        <f>SUMIFS(СВЦЭМ!$C$39:$C$789,СВЦЭМ!$A$39:$A$789,$A38,СВЦЭМ!$B$39:$B$789,C$11)+'СЕТ СН'!$F$12+СВЦЭМ!$D$10+'СЕТ СН'!$F$5-'СЕТ СН'!$F$20</f>
        <v>6159.6372862600001</v>
      </c>
      <c r="D38" s="36">
        <f>SUMIFS(СВЦЭМ!$C$39:$C$789,СВЦЭМ!$A$39:$A$789,$A38,СВЦЭМ!$B$39:$B$789,D$11)+'СЕТ СН'!$F$12+СВЦЭМ!$D$10+'СЕТ СН'!$F$5-'СЕТ СН'!$F$20</f>
        <v>6175.8816913800001</v>
      </c>
      <c r="E38" s="36">
        <f>SUMIFS(СВЦЭМ!$C$39:$C$789,СВЦЭМ!$A$39:$A$789,$A38,СВЦЭМ!$B$39:$B$789,E$11)+'СЕТ СН'!$F$12+СВЦЭМ!$D$10+'СЕТ СН'!$F$5-'СЕТ СН'!$F$20</f>
        <v>6188.6246448000002</v>
      </c>
      <c r="F38" s="36">
        <f>SUMIFS(СВЦЭМ!$C$39:$C$789,СВЦЭМ!$A$39:$A$789,$A38,СВЦЭМ!$B$39:$B$789,F$11)+'СЕТ СН'!$F$12+СВЦЭМ!$D$10+'СЕТ СН'!$F$5-'СЕТ СН'!$F$20</f>
        <v>6178.4840316099999</v>
      </c>
      <c r="G38" s="36">
        <f>SUMIFS(СВЦЭМ!$C$39:$C$789,СВЦЭМ!$A$39:$A$789,$A38,СВЦЭМ!$B$39:$B$789,G$11)+'СЕТ СН'!$F$12+СВЦЭМ!$D$10+'СЕТ СН'!$F$5-'СЕТ СН'!$F$20</f>
        <v>6136.4654634999997</v>
      </c>
      <c r="H38" s="36">
        <f>SUMIFS(СВЦЭМ!$C$39:$C$789,СВЦЭМ!$A$39:$A$789,$A38,СВЦЭМ!$B$39:$B$789,H$11)+'СЕТ СН'!$F$12+СВЦЭМ!$D$10+'СЕТ СН'!$F$5-'СЕТ СН'!$F$20</f>
        <v>6028.8721238199996</v>
      </c>
      <c r="I38" s="36">
        <f>SUMIFS(СВЦЭМ!$C$39:$C$789,СВЦЭМ!$A$39:$A$789,$A38,СВЦЭМ!$B$39:$B$789,I$11)+'СЕТ СН'!$F$12+СВЦЭМ!$D$10+'СЕТ СН'!$F$5-'СЕТ СН'!$F$20</f>
        <v>5910.21590784</v>
      </c>
      <c r="J38" s="36">
        <f>SUMIFS(СВЦЭМ!$C$39:$C$789,СВЦЭМ!$A$39:$A$789,$A38,СВЦЭМ!$B$39:$B$789,J$11)+'СЕТ СН'!$F$12+СВЦЭМ!$D$10+'СЕТ СН'!$F$5-'СЕТ СН'!$F$20</f>
        <v>5875.0664355499994</v>
      </c>
      <c r="K38" s="36">
        <f>SUMIFS(СВЦЭМ!$C$39:$C$789,СВЦЭМ!$A$39:$A$789,$A38,СВЦЭМ!$B$39:$B$789,K$11)+'СЕТ СН'!$F$12+СВЦЭМ!$D$10+'СЕТ СН'!$F$5-'СЕТ СН'!$F$20</f>
        <v>5876.0394962499995</v>
      </c>
      <c r="L38" s="36">
        <f>SUMIFS(СВЦЭМ!$C$39:$C$789,СВЦЭМ!$A$39:$A$789,$A38,СВЦЭМ!$B$39:$B$789,L$11)+'СЕТ СН'!$F$12+СВЦЭМ!$D$10+'СЕТ СН'!$F$5-'СЕТ СН'!$F$20</f>
        <v>5905.8432399799995</v>
      </c>
      <c r="M38" s="36">
        <f>SUMIFS(СВЦЭМ!$C$39:$C$789,СВЦЭМ!$A$39:$A$789,$A38,СВЦЭМ!$B$39:$B$789,M$11)+'СЕТ СН'!$F$12+СВЦЭМ!$D$10+'СЕТ СН'!$F$5-'СЕТ СН'!$F$20</f>
        <v>5989.4232574299995</v>
      </c>
      <c r="N38" s="36">
        <f>SUMIFS(СВЦЭМ!$C$39:$C$789,СВЦЭМ!$A$39:$A$789,$A38,СВЦЭМ!$B$39:$B$789,N$11)+'СЕТ СН'!$F$12+СВЦЭМ!$D$10+'СЕТ СН'!$F$5-'СЕТ СН'!$F$20</f>
        <v>6021.0169552999996</v>
      </c>
      <c r="O38" s="36">
        <f>SUMIFS(СВЦЭМ!$C$39:$C$789,СВЦЭМ!$A$39:$A$789,$A38,СВЦЭМ!$B$39:$B$789,O$11)+'СЕТ СН'!$F$12+СВЦЭМ!$D$10+'СЕТ СН'!$F$5-'СЕТ СН'!$F$20</f>
        <v>6023.4486252299994</v>
      </c>
      <c r="P38" s="36">
        <f>SUMIFS(СВЦЭМ!$C$39:$C$789,СВЦЭМ!$A$39:$A$789,$A38,СВЦЭМ!$B$39:$B$789,P$11)+'СЕТ СН'!$F$12+СВЦЭМ!$D$10+'СЕТ СН'!$F$5-'СЕТ СН'!$F$20</f>
        <v>6005.7735120099996</v>
      </c>
      <c r="Q38" s="36">
        <f>SUMIFS(СВЦЭМ!$C$39:$C$789,СВЦЭМ!$A$39:$A$789,$A38,СВЦЭМ!$B$39:$B$789,Q$11)+'СЕТ СН'!$F$12+СВЦЭМ!$D$10+'СЕТ СН'!$F$5-'СЕТ СН'!$F$20</f>
        <v>6024.2973835199991</v>
      </c>
      <c r="R38" s="36">
        <f>SUMIFS(СВЦЭМ!$C$39:$C$789,СВЦЭМ!$A$39:$A$789,$A38,СВЦЭМ!$B$39:$B$789,R$11)+'СЕТ СН'!$F$12+СВЦЭМ!$D$10+'СЕТ СН'!$F$5-'СЕТ СН'!$F$20</f>
        <v>6012.2258043900001</v>
      </c>
      <c r="S38" s="36">
        <f>SUMIFS(СВЦЭМ!$C$39:$C$789,СВЦЭМ!$A$39:$A$789,$A38,СВЦЭМ!$B$39:$B$789,S$11)+'СЕТ СН'!$F$12+СВЦЭМ!$D$10+'СЕТ СН'!$F$5-'СЕТ СН'!$F$20</f>
        <v>5992.7142066399992</v>
      </c>
      <c r="T38" s="36">
        <f>SUMIFS(СВЦЭМ!$C$39:$C$789,СВЦЭМ!$A$39:$A$789,$A38,СВЦЭМ!$B$39:$B$789,T$11)+'СЕТ СН'!$F$12+СВЦЭМ!$D$10+'СЕТ СН'!$F$5-'СЕТ СН'!$F$20</f>
        <v>5953.1842882499996</v>
      </c>
      <c r="U38" s="36">
        <f>SUMIFS(СВЦЭМ!$C$39:$C$789,СВЦЭМ!$A$39:$A$789,$A38,СВЦЭМ!$B$39:$B$789,U$11)+'СЕТ СН'!$F$12+СВЦЭМ!$D$10+'СЕТ СН'!$F$5-'СЕТ СН'!$F$20</f>
        <v>5910.3459518599993</v>
      </c>
      <c r="V38" s="36">
        <f>SUMIFS(СВЦЭМ!$C$39:$C$789,СВЦЭМ!$A$39:$A$789,$A38,СВЦЭМ!$B$39:$B$789,V$11)+'СЕТ СН'!$F$12+СВЦЭМ!$D$10+'СЕТ СН'!$F$5-'СЕТ СН'!$F$20</f>
        <v>5923.4933107999996</v>
      </c>
      <c r="W38" s="36">
        <f>SUMIFS(СВЦЭМ!$C$39:$C$789,СВЦЭМ!$A$39:$A$789,$A38,СВЦЭМ!$B$39:$B$789,W$11)+'СЕТ СН'!$F$12+СВЦЭМ!$D$10+'СЕТ СН'!$F$5-'СЕТ СН'!$F$20</f>
        <v>5965.9563868799996</v>
      </c>
      <c r="X38" s="36">
        <f>SUMIFS(СВЦЭМ!$C$39:$C$789,СВЦЭМ!$A$39:$A$789,$A38,СВЦЭМ!$B$39:$B$789,X$11)+'СЕТ СН'!$F$12+СВЦЭМ!$D$10+'СЕТ СН'!$F$5-'СЕТ СН'!$F$20</f>
        <v>6026.22235731</v>
      </c>
      <c r="Y38" s="36">
        <f>SUMIFS(СВЦЭМ!$C$39:$C$789,СВЦЭМ!$A$39:$A$789,$A38,СВЦЭМ!$B$39:$B$789,Y$11)+'СЕТ СН'!$F$12+СВЦЭМ!$D$10+'СЕТ СН'!$F$5-'СЕТ СН'!$F$20</f>
        <v>6032.00816648</v>
      </c>
    </row>
    <row r="39" spans="1:32" ht="15.75" x14ac:dyDescent="0.2">
      <c r="A39" s="35">
        <f t="shared" si="0"/>
        <v>45654</v>
      </c>
      <c r="B39" s="36">
        <f>SUMIFS(СВЦЭМ!$C$39:$C$789,СВЦЭМ!$A$39:$A$789,$A39,СВЦЭМ!$B$39:$B$789,B$11)+'СЕТ СН'!$F$12+СВЦЭМ!$D$10+'СЕТ СН'!$F$5-'СЕТ СН'!$F$20</f>
        <v>6036.2901044800001</v>
      </c>
      <c r="C39" s="36">
        <f>SUMIFS(СВЦЭМ!$C$39:$C$789,СВЦЭМ!$A$39:$A$789,$A39,СВЦЭМ!$B$39:$B$789,C$11)+'СЕТ СН'!$F$12+СВЦЭМ!$D$10+'СЕТ СН'!$F$5-'СЕТ СН'!$F$20</f>
        <v>6089.7519661599999</v>
      </c>
      <c r="D39" s="36">
        <f>SUMIFS(СВЦЭМ!$C$39:$C$789,СВЦЭМ!$A$39:$A$789,$A39,СВЦЭМ!$B$39:$B$789,D$11)+'СЕТ СН'!$F$12+СВЦЭМ!$D$10+'СЕТ СН'!$F$5-'СЕТ СН'!$F$20</f>
        <v>6161.723014879999</v>
      </c>
      <c r="E39" s="36">
        <f>SUMIFS(СВЦЭМ!$C$39:$C$789,СВЦЭМ!$A$39:$A$789,$A39,СВЦЭМ!$B$39:$B$789,E$11)+'СЕТ СН'!$F$12+СВЦЭМ!$D$10+'СЕТ СН'!$F$5-'СЕТ СН'!$F$20</f>
        <v>6189.0011619999996</v>
      </c>
      <c r="F39" s="36">
        <f>SUMIFS(СВЦЭМ!$C$39:$C$789,СВЦЭМ!$A$39:$A$789,$A39,СВЦЭМ!$B$39:$B$789,F$11)+'СЕТ СН'!$F$12+СВЦЭМ!$D$10+'СЕТ СН'!$F$5-'СЕТ СН'!$F$20</f>
        <v>6187.9957679199997</v>
      </c>
      <c r="G39" s="36">
        <f>SUMIFS(СВЦЭМ!$C$39:$C$789,СВЦЭМ!$A$39:$A$789,$A39,СВЦЭМ!$B$39:$B$789,G$11)+'СЕТ СН'!$F$12+СВЦЭМ!$D$10+'СЕТ СН'!$F$5-'СЕТ СН'!$F$20</f>
        <v>6148.10082831</v>
      </c>
      <c r="H39" s="36">
        <f>SUMIFS(СВЦЭМ!$C$39:$C$789,СВЦЭМ!$A$39:$A$789,$A39,СВЦЭМ!$B$39:$B$789,H$11)+'СЕТ СН'!$F$12+СВЦЭМ!$D$10+'СЕТ СН'!$F$5-'СЕТ СН'!$F$20</f>
        <v>6114.7250588400002</v>
      </c>
      <c r="I39" s="36">
        <f>SUMIFS(СВЦЭМ!$C$39:$C$789,СВЦЭМ!$A$39:$A$789,$A39,СВЦЭМ!$B$39:$B$789,I$11)+'СЕТ СН'!$F$12+СВЦЭМ!$D$10+'СЕТ СН'!$F$5-'СЕТ СН'!$F$20</f>
        <v>6015.2713848999992</v>
      </c>
      <c r="J39" s="36">
        <f>SUMIFS(СВЦЭМ!$C$39:$C$789,СВЦЭМ!$A$39:$A$789,$A39,СВЦЭМ!$B$39:$B$789,J$11)+'СЕТ СН'!$F$12+СВЦЭМ!$D$10+'СЕТ СН'!$F$5-'СЕТ СН'!$F$20</f>
        <v>5983.6771547199996</v>
      </c>
      <c r="K39" s="36">
        <f>SUMIFS(СВЦЭМ!$C$39:$C$789,СВЦЭМ!$A$39:$A$789,$A39,СВЦЭМ!$B$39:$B$789,K$11)+'СЕТ СН'!$F$12+СВЦЭМ!$D$10+'СЕТ СН'!$F$5-'СЕТ СН'!$F$20</f>
        <v>5957.45197267</v>
      </c>
      <c r="L39" s="36">
        <f>SUMIFS(СВЦЭМ!$C$39:$C$789,СВЦЭМ!$A$39:$A$789,$A39,СВЦЭМ!$B$39:$B$789,L$11)+'СЕТ СН'!$F$12+СВЦЭМ!$D$10+'СЕТ СН'!$F$5-'СЕТ СН'!$F$20</f>
        <v>5925.2516298600003</v>
      </c>
      <c r="M39" s="36">
        <f>SUMIFS(СВЦЭМ!$C$39:$C$789,СВЦЭМ!$A$39:$A$789,$A39,СВЦЭМ!$B$39:$B$789,M$11)+'СЕТ СН'!$F$12+СВЦЭМ!$D$10+'СЕТ СН'!$F$5-'СЕТ СН'!$F$20</f>
        <v>6003.3315906799999</v>
      </c>
      <c r="N39" s="36">
        <f>SUMIFS(СВЦЭМ!$C$39:$C$789,СВЦЭМ!$A$39:$A$789,$A39,СВЦЭМ!$B$39:$B$789,N$11)+'СЕТ СН'!$F$12+СВЦЭМ!$D$10+'СЕТ СН'!$F$5-'СЕТ СН'!$F$20</f>
        <v>6010.8151277099996</v>
      </c>
      <c r="O39" s="36">
        <f>SUMIFS(СВЦЭМ!$C$39:$C$789,СВЦЭМ!$A$39:$A$789,$A39,СВЦЭМ!$B$39:$B$789,O$11)+'СЕТ СН'!$F$12+СВЦЭМ!$D$10+'СЕТ СН'!$F$5-'СЕТ СН'!$F$20</f>
        <v>6020.8566162499992</v>
      </c>
      <c r="P39" s="36">
        <f>SUMIFS(СВЦЭМ!$C$39:$C$789,СВЦЭМ!$A$39:$A$789,$A39,СВЦЭМ!$B$39:$B$789,P$11)+'СЕТ СН'!$F$12+СВЦЭМ!$D$10+'СЕТ СН'!$F$5-'СЕТ СН'!$F$20</f>
        <v>6016.8365204799993</v>
      </c>
      <c r="Q39" s="36">
        <f>SUMIFS(СВЦЭМ!$C$39:$C$789,СВЦЭМ!$A$39:$A$789,$A39,СВЦЭМ!$B$39:$B$789,Q$11)+'СЕТ СН'!$F$12+СВЦЭМ!$D$10+'СЕТ СН'!$F$5-'СЕТ СН'!$F$20</f>
        <v>6033.2553812599999</v>
      </c>
      <c r="R39" s="36">
        <f>SUMIFS(СВЦЭМ!$C$39:$C$789,СВЦЭМ!$A$39:$A$789,$A39,СВЦЭМ!$B$39:$B$789,R$11)+'СЕТ СН'!$F$12+СВЦЭМ!$D$10+'СЕТ СН'!$F$5-'СЕТ СН'!$F$20</f>
        <v>6026.5345439899993</v>
      </c>
      <c r="S39" s="36">
        <f>SUMIFS(СВЦЭМ!$C$39:$C$789,СВЦЭМ!$A$39:$A$789,$A39,СВЦЭМ!$B$39:$B$789,S$11)+'СЕТ СН'!$F$12+СВЦЭМ!$D$10+'СЕТ СН'!$F$5-'СЕТ СН'!$F$20</f>
        <v>5989.4607626599991</v>
      </c>
      <c r="T39" s="36">
        <f>SUMIFS(СВЦЭМ!$C$39:$C$789,СВЦЭМ!$A$39:$A$789,$A39,СВЦЭМ!$B$39:$B$789,T$11)+'СЕТ СН'!$F$12+СВЦЭМ!$D$10+'СЕТ СН'!$F$5-'СЕТ СН'!$F$20</f>
        <v>5957.4907963799997</v>
      </c>
      <c r="U39" s="36">
        <f>SUMIFS(СВЦЭМ!$C$39:$C$789,СВЦЭМ!$A$39:$A$789,$A39,СВЦЭМ!$B$39:$B$789,U$11)+'СЕТ СН'!$F$12+СВЦЭМ!$D$10+'СЕТ СН'!$F$5-'СЕТ СН'!$F$20</f>
        <v>5979.4461406899991</v>
      </c>
      <c r="V39" s="36">
        <f>SUMIFS(СВЦЭМ!$C$39:$C$789,СВЦЭМ!$A$39:$A$789,$A39,СВЦЭМ!$B$39:$B$789,V$11)+'СЕТ СН'!$F$12+СВЦЭМ!$D$10+'СЕТ СН'!$F$5-'СЕТ СН'!$F$20</f>
        <v>5995.1497019899998</v>
      </c>
      <c r="W39" s="36">
        <f>SUMIFS(СВЦЭМ!$C$39:$C$789,СВЦЭМ!$A$39:$A$789,$A39,СВЦЭМ!$B$39:$B$789,W$11)+'СЕТ СН'!$F$12+СВЦЭМ!$D$10+'СЕТ СН'!$F$5-'СЕТ СН'!$F$20</f>
        <v>6008.961972699999</v>
      </c>
      <c r="X39" s="36">
        <f>SUMIFS(СВЦЭМ!$C$39:$C$789,СВЦЭМ!$A$39:$A$789,$A39,СВЦЭМ!$B$39:$B$789,X$11)+'СЕТ СН'!$F$12+СВЦЭМ!$D$10+'СЕТ СН'!$F$5-'СЕТ СН'!$F$20</f>
        <v>6024.586005879999</v>
      </c>
      <c r="Y39" s="36">
        <f>SUMIFS(СВЦЭМ!$C$39:$C$789,СВЦЭМ!$A$39:$A$789,$A39,СВЦЭМ!$B$39:$B$789,Y$11)+'СЕТ СН'!$F$12+СВЦЭМ!$D$10+'СЕТ СН'!$F$5-'СЕТ СН'!$F$20</f>
        <v>6124.8463885799993</v>
      </c>
    </row>
    <row r="40" spans="1:32" ht="15.75" x14ac:dyDescent="0.2">
      <c r="A40" s="35">
        <f t="shared" si="0"/>
        <v>45655</v>
      </c>
      <c r="B40" s="36">
        <f>SUMIFS(СВЦЭМ!$C$39:$C$789,СВЦЭМ!$A$39:$A$789,$A40,СВЦЭМ!$B$39:$B$789,B$11)+'СЕТ СН'!$F$12+СВЦЭМ!$D$10+'СЕТ СН'!$F$5-'СЕТ СН'!$F$20</f>
        <v>5940.8205137099994</v>
      </c>
      <c r="C40" s="36">
        <f>SUMIFS(СВЦЭМ!$C$39:$C$789,СВЦЭМ!$A$39:$A$789,$A40,СВЦЭМ!$B$39:$B$789,C$11)+'СЕТ СН'!$F$12+СВЦЭМ!$D$10+'СЕТ СН'!$F$5-'СЕТ СН'!$F$20</f>
        <v>5992.1929897600003</v>
      </c>
      <c r="D40" s="36">
        <f>SUMIFS(СВЦЭМ!$C$39:$C$789,СВЦЭМ!$A$39:$A$789,$A40,СВЦЭМ!$B$39:$B$789,D$11)+'СЕТ СН'!$F$12+СВЦЭМ!$D$10+'СЕТ СН'!$F$5-'СЕТ СН'!$F$20</f>
        <v>6141.7245988100003</v>
      </c>
      <c r="E40" s="36">
        <f>SUMIFS(СВЦЭМ!$C$39:$C$789,СВЦЭМ!$A$39:$A$789,$A40,СВЦЭМ!$B$39:$B$789,E$11)+'СЕТ СН'!$F$12+СВЦЭМ!$D$10+'СЕТ СН'!$F$5-'СЕТ СН'!$F$20</f>
        <v>6192.9121882299996</v>
      </c>
      <c r="F40" s="36">
        <f>SUMIFS(СВЦЭМ!$C$39:$C$789,СВЦЭМ!$A$39:$A$789,$A40,СВЦЭМ!$B$39:$B$789,F$11)+'СЕТ СН'!$F$12+СВЦЭМ!$D$10+'СЕТ СН'!$F$5-'СЕТ СН'!$F$20</f>
        <v>6203.659978059999</v>
      </c>
      <c r="G40" s="36">
        <f>SUMIFS(СВЦЭМ!$C$39:$C$789,СВЦЭМ!$A$39:$A$789,$A40,СВЦЭМ!$B$39:$B$789,G$11)+'СЕТ СН'!$F$12+СВЦЭМ!$D$10+'СЕТ СН'!$F$5-'СЕТ СН'!$F$20</f>
        <v>6199.94309918</v>
      </c>
      <c r="H40" s="36">
        <f>SUMIFS(СВЦЭМ!$C$39:$C$789,СВЦЭМ!$A$39:$A$789,$A40,СВЦЭМ!$B$39:$B$789,H$11)+'СЕТ СН'!$F$12+СВЦЭМ!$D$10+'СЕТ СН'!$F$5-'СЕТ СН'!$F$20</f>
        <v>6142.3908933900002</v>
      </c>
      <c r="I40" s="36">
        <f>SUMIFS(СВЦЭМ!$C$39:$C$789,СВЦЭМ!$A$39:$A$789,$A40,СВЦЭМ!$B$39:$B$789,I$11)+'СЕТ СН'!$F$12+СВЦЭМ!$D$10+'СЕТ СН'!$F$5-'СЕТ СН'!$F$20</f>
        <v>6043.4922655699993</v>
      </c>
      <c r="J40" s="36">
        <f>SUMIFS(СВЦЭМ!$C$39:$C$789,СВЦЭМ!$A$39:$A$789,$A40,СВЦЭМ!$B$39:$B$789,J$11)+'СЕТ СН'!$F$12+СВЦЭМ!$D$10+'СЕТ СН'!$F$5-'СЕТ СН'!$F$20</f>
        <v>6007.5632112599997</v>
      </c>
      <c r="K40" s="36">
        <f>SUMIFS(СВЦЭМ!$C$39:$C$789,СВЦЭМ!$A$39:$A$789,$A40,СВЦЭМ!$B$39:$B$789,K$11)+'СЕТ СН'!$F$12+СВЦЭМ!$D$10+'СЕТ СН'!$F$5-'СЕТ СН'!$F$20</f>
        <v>5894.70066314</v>
      </c>
      <c r="L40" s="36">
        <f>SUMIFS(СВЦЭМ!$C$39:$C$789,СВЦЭМ!$A$39:$A$789,$A40,СВЦЭМ!$B$39:$B$789,L$11)+'СЕТ СН'!$F$12+СВЦЭМ!$D$10+'СЕТ СН'!$F$5-'СЕТ СН'!$F$20</f>
        <v>5859.1807195900001</v>
      </c>
      <c r="M40" s="36">
        <f>SUMIFS(СВЦЭМ!$C$39:$C$789,СВЦЭМ!$A$39:$A$789,$A40,СВЦЭМ!$B$39:$B$789,M$11)+'СЕТ СН'!$F$12+СВЦЭМ!$D$10+'СЕТ СН'!$F$5-'СЕТ СН'!$F$20</f>
        <v>5826.9529431499996</v>
      </c>
      <c r="N40" s="36">
        <f>SUMIFS(СВЦЭМ!$C$39:$C$789,СВЦЭМ!$A$39:$A$789,$A40,СВЦЭМ!$B$39:$B$789,N$11)+'СЕТ СН'!$F$12+СВЦЭМ!$D$10+'СЕТ СН'!$F$5-'СЕТ СН'!$F$20</f>
        <v>5808.8196772399997</v>
      </c>
      <c r="O40" s="36">
        <f>SUMIFS(СВЦЭМ!$C$39:$C$789,СВЦЭМ!$A$39:$A$789,$A40,СВЦЭМ!$B$39:$B$789,O$11)+'СЕТ СН'!$F$12+СВЦЭМ!$D$10+'СЕТ СН'!$F$5-'СЕТ СН'!$F$20</f>
        <v>5860.1116482899997</v>
      </c>
      <c r="P40" s="36">
        <f>SUMIFS(СВЦЭМ!$C$39:$C$789,СВЦЭМ!$A$39:$A$789,$A40,СВЦЭМ!$B$39:$B$789,P$11)+'СЕТ СН'!$F$12+СВЦЭМ!$D$10+'СЕТ СН'!$F$5-'СЕТ СН'!$F$20</f>
        <v>5874.5218679399995</v>
      </c>
      <c r="Q40" s="36">
        <f>SUMIFS(СВЦЭМ!$C$39:$C$789,СВЦЭМ!$A$39:$A$789,$A40,СВЦЭМ!$B$39:$B$789,Q$11)+'СЕТ СН'!$F$12+СВЦЭМ!$D$10+'СЕТ СН'!$F$5-'СЕТ СН'!$F$20</f>
        <v>5933.2848562899999</v>
      </c>
      <c r="R40" s="36">
        <f>SUMIFS(СВЦЭМ!$C$39:$C$789,СВЦЭМ!$A$39:$A$789,$A40,СВЦЭМ!$B$39:$B$789,R$11)+'СЕТ СН'!$F$12+СВЦЭМ!$D$10+'СЕТ СН'!$F$5-'СЕТ СН'!$F$20</f>
        <v>5887.5870699199995</v>
      </c>
      <c r="S40" s="36">
        <f>SUMIFS(СВЦЭМ!$C$39:$C$789,СВЦЭМ!$A$39:$A$789,$A40,СВЦЭМ!$B$39:$B$789,S$11)+'СЕТ СН'!$F$12+СВЦЭМ!$D$10+'СЕТ СН'!$F$5-'СЕТ СН'!$F$20</f>
        <v>5806.1711764399997</v>
      </c>
      <c r="T40" s="36">
        <f>SUMIFS(СВЦЭМ!$C$39:$C$789,СВЦЭМ!$A$39:$A$789,$A40,СВЦЭМ!$B$39:$B$789,T$11)+'СЕТ СН'!$F$12+СВЦЭМ!$D$10+'СЕТ СН'!$F$5-'СЕТ СН'!$F$20</f>
        <v>5746.6260252800002</v>
      </c>
      <c r="U40" s="36">
        <f>SUMIFS(СВЦЭМ!$C$39:$C$789,СВЦЭМ!$A$39:$A$789,$A40,СВЦЭМ!$B$39:$B$789,U$11)+'СЕТ СН'!$F$12+СВЦЭМ!$D$10+'СЕТ СН'!$F$5-'СЕТ СН'!$F$20</f>
        <v>5736.9972071299999</v>
      </c>
      <c r="V40" s="36">
        <f>SUMIFS(СВЦЭМ!$C$39:$C$789,СВЦЭМ!$A$39:$A$789,$A40,СВЦЭМ!$B$39:$B$789,V$11)+'СЕТ СН'!$F$12+СВЦЭМ!$D$10+'СЕТ СН'!$F$5-'СЕТ СН'!$F$20</f>
        <v>5783.35908432</v>
      </c>
      <c r="W40" s="36">
        <f>SUMIFS(СВЦЭМ!$C$39:$C$789,СВЦЭМ!$A$39:$A$789,$A40,СВЦЭМ!$B$39:$B$789,W$11)+'СЕТ СН'!$F$12+СВЦЭМ!$D$10+'СЕТ СН'!$F$5-'СЕТ СН'!$F$20</f>
        <v>5824.3028092999994</v>
      </c>
      <c r="X40" s="36">
        <f>SUMIFS(СВЦЭМ!$C$39:$C$789,СВЦЭМ!$A$39:$A$789,$A40,СВЦЭМ!$B$39:$B$789,X$11)+'СЕТ СН'!$F$12+СВЦЭМ!$D$10+'СЕТ СН'!$F$5-'СЕТ СН'!$F$20</f>
        <v>5877.9067762699997</v>
      </c>
      <c r="Y40" s="36">
        <f>SUMIFS(СВЦЭМ!$C$39:$C$789,СВЦЭМ!$A$39:$A$789,$A40,СВЦЭМ!$B$39:$B$789,Y$11)+'СЕТ СН'!$F$12+СВЦЭМ!$D$10+'СЕТ СН'!$F$5-'СЕТ СН'!$F$20</f>
        <v>5915.1423557500002</v>
      </c>
    </row>
    <row r="41" spans="1:32" ht="15.75" x14ac:dyDescent="0.2">
      <c r="A41" s="35">
        <f t="shared" si="0"/>
        <v>45656</v>
      </c>
      <c r="B41" s="36">
        <f>SUMIFS(СВЦЭМ!$C$39:$C$789,СВЦЭМ!$A$39:$A$789,$A41,СВЦЭМ!$B$39:$B$789,B$11)+'СЕТ СН'!$F$12+СВЦЭМ!$D$10+'СЕТ СН'!$F$5-'СЕТ СН'!$F$20</f>
        <v>6176.6810283300001</v>
      </c>
      <c r="C41" s="36">
        <f>SUMIFS(СВЦЭМ!$C$39:$C$789,СВЦЭМ!$A$39:$A$789,$A41,СВЦЭМ!$B$39:$B$789,C$11)+'СЕТ СН'!$F$12+СВЦЭМ!$D$10+'СЕТ СН'!$F$5-'СЕТ СН'!$F$20</f>
        <v>6254.9578380099993</v>
      </c>
      <c r="D41" s="36">
        <f>SUMIFS(СВЦЭМ!$C$39:$C$789,СВЦЭМ!$A$39:$A$789,$A41,СВЦЭМ!$B$39:$B$789,D$11)+'СЕТ СН'!$F$12+СВЦЭМ!$D$10+'СЕТ СН'!$F$5-'СЕТ СН'!$F$20</f>
        <v>6282.5195830299999</v>
      </c>
      <c r="E41" s="36">
        <f>SUMIFS(СВЦЭМ!$C$39:$C$789,СВЦЭМ!$A$39:$A$789,$A41,СВЦЭМ!$B$39:$B$789,E$11)+'СЕТ СН'!$F$12+СВЦЭМ!$D$10+'СЕТ СН'!$F$5-'СЕТ СН'!$F$20</f>
        <v>6304.8930689399995</v>
      </c>
      <c r="F41" s="36">
        <f>SUMIFS(СВЦЭМ!$C$39:$C$789,СВЦЭМ!$A$39:$A$789,$A41,СВЦЭМ!$B$39:$B$789,F$11)+'СЕТ СН'!$F$12+СВЦЭМ!$D$10+'СЕТ СН'!$F$5-'СЕТ СН'!$F$20</f>
        <v>6310.5316806299998</v>
      </c>
      <c r="G41" s="36">
        <f>SUMIFS(СВЦЭМ!$C$39:$C$789,СВЦЭМ!$A$39:$A$789,$A41,СВЦЭМ!$B$39:$B$789,G$11)+'СЕТ СН'!$F$12+СВЦЭМ!$D$10+'СЕТ СН'!$F$5-'СЕТ СН'!$F$20</f>
        <v>6306.5206666899994</v>
      </c>
      <c r="H41" s="36">
        <f>SUMIFS(СВЦЭМ!$C$39:$C$789,СВЦЭМ!$A$39:$A$789,$A41,СВЦЭМ!$B$39:$B$789,H$11)+'СЕТ СН'!$F$12+СВЦЭМ!$D$10+'СЕТ СН'!$F$5-'СЕТ СН'!$F$20</f>
        <v>6273.9865893999995</v>
      </c>
      <c r="I41" s="36">
        <f>SUMIFS(СВЦЭМ!$C$39:$C$789,СВЦЭМ!$A$39:$A$789,$A41,СВЦЭМ!$B$39:$B$789,I$11)+'СЕТ СН'!$F$12+СВЦЭМ!$D$10+'СЕТ СН'!$F$5-'СЕТ СН'!$F$20</f>
        <v>6240.6618557999991</v>
      </c>
      <c r="J41" s="36">
        <f>SUMIFS(СВЦЭМ!$C$39:$C$789,СВЦЭМ!$A$39:$A$789,$A41,СВЦЭМ!$B$39:$B$789,J$11)+'СЕТ СН'!$F$12+СВЦЭМ!$D$10+'СЕТ СН'!$F$5-'СЕТ СН'!$F$20</f>
        <v>6171.2581620599994</v>
      </c>
      <c r="K41" s="36">
        <f>SUMIFS(СВЦЭМ!$C$39:$C$789,СВЦЭМ!$A$39:$A$789,$A41,СВЦЭМ!$B$39:$B$789,K$11)+'СЕТ СН'!$F$12+СВЦЭМ!$D$10+'СЕТ СН'!$F$5-'СЕТ СН'!$F$20</f>
        <v>6034.2047631400001</v>
      </c>
      <c r="L41" s="36">
        <f>SUMIFS(СВЦЭМ!$C$39:$C$789,СВЦЭМ!$A$39:$A$789,$A41,СВЦЭМ!$B$39:$B$789,L$11)+'СЕТ СН'!$F$12+СВЦЭМ!$D$10+'СЕТ СН'!$F$5-'СЕТ СН'!$F$20</f>
        <v>6029.5667535299999</v>
      </c>
      <c r="M41" s="36">
        <f>SUMIFS(СВЦЭМ!$C$39:$C$789,СВЦЭМ!$A$39:$A$789,$A41,СВЦЭМ!$B$39:$B$789,M$11)+'СЕТ СН'!$F$12+СВЦЭМ!$D$10+'СЕТ СН'!$F$5-'СЕТ СН'!$F$20</f>
        <v>6029.9595567699998</v>
      </c>
      <c r="N41" s="36">
        <f>SUMIFS(СВЦЭМ!$C$39:$C$789,СВЦЭМ!$A$39:$A$789,$A41,СВЦЭМ!$B$39:$B$789,N$11)+'СЕТ СН'!$F$12+СВЦЭМ!$D$10+'СЕТ СН'!$F$5-'СЕТ СН'!$F$20</f>
        <v>6002.5129929399991</v>
      </c>
      <c r="O41" s="36">
        <f>SUMIFS(СВЦЭМ!$C$39:$C$789,СВЦЭМ!$A$39:$A$789,$A41,СВЦЭМ!$B$39:$B$789,O$11)+'СЕТ СН'!$F$12+СВЦЭМ!$D$10+'СЕТ СН'!$F$5-'СЕТ СН'!$F$20</f>
        <v>6036.7944220199997</v>
      </c>
      <c r="P41" s="36">
        <f>SUMIFS(СВЦЭМ!$C$39:$C$789,СВЦЭМ!$A$39:$A$789,$A41,СВЦЭМ!$B$39:$B$789,P$11)+'СЕТ СН'!$F$12+СВЦЭМ!$D$10+'СЕТ СН'!$F$5-'СЕТ СН'!$F$20</f>
        <v>6054.4622794999996</v>
      </c>
      <c r="Q41" s="36">
        <f>SUMIFS(СВЦЭМ!$C$39:$C$789,СВЦЭМ!$A$39:$A$789,$A41,СВЦЭМ!$B$39:$B$789,Q$11)+'СЕТ СН'!$F$12+СВЦЭМ!$D$10+'СЕТ СН'!$F$5-'СЕТ СН'!$F$20</f>
        <v>6055.6336500199995</v>
      </c>
      <c r="R41" s="36">
        <f>SUMIFS(СВЦЭМ!$C$39:$C$789,СВЦЭМ!$A$39:$A$789,$A41,СВЦЭМ!$B$39:$B$789,R$11)+'СЕТ СН'!$F$12+СВЦЭМ!$D$10+'СЕТ СН'!$F$5-'СЕТ СН'!$F$20</f>
        <v>6041.4598494999991</v>
      </c>
      <c r="S41" s="36">
        <f>SUMIFS(СВЦЭМ!$C$39:$C$789,СВЦЭМ!$A$39:$A$789,$A41,СВЦЭМ!$B$39:$B$789,S$11)+'СЕТ СН'!$F$12+СВЦЭМ!$D$10+'СЕТ СН'!$F$5-'СЕТ СН'!$F$20</f>
        <v>5991.3119891799997</v>
      </c>
      <c r="T41" s="36">
        <f>SUMIFS(СВЦЭМ!$C$39:$C$789,СВЦЭМ!$A$39:$A$789,$A41,СВЦЭМ!$B$39:$B$789,T$11)+'СЕТ СН'!$F$12+СВЦЭМ!$D$10+'СЕТ СН'!$F$5-'СЕТ СН'!$F$20</f>
        <v>5947.1560024399996</v>
      </c>
      <c r="U41" s="36">
        <f>SUMIFS(СВЦЭМ!$C$39:$C$789,СВЦЭМ!$A$39:$A$789,$A41,СВЦЭМ!$B$39:$B$789,U$11)+'СЕТ СН'!$F$12+СВЦЭМ!$D$10+'СЕТ СН'!$F$5-'СЕТ СН'!$F$20</f>
        <v>5950.4469440699995</v>
      </c>
      <c r="V41" s="36">
        <f>SUMIFS(СВЦЭМ!$C$39:$C$789,СВЦЭМ!$A$39:$A$789,$A41,СВЦЭМ!$B$39:$B$789,V$11)+'СЕТ СН'!$F$12+СВЦЭМ!$D$10+'СЕТ СН'!$F$5-'СЕТ СН'!$F$20</f>
        <v>5972.5753644399992</v>
      </c>
      <c r="W41" s="36">
        <f>SUMIFS(СВЦЭМ!$C$39:$C$789,СВЦЭМ!$A$39:$A$789,$A41,СВЦЭМ!$B$39:$B$789,W$11)+'СЕТ СН'!$F$12+СВЦЭМ!$D$10+'СЕТ СН'!$F$5-'СЕТ СН'!$F$20</f>
        <v>5989.6585667199997</v>
      </c>
      <c r="X41" s="36">
        <f>SUMIFS(СВЦЭМ!$C$39:$C$789,СВЦЭМ!$A$39:$A$789,$A41,СВЦЭМ!$B$39:$B$789,X$11)+'СЕТ СН'!$F$12+СВЦЭМ!$D$10+'СЕТ СН'!$F$5-'СЕТ СН'!$F$20</f>
        <v>6041.5488528899996</v>
      </c>
      <c r="Y41" s="36">
        <f>SUMIFS(СВЦЭМ!$C$39:$C$789,СВЦЭМ!$A$39:$A$789,$A41,СВЦЭМ!$B$39:$B$789,Y$11)+'СЕТ СН'!$F$12+СВЦЭМ!$D$10+'СЕТ СН'!$F$5-'СЕТ СН'!$F$20</f>
        <v>6051.1259757699991</v>
      </c>
    </row>
    <row r="42" spans="1:32" ht="15.75" x14ac:dyDescent="0.2">
      <c r="A42" s="35">
        <f t="shared" si="0"/>
        <v>45657</v>
      </c>
      <c r="B42" s="36">
        <f>SUMIFS(СВЦЭМ!$C$39:$C$789,СВЦЭМ!$A$39:$A$789,$A42,СВЦЭМ!$B$39:$B$789,B$11)+'СЕТ СН'!$F$12+СВЦЭМ!$D$10+'СЕТ СН'!$F$5-'СЕТ СН'!$F$20</f>
        <v>6090.9034325199991</v>
      </c>
      <c r="C42" s="36">
        <f>SUMIFS(СВЦЭМ!$C$39:$C$789,СВЦЭМ!$A$39:$A$789,$A42,СВЦЭМ!$B$39:$B$789,C$11)+'СЕТ СН'!$F$12+СВЦЭМ!$D$10+'СЕТ СН'!$F$5-'СЕТ СН'!$F$20</f>
        <v>6189.6492394699999</v>
      </c>
      <c r="D42" s="36">
        <f>SUMIFS(СВЦЭМ!$C$39:$C$789,СВЦЭМ!$A$39:$A$789,$A42,СВЦЭМ!$B$39:$B$789,D$11)+'СЕТ СН'!$F$12+СВЦЭМ!$D$10+'СЕТ СН'!$F$5-'СЕТ СН'!$F$20</f>
        <v>6217.9170131499995</v>
      </c>
      <c r="E42" s="36">
        <f>SUMIFS(СВЦЭМ!$C$39:$C$789,СВЦЭМ!$A$39:$A$789,$A42,СВЦЭМ!$B$39:$B$789,E$11)+'СЕТ СН'!$F$12+СВЦЭМ!$D$10+'СЕТ СН'!$F$5-'СЕТ СН'!$F$20</f>
        <v>6267.8016730099998</v>
      </c>
      <c r="F42" s="36">
        <f>SUMIFS(СВЦЭМ!$C$39:$C$789,СВЦЭМ!$A$39:$A$789,$A42,СВЦЭМ!$B$39:$B$789,F$11)+'СЕТ СН'!$F$12+СВЦЭМ!$D$10+'СЕТ СН'!$F$5-'СЕТ СН'!$F$20</f>
        <v>6287.9952253800002</v>
      </c>
      <c r="G42" s="36">
        <f>SUMIFS(СВЦЭМ!$C$39:$C$789,СВЦЭМ!$A$39:$A$789,$A42,СВЦЭМ!$B$39:$B$789,G$11)+'СЕТ СН'!$F$12+СВЦЭМ!$D$10+'СЕТ СН'!$F$5-'СЕТ СН'!$F$20</f>
        <v>6262.359201629999</v>
      </c>
      <c r="H42" s="36">
        <f>SUMIFS(СВЦЭМ!$C$39:$C$789,СВЦЭМ!$A$39:$A$789,$A42,СВЦЭМ!$B$39:$B$789,H$11)+'СЕТ СН'!$F$12+СВЦЭМ!$D$10+'СЕТ СН'!$F$5-'СЕТ СН'!$F$20</f>
        <v>6251.8720262299994</v>
      </c>
      <c r="I42" s="36">
        <f>SUMIFS(СВЦЭМ!$C$39:$C$789,СВЦЭМ!$A$39:$A$789,$A42,СВЦЭМ!$B$39:$B$789,I$11)+'СЕТ СН'!$F$12+СВЦЭМ!$D$10+'СЕТ СН'!$F$5-'СЕТ СН'!$F$20</f>
        <v>6216.3748326099994</v>
      </c>
      <c r="J42" s="36">
        <f>SUMIFS(СВЦЭМ!$C$39:$C$789,СВЦЭМ!$A$39:$A$789,$A42,СВЦЭМ!$B$39:$B$789,J$11)+'СЕТ СН'!$F$12+СВЦЭМ!$D$10+'СЕТ СН'!$F$5-'СЕТ СН'!$F$20</f>
        <v>6062.3330886399999</v>
      </c>
      <c r="K42" s="36">
        <f>SUMIFS(СВЦЭМ!$C$39:$C$789,СВЦЭМ!$A$39:$A$789,$A42,СВЦЭМ!$B$39:$B$789,K$11)+'СЕТ СН'!$F$12+СВЦЭМ!$D$10+'СЕТ СН'!$F$5-'СЕТ СН'!$F$20</f>
        <v>5997.9020570599996</v>
      </c>
      <c r="L42" s="36">
        <f>SUMIFS(СВЦЭМ!$C$39:$C$789,СВЦЭМ!$A$39:$A$789,$A42,СВЦЭМ!$B$39:$B$789,L$11)+'СЕТ СН'!$F$12+СВЦЭМ!$D$10+'СЕТ СН'!$F$5-'СЕТ СН'!$F$20</f>
        <v>5965.9152703499994</v>
      </c>
      <c r="M42" s="36">
        <f>SUMIFS(СВЦЭМ!$C$39:$C$789,СВЦЭМ!$A$39:$A$789,$A42,СВЦЭМ!$B$39:$B$789,M$11)+'СЕТ СН'!$F$12+СВЦЭМ!$D$10+'СЕТ СН'!$F$5-'СЕТ СН'!$F$20</f>
        <v>5928.0077589199991</v>
      </c>
      <c r="N42" s="36">
        <f>SUMIFS(СВЦЭМ!$C$39:$C$789,СВЦЭМ!$A$39:$A$789,$A42,СВЦЭМ!$B$39:$B$789,N$11)+'СЕТ СН'!$F$12+СВЦЭМ!$D$10+'СЕТ СН'!$F$5-'СЕТ СН'!$F$20</f>
        <v>5928.4680230499998</v>
      </c>
      <c r="O42" s="36">
        <f>SUMIFS(СВЦЭМ!$C$39:$C$789,СВЦЭМ!$A$39:$A$789,$A42,СВЦЭМ!$B$39:$B$789,O$11)+'СЕТ СН'!$F$12+СВЦЭМ!$D$10+'СЕТ СН'!$F$5-'СЕТ СН'!$F$20</f>
        <v>5967.6456143799996</v>
      </c>
      <c r="P42" s="36">
        <f>SUMIFS(СВЦЭМ!$C$39:$C$789,СВЦЭМ!$A$39:$A$789,$A42,СВЦЭМ!$B$39:$B$789,P$11)+'СЕТ СН'!$F$12+СВЦЭМ!$D$10+'СЕТ СН'!$F$5-'СЕТ СН'!$F$20</f>
        <v>5953.8796785899995</v>
      </c>
      <c r="Q42" s="36">
        <f>SUMIFS(СВЦЭМ!$C$39:$C$789,СВЦЭМ!$A$39:$A$789,$A42,СВЦЭМ!$B$39:$B$789,Q$11)+'СЕТ СН'!$F$12+СВЦЭМ!$D$10+'СЕТ СН'!$F$5-'СЕТ СН'!$F$20</f>
        <v>5945.1179394999999</v>
      </c>
      <c r="R42" s="36">
        <f>SUMIFS(СВЦЭМ!$C$39:$C$789,СВЦЭМ!$A$39:$A$789,$A42,СВЦЭМ!$B$39:$B$789,R$11)+'СЕТ СН'!$F$12+СВЦЭМ!$D$10+'СЕТ СН'!$F$5-'СЕТ СН'!$F$20</f>
        <v>5913.60683832</v>
      </c>
      <c r="S42" s="36">
        <f>SUMIFS(СВЦЭМ!$C$39:$C$789,СВЦЭМ!$A$39:$A$789,$A42,СВЦЭМ!$B$39:$B$789,S$11)+'СЕТ СН'!$F$12+СВЦЭМ!$D$10+'СЕТ СН'!$F$5-'СЕТ СН'!$F$20</f>
        <v>5871.4103885299992</v>
      </c>
      <c r="T42" s="36">
        <f>SUMIFS(СВЦЭМ!$C$39:$C$789,СВЦЭМ!$A$39:$A$789,$A42,СВЦЭМ!$B$39:$B$789,T$11)+'СЕТ СН'!$F$12+СВЦЭМ!$D$10+'СЕТ СН'!$F$5-'СЕТ СН'!$F$20</f>
        <v>5819.0139066499996</v>
      </c>
      <c r="U42" s="36">
        <f>SUMIFS(СВЦЭМ!$C$39:$C$789,СВЦЭМ!$A$39:$A$789,$A42,СВЦЭМ!$B$39:$B$789,U$11)+'СЕТ СН'!$F$12+СВЦЭМ!$D$10+'СЕТ СН'!$F$5-'СЕТ СН'!$F$20</f>
        <v>5804.8598462399996</v>
      </c>
      <c r="V42" s="36">
        <f>SUMIFS(СВЦЭМ!$C$39:$C$789,СВЦЭМ!$A$39:$A$789,$A42,СВЦЭМ!$B$39:$B$789,V$11)+'СЕТ СН'!$F$12+СВЦЭМ!$D$10+'СЕТ СН'!$F$5-'СЕТ СН'!$F$20</f>
        <v>5846.6620341999997</v>
      </c>
      <c r="W42" s="36">
        <f>SUMIFS(СВЦЭМ!$C$39:$C$789,СВЦЭМ!$A$39:$A$789,$A42,СВЦЭМ!$B$39:$B$789,W$11)+'СЕТ СН'!$F$12+СВЦЭМ!$D$10+'СЕТ СН'!$F$5-'СЕТ СН'!$F$20</f>
        <v>5919.6802230100002</v>
      </c>
      <c r="X42" s="36">
        <f>SUMIFS(СВЦЭМ!$C$39:$C$789,СВЦЭМ!$A$39:$A$789,$A42,СВЦЭМ!$B$39:$B$789,X$11)+'СЕТ СН'!$F$12+СВЦЭМ!$D$10+'СЕТ СН'!$F$5-'СЕТ СН'!$F$20</f>
        <v>5957.92057957</v>
      </c>
      <c r="Y42" s="36">
        <f>SUMIFS(СВЦЭМ!$C$39:$C$789,СВЦЭМ!$A$39:$A$789,$A42,СВЦЭМ!$B$39:$B$789,Y$11)+'СЕТ СН'!$F$12+СВЦЭМ!$D$10+'СЕТ СН'!$F$5-'СЕТ СН'!$F$20</f>
        <v>6008.6803517899998</v>
      </c>
      <c r="Z42" s="36">
        <f>SUMIFS(СВЦЭМ!$C$39:$C$789,СВЦЭМ!$A$39:$A$789,$A42,СВЦЭМ!$B$39:$B$789,Z$11)+'СЕТ СН'!$F$12+СВЦЭМ!$D$10+'СЕТ СН'!$F$5-'СЕТ СН'!$F$20</f>
        <v>6065.7061564899996</v>
      </c>
      <c r="AA42" s="36">
        <f>SUMIFS(СВЦЭМ!$C$39:$C$789,СВЦЭМ!$A$39:$A$789,$A42,СВЦЭМ!$B$39:$B$789,AA$11)+'СЕТ СН'!$F$12+СВЦЭМ!$D$10+'СЕТ СН'!$F$5-'СЕТ СН'!$F$20</f>
        <v>6099.0649441599999</v>
      </c>
      <c r="AB42" s="36">
        <f>SUMIFS(СВЦЭМ!$C$39:$C$789,СВЦЭМ!$A$39:$A$789,$A42,СВЦЭМ!$B$39:$B$789,AB$11)+'СЕТ СН'!$F$12+СВЦЭМ!$D$10+'СЕТ СН'!$F$5-'СЕТ СН'!$F$20</f>
        <v>6118.7193078299997</v>
      </c>
      <c r="AC42" s="36">
        <f>SUMIFS(СВЦЭМ!$C$39:$C$789,СВЦЭМ!$A$39:$A$789,$A42,СВЦЭМ!$B$39:$B$789,AC$11)+'СЕТ СН'!$F$12+СВЦЭМ!$D$10+'СЕТ СН'!$F$5-'СЕТ СН'!$F$20</f>
        <v>6129.5857805699998</v>
      </c>
      <c r="AD42" s="36">
        <f>SUMIFS(СВЦЭМ!$C$39:$C$789,СВЦЭМ!$A$39:$A$789,$A42,СВЦЭМ!$B$39:$B$789,AD$11)+'СЕТ СН'!$F$12+СВЦЭМ!$D$10+'СЕТ СН'!$F$5-'СЕТ СН'!$F$20</f>
        <v>6150.6222149899995</v>
      </c>
      <c r="AE42" s="36">
        <f>SUMIFS(СВЦЭМ!$C$39:$C$789,СВЦЭМ!$A$39:$A$789,$A42,СВЦЭМ!$B$39:$B$789,AE$11)+'СЕТ СН'!$F$12+СВЦЭМ!$D$10+'СЕТ СН'!$F$5-'СЕТ СН'!$F$20</f>
        <v>6182.4923425399993</v>
      </c>
      <c r="AF42" s="36">
        <f>SUMIFS(СВЦЭМ!$C$39:$C$789,СВЦЭМ!$A$39:$A$789,$A42,СВЦЭМ!$B$39:$B$789,AF$11)+'СЕТ СН'!$F$12+СВЦЭМ!$D$10+'СЕТ СН'!$F$5-'СЕТ СН'!$F$20</f>
        <v>6245.7597806699996</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32"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32"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x14ac:dyDescent="0.2">
      <c r="A48" s="35" t="str">
        <f>A12</f>
        <v>01.12.2024</v>
      </c>
      <c r="B48" s="36">
        <f>SUMIFS(СВЦЭМ!$C$39:$C$789,СВЦЭМ!$A$39:$A$789,$A48,СВЦЭМ!$B$39:$B$789,B$47)+'СЕТ СН'!$G$12+СВЦЭМ!$D$10+'СЕТ СН'!$G$5-'СЕТ СН'!$G$20</f>
        <v>6747.1563016800001</v>
      </c>
      <c r="C48" s="36">
        <f>SUMIFS(СВЦЭМ!$C$39:$C$789,СВЦЭМ!$A$39:$A$789,$A48,СВЦЭМ!$B$39:$B$789,C$47)+'СЕТ СН'!$G$12+СВЦЭМ!$D$10+'СЕТ СН'!$G$5-'СЕТ СН'!$G$20</f>
        <v>6814.1670040499994</v>
      </c>
      <c r="D48" s="36">
        <f>SUMIFS(СВЦЭМ!$C$39:$C$789,СВЦЭМ!$A$39:$A$789,$A48,СВЦЭМ!$B$39:$B$789,D$47)+'СЕТ СН'!$G$12+СВЦЭМ!$D$10+'СЕТ СН'!$G$5-'СЕТ СН'!$G$20</f>
        <v>6836.3367488900003</v>
      </c>
      <c r="E48" s="36">
        <f>SUMIFS(СВЦЭМ!$C$39:$C$789,СВЦЭМ!$A$39:$A$789,$A48,СВЦЭМ!$B$39:$B$789,E$47)+'СЕТ СН'!$G$12+СВЦЭМ!$D$10+'СЕТ СН'!$G$5-'СЕТ СН'!$G$20</f>
        <v>6830.4870416399999</v>
      </c>
      <c r="F48" s="36">
        <f>SUMIFS(СВЦЭМ!$C$39:$C$789,СВЦЭМ!$A$39:$A$789,$A48,СВЦЭМ!$B$39:$B$789,F$47)+'СЕТ СН'!$G$12+СВЦЭМ!$D$10+'СЕТ СН'!$G$5-'СЕТ СН'!$G$20</f>
        <v>6837.4036961599995</v>
      </c>
      <c r="G48" s="36">
        <f>SUMIFS(СВЦЭМ!$C$39:$C$789,СВЦЭМ!$A$39:$A$789,$A48,СВЦЭМ!$B$39:$B$789,G$47)+'СЕТ СН'!$G$12+СВЦЭМ!$D$10+'СЕТ СН'!$G$5-'СЕТ СН'!$G$20</f>
        <v>6852.8090547900001</v>
      </c>
      <c r="H48" s="36">
        <f>SUMIFS(СВЦЭМ!$C$39:$C$789,СВЦЭМ!$A$39:$A$789,$A48,СВЦЭМ!$B$39:$B$789,H$47)+'СЕТ СН'!$G$12+СВЦЭМ!$D$10+'СЕТ СН'!$G$5-'СЕТ СН'!$G$20</f>
        <v>6858.4672388199997</v>
      </c>
      <c r="I48" s="36">
        <f>SUMIFS(СВЦЭМ!$C$39:$C$789,СВЦЭМ!$A$39:$A$789,$A48,СВЦЭМ!$B$39:$B$789,I$47)+'СЕТ СН'!$G$12+СВЦЭМ!$D$10+'СЕТ СН'!$G$5-'СЕТ СН'!$G$20</f>
        <v>6860.2230378700006</v>
      </c>
      <c r="J48" s="36">
        <f>SUMIFS(СВЦЭМ!$C$39:$C$789,СВЦЭМ!$A$39:$A$789,$A48,СВЦЭМ!$B$39:$B$789,J$47)+'СЕТ СН'!$G$12+СВЦЭМ!$D$10+'СЕТ СН'!$G$5-'СЕТ СН'!$G$20</f>
        <v>6799.5836630699996</v>
      </c>
      <c r="K48" s="36">
        <f>SUMIFS(СВЦЭМ!$C$39:$C$789,СВЦЭМ!$A$39:$A$789,$A48,СВЦЭМ!$B$39:$B$789,K$47)+'СЕТ СН'!$G$12+СВЦЭМ!$D$10+'СЕТ СН'!$G$5-'СЕТ СН'!$G$20</f>
        <v>6818.9578063700001</v>
      </c>
      <c r="L48" s="36">
        <f>SUMIFS(СВЦЭМ!$C$39:$C$789,СВЦЭМ!$A$39:$A$789,$A48,СВЦЭМ!$B$39:$B$789,L$47)+'СЕТ СН'!$G$12+СВЦЭМ!$D$10+'СЕТ СН'!$G$5-'СЕТ СН'!$G$20</f>
        <v>6760.6041532399995</v>
      </c>
      <c r="M48" s="36">
        <f>SUMIFS(СВЦЭМ!$C$39:$C$789,СВЦЭМ!$A$39:$A$789,$A48,СВЦЭМ!$B$39:$B$789,M$47)+'СЕТ СН'!$G$12+СВЦЭМ!$D$10+'СЕТ СН'!$G$5-'СЕТ СН'!$G$20</f>
        <v>6759.0545647899999</v>
      </c>
      <c r="N48" s="36">
        <f>SUMIFS(СВЦЭМ!$C$39:$C$789,СВЦЭМ!$A$39:$A$789,$A48,СВЦЭМ!$B$39:$B$789,N$47)+'СЕТ СН'!$G$12+СВЦЭМ!$D$10+'СЕТ СН'!$G$5-'СЕТ СН'!$G$20</f>
        <v>6796.1427536800002</v>
      </c>
      <c r="O48" s="36">
        <f>SUMIFS(СВЦЭМ!$C$39:$C$789,СВЦЭМ!$A$39:$A$789,$A48,СВЦЭМ!$B$39:$B$789,O$47)+'СЕТ СН'!$G$12+СВЦЭМ!$D$10+'СЕТ СН'!$G$5-'СЕТ СН'!$G$20</f>
        <v>6811.3680255399995</v>
      </c>
      <c r="P48" s="36">
        <f>SUMIFS(СВЦЭМ!$C$39:$C$789,СВЦЭМ!$A$39:$A$789,$A48,СВЦЭМ!$B$39:$B$789,P$47)+'СЕТ СН'!$G$12+СВЦЭМ!$D$10+'СЕТ СН'!$G$5-'СЕТ СН'!$G$20</f>
        <v>6851.6540753600002</v>
      </c>
      <c r="Q48" s="36">
        <f>SUMIFS(СВЦЭМ!$C$39:$C$789,СВЦЭМ!$A$39:$A$789,$A48,СВЦЭМ!$B$39:$B$789,Q$47)+'СЕТ СН'!$G$12+СВЦЭМ!$D$10+'СЕТ СН'!$G$5-'СЕТ СН'!$G$20</f>
        <v>6883.06639258</v>
      </c>
      <c r="R48" s="36">
        <f>SUMIFS(СВЦЭМ!$C$39:$C$789,СВЦЭМ!$A$39:$A$789,$A48,СВЦЭМ!$B$39:$B$789,R$47)+'СЕТ СН'!$G$12+СВЦЭМ!$D$10+'СЕТ СН'!$G$5-'СЕТ СН'!$G$20</f>
        <v>6860.4740949900006</v>
      </c>
      <c r="S48" s="36">
        <f>SUMIFS(СВЦЭМ!$C$39:$C$789,СВЦЭМ!$A$39:$A$789,$A48,СВЦЭМ!$B$39:$B$789,S$47)+'СЕТ СН'!$G$12+СВЦЭМ!$D$10+'СЕТ СН'!$G$5-'СЕТ СН'!$G$20</f>
        <v>6784.8048418500002</v>
      </c>
      <c r="T48" s="36">
        <f>SUMIFS(СВЦЭМ!$C$39:$C$789,СВЦЭМ!$A$39:$A$789,$A48,СВЦЭМ!$B$39:$B$789,T$47)+'СЕТ СН'!$G$12+СВЦЭМ!$D$10+'СЕТ СН'!$G$5-'СЕТ СН'!$G$20</f>
        <v>6692.8027407499994</v>
      </c>
      <c r="U48" s="36">
        <f>SUMIFS(СВЦЭМ!$C$39:$C$789,СВЦЭМ!$A$39:$A$789,$A48,СВЦЭМ!$B$39:$B$789,U$47)+'СЕТ СН'!$G$12+СВЦЭМ!$D$10+'СЕТ СН'!$G$5-'СЕТ СН'!$G$20</f>
        <v>6708.3493810599994</v>
      </c>
      <c r="V48" s="36">
        <f>SUMIFS(СВЦЭМ!$C$39:$C$789,СВЦЭМ!$A$39:$A$789,$A48,СВЦЭМ!$B$39:$B$789,V$47)+'СЕТ СН'!$G$12+СВЦЭМ!$D$10+'СЕТ СН'!$G$5-'СЕТ СН'!$G$20</f>
        <v>6741.0710787600001</v>
      </c>
      <c r="W48" s="36">
        <f>SUMIFS(СВЦЭМ!$C$39:$C$789,СВЦЭМ!$A$39:$A$789,$A48,СВЦЭМ!$B$39:$B$789,W$47)+'СЕТ СН'!$G$12+СВЦЭМ!$D$10+'СЕТ СН'!$G$5-'СЕТ СН'!$G$20</f>
        <v>6761.5881247300003</v>
      </c>
      <c r="X48" s="36">
        <f>SUMIFS(СВЦЭМ!$C$39:$C$789,СВЦЭМ!$A$39:$A$789,$A48,СВЦЭМ!$B$39:$B$789,X$47)+'СЕТ СН'!$G$12+СВЦЭМ!$D$10+'СЕТ СН'!$G$5-'СЕТ СН'!$G$20</f>
        <v>6794.1555263</v>
      </c>
      <c r="Y48" s="36">
        <f>SUMIFS(СВЦЭМ!$C$39:$C$789,СВЦЭМ!$A$39:$A$789,$A48,СВЦЭМ!$B$39:$B$789,Y$47)+'СЕТ СН'!$G$12+СВЦЭМ!$D$10+'СЕТ СН'!$G$5-'СЕТ СН'!$G$20</f>
        <v>6886.1381574099996</v>
      </c>
    </row>
    <row r="49" spans="1:25" ht="15.75" x14ac:dyDescent="0.2">
      <c r="A49" s="35">
        <f>A48+1</f>
        <v>45628</v>
      </c>
      <c r="B49" s="36">
        <f>SUMIFS(СВЦЭМ!$C$39:$C$789,СВЦЭМ!$A$39:$A$789,$A49,СВЦЭМ!$B$39:$B$789,B$47)+'СЕТ СН'!$G$12+СВЦЭМ!$D$10+'СЕТ СН'!$G$5-'СЕТ СН'!$G$20</f>
        <v>6997.4819732300002</v>
      </c>
      <c r="C49" s="36">
        <f>SUMIFS(СВЦЭМ!$C$39:$C$789,СВЦЭМ!$A$39:$A$789,$A49,СВЦЭМ!$B$39:$B$789,C$47)+'СЕТ СН'!$G$12+СВЦЭМ!$D$10+'СЕТ СН'!$G$5-'СЕТ СН'!$G$20</f>
        <v>6982.32237291</v>
      </c>
      <c r="D49" s="36">
        <f>SUMIFS(СВЦЭМ!$C$39:$C$789,СВЦЭМ!$A$39:$A$789,$A49,СВЦЭМ!$B$39:$B$789,D$47)+'СЕТ СН'!$G$12+СВЦЭМ!$D$10+'СЕТ СН'!$G$5-'СЕТ СН'!$G$20</f>
        <v>6961.2645594999995</v>
      </c>
      <c r="E49" s="36">
        <f>SUMIFS(СВЦЭМ!$C$39:$C$789,СВЦЭМ!$A$39:$A$789,$A49,СВЦЭМ!$B$39:$B$789,E$47)+'СЕТ СН'!$G$12+СВЦЭМ!$D$10+'СЕТ СН'!$G$5-'СЕТ СН'!$G$20</f>
        <v>6971.5453028100001</v>
      </c>
      <c r="F49" s="36">
        <f>SUMIFS(СВЦЭМ!$C$39:$C$789,СВЦЭМ!$A$39:$A$789,$A49,СВЦЭМ!$B$39:$B$789,F$47)+'СЕТ СН'!$G$12+СВЦЭМ!$D$10+'СЕТ СН'!$G$5-'СЕТ СН'!$G$20</f>
        <v>6965.7558661200001</v>
      </c>
      <c r="G49" s="36">
        <f>SUMIFS(СВЦЭМ!$C$39:$C$789,СВЦЭМ!$A$39:$A$789,$A49,СВЦЭМ!$B$39:$B$789,G$47)+'СЕТ СН'!$G$12+СВЦЭМ!$D$10+'СЕТ СН'!$G$5-'СЕТ СН'!$G$20</f>
        <v>6970.9011825699999</v>
      </c>
      <c r="H49" s="36">
        <f>SUMIFS(СВЦЭМ!$C$39:$C$789,СВЦЭМ!$A$39:$A$789,$A49,СВЦЭМ!$B$39:$B$789,H$47)+'СЕТ СН'!$G$12+СВЦЭМ!$D$10+'СЕТ СН'!$G$5-'СЕТ СН'!$G$20</f>
        <v>6892.7629558099998</v>
      </c>
      <c r="I49" s="36">
        <f>SUMIFS(СВЦЭМ!$C$39:$C$789,СВЦЭМ!$A$39:$A$789,$A49,СВЦЭМ!$B$39:$B$789,I$47)+'СЕТ СН'!$G$12+СВЦЭМ!$D$10+'СЕТ СН'!$G$5-'СЕТ СН'!$G$20</f>
        <v>6780.6828552900006</v>
      </c>
      <c r="J49" s="36">
        <f>SUMIFS(СВЦЭМ!$C$39:$C$789,СВЦЭМ!$A$39:$A$789,$A49,СВЦЭМ!$B$39:$B$789,J$47)+'СЕТ СН'!$G$12+СВЦЭМ!$D$10+'СЕТ СН'!$G$5-'СЕТ СН'!$G$20</f>
        <v>6713.0908004600005</v>
      </c>
      <c r="K49" s="36">
        <f>SUMIFS(СВЦЭМ!$C$39:$C$789,СВЦЭМ!$A$39:$A$789,$A49,СВЦЭМ!$B$39:$B$789,K$47)+'СЕТ СН'!$G$12+СВЦЭМ!$D$10+'СЕТ СН'!$G$5-'СЕТ СН'!$G$20</f>
        <v>6699.4118452700004</v>
      </c>
      <c r="L49" s="36">
        <f>SUMIFS(СВЦЭМ!$C$39:$C$789,СВЦЭМ!$A$39:$A$789,$A49,СВЦЭМ!$B$39:$B$789,L$47)+'СЕТ СН'!$G$12+СВЦЭМ!$D$10+'СЕТ СН'!$G$5-'СЕТ СН'!$G$20</f>
        <v>6721.1413316099997</v>
      </c>
      <c r="M49" s="36">
        <f>SUMIFS(СВЦЭМ!$C$39:$C$789,СВЦЭМ!$A$39:$A$789,$A49,СВЦЭМ!$B$39:$B$789,M$47)+'СЕТ СН'!$G$12+СВЦЭМ!$D$10+'СЕТ СН'!$G$5-'СЕТ СН'!$G$20</f>
        <v>6743.5093895600003</v>
      </c>
      <c r="N49" s="36">
        <f>SUMIFS(СВЦЭМ!$C$39:$C$789,СВЦЭМ!$A$39:$A$789,$A49,СВЦЭМ!$B$39:$B$789,N$47)+'СЕТ СН'!$G$12+СВЦЭМ!$D$10+'СЕТ СН'!$G$5-'СЕТ СН'!$G$20</f>
        <v>6766.7673307799996</v>
      </c>
      <c r="O49" s="36">
        <f>SUMIFS(СВЦЭМ!$C$39:$C$789,СВЦЭМ!$A$39:$A$789,$A49,СВЦЭМ!$B$39:$B$789,O$47)+'СЕТ СН'!$G$12+СВЦЭМ!$D$10+'СЕТ СН'!$G$5-'СЕТ СН'!$G$20</f>
        <v>6790.0412503699999</v>
      </c>
      <c r="P49" s="36">
        <f>SUMIFS(СВЦЭМ!$C$39:$C$789,СВЦЭМ!$A$39:$A$789,$A49,СВЦЭМ!$B$39:$B$789,P$47)+'СЕТ СН'!$G$12+СВЦЭМ!$D$10+'СЕТ СН'!$G$5-'СЕТ СН'!$G$20</f>
        <v>6803.7445767899999</v>
      </c>
      <c r="Q49" s="36">
        <f>SUMIFS(СВЦЭМ!$C$39:$C$789,СВЦЭМ!$A$39:$A$789,$A49,СВЦЭМ!$B$39:$B$789,Q$47)+'СЕТ СН'!$G$12+СВЦЭМ!$D$10+'СЕТ СН'!$G$5-'СЕТ СН'!$G$20</f>
        <v>6804.0097512399998</v>
      </c>
      <c r="R49" s="36">
        <f>SUMIFS(СВЦЭМ!$C$39:$C$789,СВЦЭМ!$A$39:$A$789,$A49,СВЦЭМ!$B$39:$B$789,R$47)+'СЕТ СН'!$G$12+СВЦЭМ!$D$10+'СЕТ СН'!$G$5-'СЕТ СН'!$G$20</f>
        <v>6782.8445259</v>
      </c>
      <c r="S49" s="36">
        <f>SUMIFS(СВЦЭМ!$C$39:$C$789,СВЦЭМ!$A$39:$A$789,$A49,СВЦЭМ!$B$39:$B$789,S$47)+'СЕТ СН'!$G$12+СВЦЭМ!$D$10+'СЕТ СН'!$G$5-'СЕТ СН'!$G$20</f>
        <v>6728.1498691799998</v>
      </c>
      <c r="T49" s="36">
        <f>SUMIFS(СВЦЭМ!$C$39:$C$789,СВЦЭМ!$A$39:$A$789,$A49,СВЦЭМ!$B$39:$B$789,T$47)+'СЕТ СН'!$G$12+СВЦЭМ!$D$10+'СЕТ СН'!$G$5-'СЕТ СН'!$G$20</f>
        <v>6661.0289196200001</v>
      </c>
      <c r="U49" s="36">
        <f>SUMIFS(СВЦЭМ!$C$39:$C$789,СВЦЭМ!$A$39:$A$789,$A49,СВЦЭМ!$B$39:$B$789,U$47)+'СЕТ СН'!$G$12+СВЦЭМ!$D$10+'СЕТ СН'!$G$5-'СЕТ СН'!$G$20</f>
        <v>6708.8817097000001</v>
      </c>
      <c r="V49" s="36">
        <f>SUMIFS(СВЦЭМ!$C$39:$C$789,СВЦЭМ!$A$39:$A$789,$A49,СВЦЭМ!$B$39:$B$789,V$47)+'СЕТ СН'!$G$12+СВЦЭМ!$D$10+'СЕТ СН'!$G$5-'СЕТ СН'!$G$20</f>
        <v>6755.5496692799998</v>
      </c>
      <c r="W49" s="36">
        <f>SUMIFS(СВЦЭМ!$C$39:$C$789,СВЦЭМ!$A$39:$A$789,$A49,СВЦЭМ!$B$39:$B$789,W$47)+'СЕТ СН'!$G$12+СВЦЭМ!$D$10+'СЕТ СН'!$G$5-'СЕТ СН'!$G$20</f>
        <v>6743.3385192900005</v>
      </c>
      <c r="X49" s="36">
        <f>SUMIFS(СВЦЭМ!$C$39:$C$789,СВЦЭМ!$A$39:$A$789,$A49,СВЦЭМ!$B$39:$B$789,X$47)+'СЕТ СН'!$G$12+СВЦЭМ!$D$10+'СЕТ СН'!$G$5-'СЕТ СН'!$G$20</f>
        <v>6743.6080998699999</v>
      </c>
      <c r="Y49" s="36">
        <f>SUMIFS(СВЦЭМ!$C$39:$C$789,СВЦЭМ!$A$39:$A$789,$A49,СВЦЭМ!$B$39:$B$789,Y$47)+'СЕТ СН'!$G$12+СВЦЭМ!$D$10+'СЕТ СН'!$G$5-'СЕТ СН'!$G$20</f>
        <v>6785.1202120300004</v>
      </c>
    </row>
    <row r="50" spans="1:25" ht="15.75" x14ac:dyDescent="0.2">
      <c r="A50" s="35">
        <f t="shared" ref="A50:A78" si="1">A49+1</f>
        <v>45629</v>
      </c>
      <c r="B50" s="36">
        <f>SUMIFS(СВЦЭМ!$C$39:$C$789,СВЦЭМ!$A$39:$A$789,$A50,СВЦЭМ!$B$39:$B$789,B$47)+'СЕТ СН'!$G$12+СВЦЭМ!$D$10+'СЕТ СН'!$G$5-'СЕТ СН'!$G$20</f>
        <v>6807.6828770499997</v>
      </c>
      <c r="C50" s="36">
        <f>SUMIFS(СВЦЭМ!$C$39:$C$789,СВЦЭМ!$A$39:$A$789,$A50,СВЦЭМ!$B$39:$B$789,C$47)+'СЕТ СН'!$G$12+СВЦЭМ!$D$10+'СЕТ СН'!$G$5-'СЕТ СН'!$G$20</f>
        <v>6862.5324161400004</v>
      </c>
      <c r="D50" s="36">
        <f>SUMIFS(СВЦЭМ!$C$39:$C$789,СВЦЭМ!$A$39:$A$789,$A50,СВЦЭМ!$B$39:$B$789,D$47)+'СЕТ СН'!$G$12+СВЦЭМ!$D$10+'СЕТ СН'!$G$5-'СЕТ СН'!$G$20</f>
        <v>6899.2247575599995</v>
      </c>
      <c r="E50" s="36">
        <f>SUMIFS(СВЦЭМ!$C$39:$C$789,СВЦЭМ!$A$39:$A$789,$A50,СВЦЭМ!$B$39:$B$789,E$47)+'СЕТ СН'!$G$12+СВЦЭМ!$D$10+'СЕТ СН'!$G$5-'СЕТ СН'!$G$20</f>
        <v>6945.29249875</v>
      </c>
      <c r="F50" s="36">
        <f>SUMIFS(СВЦЭМ!$C$39:$C$789,СВЦЭМ!$A$39:$A$789,$A50,СВЦЭМ!$B$39:$B$789,F$47)+'СЕТ СН'!$G$12+СВЦЭМ!$D$10+'СЕТ СН'!$G$5-'СЕТ СН'!$G$20</f>
        <v>6954.5298080800003</v>
      </c>
      <c r="G50" s="36">
        <f>SUMIFS(СВЦЭМ!$C$39:$C$789,СВЦЭМ!$A$39:$A$789,$A50,СВЦЭМ!$B$39:$B$789,G$47)+'СЕТ СН'!$G$12+СВЦЭМ!$D$10+'СЕТ СН'!$G$5-'СЕТ СН'!$G$20</f>
        <v>6879.5908503600003</v>
      </c>
      <c r="H50" s="36">
        <f>SUMIFS(СВЦЭМ!$C$39:$C$789,СВЦЭМ!$A$39:$A$789,$A50,СВЦЭМ!$B$39:$B$789,H$47)+'СЕТ СН'!$G$12+СВЦЭМ!$D$10+'СЕТ СН'!$G$5-'СЕТ СН'!$G$20</f>
        <v>6804.40729379</v>
      </c>
      <c r="I50" s="36">
        <f>SUMIFS(СВЦЭМ!$C$39:$C$789,СВЦЭМ!$A$39:$A$789,$A50,СВЦЭМ!$B$39:$B$789,I$47)+'СЕТ СН'!$G$12+СВЦЭМ!$D$10+'СЕТ СН'!$G$5-'СЕТ СН'!$G$20</f>
        <v>6712.29382437</v>
      </c>
      <c r="J50" s="36">
        <f>SUMIFS(СВЦЭМ!$C$39:$C$789,СВЦЭМ!$A$39:$A$789,$A50,СВЦЭМ!$B$39:$B$789,J$47)+'СЕТ СН'!$G$12+СВЦЭМ!$D$10+'СЕТ СН'!$G$5-'СЕТ СН'!$G$20</f>
        <v>6630.49302532</v>
      </c>
      <c r="K50" s="36">
        <f>SUMIFS(СВЦЭМ!$C$39:$C$789,СВЦЭМ!$A$39:$A$789,$A50,СВЦЭМ!$B$39:$B$789,K$47)+'СЕТ СН'!$G$12+СВЦЭМ!$D$10+'СЕТ СН'!$G$5-'СЕТ СН'!$G$20</f>
        <v>6652.2578366300004</v>
      </c>
      <c r="L50" s="36">
        <f>SUMIFS(СВЦЭМ!$C$39:$C$789,СВЦЭМ!$A$39:$A$789,$A50,СВЦЭМ!$B$39:$B$789,L$47)+'СЕТ СН'!$G$12+СВЦЭМ!$D$10+'СЕТ СН'!$G$5-'СЕТ СН'!$G$20</f>
        <v>6651.0136267199996</v>
      </c>
      <c r="M50" s="36">
        <f>SUMIFS(СВЦЭМ!$C$39:$C$789,СВЦЭМ!$A$39:$A$789,$A50,СВЦЭМ!$B$39:$B$789,M$47)+'СЕТ СН'!$G$12+СВЦЭМ!$D$10+'СЕТ СН'!$G$5-'СЕТ СН'!$G$20</f>
        <v>6660.2786357000005</v>
      </c>
      <c r="N50" s="36">
        <f>SUMIFS(СВЦЭМ!$C$39:$C$789,СВЦЭМ!$A$39:$A$789,$A50,СВЦЭМ!$B$39:$B$789,N$47)+'СЕТ СН'!$G$12+СВЦЭМ!$D$10+'СЕТ СН'!$G$5-'СЕТ СН'!$G$20</f>
        <v>6704.0945887199996</v>
      </c>
      <c r="O50" s="36">
        <f>SUMIFS(СВЦЭМ!$C$39:$C$789,СВЦЭМ!$A$39:$A$789,$A50,СВЦЭМ!$B$39:$B$789,O$47)+'СЕТ СН'!$G$12+СВЦЭМ!$D$10+'СЕТ СН'!$G$5-'СЕТ СН'!$G$20</f>
        <v>6723.6508763500005</v>
      </c>
      <c r="P50" s="36">
        <f>SUMIFS(СВЦЭМ!$C$39:$C$789,СВЦЭМ!$A$39:$A$789,$A50,СВЦЭМ!$B$39:$B$789,P$47)+'СЕТ СН'!$G$12+СВЦЭМ!$D$10+'СЕТ СН'!$G$5-'СЕТ СН'!$G$20</f>
        <v>6750.9343424999997</v>
      </c>
      <c r="Q50" s="36">
        <f>SUMIFS(СВЦЭМ!$C$39:$C$789,СВЦЭМ!$A$39:$A$789,$A50,СВЦЭМ!$B$39:$B$789,Q$47)+'СЕТ СН'!$G$12+СВЦЭМ!$D$10+'СЕТ СН'!$G$5-'СЕТ СН'!$G$20</f>
        <v>6791.45655145</v>
      </c>
      <c r="R50" s="36">
        <f>SUMIFS(СВЦЭМ!$C$39:$C$789,СВЦЭМ!$A$39:$A$789,$A50,СВЦЭМ!$B$39:$B$789,R$47)+'СЕТ СН'!$G$12+СВЦЭМ!$D$10+'СЕТ СН'!$G$5-'СЕТ СН'!$G$20</f>
        <v>6767.81793879</v>
      </c>
      <c r="S50" s="36">
        <f>SUMIFS(СВЦЭМ!$C$39:$C$789,СВЦЭМ!$A$39:$A$789,$A50,СВЦЭМ!$B$39:$B$789,S$47)+'СЕТ СН'!$G$12+СВЦЭМ!$D$10+'СЕТ СН'!$G$5-'СЕТ СН'!$G$20</f>
        <v>6705.2095208699993</v>
      </c>
      <c r="T50" s="36">
        <f>SUMIFS(СВЦЭМ!$C$39:$C$789,СВЦЭМ!$A$39:$A$789,$A50,СВЦЭМ!$B$39:$B$789,T$47)+'СЕТ СН'!$G$12+СВЦЭМ!$D$10+'СЕТ СН'!$G$5-'СЕТ СН'!$G$20</f>
        <v>6639.0211013099997</v>
      </c>
      <c r="U50" s="36">
        <f>SUMIFS(СВЦЭМ!$C$39:$C$789,СВЦЭМ!$A$39:$A$789,$A50,СВЦЭМ!$B$39:$B$789,U$47)+'СЕТ СН'!$G$12+СВЦЭМ!$D$10+'СЕТ СН'!$G$5-'СЕТ СН'!$G$20</f>
        <v>6666.9514624799995</v>
      </c>
      <c r="V50" s="36">
        <f>SUMIFS(СВЦЭМ!$C$39:$C$789,СВЦЭМ!$A$39:$A$789,$A50,СВЦЭМ!$B$39:$B$789,V$47)+'СЕТ СН'!$G$12+СВЦЭМ!$D$10+'СЕТ СН'!$G$5-'СЕТ СН'!$G$20</f>
        <v>6694.7813391899999</v>
      </c>
      <c r="W50" s="36">
        <f>SUMIFS(СВЦЭМ!$C$39:$C$789,СВЦЭМ!$A$39:$A$789,$A50,СВЦЭМ!$B$39:$B$789,W$47)+'СЕТ СН'!$G$12+СВЦЭМ!$D$10+'СЕТ СН'!$G$5-'СЕТ СН'!$G$20</f>
        <v>6715.4299128799994</v>
      </c>
      <c r="X50" s="36">
        <f>SUMIFS(СВЦЭМ!$C$39:$C$789,СВЦЭМ!$A$39:$A$789,$A50,СВЦЭМ!$B$39:$B$789,X$47)+'СЕТ СН'!$G$12+СВЦЭМ!$D$10+'СЕТ СН'!$G$5-'СЕТ СН'!$G$20</f>
        <v>6729.1348948100003</v>
      </c>
      <c r="Y50" s="36">
        <f>SUMIFS(СВЦЭМ!$C$39:$C$789,СВЦЭМ!$A$39:$A$789,$A50,СВЦЭМ!$B$39:$B$789,Y$47)+'СЕТ СН'!$G$12+СВЦЭМ!$D$10+'СЕТ СН'!$G$5-'СЕТ СН'!$G$20</f>
        <v>6781.8916982299997</v>
      </c>
    </row>
    <row r="51" spans="1:25" ht="15.75" x14ac:dyDescent="0.2">
      <c r="A51" s="35">
        <f t="shared" si="1"/>
        <v>45630</v>
      </c>
      <c r="B51" s="36">
        <f>SUMIFS(СВЦЭМ!$C$39:$C$789,СВЦЭМ!$A$39:$A$789,$A51,СВЦЭМ!$B$39:$B$789,B$47)+'СЕТ СН'!$G$12+СВЦЭМ!$D$10+'СЕТ СН'!$G$5-'СЕТ СН'!$G$20</f>
        <v>6823.5220417199998</v>
      </c>
      <c r="C51" s="36">
        <f>SUMIFS(СВЦЭМ!$C$39:$C$789,СВЦЭМ!$A$39:$A$789,$A51,СВЦЭМ!$B$39:$B$789,C$47)+'СЕТ СН'!$G$12+СВЦЭМ!$D$10+'СЕТ СН'!$G$5-'СЕТ СН'!$G$20</f>
        <v>6907.2917393600001</v>
      </c>
      <c r="D51" s="36">
        <f>SUMIFS(СВЦЭМ!$C$39:$C$789,СВЦЭМ!$A$39:$A$789,$A51,СВЦЭМ!$B$39:$B$789,D$47)+'СЕТ СН'!$G$12+СВЦЭМ!$D$10+'СЕТ СН'!$G$5-'СЕТ СН'!$G$20</f>
        <v>6940.2909804199999</v>
      </c>
      <c r="E51" s="36">
        <f>SUMIFS(СВЦЭМ!$C$39:$C$789,СВЦЭМ!$A$39:$A$789,$A51,СВЦЭМ!$B$39:$B$789,E$47)+'СЕТ СН'!$G$12+СВЦЭМ!$D$10+'СЕТ СН'!$G$5-'СЕТ СН'!$G$20</f>
        <v>6968.6871821599998</v>
      </c>
      <c r="F51" s="36">
        <f>SUMIFS(СВЦЭМ!$C$39:$C$789,СВЦЭМ!$A$39:$A$789,$A51,СВЦЭМ!$B$39:$B$789,F$47)+'СЕТ СН'!$G$12+СВЦЭМ!$D$10+'СЕТ СН'!$G$5-'СЕТ СН'!$G$20</f>
        <v>6965.7326033700001</v>
      </c>
      <c r="G51" s="36">
        <f>SUMIFS(СВЦЭМ!$C$39:$C$789,СВЦЭМ!$A$39:$A$789,$A51,СВЦЭМ!$B$39:$B$789,G$47)+'СЕТ СН'!$G$12+СВЦЭМ!$D$10+'СЕТ СН'!$G$5-'СЕТ СН'!$G$20</f>
        <v>6945.6037863299998</v>
      </c>
      <c r="H51" s="36">
        <f>SUMIFS(СВЦЭМ!$C$39:$C$789,СВЦЭМ!$A$39:$A$789,$A51,СВЦЭМ!$B$39:$B$789,H$47)+'СЕТ СН'!$G$12+СВЦЭМ!$D$10+'СЕТ СН'!$G$5-'СЕТ СН'!$G$20</f>
        <v>6904.08606203</v>
      </c>
      <c r="I51" s="36">
        <f>SUMIFS(СВЦЭМ!$C$39:$C$789,СВЦЭМ!$A$39:$A$789,$A51,СВЦЭМ!$B$39:$B$789,I$47)+'СЕТ СН'!$G$12+СВЦЭМ!$D$10+'СЕТ СН'!$G$5-'СЕТ СН'!$G$20</f>
        <v>6757.6884240399995</v>
      </c>
      <c r="J51" s="36">
        <f>SUMIFS(СВЦЭМ!$C$39:$C$789,СВЦЭМ!$A$39:$A$789,$A51,СВЦЭМ!$B$39:$B$789,J$47)+'СЕТ СН'!$G$12+СВЦЭМ!$D$10+'СЕТ СН'!$G$5-'СЕТ СН'!$G$20</f>
        <v>6683.8048221299996</v>
      </c>
      <c r="K51" s="36">
        <f>SUMIFS(СВЦЭМ!$C$39:$C$789,СВЦЭМ!$A$39:$A$789,$A51,СВЦЭМ!$B$39:$B$789,K$47)+'СЕТ СН'!$G$12+СВЦЭМ!$D$10+'СЕТ СН'!$G$5-'СЕТ СН'!$G$20</f>
        <v>6655.6390112999998</v>
      </c>
      <c r="L51" s="36">
        <f>SUMIFS(СВЦЭМ!$C$39:$C$789,СВЦЭМ!$A$39:$A$789,$A51,СВЦЭМ!$B$39:$B$789,L$47)+'СЕТ СН'!$G$12+СВЦЭМ!$D$10+'СЕТ СН'!$G$5-'СЕТ СН'!$G$20</f>
        <v>6559.3555013799996</v>
      </c>
      <c r="M51" s="36">
        <f>SUMIFS(СВЦЭМ!$C$39:$C$789,СВЦЭМ!$A$39:$A$789,$A51,СВЦЭМ!$B$39:$B$789,M$47)+'СЕТ СН'!$G$12+СВЦЭМ!$D$10+'СЕТ СН'!$G$5-'СЕТ СН'!$G$20</f>
        <v>6532.5282441999998</v>
      </c>
      <c r="N51" s="36">
        <f>SUMIFS(СВЦЭМ!$C$39:$C$789,СВЦЭМ!$A$39:$A$789,$A51,СВЦЭМ!$B$39:$B$789,N$47)+'СЕТ СН'!$G$12+СВЦЭМ!$D$10+'СЕТ СН'!$G$5-'СЕТ СН'!$G$20</f>
        <v>6583.0142338799997</v>
      </c>
      <c r="O51" s="36">
        <f>SUMIFS(СВЦЭМ!$C$39:$C$789,СВЦЭМ!$A$39:$A$789,$A51,СВЦЭМ!$B$39:$B$789,O$47)+'СЕТ СН'!$G$12+СВЦЭМ!$D$10+'СЕТ СН'!$G$5-'СЕТ СН'!$G$20</f>
        <v>6599.8936144899999</v>
      </c>
      <c r="P51" s="36">
        <f>SUMIFS(СВЦЭМ!$C$39:$C$789,СВЦЭМ!$A$39:$A$789,$A51,СВЦЭМ!$B$39:$B$789,P$47)+'СЕТ СН'!$G$12+СВЦЭМ!$D$10+'СЕТ СН'!$G$5-'СЕТ СН'!$G$20</f>
        <v>6619.2890998499997</v>
      </c>
      <c r="Q51" s="36">
        <f>SUMIFS(СВЦЭМ!$C$39:$C$789,СВЦЭМ!$A$39:$A$789,$A51,СВЦЭМ!$B$39:$B$789,Q$47)+'СЕТ СН'!$G$12+СВЦЭМ!$D$10+'СЕТ СН'!$G$5-'СЕТ СН'!$G$20</f>
        <v>6632.1559154900006</v>
      </c>
      <c r="R51" s="36">
        <f>SUMIFS(СВЦЭМ!$C$39:$C$789,СВЦЭМ!$A$39:$A$789,$A51,СВЦЭМ!$B$39:$B$789,R$47)+'СЕТ СН'!$G$12+СВЦЭМ!$D$10+'СЕТ СН'!$G$5-'СЕТ СН'!$G$20</f>
        <v>6620.8015583699998</v>
      </c>
      <c r="S51" s="36">
        <f>SUMIFS(СВЦЭМ!$C$39:$C$789,СВЦЭМ!$A$39:$A$789,$A51,СВЦЭМ!$B$39:$B$789,S$47)+'СЕТ СН'!$G$12+СВЦЭМ!$D$10+'СЕТ СН'!$G$5-'СЕТ СН'!$G$20</f>
        <v>6544.1988979500002</v>
      </c>
      <c r="T51" s="36">
        <f>SUMIFS(СВЦЭМ!$C$39:$C$789,СВЦЭМ!$A$39:$A$789,$A51,СВЦЭМ!$B$39:$B$789,T$47)+'СЕТ СН'!$G$12+СВЦЭМ!$D$10+'СЕТ СН'!$G$5-'СЕТ СН'!$G$20</f>
        <v>6477.9220861699996</v>
      </c>
      <c r="U51" s="36">
        <f>SUMIFS(СВЦЭМ!$C$39:$C$789,СВЦЭМ!$A$39:$A$789,$A51,СВЦЭМ!$B$39:$B$789,U$47)+'СЕТ СН'!$G$12+СВЦЭМ!$D$10+'СЕТ СН'!$G$5-'СЕТ СН'!$G$20</f>
        <v>6482.8058959699993</v>
      </c>
      <c r="V51" s="36">
        <f>SUMIFS(СВЦЭМ!$C$39:$C$789,СВЦЭМ!$A$39:$A$789,$A51,СВЦЭМ!$B$39:$B$789,V$47)+'СЕТ СН'!$G$12+СВЦЭМ!$D$10+'СЕТ СН'!$G$5-'СЕТ СН'!$G$20</f>
        <v>6546.3763061299996</v>
      </c>
      <c r="W51" s="36">
        <f>SUMIFS(СВЦЭМ!$C$39:$C$789,СВЦЭМ!$A$39:$A$789,$A51,СВЦЭМ!$B$39:$B$789,W$47)+'СЕТ СН'!$G$12+СВЦЭМ!$D$10+'СЕТ СН'!$G$5-'СЕТ СН'!$G$20</f>
        <v>6575.96590818</v>
      </c>
      <c r="X51" s="36">
        <f>SUMIFS(СВЦЭМ!$C$39:$C$789,СВЦЭМ!$A$39:$A$789,$A51,СВЦЭМ!$B$39:$B$789,X$47)+'СЕТ СН'!$G$12+СВЦЭМ!$D$10+'СЕТ СН'!$G$5-'СЕТ СН'!$G$20</f>
        <v>6623.1111157599998</v>
      </c>
      <c r="Y51" s="36">
        <f>SUMIFS(СВЦЭМ!$C$39:$C$789,СВЦЭМ!$A$39:$A$789,$A51,СВЦЭМ!$B$39:$B$789,Y$47)+'СЕТ СН'!$G$12+СВЦЭМ!$D$10+'СЕТ СН'!$G$5-'СЕТ СН'!$G$20</f>
        <v>6672.5470093700005</v>
      </c>
    </row>
    <row r="52" spans="1:25" ht="15.75" x14ac:dyDescent="0.2">
      <c r="A52" s="35">
        <f t="shared" si="1"/>
        <v>45631</v>
      </c>
      <c r="B52" s="36">
        <f>SUMIFS(СВЦЭМ!$C$39:$C$789,СВЦЭМ!$A$39:$A$789,$A52,СВЦЭМ!$B$39:$B$789,B$47)+'СЕТ СН'!$G$12+СВЦЭМ!$D$10+'СЕТ СН'!$G$5-'СЕТ СН'!$G$20</f>
        <v>6687.1034411299997</v>
      </c>
      <c r="C52" s="36">
        <f>SUMIFS(СВЦЭМ!$C$39:$C$789,СВЦЭМ!$A$39:$A$789,$A52,СВЦЭМ!$B$39:$B$789,C$47)+'СЕТ СН'!$G$12+СВЦЭМ!$D$10+'СЕТ СН'!$G$5-'СЕТ СН'!$G$20</f>
        <v>6759.0587334100001</v>
      </c>
      <c r="D52" s="36">
        <f>SUMIFS(СВЦЭМ!$C$39:$C$789,СВЦЭМ!$A$39:$A$789,$A52,СВЦЭМ!$B$39:$B$789,D$47)+'СЕТ СН'!$G$12+СВЦЭМ!$D$10+'СЕТ СН'!$G$5-'СЕТ СН'!$G$20</f>
        <v>6776.2944276799999</v>
      </c>
      <c r="E52" s="36">
        <f>SUMIFS(СВЦЭМ!$C$39:$C$789,СВЦЭМ!$A$39:$A$789,$A52,СВЦЭМ!$B$39:$B$789,E$47)+'СЕТ СН'!$G$12+СВЦЭМ!$D$10+'СЕТ СН'!$G$5-'СЕТ СН'!$G$20</f>
        <v>6782.7100832899996</v>
      </c>
      <c r="F52" s="36">
        <f>SUMIFS(СВЦЭМ!$C$39:$C$789,СВЦЭМ!$A$39:$A$789,$A52,СВЦЭМ!$B$39:$B$789,F$47)+'СЕТ СН'!$G$12+СВЦЭМ!$D$10+'СЕТ СН'!$G$5-'СЕТ СН'!$G$20</f>
        <v>6787.6540811800005</v>
      </c>
      <c r="G52" s="36">
        <f>SUMIFS(СВЦЭМ!$C$39:$C$789,СВЦЭМ!$A$39:$A$789,$A52,СВЦЭМ!$B$39:$B$789,G$47)+'СЕТ СН'!$G$12+СВЦЭМ!$D$10+'СЕТ СН'!$G$5-'СЕТ СН'!$G$20</f>
        <v>6753.8870450499999</v>
      </c>
      <c r="H52" s="36">
        <f>SUMIFS(СВЦЭМ!$C$39:$C$789,СВЦЭМ!$A$39:$A$789,$A52,СВЦЭМ!$B$39:$B$789,H$47)+'СЕТ СН'!$G$12+СВЦЭМ!$D$10+'СЕТ СН'!$G$5-'СЕТ СН'!$G$20</f>
        <v>6638.9985428999998</v>
      </c>
      <c r="I52" s="36">
        <f>SUMIFS(СВЦЭМ!$C$39:$C$789,СВЦЭМ!$A$39:$A$789,$A52,СВЦЭМ!$B$39:$B$789,I$47)+'СЕТ СН'!$G$12+СВЦЭМ!$D$10+'СЕТ СН'!$G$5-'СЕТ СН'!$G$20</f>
        <v>6527.5326066899997</v>
      </c>
      <c r="J52" s="36">
        <f>SUMIFS(СВЦЭМ!$C$39:$C$789,СВЦЭМ!$A$39:$A$789,$A52,СВЦЭМ!$B$39:$B$789,J$47)+'СЕТ СН'!$G$12+СВЦЭМ!$D$10+'СЕТ СН'!$G$5-'СЕТ СН'!$G$20</f>
        <v>6477.6780784599996</v>
      </c>
      <c r="K52" s="36">
        <f>SUMIFS(СВЦЭМ!$C$39:$C$789,СВЦЭМ!$A$39:$A$789,$A52,СВЦЭМ!$B$39:$B$789,K$47)+'СЕТ СН'!$G$12+СВЦЭМ!$D$10+'СЕТ СН'!$G$5-'СЕТ СН'!$G$20</f>
        <v>6432.2961854599998</v>
      </c>
      <c r="L52" s="36">
        <f>SUMIFS(СВЦЭМ!$C$39:$C$789,СВЦЭМ!$A$39:$A$789,$A52,СВЦЭМ!$B$39:$B$789,L$47)+'СЕТ СН'!$G$12+СВЦЭМ!$D$10+'СЕТ СН'!$G$5-'СЕТ СН'!$G$20</f>
        <v>6417.6667744200004</v>
      </c>
      <c r="M52" s="36">
        <f>SUMIFS(СВЦЭМ!$C$39:$C$789,СВЦЭМ!$A$39:$A$789,$A52,СВЦЭМ!$B$39:$B$789,M$47)+'СЕТ СН'!$G$12+СВЦЭМ!$D$10+'СЕТ СН'!$G$5-'СЕТ СН'!$G$20</f>
        <v>6447.6254145799994</v>
      </c>
      <c r="N52" s="36">
        <f>SUMIFS(СВЦЭМ!$C$39:$C$789,СВЦЭМ!$A$39:$A$789,$A52,СВЦЭМ!$B$39:$B$789,N$47)+'СЕТ СН'!$G$12+СВЦЭМ!$D$10+'СЕТ СН'!$G$5-'СЕТ СН'!$G$20</f>
        <v>6472.3215925700006</v>
      </c>
      <c r="O52" s="36">
        <f>SUMIFS(СВЦЭМ!$C$39:$C$789,СВЦЭМ!$A$39:$A$789,$A52,СВЦЭМ!$B$39:$B$789,O$47)+'СЕТ СН'!$G$12+СВЦЭМ!$D$10+'СЕТ СН'!$G$5-'СЕТ СН'!$G$20</f>
        <v>6482.2366797699997</v>
      </c>
      <c r="P52" s="36">
        <f>SUMIFS(СВЦЭМ!$C$39:$C$789,СВЦЭМ!$A$39:$A$789,$A52,СВЦЭМ!$B$39:$B$789,P$47)+'СЕТ СН'!$G$12+СВЦЭМ!$D$10+'СЕТ СН'!$G$5-'СЕТ СН'!$G$20</f>
        <v>6503.0165530699996</v>
      </c>
      <c r="Q52" s="36">
        <f>SUMIFS(СВЦЭМ!$C$39:$C$789,СВЦЭМ!$A$39:$A$789,$A52,СВЦЭМ!$B$39:$B$789,Q$47)+'СЕТ СН'!$G$12+СВЦЭМ!$D$10+'СЕТ СН'!$G$5-'СЕТ СН'!$G$20</f>
        <v>6534.6262638999997</v>
      </c>
      <c r="R52" s="36">
        <f>SUMIFS(СВЦЭМ!$C$39:$C$789,СВЦЭМ!$A$39:$A$789,$A52,СВЦЭМ!$B$39:$B$789,R$47)+'СЕТ СН'!$G$12+СВЦЭМ!$D$10+'СЕТ СН'!$G$5-'СЕТ СН'!$G$20</f>
        <v>6538.0193460600003</v>
      </c>
      <c r="S52" s="36">
        <f>SUMIFS(СВЦЭМ!$C$39:$C$789,СВЦЭМ!$A$39:$A$789,$A52,СВЦЭМ!$B$39:$B$789,S$47)+'СЕТ СН'!$G$12+СВЦЭМ!$D$10+'СЕТ СН'!$G$5-'СЕТ СН'!$G$20</f>
        <v>6455.6465924799995</v>
      </c>
      <c r="T52" s="36">
        <f>SUMIFS(СВЦЭМ!$C$39:$C$789,СВЦЭМ!$A$39:$A$789,$A52,СВЦЭМ!$B$39:$B$789,T$47)+'СЕТ СН'!$G$12+СВЦЭМ!$D$10+'СЕТ СН'!$G$5-'СЕТ СН'!$G$20</f>
        <v>6392.6594001499998</v>
      </c>
      <c r="U52" s="36">
        <f>SUMIFS(СВЦЭМ!$C$39:$C$789,СВЦЭМ!$A$39:$A$789,$A52,СВЦЭМ!$B$39:$B$789,U$47)+'СЕТ СН'!$G$12+СВЦЭМ!$D$10+'СЕТ СН'!$G$5-'СЕТ СН'!$G$20</f>
        <v>6392.9952722600001</v>
      </c>
      <c r="V52" s="36">
        <f>SUMIFS(СВЦЭМ!$C$39:$C$789,СВЦЭМ!$A$39:$A$789,$A52,СВЦЭМ!$B$39:$B$789,V$47)+'СЕТ СН'!$G$12+СВЦЭМ!$D$10+'СЕТ СН'!$G$5-'СЕТ СН'!$G$20</f>
        <v>6442.3490349700005</v>
      </c>
      <c r="W52" s="36">
        <f>SUMIFS(СВЦЭМ!$C$39:$C$789,СВЦЭМ!$A$39:$A$789,$A52,СВЦЭМ!$B$39:$B$789,W$47)+'СЕТ СН'!$G$12+СВЦЭМ!$D$10+'СЕТ СН'!$G$5-'СЕТ СН'!$G$20</f>
        <v>6456.8180485699995</v>
      </c>
      <c r="X52" s="36">
        <f>SUMIFS(СВЦЭМ!$C$39:$C$789,СВЦЭМ!$A$39:$A$789,$A52,СВЦЭМ!$B$39:$B$789,X$47)+'СЕТ СН'!$G$12+СВЦЭМ!$D$10+'СЕТ СН'!$G$5-'СЕТ СН'!$G$20</f>
        <v>6477.7508500799995</v>
      </c>
      <c r="Y52" s="36">
        <f>SUMIFS(СВЦЭМ!$C$39:$C$789,СВЦЭМ!$A$39:$A$789,$A52,СВЦЭМ!$B$39:$B$789,Y$47)+'СЕТ СН'!$G$12+СВЦЭМ!$D$10+'СЕТ СН'!$G$5-'СЕТ СН'!$G$20</f>
        <v>6491.52671293</v>
      </c>
    </row>
    <row r="53" spans="1:25" ht="15.75" x14ac:dyDescent="0.2">
      <c r="A53" s="35">
        <f t="shared" si="1"/>
        <v>45632</v>
      </c>
      <c r="B53" s="36">
        <f>SUMIFS(СВЦЭМ!$C$39:$C$789,СВЦЭМ!$A$39:$A$789,$A53,СВЦЭМ!$B$39:$B$789,B$47)+'СЕТ СН'!$G$12+СВЦЭМ!$D$10+'СЕТ СН'!$G$5-'СЕТ СН'!$G$20</f>
        <v>6635.1018615200001</v>
      </c>
      <c r="C53" s="36">
        <f>SUMIFS(СВЦЭМ!$C$39:$C$789,СВЦЭМ!$A$39:$A$789,$A53,СВЦЭМ!$B$39:$B$789,C$47)+'СЕТ СН'!$G$12+СВЦЭМ!$D$10+'СЕТ СН'!$G$5-'СЕТ СН'!$G$20</f>
        <v>6732.7984799400001</v>
      </c>
      <c r="D53" s="36">
        <f>SUMIFS(СВЦЭМ!$C$39:$C$789,СВЦЭМ!$A$39:$A$789,$A53,СВЦЭМ!$B$39:$B$789,D$47)+'СЕТ СН'!$G$12+СВЦЭМ!$D$10+'СЕТ СН'!$G$5-'СЕТ СН'!$G$20</f>
        <v>6767.9057739099999</v>
      </c>
      <c r="E53" s="36">
        <f>SUMIFS(СВЦЭМ!$C$39:$C$789,СВЦЭМ!$A$39:$A$789,$A53,СВЦЭМ!$B$39:$B$789,E$47)+'СЕТ СН'!$G$12+СВЦЭМ!$D$10+'СЕТ СН'!$G$5-'СЕТ СН'!$G$20</f>
        <v>6785.0833240100001</v>
      </c>
      <c r="F53" s="36">
        <f>SUMIFS(СВЦЭМ!$C$39:$C$789,СВЦЭМ!$A$39:$A$789,$A53,СВЦЭМ!$B$39:$B$789,F$47)+'СЕТ СН'!$G$12+СВЦЭМ!$D$10+'СЕТ СН'!$G$5-'СЕТ СН'!$G$20</f>
        <v>6781.9328652300001</v>
      </c>
      <c r="G53" s="36">
        <f>SUMIFS(СВЦЭМ!$C$39:$C$789,СВЦЭМ!$A$39:$A$789,$A53,СВЦЭМ!$B$39:$B$789,G$47)+'СЕТ СН'!$G$12+СВЦЭМ!$D$10+'СЕТ СН'!$G$5-'СЕТ СН'!$G$20</f>
        <v>6750.6501690599998</v>
      </c>
      <c r="H53" s="36">
        <f>SUMIFS(СВЦЭМ!$C$39:$C$789,СВЦЭМ!$A$39:$A$789,$A53,СВЦЭМ!$B$39:$B$789,H$47)+'СЕТ СН'!$G$12+СВЦЭМ!$D$10+'СЕТ СН'!$G$5-'СЕТ СН'!$G$20</f>
        <v>6640.3986053200006</v>
      </c>
      <c r="I53" s="36">
        <f>SUMIFS(СВЦЭМ!$C$39:$C$789,СВЦЭМ!$A$39:$A$789,$A53,СВЦЭМ!$B$39:$B$789,I$47)+'СЕТ СН'!$G$12+СВЦЭМ!$D$10+'СЕТ СН'!$G$5-'СЕТ СН'!$G$20</f>
        <v>6550.3927019900002</v>
      </c>
      <c r="J53" s="36">
        <f>SUMIFS(СВЦЭМ!$C$39:$C$789,СВЦЭМ!$A$39:$A$789,$A53,СВЦЭМ!$B$39:$B$789,J$47)+'СЕТ СН'!$G$12+СВЦЭМ!$D$10+'СЕТ СН'!$G$5-'СЕТ СН'!$G$20</f>
        <v>6467.9491941799997</v>
      </c>
      <c r="K53" s="36">
        <f>SUMIFS(СВЦЭМ!$C$39:$C$789,СВЦЭМ!$A$39:$A$789,$A53,СВЦЭМ!$B$39:$B$789,K$47)+'СЕТ СН'!$G$12+СВЦЭМ!$D$10+'СЕТ СН'!$G$5-'СЕТ СН'!$G$20</f>
        <v>6423.5178577299994</v>
      </c>
      <c r="L53" s="36">
        <f>SUMIFS(СВЦЭМ!$C$39:$C$789,СВЦЭМ!$A$39:$A$789,$A53,СВЦЭМ!$B$39:$B$789,L$47)+'СЕТ СН'!$G$12+СВЦЭМ!$D$10+'СЕТ СН'!$G$5-'СЕТ СН'!$G$20</f>
        <v>6428.0577561400005</v>
      </c>
      <c r="M53" s="36">
        <f>SUMIFS(СВЦЭМ!$C$39:$C$789,СВЦЭМ!$A$39:$A$789,$A53,СВЦЭМ!$B$39:$B$789,M$47)+'СЕТ СН'!$G$12+СВЦЭМ!$D$10+'СЕТ СН'!$G$5-'СЕТ СН'!$G$20</f>
        <v>6449.8077454499999</v>
      </c>
      <c r="N53" s="36">
        <f>SUMIFS(СВЦЭМ!$C$39:$C$789,СВЦЭМ!$A$39:$A$789,$A53,СВЦЭМ!$B$39:$B$789,N$47)+'СЕТ СН'!$G$12+СВЦЭМ!$D$10+'СЕТ СН'!$G$5-'СЕТ СН'!$G$20</f>
        <v>6460.8329039299997</v>
      </c>
      <c r="O53" s="36">
        <f>SUMIFS(СВЦЭМ!$C$39:$C$789,СВЦЭМ!$A$39:$A$789,$A53,СВЦЭМ!$B$39:$B$789,O$47)+'СЕТ СН'!$G$12+СВЦЭМ!$D$10+'СЕТ СН'!$G$5-'СЕТ СН'!$G$20</f>
        <v>6467.1072975900006</v>
      </c>
      <c r="P53" s="36">
        <f>SUMIFS(СВЦЭМ!$C$39:$C$789,СВЦЭМ!$A$39:$A$789,$A53,СВЦЭМ!$B$39:$B$789,P$47)+'СЕТ СН'!$G$12+СВЦЭМ!$D$10+'СЕТ СН'!$G$5-'СЕТ СН'!$G$20</f>
        <v>6494.6818978299998</v>
      </c>
      <c r="Q53" s="36">
        <f>SUMIFS(СВЦЭМ!$C$39:$C$789,СВЦЭМ!$A$39:$A$789,$A53,СВЦЭМ!$B$39:$B$789,Q$47)+'СЕТ СН'!$G$12+СВЦЭМ!$D$10+'СЕТ СН'!$G$5-'СЕТ СН'!$G$20</f>
        <v>6499.26103255</v>
      </c>
      <c r="R53" s="36">
        <f>SUMIFS(СВЦЭМ!$C$39:$C$789,СВЦЭМ!$A$39:$A$789,$A53,СВЦЭМ!$B$39:$B$789,R$47)+'СЕТ СН'!$G$12+СВЦЭМ!$D$10+'СЕТ СН'!$G$5-'СЕТ СН'!$G$20</f>
        <v>6501.0473719399997</v>
      </c>
      <c r="S53" s="36">
        <f>SUMIFS(СВЦЭМ!$C$39:$C$789,СВЦЭМ!$A$39:$A$789,$A53,СВЦЭМ!$B$39:$B$789,S$47)+'СЕТ СН'!$G$12+СВЦЭМ!$D$10+'СЕТ СН'!$G$5-'СЕТ СН'!$G$20</f>
        <v>6470.4074827999993</v>
      </c>
      <c r="T53" s="36">
        <f>SUMIFS(СВЦЭМ!$C$39:$C$789,СВЦЭМ!$A$39:$A$789,$A53,СВЦЭМ!$B$39:$B$789,T$47)+'СЕТ СН'!$G$12+СВЦЭМ!$D$10+'СЕТ СН'!$G$5-'СЕТ СН'!$G$20</f>
        <v>6390.9280132700005</v>
      </c>
      <c r="U53" s="36">
        <f>SUMIFS(СВЦЭМ!$C$39:$C$789,СВЦЭМ!$A$39:$A$789,$A53,СВЦЭМ!$B$39:$B$789,U$47)+'СЕТ СН'!$G$12+СВЦЭМ!$D$10+'СЕТ СН'!$G$5-'СЕТ СН'!$G$20</f>
        <v>6372.8307791899997</v>
      </c>
      <c r="V53" s="36">
        <f>SUMIFS(СВЦЭМ!$C$39:$C$789,СВЦЭМ!$A$39:$A$789,$A53,СВЦЭМ!$B$39:$B$789,V$47)+'СЕТ СН'!$G$12+СВЦЭМ!$D$10+'СЕТ СН'!$G$5-'СЕТ СН'!$G$20</f>
        <v>6429.4120215200001</v>
      </c>
      <c r="W53" s="36">
        <f>SUMIFS(СВЦЭМ!$C$39:$C$789,СВЦЭМ!$A$39:$A$789,$A53,СВЦЭМ!$B$39:$B$789,W$47)+'СЕТ СН'!$G$12+СВЦЭМ!$D$10+'СЕТ СН'!$G$5-'СЕТ СН'!$G$20</f>
        <v>6443.9043605299994</v>
      </c>
      <c r="X53" s="36">
        <f>SUMIFS(СВЦЭМ!$C$39:$C$789,СВЦЭМ!$A$39:$A$789,$A53,СВЦЭМ!$B$39:$B$789,X$47)+'СЕТ СН'!$G$12+СВЦЭМ!$D$10+'СЕТ СН'!$G$5-'СЕТ СН'!$G$20</f>
        <v>6452.1611801199997</v>
      </c>
      <c r="Y53" s="36">
        <f>SUMIFS(СВЦЭМ!$C$39:$C$789,СВЦЭМ!$A$39:$A$789,$A53,СВЦЭМ!$B$39:$B$789,Y$47)+'СЕТ СН'!$G$12+СВЦЭМ!$D$10+'СЕТ СН'!$G$5-'СЕТ СН'!$G$20</f>
        <v>6481.2782181499997</v>
      </c>
    </row>
    <row r="54" spans="1:25" ht="15.75" x14ac:dyDescent="0.2">
      <c r="A54" s="35">
        <f t="shared" si="1"/>
        <v>45633</v>
      </c>
      <c r="B54" s="36">
        <f>SUMIFS(СВЦЭМ!$C$39:$C$789,СВЦЭМ!$A$39:$A$789,$A54,СВЦЭМ!$B$39:$B$789,B$47)+'СЕТ СН'!$G$12+СВЦЭМ!$D$10+'СЕТ СН'!$G$5-'СЕТ СН'!$G$20</f>
        <v>6594.4337903599999</v>
      </c>
      <c r="C54" s="36">
        <f>SUMIFS(СВЦЭМ!$C$39:$C$789,СВЦЭМ!$A$39:$A$789,$A54,СВЦЭМ!$B$39:$B$789,C$47)+'СЕТ СН'!$G$12+СВЦЭМ!$D$10+'СЕТ СН'!$G$5-'СЕТ СН'!$G$20</f>
        <v>6557.2963705399998</v>
      </c>
      <c r="D54" s="36">
        <f>SUMIFS(СВЦЭМ!$C$39:$C$789,СВЦЭМ!$A$39:$A$789,$A54,СВЦЭМ!$B$39:$B$789,D$47)+'СЕТ СН'!$G$12+СВЦЭМ!$D$10+'СЕТ СН'!$G$5-'СЕТ СН'!$G$20</f>
        <v>6598.1645820499998</v>
      </c>
      <c r="E54" s="36">
        <f>SUMIFS(СВЦЭМ!$C$39:$C$789,СВЦЭМ!$A$39:$A$789,$A54,СВЦЭМ!$B$39:$B$789,E$47)+'СЕТ СН'!$G$12+СВЦЭМ!$D$10+'СЕТ СН'!$G$5-'СЕТ СН'!$G$20</f>
        <v>6642.4129134300001</v>
      </c>
      <c r="F54" s="36">
        <f>SUMIFS(СВЦЭМ!$C$39:$C$789,СВЦЭМ!$A$39:$A$789,$A54,СВЦЭМ!$B$39:$B$789,F$47)+'СЕТ СН'!$G$12+СВЦЭМ!$D$10+'СЕТ СН'!$G$5-'СЕТ СН'!$G$20</f>
        <v>6639.1192419599993</v>
      </c>
      <c r="G54" s="36">
        <f>SUMIFS(СВЦЭМ!$C$39:$C$789,СВЦЭМ!$A$39:$A$789,$A54,СВЦЭМ!$B$39:$B$789,G$47)+'СЕТ СН'!$G$12+СВЦЭМ!$D$10+'СЕТ СН'!$G$5-'СЕТ СН'!$G$20</f>
        <v>6615.1973556100002</v>
      </c>
      <c r="H54" s="36">
        <f>SUMIFS(СВЦЭМ!$C$39:$C$789,СВЦЭМ!$A$39:$A$789,$A54,СВЦЭМ!$B$39:$B$789,H$47)+'СЕТ СН'!$G$12+СВЦЭМ!$D$10+'СЕТ СН'!$G$5-'СЕТ СН'!$G$20</f>
        <v>6584.1882466200004</v>
      </c>
      <c r="I54" s="36">
        <f>SUMIFS(СВЦЭМ!$C$39:$C$789,СВЦЭМ!$A$39:$A$789,$A54,СВЦЭМ!$B$39:$B$789,I$47)+'СЕТ СН'!$G$12+СВЦЭМ!$D$10+'СЕТ СН'!$G$5-'СЕТ СН'!$G$20</f>
        <v>6583.0958643699996</v>
      </c>
      <c r="J54" s="36">
        <f>SUMIFS(СВЦЭМ!$C$39:$C$789,СВЦЭМ!$A$39:$A$789,$A54,СВЦЭМ!$B$39:$B$789,J$47)+'СЕТ СН'!$G$12+СВЦЭМ!$D$10+'СЕТ СН'!$G$5-'СЕТ СН'!$G$20</f>
        <v>6498.6268294599995</v>
      </c>
      <c r="K54" s="36">
        <f>SUMIFS(СВЦЭМ!$C$39:$C$789,СВЦЭМ!$A$39:$A$789,$A54,СВЦЭМ!$B$39:$B$789,K$47)+'СЕТ СН'!$G$12+СВЦЭМ!$D$10+'СЕТ СН'!$G$5-'СЕТ СН'!$G$20</f>
        <v>6368.7653409699997</v>
      </c>
      <c r="L54" s="36">
        <f>SUMIFS(СВЦЭМ!$C$39:$C$789,СВЦЭМ!$A$39:$A$789,$A54,СВЦЭМ!$B$39:$B$789,L$47)+'СЕТ СН'!$G$12+СВЦЭМ!$D$10+'СЕТ СН'!$G$5-'СЕТ СН'!$G$20</f>
        <v>6338.6431881499993</v>
      </c>
      <c r="M54" s="36">
        <f>SUMIFS(СВЦЭМ!$C$39:$C$789,СВЦЭМ!$A$39:$A$789,$A54,СВЦЭМ!$B$39:$B$789,M$47)+'СЕТ СН'!$G$12+СВЦЭМ!$D$10+'СЕТ СН'!$G$5-'СЕТ СН'!$G$20</f>
        <v>6342.5327200699994</v>
      </c>
      <c r="N54" s="36">
        <f>SUMIFS(СВЦЭМ!$C$39:$C$789,СВЦЭМ!$A$39:$A$789,$A54,СВЦЭМ!$B$39:$B$789,N$47)+'СЕТ СН'!$G$12+СВЦЭМ!$D$10+'СЕТ СН'!$G$5-'СЕТ СН'!$G$20</f>
        <v>6370.3360949600001</v>
      </c>
      <c r="O54" s="36">
        <f>SUMIFS(СВЦЭМ!$C$39:$C$789,СВЦЭМ!$A$39:$A$789,$A54,СВЦЭМ!$B$39:$B$789,O$47)+'СЕТ СН'!$G$12+СВЦЭМ!$D$10+'СЕТ СН'!$G$5-'СЕТ СН'!$G$20</f>
        <v>6376.1954606599993</v>
      </c>
      <c r="P54" s="36">
        <f>SUMIFS(СВЦЭМ!$C$39:$C$789,СВЦЭМ!$A$39:$A$789,$A54,СВЦЭМ!$B$39:$B$789,P$47)+'СЕТ СН'!$G$12+СВЦЭМ!$D$10+'СЕТ СН'!$G$5-'СЕТ СН'!$G$20</f>
        <v>6387.6162874000001</v>
      </c>
      <c r="Q54" s="36">
        <f>SUMIFS(СВЦЭМ!$C$39:$C$789,СВЦЭМ!$A$39:$A$789,$A54,СВЦЭМ!$B$39:$B$789,Q$47)+'СЕТ СН'!$G$12+СВЦЭМ!$D$10+'СЕТ СН'!$G$5-'СЕТ СН'!$G$20</f>
        <v>6394.5363018200005</v>
      </c>
      <c r="R54" s="36">
        <f>SUMIFS(СВЦЭМ!$C$39:$C$789,СВЦЭМ!$A$39:$A$789,$A54,СВЦЭМ!$B$39:$B$789,R$47)+'СЕТ СН'!$G$12+СВЦЭМ!$D$10+'СЕТ СН'!$G$5-'СЕТ СН'!$G$20</f>
        <v>6392.5531471899994</v>
      </c>
      <c r="S54" s="36">
        <f>SUMIFS(СВЦЭМ!$C$39:$C$789,СВЦЭМ!$A$39:$A$789,$A54,СВЦЭМ!$B$39:$B$789,S$47)+'СЕТ СН'!$G$12+СВЦЭМ!$D$10+'СЕТ СН'!$G$5-'СЕТ СН'!$G$20</f>
        <v>6360.2943030099996</v>
      </c>
      <c r="T54" s="36">
        <f>SUMIFS(СВЦЭМ!$C$39:$C$789,СВЦЭМ!$A$39:$A$789,$A54,СВЦЭМ!$B$39:$B$789,T$47)+'СЕТ СН'!$G$12+СВЦЭМ!$D$10+'СЕТ СН'!$G$5-'СЕТ СН'!$G$20</f>
        <v>6305.5075878400003</v>
      </c>
      <c r="U54" s="36">
        <f>SUMIFS(СВЦЭМ!$C$39:$C$789,СВЦЭМ!$A$39:$A$789,$A54,СВЦЭМ!$B$39:$B$789,U$47)+'СЕТ СН'!$G$12+СВЦЭМ!$D$10+'СЕТ СН'!$G$5-'СЕТ СН'!$G$20</f>
        <v>6335.6349044300005</v>
      </c>
      <c r="V54" s="36">
        <f>SUMIFS(СВЦЭМ!$C$39:$C$789,СВЦЭМ!$A$39:$A$789,$A54,СВЦЭМ!$B$39:$B$789,V$47)+'СЕТ СН'!$G$12+СВЦЭМ!$D$10+'СЕТ СН'!$G$5-'СЕТ СН'!$G$20</f>
        <v>6359.4020920099993</v>
      </c>
      <c r="W54" s="36">
        <f>SUMIFS(СВЦЭМ!$C$39:$C$789,СВЦЭМ!$A$39:$A$789,$A54,СВЦЭМ!$B$39:$B$789,W$47)+'СЕТ СН'!$G$12+СВЦЭМ!$D$10+'СЕТ СН'!$G$5-'СЕТ СН'!$G$20</f>
        <v>6375.3066285699997</v>
      </c>
      <c r="X54" s="36">
        <f>SUMIFS(СВЦЭМ!$C$39:$C$789,СВЦЭМ!$A$39:$A$789,$A54,СВЦЭМ!$B$39:$B$789,X$47)+'СЕТ СН'!$G$12+СВЦЭМ!$D$10+'СЕТ СН'!$G$5-'СЕТ СН'!$G$20</f>
        <v>6438.6661173800003</v>
      </c>
      <c r="Y54" s="36">
        <f>SUMIFS(СВЦЭМ!$C$39:$C$789,СВЦЭМ!$A$39:$A$789,$A54,СВЦЭМ!$B$39:$B$789,Y$47)+'СЕТ СН'!$G$12+СВЦЭМ!$D$10+'СЕТ СН'!$G$5-'СЕТ СН'!$G$20</f>
        <v>6517.0869481600002</v>
      </c>
    </row>
    <row r="55" spans="1:25" ht="15.75" x14ac:dyDescent="0.2">
      <c r="A55" s="35">
        <f t="shared" si="1"/>
        <v>45634</v>
      </c>
      <c r="B55" s="36">
        <f>SUMIFS(СВЦЭМ!$C$39:$C$789,СВЦЭМ!$A$39:$A$789,$A55,СВЦЭМ!$B$39:$B$789,B$47)+'СЕТ СН'!$G$12+СВЦЭМ!$D$10+'СЕТ СН'!$G$5-'СЕТ СН'!$G$20</f>
        <v>6506.12888974</v>
      </c>
      <c r="C55" s="36">
        <f>SUMIFS(СВЦЭМ!$C$39:$C$789,СВЦЭМ!$A$39:$A$789,$A55,СВЦЭМ!$B$39:$B$789,C$47)+'СЕТ СН'!$G$12+СВЦЭМ!$D$10+'СЕТ СН'!$G$5-'СЕТ СН'!$G$20</f>
        <v>6550.3071204200005</v>
      </c>
      <c r="D55" s="36">
        <f>SUMIFS(СВЦЭМ!$C$39:$C$789,СВЦЭМ!$A$39:$A$789,$A55,СВЦЭМ!$B$39:$B$789,D$47)+'СЕТ СН'!$G$12+СВЦЭМ!$D$10+'СЕТ СН'!$G$5-'СЕТ СН'!$G$20</f>
        <v>6584.9431421099998</v>
      </c>
      <c r="E55" s="36">
        <f>SUMIFS(СВЦЭМ!$C$39:$C$789,СВЦЭМ!$A$39:$A$789,$A55,СВЦЭМ!$B$39:$B$789,E$47)+'СЕТ СН'!$G$12+СВЦЭМ!$D$10+'СЕТ СН'!$G$5-'СЕТ СН'!$G$20</f>
        <v>6634.88047706</v>
      </c>
      <c r="F55" s="36">
        <f>SUMIFS(СВЦЭМ!$C$39:$C$789,СВЦЭМ!$A$39:$A$789,$A55,СВЦЭМ!$B$39:$B$789,F$47)+'СЕТ СН'!$G$12+СВЦЭМ!$D$10+'СЕТ СН'!$G$5-'СЕТ СН'!$G$20</f>
        <v>6645.1621909900005</v>
      </c>
      <c r="G55" s="36">
        <f>SUMIFS(СВЦЭМ!$C$39:$C$789,СВЦЭМ!$A$39:$A$789,$A55,СВЦЭМ!$B$39:$B$789,G$47)+'СЕТ СН'!$G$12+СВЦЭМ!$D$10+'СЕТ СН'!$G$5-'СЕТ СН'!$G$20</f>
        <v>6620.43012413</v>
      </c>
      <c r="H55" s="36">
        <f>SUMIFS(СВЦЭМ!$C$39:$C$789,СВЦЭМ!$A$39:$A$789,$A55,СВЦЭМ!$B$39:$B$789,H$47)+'СЕТ СН'!$G$12+СВЦЭМ!$D$10+'СЕТ СН'!$G$5-'СЕТ СН'!$G$20</f>
        <v>6644.28668483</v>
      </c>
      <c r="I55" s="36">
        <f>SUMIFS(СВЦЭМ!$C$39:$C$789,СВЦЭМ!$A$39:$A$789,$A55,СВЦЭМ!$B$39:$B$789,I$47)+'СЕТ СН'!$G$12+СВЦЭМ!$D$10+'СЕТ СН'!$G$5-'СЕТ СН'!$G$20</f>
        <v>6628.2665756099996</v>
      </c>
      <c r="J55" s="36">
        <f>SUMIFS(СВЦЭМ!$C$39:$C$789,СВЦЭМ!$A$39:$A$789,$A55,СВЦЭМ!$B$39:$B$789,J$47)+'СЕТ СН'!$G$12+СВЦЭМ!$D$10+'СЕТ СН'!$G$5-'СЕТ СН'!$G$20</f>
        <v>6548.7318211700003</v>
      </c>
      <c r="K55" s="36">
        <f>SUMIFS(СВЦЭМ!$C$39:$C$789,СВЦЭМ!$A$39:$A$789,$A55,СВЦЭМ!$B$39:$B$789,K$47)+'СЕТ СН'!$G$12+СВЦЭМ!$D$10+'СЕТ СН'!$G$5-'СЕТ СН'!$G$20</f>
        <v>6444.0744592299998</v>
      </c>
      <c r="L55" s="36">
        <f>SUMIFS(СВЦЭМ!$C$39:$C$789,СВЦЭМ!$A$39:$A$789,$A55,СВЦЭМ!$B$39:$B$789,L$47)+'СЕТ СН'!$G$12+СВЦЭМ!$D$10+'СЕТ СН'!$G$5-'СЕТ СН'!$G$20</f>
        <v>6376.33630687</v>
      </c>
      <c r="M55" s="36">
        <f>SUMIFS(СВЦЭМ!$C$39:$C$789,СВЦЭМ!$A$39:$A$789,$A55,СВЦЭМ!$B$39:$B$789,M$47)+'СЕТ СН'!$G$12+СВЦЭМ!$D$10+'СЕТ СН'!$G$5-'СЕТ СН'!$G$20</f>
        <v>6368.3939661599998</v>
      </c>
      <c r="N55" s="36">
        <f>SUMIFS(СВЦЭМ!$C$39:$C$789,СВЦЭМ!$A$39:$A$789,$A55,СВЦЭМ!$B$39:$B$789,N$47)+'СЕТ СН'!$G$12+СВЦЭМ!$D$10+'СЕТ СН'!$G$5-'СЕТ СН'!$G$20</f>
        <v>6406.1282323400001</v>
      </c>
      <c r="O55" s="36">
        <f>SUMIFS(СВЦЭМ!$C$39:$C$789,СВЦЭМ!$A$39:$A$789,$A55,СВЦЭМ!$B$39:$B$789,O$47)+'СЕТ СН'!$G$12+СВЦЭМ!$D$10+'СЕТ СН'!$G$5-'СЕТ СН'!$G$20</f>
        <v>6418.4385186</v>
      </c>
      <c r="P55" s="36">
        <f>SUMIFS(СВЦЭМ!$C$39:$C$789,СВЦЭМ!$A$39:$A$789,$A55,СВЦЭМ!$B$39:$B$789,P$47)+'СЕТ СН'!$G$12+СВЦЭМ!$D$10+'СЕТ СН'!$G$5-'СЕТ СН'!$G$20</f>
        <v>6436.4805069499998</v>
      </c>
      <c r="Q55" s="36">
        <f>SUMIFS(СВЦЭМ!$C$39:$C$789,СВЦЭМ!$A$39:$A$789,$A55,СВЦЭМ!$B$39:$B$789,Q$47)+'СЕТ СН'!$G$12+СВЦЭМ!$D$10+'СЕТ СН'!$G$5-'СЕТ СН'!$G$20</f>
        <v>6452.8166035199993</v>
      </c>
      <c r="R55" s="36">
        <f>SUMIFS(СВЦЭМ!$C$39:$C$789,СВЦЭМ!$A$39:$A$789,$A55,СВЦЭМ!$B$39:$B$789,R$47)+'СЕТ СН'!$G$12+СВЦЭМ!$D$10+'СЕТ СН'!$G$5-'СЕТ СН'!$G$20</f>
        <v>6442.9874808000004</v>
      </c>
      <c r="S55" s="36">
        <f>SUMIFS(СВЦЭМ!$C$39:$C$789,СВЦЭМ!$A$39:$A$789,$A55,СВЦЭМ!$B$39:$B$789,S$47)+'СЕТ СН'!$G$12+СВЦЭМ!$D$10+'СЕТ СН'!$G$5-'СЕТ СН'!$G$20</f>
        <v>6358.8013222299996</v>
      </c>
      <c r="T55" s="36">
        <f>SUMIFS(СВЦЭМ!$C$39:$C$789,СВЦЭМ!$A$39:$A$789,$A55,СВЦЭМ!$B$39:$B$789,T$47)+'СЕТ СН'!$G$12+СВЦЭМ!$D$10+'СЕТ СН'!$G$5-'СЕТ СН'!$G$20</f>
        <v>6253.2328992799994</v>
      </c>
      <c r="U55" s="36">
        <f>SUMIFS(СВЦЭМ!$C$39:$C$789,СВЦЭМ!$A$39:$A$789,$A55,СВЦЭМ!$B$39:$B$789,U$47)+'СЕТ СН'!$G$12+СВЦЭМ!$D$10+'СЕТ СН'!$G$5-'СЕТ СН'!$G$20</f>
        <v>6252.1052888899994</v>
      </c>
      <c r="V55" s="36">
        <f>SUMIFS(СВЦЭМ!$C$39:$C$789,СВЦЭМ!$A$39:$A$789,$A55,СВЦЭМ!$B$39:$B$789,V$47)+'СЕТ СН'!$G$12+СВЦЭМ!$D$10+'СЕТ СН'!$G$5-'СЕТ СН'!$G$20</f>
        <v>6286.0152312499995</v>
      </c>
      <c r="W55" s="36">
        <f>SUMIFS(СВЦЭМ!$C$39:$C$789,СВЦЭМ!$A$39:$A$789,$A55,СВЦЭМ!$B$39:$B$789,W$47)+'СЕТ СН'!$G$12+СВЦЭМ!$D$10+'СЕТ СН'!$G$5-'СЕТ СН'!$G$20</f>
        <v>6346.2700959800004</v>
      </c>
      <c r="X55" s="36">
        <f>SUMIFS(СВЦЭМ!$C$39:$C$789,СВЦЭМ!$A$39:$A$789,$A55,СВЦЭМ!$B$39:$B$789,X$47)+'СЕТ СН'!$G$12+СВЦЭМ!$D$10+'СЕТ СН'!$G$5-'СЕТ СН'!$G$20</f>
        <v>6369.73969313</v>
      </c>
      <c r="Y55" s="36">
        <f>SUMIFS(СВЦЭМ!$C$39:$C$789,СВЦЭМ!$A$39:$A$789,$A55,СВЦЭМ!$B$39:$B$789,Y$47)+'СЕТ СН'!$G$12+СВЦЭМ!$D$10+'СЕТ СН'!$G$5-'СЕТ СН'!$G$20</f>
        <v>6367.3302515300002</v>
      </c>
    </row>
    <row r="56" spans="1:25" ht="15.75" x14ac:dyDescent="0.2">
      <c r="A56" s="35">
        <f t="shared" si="1"/>
        <v>45635</v>
      </c>
      <c r="B56" s="36">
        <f>SUMIFS(СВЦЭМ!$C$39:$C$789,СВЦЭМ!$A$39:$A$789,$A56,СВЦЭМ!$B$39:$B$789,B$47)+'СЕТ СН'!$G$12+СВЦЭМ!$D$10+'СЕТ СН'!$G$5-'СЕТ СН'!$G$20</f>
        <v>6471.57773473</v>
      </c>
      <c r="C56" s="36">
        <f>SUMIFS(СВЦЭМ!$C$39:$C$789,СВЦЭМ!$A$39:$A$789,$A56,СВЦЭМ!$B$39:$B$789,C$47)+'СЕТ СН'!$G$12+СВЦЭМ!$D$10+'СЕТ СН'!$G$5-'СЕТ СН'!$G$20</f>
        <v>6499.9602537600003</v>
      </c>
      <c r="D56" s="36">
        <f>SUMIFS(СВЦЭМ!$C$39:$C$789,СВЦЭМ!$A$39:$A$789,$A56,СВЦЭМ!$B$39:$B$789,D$47)+'СЕТ СН'!$G$12+СВЦЭМ!$D$10+'СЕТ СН'!$G$5-'СЕТ СН'!$G$20</f>
        <v>6570.8471356699993</v>
      </c>
      <c r="E56" s="36">
        <f>SUMIFS(СВЦЭМ!$C$39:$C$789,СВЦЭМ!$A$39:$A$789,$A56,СВЦЭМ!$B$39:$B$789,E$47)+'СЕТ СН'!$G$12+СВЦЭМ!$D$10+'СЕТ СН'!$G$5-'СЕТ СН'!$G$20</f>
        <v>6600.8208121400003</v>
      </c>
      <c r="F56" s="36">
        <f>SUMIFS(СВЦЭМ!$C$39:$C$789,СВЦЭМ!$A$39:$A$789,$A56,СВЦЭМ!$B$39:$B$789,F$47)+'СЕТ СН'!$G$12+СВЦЭМ!$D$10+'СЕТ СН'!$G$5-'СЕТ СН'!$G$20</f>
        <v>6601.3533497400003</v>
      </c>
      <c r="G56" s="36">
        <f>SUMIFS(СВЦЭМ!$C$39:$C$789,СВЦЭМ!$A$39:$A$789,$A56,СВЦЭМ!$B$39:$B$789,G$47)+'СЕТ СН'!$G$12+СВЦЭМ!$D$10+'СЕТ СН'!$G$5-'СЕТ СН'!$G$20</f>
        <v>6549.4230298399998</v>
      </c>
      <c r="H56" s="36">
        <f>SUMIFS(СВЦЭМ!$C$39:$C$789,СВЦЭМ!$A$39:$A$789,$A56,СВЦЭМ!$B$39:$B$789,H$47)+'СЕТ СН'!$G$12+СВЦЭМ!$D$10+'СЕТ СН'!$G$5-'СЕТ СН'!$G$20</f>
        <v>6436.9320758399999</v>
      </c>
      <c r="I56" s="36">
        <f>SUMIFS(СВЦЭМ!$C$39:$C$789,СВЦЭМ!$A$39:$A$789,$A56,СВЦЭМ!$B$39:$B$789,I$47)+'СЕТ СН'!$G$12+СВЦЭМ!$D$10+'СЕТ СН'!$G$5-'СЕТ СН'!$G$20</f>
        <v>6344.03299315</v>
      </c>
      <c r="J56" s="36">
        <f>SUMIFS(СВЦЭМ!$C$39:$C$789,СВЦЭМ!$A$39:$A$789,$A56,СВЦЭМ!$B$39:$B$789,J$47)+'СЕТ СН'!$G$12+СВЦЭМ!$D$10+'СЕТ СН'!$G$5-'СЕТ СН'!$G$20</f>
        <v>6374.8517780599996</v>
      </c>
      <c r="K56" s="36">
        <f>SUMIFS(СВЦЭМ!$C$39:$C$789,СВЦЭМ!$A$39:$A$789,$A56,СВЦЭМ!$B$39:$B$789,K$47)+'СЕТ СН'!$G$12+СВЦЭМ!$D$10+'СЕТ СН'!$G$5-'СЕТ СН'!$G$20</f>
        <v>6350.6951486199996</v>
      </c>
      <c r="L56" s="36">
        <f>SUMIFS(СВЦЭМ!$C$39:$C$789,СВЦЭМ!$A$39:$A$789,$A56,СВЦЭМ!$B$39:$B$789,L$47)+'СЕТ СН'!$G$12+СВЦЭМ!$D$10+'СЕТ СН'!$G$5-'СЕТ СН'!$G$20</f>
        <v>6340.8353751499999</v>
      </c>
      <c r="M56" s="36">
        <f>SUMIFS(СВЦЭМ!$C$39:$C$789,СВЦЭМ!$A$39:$A$789,$A56,СВЦЭМ!$B$39:$B$789,M$47)+'СЕТ СН'!$G$12+СВЦЭМ!$D$10+'СЕТ СН'!$G$5-'СЕТ СН'!$G$20</f>
        <v>6371.4837561599998</v>
      </c>
      <c r="N56" s="36">
        <f>SUMIFS(СВЦЭМ!$C$39:$C$789,СВЦЭМ!$A$39:$A$789,$A56,СВЦЭМ!$B$39:$B$789,N$47)+'СЕТ СН'!$G$12+СВЦЭМ!$D$10+'СЕТ СН'!$G$5-'СЕТ СН'!$G$20</f>
        <v>6360.83649762</v>
      </c>
      <c r="O56" s="36">
        <f>SUMIFS(СВЦЭМ!$C$39:$C$789,СВЦЭМ!$A$39:$A$789,$A56,СВЦЭМ!$B$39:$B$789,O$47)+'СЕТ СН'!$G$12+СВЦЭМ!$D$10+'СЕТ СН'!$G$5-'СЕТ СН'!$G$20</f>
        <v>6373.84696351</v>
      </c>
      <c r="P56" s="36">
        <f>SUMIFS(СВЦЭМ!$C$39:$C$789,СВЦЭМ!$A$39:$A$789,$A56,СВЦЭМ!$B$39:$B$789,P$47)+'СЕТ СН'!$G$12+СВЦЭМ!$D$10+'СЕТ СН'!$G$5-'СЕТ СН'!$G$20</f>
        <v>6381.8864283700004</v>
      </c>
      <c r="Q56" s="36">
        <f>SUMIFS(СВЦЭМ!$C$39:$C$789,СВЦЭМ!$A$39:$A$789,$A56,СВЦЭМ!$B$39:$B$789,Q$47)+'СЕТ СН'!$G$12+СВЦЭМ!$D$10+'СЕТ СН'!$G$5-'СЕТ СН'!$G$20</f>
        <v>6387.6669967899998</v>
      </c>
      <c r="R56" s="36">
        <f>SUMIFS(СВЦЭМ!$C$39:$C$789,СВЦЭМ!$A$39:$A$789,$A56,СВЦЭМ!$B$39:$B$789,R$47)+'СЕТ СН'!$G$12+СВЦЭМ!$D$10+'СЕТ СН'!$G$5-'СЕТ СН'!$G$20</f>
        <v>6365.0676996700004</v>
      </c>
      <c r="S56" s="36">
        <f>SUMIFS(СВЦЭМ!$C$39:$C$789,СВЦЭМ!$A$39:$A$789,$A56,СВЦЭМ!$B$39:$B$789,S$47)+'СЕТ СН'!$G$12+СВЦЭМ!$D$10+'СЕТ СН'!$G$5-'СЕТ СН'!$G$20</f>
        <v>6319.7836436799998</v>
      </c>
      <c r="T56" s="36">
        <f>SUMIFS(СВЦЭМ!$C$39:$C$789,СВЦЭМ!$A$39:$A$789,$A56,СВЦЭМ!$B$39:$B$789,T$47)+'СЕТ СН'!$G$12+СВЦЭМ!$D$10+'СЕТ СН'!$G$5-'СЕТ СН'!$G$20</f>
        <v>6285.7565094199999</v>
      </c>
      <c r="U56" s="36">
        <f>SUMIFS(СВЦЭМ!$C$39:$C$789,СВЦЭМ!$A$39:$A$789,$A56,СВЦЭМ!$B$39:$B$789,U$47)+'СЕТ СН'!$G$12+СВЦЭМ!$D$10+'СЕТ СН'!$G$5-'СЕТ СН'!$G$20</f>
        <v>6296.14590417</v>
      </c>
      <c r="V56" s="36">
        <f>SUMIFS(СВЦЭМ!$C$39:$C$789,СВЦЭМ!$A$39:$A$789,$A56,СВЦЭМ!$B$39:$B$789,V$47)+'СЕТ СН'!$G$12+СВЦЭМ!$D$10+'СЕТ СН'!$G$5-'СЕТ СН'!$G$20</f>
        <v>6327.9878554200004</v>
      </c>
      <c r="W56" s="36">
        <f>SUMIFS(СВЦЭМ!$C$39:$C$789,СВЦЭМ!$A$39:$A$789,$A56,СВЦЭМ!$B$39:$B$789,W$47)+'СЕТ СН'!$G$12+СВЦЭМ!$D$10+'СЕТ СН'!$G$5-'СЕТ СН'!$G$20</f>
        <v>6346.7575803</v>
      </c>
      <c r="X56" s="36">
        <f>SUMIFS(СВЦЭМ!$C$39:$C$789,СВЦЭМ!$A$39:$A$789,$A56,СВЦЭМ!$B$39:$B$789,X$47)+'СЕТ СН'!$G$12+СВЦЭМ!$D$10+'СЕТ СН'!$G$5-'СЕТ СН'!$G$20</f>
        <v>6353.8627674500003</v>
      </c>
      <c r="Y56" s="36">
        <f>SUMIFS(СВЦЭМ!$C$39:$C$789,СВЦЭМ!$A$39:$A$789,$A56,СВЦЭМ!$B$39:$B$789,Y$47)+'СЕТ СН'!$G$12+СВЦЭМ!$D$10+'СЕТ СН'!$G$5-'СЕТ СН'!$G$20</f>
        <v>6334.83304993</v>
      </c>
    </row>
    <row r="57" spans="1:25" ht="15.75" x14ac:dyDescent="0.2">
      <c r="A57" s="35">
        <f t="shared" si="1"/>
        <v>45636</v>
      </c>
      <c r="B57" s="36">
        <f>SUMIFS(СВЦЭМ!$C$39:$C$789,СВЦЭМ!$A$39:$A$789,$A57,СВЦЭМ!$B$39:$B$789,B$47)+'СЕТ СН'!$G$12+СВЦЭМ!$D$10+'СЕТ СН'!$G$5-'СЕТ СН'!$G$20</f>
        <v>6513.9527986100002</v>
      </c>
      <c r="C57" s="36">
        <f>SUMIFS(СВЦЭМ!$C$39:$C$789,СВЦЭМ!$A$39:$A$789,$A57,СВЦЭМ!$B$39:$B$789,C$47)+'СЕТ СН'!$G$12+СВЦЭМ!$D$10+'СЕТ СН'!$G$5-'СЕТ СН'!$G$20</f>
        <v>6585.6595681899998</v>
      </c>
      <c r="D57" s="36">
        <f>SUMIFS(СВЦЭМ!$C$39:$C$789,СВЦЭМ!$A$39:$A$789,$A57,СВЦЭМ!$B$39:$B$789,D$47)+'СЕТ СН'!$G$12+СВЦЭМ!$D$10+'СЕТ СН'!$G$5-'СЕТ СН'!$G$20</f>
        <v>6616.5073022399993</v>
      </c>
      <c r="E57" s="36">
        <f>SUMIFS(СВЦЭМ!$C$39:$C$789,СВЦЭМ!$A$39:$A$789,$A57,СВЦЭМ!$B$39:$B$789,E$47)+'СЕТ СН'!$G$12+СВЦЭМ!$D$10+'СЕТ СН'!$G$5-'СЕТ СН'!$G$20</f>
        <v>6642.0756570100002</v>
      </c>
      <c r="F57" s="36">
        <f>SUMIFS(СВЦЭМ!$C$39:$C$789,СВЦЭМ!$A$39:$A$789,$A57,СВЦЭМ!$B$39:$B$789,F$47)+'СЕТ СН'!$G$12+СВЦЭМ!$D$10+'СЕТ СН'!$G$5-'СЕТ СН'!$G$20</f>
        <v>6637.0181682700004</v>
      </c>
      <c r="G57" s="36">
        <f>SUMIFS(СВЦЭМ!$C$39:$C$789,СВЦЭМ!$A$39:$A$789,$A57,СВЦЭМ!$B$39:$B$789,G$47)+'СЕТ СН'!$G$12+СВЦЭМ!$D$10+'СЕТ СН'!$G$5-'СЕТ СН'!$G$20</f>
        <v>6598.4318268799998</v>
      </c>
      <c r="H57" s="36">
        <f>SUMIFS(СВЦЭМ!$C$39:$C$789,СВЦЭМ!$A$39:$A$789,$A57,СВЦЭМ!$B$39:$B$789,H$47)+'СЕТ СН'!$G$12+СВЦЭМ!$D$10+'СЕТ СН'!$G$5-'СЕТ СН'!$G$20</f>
        <v>6501.5549531399993</v>
      </c>
      <c r="I57" s="36">
        <f>SUMIFS(СВЦЭМ!$C$39:$C$789,СВЦЭМ!$A$39:$A$789,$A57,СВЦЭМ!$B$39:$B$789,I$47)+'СЕТ СН'!$G$12+СВЦЭМ!$D$10+'СЕТ СН'!$G$5-'СЕТ СН'!$G$20</f>
        <v>6400.2537721499993</v>
      </c>
      <c r="J57" s="36">
        <f>SUMIFS(СВЦЭМ!$C$39:$C$789,СВЦЭМ!$A$39:$A$789,$A57,СВЦЭМ!$B$39:$B$789,J$47)+'СЕТ СН'!$G$12+СВЦЭМ!$D$10+'СЕТ СН'!$G$5-'СЕТ СН'!$G$20</f>
        <v>6325.6191362099999</v>
      </c>
      <c r="K57" s="36">
        <f>SUMIFS(СВЦЭМ!$C$39:$C$789,СВЦЭМ!$A$39:$A$789,$A57,СВЦЭМ!$B$39:$B$789,K$47)+'СЕТ СН'!$G$12+СВЦЭМ!$D$10+'СЕТ СН'!$G$5-'СЕТ СН'!$G$20</f>
        <v>6281.9645623699998</v>
      </c>
      <c r="L57" s="36">
        <f>SUMIFS(СВЦЭМ!$C$39:$C$789,СВЦЭМ!$A$39:$A$789,$A57,СВЦЭМ!$B$39:$B$789,L$47)+'СЕТ СН'!$G$12+СВЦЭМ!$D$10+'СЕТ СН'!$G$5-'СЕТ СН'!$G$20</f>
        <v>6304.5850446200002</v>
      </c>
      <c r="M57" s="36">
        <f>SUMIFS(СВЦЭМ!$C$39:$C$789,СВЦЭМ!$A$39:$A$789,$A57,СВЦЭМ!$B$39:$B$789,M$47)+'СЕТ СН'!$G$12+СВЦЭМ!$D$10+'СЕТ СН'!$G$5-'СЕТ СН'!$G$20</f>
        <v>6317.9160911399995</v>
      </c>
      <c r="N57" s="36">
        <f>SUMIFS(СВЦЭМ!$C$39:$C$789,СВЦЭМ!$A$39:$A$789,$A57,СВЦЭМ!$B$39:$B$789,N$47)+'СЕТ СН'!$G$12+СВЦЭМ!$D$10+'СЕТ СН'!$G$5-'СЕТ СН'!$G$20</f>
        <v>6315.2981092199998</v>
      </c>
      <c r="O57" s="36">
        <f>SUMIFS(СВЦЭМ!$C$39:$C$789,СВЦЭМ!$A$39:$A$789,$A57,СВЦЭМ!$B$39:$B$789,O$47)+'СЕТ СН'!$G$12+СВЦЭМ!$D$10+'СЕТ СН'!$G$5-'СЕТ СН'!$G$20</f>
        <v>6308.4254574200004</v>
      </c>
      <c r="P57" s="36">
        <f>SUMIFS(СВЦЭМ!$C$39:$C$789,СВЦЭМ!$A$39:$A$789,$A57,СВЦЭМ!$B$39:$B$789,P$47)+'СЕТ СН'!$G$12+СВЦЭМ!$D$10+'СЕТ СН'!$G$5-'СЕТ СН'!$G$20</f>
        <v>6361.7656833199999</v>
      </c>
      <c r="Q57" s="36">
        <f>SUMIFS(СВЦЭМ!$C$39:$C$789,СВЦЭМ!$A$39:$A$789,$A57,СВЦЭМ!$B$39:$B$789,Q$47)+'СЕТ СН'!$G$12+СВЦЭМ!$D$10+'СЕТ СН'!$G$5-'СЕТ СН'!$G$20</f>
        <v>6381.8959848100003</v>
      </c>
      <c r="R57" s="36">
        <f>SUMIFS(СВЦЭМ!$C$39:$C$789,СВЦЭМ!$A$39:$A$789,$A57,СВЦЭМ!$B$39:$B$789,R$47)+'СЕТ СН'!$G$12+СВЦЭМ!$D$10+'СЕТ СН'!$G$5-'СЕТ СН'!$G$20</f>
        <v>6350.4345846599999</v>
      </c>
      <c r="S57" s="36">
        <f>SUMIFS(СВЦЭМ!$C$39:$C$789,СВЦЭМ!$A$39:$A$789,$A57,СВЦЭМ!$B$39:$B$789,S$47)+'СЕТ СН'!$G$12+СВЦЭМ!$D$10+'СЕТ СН'!$G$5-'СЕТ СН'!$G$20</f>
        <v>6300.1215432700001</v>
      </c>
      <c r="T57" s="36">
        <f>SUMIFS(СВЦЭМ!$C$39:$C$789,СВЦЭМ!$A$39:$A$789,$A57,СВЦЭМ!$B$39:$B$789,T$47)+'СЕТ СН'!$G$12+СВЦЭМ!$D$10+'СЕТ СН'!$G$5-'СЕТ СН'!$G$20</f>
        <v>6265.5050536500003</v>
      </c>
      <c r="U57" s="36">
        <f>SUMIFS(СВЦЭМ!$C$39:$C$789,СВЦЭМ!$A$39:$A$789,$A57,СВЦЭМ!$B$39:$B$789,U$47)+'СЕТ СН'!$G$12+СВЦЭМ!$D$10+'СЕТ СН'!$G$5-'СЕТ СН'!$G$20</f>
        <v>6290.9959241399993</v>
      </c>
      <c r="V57" s="36">
        <f>SUMIFS(СВЦЭМ!$C$39:$C$789,СВЦЭМ!$A$39:$A$789,$A57,СВЦЭМ!$B$39:$B$789,V$47)+'СЕТ СН'!$G$12+СВЦЭМ!$D$10+'СЕТ СН'!$G$5-'СЕТ СН'!$G$20</f>
        <v>6308.7668952700005</v>
      </c>
      <c r="W57" s="36">
        <f>SUMIFS(СВЦЭМ!$C$39:$C$789,СВЦЭМ!$A$39:$A$789,$A57,СВЦЭМ!$B$39:$B$789,W$47)+'СЕТ СН'!$G$12+СВЦЭМ!$D$10+'СЕТ СН'!$G$5-'СЕТ СН'!$G$20</f>
        <v>6347.0518780000002</v>
      </c>
      <c r="X57" s="36">
        <f>SUMIFS(СВЦЭМ!$C$39:$C$789,СВЦЭМ!$A$39:$A$789,$A57,СВЦЭМ!$B$39:$B$789,X$47)+'СЕТ СН'!$G$12+СВЦЭМ!$D$10+'СЕТ СН'!$G$5-'СЕТ СН'!$G$20</f>
        <v>6352.35627475</v>
      </c>
      <c r="Y57" s="36">
        <f>SUMIFS(СВЦЭМ!$C$39:$C$789,СВЦЭМ!$A$39:$A$789,$A57,СВЦЭМ!$B$39:$B$789,Y$47)+'СЕТ СН'!$G$12+СВЦЭМ!$D$10+'СЕТ СН'!$G$5-'СЕТ СН'!$G$20</f>
        <v>6408.8495270599997</v>
      </c>
    </row>
    <row r="58" spans="1:25" ht="15.75" x14ac:dyDescent="0.2">
      <c r="A58" s="35">
        <f t="shared" si="1"/>
        <v>45637</v>
      </c>
      <c r="B58" s="36">
        <f>SUMIFS(СВЦЭМ!$C$39:$C$789,СВЦЭМ!$A$39:$A$789,$A58,СВЦЭМ!$B$39:$B$789,B$47)+'СЕТ СН'!$G$12+СВЦЭМ!$D$10+'СЕТ СН'!$G$5-'СЕТ СН'!$G$20</f>
        <v>6402.1635750000005</v>
      </c>
      <c r="C58" s="36">
        <f>SUMIFS(СВЦЭМ!$C$39:$C$789,СВЦЭМ!$A$39:$A$789,$A58,СВЦЭМ!$B$39:$B$789,C$47)+'СЕТ СН'!$G$12+СВЦЭМ!$D$10+'СЕТ СН'!$G$5-'СЕТ СН'!$G$20</f>
        <v>6540.2662045199995</v>
      </c>
      <c r="D58" s="36">
        <f>SUMIFS(СВЦЭМ!$C$39:$C$789,СВЦЭМ!$A$39:$A$789,$A58,СВЦЭМ!$B$39:$B$789,D$47)+'СЕТ СН'!$G$12+СВЦЭМ!$D$10+'СЕТ СН'!$G$5-'СЕТ СН'!$G$20</f>
        <v>6600.5975477100001</v>
      </c>
      <c r="E58" s="36">
        <f>SUMIFS(СВЦЭМ!$C$39:$C$789,СВЦЭМ!$A$39:$A$789,$A58,СВЦЭМ!$B$39:$B$789,E$47)+'СЕТ СН'!$G$12+СВЦЭМ!$D$10+'СЕТ СН'!$G$5-'СЕТ СН'!$G$20</f>
        <v>6615.9602237399995</v>
      </c>
      <c r="F58" s="36">
        <f>SUMIFS(СВЦЭМ!$C$39:$C$789,СВЦЭМ!$A$39:$A$789,$A58,СВЦЭМ!$B$39:$B$789,F$47)+'СЕТ СН'!$G$12+СВЦЭМ!$D$10+'СЕТ СН'!$G$5-'СЕТ СН'!$G$20</f>
        <v>6633.3566930699999</v>
      </c>
      <c r="G58" s="36">
        <f>SUMIFS(СВЦЭМ!$C$39:$C$789,СВЦЭМ!$A$39:$A$789,$A58,СВЦЭМ!$B$39:$B$789,G$47)+'СЕТ СН'!$G$12+СВЦЭМ!$D$10+'СЕТ СН'!$G$5-'СЕТ СН'!$G$20</f>
        <v>6591.0134109499995</v>
      </c>
      <c r="H58" s="36">
        <f>SUMIFS(СВЦЭМ!$C$39:$C$789,СВЦЭМ!$A$39:$A$789,$A58,СВЦЭМ!$B$39:$B$789,H$47)+'СЕТ СН'!$G$12+СВЦЭМ!$D$10+'СЕТ СН'!$G$5-'СЕТ СН'!$G$20</f>
        <v>6523.6111868200005</v>
      </c>
      <c r="I58" s="36">
        <f>SUMIFS(СВЦЭМ!$C$39:$C$789,СВЦЭМ!$A$39:$A$789,$A58,СВЦЭМ!$B$39:$B$789,I$47)+'СЕТ СН'!$G$12+СВЦЭМ!$D$10+'СЕТ СН'!$G$5-'СЕТ СН'!$G$20</f>
        <v>6430.1722783200003</v>
      </c>
      <c r="J58" s="36">
        <f>SUMIFS(СВЦЭМ!$C$39:$C$789,СВЦЭМ!$A$39:$A$789,$A58,СВЦЭМ!$B$39:$B$789,J$47)+'СЕТ СН'!$G$12+СВЦЭМ!$D$10+'СЕТ СН'!$G$5-'СЕТ СН'!$G$20</f>
        <v>6371.8121164200002</v>
      </c>
      <c r="K58" s="36">
        <f>SUMIFS(СВЦЭМ!$C$39:$C$789,СВЦЭМ!$A$39:$A$789,$A58,СВЦЭМ!$B$39:$B$789,K$47)+'СЕТ СН'!$G$12+СВЦЭМ!$D$10+'СЕТ СН'!$G$5-'СЕТ СН'!$G$20</f>
        <v>6348.6764723799997</v>
      </c>
      <c r="L58" s="36">
        <f>SUMIFS(СВЦЭМ!$C$39:$C$789,СВЦЭМ!$A$39:$A$789,$A58,СВЦЭМ!$B$39:$B$789,L$47)+'СЕТ СН'!$G$12+СВЦЭМ!$D$10+'СЕТ СН'!$G$5-'СЕТ СН'!$G$20</f>
        <v>6340.4298787999996</v>
      </c>
      <c r="M58" s="36">
        <f>SUMIFS(СВЦЭМ!$C$39:$C$789,СВЦЭМ!$A$39:$A$789,$A58,СВЦЭМ!$B$39:$B$789,M$47)+'СЕТ СН'!$G$12+СВЦЭМ!$D$10+'СЕТ СН'!$G$5-'СЕТ СН'!$G$20</f>
        <v>6382.1006348199999</v>
      </c>
      <c r="N58" s="36">
        <f>SUMIFS(СВЦЭМ!$C$39:$C$789,СВЦЭМ!$A$39:$A$789,$A58,СВЦЭМ!$B$39:$B$789,N$47)+'СЕТ СН'!$G$12+СВЦЭМ!$D$10+'СЕТ СН'!$G$5-'СЕТ СН'!$G$20</f>
        <v>6409.4722711800005</v>
      </c>
      <c r="O58" s="36">
        <f>SUMIFS(СВЦЭМ!$C$39:$C$789,СВЦЭМ!$A$39:$A$789,$A58,СВЦЭМ!$B$39:$B$789,O$47)+'СЕТ СН'!$G$12+СВЦЭМ!$D$10+'СЕТ СН'!$G$5-'СЕТ СН'!$G$20</f>
        <v>6440.6126728700001</v>
      </c>
      <c r="P58" s="36">
        <f>SUMIFS(СВЦЭМ!$C$39:$C$789,СВЦЭМ!$A$39:$A$789,$A58,СВЦЭМ!$B$39:$B$789,P$47)+'СЕТ СН'!$G$12+СВЦЭМ!$D$10+'СЕТ СН'!$G$5-'СЕТ СН'!$G$20</f>
        <v>6485.0789197899994</v>
      </c>
      <c r="Q58" s="36">
        <f>SUMIFS(СВЦЭМ!$C$39:$C$789,СВЦЭМ!$A$39:$A$789,$A58,СВЦЭМ!$B$39:$B$789,Q$47)+'СЕТ СН'!$G$12+СВЦЭМ!$D$10+'СЕТ СН'!$G$5-'СЕТ СН'!$G$20</f>
        <v>6531.8614594999999</v>
      </c>
      <c r="R58" s="36">
        <f>SUMIFS(СВЦЭМ!$C$39:$C$789,СВЦЭМ!$A$39:$A$789,$A58,СВЦЭМ!$B$39:$B$789,R$47)+'СЕТ СН'!$G$12+СВЦЭМ!$D$10+'СЕТ СН'!$G$5-'СЕТ СН'!$G$20</f>
        <v>6509.0518269200002</v>
      </c>
      <c r="S58" s="36">
        <f>SUMIFS(СВЦЭМ!$C$39:$C$789,СВЦЭМ!$A$39:$A$789,$A58,СВЦЭМ!$B$39:$B$789,S$47)+'СЕТ СН'!$G$12+СВЦЭМ!$D$10+'СЕТ СН'!$G$5-'СЕТ СН'!$G$20</f>
        <v>6468.8963828699998</v>
      </c>
      <c r="T58" s="36">
        <f>SUMIFS(СВЦЭМ!$C$39:$C$789,СВЦЭМ!$A$39:$A$789,$A58,СВЦЭМ!$B$39:$B$789,T$47)+'СЕТ СН'!$G$12+СВЦЭМ!$D$10+'СЕТ СН'!$G$5-'СЕТ СН'!$G$20</f>
        <v>6404.9967885599999</v>
      </c>
      <c r="U58" s="36">
        <f>SUMIFS(СВЦЭМ!$C$39:$C$789,СВЦЭМ!$A$39:$A$789,$A58,СВЦЭМ!$B$39:$B$789,U$47)+'СЕТ СН'!$G$12+СВЦЭМ!$D$10+'СЕТ СН'!$G$5-'СЕТ СН'!$G$20</f>
        <v>6383.8852322399998</v>
      </c>
      <c r="V58" s="36">
        <f>SUMIFS(СВЦЭМ!$C$39:$C$789,СВЦЭМ!$A$39:$A$789,$A58,СВЦЭМ!$B$39:$B$789,V$47)+'СЕТ СН'!$G$12+СВЦЭМ!$D$10+'СЕТ СН'!$G$5-'СЕТ СН'!$G$20</f>
        <v>6375.2956633100002</v>
      </c>
      <c r="W58" s="36">
        <f>SUMIFS(СВЦЭМ!$C$39:$C$789,СВЦЭМ!$A$39:$A$789,$A58,СВЦЭМ!$B$39:$B$789,W$47)+'СЕТ СН'!$G$12+СВЦЭМ!$D$10+'СЕТ СН'!$G$5-'СЕТ СН'!$G$20</f>
        <v>6394.8602813100006</v>
      </c>
      <c r="X58" s="36">
        <f>SUMIFS(СВЦЭМ!$C$39:$C$789,СВЦЭМ!$A$39:$A$789,$A58,СВЦЭМ!$B$39:$B$789,X$47)+'СЕТ СН'!$G$12+СВЦЭМ!$D$10+'СЕТ СН'!$G$5-'СЕТ СН'!$G$20</f>
        <v>6435.4828576300006</v>
      </c>
      <c r="Y58" s="36">
        <f>SUMIFS(СВЦЭМ!$C$39:$C$789,СВЦЭМ!$A$39:$A$789,$A58,СВЦЭМ!$B$39:$B$789,Y$47)+'СЕТ СН'!$G$12+СВЦЭМ!$D$10+'СЕТ СН'!$G$5-'СЕТ СН'!$G$20</f>
        <v>6501.0591958000005</v>
      </c>
    </row>
    <row r="59" spans="1:25" ht="15.75" x14ac:dyDescent="0.2">
      <c r="A59" s="35">
        <f t="shared" si="1"/>
        <v>45638</v>
      </c>
      <c r="B59" s="36">
        <f>SUMIFS(СВЦЭМ!$C$39:$C$789,СВЦЭМ!$A$39:$A$789,$A59,СВЦЭМ!$B$39:$B$789,B$47)+'СЕТ СН'!$G$12+СВЦЭМ!$D$10+'СЕТ СН'!$G$5-'СЕТ СН'!$G$20</f>
        <v>6560.9371940599995</v>
      </c>
      <c r="C59" s="36">
        <f>SUMIFS(СВЦЭМ!$C$39:$C$789,СВЦЭМ!$A$39:$A$789,$A59,СВЦЭМ!$B$39:$B$789,C$47)+'СЕТ СН'!$G$12+СВЦЭМ!$D$10+'СЕТ СН'!$G$5-'СЕТ СН'!$G$20</f>
        <v>6627.4625450200001</v>
      </c>
      <c r="D59" s="36">
        <f>SUMIFS(СВЦЭМ!$C$39:$C$789,СВЦЭМ!$A$39:$A$789,$A59,СВЦЭМ!$B$39:$B$789,D$47)+'СЕТ СН'!$G$12+СВЦЭМ!$D$10+'СЕТ СН'!$G$5-'СЕТ СН'!$G$20</f>
        <v>6644.1711503699999</v>
      </c>
      <c r="E59" s="36">
        <f>SUMIFS(СВЦЭМ!$C$39:$C$789,СВЦЭМ!$A$39:$A$789,$A59,СВЦЭМ!$B$39:$B$789,E$47)+'СЕТ СН'!$G$12+СВЦЭМ!$D$10+'СЕТ СН'!$G$5-'СЕТ СН'!$G$20</f>
        <v>6643.7683956800001</v>
      </c>
      <c r="F59" s="36">
        <f>SUMIFS(СВЦЭМ!$C$39:$C$789,СВЦЭМ!$A$39:$A$789,$A59,СВЦЭМ!$B$39:$B$789,F$47)+'СЕТ СН'!$G$12+СВЦЭМ!$D$10+'СЕТ СН'!$G$5-'СЕТ СН'!$G$20</f>
        <v>6655.9884781700002</v>
      </c>
      <c r="G59" s="36">
        <f>SUMIFS(СВЦЭМ!$C$39:$C$789,СВЦЭМ!$A$39:$A$789,$A59,СВЦЭМ!$B$39:$B$789,G$47)+'СЕТ СН'!$G$12+СВЦЭМ!$D$10+'СЕТ СН'!$G$5-'СЕТ СН'!$G$20</f>
        <v>6645.9538426700001</v>
      </c>
      <c r="H59" s="36">
        <f>SUMIFS(СВЦЭМ!$C$39:$C$789,СВЦЭМ!$A$39:$A$789,$A59,СВЦЭМ!$B$39:$B$789,H$47)+'СЕТ СН'!$G$12+СВЦЭМ!$D$10+'СЕТ СН'!$G$5-'СЕТ СН'!$G$20</f>
        <v>6570.3006187199999</v>
      </c>
      <c r="I59" s="36">
        <f>SUMIFS(СВЦЭМ!$C$39:$C$789,СВЦЭМ!$A$39:$A$789,$A59,СВЦЭМ!$B$39:$B$789,I$47)+'СЕТ СН'!$G$12+СВЦЭМ!$D$10+'СЕТ СН'!$G$5-'СЕТ СН'!$G$20</f>
        <v>6459.1295623400001</v>
      </c>
      <c r="J59" s="36">
        <f>SUMIFS(СВЦЭМ!$C$39:$C$789,СВЦЭМ!$A$39:$A$789,$A59,СВЦЭМ!$B$39:$B$789,J$47)+'СЕТ СН'!$G$12+СВЦЭМ!$D$10+'СЕТ СН'!$G$5-'СЕТ СН'!$G$20</f>
        <v>6402.9857706399998</v>
      </c>
      <c r="K59" s="36">
        <f>SUMIFS(СВЦЭМ!$C$39:$C$789,СВЦЭМ!$A$39:$A$789,$A59,СВЦЭМ!$B$39:$B$789,K$47)+'СЕТ СН'!$G$12+СВЦЭМ!$D$10+'СЕТ СН'!$G$5-'СЕТ СН'!$G$20</f>
        <v>6404.47556824</v>
      </c>
      <c r="L59" s="36">
        <f>SUMIFS(СВЦЭМ!$C$39:$C$789,СВЦЭМ!$A$39:$A$789,$A59,СВЦЭМ!$B$39:$B$789,L$47)+'СЕТ СН'!$G$12+СВЦЭМ!$D$10+'СЕТ СН'!$G$5-'СЕТ СН'!$G$20</f>
        <v>6393.6679655299995</v>
      </c>
      <c r="M59" s="36">
        <f>SUMIFS(СВЦЭМ!$C$39:$C$789,СВЦЭМ!$A$39:$A$789,$A59,СВЦЭМ!$B$39:$B$789,M$47)+'СЕТ СН'!$G$12+СВЦЭМ!$D$10+'СЕТ СН'!$G$5-'СЕТ СН'!$G$20</f>
        <v>6412.5854504500003</v>
      </c>
      <c r="N59" s="36">
        <f>SUMIFS(СВЦЭМ!$C$39:$C$789,СВЦЭМ!$A$39:$A$789,$A59,СВЦЭМ!$B$39:$B$789,N$47)+'СЕТ СН'!$G$12+СВЦЭМ!$D$10+'СЕТ СН'!$G$5-'СЕТ СН'!$G$20</f>
        <v>6415.3194846099996</v>
      </c>
      <c r="O59" s="36">
        <f>SUMIFS(СВЦЭМ!$C$39:$C$789,СВЦЭМ!$A$39:$A$789,$A59,СВЦЭМ!$B$39:$B$789,O$47)+'СЕТ СН'!$G$12+СВЦЭМ!$D$10+'СЕТ СН'!$G$5-'СЕТ СН'!$G$20</f>
        <v>6460.30268247</v>
      </c>
      <c r="P59" s="36">
        <f>SUMIFS(СВЦЭМ!$C$39:$C$789,СВЦЭМ!$A$39:$A$789,$A59,СВЦЭМ!$B$39:$B$789,P$47)+'СЕТ СН'!$G$12+СВЦЭМ!$D$10+'СЕТ СН'!$G$5-'СЕТ СН'!$G$20</f>
        <v>6454.09829575</v>
      </c>
      <c r="Q59" s="36">
        <f>SUMIFS(СВЦЭМ!$C$39:$C$789,СВЦЭМ!$A$39:$A$789,$A59,СВЦЭМ!$B$39:$B$789,Q$47)+'СЕТ СН'!$G$12+СВЦЭМ!$D$10+'СЕТ СН'!$G$5-'СЕТ СН'!$G$20</f>
        <v>6450.3743179100002</v>
      </c>
      <c r="R59" s="36">
        <f>SUMIFS(СВЦЭМ!$C$39:$C$789,СВЦЭМ!$A$39:$A$789,$A59,СВЦЭМ!$B$39:$B$789,R$47)+'СЕТ СН'!$G$12+СВЦЭМ!$D$10+'СЕТ СН'!$G$5-'СЕТ СН'!$G$20</f>
        <v>6452.1027947100001</v>
      </c>
      <c r="S59" s="36">
        <f>SUMIFS(СВЦЭМ!$C$39:$C$789,СВЦЭМ!$A$39:$A$789,$A59,СВЦЭМ!$B$39:$B$789,S$47)+'СЕТ СН'!$G$12+СВЦЭМ!$D$10+'СЕТ СН'!$G$5-'СЕТ СН'!$G$20</f>
        <v>6394.8513347400003</v>
      </c>
      <c r="T59" s="36">
        <f>SUMIFS(СВЦЭМ!$C$39:$C$789,СВЦЭМ!$A$39:$A$789,$A59,СВЦЭМ!$B$39:$B$789,T$47)+'СЕТ СН'!$G$12+СВЦЭМ!$D$10+'СЕТ СН'!$G$5-'СЕТ СН'!$G$20</f>
        <v>6387.3475396200001</v>
      </c>
      <c r="U59" s="36">
        <f>SUMIFS(СВЦЭМ!$C$39:$C$789,СВЦЭМ!$A$39:$A$789,$A59,СВЦЭМ!$B$39:$B$789,U$47)+'СЕТ СН'!$G$12+СВЦЭМ!$D$10+'СЕТ СН'!$G$5-'СЕТ СН'!$G$20</f>
        <v>6409.2226851599999</v>
      </c>
      <c r="V59" s="36">
        <f>SUMIFS(СВЦЭМ!$C$39:$C$789,СВЦЭМ!$A$39:$A$789,$A59,СВЦЭМ!$B$39:$B$789,V$47)+'СЕТ СН'!$G$12+СВЦЭМ!$D$10+'СЕТ СН'!$G$5-'СЕТ СН'!$G$20</f>
        <v>6423.1248551600002</v>
      </c>
      <c r="W59" s="36">
        <f>SUMIFS(СВЦЭМ!$C$39:$C$789,СВЦЭМ!$A$39:$A$789,$A59,СВЦЭМ!$B$39:$B$789,W$47)+'СЕТ СН'!$G$12+СВЦЭМ!$D$10+'СЕТ СН'!$G$5-'СЕТ СН'!$G$20</f>
        <v>6467.23422493</v>
      </c>
      <c r="X59" s="36">
        <f>SUMIFS(СВЦЭМ!$C$39:$C$789,СВЦЭМ!$A$39:$A$789,$A59,СВЦЭМ!$B$39:$B$789,X$47)+'СЕТ СН'!$G$12+СВЦЭМ!$D$10+'СЕТ СН'!$G$5-'СЕТ СН'!$G$20</f>
        <v>6500.3476124400004</v>
      </c>
      <c r="Y59" s="36">
        <f>SUMIFS(СВЦЭМ!$C$39:$C$789,СВЦЭМ!$A$39:$A$789,$A59,СВЦЭМ!$B$39:$B$789,Y$47)+'СЕТ СН'!$G$12+СВЦЭМ!$D$10+'СЕТ СН'!$G$5-'СЕТ СН'!$G$20</f>
        <v>6552.2873843899997</v>
      </c>
    </row>
    <row r="60" spans="1:25" ht="15.75" x14ac:dyDescent="0.2">
      <c r="A60" s="35">
        <f t="shared" si="1"/>
        <v>45639</v>
      </c>
      <c r="B60" s="36">
        <f>SUMIFS(СВЦЭМ!$C$39:$C$789,СВЦЭМ!$A$39:$A$789,$A60,СВЦЭМ!$B$39:$B$789,B$47)+'СЕТ СН'!$G$12+СВЦЭМ!$D$10+'СЕТ СН'!$G$5-'СЕТ СН'!$G$20</f>
        <v>6635.1048320800001</v>
      </c>
      <c r="C60" s="36">
        <f>SUMIFS(СВЦЭМ!$C$39:$C$789,СВЦЭМ!$A$39:$A$789,$A60,СВЦЭМ!$B$39:$B$789,C$47)+'СЕТ СН'!$G$12+СВЦЭМ!$D$10+'СЕТ СН'!$G$5-'СЕТ СН'!$G$20</f>
        <v>6705.0267643299994</v>
      </c>
      <c r="D60" s="36">
        <f>SUMIFS(СВЦЭМ!$C$39:$C$789,СВЦЭМ!$A$39:$A$789,$A60,СВЦЭМ!$B$39:$B$789,D$47)+'СЕТ СН'!$G$12+СВЦЭМ!$D$10+'СЕТ СН'!$G$5-'СЕТ СН'!$G$20</f>
        <v>6751.7818238899999</v>
      </c>
      <c r="E60" s="36">
        <f>SUMIFS(СВЦЭМ!$C$39:$C$789,СВЦЭМ!$A$39:$A$789,$A60,СВЦЭМ!$B$39:$B$789,E$47)+'СЕТ СН'!$G$12+СВЦЭМ!$D$10+'СЕТ СН'!$G$5-'СЕТ СН'!$G$20</f>
        <v>6742.2934833199997</v>
      </c>
      <c r="F60" s="36">
        <f>SUMIFS(СВЦЭМ!$C$39:$C$789,СВЦЭМ!$A$39:$A$789,$A60,СВЦЭМ!$B$39:$B$789,F$47)+'СЕТ СН'!$G$12+СВЦЭМ!$D$10+'СЕТ СН'!$G$5-'СЕТ СН'!$G$20</f>
        <v>6721.1667851599996</v>
      </c>
      <c r="G60" s="36">
        <f>SUMIFS(СВЦЭМ!$C$39:$C$789,СВЦЭМ!$A$39:$A$789,$A60,СВЦЭМ!$B$39:$B$789,G$47)+'СЕТ СН'!$G$12+СВЦЭМ!$D$10+'СЕТ СН'!$G$5-'СЕТ СН'!$G$20</f>
        <v>6675.0050340899998</v>
      </c>
      <c r="H60" s="36">
        <f>SUMIFS(СВЦЭМ!$C$39:$C$789,СВЦЭМ!$A$39:$A$789,$A60,СВЦЭМ!$B$39:$B$789,H$47)+'СЕТ СН'!$G$12+СВЦЭМ!$D$10+'СЕТ СН'!$G$5-'СЕТ СН'!$G$20</f>
        <v>6576.9039215299999</v>
      </c>
      <c r="I60" s="36">
        <f>SUMIFS(СВЦЭМ!$C$39:$C$789,СВЦЭМ!$A$39:$A$789,$A60,СВЦЭМ!$B$39:$B$789,I$47)+'СЕТ СН'!$G$12+СВЦЭМ!$D$10+'СЕТ СН'!$G$5-'СЕТ СН'!$G$20</f>
        <v>6471.4237883900005</v>
      </c>
      <c r="J60" s="36">
        <f>SUMIFS(СВЦЭМ!$C$39:$C$789,СВЦЭМ!$A$39:$A$789,$A60,СВЦЭМ!$B$39:$B$789,J$47)+'СЕТ СН'!$G$12+СВЦЭМ!$D$10+'СЕТ СН'!$G$5-'СЕТ СН'!$G$20</f>
        <v>6411.3784770100001</v>
      </c>
      <c r="K60" s="36">
        <f>SUMIFS(СВЦЭМ!$C$39:$C$789,СВЦЭМ!$A$39:$A$789,$A60,СВЦЭМ!$B$39:$B$789,K$47)+'СЕТ СН'!$G$12+СВЦЭМ!$D$10+'СЕТ СН'!$G$5-'СЕТ СН'!$G$20</f>
        <v>6386.7555487700001</v>
      </c>
      <c r="L60" s="36">
        <f>SUMIFS(СВЦЭМ!$C$39:$C$789,СВЦЭМ!$A$39:$A$789,$A60,СВЦЭМ!$B$39:$B$789,L$47)+'СЕТ СН'!$G$12+СВЦЭМ!$D$10+'СЕТ СН'!$G$5-'СЕТ СН'!$G$20</f>
        <v>6374.0604644800005</v>
      </c>
      <c r="M60" s="36">
        <f>SUMIFS(СВЦЭМ!$C$39:$C$789,СВЦЭМ!$A$39:$A$789,$A60,СВЦЭМ!$B$39:$B$789,M$47)+'СЕТ СН'!$G$12+СВЦЭМ!$D$10+'СЕТ СН'!$G$5-'СЕТ СН'!$G$20</f>
        <v>6399.3847635299999</v>
      </c>
      <c r="N60" s="36">
        <f>SUMIFS(СВЦЭМ!$C$39:$C$789,СВЦЭМ!$A$39:$A$789,$A60,СВЦЭМ!$B$39:$B$789,N$47)+'СЕТ СН'!$G$12+СВЦЭМ!$D$10+'СЕТ СН'!$G$5-'СЕТ СН'!$G$20</f>
        <v>6385.85264577</v>
      </c>
      <c r="O60" s="36">
        <f>SUMIFS(СВЦЭМ!$C$39:$C$789,СВЦЭМ!$A$39:$A$789,$A60,СВЦЭМ!$B$39:$B$789,O$47)+'СЕТ СН'!$G$12+СВЦЭМ!$D$10+'СЕТ СН'!$G$5-'СЕТ СН'!$G$20</f>
        <v>6401.3837601499999</v>
      </c>
      <c r="P60" s="36">
        <f>SUMIFS(СВЦЭМ!$C$39:$C$789,СВЦЭМ!$A$39:$A$789,$A60,СВЦЭМ!$B$39:$B$789,P$47)+'СЕТ СН'!$G$12+СВЦЭМ!$D$10+'СЕТ СН'!$G$5-'СЕТ СН'!$G$20</f>
        <v>6417.5554108400001</v>
      </c>
      <c r="Q60" s="36">
        <f>SUMIFS(СВЦЭМ!$C$39:$C$789,СВЦЭМ!$A$39:$A$789,$A60,СВЦЭМ!$B$39:$B$789,Q$47)+'СЕТ СН'!$G$12+СВЦЭМ!$D$10+'СЕТ СН'!$G$5-'СЕТ СН'!$G$20</f>
        <v>6419.8194926100005</v>
      </c>
      <c r="R60" s="36">
        <f>SUMIFS(СВЦЭМ!$C$39:$C$789,СВЦЭМ!$A$39:$A$789,$A60,СВЦЭМ!$B$39:$B$789,R$47)+'СЕТ СН'!$G$12+СВЦЭМ!$D$10+'СЕТ СН'!$G$5-'СЕТ СН'!$G$20</f>
        <v>6385.1943619699996</v>
      </c>
      <c r="S60" s="36">
        <f>SUMIFS(СВЦЭМ!$C$39:$C$789,СВЦЭМ!$A$39:$A$789,$A60,СВЦЭМ!$B$39:$B$789,S$47)+'СЕТ СН'!$G$12+СВЦЭМ!$D$10+'СЕТ СН'!$G$5-'СЕТ СН'!$G$20</f>
        <v>6370.4472361200005</v>
      </c>
      <c r="T60" s="36">
        <f>SUMIFS(СВЦЭМ!$C$39:$C$789,СВЦЭМ!$A$39:$A$789,$A60,СВЦЭМ!$B$39:$B$789,T$47)+'СЕТ СН'!$G$12+СВЦЭМ!$D$10+'СЕТ СН'!$G$5-'СЕТ СН'!$G$20</f>
        <v>6354.4496998499999</v>
      </c>
      <c r="U60" s="36">
        <f>SUMIFS(СВЦЭМ!$C$39:$C$789,СВЦЭМ!$A$39:$A$789,$A60,СВЦЭМ!$B$39:$B$789,U$47)+'СЕТ СН'!$G$12+СВЦЭМ!$D$10+'СЕТ СН'!$G$5-'СЕТ СН'!$G$20</f>
        <v>6370.7691008399997</v>
      </c>
      <c r="V60" s="36">
        <f>SUMIFS(СВЦЭМ!$C$39:$C$789,СВЦЭМ!$A$39:$A$789,$A60,СВЦЭМ!$B$39:$B$789,V$47)+'СЕТ СН'!$G$12+СВЦЭМ!$D$10+'СЕТ СН'!$G$5-'СЕТ СН'!$G$20</f>
        <v>6394.4959761</v>
      </c>
      <c r="W60" s="36">
        <f>SUMIFS(СВЦЭМ!$C$39:$C$789,СВЦЭМ!$A$39:$A$789,$A60,СВЦЭМ!$B$39:$B$789,W$47)+'СЕТ СН'!$G$12+СВЦЭМ!$D$10+'СЕТ СН'!$G$5-'СЕТ СН'!$G$20</f>
        <v>6398.4310386399993</v>
      </c>
      <c r="X60" s="36">
        <f>SUMIFS(СВЦЭМ!$C$39:$C$789,СВЦЭМ!$A$39:$A$789,$A60,СВЦЭМ!$B$39:$B$789,X$47)+'СЕТ СН'!$G$12+СВЦЭМ!$D$10+'СЕТ СН'!$G$5-'СЕТ СН'!$G$20</f>
        <v>6456.9422197200001</v>
      </c>
      <c r="Y60" s="36">
        <f>SUMIFS(СВЦЭМ!$C$39:$C$789,СВЦЭМ!$A$39:$A$789,$A60,СВЦЭМ!$B$39:$B$789,Y$47)+'СЕТ СН'!$G$12+СВЦЭМ!$D$10+'СЕТ СН'!$G$5-'СЕТ СН'!$G$20</f>
        <v>6499.4517490300004</v>
      </c>
    </row>
    <row r="61" spans="1:25" ht="15.75" x14ac:dyDescent="0.2">
      <c r="A61" s="35">
        <f t="shared" si="1"/>
        <v>45640</v>
      </c>
      <c r="B61" s="36">
        <f>SUMIFS(СВЦЭМ!$C$39:$C$789,СВЦЭМ!$A$39:$A$789,$A61,СВЦЭМ!$B$39:$B$789,B$47)+'СЕТ СН'!$G$12+СВЦЭМ!$D$10+'СЕТ СН'!$G$5-'СЕТ СН'!$G$20</f>
        <v>6624.0469323899997</v>
      </c>
      <c r="C61" s="36">
        <f>SUMIFS(СВЦЭМ!$C$39:$C$789,СВЦЭМ!$A$39:$A$789,$A61,СВЦЭМ!$B$39:$B$789,C$47)+'СЕТ СН'!$G$12+СВЦЭМ!$D$10+'СЕТ СН'!$G$5-'СЕТ СН'!$G$20</f>
        <v>6668.3695094699997</v>
      </c>
      <c r="D61" s="36">
        <f>SUMIFS(СВЦЭМ!$C$39:$C$789,СВЦЭМ!$A$39:$A$789,$A61,СВЦЭМ!$B$39:$B$789,D$47)+'СЕТ СН'!$G$12+СВЦЭМ!$D$10+'СЕТ СН'!$G$5-'СЕТ СН'!$G$20</f>
        <v>6687.66345525</v>
      </c>
      <c r="E61" s="36">
        <f>SUMIFS(СВЦЭМ!$C$39:$C$789,СВЦЭМ!$A$39:$A$789,$A61,СВЦЭМ!$B$39:$B$789,E$47)+'СЕТ СН'!$G$12+СВЦЭМ!$D$10+'СЕТ СН'!$G$5-'СЕТ СН'!$G$20</f>
        <v>6709.6674339199999</v>
      </c>
      <c r="F61" s="36">
        <f>SUMIFS(СВЦЭМ!$C$39:$C$789,СВЦЭМ!$A$39:$A$789,$A61,СВЦЭМ!$B$39:$B$789,F$47)+'СЕТ СН'!$G$12+СВЦЭМ!$D$10+'СЕТ СН'!$G$5-'СЕТ СН'!$G$20</f>
        <v>6717.56059267</v>
      </c>
      <c r="G61" s="36">
        <f>SUMIFS(СВЦЭМ!$C$39:$C$789,СВЦЭМ!$A$39:$A$789,$A61,СВЦЭМ!$B$39:$B$789,G$47)+'СЕТ СН'!$G$12+СВЦЭМ!$D$10+'СЕТ СН'!$G$5-'СЕТ СН'!$G$20</f>
        <v>6698.56638862</v>
      </c>
      <c r="H61" s="36">
        <f>SUMIFS(СВЦЭМ!$C$39:$C$789,СВЦЭМ!$A$39:$A$789,$A61,СВЦЭМ!$B$39:$B$789,H$47)+'СЕТ СН'!$G$12+СВЦЭМ!$D$10+'СЕТ СН'!$G$5-'СЕТ СН'!$G$20</f>
        <v>6686.0741885299994</v>
      </c>
      <c r="I61" s="36">
        <f>SUMIFS(СВЦЭМ!$C$39:$C$789,СВЦЭМ!$A$39:$A$789,$A61,СВЦЭМ!$B$39:$B$789,I$47)+'СЕТ СН'!$G$12+СВЦЭМ!$D$10+'СЕТ СН'!$G$5-'СЕТ СН'!$G$20</f>
        <v>6628.6024174899994</v>
      </c>
      <c r="J61" s="36">
        <f>SUMIFS(СВЦЭМ!$C$39:$C$789,СВЦЭМ!$A$39:$A$789,$A61,СВЦЭМ!$B$39:$B$789,J$47)+'СЕТ СН'!$G$12+СВЦЭМ!$D$10+'СЕТ СН'!$G$5-'СЕТ СН'!$G$20</f>
        <v>6537.8226146899997</v>
      </c>
      <c r="K61" s="36">
        <f>SUMIFS(СВЦЭМ!$C$39:$C$789,СВЦЭМ!$A$39:$A$789,$A61,СВЦЭМ!$B$39:$B$789,K$47)+'СЕТ СН'!$G$12+СВЦЭМ!$D$10+'СЕТ СН'!$G$5-'СЕТ СН'!$G$20</f>
        <v>6384.6365781200002</v>
      </c>
      <c r="L61" s="36">
        <f>SUMIFS(СВЦЭМ!$C$39:$C$789,СВЦЭМ!$A$39:$A$789,$A61,СВЦЭМ!$B$39:$B$789,L$47)+'СЕТ СН'!$G$12+СВЦЭМ!$D$10+'СЕТ СН'!$G$5-'СЕТ СН'!$G$20</f>
        <v>6352.6053632499998</v>
      </c>
      <c r="M61" s="36">
        <f>SUMIFS(СВЦЭМ!$C$39:$C$789,СВЦЭМ!$A$39:$A$789,$A61,СВЦЭМ!$B$39:$B$789,M$47)+'СЕТ СН'!$G$12+СВЦЭМ!$D$10+'СЕТ СН'!$G$5-'СЕТ СН'!$G$20</f>
        <v>6378.7694028999995</v>
      </c>
      <c r="N61" s="36">
        <f>SUMIFS(СВЦЭМ!$C$39:$C$789,СВЦЭМ!$A$39:$A$789,$A61,СВЦЭМ!$B$39:$B$789,N$47)+'СЕТ СН'!$G$12+СВЦЭМ!$D$10+'СЕТ СН'!$G$5-'СЕТ СН'!$G$20</f>
        <v>6381.31469913</v>
      </c>
      <c r="O61" s="36">
        <f>SUMIFS(СВЦЭМ!$C$39:$C$789,СВЦЭМ!$A$39:$A$789,$A61,СВЦЭМ!$B$39:$B$789,O$47)+'СЕТ СН'!$G$12+СВЦЭМ!$D$10+'СЕТ СН'!$G$5-'СЕТ СН'!$G$20</f>
        <v>6387.2423318399997</v>
      </c>
      <c r="P61" s="36">
        <f>SUMIFS(СВЦЭМ!$C$39:$C$789,СВЦЭМ!$A$39:$A$789,$A61,СВЦЭМ!$B$39:$B$789,P$47)+'СЕТ СН'!$G$12+СВЦЭМ!$D$10+'СЕТ СН'!$G$5-'СЕТ СН'!$G$20</f>
        <v>6388.2380364099999</v>
      </c>
      <c r="Q61" s="36">
        <f>SUMIFS(СВЦЭМ!$C$39:$C$789,СВЦЭМ!$A$39:$A$789,$A61,СВЦЭМ!$B$39:$B$789,Q$47)+'СЕТ СН'!$G$12+СВЦЭМ!$D$10+'СЕТ СН'!$G$5-'СЕТ СН'!$G$20</f>
        <v>6438.29692884</v>
      </c>
      <c r="R61" s="36">
        <f>SUMIFS(СВЦЭМ!$C$39:$C$789,СВЦЭМ!$A$39:$A$789,$A61,СВЦЭМ!$B$39:$B$789,R$47)+'СЕТ СН'!$G$12+СВЦЭМ!$D$10+'СЕТ СН'!$G$5-'СЕТ СН'!$G$20</f>
        <v>6434.6315410699999</v>
      </c>
      <c r="S61" s="36">
        <f>SUMIFS(СВЦЭМ!$C$39:$C$789,СВЦЭМ!$A$39:$A$789,$A61,СВЦЭМ!$B$39:$B$789,S$47)+'СЕТ СН'!$G$12+СВЦЭМ!$D$10+'СЕТ СН'!$G$5-'СЕТ СН'!$G$20</f>
        <v>6370.26950304</v>
      </c>
      <c r="T61" s="36">
        <f>SUMIFS(СВЦЭМ!$C$39:$C$789,СВЦЭМ!$A$39:$A$789,$A61,СВЦЭМ!$B$39:$B$789,T$47)+'СЕТ СН'!$G$12+СВЦЭМ!$D$10+'СЕТ СН'!$G$5-'СЕТ СН'!$G$20</f>
        <v>6334.10479012</v>
      </c>
      <c r="U61" s="36">
        <f>SUMIFS(СВЦЭМ!$C$39:$C$789,СВЦЭМ!$A$39:$A$789,$A61,СВЦЭМ!$B$39:$B$789,U$47)+'СЕТ СН'!$G$12+СВЦЭМ!$D$10+'СЕТ СН'!$G$5-'СЕТ СН'!$G$20</f>
        <v>6349.9224498700005</v>
      </c>
      <c r="V61" s="36">
        <f>SUMIFS(СВЦЭМ!$C$39:$C$789,СВЦЭМ!$A$39:$A$789,$A61,СВЦЭМ!$B$39:$B$789,V$47)+'СЕТ СН'!$G$12+СВЦЭМ!$D$10+'СЕТ СН'!$G$5-'СЕТ СН'!$G$20</f>
        <v>6422.6403062499994</v>
      </c>
      <c r="W61" s="36">
        <f>SUMIFS(СВЦЭМ!$C$39:$C$789,СВЦЭМ!$A$39:$A$789,$A61,СВЦЭМ!$B$39:$B$789,W$47)+'СЕТ СН'!$G$12+СВЦЭМ!$D$10+'СЕТ СН'!$G$5-'СЕТ СН'!$G$20</f>
        <v>6464.71790117</v>
      </c>
      <c r="X61" s="36">
        <f>SUMIFS(СВЦЭМ!$C$39:$C$789,СВЦЭМ!$A$39:$A$789,$A61,СВЦЭМ!$B$39:$B$789,X$47)+'СЕТ СН'!$G$12+СВЦЭМ!$D$10+'СЕТ СН'!$G$5-'СЕТ СН'!$G$20</f>
        <v>6502.6155396599997</v>
      </c>
      <c r="Y61" s="36">
        <f>SUMIFS(СВЦЭМ!$C$39:$C$789,СВЦЭМ!$A$39:$A$789,$A61,СВЦЭМ!$B$39:$B$789,Y$47)+'СЕТ СН'!$G$12+СВЦЭМ!$D$10+'СЕТ СН'!$G$5-'СЕТ СН'!$G$20</f>
        <v>6568.7897154100001</v>
      </c>
    </row>
    <row r="62" spans="1:25" ht="15.75" x14ac:dyDescent="0.2">
      <c r="A62" s="35">
        <f t="shared" si="1"/>
        <v>45641</v>
      </c>
      <c r="B62" s="36">
        <f>SUMIFS(СВЦЭМ!$C$39:$C$789,СВЦЭМ!$A$39:$A$789,$A62,СВЦЭМ!$B$39:$B$789,B$47)+'СЕТ СН'!$G$12+СВЦЭМ!$D$10+'СЕТ СН'!$G$5-'СЕТ СН'!$G$20</f>
        <v>6564.2164589499998</v>
      </c>
      <c r="C62" s="36">
        <f>SUMIFS(СВЦЭМ!$C$39:$C$789,СВЦЭМ!$A$39:$A$789,$A62,СВЦЭМ!$B$39:$B$789,C$47)+'СЕТ СН'!$G$12+СВЦЭМ!$D$10+'СЕТ СН'!$G$5-'СЕТ СН'!$G$20</f>
        <v>6565.2654993100005</v>
      </c>
      <c r="D62" s="36">
        <f>SUMIFS(СВЦЭМ!$C$39:$C$789,СВЦЭМ!$A$39:$A$789,$A62,СВЦЭМ!$B$39:$B$789,D$47)+'СЕТ СН'!$G$12+СВЦЭМ!$D$10+'СЕТ СН'!$G$5-'СЕТ СН'!$G$20</f>
        <v>6626.5486092000001</v>
      </c>
      <c r="E62" s="36">
        <f>SUMIFS(СВЦЭМ!$C$39:$C$789,СВЦЭМ!$A$39:$A$789,$A62,СВЦЭМ!$B$39:$B$789,E$47)+'СЕТ СН'!$G$12+СВЦЭМ!$D$10+'СЕТ СН'!$G$5-'СЕТ СН'!$G$20</f>
        <v>6633.9226706899999</v>
      </c>
      <c r="F62" s="36">
        <f>SUMIFS(СВЦЭМ!$C$39:$C$789,СВЦЭМ!$A$39:$A$789,$A62,СВЦЭМ!$B$39:$B$789,F$47)+'СЕТ СН'!$G$12+СВЦЭМ!$D$10+'СЕТ СН'!$G$5-'СЕТ СН'!$G$20</f>
        <v>6646.8584301499995</v>
      </c>
      <c r="G62" s="36">
        <f>SUMIFS(СВЦЭМ!$C$39:$C$789,СВЦЭМ!$A$39:$A$789,$A62,СВЦЭМ!$B$39:$B$789,G$47)+'СЕТ СН'!$G$12+СВЦЭМ!$D$10+'СЕТ СН'!$G$5-'СЕТ СН'!$G$20</f>
        <v>6616.6701638199993</v>
      </c>
      <c r="H62" s="36">
        <f>SUMIFS(СВЦЭМ!$C$39:$C$789,СВЦЭМ!$A$39:$A$789,$A62,СВЦЭМ!$B$39:$B$789,H$47)+'СЕТ СН'!$G$12+СВЦЭМ!$D$10+'СЕТ СН'!$G$5-'СЕТ СН'!$G$20</f>
        <v>6601.9892987399999</v>
      </c>
      <c r="I62" s="36">
        <f>SUMIFS(СВЦЭМ!$C$39:$C$789,СВЦЭМ!$A$39:$A$789,$A62,СВЦЭМ!$B$39:$B$789,I$47)+'СЕТ СН'!$G$12+СВЦЭМ!$D$10+'СЕТ СН'!$G$5-'СЕТ СН'!$G$20</f>
        <v>6604.1594207799999</v>
      </c>
      <c r="J62" s="36">
        <f>SUMIFS(СВЦЭМ!$C$39:$C$789,СВЦЭМ!$A$39:$A$789,$A62,СВЦЭМ!$B$39:$B$789,J$47)+'СЕТ СН'!$G$12+СВЦЭМ!$D$10+'СЕТ СН'!$G$5-'СЕТ СН'!$G$20</f>
        <v>6507.2768542599997</v>
      </c>
      <c r="K62" s="36">
        <f>SUMIFS(СВЦЭМ!$C$39:$C$789,СВЦЭМ!$A$39:$A$789,$A62,СВЦЭМ!$B$39:$B$789,K$47)+'СЕТ СН'!$G$12+СВЦЭМ!$D$10+'СЕТ СН'!$G$5-'СЕТ СН'!$G$20</f>
        <v>6401.6383399000006</v>
      </c>
      <c r="L62" s="36">
        <f>SUMIFS(СВЦЭМ!$C$39:$C$789,СВЦЭМ!$A$39:$A$789,$A62,СВЦЭМ!$B$39:$B$789,L$47)+'СЕТ СН'!$G$12+СВЦЭМ!$D$10+'СЕТ СН'!$G$5-'СЕТ СН'!$G$20</f>
        <v>6359.2234973599998</v>
      </c>
      <c r="M62" s="36">
        <f>SUMIFS(СВЦЭМ!$C$39:$C$789,СВЦЭМ!$A$39:$A$789,$A62,СВЦЭМ!$B$39:$B$789,M$47)+'СЕТ СН'!$G$12+СВЦЭМ!$D$10+'СЕТ СН'!$G$5-'СЕТ СН'!$G$20</f>
        <v>6375.7299613599998</v>
      </c>
      <c r="N62" s="36">
        <f>SUMIFS(СВЦЭМ!$C$39:$C$789,СВЦЭМ!$A$39:$A$789,$A62,СВЦЭМ!$B$39:$B$789,N$47)+'СЕТ СН'!$G$12+СВЦЭМ!$D$10+'СЕТ СН'!$G$5-'СЕТ СН'!$G$20</f>
        <v>6424.9900863499997</v>
      </c>
      <c r="O62" s="36">
        <f>SUMIFS(СВЦЭМ!$C$39:$C$789,СВЦЭМ!$A$39:$A$789,$A62,СВЦЭМ!$B$39:$B$789,O$47)+'СЕТ СН'!$G$12+СВЦЭМ!$D$10+'СЕТ СН'!$G$5-'СЕТ СН'!$G$20</f>
        <v>6447.8361057000002</v>
      </c>
      <c r="P62" s="36">
        <f>SUMIFS(СВЦЭМ!$C$39:$C$789,СВЦЭМ!$A$39:$A$789,$A62,СВЦЭМ!$B$39:$B$789,P$47)+'СЕТ СН'!$G$12+СВЦЭМ!$D$10+'СЕТ СН'!$G$5-'СЕТ СН'!$G$20</f>
        <v>6479.1273332599994</v>
      </c>
      <c r="Q62" s="36">
        <f>SUMIFS(СВЦЭМ!$C$39:$C$789,СВЦЭМ!$A$39:$A$789,$A62,СВЦЭМ!$B$39:$B$789,Q$47)+'СЕТ СН'!$G$12+СВЦЭМ!$D$10+'СЕТ СН'!$G$5-'СЕТ СН'!$G$20</f>
        <v>6504.0575438899996</v>
      </c>
      <c r="R62" s="36">
        <f>SUMIFS(СВЦЭМ!$C$39:$C$789,СВЦЭМ!$A$39:$A$789,$A62,СВЦЭМ!$B$39:$B$789,R$47)+'СЕТ СН'!$G$12+СВЦЭМ!$D$10+'СЕТ СН'!$G$5-'СЕТ СН'!$G$20</f>
        <v>6488.1003674000003</v>
      </c>
      <c r="S62" s="36">
        <f>SUMIFS(СВЦЭМ!$C$39:$C$789,СВЦЭМ!$A$39:$A$789,$A62,СВЦЭМ!$B$39:$B$789,S$47)+'СЕТ СН'!$G$12+СВЦЭМ!$D$10+'СЕТ СН'!$G$5-'СЕТ СН'!$G$20</f>
        <v>6403.3763773699993</v>
      </c>
      <c r="T62" s="36">
        <f>SUMIFS(СВЦЭМ!$C$39:$C$789,СВЦЭМ!$A$39:$A$789,$A62,СВЦЭМ!$B$39:$B$789,T$47)+'СЕТ СН'!$G$12+СВЦЭМ!$D$10+'СЕТ СН'!$G$5-'СЕТ СН'!$G$20</f>
        <v>6368.7856325899993</v>
      </c>
      <c r="U62" s="36">
        <f>SUMIFS(СВЦЭМ!$C$39:$C$789,СВЦЭМ!$A$39:$A$789,$A62,СВЦЭМ!$B$39:$B$789,U$47)+'СЕТ СН'!$G$12+СВЦЭМ!$D$10+'СЕТ СН'!$G$5-'СЕТ СН'!$G$20</f>
        <v>6391.7567078900001</v>
      </c>
      <c r="V62" s="36">
        <f>SUMIFS(СВЦЭМ!$C$39:$C$789,СВЦЭМ!$A$39:$A$789,$A62,СВЦЭМ!$B$39:$B$789,V$47)+'СЕТ СН'!$G$12+СВЦЭМ!$D$10+'СЕТ СН'!$G$5-'СЕТ СН'!$G$20</f>
        <v>6398.3467890399997</v>
      </c>
      <c r="W62" s="36">
        <f>SUMIFS(СВЦЭМ!$C$39:$C$789,СВЦЭМ!$A$39:$A$789,$A62,СВЦЭМ!$B$39:$B$789,W$47)+'СЕТ СН'!$G$12+СВЦЭМ!$D$10+'СЕТ СН'!$G$5-'СЕТ СН'!$G$20</f>
        <v>6426.8679413600003</v>
      </c>
      <c r="X62" s="36">
        <f>SUMIFS(СВЦЭМ!$C$39:$C$789,СВЦЭМ!$A$39:$A$789,$A62,СВЦЭМ!$B$39:$B$789,X$47)+'СЕТ СН'!$G$12+СВЦЭМ!$D$10+'СЕТ СН'!$G$5-'СЕТ СН'!$G$20</f>
        <v>6499.5154809300002</v>
      </c>
      <c r="Y62" s="36">
        <f>SUMIFS(СВЦЭМ!$C$39:$C$789,СВЦЭМ!$A$39:$A$789,$A62,СВЦЭМ!$B$39:$B$789,Y$47)+'СЕТ СН'!$G$12+СВЦЭМ!$D$10+'СЕТ СН'!$G$5-'СЕТ СН'!$G$20</f>
        <v>6542.2421256399994</v>
      </c>
    </row>
    <row r="63" spans="1:25" ht="15.75" x14ac:dyDescent="0.2">
      <c r="A63" s="35">
        <f t="shared" si="1"/>
        <v>45642</v>
      </c>
      <c r="B63" s="36">
        <f>SUMIFS(СВЦЭМ!$C$39:$C$789,СВЦЭМ!$A$39:$A$789,$A63,СВЦЭМ!$B$39:$B$789,B$47)+'СЕТ СН'!$G$12+СВЦЭМ!$D$10+'СЕТ СН'!$G$5-'СЕТ СН'!$G$20</f>
        <v>6440.1348627999996</v>
      </c>
      <c r="C63" s="36">
        <f>SUMIFS(СВЦЭМ!$C$39:$C$789,СВЦЭМ!$A$39:$A$789,$A63,СВЦЭМ!$B$39:$B$789,C$47)+'СЕТ СН'!$G$12+СВЦЭМ!$D$10+'СЕТ СН'!$G$5-'СЕТ СН'!$G$20</f>
        <v>6492.4666862300001</v>
      </c>
      <c r="D63" s="36">
        <f>SUMIFS(СВЦЭМ!$C$39:$C$789,СВЦЭМ!$A$39:$A$789,$A63,СВЦЭМ!$B$39:$B$789,D$47)+'СЕТ СН'!$G$12+СВЦЭМ!$D$10+'СЕТ СН'!$G$5-'СЕТ СН'!$G$20</f>
        <v>6514.7484586699993</v>
      </c>
      <c r="E63" s="36">
        <f>SUMIFS(СВЦЭМ!$C$39:$C$789,СВЦЭМ!$A$39:$A$789,$A63,СВЦЭМ!$B$39:$B$789,E$47)+'СЕТ СН'!$G$12+СВЦЭМ!$D$10+'СЕТ СН'!$G$5-'СЕТ СН'!$G$20</f>
        <v>6524.8169449500001</v>
      </c>
      <c r="F63" s="36">
        <f>SUMIFS(СВЦЭМ!$C$39:$C$789,СВЦЭМ!$A$39:$A$789,$A63,СВЦЭМ!$B$39:$B$789,F$47)+'СЕТ СН'!$G$12+СВЦЭМ!$D$10+'СЕТ СН'!$G$5-'СЕТ СН'!$G$20</f>
        <v>6515.2550935500003</v>
      </c>
      <c r="G63" s="36">
        <f>SUMIFS(СВЦЭМ!$C$39:$C$789,СВЦЭМ!$A$39:$A$789,$A63,СВЦЭМ!$B$39:$B$789,G$47)+'СЕТ СН'!$G$12+СВЦЭМ!$D$10+'СЕТ СН'!$G$5-'СЕТ СН'!$G$20</f>
        <v>6475.2064381700002</v>
      </c>
      <c r="H63" s="36">
        <f>SUMIFS(СВЦЭМ!$C$39:$C$789,СВЦЭМ!$A$39:$A$789,$A63,СВЦЭМ!$B$39:$B$789,H$47)+'СЕТ СН'!$G$12+СВЦЭМ!$D$10+'СЕТ СН'!$G$5-'СЕТ СН'!$G$20</f>
        <v>6474.7478254300004</v>
      </c>
      <c r="I63" s="36">
        <f>SUMIFS(СВЦЭМ!$C$39:$C$789,СВЦЭМ!$A$39:$A$789,$A63,СВЦЭМ!$B$39:$B$789,I$47)+'СЕТ СН'!$G$12+СВЦЭМ!$D$10+'СЕТ СН'!$G$5-'СЕТ СН'!$G$20</f>
        <v>6394.2202481700006</v>
      </c>
      <c r="J63" s="36">
        <f>SUMIFS(СВЦЭМ!$C$39:$C$789,СВЦЭМ!$A$39:$A$789,$A63,СВЦЭМ!$B$39:$B$789,J$47)+'СЕТ СН'!$G$12+СВЦЭМ!$D$10+'СЕТ СН'!$G$5-'СЕТ СН'!$G$20</f>
        <v>6398.6518431599998</v>
      </c>
      <c r="K63" s="36">
        <f>SUMIFS(СВЦЭМ!$C$39:$C$789,СВЦЭМ!$A$39:$A$789,$A63,СВЦЭМ!$B$39:$B$789,K$47)+'СЕТ СН'!$G$12+СВЦЭМ!$D$10+'СЕТ СН'!$G$5-'СЕТ СН'!$G$20</f>
        <v>6384.9522039000003</v>
      </c>
      <c r="L63" s="36">
        <f>SUMIFS(СВЦЭМ!$C$39:$C$789,СВЦЭМ!$A$39:$A$789,$A63,СВЦЭМ!$B$39:$B$789,L$47)+'СЕТ СН'!$G$12+СВЦЭМ!$D$10+'СЕТ СН'!$G$5-'СЕТ СН'!$G$20</f>
        <v>6369.5122474399996</v>
      </c>
      <c r="M63" s="36">
        <f>SUMIFS(СВЦЭМ!$C$39:$C$789,СВЦЭМ!$A$39:$A$789,$A63,СВЦЭМ!$B$39:$B$789,M$47)+'СЕТ СН'!$G$12+СВЦЭМ!$D$10+'СЕТ СН'!$G$5-'СЕТ СН'!$G$20</f>
        <v>6391.8198552699996</v>
      </c>
      <c r="N63" s="36">
        <f>SUMIFS(СВЦЭМ!$C$39:$C$789,СВЦЭМ!$A$39:$A$789,$A63,СВЦЭМ!$B$39:$B$789,N$47)+'СЕТ СН'!$G$12+СВЦЭМ!$D$10+'СЕТ СН'!$G$5-'СЕТ СН'!$G$20</f>
        <v>6376.4259642699999</v>
      </c>
      <c r="O63" s="36">
        <f>SUMIFS(СВЦЭМ!$C$39:$C$789,СВЦЭМ!$A$39:$A$789,$A63,СВЦЭМ!$B$39:$B$789,O$47)+'СЕТ СН'!$G$12+СВЦЭМ!$D$10+'СЕТ СН'!$G$5-'СЕТ СН'!$G$20</f>
        <v>6403.2007457899999</v>
      </c>
      <c r="P63" s="36">
        <f>SUMIFS(СВЦЭМ!$C$39:$C$789,СВЦЭМ!$A$39:$A$789,$A63,СВЦЭМ!$B$39:$B$789,P$47)+'СЕТ СН'!$G$12+СВЦЭМ!$D$10+'СЕТ СН'!$G$5-'СЕТ СН'!$G$20</f>
        <v>6416.8131299500001</v>
      </c>
      <c r="Q63" s="36">
        <f>SUMIFS(СВЦЭМ!$C$39:$C$789,СВЦЭМ!$A$39:$A$789,$A63,СВЦЭМ!$B$39:$B$789,Q$47)+'СЕТ СН'!$G$12+СВЦЭМ!$D$10+'СЕТ СН'!$G$5-'СЕТ СН'!$G$20</f>
        <v>6435.2319008199993</v>
      </c>
      <c r="R63" s="36">
        <f>SUMIFS(СВЦЭМ!$C$39:$C$789,СВЦЭМ!$A$39:$A$789,$A63,СВЦЭМ!$B$39:$B$789,R$47)+'СЕТ СН'!$G$12+СВЦЭМ!$D$10+'СЕТ СН'!$G$5-'СЕТ СН'!$G$20</f>
        <v>6415.9066818499996</v>
      </c>
      <c r="S63" s="36">
        <f>SUMIFS(СВЦЭМ!$C$39:$C$789,СВЦЭМ!$A$39:$A$789,$A63,СВЦЭМ!$B$39:$B$789,S$47)+'СЕТ СН'!$G$12+СВЦЭМ!$D$10+'СЕТ СН'!$G$5-'СЕТ СН'!$G$20</f>
        <v>6354.8359640099998</v>
      </c>
      <c r="T63" s="36">
        <f>SUMIFS(СВЦЭМ!$C$39:$C$789,СВЦЭМ!$A$39:$A$789,$A63,СВЦЭМ!$B$39:$B$789,T$47)+'СЕТ СН'!$G$12+СВЦЭМ!$D$10+'СЕТ СН'!$G$5-'СЕТ СН'!$G$20</f>
        <v>6357.4897236799998</v>
      </c>
      <c r="U63" s="36">
        <f>SUMIFS(СВЦЭМ!$C$39:$C$789,СВЦЭМ!$A$39:$A$789,$A63,СВЦЭМ!$B$39:$B$789,U$47)+'СЕТ СН'!$G$12+СВЦЭМ!$D$10+'СЕТ СН'!$G$5-'СЕТ СН'!$G$20</f>
        <v>6361.3337608900001</v>
      </c>
      <c r="V63" s="36">
        <f>SUMIFS(СВЦЭМ!$C$39:$C$789,СВЦЭМ!$A$39:$A$789,$A63,СВЦЭМ!$B$39:$B$789,V$47)+'СЕТ СН'!$G$12+СВЦЭМ!$D$10+'СЕТ СН'!$G$5-'СЕТ СН'!$G$20</f>
        <v>6389.1533509000001</v>
      </c>
      <c r="W63" s="36">
        <f>SUMIFS(СВЦЭМ!$C$39:$C$789,СВЦЭМ!$A$39:$A$789,$A63,СВЦЭМ!$B$39:$B$789,W$47)+'СЕТ СН'!$G$12+СВЦЭМ!$D$10+'СЕТ СН'!$G$5-'СЕТ СН'!$G$20</f>
        <v>6422.4482929200003</v>
      </c>
      <c r="X63" s="36">
        <f>SUMIFS(СВЦЭМ!$C$39:$C$789,СВЦЭМ!$A$39:$A$789,$A63,СВЦЭМ!$B$39:$B$789,X$47)+'СЕТ СН'!$G$12+СВЦЭМ!$D$10+'СЕТ СН'!$G$5-'СЕТ СН'!$G$20</f>
        <v>6463.3995451000001</v>
      </c>
      <c r="Y63" s="36">
        <f>SUMIFS(СВЦЭМ!$C$39:$C$789,СВЦЭМ!$A$39:$A$789,$A63,СВЦЭМ!$B$39:$B$789,Y$47)+'СЕТ СН'!$G$12+СВЦЭМ!$D$10+'СЕТ СН'!$G$5-'СЕТ СН'!$G$20</f>
        <v>6518.1034056200006</v>
      </c>
    </row>
    <row r="64" spans="1:25" ht="15.75" x14ac:dyDescent="0.2">
      <c r="A64" s="35">
        <f t="shared" si="1"/>
        <v>45643</v>
      </c>
      <c r="B64" s="36">
        <f>SUMIFS(СВЦЭМ!$C$39:$C$789,СВЦЭМ!$A$39:$A$789,$A64,СВЦЭМ!$B$39:$B$789,B$47)+'СЕТ СН'!$G$12+СВЦЭМ!$D$10+'СЕТ СН'!$G$5-'СЕТ СН'!$G$20</f>
        <v>6724.1878473100005</v>
      </c>
      <c r="C64" s="36">
        <f>SUMIFS(СВЦЭМ!$C$39:$C$789,СВЦЭМ!$A$39:$A$789,$A64,СВЦЭМ!$B$39:$B$789,C$47)+'СЕТ СН'!$G$12+СВЦЭМ!$D$10+'СЕТ СН'!$G$5-'СЕТ СН'!$G$20</f>
        <v>6807.1357069799997</v>
      </c>
      <c r="D64" s="36">
        <f>SUMIFS(СВЦЭМ!$C$39:$C$789,СВЦЭМ!$A$39:$A$789,$A64,СВЦЭМ!$B$39:$B$789,D$47)+'СЕТ СН'!$G$12+СВЦЭМ!$D$10+'СЕТ СН'!$G$5-'СЕТ СН'!$G$20</f>
        <v>6870.6380019299995</v>
      </c>
      <c r="E64" s="36">
        <f>SUMIFS(СВЦЭМ!$C$39:$C$789,СВЦЭМ!$A$39:$A$789,$A64,СВЦЭМ!$B$39:$B$789,E$47)+'СЕТ СН'!$G$12+СВЦЭМ!$D$10+'СЕТ СН'!$G$5-'СЕТ СН'!$G$20</f>
        <v>6906.3406855100002</v>
      </c>
      <c r="F64" s="36">
        <f>SUMIFS(СВЦЭМ!$C$39:$C$789,СВЦЭМ!$A$39:$A$789,$A64,СВЦЭМ!$B$39:$B$789,F$47)+'СЕТ СН'!$G$12+СВЦЭМ!$D$10+'СЕТ СН'!$G$5-'СЕТ СН'!$G$20</f>
        <v>6920.3384163699993</v>
      </c>
      <c r="G64" s="36">
        <f>SUMIFS(СВЦЭМ!$C$39:$C$789,СВЦЭМ!$A$39:$A$789,$A64,СВЦЭМ!$B$39:$B$789,G$47)+'СЕТ СН'!$G$12+СВЦЭМ!$D$10+'СЕТ СН'!$G$5-'СЕТ СН'!$G$20</f>
        <v>6952.0302318399999</v>
      </c>
      <c r="H64" s="36">
        <f>SUMIFS(СВЦЭМ!$C$39:$C$789,СВЦЭМ!$A$39:$A$789,$A64,СВЦЭМ!$B$39:$B$789,H$47)+'СЕТ СН'!$G$12+СВЦЭМ!$D$10+'СЕТ СН'!$G$5-'СЕТ СН'!$G$20</f>
        <v>6831.5102350199995</v>
      </c>
      <c r="I64" s="36">
        <f>SUMIFS(СВЦЭМ!$C$39:$C$789,СВЦЭМ!$A$39:$A$789,$A64,СВЦЭМ!$B$39:$B$789,I$47)+'СЕТ СН'!$G$12+СВЦЭМ!$D$10+'СЕТ СН'!$G$5-'СЕТ СН'!$G$20</f>
        <v>6712.3964635699995</v>
      </c>
      <c r="J64" s="36">
        <f>SUMIFS(СВЦЭМ!$C$39:$C$789,СВЦЭМ!$A$39:$A$789,$A64,СВЦЭМ!$B$39:$B$789,J$47)+'СЕТ СН'!$G$12+СВЦЭМ!$D$10+'СЕТ СН'!$G$5-'СЕТ СН'!$G$20</f>
        <v>6665.0575975299998</v>
      </c>
      <c r="K64" s="36">
        <f>SUMIFS(СВЦЭМ!$C$39:$C$789,СВЦЭМ!$A$39:$A$789,$A64,СВЦЭМ!$B$39:$B$789,K$47)+'СЕТ СН'!$G$12+СВЦЭМ!$D$10+'СЕТ СН'!$G$5-'СЕТ СН'!$G$20</f>
        <v>6582.0812884400002</v>
      </c>
      <c r="L64" s="36">
        <f>SUMIFS(СВЦЭМ!$C$39:$C$789,СВЦЭМ!$A$39:$A$789,$A64,СВЦЭМ!$B$39:$B$789,L$47)+'СЕТ СН'!$G$12+СВЦЭМ!$D$10+'СЕТ СН'!$G$5-'СЕТ СН'!$G$20</f>
        <v>6541.62919048</v>
      </c>
      <c r="M64" s="36">
        <f>SUMIFS(СВЦЭМ!$C$39:$C$789,СВЦЭМ!$A$39:$A$789,$A64,СВЦЭМ!$B$39:$B$789,M$47)+'СЕТ СН'!$G$12+СВЦЭМ!$D$10+'СЕТ СН'!$G$5-'СЕТ СН'!$G$20</f>
        <v>6566.1139320500006</v>
      </c>
      <c r="N64" s="36">
        <f>SUMIFS(СВЦЭМ!$C$39:$C$789,СВЦЭМ!$A$39:$A$789,$A64,СВЦЭМ!$B$39:$B$789,N$47)+'СЕТ СН'!$G$12+СВЦЭМ!$D$10+'СЕТ СН'!$G$5-'СЕТ СН'!$G$20</f>
        <v>6588.5983902299995</v>
      </c>
      <c r="O64" s="36">
        <f>SUMIFS(СВЦЭМ!$C$39:$C$789,СВЦЭМ!$A$39:$A$789,$A64,СВЦЭМ!$B$39:$B$789,O$47)+'СЕТ СН'!$G$12+СВЦЭМ!$D$10+'СЕТ СН'!$G$5-'СЕТ СН'!$G$20</f>
        <v>6586.92069928</v>
      </c>
      <c r="P64" s="36">
        <f>SUMIFS(СВЦЭМ!$C$39:$C$789,СВЦЭМ!$A$39:$A$789,$A64,СВЦЭМ!$B$39:$B$789,P$47)+'СЕТ СН'!$G$12+СВЦЭМ!$D$10+'СЕТ СН'!$G$5-'СЕТ СН'!$G$20</f>
        <v>6602.2702864399998</v>
      </c>
      <c r="Q64" s="36">
        <f>SUMIFS(СВЦЭМ!$C$39:$C$789,СВЦЭМ!$A$39:$A$789,$A64,СВЦЭМ!$B$39:$B$789,Q$47)+'СЕТ СН'!$G$12+СВЦЭМ!$D$10+'СЕТ СН'!$G$5-'СЕТ СН'!$G$20</f>
        <v>6624.0853687500003</v>
      </c>
      <c r="R64" s="36">
        <f>SUMIFS(СВЦЭМ!$C$39:$C$789,СВЦЭМ!$A$39:$A$789,$A64,СВЦЭМ!$B$39:$B$789,R$47)+'СЕТ СН'!$G$12+СВЦЭМ!$D$10+'СЕТ СН'!$G$5-'СЕТ СН'!$G$20</f>
        <v>6605.71505187</v>
      </c>
      <c r="S64" s="36">
        <f>SUMIFS(СВЦЭМ!$C$39:$C$789,СВЦЭМ!$A$39:$A$789,$A64,СВЦЭМ!$B$39:$B$789,S$47)+'СЕТ СН'!$G$12+СВЦЭМ!$D$10+'СЕТ СН'!$G$5-'СЕТ СН'!$G$20</f>
        <v>6567.8669359199994</v>
      </c>
      <c r="T64" s="36">
        <f>SUMIFS(СВЦЭМ!$C$39:$C$789,СВЦЭМ!$A$39:$A$789,$A64,СВЦЭМ!$B$39:$B$789,T$47)+'СЕТ СН'!$G$12+СВЦЭМ!$D$10+'СЕТ СН'!$G$5-'СЕТ СН'!$G$20</f>
        <v>6628.0658228899993</v>
      </c>
      <c r="U64" s="36">
        <f>SUMIFS(СВЦЭМ!$C$39:$C$789,СВЦЭМ!$A$39:$A$789,$A64,СВЦЭМ!$B$39:$B$789,U$47)+'СЕТ СН'!$G$12+СВЦЭМ!$D$10+'СЕТ СН'!$G$5-'СЕТ СН'!$G$20</f>
        <v>6614.4216128600001</v>
      </c>
      <c r="V64" s="36">
        <f>SUMIFS(СВЦЭМ!$C$39:$C$789,СВЦЭМ!$A$39:$A$789,$A64,СВЦЭМ!$B$39:$B$789,V$47)+'СЕТ СН'!$G$12+СВЦЭМ!$D$10+'СЕТ СН'!$G$5-'СЕТ СН'!$G$20</f>
        <v>6697.3579194899994</v>
      </c>
      <c r="W64" s="36">
        <f>SUMIFS(СВЦЭМ!$C$39:$C$789,СВЦЭМ!$A$39:$A$789,$A64,СВЦЭМ!$B$39:$B$789,W$47)+'СЕТ СН'!$G$12+СВЦЭМ!$D$10+'СЕТ СН'!$G$5-'СЕТ СН'!$G$20</f>
        <v>6744.0453994999998</v>
      </c>
      <c r="X64" s="36">
        <f>SUMIFS(СВЦЭМ!$C$39:$C$789,СВЦЭМ!$A$39:$A$789,$A64,СВЦЭМ!$B$39:$B$789,X$47)+'СЕТ СН'!$G$12+СВЦЭМ!$D$10+'СЕТ СН'!$G$5-'СЕТ СН'!$G$20</f>
        <v>6773.0539621400003</v>
      </c>
      <c r="Y64" s="36">
        <f>SUMIFS(СВЦЭМ!$C$39:$C$789,СВЦЭМ!$A$39:$A$789,$A64,СВЦЭМ!$B$39:$B$789,Y$47)+'СЕТ СН'!$G$12+СВЦЭМ!$D$10+'СЕТ СН'!$G$5-'СЕТ СН'!$G$20</f>
        <v>6791.1618294099999</v>
      </c>
    </row>
    <row r="65" spans="1:32" ht="15.75" x14ac:dyDescent="0.2">
      <c r="A65" s="35">
        <f t="shared" si="1"/>
        <v>45644</v>
      </c>
      <c r="B65" s="36">
        <f>SUMIFS(СВЦЭМ!$C$39:$C$789,СВЦЭМ!$A$39:$A$789,$A65,СВЦЭМ!$B$39:$B$789,B$47)+'СЕТ СН'!$G$12+СВЦЭМ!$D$10+'СЕТ СН'!$G$5-'СЕТ СН'!$G$20</f>
        <v>6955.7390856100001</v>
      </c>
      <c r="C65" s="36">
        <f>SUMIFS(СВЦЭМ!$C$39:$C$789,СВЦЭМ!$A$39:$A$789,$A65,СВЦЭМ!$B$39:$B$789,C$47)+'СЕТ СН'!$G$12+СВЦЭМ!$D$10+'СЕТ СН'!$G$5-'СЕТ СН'!$G$20</f>
        <v>7007.9265755899996</v>
      </c>
      <c r="D65" s="36">
        <f>SUMIFS(СВЦЭМ!$C$39:$C$789,СВЦЭМ!$A$39:$A$789,$A65,СВЦЭМ!$B$39:$B$789,D$47)+'СЕТ СН'!$G$12+СВЦЭМ!$D$10+'СЕТ СН'!$G$5-'СЕТ СН'!$G$20</f>
        <v>7053.6233270899993</v>
      </c>
      <c r="E65" s="36">
        <f>SUMIFS(СВЦЭМ!$C$39:$C$789,СВЦЭМ!$A$39:$A$789,$A65,СВЦЭМ!$B$39:$B$789,E$47)+'СЕТ СН'!$G$12+СВЦЭМ!$D$10+'СЕТ СН'!$G$5-'СЕТ СН'!$G$20</f>
        <v>7063.20496602</v>
      </c>
      <c r="F65" s="36">
        <f>SUMIFS(СВЦЭМ!$C$39:$C$789,СВЦЭМ!$A$39:$A$789,$A65,СВЦЭМ!$B$39:$B$789,F$47)+'СЕТ СН'!$G$12+СВЦЭМ!$D$10+'СЕТ СН'!$G$5-'СЕТ СН'!$G$20</f>
        <v>7076.8692442499996</v>
      </c>
      <c r="G65" s="36">
        <f>SUMIFS(СВЦЭМ!$C$39:$C$789,СВЦЭМ!$A$39:$A$789,$A65,СВЦЭМ!$B$39:$B$789,G$47)+'СЕТ СН'!$G$12+СВЦЭМ!$D$10+'СЕТ СН'!$G$5-'СЕТ СН'!$G$20</f>
        <v>7039.2593759699994</v>
      </c>
      <c r="H65" s="36">
        <f>SUMIFS(СВЦЭМ!$C$39:$C$789,СВЦЭМ!$A$39:$A$789,$A65,СВЦЭМ!$B$39:$B$789,H$47)+'СЕТ СН'!$G$12+СВЦЭМ!$D$10+'СЕТ СН'!$G$5-'СЕТ СН'!$G$20</f>
        <v>6920.6558015400005</v>
      </c>
      <c r="I65" s="36">
        <f>SUMIFS(СВЦЭМ!$C$39:$C$789,СВЦЭМ!$A$39:$A$789,$A65,СВЦЭМ!$B$39:$B$789,I$47)+'СЕТ СН'!$G$12+СВЦЭМ!$D$10+'СЕТ СН'!$G$5-'СЕТ СН'!$G$20</f>
        <v>6742.9774172100006</v>
      </c>
      <c r="J65" s="36">
        <f>SUMIFS(СВЦЭМ!$C$39:$C$789,СВЦЭМ!$A$39:$A$789,$A65,СВЦЭМ!$B$39:$B$789,J$47)+'СЕТ СН'!$G$12+СВЦЭМ!$D$10+'СЕТ СН'!$G$5-'СЕТ СН'!$G$20</f>
        <v>6683.8338752399995</v>
      </c>
      <c r="K65" s="36">
        <f>SUMIFS(СВЦЭМ!$C$39:$C$789,СВЦЭМ!$A$39:$A$789,$A65,СВЦЭМ!$B$39:$B$789,K$47)+'СЕТ СН'!$G$12+СВЦЭМ!$D$10+'СЕТ СН'!$G$5-'СЕТ СН'!$G$20</f>
        <v>6609.7775675800003</v>
      </c>
      <c r="L65" s="36">
        <f>SUMIFS(СВЦЭМ!$C$39:$C$789,СВЦЭМ!$A$39:$A$789,$A65,СВЦЭМ!$B$39:$B$789,L$47)+'СЕТ СН'!$G$12+СВЦЭМ!$D$10+'СЕТ СН'!$G$5-'СЕТ СН'!$G$20</f>
        <v>6559.3759771099994</v>
      </c>
      <c r="M65" s="36">
        <f>SUMIFS(СВЦЭМ!$C$39:$C$789,СВЦЭМ!$A$39:$A$789,$A65,СВЦЭМ!$B$39:$B$789,M$47)+'СЕТ СН'!$G$12+СВЦЭМ!$D$10+'СЕТ СН'!$G$5-'СЕТ СН'!$G$20</f>
        <v>6655.0319531799996</v>
      </c>
      <c r="N65" s="36">
        <f>SUMIFS(СВЦЭМ!$C$39:$C$789,СВЦЭМ!$A$39:$A$789,$A65,СВЦЭМ!$B$39:$B$789,N$47)+'СЕТ СН'!$G$12+СВЦЭМ!$D$10+'СЕТ СН'!$G$5-'СЕТ СН'!$G$20</f>
        <v>6679.9387987800001</v>
      </c>
      <c r="O65" s="36">
        <f>SUMIFS(СВЦЭМ!$C$39:$C$789,СВЦЭМ!$A$39:$A$789,$A65,СВЦЭМ!$B$39:$B$789,O$47)+'СЕТ СН'!$G$12+СВЦЭМ!$D$10+'СЕТ СН'!$G$5-'СЕТ СН'!$G$20</f>
        <v>6663.3046046599993</v>
      </c>
      <c r="P65" s="36">
        <f>SUMIFS(СВЦЭМ!$C$39:$C$789,СВЦЭМ!$A$39:$A$789,$A65,СВЦЭМ!$B$39:$B$789,P$47)+'СЕТ СН'!$G$12+СВЦЭМ!$D$10+'СЕТ СН'!$G$5-'СЕТ СН'!$G$20</f>
        <v>6649.5547912100001</v>
      </c>
      <c r="Q65" s="36">
        <f>SUMIFS(СВЦЭМ!$C$39:$C$789,СВЦЭМ!$A$39:$A$789,$A65,СВЦЭМ!$B$39:$B$789,Q$47)+'СЕТ СН'!$G$12+СВЦЭМ!$D$10+'СЕТ СН'!$G$5-'СЕТ СН'!$G$20</f>
        <v>6673.0623595100005</v>
      </c>
      <c r="R65" s="36">
        <f>SUMIFS(СВЦЭМ!$C$39:$C$789,СВЦЭМ!$A$39:$A$789,$A65,СВЦЭМ!$B$39:$B$789,R$47)+'СЕТ СН'!$G$12+СВЦЭМ!$D$10+'СЕТ СН'!$G$5-'СЕТ СН'!$G$20</f>
        <v>6669.6376573399994</v>
      </c>
      <c r="S65" s="36">
        <f>SUMIFS(СВЦЭМ!$C$39:$C$789,СВЦЭМ!$A$39:$A$789,$A65,СВЦЭМ!$B$39:$B$789,S$47)+'СЕТ СН'!$G$12+СВЦЭМ!$D$10+'СЕТ СН'!$G$5-'СЕТ СН'!$G$20</f>
        <v>6619.6028849199993</v>
      </c>
      <c r="T65" s="36">
        <f>SUMIFS(СВЦЭМ!$C$39:$C$789,СВЦЭМ!$A$39:$A$789,$A65,СВЦЭМ!$B$39:$B$789,T$47)+'СЕТ СН'!$G$12+СВЦЭМ!$D$10+'СЕТ СН'!$G$5-'СЕТ СН'!$G$20</f>
        <v>6613.8850112099999</v>
      </c>
      <c r="U65" s="36">
        <f>SUMIFS(СВЦЭМ!$C$39:$C$789,СВЦЭМ!$A$39:$A$789,$A65,СВЦЭМ!$B$39:$B$789,U$47)+'СЕТ СН'!$G$12+СВЦЭМ!$D$10+'СЕТ СН'!$G$5-'СЕТ СН'!$G$20</f>
        <v>6619.2319900799994</v>
      </c>
      <c r="V65" s="36">
        <f>SUMIFS(СВЦЭМ!$C$39:$C$789,СВЦЭМ!$A$39:$A$789,$A65,СВЦЭМ!$B$39:$B$789,V$47)+'СЕТ СН'!$G$12+СВЦЭМ!$D$10+'СЕТ СН'!$G$5-'СЕТ СН'!$G$20</f>
        <v>6683.6556365599999</v>
      </c>
      <c r="W65" s="36">
        <f>SUMIFS(СВЦЭМ!$C$39:$C$789,СВЦЭМ!$A$39:$A$789,$A65,СВЦЭМ!$B$39:$B$789,W$47)+'СЕТ СН'!$G$12+СВЦЭМ!$D$10+'СЕТ СН'!$G$5-'СЕТ СН'!$G$20</f>
        <v>6736.9656644200004</v>
      </c>
      <c r="X65" s="36">
        <f>SUMIFS(СВЦЭМ!$C$39:$C$789,СВЦЭМ!$A$39:$A$789,$A65,СВЦЭМ!$B$39:$B$789,X$47)+'СЕТ СН'!$G$12+СВЦЭМ!$D$10+'СЕТ СН'!$G$5-'СЕТ СН'!$G$20</f>
        <v>6739.9288314799996</v>
      </c>
      <c r="Y65" s="36">
        <f>SUMIFS(СВЦЭМ!$C$39:$C$789,СВЦЭМ!$A$39:$A$789,$A65,СВЦЭМ!$B$39:$B$789,Y$47)+'СЕТ СН'!$G$12+СВЦЭМ!$D$10+'СЕТ СН'!$G$5-'СЕТ СН'!$G$20</f>
        <v>6820.6690099299994</v>
      </c>
    </row>
    <row r="66" spans="1:32" ht="15.75" x14ac:dyDescent="0.2">
      <c r="A66" s="35">
        <f t="shared" si="1"/>
        <v>45645</v>
      </c>
      <c r="B66" s="36">
        <f>SUMIFS(СВЦЭМ!$C$39:$C$789,СВЦЭМ!$A$39:$A$789,$A66,СВЦЭМ!$B$39:$B$789,B$47)+'СЕТ СН'!$G$12+СВЦЭМ!$D$10+'СЕТ СН'!$G$5-'СЕТ СН'!$G$20</f>
        <v>6698.90722181</v>
      </c>
      <c r="C66" s="36">
        <f>SUMIFS(СВЦЭМ!$C$39:$C$789,СВЦЭМ!$A$39:$A$789,$A66,СВЦЭМ!$B$39:$B$789,C$47)+'СЕТ СН'!$G$12+СВЦЭМ!$D$10+'СЕТ СН'!$G$5-'СЕТ СН'!$G$20</f>
        <v>6724.0009491999999</v>
      </c>
      <c r="D66" s="36">
        <f>SUMIFS(СВЦЭМ!$C$39:$C$789,СВЦЭМ!$A$39:$A$789,$A66,СВЦЭМ!$B$39:$B$789,D$47)+'СЕТ СН'!$G$12+СВЦЭМ!$D$10+'СЕТ СН'!$G$5-'СЕТ СН'!$G$20</f>
        <v>6818.8206383500001</v>
      </c>
      <c r="E66" s="36">
        <f>SUMIFS(СВЦЭМ!$C$39:$C$789,СВЦЭМ!$A$39:$A$789,$A66,СВЦЭМ!$B$39:$B$789,E$47)+'СЕТ СН'!$G$12+СВЦЭМ!$D$10+'СЕТ СН'!$G$5-'СЕТ СН'!$G$20</f>
        <v>6825.7650814400004</v>
      </c>
      <c r="F66" s="36">
        <f>SUMIFS(СВЦЭМ!$C$39:$C$789,СВЦЭМ!$A$39:$A$789,$A66,СВЦЭМ!$B$39:$B$789,F$47)+'СЕТ СН'!$G$12+СВЦЭМ!$D$10+'СЕТ СН'!$G$5-'СЕТ СН'!$G$20</f>
        <v>6850.5882756000001</v>
      </c>
      <c r="G66" s="36">
        <f>SUMIFS(СВЦЭМ!$C$39:$C$789,СВЦЭМ!$A$39:$A$789,$A66,СВЦЭМ!$B$39:$B$789,G$47)+'СЕТ СН'!$G$12+СВЦЭМ!$D$10+'СЕТ СН'!$G$5-'СЕТ СН'!$G$20</f>
        <v>6819.9832203200003</v>
      </c>
      <c r="H66" s="36">
        <f>SUMIFS(СВЦЭМ!$C$39:$C$789,СВЦЭМ!$A$39:$A$789,$A66,СВЦЭМ!$B$39:$B$789,H$47)+'СЕТ СН'!$G$12+СВЦЭМ!$D$10+'СЕТ СН'!$G$5-'СЕТ СН'!$G$20</f>
        <v>6754.5741140800001</v>
      </c>
      <c r="I66" s="36">
        <f>SUMIFS(СВЦЭМ!$C$39:$C$789,СВЦЭМ!$A$39:$A$789,$A66,СВЦЭМ!$B$39:$B$789,I$47)+'СЕТ СН'!$G$12+СВЦЭМ!$D$10+'СЕТ СН'!$G$5-'СЕТ СН'!$G$20</f>
        <v>6662.6882208900006</v>
      </c>
      <c r="J66" s="36">
        <f>SUMIFS(СВЦЭМ!$C$39:$C$789,СВЦЭМ!$A$39:$A$789,$A66,СВЦЭМ!$B$39:$B$789,J$47)+'СЕТ СН'!$G$12+СВЦЭМ!$D$10+'СЕТ СН'!$G$5-'СЕТ СН'!$G$20</f>
        <v>6602.1182678099995</v>
      </c>
      <c r="K66" s="36">
        <f>SUMIFS(СВЦЭМ!$C$39:$C$789,СВЦЭМ!$A$39:$A$789,$A66,СВЦЭМ!$B$39:$B$789,K$47)+'СЕТ СН'!$G$12+СВЦЭМ!$D$10+'СЕТ СН'!$G$5-'СЕТ СН'!$G$20</f>
        <v>6511.9478031399995</v>
      </c>
      <c r="L66" s="36">
        <f>SUMIFS(СВЦЭМ!$C$39:$C$789,СВЦЭМ!$A$39:$A$789,$A66,СВЦЭМ!$B$39:$B$789,L$47)+'СЕТ СН'!$G$12+СВЦЭМ!$D$10+'СЕТ СН'!$G$5-'СЕТ СН'!$G$20</f>
        <v>6518.3506687600002</v>
      </c>
      <c r="M66" s="36">
        <f>SUMIFS(СВЦЭМ!$C$39:$C$789,СВЦЭМ!$A$39:$A$789,$A66,СВЦЭМ!$B$39:$B$789,M$47)+'СЕТ СН'!$G$12+СВЦЭМ!$D$10+'СЕТ СН'!$G$5-'СЕТ СН'!$G$20</f>
        <v>6557.1051243500006</v>
      </c>
      <c r="N66" s="36">
        <f>SUMIFS(СВЦЭМ!$C$39:$C$789,СВЦЭМ!$A$39:$A$789,$A66,СВЦЭМ!$B$39:$B$789,N$47)+'СЕТ СН'!$G$12+СВЦЭМ!$D$10+'СЕТ СН'!$G$5-'СЕТ СН'!$G$20</f>
        <v>6568.2659748699998</v>
      </c>
      <c r="O66" s="36">
        <f>SUMIFS(СВЦЭМ!$C$39:$C$789,СВЦЭМ!$A$39:$A$789,$A66,СВЦЭМ!$B$39:$B$789,O$47)+'СЕТ СН'!$G$12+СВЦЭМ!$D$10+'СЕТ СН'!$G$5-'СЕТ СН'!$G$20</f>
        <v>6645.7235806400004</v>
      </c>
      <c r="P66" s="36">
        <f>SUMIFS(СВЦЭМ!$C$39:$C$789,СВЦЭМ!$A$39:$A$789,$A66,СВЦЭМ!$B$39:$B$789,P$47)+'СЕТ СН'!$G$12+СВЦЭМ!$D$10+'СЕТ СН'!$G$5-'СЕТ СН'!$G$20</f>
        <v>6653.4204068700001</v>
      </c>
      <c r="Q66" s="36">
        <f>SUMIFS(СВЦЭМ!$C$39:$C$789,СВЦЭМ!$A$39:$A$789,$A66,СВЦЭМ!$B$39:$B$789,Q$47)+'СЕТ СН'!$G$12+СВЦЭМ!$D$10+'СЕТ СН'!$G$5-'СЕТ СН'!$G$20</f>
        <v>6628.5817464900001</v>
      </c>
      <c r="R66" s="36">
        <f>SUMIFS(СВЦЭМ!$C$39:$C$789,СВЦЭМ!$A$39:$A$789,$A66,СВЦЭМ!$B$39:$B$789,R$47)+'СЕТ СН'!$G$12+СВЦЭМ!$D$10+'СЕТ СН'!$G$5-'СЕТ СН'!$G$20</f>
        <v>6571.1701979499994</v>
      </c>
      <c r="S66" s="36">
        <f>SUMIFS(СВЦЭМ!$C$39:$C$789,СВЦЭМ!$A$39:$A$789,$A66,СВЦЭМ!$B$39:$B$789,S$47)+'СЕТ СН'!$G$12+СВЦЭМ!$D$10+'СЕТ СН'!$G$5-'СЕТ СН'!$G$20</f>
        <v>6526.7538803899997</v>
      </c>
      <c r="T66" s="36">
        <f>SUMIFS(СВЦЭМ!$C$39:$C$789,СВЦЭМ!$A$39:$A$789,$A66,СВЦЭМ!$B$39:$B$789,T$47)+'СЕТ СН'!$G$12+СВЦЭМ!$D$10+'СЕТ СН'!$G$5-'СЕТ СН'!$G$20</f>
        <v>6488.6988397000005</v>
      </c>
      <c r="U66" s="36">
        <f>SUMIFS(СВЦЭМ!$C$39:$C$789,СВЦЭМ!$A$39:$A$789,$A66,СВЦЭМ!$B$39:$B$789,U$47)+'СЕТ СН'!$G$12+СВЦЭМ!$D$10+'СЕТ СН'!$G$5-'СЕТ СН'!$G$20</f>
        <v>6492.8859698699998</v>
      </c>
      <c r="V66" s="36">
        <f>SUMIFS(СВЦЭМ!$C$39:$C$789,СВЦЭМ!$A$39:$A$789,$A66,СВЦЭМ!$B$39:$B$789,V$47)+'СЕТ СН'!$G$12+СВЦЭМ!$D$10+'СЕТ СН'!$G$5-'СЕТ СН'!$G$20</f>
        <v>6515.7326610500004</v>
      </c>
      <c r="W66" s="36">
        <f>SUMIFS(СВЦЭМ!$C$39:$C$789,СВЦЭМ!$A$39:$A$789,$A66,СВЦЭМ!$B$39:$B$789,W$47)+'СЕТ СН'!$G$12+СВЦЭМ!$D$10+'СЕТ СН'!$G$5-'СЕТ СН'!$G$20</f>
        <v>6602.30639264</v>
      </c>
      <c r="X66" s="36">
        <f>SUMIFS(СВЦЭМ!$C$39:$C$789,СВЦЭМ!$A$39:$A$789,$A66,СВЦЭМ!$B$39:$B$789,X$47)+'СЕТ СН'!$G$12+СВЦЭМ!$D$10+'СЕТ СН'!$G$5-'СЕТ СН'!$G$20</f>
        <v>6621.9764341400005</v>
      </c>
      <c r="Y66" s="36">
        <f>SUMIFS(СВЦЭМ!$C$39:$C$789,СВЦЭМ!$A$39:$A$789,$A66,СВЦЭМ!$B$39:$B$789,Y$47)+'СЕТ СН'!$G$12+СВЦЭМ!$D$10+'СЕТ СН'!$G$5-'СЕТ СН'!$G$20</f>
        <v>6656.8155078199998</v>
      </c>
    </row>
    <row r="67" spans="1:32" ht="15.75" x14ac:dyDescent="0.2">
      <c r="A67" s="35">
        <f t="shared" si="1"/>
        <v>45646</v>
      </c>
      <c r="B67" s="36">
        <f>SUMIFS(СВЦЭМ!$C$39:$C$789,СВЦЭМ!$A$39:$A$789,$A67,СВЦЭМ!$B$39:$B$789,B$47)+'СЕТ СН'!$G$12+СВЦЭМ!$D$10+'СЕТ СН'!$G$5-'СЕТ СН'!$G$20</f>
        <v>6708.9297206900001</v>
      </c>
      <c r="C67" s="36">
        <f>SUMIFS(СВЦЭМ!$C$39:$C$789,СВЦЭМ!$A$39:$A$789,$A67,СВЦЭМ!$B$39:$B$789,C$47)+'СЕТ СН'!$G$12+СВЦЭМ!$D$10+'СЕТ СН'!$G$5-'СЕТ СН'!$G$20</f>
        <v>6762.6191238199999</v>
      </c>
      <c r="D67" s="36">
        <f>SUMIFS(СВЦЭМ!$C$39:$C$789,СВЦЭМ!$A$39:$A$789,$A67,СВЦЭМ!$B$39:$B$789,D$47)+'СЕТ СН'!$G$12+СВЦЭМ!$D$10+'СЕТ СН'!$G$5-'СЕТ СН'!$G$20</f>
        <v>6778.90495259</v>
      </c>
      <c r="E67" s="36">
        <f>SUMIFS(СВЦЭМ!$C$39:$C$789,СВЦЭМ!$A$39:$A$789,$A67,СВЦЭМ!$B$39:$B$789,E$47)+'СЕТ СН'!$G$12+СВЦЭМ!$D$10+'СЕТ СН'!$G$5-'СЕТ СН'!$G$20</f>
        <v>6803.0090433900004</v>
      </c>
      <c r="F67" s="36">
        <f>SUMIFS(СВЦЭМ!$C$39:$C$789,СВЦЭМ!$A$39:$A$789,$A67,СВЦЭМ!$B$39:$B$789,F$47)+'СЕТ СН'!$G$12+СВЦЭМ!$D$10+'СЕТ СН'!$G$5-'СЕТ СН'!$G$20</f>
        <v>6797.5570006199996</v>
      </c>
      <c r="G67" s="36">
        <f>SUMIFS(СВЦЭМ!$C$39:$C$789,СВЦЭМ!$A$39:$A$789,$A67,СВЦЭМ!$B$39:$B$789,G$47)+'СЕТ СН'!$G$12+СВЦЭМ!$D$10+'СЕТ СН'!$G$5-'СЕТ СН'!$G$20</f>
        <v>6774.0712286600001</v>
      </c>
      <c r="H67" s="36">
        <f>SUMIFS(СВЦЭМ!$C$39:$C$789,СВЦЭМ!$A$39:$A$789,$A67,СВЦЭМ!$B$39:$B$789,H$47)+'СЕТ СН'!$G$12+СВЦЭМ!$D$10+'СЕТ СН'!$G$5-'СЕТ СН'!$G$20</f>
        <v>6754.4471440799998</v>
      </c>
      <c r="I67" s="36">
        <f>SUMIFS(СВЦЭМ!$C$39:$C$789,СВЦЭМ!$A$39:$A$789,$A67,СВЦЭМ!$B$39:$B$789,I$47)+'СЕТ СН'!$G$12+СВЦЭМ!$D$10+'СЕТ СН'!$G$5-'СЕТ СН'!$G$20</f>
        <v>6606.1533392000001</v>
      </c>
      <c r="J67" s="36">
        <f>SUMIFS(СВЦЭМ!$C$39:$C$789,СВЦЭМ!$A$39:$A$789,$A67,СВЦЭМ!$B$39:$B$789,J$47)+'СЕТ СН'!$G$12+СВЦЭМ!$D$10+'СЕТ СН'!$G$5-'СЕТ СН'!$G$20</f>
        <v>6501.16322055</v>
      </c>
      <c r="K67" s="36">
        <f>SUMIFS(СВЦЭМ!$C$39:$C$789,СВЦЭМ!$A$39:$A$789,$A67,СВЦЭМ!$B$39:$B$789,K$47)+'СЕТ СН'!$G$12+СВЦЭМ!$D$10+'СЕТ СН'!$G$5-'СЕТ СН'!$G$20</f>
        <v>6446.0496566100001</v>
      </c>
      <c r="L67" s="36">
        <f>SUMIFS(СВЦЭМ!$C$39:$C$789,СВЦЭМ!$A$39:$A$789,$A67,СВЦЭМ!$B$39:$B$789,L$47)+'СЕТ СН'!$G$12+СВЦЭМ!$D$10+'СЕТ СН'!$G$5-'СЕТ СН'!$G$20</f>
        <v>6443.0376852299996</v>
      </c>
      <c r="M67" s="36">
        <f>SUMIFS(СВЦЭМ!$C$39:$C$789,СВЦЭМ!$A$39:$A$789,$A67,СВЦЭМ!$B$39:$B$789,M$47)+'СЕТ СН'!$G$12+СВЦЭМ!$D$10+'СЕТ СН'!$G$5-'СЕТ СН'!$G$20</f>
        <v>6438.4864875799994</v>
      </c>
      <c r="N67" s="36">
        <f>SUMIFS(СВЦЭМ!$C$39:$C$789,СВЦЭМ!$A$39:$A$789,$A67,СВЦЭМ!$B$39:$B$789,N$47)+'СЕТ СН'!$G$12+СВЦЭМ!$D$10+'СЕТ СН'!$G$5-'СЕТ СН'!$G$20</f>
        <v>6445.1542420000005</v>
      </c>
      <c r="O67" s="36">
        <f>SUMIFS(СВЦЭМ!$C$39:$C$789,СВЦЭМ!$A$39:$A$789,$A67,СВЦЭМ!$B$39:$B$789,O$47)+'СЕТ СН'!$G$12+СВЦЭМ!$D$10+'СЕТ СН'!$G$5-'СЕТ СН'!$G$20</f>
        <v>6457.8446119300006</v>
      </c>
      <c r="P67" s="36">
        <f>SUMIFS(СВЦЭМ!$C$39:$C$789,СВЦЭМ!$A$39:$A$789,$A67,СВЦЭМ!$B$39:$B$789,P$47)+'СЕТ СН'!$G$12+СВЦЭМ!$D$10+'СЕТ СН'!$G$5-'СЕТ СН'!$G$20</f>
        <v>6467.8662033399996</v>
      </c>
      <c r="Q67" s="36">
        <f>SUMIFS(СВЦЭМ!$C$39:$C$789,СВЦЭМ!$A$39:$A$789,$A67,СВЦЭМ!$B$39:$B$789,Q$47)+'СЕТ СН'!$G$12+СВЦЭМ!$D$10+'СЕТ СН'!$G$5-'СЕТ СН'!$G$20</f>
        <v>6407.9137837600001</v>
      </c>
      <c r="R67" s="36">
        <f>SUMIFS(СВЦЭМ!$C$39:$C$789,СВЦЭМ!$A$39:$A$789,$A67,СВЦЭМ!$B$39:$B$789,R$47)+'СЕТ СН'!$G$12+СВЦЭМ!$D$10+'СЕТ СН'!$G$5-'СЕТ СН'!$G$20</f>
        <v>6423.5435232199998</v>
      </c>
      <c r="S67" s="36">
        <f>SUMIFS(СВЦЭМ!$C$39:$C$789,СВЦЭМ!$A$39:$A$789,$A67,СВЦЭМ!$B$39:$B$789,S$47)+'СЕТ СН'!$G$12+СВЦЭМ!$D$10+'СЕТ СН'!$G$5-'СЕТ СН'!$G$20</f>
        <v>6419.6655488799997</v>
      </c>
      <c r="T67" s="36">
        <f>SUMIFS(СВЦЭМ!$C$39:$C$789,СВЦЭМ!$A$39:$A$789,$A67,СВЦЭМ!$B$39:$B$789,T$47)+'СЕТ СН'!$G$12+СВЦЭМ!$D$10+'СЕТ СН'!$G$5-'СЕТ СН'!$G$20</f>
        <v>6390.9458149799993</v>
      </c>
      <c r="U67" s="36">
        <f>SUMIFS(СВЦЭМ!$C$39:$C$789,СВЦЭМ!$A$39:$A$789,$A67,СВЦЭМ!$B$39:$B$789,U$47)+'СЕТ СН'!$G$12+СВЦЭМ!$D$10+'СЕТ СН'!$G$5-'СЕТ СН'!$G$20</f>
        <v>6420.3716909499999</v>
      </c>
      <c r="V67" s="36">
        <f>SUMIFS(СВЦЭМ!$C$39:$C$789,СВЦЭМ!$A$39:$A$789,$A67,СВЦЭМ!$B$39:$B$789,V$47)+'СЕТ СН'!$G$12+СВЦЭМ!$D$10+'СЕТ СН'!$G$5-'СЕТ СН'!$G$20</f>
        <v>6465.7347999200001</v>
      </c>
      <c r="W67" s="36">
        <f>SUMIFS(СВЦЭМ!$C$39:$C$789,СВЦЭМ!$A$39:$A$789,$A67,СВЦЭМ!$B$39:$B$789,W$47)+'СЕТ СН'!$G$12+СВЦЭМ!$D$10+'СЕТ СН'!$G$5-'СЕТ СН'!$G$20</f>
        <v>6561.2589623900003</v>
      </c>
      <c r="X67" s="36">
        <f>SUMIFS(СВЦЭМ!$C$39:$C$789,СВЦЭМ!$A$39:$A$789,$A67,СВЦЭМ!$B$39:$B$789,X$47)+'СЕТ СН'!$G$12+СВЦЭМ!$D$10+'СЕТ СН'!$G$5-'СЕТ СН'!$G$20</f>
        <v>6588.31677734</v>
      </c>
      <c r="Y67" s="36">
        <f>SUMIFS(СВЦЭМ!$C$39:$C$789,СВЦЭМ!$A$39:$A$789,$A67,СВЦЭМ!$B$39:$B$789,Y$47)+'СЕТ СН'!$G$12+СВЦЭМ!$D$10+'СЕТ СН'!$G$5-'СЕТ СН'!$G$20</f>
        <v>6598.9477676999995</v>
      </c>
    </row>
    <row r="68" spans="1:32" ht="15.75" x14ac:dyDescent="0.2">
      <c r="A68" s="35">
        <f t="shared" si="1"/>
        <v>45647</v>
      </c>
      <c r="B68" s="36">
        <f>SUMIFS(СВЦЭМ!$C$39:$C$789,СВЦЭМ!$A$39:$A$789,$A68,СВЦЭМ!$B$39:$B$789,B$47)+'СЕТ СН'!$G$12+СВЦЭМ!$D$10+'СЕТ СН'!$G$5-'СЕТ СН'!$G$20</f>
        <v>6714.7355289799998</v>
      </c>
      <c r="C68" s="36">
        <f>SUMIFS(СВЦЭМ!$C$39:$C$789,СВЦЭМ!$A$39:$A$789,$A68,СВЦЭМ!$B$39:$B$789,C$47)+'СЕТ СН'!$G$12+СВЦЭМ!$D$10+'СЕТ СН'!$G$5-'СЕТ СН'!$G$20</f>
        <v>6689.1177870900001</v>
      </c>
      <c r="D68" s="36">
        <f>SUMIFS(СВЦЭМ!$C$39:$C$789,СВЦЭМ!$A$39:$A$789,$A68,СВЦЭМ!$B$39:$B$789,D$47)+'СЕТ СН'!$G$12+СВЦЭМ!$D$10+'СЕТ СН'!$G$5-'СЕТ СН'!$G$20</f>
        <v>6783.6499894499993</v>
      </c>
      <c r="E68" s="36">
        <f>SUMIFS(СВЦЭМ!$C$39:$C$789,СВЦЭМ!$A$39:$A$789,$A68,СВЦЭМ!$B$39:$B$789,E$47)+'СЕТ СН'!$G$12+СВЦЭМ!$D$10+'СЕТ СН'!$G$5-'СЕТ СН'!$G$20</f>
        <v>6838.1683900400003</v>
      </c>
      <c r="F68" s="36">
        <f>SUMIFS(СВЦЭМ!$C$39:$C$789,СВЦЭМ!$A$39:$A$789,$A68,СВЦЭМ!$B$39:$B$789,F$47)+'СЕТ СН'!$G$12+СВЦЭМ!$D$10+'СЕТ СН'!$G$5-'СЕТ СН'!$G$20</f>
        <v>6855.0180397399999</v>
      </c>
      <c r="G68" s="36">
        <f>SUMIFS(СВЦЭМ!$C$39:$C$789,СВЦЭМ!$A$39:$A$789,$A68,СВЦЭМ!$B$39:$B$789,G$47)+'СЕТ СН'!$G$12+СВЦЭМ!$D$10+'СЕТ СН'!$G$5-'СЕТ СН'!$G$20</f>
        <v>6827.4405377700004</v>
      </c>
      <c r="H68" s="36">
        <f>SUMIFS(СВЦЭМ!$C$39:$C$789,СВЦЭМ!$A$39:$A$789,$A68,СВЦЭМ!$B$39:$B$789,H$47)+'СЕТ СН'!$G$12+СВЦЭМ!$D$10+'СЕТ СН'!$G$5-'СЕТ СН'!$G$20</f>
        <v>6786.0407723999997</v>
      </c>
      <c r="I68" s="36">
        <f>SUMIFS(СВЦЭМ!$C$39:$C$789,СВЦЭМ!$A$39:$A$789,$A68,СВЦЭМ!$B$39:$B$789,I$47)+'СЕТ СН'!$G$12+СВЦЭМ!$D$10+'СЕТ СН'!$G$5-'СЕТ СН'!$G$20</f>
        <v>6714.6870546699993</v>
      </c>
      <c r="J68" s="36">
        <f>SUMIFS(СВЦЭМ!$C$39:$C$789,СВЦЭМ!$A$39:$A$789,$A68,СВЦЭМ!$B$39:$B$789,J$47)+'СЕТ СН'!$G$12+СВЦЭМ!$D$10+'СЕТ СН'!$G$5-'СЕТ СН'!$G$20</f>
        <v>6626.8553380399999</v>
      </c>
      <c r="K68" s="36">
        <f>SUMIFS(СВЦЭМ!$C$39:$C$789,СВЦЭМ!$A$39:$A$789,$A68,СВЦЭМ!$B$39:$B$789,K$47)+'СЕТ СН'!$G$12+СВЦЭМ!$D$10+'СЕТ СН'!$G$5-'СЕТ СН'!$G$20</f>
        <v>6511.7294356500006</v>
      </c>
      <c r="L68" s="36">
        <f>SUMIFS(СВЦЭМ!$C$39:$C$789,СВЦЭМ!$A$39:$A$789,$A68,СВЦЭМ!$B$39:$B$789,L$47)+'СЕТ СН'!$G$12+СВЦЭМ!$D$10+'СЕТ СН'!$G$5-'СЕТ СН'!$G$20</f>
        <v>6473.0499472900001</v>
      </c>
      <c r="M68" s="36">
        <f>SUMIFS(СВЦЭМ!$C$39:$C$789,СВЦЭМ!$A$39:$A$789,$A68,СВЦЭМ!$B$39:$B$789,M$47)+'СЕТ СН'!$G$12+СВЦЭМ!$D$10+'СЕТ СН'!$G$5-'СЕТ СН'!$G$20</f>
        <v>6466.6775237000002</v>
      </c>
      <c r="N68" s="36">
        <f>SUMIFS(СВЦЭМ!$C$39:$C$789,СВЦЭМ!$A$39:$A$789,$A68,СВЦЭМ!$B$39:$B$789,N$47)+'СЕТ СН'!$G$12+СВЦЭМ!$D$10+'СЕТ СН'!$G$5-'СЕТ СН'!$G$20</f>
        <v>6473.8114381100004</v>
      </c>
      <c r="O68" s="36">
        <f>SUMIFS(СВЦЭМ!$C$39:$C$789,СВЦЭМ!$A$39:$A$789,$A68,СВЦЭМ!$B$39:$B$789,O$47)+'СЕТ СН'!$G$12+СВЦЭМ!$D$10+'СЕТ СН'!$G$5-'СЕТ СН'!$G$20</f>
        <v>6503.5752780399998</v>
      </c>
      <c r="P68" s="36">
        <f>SUMIFS(СВЦЭМ!$C$39:$C$789,СВЦЭМ!$A$39:$A$789,$A68,СВЦЭМ!$B$39:$B$789,P$47)+'СЕТ СН'!$G$12+СВЦЭМ!$D$10+'СЕТ СН'!$G$5-'СЕТ СН'!$G$20</f>
        <v>6499.7054349199998</v>
      </c>
      <c r="Q68" s="36">
        <f>SUMIFS(СВЦЭМ!$C$39:$C$789,СВЦЭМ!$A$39:$A$789,$A68,СВЦЭМ!$B$39:$B$789,Q$47)+'СЕТ СН'!$G$12+СВЦЭМ!$D$10+'СЕТ СН'!$G$5-'СЕТ СН'!$G$20</f>
        <v>6489.5507006499993</v>
      </c>
      <c r="R68" s="36">
        <f>SUMIFS(СВЦЭМ!$C$39:$C$789,СВЦЭМ!$A$39:$A$789,$A68,СВЦЭМ!$B$39:$B$789,R$47)+'СЕТ СН'!$G$12+СВЦЭМ!$D$10+'СЕТ СН'!$G$5-'СЕТ СН'!$G$20</f>
        <v>6504.0196899499997</v>
      </c>
      <c r="S68" s="36">
        <f>SUMIFS(СВЦЭМ!$C$39:$C$789,СВЦЭМ!$A$39:$A$789,$A68,СВЦЭМ!$B$39:$B$789,S$47)+'СЕТ СН'!$G$12+СВЦЭМ!$D$10+'СЕТ СН'!$G$5-'СЕТ СН'!$G$20</f>
        <v>6490.4589312999997</v>
      </c>
      <c r="T68" s="36">
        <f>SUMIFS(СВЦЭМ!$C$39:$C$789,СВЦЭМ!$A$39:$A$789,$A68,СВЦЭМ!$B$39:$B$789,T$47)+'СЕТ СН'!$G$12+СВЦЭМ!$D$10+'СЕТ СН'!$G$5-'СЕТ СН'!$G$20</f>
        <v>6449.5497466199995</v>
      </c>
      <c r="U68" s="36">
        <f>SUMIFS(СВЦЭМ!$C$39:$C$789,СВЦЭМ!$A$39:$A$789,$A68,СВЦЭМ!$B$39:$B$789,U$47)+'СЕТ СН'!$G$12+СВЦЭМ!$D$10+'СЕТ СН'!$G$5-'СЕТ СН'!$G$20</f>
        <v>6473.1085045099999</v>
      </c>
      <c r="V68" s="36">
        <f>SUMIFS(СВЦЭМ!$C$39:$C$789,СВЦЭМ!$A$39:$A$789,$A68,СВЦЭМ!$B$39:$B$789,V$47)+'СЕТ СН'!$G$12+СВЦЭМ!$D$10+'СЕТ СН'!$G$5-'СЕТ СН'!$G$20</f>
        <v>6528.56007107</v>
      </c>
      <c r="W68" s="36">
        <f>SUMIFS(СВЦЭМ!$C$39:$C$789,СВЦЭМ!$A$39:$A$789,$A68,СВЦЭМ!$B$39:$B$789,W$47)+'СЕТ СН'!$G$12+СВЦЭМ!$D$10+'СЕТ СН'!$G$5-'СЕТ СН'!$G$20</f>
        <v>6539.4598346799994</v>
      </c>
      <c r="X68" s="36">
        <f>SUMIFS(СВЦЭМ!$C$39:$C$789,СВЦЭМ!$A$39:$A$789,$A68,СВЦЭМ!$B$39:$B$789,X$47)+'СЕТ СН'!$G$12+СВЦЭМ!$D$10+'СЕТ СН'!$G$5-'СЕТ СН'!$G$20</f>
        <v>6586.6582762300004</v>
      </c>
      <c r="Y68" s="36">
        <f>SUMIFS(СВЦЭМ!$C$39:$C$789,СВЦЭМ!$A$39:$A$789,$A68,СВЦЭМ!$B$39:$B$789,Y$47)+'СЕТ СН'!$G$12+СВЦЭМ!$D$10+'СЕТ СН'!$G$5-'СЕТ СН'!$G$20</f>
        <v>6616.7469307400006</v>
      </c>
    </row>
    <row r="69" spans="1:32" ht="15.75" x14ac:dyDescent="0.2">
      <c r="A69" s="35">
        <f t="shared" si="1"/>
        <v>45648</v>
      </c>
      <c r="B69" s="36">
        <f>SUMIFS(СВЦЭМ!$C$39:$C$789,СВЦЭМ!$A$39:$A$789,$A69,СВЦЭМ!$B$39:$B$789,B$47)+'СЕТ СН'!$G$12+СВЦЭМ!$D$10+'СЕТ СН'!$G$5-'СЕТ СН'!$G$20</f>
        <v>6637.0053924399999</v>
      </c>
      <c r="C69" s="36">
        <f>SUMIFS(СВЦЭМ!$C$39:$C$789,СВЦЭМ!$A$39:$A$789,$A69,СВЦЭМ!$B$39:$B$789,C$47)+'СЕТ СН'!$G$12+СВЦЭМ!$D$10+'СЕТ СН'!$G$5-'СЕТ СН'!$G$20</f>
        <v>6791.2201829099995</v>
      </c>
      <c r="D69" s="36">
        <f>SUMIFS(СВЦЭМ!$C$39:$C$789,СВЦЭМ!$A$39:$A$789,$A69,СВЦЭМ!$B$39:$B$789,D$47)+'СЕТ СН'!$G$12+СВЦЭМ!$D$10+'СЕТ СН'!$G$5-'СЕТ СН'!$G$20</f>
        <v>6822.6595682099996</v>
      </c>
      <c r="E69" s="36">
        <f>SUMIFS(СВЦЭМ!$C$39:$C$789,СВЦЭМ!$A$39:$A$789,$A69,СВЦЭМ!$B$39:$B$789,E$47)+'СЕТ СН'!$G$12+СВЦЭМ!$D$10+'СЕТ СН'!$G$5-'СЕТ СН'!$G$20</f>
        <v>6864.5513282499996</v>
      </c>
      <c r="F69" s="36">
        <f>SUMIFS(СВЦЭМ!$C$39:$C$789,СВЦЭМ!$A$39:$A$789,$A69,СВЦЭМ!$B$39:$B$789,F$47)+'СЕТ СН'!$G$12+СВЦЭМ!$D$10+'СЕТ СН'!$G$5-'СЕТ СН'!$G$20</f>
        <v>6869.3282348600005</v>
      </c>
      <c r="G69" s="36">
        <f>SUMIFS(СВЦЭМ!$C$39:$C$789,СВЦЭМ!$A$39:$A$789,$A69,СВЦЭМ!$B$39:$B$789,G$47)+'СЕТ СН'!$G$12+СВЦЭМ!$D$10+'СЕТ СН'!$G$5-'СЕТ СН'!$G$20</f>
        <v>6872.0958898299996</v>
      </c>
      <c r="H69" s="36">
        <f>SUMIFS(СВЦЭМ!$C$39:$C$789,СВЦЭМ!$A$39:$A$789,$A69,СВЦЭМ!$B$39:$B$789,H$47)+'СЕТ СН'!$G$12+СВЦЭМ!$D$10+'СЕТ СН'!$G$5-'СЕТ СН'!$G$20</f>
        <v>6847.0633869899993</v>
      </c>
      <c r="I69" s="36">
        <f>SUMIFS(СВЦЭМ!$C$39:$C$789,СВЦЭМ!$A$39:$A$789,$A69,СВЦЭМ!$B$39:$B$789,I$47)+'СЕТ СН'!$G$12+СВЦЭМ!$D$10+'СЕТ СН'!$G$5-'СЕТ СН'!$G$20</f>
        <v>6809.3839590200005</v>
      </c>
      <c r="J69" s="36">
        <f>SUMIFS(СВЦЭМ!$C$39:$C$789,СВЦЭМ!$A$39:$A$789,$A69,СВЦЭМ!$B$39:$B$789,J$47)+'СЕТ СН'!$G$12+СВЦЭМ!$D$10+'СЕТ СН'!$G$5-'СЕТ СН'!$G$20</f>
        <v>6666.1864402000001</v>
      </c>
      <c r="K69" s="36">
        <f>SUMIFS(СВЦЭМ!$C$39:$C$789,СВЦЭМ!$A$39:$A$789,$A69,СВЦЭМ!$B$39:$B$789,K$47)+'СЕТ СН'!$G$12+СВЦЭМ!$D$10+'СЕТ СН'!$G$5-'СЕТ СН'!$G$20</f>
        <v>6615.4986541099997</v>
      </c>
      <c r="L69" s="36">
        <f>SUMIFS(СВЦЭМ!$C$39:$C$789,СВЦЭМ!$A$39:$A$789,$A69,СВЦЭМ!$B$39:$B$789,L$47)+'СЕТ СН'!$G$12+СВЦЭМ!$D$10+'СЕТ СН'!$G$5-'СЕТ СН'!$G$20</f>
        <v>6558.6834649100001</v>
      </c>
      <c r="M69" s="36">
        <f>SUMIFS(СВЦЭМ!$C$39:$C$789,СВЦЭМ!$A$39:$A$789,$A69,СВЦЭМ!$B$39:$B$789,M$47)+'СЕТ СН'!$G$12+СВЦЭМ!$D$10+'СЕТ СН'!$G$5-'СЕТ СН'!$G$20</f>
        <v>6554.21446087</v>
      </c>
      <c r="N69" s="36">
        <f>SUMIFS(СВЦЭМ!$C$39:$C$789,СВЦЭМ!$A$39:$A$789,$A69,СВЦЭМ!$B$39:$B$789,N$47)+'СЕТ СН'!$G$12+СВЦЭМ!$D$10+'СЕТ СН'!$G$5-'СЕТ СН'!$G$20</f>
        <v>6568.7220836500001</v>
      </c>
      <c r="O69" s="36">
        <f>SUMIFS(СВЦЭМ!$C$39:$C$789,СВЦЭМ!$A$39:$A$789,$A69,СВЦЭМ!$B$39:$B$789,O$47)+'СЕТ СН'!$G$12+СВЦЭМ!$D$10+'СЕТ СН'!$G$5-'СЕТ СН'!$G$20</f>
        <v>6593.3456053600003</v>
      </c>
      <c r="P69" s="36">
        <f>SUMIFS(СВЦЭМ!$C$39:$C$789,СВЦЭМ!$A$39:$A$789,$A69,СВЦЭМ!$B$39:$B$789,P$47)+'СЕТ СН'!$G$12+СВЦЭМ!$D$10+'СЕТ СН'!$G$5-'СЕТ СН'!$G$20</f>
        <v>6611.8719536999997</v>
      </c>
      <c r="Q69" s="36">
        <f>SUMIFS(СВЦЭМ!$C$39:$C$789,СВЦЭМ!$A$39:$A$789,$A69,СВЦЭМ!$B$39:$B$789,Q$47)+'СЕТ СН'!$G$12+СВЦЭМ!$D$10+'СЕТ СН'!$G$5-'СЕТ СН'!$G$20</f>
        <v>6642.8377114899995</v>
      </c>
      <c r="R69" s="36">
        <f>SUMIFS(СВЦЭМ!$C$39:$C$789,СВЦЭМ!$A$39:$A$789,$A69,СВЦЭМ!$B$39:$B$789,R$47)+'СЕТ СН'!$G$12+СВЦЭМ!$D$10+'СЕТ СН'!$G$5-'СЕТ СН'!$G$20</f>
        <v>6623.5661695899998</v>
      </c>
      <c r="S69" s="36">
        <f>SUMIFS(СВЦЭМ!$C$39:$C$789,СВЦЭМ!$A$39:$A$789,$A69,СВЦЭМ!$B$39:$B$789,S$47)+'СЕТ СН'!$G$12+СВЦЭМ!$D$10+'СЕТ СН'!$G$5-'СЕТ СН'!$G$20</f>
        <v>6558.6568797399996</v>
      </c>
      <c r="T69" s="36">
        <f>SUMIFS(СВЦЭМ!$C$39:$C$789,СВЦЭМ!$A$39:$A$789,$A69,СВЦЭМ!$B$39:$B$789,T$47)+'СЕТ СН'!$G$12+СВЦЭМ!$D$10+'СЕТ СН'!$G$5-'СЕТ СН'!$G$20</f>
        <v>6495.17315461</v>
      </c>
      <c r="U69" s="36">
        <f>SUMIFS(СВЦЭМ!$C$39:$C$789,СВЦЭМ!$A$39:$A$789,$A69,СВЦЭМ!$B$39:$B$789,U$47)+'СЕТ СН'!$G$12+СВЦЭМ!$D$10+'СЕТ СН'!$G$5-'СЕТ СН'!$G$20</f>
        <v>6504.5848903200003</v>
      </c>
      <c r="V69" s="36">
        <f>SUMIFS(СВЦЭМ!$C$39:$C$789,СВЦЭМ!$A$39:$A$789,$A69,СВЦЭМ!$B$39:$B$789,V$47)+'СЕТ СН'!$G$12+СВЦЭМ!$D$10+'СЕТ СН'!$G$5-'СЕТ СН'!$G$20</f>
        <v>6522.8874553699998</v>
      </c>
      <c r="W69" s="36">
        <f>SUMIFS(СВЦЭМ!$C$39:$C$789,СВЦЭМ!$A$39:$A$789,$A69,СВЦЭМ!$B$39:$B$789,W$47)+'СЕТ СН'!$G$12+СВЦЭМ!$D$10+'СЕТ СН'!$G$5-'СЕТ СН'!$G$20</f>
        <v>6546.8573701999994</v>
      </c>
      <c r="X69" s="36">
        <f>SUMIFS(СВЦЭМ!$C$39:$C$789,СВЦЭМ!$A$39:$A$789,$A69,СВЦЭМ!$B$39:$B$789,X$47)+'СЕТ СН'!$G$12+СВЦЭМ!$D$10+'СЕТ СН'!$G$5-'СЕТ СН'!$G$20</f>
        <v>6585.6524279099995</v>
      </c>
      <c r="Y69" s="36">
        <f>SUMIFS(СВЦЭМ!$C$39:$C$789,СВЦЭМ!$A$39:$A$789,$A69,СВЦЭМ!$B$39:$B$789,Y$47)+'СЕТ СН'!$G$12+СВЦЭМ!$D$10+'СЕТ СН'!$G$5-'СЕТ СН'!$G$20</f>
        <v>6651.2645149700002</v>
      </c>
    </row>
    <row r="70" spans="1:32" ht="15.75" x14ac:dyDescent="0.2">
      <c r="A70" s="35">
        <f t="shared" si="1"/>
        <v>45649</v>
      </c>
      <c r="B70" s="36">
        <f>SUMIFS(СВЦЭМ!$C$39:$C$789,СВЦЭМ!$A$39:$A$789,$A70,СВЦЭМ!$B$39:$B$789,B$47)+'СЕТ СН'!$G$12+СВЦЭМ!$D$10+'СЕТ СН'!$G$5-'СЕТ СН'!$G$20</f>
        <v>6617.6621924699994</v>
      </c>
      <c r="C70" s="36">
        <f>SUMIFS(СВЦЭМ!$C$39:$C$789,СВЦЭМ!$A$39:$A$789,$A70,СВЦЭМ!$B$39:$B$789,C$47)+'СЕТ СН'!$G$12+СВЦЭМ!$D$10+'СЕТ СН'!$G$5-'СЕТ СН'!$G$20</f>
        <v>6697.3400059400001</v>
      </c>
      <c r="D70" s="36">
        <f>SUMIFS(СВЦЭМ!$C$39:$C$789,СВЦЭМ!$A$39:$A$789,$A70,СВЦЭМ!$B$39:$B$789,D$47)+'СЕТ СН'!$G$12+СВЦЭМ!$D$10+'СЕТ СН'!$G$5-'СЕТ СН'!$G$20</f>
        <v>6791.5036572600002</v>
      </c>
      <c r="E70" s="36">
        <f>SUMIFS(СВЦЭМ!$C$39:$C$789,СВЦЭМ!$A$39:$A$789,$A70,СВЦЭМ!$B$39:$B$789,E$47)+'СЕТ СН'!$G$12+СВЦЭМ!$D$10+'СЕТ СН'!$G$5-'СЕТ СН'!$G$20</f>
        <v>6877.0810980400001</v>
      </c>
      <c r="F70" s="36">
        <f>SUMIFS(СВЦЭМ!$C$39:$C$789,СВЦЭМ!$A$39:$A$789,$A70,СВЦЭМ!$B$39:$B$789,F$47)+'СЕТ СН'!$G$12+СВЦЭМ!$D$10+'СЕТ СН'!$G$5-'СЕТ СН'!$G$20</f>
        <v>6799.6307411399994</v>
      </c>
      <c r="G70" s="36">
        <f>SUMIFS(СВЦЭМ!$C$39:$C$789,СВЦЭМ!$A$39:$A$789,$A70,СВЦЭМ!$B$39:$B$789,G$47)+'СЕТ СН'!$G$12+СВЦЭМ!$D$10+'СЕТ СН'!$G$5-'СЕТ СН'!$G$20</f>
        <v>6756.3171827400001</v>
      </c>
      <c r="H70" s="36">
        <f>SUMIFS(СВЦЭМ!$C$39:$C$789,СВЦЭМ!$A$39:$A$789,$A70,СВЦЭМ!$B$39:$B$789,H$47)+'СЕТ СН'!$G$12+СВЦЭМ!$D$10+'СЕТ СН'!$G$5-'СЕТ СН'!$G$20</f>
        <v>6737.1318587099995</v>
      </c>
      <c r="I70" s="36">
        <f>SUMIFS(СВЦЭМ!$C$39:$C$789,СВЦЭМ!$A$39:$A$789,$A70,СВЦЭМ!$B$39:$B$789,I$47)+'СЕТ СН'!$G$12+СВЦЭМ!$D$10+'СЕТ СН'!$G$5-'СЕТ СН'!$G$20</f>
        <v>6716.4959608499994</v>
      </c>
      <c r="J70" s="36">
        <f>SUMIFS(СВЦЭМ!$C$39:$C$789,СВЦЭМ!$A$39:$A$789,$A70,СВЦЭМ!$B$39:$B$789,J$47)+'СЕТ СН'!$G$12+СВЦЭМ!$D$10+'СЕТ СН'!$G$5-'СЕТ СН'!$G$20</f>
        <v>6618.85876379</v>
      </c>
      <c r="K70" s="36">
        <f>SUMIFS(СВЦЭМ!$C$39:$C$789,СВЦЭМ!$A$39:$A$789,$A70,СВЦЭМ!$B$39:$B$789,K$47)+'СЕТ СН'!$G$12+СВЦЭМ!$D$10+'СЕТ СН'!$G$5-'СЕТ СН'!$G$20</f>
        <v>6518.6086056000004</v>
      </c>
      <c r="L70" s="36">
        <f>SUMIFS(СВЦЭМ!$C$39:$C$789,СВЦЭМ!$A$39:$A$789,$A70,СВЦЭМ!$B$39:$B$789,L$47)+'СЕТ СН'!$G$12+СВЦЭМ!$D$10+'СЕТ СН'!$G$5-'СЕТ СН'!$G$20</f>
        <v>6508.8217286999998</v>
      </c>
      <c r="M70" s="36">
        <f>SUMIFS(СВЦЭМ!$C$39:$C$789,СВЦЭМ!$A$39:$A$789,$A70,СВЦЭМ!$B$39:$B$789,M$47)+'СЕТ СН'!$G$12+СВЦЭМ!$D$10+'СЕТ СН'!$G$5-'СЕТ СН'!$G$20</f>
        <v>6528.5645792899995</v>
      </c>
      <c r="N70" s="36">
        <f>SUMIFS(СВЦЭМ!$C$39:$C$789,СВЦЭМ!$A$39:$A$789,$A70,СВЦЭМ!$B$39:$B$789,N$47)+'СЕТ СН'!$G$12+СВЦЭМ!$D$10+'СЕТ СН'!$G$5-'СЕТ СН'!$G$20</f>
        <v>6535.0741619</v>
      </c>
      <c r="O70" s="36">
        <f>SUMIFS(СВЦЭМ!$C$39:$C$789,СВЦЭМ!$A$39:$A$789,$A70,СВЦЭМ!$B$39:$B$789,O$47)+'СЕТ СН'!$G$12+СВЦЭМ!$D$10+'СЕТ СН'!$G$5-'СЕТ СН'!$G$20</f>
        <v>6558.4534418099993</v>
      </c>
      <c r="P70" s="36">
        <f>SUMIFS(СВЦЭМ!$C$39:$C$789,СВЦЭМ!$A$39:$A$789,$A70,СВЦЭМ!$B$39:$B$789,P$47)+'СЕТ СН'!$G$12+СВЦЭМ!$D$10+'СЕТ СН'!$G$5-'СЕТ СН'!$G$20</f>
        <v>6614.5052460900006</v>
      </c>
      <c r="Q70" s="36">
        <f>SUMIFS(СВЦЭМ!$C$39:$C$789,СВЦЭМ!$A$39:$A$789,$A70,СВЦЭМ!$B$39:$B$789,Q$47)+'СЕТ СН'!$G$12+СВЦЭМ!$D$10+'СЕТ СН'!$G$5-'СЕТ СН'!$G$20</f>
        <v>6630.3687907399999</v>
      </c>
      <c r="R70" s="36">
        <f>SUMIFS(СВЦЭМ!$C$39:$C$789,СВЦЭМ!$A$39:$A$789,$A70,СВЦЭМ!$B$39:$B$789,R$47)+'СЕТ СН'!$G$12+СВЦЭМ!$D$10+'СЕТ СН'!$G$5-'СЕТ СН'!$G$20</f>
        <v>6590.0554468099999</v>
      </c>
      <c r="S70" s="36">
        <f>SUMIFS(СВЦЭМ!$C$39:$C$789,СВЦЭМ!$A$39:$A$789,$A70,СВЦЭМ!$B$39:$B$789,S$47)+'СЕТ СН'!$G$12+СВЦЭМ!$D$10+'СЕТ СН'!$G$5-'СЕТ СН'!$G$20</f>
        <v>6561.2789379699998</v>
      </c>
      <c r="T70" s="36">
        <f>SUMIFS(СВЦЭМ!$C$39:$C$789,СВЦЭМ!$A$39:$A$789,$A70,СВЦЭМ!$B$39:$B$789,T$47)+'СЕТ СН'!$G$12+СВЦЭМ!$D$10+'СЕТ СН'!$G$5-'СЕТ СН'!$G$20</f>
        <v>6551.3598631200002</v>
      </c>
      <c r="U70" s="36">
        <f>SUMIFS(СВЦЭМ!$C$39:$C$789,СВЦЭМ!$A$39:$A$789,$A70,СВЦЭМ!$B$39:$B$789,U$47)+'СЕТ СН'!$G$12+СВЦЭМ!$D$10+'СЕТ СН'!$G$5-'СЕТ СН'!$G$20</f>
        <v>6548.7953655700003</v>
      </c>
      <c r="V70" s="36">
        <f>SUMIFS(СВЦЭМ!$C$39:$C$789,СВЦЭМ!$A$39:$A$789,$A70,СВЦЭМ!$B$39:$B$789,V$47)+'СЕТ СН'!$G$12+СВЦЭМ!$D$10+'СЕТ СН'!$G$5-'СЕТ СН'!$G$20</f>
        <v>6513.5300938299997</v>
      </c>
      <c r="W70" s="36">
        <f>SUMIFS(СВЦЭМ!$C$39:$C$789,СВЦЭМ!$A$39:$A$789,$A70,СВЦЭМ!$B$39:$B$789,W$47)+'СЕТ СН'!$G$12+СВЦЭМ!$D$10+'СЕТ СН'!$G$5-'СЕТ СН'!$G$20</f>
        <v>6515.7506280399994</v>
      </c>
      <c r="X70" s="36">
        <f>SUMIFS(СВЦЭМ!$C$39:$C$789,СВЦЭМ!$A$39:$A$789,$A70,СВЦЭМ!$B$39:$B$789,X$47)+'СЕТ СН'!$G$12+СВЦЭМ!$D$10+'СЕТ СН'!$G$5-'СЕТ СН'!$G$20</f>
        <v>6593.3102076800005</v>
      </c>
      <c r="Y70" s="36">
        <f>SUMIFS(СВЦЭМ!$C$39:$C$789,СВЦЭМ!$A$39:$A$789,$A70,СВЦЭМ!$B$39:$B$789,Y$47)+'СЕТ СН'!$G$12+СВЦЭМ!$D$10+'СЕТ СН'!$G$5-'СЕТ СН'!$G$20</f>
        <v>6632.3201057699998</v>
      </c>
    </row>
    <row r="71" spans="1:32" ht="15.75" x14ac:dyDescent="0.2">
      <c r="A71" s="35">
        <f t="shared" si="1"/>
        <v>45650</v>
      </c>
      <c r="B71" s="36">
        <f>SUMIFS(СВЦЭМ!$C$39:$C$789,СВЦЭМ!$A$39:$A$789,$A71,СВЦЭМ!$B$39:$B$789,B$47)+'СЕТ СН'!$G$12+СВЦЭМ!$D$10+'СЕТ СН'!$G$5-'СЕТ СН'!$G$20</f>
        <v>6710.9675302300002</v>
      </c>
      <c r="C71" s="36">
        <f>SUMIFS(СВЦЭМ!$C$39:$C$789,СВЦЭМ!$A$39:$A$789,$A71,СВЦЭМ!$B$39:$B$789,C$47)+'СЕТ СН'!$G$12+СВЦЭМ!$D$10+'СЕТ СН'!$G$5-'СЕТ СН'!$G$20</f>
        <v>6850.5093138699995</v>
      </c>
      <c r="D71" s="36">
        <f>SUMIFS(СВЦЭМ!$C$39:$C$789,СВЦЭМ!$A$39:$A$789,$A71,СВЦЭМ!$B$39:$B$789,D$47)+'СЕТ СН'!$G$12+СВЦЭМ!$D$10+'СЕТ СН'!$G$5-'СЕТ СН'!$G$20</f>
        <v>6849.8518751499996</v>
      </c>
      <c r="E71" s="36">
        <f>SUMIFS(СВЦЭМ!$C$39:$C$789,СВЦЭМ!$A$39:$A$789,$A71,СВЦЭМ!$B$39:$B$789,E$47)+'СЕТ СН'!$G$12+СВЦЭМ!$D$10+'СЕТ СН'!$G$5-'СЕТ СН'!$G$20</f>
        <v>6844.1347528900005</v>
      </c>
      <c r="F71" s="36">
        <f>SUMIFS(СВЦЭМ!$C$39:$C$789,СВЦЭМ!$A$39:$A$789,$A71,СВЦЭМ!$B$39:$B$789,F$47)+'СЕТ СН'!$G$12+СВЦЭМ!$D$10+'СЕТ СН'!$G$5-'СЕТ СН'!$G$20</f>
        <v>6837.5782091900001</v>
      </c>
      <c r="G71" s="36">
        <f>SUMIFS(СВЦЭМ!$C$39:$C$789,СВЦЭМ!$A$39:$A$789,$A71,СВЦЭМ!$B$39:$B$789,G$47)+'СЕТ СН'!$G$12+СВЦЭМ!$D$10+'СЕТ СН'!$G$5-'СЕТ СН'!$G$20</f>
        <v>6814.6422869600001</v>
      </c>
      <c r="H71" s="36">
        <f>SUMIFS(СВЦЭМ!$C$39:$C$789,СВЦЭМ!$A$39:$A$789,$A71,СВЦЭМ!$B$39:$B$789,H$47)+'СЕТ СН'!$G$12+СВЦЭМ!$D$10+'СЕТ СН'!$G$5-'СЕТ СН'!$G$20</f>
        <v>6791.8917269399999</v>
      </c>
      <c r="I71" s="36">
        <f>SUMIFS(СВЦЭМ!$C$39:$C$789,СВЦЭМ!$A$39:$A$789,$A71,СВЦЭМ!$B$39:$B$789,I$47)+'СЕТ СН'!$G$12+СВЦЭМ!$D$10+'СЕТ СН'!$G$5-'СЕТ СН'!$G$20</f>
        <v>6704.9520032299997</v>
      </c>
      <c r="J71" s="36">
        <f>SUMIFS(СВЦЭМ!$C$39:$C$789,СВЦЭМ!$A$39:$A$789,$A71,СВЦЭМ!$B$39:$B$789,J$47)+'СЕТ СН'!$G$12+СВЦЭМ!$D$10+'СЕТ СН'!$G$5-'СЕТ СН'!$G$20</f>
        <v>6656.0958367099993</v>
      </c>
      <c r="K71" s="36">
        <f>SUMIFS(СВЦЭМ!$C$39:$C$789,СВЦЭМ!$A$39:$A$789,$A71,СВЦЭМ!$B$39:$B$789,K$47)+'СЕТ СН'!$G$12+СВЦЭМ!$D$10+'СЕТ СН'!$G$5-'СЕТ СН'!$G$20</f>
        <v>6671.7114714599993</v>
      </c>
      <c r="L71" s="36">
        <f>SUMIFS(СВЦЭМ!$C$39:$C$789,СВЦЭМ!$A$39:$A$789,$A71,СВЦЭМ!$B$39:$B$789,L$47)+'СЕТ СН'!$G$12+СВЦЭМ!$D$10+'СЕТ СН'!$G$5-'СЕТ СН'!$G$20</f>
        <v>6629.1778663499999</v>
      </c>
      <c r="M71" s="36">
        <f>SUMIFS(СВЦЭМ!$C$39:$C$789,СВЦЭМ!$A$39:$A$789,$A71,СВЦЭМ!$B$39:$B$789,M$47)+'СЕТ СН'!$G$12+СВЦЭМ!$D$10+'СЕТ СН'!$G$5-'СЕТ СН'!$G$20</f>
        <v>6524.4706368900006</v>
      </c>
      <c r="N71" s="36">
        <f>SUMIFS(СВЦЭМ!$C$39:$C$789,СВЦЭМ!$A$39:$A$789,$A71,СВЦЭМ!$B$39:$B$789,N$47)+'СЕТ СН'!$G$12+СВЦЭМ!$D$10+'СЕТ СН'!$G$5-'СЕТ СН'!$G$20</f>
        <v>6554.1936349400003</v>
      </c>
      <c r="O71" s="36">
        <f>SUMIFS(СВЦЭМ!$C$39:$C$789,СВЦЭМ!$A$39:$A$789,$A71,СВЦЭМ!$B$39:$B$789,O$47)+'СЕТ СН'!$G$12+СВЦЭМ!$D$10+'СЕТ СН'!$G$5-'СЕТ СН'!$G$20</f>
        <v>6627.8305296899998</v>
      </c>
      <c r="P71" s="36">
        <f>SUMIFS(СВЦЭМ!$C$39:$C$789,СВЦЭМ!$A$39:$A$789,$A71,СВЦЭМ!$B$39:$B$789,P$47)+'СЕТ СН'!$G$12+СВЦЭМ!$D$10+'СЕТ СН'!$G$5-'СЕТ СН'!$G$20</f>
        <v>6627.58430408</v>
      </c>
      <c r="Q71" s="36">
        <f>SUMIFS(СВЦЭМ!$C$39:$C$789,СВЦЭМ!$A$39:$A$789,$A71,СВЦЭМ!$B$39:$B$789,Q$47)+'СЕТ СН'!$G$12+СВЦЭМ!$D$10+'СЕТ СН'!$G$5-'СЕТ СН'!$G$20</f>
        <v>6535.5274164700004</v>
      </c>
      <c r="R71" s="36">
        <f>SUMIFS(СВЦЭМ!$C$39:$C$789,СВЦЭМ!$A$39:$A$789,$A71,СВЦЭМ!$B$39:$B$789,R$47)+'СЕТ СН'!$G$12+СВЦЭМ!$D$10+'СЕТ СН'!$G$5-'СЕТ СН'!$G$20</f>
        <v>6562.7389075000001</v>
      </c>
      <c r="S71" s="36">
        <f>SUMIFS(СВЦЭМ!$C$39:$C$789,СВЦЭМ!$A$39:$A$789,$A71,СВЦЭМ!$B$39:$B$789,S$47)+'СЕТ СН'!$G$12+СВЦЭМ!$D$10+'СЕТ СН'!$G$5-'СЕТ СН'!$G$20</f>
        <v>6594.0615710100001</v>
      </c>
      <c r="T71" s="36">
        <f>SUMIFS(СВЦЭМ!$C$39:$C$789,СВЦЭМ!$A$39:$A$789,$A71,СВЦЭМ!$B$39:$B$789,T$47)+'СЕТ СН'!$G$12+СВЦЭМ!$D$10+'СЕТ СН'!$G$5-'СЕТ СН'!$G$20</f>
        <v>6643.7536552700003</v>
      </c>
      <c r="U71" s="36">
        <f>SUMIFS(СВЦЭМ!$C$39:$C$789,СВЦЭМ!$A$39:$A$789,$A71,СВЦЭМ!$B$39:$B$789,U$47)+'СЕТ СН'!$G$12+СВЦЭМ!$D$10+'СЕТ СН'!$G$5-'СЕТ СН'!$G$20</f>
        <v>6648.2548483800001</v>
      </c>
      <c r="V71" s="36">
        <f>SUMIFS(СВЦЭМ!$C$39:$C$789,СВЦЭМ!$A$39:$A$789,$A71,СВЦЭМ!$B$39:$B$789,V$47)+'СЕТ СН'!$G$12+СВЦЭМ!$D$10+'СЕТ СН'!$G$5-'СЕТ СН'!$G$20</f>
        <v>6663.0040549400001</v>
      </c>
      <c r="W71" s="36">
        <f>SUMIFS(СВЦЭМ!$C$39:$C$789,СВЦЭМ!$A$39:$A$789,$A71,СВЦЭМ!$B$39:$B$789,W$47)+'СЕТ СН'!$G$12+СВЦЭМ!$D$10+'СЕТ СН'!$G$5-'СЕТ СН'!$G$20</f>
        <v>6690.0094217299993</v>
      </c>
      <c r="X71" s="36">
        <f>SUMIFS(СВЦЭМ!$C$39:$C$789,СВЦЭМ!$A$39:$A$789,$A71,СВЦЭМ!$B$39:$B$789,X$47)+'СЕТ СН'!$G$12+СВЦЭМ!$D$10+'СЕТ СН'!$G$5-'СЕТ СН'!$G$20</f>
        <v>6741.5489828999998</v>
      </c>
      <c r="Y71" s="36">
        <f>SUMIFS(СВЦЭМ!$C$39:$C$789,СВЦЭМ!$A$39:$A$789,$A71,СВЦЭМ!$B$39:$B$789,Y$47)+'СЕТ СН'!$G$12+СВЦЭМ!$D$10+'СЕТ СН'!$G$5-'СЕТ СН'!$G$20</f>
        <v>6754.3772299299999</v>
      </c>
    </row>
    <row r="72" spans="1:32" ht="15.75" x14ac:dyDescent="0.2">
      <c r="A72" s="35">
        <f t="shared" si="1"/>
        <v>45651</v>
      </c>
      <c r="B72" s="36">
        <f>SUMIFS(СВЦЭМ!$C$39:$C$789,СВЦЭМ!$A$39:$A$789,$A72,СВЦЭМ!$B$39:$B$789,B$47)+'СЕТ СН'!$G$12+СВЦЭМ!$D$10+'СЕТ СН'!$G$5-'СЕТ СН'!$G$20</f>
        <v>6607.9135124900004</v>
      </c>
      <c r="C72" s="36">
        <f>SUMIFS(СВЦЭМ!$C$39:$C$789,СВЦЭМ!$A$39:$A$789,$A72,СВЦЭМ!$B$39:$B$789,C$47)+'СЕТ СН'!$G$12+СВЦЭМ!$D$10+'СЕТ СН'!$G$5-'СЕТ СН'!$G$20</f>
        <v>6664.3423599600001</v>
      </c>
      <c r="D72" s="36">
        <f>SUMIFS(СВЦЭМ!$C$39:$C$789,СВЦЭМ!$A$39:$A$789,$A72,СВЦЭМ!$B$39:$B$789,D$47)+'СЕТ СН'!$G$12+СВЦЭМ!$D$10+'СЕТ СН'!$G$5-'СЕТ СН'!$G$20</f>
        <v>6679.5004216199995</v>
      </c>
      <c r="E72" s="36">
        <f>SUMIFS(СВЦЭМ!$C$39:$C$789,СВЦЭМ!$A$39:$A$789,$A72,СВЦЭМ!$B$39:$B$789,E$47)+'СЕТ СН'!$G$12+СВЦЭМ!$D$10+'СЕТ СН'!$G$5-'СЕТ СН'!$G$20</f>
        <v>6726.9977293499996</v>
      </c>
      <c r="F72" s="36">
        <f>SUMIFS(СВЦЭМ!$C$39:$C$789,СВЦЭМ!$A$39:$A$789,$A72,СВЦЭМ!$B$39:$B$789,F$47)+'СЕТ СН'!$G$12+СВЦЭМ!$D$10+'СЕТ СН'!$G$5-'СЕТ СН'!$G$20</f>
        <v>6727.4268310500001</v>
      </c>
      <c r="G72" s="36">
        <f>SUMIFS(СВЦЭМ!$C$39:$C$789,СВЦЭМ!$A$39:$A$789,$A72,СВЦЭМ!$B$39:$B$789,G$47)+'СЕТ СН'!$G$12+СВЦЭМ!$D$10+'СЕТ СН'!$G$5-'СЕТ СН'!$G$20</f>
        <v>6677.2136258499995</v>
      </c>
      <c r="H72" s="36">
        <f>SUMIFS(СВЦЭМ!$C$39:$C$789,СВЦЭМ!$A$39:$A$789,$A72,СВЦЭМ!$B$39:$B$789,H$47)+'СЕТ СН'!$G$12+СВЦЭМ!$D$10+'СЕТ СН'!$G$5-'СЕТ СН'!$G$20</f>
        <v>6588.8575428499998</v>
      </c>
      <c r="I72" s="36">
        <f>SUMIFS(СВЦЭМ!$C$39:$C$789,СВЦЭМ!$A$39:$A$789,$A72,СВЦЭМ!$B$39:$B$789,I$47)+'СЕТ СН'!$G$12+СВЦЭМ!$D$10+'СЕТ СН'!$G$5-'СЕТ СН'!$G$20</f>
        <v>6453.5879500499996</v>
      </c>
      <c r="J72" s="36">
        <f>SUMIFS(СВЦЭМ!$C$39:$C$789,СВЦЭМ!$A$39:$A$789,$A72,СВЦЭМ!$B$39:$B$789,J$47)+'СЕТ СН'!$G$12+СВЦЭМ!$D$10+'СЕТ СН'!$G$5-'СЕТ СН'!$G$20</f>
        <v>6427.1429273599997</v>
      </c>
      <c r="K72" s="36">
        <f>SUMIFS(СВЦЭМ!$C$39:$C$789,СВЦЭМ!$A$39:$A$789,$A72,СВЦЭМ!$B$39:$B$789,K$47)+'СЕТ СН'!$G$12+СВЦЭМ!$D$10+'СЕТ СН'!$G$5-'СЕТ СН'!$G$20</f>
        <v>6402.6569367399998</v>
      </c>
      <c r="L72" s="36">
        <f>SUMIFS(СВЦЭМ!$C$39:$C$789,СВЦЭМ!$A$39:$A$789,$A72,СВЦЭМ!$B$39:$B$789,L$47)+'СЕТ СН'!$G$12+СВЦЭМ!$D$10+'СЕТ СН'!$G$5-'СЕТ СН'!$G$20</f>
        <v>6383.77515941</v>
      </c>
      <c r="M72" s="36">
        <f>SUMIFS(СВЦЭМ!$C$39:$C$789,СВЦЭМ!$A$39:$A$789,$A72,СВЦЭМ!$B$39:$B$789,M$47)+'СЕТ СН'!$G$12+СВЦЭМ!$D$10+'СЕТ СН'!$G$5-'СЕТ СН'!$G$20</f>
        <v>6353.02127862</v>
      </c>
      <c r="N72" s="36">
        <f>SUMIFS(СВЦЭМ!$C$39:$C$789,СВЦЭМ!$A$39:$A$789,$A72,СВЦЭМ!$B$39:$B$789,N$47)+'СЕТ СН'!$G$12+СВЦЭМ!$D$10+'СЕТ СН'!$G$5-'СЕТ СН'!$G$20</f>
        <v>6354.4487888499998</v>
      </c>
      <c r="O72" s="36">
        <f>SUMIFS(СВЦЭМ!$C$39:$C$789,СВЦЭМ!$A$39:$A$789,$A72,СВЦЭМ!$B$39:$B$789,O$47)+'СЕТ СН'!$G$12+СВЦЭМ!$D$10+'СЕТ СН'!$G$5-'СЕТ СН'!$G$20</f>
        <v>6371.2490810899999</v>
      </c>
      <c r="P72" s="36">
        <f>SUMIFS(СВЦЭМ!$C$39:$C$789,СВЦЭМ!$A$39:$A$789,$A72,СВЦЭМ!$B$39:$B$789,P$47)+'СЕТ СН'!$G$12+СВЦЭМ!$D$10+'СЕТ СН'!$G$5-'СЕТ СН'!$G$20</f>
        <v>6374.4835382599995</v>
      </c>
      <c r="Q72" s="36">
        <f>SUMIFS(СВЦЭМ!$C$39:$C$789,СВЦЭМ!$A$39:$A$789,$A72,СВЦЭМ!$B$39:$B$789,Q$47)+'СЕТ СН'!$G$12+СВЦЭМ!$D$10+'СЕТ СН'!$G$5-'СЕТ СН'!$G$20</f>
        <v>6380.92276408</v>
      </c>
      <c r="R72" s="36">
        <f>SUMIFS(СВЦЭМ!$C$39:$C$789,СВЦЭМ!$A$39:$A$789,$A72,СВЦЭМ!$B$39:$B$789,R$47)+'СЕТ СН'!$G$12+СВЦЭМ!$D$10+'СЕТ СН'!$G$5-'СЕТ СН'!$G$20</f>
        <v>6377.7108225800002</v>
      </c>
      <c r="S72" s="36">
        <f>SUMIFS(СВЦЭМ!$C$39:$C$789,СВЦЭМ!$A$39:$A$789,$A72,СВЦЭМ!$B$39:$B$789,S$47)+'СЕТ СН'!$G$12+СВЦЭМ!$D$10+'СЕТ СН'!$G$5-'СЕТ СН'!$G$20</f>
        <v>6352.16404951</v>
      </c>
      <c r="T72" s="36">
        <f>SUMIFS(СВЦЭМ!$C$39:$C$789,СВЦЭМ!$A$39:$A$789,$A72,СВЦЭМ!$B$39:$B$789,T$47)+'СЕТ СН'!$G$12+СВЦЭМ!$D$10+'СЕТ СН'!$G$5-'СЕТ СН'!$G$20</f>
        <v>6381.3950739299999</v>
      </c>
      <c r="U72" s="36">
        <f>SUMIFS(СВЦЭМ!$C$39:$C$789,СВЦЭМ!$A$39:$A$789,$A72,СВЦЭМ!$B$39:$B$789,U$47)+'СЕТ СН'!$G$12+СВЦЭМ!$D$10+'СЕТ СН'!$G$5-'СЕТ СН'!$G$20</f>
        <v>6377.73410659</v>
      </c>
      <c r="V72" s="36">
        <f>SUMIFS(СВЦЭМ!$C$39:$C$789,СВЦЭМ!$A$39:$A$789,$A72,СВЦЭМ!$B$39:$B$789,V$47)+'СЕТ СН'!$G$12+СВЦЭМ!$D$10+'СЕТ СН'!$G$5-'СЕТ СН'!$G$20</f>
        <v>6386.52067214</v>
      </c>
      <c r="W72" s="36">
        <f>SUMIFS(СВЦЭМ!$C$39:$C$789,СВЦЭМ!$A$39:$A$789,$A72,СВЦЭМ!$B$39:$B$789,W$47)+'СЕТ СН'!$G$12+СВЦЭМ!$D$10+'СЕТ СН'!$G$5-'СЕТ СН'!$G$20</f>
        <v>6430.5800453299998</v>
      </c>
      <c r="X72" s="36">
        <f>SUMIFS(СВЦЭМ!$C$39:$C$789,СВЦЭМ!$A$39:$A$789,$A72,СВЦЭМ!$B$39:$B$789,X$47)+'СЕТ СН'!$G$12+СВЦЭМ!$D$10+'СЕТ СН'!$G$5-'СЕТ СН'!$G$20</f>
        <v>6419.9313799900001</v>
      </c>
      <c r="Y72" s="36">
        <f>SUMIFS(СВЦЭМ!$C$39:$C$789,СВЦЭМ!$A$39:$A$789,$A72,СВЦЭМ!$B$39:$B$789,Y$47)+'СЕТ СН'!$G$12+СВЦЭМ!$D$10+'СЕТ СН'!$G$5-'СЕТ СН'!$G$20</f>
        <v>6495.6202069800001</v>
      </c>
    </row>
    <row r="73" spans="1:32" ht="15.75" x14ac:dyDescent="0.2">
      <c r="A73" s="35">
        <f t="shared" si="1"/>
        <v>45652</v>
      </c>
      <c r="B73" s="36">
        <f>SUMIFS(СВЦЭМ!$C$39:$C$789,СВЦЭМ!$A$39:$A$789,$A73,СВЦЭМ!$B$39:$B$789,B$47)+'СЕТ СН'!$G$12+СВЦЭМ!$D$10+'СЕТ СН'!$G$5-'СЕТ СН'!$G$20</f>
        <v>6707.5066443199994</v>
      </c>
      <c r="C73" s="36">
        <f>SUMIFS(СВЦЭМ!$C$39:$C$789,СВЦЭМ!$A$39:$A$789,$A73,СВЦЭМ!$B$39:$B$789,C$47)+'СЕТ СН'!$G$12+СВЦЭМ!$D$10+'СЕТ СН'!$G$5-'СЕТ СН'!$G$20</f>
        <v>6759.6860197799997</v>
      </c>
      <c r="D73" s="36">
        <f>SUMIFS(СВЦЭМ!$C$39:$C$789,СВЦЭМ!$A$39:$A$789,$A73,СВЦЭМ!$B$39:$B$789,D$47)+'СЕТ СН'!$G$12+СВЦЭМ!$D$10+'СЕТ СН'!$G$5-'СЕТ СН'!$G$20</f>
        <v>6786.9728565699997</v>
      </c>
      <c r="E73" s="36">
        <f>SUMIFS(СВЦЭМ!$C$39:$C$789,СВЦЭМ!$A$39:$A$789,$A73,СВЦЭМ!$B$39:$B$789,E$47)+'СЕТ СН'!$G$12+СВЦЭМ!$D$10+'СЕТ СН'!$G$5-'СЕТ СН'!$G$20</f>
        <v>6795.3466960099995</v>
      </c>
      <c r="F73" s="36">
        <f>SUMIFS(СВЦЭМ!$C$39:$C$789,СВЦЭМ!$A$39:$A$789,$A73,СВЦЭМ!$B$39:$B$789,F$47)+'СЕТ СН'!$G$12+СВЦЭМ!$D$10+'СЕТ СН'!$G$5-'СЕТ СН'!$G$20</f>
        <v>6785.4580878399993</v>
      </c>
      <c r="G73" s="36">
        <f>SUMIFS(СВЦЭМ!$C$39:$C$789,СВЦЭМ!$A$39:$A$789,$A73,СВЦЭМ!$B$39:$B$789,G$47)+'СЕТ СН'!$G$12+СВЦЭМ!$D$10+'СЕТ СН'!$G$5-'СЕТ СН'!$G$20</f>
        <v>6764.4348583400006</v>
      </c>
      <c r="H73" s="36">
        <f>SUMIFS(СВЦЭМ!$C$39:$C$789,СВЦЭМ!$A$39:$A$789,$A73,СВЦЭМ!$B$39:$B$789,H$47)+'СЕТ СН'!$G$12+СВЦЭМ!$D$10+'СЕТ СН'!$G$5-'СЕТ СН'!$G$20</f>
        <v>6652.4758318499998</v>
      </c>
      <c r="I73" s="36">
        <f>SUMIFS(СВЦЭМ!$C$39:$C$789,СВЦЭМ!$A$39:$A$789,$A73,СВЦЭМ!$B$39:$B$789,I$47)+'СЕТ СН'!$G$12+СВЦЭМ!$D$10+'СЕТ СН'!$G$5-'СЕТ СН'!$G$20</f>
        <v>6565.1213760400005</v>
      </c>
      <c r="J73" s="36">
        <f>SUMIFS(СВЦЭМ!$C$39:$C$789,СВЦЭМ!$A$39:$A$789,$A73,СВЦЭМ!$B$39:$B$789,J$47)+'СЕТ СН'!$G$12+СВЦЭМ!$D$10+'СЕТ СН'!$G$5-'СЕТ СН'!$G$20</f>
        <v>6518.1987896499995</v>
      </c>
      <c r="K73" s="36">
        <f>SUMIFS(СВЦЭМ!$C$39:$C$789,СВЦЭМ!$A$39:$A$789,$A73,СВЦЭМ!$B$39:$B$789,K$47)+'СЕТ СН'!$G$12+СВЦЭМ!$D$10+'СЕТ СН'!$G$5-'СЕТ СН'!$G$20</f>
        <v>6491.9751406199994</v>
      </c>
      <c r="L73" s="36">
        <f>SUMIFS(СВЦЭМ!$C$39:$C$789,СВЦЭМ!$A$39:$A$789,$A73,СВЦЭМ!$B$39:$B$789,L$47)+'СЕТ СН'!$G$12+СВЦЭМ!$D$10+'СЕТ СН'!$G$5-'СЕТ СН'!$G$20</f>
        <v>6490.7060273699999</v>
      </c>
      <c r="M73" s="36">
        <f>SUMIFS(СВЦЭМ!$C$39:$C$789,СВЦЭМ!$A$39:$A$789,$A73,СВЦЭМ!$B$39:$B$789,M$47)+'СЕТ СН'!$G$12+СВЦЭМ!$D$10+'СЕТ СН'!$G$5-'СЕТ СН'!$G$20</f>
        <v>6472.8605775800006</v>
      </c>
      <c r="N73" s="36">
        <f>SUMIFS(СВЦЭМ!$C$39:$C$789,СВЦЭМ!$A$39:$A$789,$A73,СВЦЭМ!$B$39:$B$789,N$47)+'СЕТ СН'!$G$12+СВЦЭМ!$D$10+'СЕТ СН'!$G$5-'СЕТ СН'!$G$20</f>
        <v>6474.3535055499997</v>
      </c>
      <c r="O73" s="36">
        <f>SUMIFS(СВЦЭМ!$C$39:$C$789,СВЦЭМ!$A$39:$A$789,$A73,СВЦЭМ!$B$39:$B$789,O$47)+'СЕТ СН'!$G$12+СВЦЭМ!$D$10+'СЕТ СН'!$G$5-'СЕТ СН'!$G$20</f>
        <v>6464.4724889600002</v>
      </c>
      <c r="P73" s="36">
        <f>SUMIFS(СВЦЭМ!$C$39:$C$789,СВЦЭМ!$A$39:$A$789,$A73,СВЦЭМ!$B$39:$B$789,P$47)+'СЕТ СН'!$G$12+СВЦЭМ!$D$10+'СЕТ СН'!$G$5-'СЕТ СН'!$G$20</f>
        <v>6479.3172094799993</v>
      </c>
      <c r="Q73" s="36">
        <f>SUMIFS(СВЦЭМ!$C$39:$C$789,СВЦЭМ!$A$39:$A$789,$A73,СВЦЭМ!$B$39:$B$789,Q$47)+'СЕТ СН'!$G$12+СВЦЭМ!$D$10+'СЕТ СН'!$G$5-'СЕТ СН'!$G$20</f>
        <v>6551.5749809099998</v>
      </c>
      <c r="R73" s="36">
        <f>SUMIFS(СВЦЭМ!$C$39:$C$789,СВЦЭМ!$A$39:$A$789,$A73,СВЦЭМ!$B$39:$B$789,R$47)+'СЕТ СН'!$G$12+СВЦЭМ!$D$10+'СЕТ СН'!$G$5-'СЕТ СН'!$G$20</f>
        <v>6492.3820902400003</v>
      </c>
      <c r="S73" s="36">
        <f>SUMIFS(СВЦЭМ!$C$39:$C$789,СВЦЭМ!$A$39:$A$789,$A73,СВЦЭМ!$B$39:$B$789,S$47)+'СЕТ СН'!$G$12+СВЦЭМ!$D$10+'СЕТ СН'!$G$5-'СЕТ СН'!$G$20</f>
        <v>6499.5553258599994</v>
      </c>
      <c r="T73" s="36">
        <f>SUMIFS(СВЦЭМ!$C$39:$C$789,СВЦЭМ!$A$39:$A$789,$A73,СВЦЭМ!$B$39:$B$789,T$47)+'СЕТ СН'!$G$12+СВЦЭМ!$D$10+'СЕТ СН'!$G$5-'СЕТ СН'!$G$20</f>
        <v>6467.3634879700003</v>
      </c>
      <c r="U73" s="36">
        <f>SUMIFS(СВЦЭМ!$C$39:$C$789,СВЦЭМ!$A$39:$A$789,$A73,СВЦЭМ!$B$39:$B$789,U$47)+'СЕТ СН'!$G$12+СВЦЭМ!$D$10+'СЕТ СН'!$G$5-'СЕТ СН'!$G$20</f>
        <v>6486.1496176500004</v>
      </c>
      <c r="V73" s="36">
        <f>SUMIFS(СВЦЭМ!$C$39:$C$789,СВЦЭМ!$A$39:$A$789,$A73,СВЦЭМ!$B$39:$B$789,V$47)+'СЕТ СН'!$G$12+СВЦЭМ!$D$10+'СЕТ СН'!$G$5-'СЕТ СН'!$G$20</f>
        <v>6522.8615662100001</v>
      </c>
      <c r="W73" s="36">
        <f>SUMIFS(СВЦЭМ!$C$39:$C$789,СВЦЭМ!$A$39:$A$789,$A73,СВЦЭМ!$B$39:$B$789,W$47)+'СЕТ СН'!$G$12+СВЦЭМ!$D$10+'СЕТ СН'!$G$5-'СЕТ СН'!$G$20</f>
        <v>6545.4613551100001</v>
      </c>
      <c r="X73" s="36">
        <f>SUMIFS(СВЦЭМ!$C$39:$C$789,СВЦЭМ!$A$39:$A$789,$A73,СВЦЭМ!$B$39:$B$789,X$47)+'СЕТ СН'!$G$12+СВЦЭМ!$D$10+'СЕТ СН'!$G$5-'СЕТ СН'!$G$20</f>
        <v>6559.5129232199997</v>
      </c>
      <c r="Y73" s="36">
        <f>SUMIFS(СВЦЭМ!$C$39:$C$789,СВЦЭМ!$A$39:$A$789,$A73,СВЦЭМ!$B$39:$B$789,Y$47)+'СЕТ СН'!$G$12+СВЦЭМ!$D$10+'СЕТ СН'!$G$5-'СЕТ СН'!$G$20</f>
        <v>6585.6286957899993</v>
      </c>
    </row>
    <row r="74" spans="1:32" ht="15.75" x14ac:dyDescent="0.2">
      <c r="A74" s="35">
        <f t="shared" si="1"/>
        <v>45653</v>
      </c>
      <c r="B74" s="36">
        <f>SUMIFS(СВЦЭМ!$C$39:$C$789,СВЦЭМ!$A$39:$A$789,$A74,СВЦЭМ!$B$39:$B$789,B$47)+'СЕТ СН'!$G$12+СВЦЭМ!$D$10+'СЕТ СН'!$G$5-'СЕТ СН'!$G$20</f>
        <v>6725.4664500999997</v>
      </c>
      <c r="C74" s="36">
        <f>SUMIFS(СВЦЭМ!$C$39:$C$789,СВЦЭМ!$A$39:$A$789,$A74,СВЦЭМ!$B$39:$B$789,C$47)+'СЕТ СН'!$G$12+СВЦЭМ!$D$10+'СЕТ СН'!$G$5-'СЕТ СН'!$G$20</f>
        <v>6749.3372862599999</v>
      </c>
      <c r="D74" s="36">
        <f>SUMIFS(СВЦЭМ!$C$39:$C$789,СВЦЭМ!$A$39:$A$789,$A74,СВЦЭМ!$B$39:$B$789,D$47)+'СЕТ СН'!$G$12+СВЦЭМ!$D$10+'СЕТ СН'!$G$5-'СЕТ СН'!$G$20</f>
        <v>6765.5816913799999</v>
      </c>
      <c r="E74" s="36">
        <f>SUMIFS(СВЦЭМ!$C$39:$C$789,СВЦЭМ!$A$39:$A$789,$A74,СВЦЭМ!$B$39:$B$789,E$47)+'СЕТ СН'!$G$12+СВЦЭМ!$D$10+'СЕТ СН'!$G$5-'СЕТ СН'!$G$20</f>
        <v>6778.3246448</v>
      </c>
      <c r="F74" s="36">
        <f>SUMIFS(СВЦЭМ!$C$39:$C$789,СВЦЭМ!$A$39:$A$789,$A74,СВЦЭМ!$B$39:$B$789,F$47)+'СЕТ СН'!$G$12+СВЦЭМ!$D$10+'СЕТ СН'!$G$5-'СЕТ СН'!$G$20</f>
        <v>6768.1840316100006</v>
      </c>
      <c r="G74" s="36">
        <f>SUMIFS(СВЦЭМ!$C$39:$C$789,СВЦЭМ!$A$39:$A$789,$A74,СВЦЭМ!$B$39:$B$789,G$47)+'СЕТ СН'!$G$12+СВЦЭМ!$D$10+'СЕТ СН'!$G$5-'СЕТ СН'!$G$20</f>
        <v>6726.1654634999995</v>
      </c>
      <c r="H74" s="36">
        <f>SUMIFS(СВЦЭМ!$C$39:$C$789,СВЦЭМ!$A$39:$A$789,$A74,СВЦЭМ!$B$39:$B$789,H$47)+'СЕТ СН'!$G$12+СВЦЭМ!$D$10+'СЕТ СН'!$G$5-'СЕТ СН'!$G$20</f>
        <v>6618.5721238200003</v>
      </c>
      <c r="I74" s="36">
        <f>SUMIFS(СВЦЭМ!$C$39:$C$789,СВЦЭМ!$A$39:$A$789,$A74,СВЦЭМ!$B$39:$B$789,I$47)+'СЕТ СН'!$G$12+СВЦЭМ!$D$10+'СЕТ СН'!$G$5-'СЕТ СН'!$G$20</f>
        <v>6499.9159078399998</v>
      </c>
      <c r="J74" s="36">
        <f>SUMIFS(СВЦЭМ!$C$39:$C$789,СВЦЭМ!$A$39:$A$789,$A74,СВЦЭМ!$B$39:$B$789,J$47)+'СЕТ СН'!$G$12+СВЦЭМ!$D$10+'СЕТ СН'!$G$5-'СЕТ СН'!$G$20</f>
        <v>6464.7664355500001</v>
      </c>
      <c r="K74" s="36">
        <f>SUMIFS(СВЦЭМ!$C$39:$C$789,СВЦЭМ!$A$39:$A$789,$A74,СВЦЭМ!$B$39:$B$789,K$47)+'СЕТ СН'!$G$12+СВЦЭМ!$D$10+'СЕТ СН'!$G$5-'СЕТ СН'!$G$20</f>
        <v>6465.7394962500002</v>
      </c>
      <c r="L74" s="36">
        <f>SUMIFS(СВЦЭМ!$C$39:$C$789,СВЦЭМ!$A$39:$A$789,$A74,СВЦЭМ!$B$39:$B$789,L$47)+'СЕТ СН'!$G$12+СВЦЭМ!$D$10+'СЕТ СН'!$G$5-'СЕТ СН'!$G$20</f>
        <v>6495.5432399799993</v>
      </c>
      <c r="M74" s="36">
        <f>SUMIFS(СВЦЭМ!$C$39:$C$789,СВЦЭМ!$A$39:$A$789,$A74,СВЦЭМ!$B$39:$B$789,M$47)+'СЕТ СН'!$G$12+СВЦЭМ!$D$10+'СЕТ СН'!$G$5-'СЕТ СН'!$G$20</f>
        <v>6579.1232574299993</v>
      </c>
      <c r="N74" s="36">
        <f>SUMIFS(СВЦЭМ!$C$39:$C$789,СВЦЭМ!$A$39:$A$789,$A74,СВЦЭМ!$B$39:$B$789,N$47)+'СЕТ СН'!$G$12+СВЦЭМ!$D$10+'СЕТ СН'!$G$5-'СЕТ СН'!$G$20</f>
        <v>6610.7169553000003</v>
      </c>
      <c r="O74" s="36">
        <f>SUMIFS(СВЦЭМ!$C$39:$C$789,СВЦЭМ!$A$39:$A$789,$A74,СВЦЭМ!$B$39:$B$789,O$47)+'СЕТ СН'!$G$12+СВЦЭМ!$D$10+'СЕТ СН'!$G$5-'СЕТ СН'!$G$20</f>
        <v>6613.1486252300001</v>
      </c>
      <c r="P74" s="36">
        <f>SUMIFS(СВЦЭМ!$C$39:$C$789,СВЦЭМ!$A$39:$A$789,$A74,СВЦЭМ!$B$39:$B$789,P$47)+'СЕТ СН'!$G$12+СВЦЭМ!$D$10+'СЕТ СН'!$G$5-'СЕТ СН'!$G$20</f>
        <v>6595.4735120099995</v>
      </c>
      <c r="Q74" s="36">
        <f>SUMIFS(СВЦЭМ!$C$39:$C$789,СВЦЭМ!$A$39:$A$789,$A74,СВЦЭМ!$B$39:$B$789,Q$47)+'СЕТ СН'!$G$12+СВЦЭМ!$D$10+'СЕТ СН'!$G$5-'СЕТ СН'!$G$20</f>
        <v>6613.9973835199999</v>
      </c>
      <c r="R74" s="36">
        <f>SUMIFS(СВЦЭМ!$C$39:$C$789,СВЦЭМ!$A$39:$A$789,$A74,СВЦЭМ!$B$39:$B$789,R$47)+'СЕТ СН'!$G$12+СВЦЭМ!$D$10+'СЕТ СН'!$G$5-'СЕТ СН'!$G$20</f>
        <v>6601.9258043899999</v>
      </c>
      <c r="S74" s="36">
        <f>SUMIFS(СВЦЭМ!$C$39:$C$789,СВЦЭМ!$A$39:$A$789,$A74,СВЦЭМ!$B$39:$B$789,S$47)+'СЕТ СН'!$G$12+СВЦЭМ!$D$10+'СЕТ СН'!$G$5-'СЕТ СН'!$G$20</f>
        <v>6582.41420664</v>
      </c>
      <c r="T74" s="36">
        <f>SUMIFS(СВЦЭМ!$C$39:$C$789,СВЦЭМ!$A$39:$A$789,$A74,СВЦЭМ!$B$39:$B$789,T$47)+'СЕТ СН'!$G$12+СВЦЭМ!$D$10+'СЕТ СН'!$G$5-'СЕТ СН'!$G$20</f>
        <v>6542.8842882499994</v>
      </c>
      <c r="U74" s="36">
        <f>SUMIFS(СВЦЭМ!$C$39:$C$789,СВЦЭМ!$A$39:$A$789,$A74,СВЦЭМ!$B$39:$B$789,U$47)+'СЕТ СН'!$G$12+СВЦЭМ!$D$10+'СЕТ СН'!$G$5-'СЕТ СН'!$G$20</f>
        <v>6500.0459518600001</v>
      </c>
      <c r="V74" s="36">
        <f>SUMIFS(СВЦЭМ!$C$39:$C$789,СВЦЭМ!$A$39:$A$789,$A74,СВЦЭМ!$B$39:$B$789,V$47)+'СЕТ СН'!$G$12+СВЦЭМ!$D$10+'СЕТ СН'!$G$5-'СЕТ СН'!$G$20</f>
        <v>6513.1933107999994</v>
      </c>
      <c r="W74" s="36">
        <f>SUMIFS(СВЦЭМ!$C$39:$C$789,СВЦЭМ!$A$39:$A$789,$A74,СВЦЭМ!$B$39:$B$789,W$47)+'СЕТ СН'!$G$12+СВЦЭМ!$D$10+'СЕТ СН'!$G$5-'СЕТ СН'!$G$20</f>
        <v>6555.6563868800004</v>
      </c>
      <c r="X74" s="36">
        <f>SUMIFS(СВЦЭМ!$C$39:$C$789,СВЦЭМ!$A$39:$A$789,$A74,СВЦЭМ!$B$39:$B$789,X$47)+'СЕТ СН'!$G$12+СВЦЭМ!$D$10+'СЕТ СН'!$G$5-'СЕТ СН'!$G$20</f>
        <v>6615.9223573099998</v>
      </c>
      <c r="Y74" s="36">
        <f>SUMIFS(СВЦЭМ!$C$39:$C$789,СВЦЭМ!$A$39:$A$789,$A74,СВЦЭМ!$B$39:$B$789,Y$47)+'СЕТ СН'!$G$12+СВЦЭМ!$D$10+'СЕТ СН'!$G$5-'СЕТ СН'!$G$20</f>
        <v>6621.7081664799998</v>
      </c>
    </row>
    <row r="75" spans="1:32" ht="15.75" x14ac:dyDescent="0.2">
      <c r="A75" s="35">
        <f t="shared" si="1"/>
        <v>45654</v>
      </c>
      <c r="B75" s="36">
        <f>SUMIFS(СВЦЭМ!$C$39:$C$789,СВЦЭМ!$A$39:$A$789,$A75,СВЦЭМ!$B$39:$B$789,B$47)+'СЕТ СН'!$G$12+СВЦЭМ!$D$10+'СЕТ СН'!$G$5-'СЕТ СН'!$G$20</f>
        <v>6625.9901044799999</v>
      </c>
      <c r="C75" s="36">
        <f>SUMIFS(СВЦЭМ!$C$39:$C$789,СВЦЭМ!$A$39:$A$789,$A75,СВЦЭМ!$B$39:$B$789,C$47)+'СЕТ СН'!$G$12+СВЦЭМ!$D$10+'СЕТ СН'!$G$5-'СЕТ СН'!$G$20</f>
        <v>6679.4519661599998</v>
      </c>
      <c r="D75" s="36">
        <f>SUMIFS(СВЦЭМ!$C$39:$C$789,СВЦЭМ!$A$39:$A$789,$A75,СВЦЭМ!$B$39:$B$789,D$47)+'СЕТ СН'!$G$12+СВЦЭМ!$D$10+'СЕТ СН'!$G$5-'СЕТ СН'!$G$20</f>
        <v>6751.4230148799998</v>
      </c>
      <c r="E75" s="36">
        <f>SUMIFS(СВЦЭМ!$C$39:$C$789,СВЦЭМ!$A$39:$A$789,$A75,СВЦЭМ!$B$39:$B$789,E$47)+'СЕТ СН'!$G$12+СВЦЭМ!$D$10+'СЕТ СН'!$G$5-'СЕТ СН'!$G$20</f>
        <v>6778.7011619999994</v>
      </c>
      <c r="F75" s="36">
        <f>SUMIFS(СВЦЭМ!$C$39:$C$789,СВЦЭМ!$A$39:$A$789,$A75,СВЦЭМ!$B$39:$B$789,F$47)+'СЕТ СН'!$G$12+СВЦЭМ!$D$10+'СЕТ СН'!$G$5-'СЕТ СН'!$G$20</f>
        <v>6777.6957679200004</v>
      </c>
      <c r="G75" s="36">
        <f>SUMIFS(СВЦЭМ!$C$39:$C$789,СВЦЭМ!$A$39:$A$789,$A75,СВЦЭМ!$B$39:$B$789,G$47)+'СЕТ СН'!$G$12+СВЦЭМ!$D$10+'СЕТ СН'!$G$5-'СЕТ СН'!$G$20</f>
        <v>6737.8008283099998</v>
      </c>
      <c r="H75" s="36">
        <f>SUMIFS(СВЦЭМ!$C$39:$C$789,СВЦЭМ!$A$39:$A$789,$A75,СВЦЭМ!$B$39:$B$789,H$47)+'СЕТ СН'!$G$12+СВЦЭМ!$D$10+'СЕТ СН'!$G$5-'СЕТ СН'!$G$20</f>
        <v>6704.42505884</v>
      </c>
      <c r="I75" s="36">
        <f>SUMIFS(СВЦЭМ!$C$39:$C$789,СВЦЭМ!$A$39:$A$789,$A75,СВЦЭМ!$B$39:$B$789,I$47)+'СЕТ СН'!$G$12+СВЦЭМ!$D$10+'СЕТ СН'!$G$5-'СЕТ СН'!$G$20</f>
        <v>6604.9713849</v>
      </c>
      <c r="J75" s="36">
        <f>SUMIFS(СВЦЭМ!$C$39:$C$789,СВЦЭМ!$A$39:$A$789,$A75,СВЦЭМ!$B$39:$B$789,J$47)+'СЕТ СН'!$G$12+СВЦЭМ!$D$10+'СЕТ СН'!$G$5-'СЕТ СН'!$G$20</f>
        <v>6573.3771547199995</v>
      </c>
      <c r="K75" s="36">
        <f>SUMIFS(СВЦЭМ!$C$39:$C$789,СВЦЭМ!$A$39:$A$789,$A75,СВЦЭМ!$B$39:$B$789,K$47)+'СЕТ СН'!$G$12+СВЦЭМ!$D$10+'СЕТ СН'!$G$5-'СЕТ СН'!$G$20</f>
        <v>6547.1519726699999</v>
      </c>
      <c r="L75" s="36">
        <f>SUMIFS(СВЦЭМ!$C$39:$C$789,СВЦЭМ!$A$39:$A$789,$A75,СВЦЭМ!$B$39:$B$789,L$47)+'СЕТ СН'!$G$12+СВЦЭМ!$D$10+'СЕТ СН'!$G$5-'СЕТ СН'!$G$20</f>
        <v>6514.9516298600001</v>
      </c>
      <c r="M75" s="36">
        <f>SUMIFS(СВЦЭМ!$C$39:$C$789,СВЦЭМ!$A$39:$A$789,$A75,СВЦЭМ!$B$39:$B$789,M$47)+'СЕТ СН'!$G$12+СВЦЭМ!$D$10+'СЕТ СН'!$G$5-'СЕТ СН'!$G$20</f>
        <v>6593.0315906800006</v>
      </c>
      <c r="N75" s="36">
        <f>SUMIFS(СВЦЭМ!$C$39:$C$789,СВЦЭМ!$A$39:$A$789,$A75,СВЦЭМ!$B$39:$B$789,N$47)+'СЕТ СН'!$G$12+СВЦЭМ!$D$10+'СЕТ СН'!$G$5-'СЕТ СН'!$G$20</f>
        <v>6600.5151277099994</v>
      </c>
      <c r="O75" s="36">
        <f>SUMIFS(СВЦЭМ!$C$39:$C$789,СВЦЭМ!$A$39:$A$789,$A75,СВЦЭМ!$B$39:$B$789,O$47)+'СЕТ СН'!$G$12+СВЦЭМ!$D$10+'СЕТ СН'!$G$5-'СЕТ СН'!$G$20</f>
        <v>6610.5566162499999</v>
      </c>
      <c r="P75" s="36">
        <f>SUMIFS(СВЦЭМ!$C$39:$C$789,СВЦЭМ!$A$39:$A$789,$A75,СВЦЭМ!$B$39:$B$789,P$47)+'СЕТ СН'!$G$12+СВЦЭМ!$D$10+'СЕТ СН'!$G$5-'СЕТ СН'!$G$20</f>
        <v>6606.53652048</v>
      </c>
      <c r="Q75" s="36">
        <f>SUMIFS(СВЦЭМ!$C$39:$C$789,СВЦЭМ!$A$39:$A$789,$A75,СВЦЭМ!$B$39:$B$789,Q$47)+'СЕТ СН'!$G$12+СВЦЭМ!$D$10+'СЕТ СН'!$G$5-'СЕТ СН'!$G$20</f>
        <v>6622.9553812599997</v>
      </c>
      <c r="R75" s="36">
        <f>SUMIFS(СВЦЭМ!$C$39:$C$789,СВЦЭМ!$A$39:$A$789,$A75,СВЦЭМ!$B$39:$B$789,R$47)+'СЕТ СН'!$G$12+СВЦЭМ!$D$10+'СЕТ СН'!$G$5-'СЕТ СН'!$G$20</f>
        <v>6616.23454399</v>
      </c>
      <c r="S75" s="36">
        <f>SUMIFS(СВЦЭМ!$C$39:$C$789,СВЦЭМ!$A$39:$A$789,$A75,СВЦЭМ!$B$39:$B$789,S$47)+'СЕТ СН'!$G$12+СВЦЭМ!$D$10+'СЕТ СН'!$G$5-'СЕТ СН'!$G$20</f>
        <v>6579.1607626599998</v>
      </c>
      <c r="T75" s="36">
        <f>SUMIFS(СВЦЭМ!$C$39:$C$789,СВЦЭМ!$A$39:$A$789,$A75,СВЦЭМ!$B$39:$B$789,T$47)+'СЕТ СН'!$G$12+СВЦЭМ!$D$10+'СЕТ СН'!$G$5-'СЕТ СН'!$G$20</f>
        <v>6547.1907963800004</v>
      </c>
      <c r="U75" s="36">
        <f>SUMIFS(СВЦЭМ!$C$39:$C$789,СВЦЭМ!$A$39:$A$789,$A75,СВЦЭМ!$B$39:$B$789,U$47)+'СЕТ СН'!$G$12+СВЦЭМ!$D$10+'СЕТ СН'!$G$5-'СЕТ СН'!$G$20</f>
        <v>6569.1461406899998</v>
      </c>
      <c r="V75" s="36">
        <f>SUMIFS(СВЦЭМ!$C$39:$C$789,СВЦЭМ!$A$39:$A$789,$A75,СВЦЭМ!$B$39:$B$789,V$47)+'СЕТ СН'!$G$12+СВЦЭМ!$D$10+'СЕТ СН'!$G$5-'СЕТ СН'!$G$20</f>
        <v>6584.8497019900005</v>
      </c>
      <c r="W75" s="36">
        <f>SUMIFS(СВЦЭМ!$C$39:$C$789,СВЦЭМ!$A$39:$A$789,$A75,СВЦЭМ!$B$39:$B$789,W$47)+'СЕТ СН'!$G$12+СВЦЭМ!$D$10+'СЕТ СН'!$G$5-'СЕТ СН'!$G$20</f>
        <v>6598.6619726999998</v>
      </c>
      <c r="X75" s="36">
        <f>SUMIFS(СВЦЭМ!$C$39:$C$789,СВЦЭМ!$A$39:$A$789,$A75,СВЦЭМ!$B$39:$B$789,X$47)+'СЕТ СН'!$G$12+СВЦЭМ!$D$10+'СЕТ СН'!$G$5-'СЕТ СН'!$G$20</f>
        <v>6614.2860058799997</v>
      </c>
      <c r="Y75" s="36">
        <f>SUMIFS(СВЦЭМ!$C$39:$C$789,СВЦЭМ!$A$39:$A$789,$A75,СВЦЭМ!$B$39:$B$789,Y$47)+'СЕТ СН'!$G$12+СВЦЭМ!$D$10+'СЕТ СН'!$G$5-'СЕТ СН'!$G$20</f>
        <v>6714.54638858</v>
      </c>
    </row>
    <row r="76" spans="1:32" ht="15.75" x14ac:dyDescent="0.2">
      <c r="A76" s="35">
        <f t="shared" si="1"/>
        <v>45655</v>
      </c>
      <c r="B76" s="36">
        <f>SUMIFS(СВЦЭМ!$C$39:$C$789,СВЦЭМ!$A$39:$A$789,$A76,СВЦЭМ!$B$39:$B$789,B$47)+'СЕТ СН'!$G$12+СВЦЭМ!$D$10+'СЕТ СН'!$G$5-'СЕТ СН'!$G$20</f>
        <v>6530.5205137100002</v>
      </c>
      <c r="C76" s="36">
        <f>SUMIFS(СВЦЭМ!$C$39:$C$789,СВЦЭМ!$A$39:$A$789,$A76,СВЦЭМ!$B$39:$B$789,C$47)+'СЕТ СН'!$G$12+СВЦЭМ!$D$10+'СЕТ СН'!$G$5-'СЕТ СН'!$G$20</f>
        <v>6581.8929897600001</v>
      </c>
      <c r="D76" s="36">
        <f>SUMIFS(СВЦЭМ!$C$39:$C$789,СВЦЭМ!$A$39:$A$789,$A76,СВЦЭМ!$B$39:$B$789,D$47)+'СЕТ СН'!$G$12+СВЦЭМ!$D$10+'СЕТ СН'!$G$5-'СЕТ СН'!$G$20</f>
        <v>6731.4245988100001</v>
      </c>
      <c r="E76" s="36">
        <f>SUMIFS(СВЦЭМ!$C$39:$C$789,СВЦЭМ!$A$39:$A$789,$A76,СВЦЭМ!$B$39:$B$789,E$47)+'СЕТ СН'!$G$12+СВЦЭМ!$D$10+'СЕТ СН'!$G$5-'СЕТ СН'!$G$20</f>
        <v>6782.6121882299994</v>
      </c>
      <c r="F76" s="36">
        <f>SUMIFS(СВЦЭМ!$C$39:$C$789,СВЦЭМ!$A$39:$A$789,$A76,СВЦЭМ!$B$39:$B$789,F$47)+'СЕТ СН'!$G$12+СВЦЭМ!$D$10+'СЕТ СН'!$G$5-'СЕТ СН'!$G$20</f>
        <v>6793.3599780599998</v>
      </c>
      <c r="G76" s="36">
        <f>SUMIFS(СВЦЭМ!$C$39:$C$789,СВЦЭМ!$A$39:$A$789,$A76,СВЦЭМ!$B$39:$B$789,G$47)+'СЕТ СН'!$G$12+СВЦЭМ!$D$10+'СЕТ СН'!$G$5-'СЕТ СН'!$G$20</f>
        <v>6789.6430991799998</v>
      </c>
      <c r="H76" s="36">
        <f>SUMIFS(СВЦЭМ!$C$39:$C$789,СВЦЭМ!$A$39:$A$789,$A76,СВЦЭМ!$B$39:$B$789,H$47)+'СЕТ СН'!$G$12+СВЦЭМ!$D$10+'СЕТ СН'!$G$5-'СЕТ СН'!$G$20</f>
        <v>6732.09089339</v>
      </c>
      <c r="I76" s="36">
        <f>SUMIFS(СВЦЭМ!$C$39:$C$789,СВЦЭМ!$A$39:$A$789,$A76,СВЦЭМ!$B$39:$B$789,I$47)+'СЕТ СН'!$G$12+СВЦЭМ!$D$10+'СЕТ СН'!$G$5-'СЕТ СН'!$G$20</f>
        <v>6633.19226557</v>
      </c>
      <c r="J76" s="36">
        <f>SUMIFS(СВЦЭМ!$C$39:$C$789,СВЦЭМ!$A$39:$A$789,$A76,СВЦЭМ!$B$39:$B$789,J$47)+'СЕТ СН'!$G$12+СВЦЭМ!$D$10+'СЕТ СН'!$G$5-'СЕТ СН'!$G$20</f>
        <v>6597.2632112600004</v>
      </c>
      <c r="K76" s="36">
        <f>SUMIFS(СВЦЭМ!$C$39:$C$789,СВЦЭМ!$A$39:$A$789,$A76,СВЦЭМ!$B$39:$B$789,K$47)+'СЕТ СН'!$G$12+СВЦЭМ!$D$10+'СЕТ СН'!$G$5-'СЕТ СН'!$G$20</f>
        <v>6484.4006631399998</v>
      </c>
      <c r="L76" s="36">
        <f>SUMIFS(СВЦЭМ!$C$39:$C$789,СВЦЭМ!$A$39:$A$789,$A76,СВЦЭМ!$B$39:$B$789,L$47)+'СЕТ СН'!$G$12+СВЦЭМ!$D$10+'СЕТ СН'!$G$5-'СЕТ СН'!$G$20</f>
        <v>6448.8807195899999</v>
      </c>
      <c r="M76" s="36">
        <f>SUMIFS(СВЦЭМ!$C$39:$C$789,СВЦЭМ!$A$39:$A$789,$A76,СВЦЭМ!$B$39:$B$789,M$47)+'СЕТ СН'!$G$12+СВЦЭМ!$D$10+'СЕТ СН'!$G$5-'СЕТ СН'!$G$20</f>
        <v>6416.6529431500003</v>
      </c>
      <c r="N76" s="36">
        <f>SUMIFS(СВЦЭМ!$C$39:$C$789,СВЦЭМ!$A$39:$A$789,$A76,СВЦЭМ!$B$39:$B$789,N$47)+'СЕТ СН'!$G$12+СВЦЭМ!$D$10+'СЕТ СН'!$G$5-'СЕТ СН'!$G$20</f>
        <v>6398.5196772399995</v>
      </c>
      <c r="O76" s="36">
        <f>SUMIFS(СВЦЭМ!$C$39:$C$789,СВЦЭМ!$A$39:$A$789,$A76,СВЦЭМ!$B$39:$B$789,O$47)+'СЕТ СН'!$G$12+СВЦЭМ!$D$10+'СЕТ СН'!$G$5-'СЕТ СН'!$G$20</f>
        <v>6449.8116482900004</v>
      </c>
      <c r="P76" s="36">
        <f>SUMIFS(СВЦЭМ!$C$39:$C$789,СВЦЭМ!$A$39:$A$789,$A76,СВЦЭМ!$B$39:$B$789,P$47)+'СЕТ СН'!$G$12+СВЦЭМ!$D$10+'СЕТ СН'!$G$5-'СЕТ СН'!$G$20</f>
        <v>6464.2218679399994</v>
      </c>
      <c r="Q76" s="36">
        <f>SUMIFS(СВЦЭМ!$C$39:$C$789,СВЦЭМ!$A$39:$A$789,$A76,СВЦЭМ!$B$39:$B$789,Q$47)+'СЕТ СН'!$G$12+СВЦЭМ!$D$10+'СЕТ СН'!$G$5-'СЕТ СН'!$G$20</f>
        <v>6522.9848562900006</v>
      </c>
      <c r="R76" s="36">
        <f>SUMIFS(СВЦЭМ!$C$39:$C$789,СВЦЭМ!$A$39:$A$789,$A76,СВЦЭМ!$B$39:$B$789,R$47)+'СЕТ СН'!$G$12+СВЦЭМ!$D$10+'СЕТ СН'!$G$5-'СЕТ СН'!$G$20</f>
        <v>6477.2870699199993</v>
      </c>
      <c r="S76" s="36">
        <f>SUMIFS(СВЦЭМ!$C$39:$C$789,СВЦЭМ!$A$39:$A$789,$A76,СВЦЭМ!$B$39:$B$789,S$47)+'СЕТ СН'!$G$12+СВЦЭМ!$D$10+'СЕТ СН'!$G$5-'СЕТ СН'!$G$20</f>
        <v>6395.8711764399995</v>
      </c>
      <c r="T76" s="36">
        <f>SUMIFS(СВЦЭМ!$C$39:$C$789,СВЦЭМ!$A$39:$A$789,$A76,СВЦЭМ!$B$39:$B$789,T$47)+'СЕТ СН'!$G$12+СВЦЭМ!$D$10+'СЕТ СН'!$G$5-'СЕТ СН'!$G$20</f>
        <v>6336.3260252800001</v>
      </c>
      <c r="U76" s="36">
        <f>SUMIFS(СВЦЭМ!$C$39:$C$789,СВЦЭМ!$A$39:$A$789,$A76,СВЦЭМ!$B$39:$B$789,U$47)+'СЕТ СН'!$G$12+СВЦЭМ!$D$10+'СЕТ СН'!$G$5-'СЕТ СН'!$G$20</f>
        <v>6326.6972071300006</v>
      </c>
      <c r="V76" s="36">
        <f>SUMIFS(СВЦЭМ!$C$39:$C$789,СВЦЭМ!$A$39:$A$789,$A76,СВЦЭМ!$B$39:$B$789,V$47)+'СЕТ СН'!$G$12+СВЦЭМ!$D$10+'СЕТ СН'!$G$5-'СЕТ СН'!$G$20</f>
        <v>6373.0590843199998</v>
      </c>
      <c r="W76" s="36">
        <f>SUMIFS(СВЦЭМ!$C$39:$C$789,СВЦЭМ!$A$39:$A$789,$A76,СВЦЭМ!$B$39:$B$789,W$47)+'СЕТ СН'!$G$12+СВЦЭМ!$D$10+'СЕТ СН'!$G$5-'СЕТ СН'!$G$20</f>
        <v>6414.0028093000001</v>
      </c>
      <c r="X76" s="36">
        <f>SUMIFS(СВЦЭМ!$C$39:$C$789,СВЦЭМ!$A$39:$A$789,$A76,СВЦЭМ!$B$39:$B$789,X$47)+'СЕТ СН'!$G$12+СВЦЭМ!$D$10+'СЕТ СН'!$G$5-'СЕТ СН'!$G$20</f>
        <v>6467.6067762700004</v>
      </c>
      <c r="Y76" s="36">
        <f>SUMIFS(СВЦЭМ!$C$39:$C$789,СВЦЭМ!$A$39:$A$789,$A76,СВЦЭМ!$B$39:$B$789,Y$47)+'СЕТ СН'!$G$12+СВЦЭМ!$D$10+'СЕТ СН'!$G$5-'СЕТ СН'!$G$20</f>
        <v>6504.84235575</v>
      </c>
    </row>
    <row r="77" spans="1:32" ht="15.75" x14ac:dyDescent="0.2">
      <c r="A77" s="35">
        <f t="shared" si="1"/>
        <v>45656</v>
      </c>
      <c r="B77" s="36">
        <f>SUMIFS(СВЦЭМ!$C$39:$C$789,СВЦЭМ!$A$39:$A$789,$A77,СВЦЭМ!$B$39:$B$789,B$47)+'СЕТ СН'!$G$12+СВЦЭМ!$D$10+'СЕТ СН'!$G$5-'СЕТ СН'!$G$20</f>
        <v>6766.3810283299999</v>
      </c>
      <c r="C77" s="36">
        <f>SUMIFS(СВЦЭМ!$C$39:$C$789,СВЦЭМ!$A$39:$A$789,$A77,СВЦЭМ!$B$39:$B$789,C$47)+'СЕТ СН'!$G$12+СВЦЭМ!$D$10+'СЕТ СН'!$G$5-'СЕТ СН'!$G$20</f>
        <v>6844.65783801</v>
      </c>
      <c r="D77" s="36">
        <f>SUMIFS(СВЦЭМ!$C$39:$C$789,СВЦЭМ!$A$39:$A$789,$A77,СВЦЭМ!$B$39:$B$789,D$47)+'СЕТ СН'!$G$12+СВЦЭМ!$D$10+'СЕТ СН'!$G$5-'СЕТ СН'!$G$20</f>
        <v>6872.2195830299997</v>
      </c>
      <c r="E77" s="36">
        <f>SUMIFS(СВЦЭМ!$C$39:$C$789,СВЦЭМ!$A$39:$A$789,$A77,СВЦЭМ!$B$39:$B$789,E$47)+'СЕТ СН'!$G$12+СВЦЭМ!$D$10+'СЕТ СН'!$G$5-'СЕТ СН'!$G$20</f>
        <v>6894.5930689399993</v>
      </c>
      <c r="F77" s="36">
        <f>SUMIFS(СВЦЭМ!$C$39:$C$789,СВЦЭМ!$A$39:$A$789,$A77,СВЦЭМ!$B$39:$B$789,F$47)+'СЕТ СН'!$G$12+СВЦЭМ!$D$10+'СЕТ СН'!$G$5-'СЕТ СН'!$G$20</f>
        <v>6900.2316806300005</v>
      </c>
      <c r="G77" s="36">
        <f>SUMIFS(СВЦЭМ!$C$39:$C$789,СВЦЭМ!$A$39:$A$789,$A77,СВЦЭМ!$B$39:$B$789,G$47)+'СЕТ СН'!$G$12+СВЦЭМ!$D$10+'СЕТ СН'!$G$5-'СЕТ СН'!$G$20</f>
        <v>6896.2206666900001</v>
      </c>
      <c r="H77" s="36">
        <f>SUMIFS(СВЦЭМ!$C$39:$C$789,СВЦЭМ!$A$39:$A$789,$A77,СВЦЭМ!$B$39:$B$789,H$47)+'СЕТ СН'!$G$12+СВЦЭМ!$D$10+'СЕТ СН'!$G$5-'СЕТ СН'!$G$20</f>
        <v>6863.6865894000002</v>
      </c>
      <c r="I77" s="36">
        <f>SUMIFS(СВЦЭМ!$C$39:$C$789,СВЦЭМ!$A$39:$A$789,$A77,СВЦЭМ!$B$39:$B$789,I$47)+'СЕТ СН'!$G$12+СВЦЭМ!$D$10+'СЕТ СН'!$G$5-'СЕТ СН'!$G$20</f>
        <v>6830.3618557999998</v>
      </c>
      <c r="J77" s="36">
        <f>SUMIFS(СВЦЭМ!$C$39:$C$789,СВЦЭМ!$A$39:$A$789,$A77,СВЦЭМ!$B$39:$B$789,J$47)+'СЕТ СН'!$G$12+СВЦЭМ!$D$10+'СЕТ СН'!$G$5-'СЕТ СН'!$G$20</f>
        <v>6760.9581620600002</v>
      </c>
      <c r="K77" s="36">
        <f>SUMIFS(СВЦЭМ!$C$39:$C$789,СВЦЭМ!$A$39:$A$789,$A77,СВЦЭМ!$B$39:$B$789,K$47)+'СЕТ СН'!$G$12+СВЦЭМ!$D$10+'СЕТ СН'!$G$5-'СЕТ СН'!$G$20</f>
        <v>6623.9047631399999</v>
      </c>
      <c r="L77" s="36">
        <f>SUMIFS(СВЦЭМ!$C$39:$C$789,СВЦЭМ!$A$39:$A$789,$A77,СВЦЭМ!$B$39:$B$789,L$47)+'СЕТ СН'!$G$12+СВЦЭМ!$D$10+'СЕТ СН'!$G$5-'СЕТ СН'!$G$20</f>
        <v>6619.2667535299997</v>
      </c>
      <c r="M77" s="36">
        <f>SUMIFS(СВЦЭМ!$C$39:$C$789,СВЦЭМ!$A$39:$A$789,$A77,СВЦЭМ!$B$39:$B$789,M$47)+'СЕТ СН'!$G$12+СВЦЭМ!$D$10+'СЕТ СН'!$G$5-'СЕТ СН'!$G$20</f>
        <v>6619.6595567700006</v>
      </c>
      <c r="N77" s="36">
        <f>SUMIFS(СВЦЭМ!$C$39:$C$789,СВЦЭМ!$A$39:$A$789,$A77,СВЦЭМ!$B$39:$B$789,N$47)+'СЕТ СН'!$G$12+СВЦЭМ!$D$10+'СЕТ СН'!$G$5-'СЕТ СН'!$G$20</f>
        <v>6592.2129929399998</v>
      </c>
      <c r="O77" s="36">
        <f>SUMIFS(СВЦЭМ!$C$39:$C$789,СВЦЭМ!$A$39:$A$789,$A77,СВЦЭМ!$B$39:$B$789,O$47)+'СЕТ СН'!$G$12+СВЦЭМ!$D$10+'СЕТ СН'!$G$5-'СЕТ СН'!$G$20</f>
        <v>6626.4944220199995</v>
      </c>
      <c r="P77" s="36">
        <f>SUMIFS(СВЦЭМ!$C$39:$C$789,СВЦЭМ!$A$39:$A$789,$A77,СВЦЭМ!$B$39:$B$789,P$47)+'СЕТ СН'!$G$12+СВЦЭМ!$D$10+'СЕТ СН'!$G$5-'СЕТ СН'!$G$20</f>
        <v>6644.1622795000003</v>
      </c>
      <c r="Q77" s="36">
        <f>SUMIFS(СВЦЭМ!$C$39:$C$789,СВЦЭМ!$A$39:$A$789,$A77,СВЦЭМ!$B$39:$B$789,Q$47)+'СЕТ СН'!$G$12+СВЦЭМ!$D$10+'СЕТ СН'!$G$5-'СЕТ СН'!$G$20</f>
        <v>6645.3336500200003</v>
      </c>
      <c r="R77" s="36">
        <f>SUMIFS(СВЦЭМ!$C$39:$C$789,СВЦЭМ!$A$39:$A$789,$A77,СВЦЭМ!$B$39:$B$789,R$47)+'СЕТ СН'!$G$12+СВЦЭМ!$D$10+'СЕТ СН'!$G$5-'СЕТ СН'!$G$20</f>
        <v>6631.1598494999998</v>
      </c>
      <c r="S77" s="36">
        <f>SUMIFS(СВЦЭМ!$C$39:$C$789,СВЦЭМ!$A$39:$A$789,$A77,СВЦЭМ!$B$39:$B$789,S$47)+'СЕТ СН'!$G$12+СВЦЭМ!$D$10+'СЕТ СН'!$G$5-'СЕТ СН'!$G$20</f>
        <v>6581.0119891800005</v>
      </c>
      <c r="T77" s="36">
        <f>SUMIFS(СВЦЭМ!$C$39:$C$789,СВЦЭМ!$A$39:$A$789,$A77,СВЦЭМ!$B$39:$B$789,T$47)+'СЕТ СН'!$G$12+СВЦЭМ!$D$10+'СЕТ СН'!$G$5-'СЕТ СН'!$G$20</f>
        <v>6536.8560024399994</v>
      </c>
      <c r="U77" s="36">
        <f>SUMIFS(СВЦЭМ!$C$39:$C$789,СВЦЭМ!$A$39:$A$789,$A77,СВЦЭМ!$B$39:$B$789,U$47)+'СЕТ СН'!$G$12+СВЦЭМ!$D$10+'СЕТ СН'!$G$5-'СЕТ СН'!$G$20</f>
        <v>6540.1469440700002</v>
      </c>
      <c r="V77" s="36">
        <f>SUMIFS(СВЦЭМ!$C$39:$C$789,СВЦЭМ!$A$39:$A$789,$A77,СВЦЭМ!$B$39:$B$789,V$47)+'СЕТ СН'!$G$12+СВЦЭМ!$D$10+'СЕТ СН'!$G$5-'СЕТ СН'!$G$20</f>
        <v>6562.27536444</v>
      </c>
      <c r="W77" s="36">
        <f>SUMIFS(СВЦЭМ!$C$39:$C$789,СВЦЭМ!$A$39:$A$789,$A77,СВЦЭМ!$B$39:$B$789,W$47)+'СЕТ СН'!$G$12+СВЦЭМ!$D$10+'СЕТ СН'!$G$5-'СЕТ СН'!$G$20</f>
        <v>6579.3585667200005</v>
      </c>
      <c r="X77" s="36">
        <f>SUMIFS(СВЦЭМ!$C$39:$C$789,СВЦЭМ!$A$39:$A$789,$A77,СВЦЭМ!$B$39:$B$789,X$47)+'СЕТ СН'!$G$12+СВЦЭМ!$D$10+'СЕТ СН'!$G$5-'СЕТ СН'!$G$20</f>
        <v>6631.2488528899994</v>
      </c>
      <c r="Y77" s="36">
        <f>SUMIFS(СВЦЭМ!$C$39:$C$789,СВЦЭМ!$A$39:$A$789,$A77,СВЦЭМ!$B$39:$B$789,Y$47)+'СЕТ СН'!$G$12+СВЦЭМ!$D$10+'СЕТ СН'!$G$5-'СЕТ СН'!$G$20</f>
        <v>6640.8259757699998</v>
      </c>
      <c r="AA77" s="37"/>
    </row>
    <row r="78" spans="1:32" ht="15.75" x14ac:dyDescent="0.2">
      <c r="A78" s="35">
        <f t="shared" si="1"/>
        <v>45657</v>
      </c>
      <c r="B78" s="36">
        <f>SUMIFS(СВЦЭМ!$C$39:$C$789,СВЦЭМ!$A$39:$A$789,$A78,СВЦЭМ!$B$39:$B$789,B$47)+'СЕТ СН'!$G$12+СВЦЭМ!$D$10+'СЕТ СН'!$G$5-'СЕТ СН'!$G$20</f>
        <v>6680.6034325199998</v>
      </c>
      <c r="C78" s="36">
        <f>SUMIFS(СВЦЭМ!$C$39:$C$789,СВЦЭМ!$A$39:$A$789,$A78,СВЦЭМ!$B$39:$B$789,C$47)+'СЕТ СН'!$G$12+СВЦЭМ!$D$10+'СЕТ СН'!$G$5-'СЕТ СН'!$G$20</f>
        <v>6779.3492394699997</v>
      </c>
      <c r="D78" s="36">
        <f>SUMIFS(СВЦЭМ!$C$39:$C$789,СВЦЭМ!$A$39:$A$789,$A78,СВЦЭМ!$B$39:$B$789,D$47)+'СЕТ СН'!$G$12+СВЦЭМ!$D$10+'СЕТ СН'!$G$5-'СЕТ СН'!$G$20</f>
        <v>6807.6170131500003</v>
      </c>
      <c r="E78" s="36">
        <f>SUMIFS(СВЦЭМ!$C$39:$C$789,СВЦЭМ!$A$39:$A$789,$A78,СВЦЭМ!$B$39:$B$789,E$47)+'СЕТ СН'!$G$12+СВЦЭМ!$D$10+'СЕТ СН'!$G$5-'СЕТ СН'!$G$20</f>
        <v>6857.5016730099996</v>
      </c>
      <c r="F78" s="36">
        <f>SUMIFS(СВЦЭМ!$C$39:$C$789,СВЦЭМ!$A$39:$A$789,$A78,СВЦЭМ!$B$39:$B$789,F$47)+'СЕТ СН'!$G$12+СВЦЭМ!$D$10+'СЕТ СН'!$G$5-'СЕТ СН'!$G$20</f>
        <v>6877.69522538</v>
      </c>
      <c r="G78" s="36">
        <f>SUMIFS(СВЦЭМ!$C$39:$C$789,СВЦЭМ!$A$39:$A$789,$A78,СВЦЭМ!$B$39:$B$789,G$47)+'СЕТ СН'!$G$12+СВЦЭМ!$D$10+'СЕТ СН'!$G$5-'СЕТ СН'!$G$20</f>
        <v>6852.0592016299997</v>
      </c>
      <c r="H78" s="36">
        <f>SUMIFS(СВЦЭМ!$C$39:$C$789,СВЦЭМ!$A$39:$A$789,$A78,СВЦЭМ!$B$39:$B$789,H$47)+'СЕТ СН'!$G$12+СВЦЭМ!$D$10+'СЕТ СН'!$G$5-'СЕТ СН'!$G$20</f>
        <v>6841.5720262300001</v>
      </c>
      <c r="I78" s="36">
        <f>SUMIFS(СВЦЭМ!$C$39:$C$789,СВЦЭМ!$A$39:$A$789,$A78,СВЦЭМ!$B$39:$B$789,I$47)+'СЕТ СН'!$G$12+СВЦЭМ!$D$10+'СЕТ СН'!$G$5-'СЕТ СН'!$G$20</f>
        <v>6806.0748326100002</v>
      </c>
      <c r="J78" s="36">
        <f>SUMIFS(СВЦЭМ!$C$39:$C$789,СВЦЭМ!$A$39:$A$789,$A78,СВЦЭМ!$B$39:$B$789,J$47)+'СЕТ СН'!$G$12+СВЦЭМ!$D$10+'СЕТ СН'!$G$5-'СЕТ СН'!$G$20</f>
        <v>6652.0330886399997</v>
      </c>
      <c r="K78" s="36">
        <f>SUMIFS(СВЦЭМ!$C$39:$C$789,СВЦЭМ!$A$39:$A$789,$A78,СВЦЭМ!$B$39:$B$789,K$47)+'СЕТ СН'!$G$12+СВЦЭМ!$D$10+'СЕТ СН'!$G$5-'СЕТ СН'!$G$20</f>
        <v>6587.6020570599994</v>
      </c>
      <c r="L78" s="36">
        <f>SUMIFS(СВЦЭМ!$C$39:$C$789,СВЦЭМ!$A$39:$A$789,$A78,СВЦЭМ!$B$39:$B$789,L$47)+'СЕТ СН'!$G$12+СВЦЭМ!$D$10+'СЕТ СН'!$G$5-'СЕТ СН'!$G$20</f>
        <v>6555.6152703499993</v>
      </c>
      <c r="M78" s="36">
        <f>SUMIFS(СВЦЭМ!$C$39:$C$789,СВЦЭМ!$A$39:$A$789,$A78,СВЦЭМ!$B$39:$B$789,M$47)+'СЕТ СН'!$G$12+СВЦЭМ!$D$10+'СЕТ СН'!$G$5-'СЕТ СН'!$G$20</f>
        <v>6517.7077589199998</v>
      </c>
      <c r="N78" s="36">
        <f>SUMIFS(СВЦЭМ!$C$39:$C$789,СВЦЭМ!$A$39:$A$789,$A78,СВЦЭМ!$B$39:$B$789,N$47)+'СЕТ СН'!$G$12+СВЦЭМ!$D$10+'СЕТ СН'!$G$5-'СЕТ СН'!$G$20</f>
        <v>6518.1680230500006</v>
      </c>
      <c r="O78" s="36">
        <f>SUMIFS(СВЦЭМ!$C$39:$C$789,СВЦЭМ!$A$39:$A$789,$A78,СВЦЭМ!$B$39:$B$789,O$47)+'СЕТ СН'!$G$12+СВЦЭМ!$D$10+'СЕТ СН'!$G$5-'СЕТ СН'!$G$20</f>
        <v>6557.3456143799995</v>
      </c>
      <c r="P78" s="36">
        <f>SUMIFS(СВЦЭМ!$C$39:$C$789,СВЦЭМ!$A$39:$A$789,$A78,СВЦЭМ!$B$39:$B$789,P$47)+'СЕТ СН'!$G$12+СВЦЭМ!$D$10+'СЕТ СН'!$G$5-'СЕТ СН'!$G$20</f>
        <v>6543.5796785900002</v>
      </c>
      <c r="Q78" s="36">
        <f>SUMIFS(СВЦЭМ!$C$39:$C$789,СВЦЭМ!$A$39:$A$789,$A78,СВЦЭМ!$B$39:$B$789,Q$47)+'СЕТ СН'!$G$12+СВЦЭМ!$D$10+'СЕТ СН'!$G$5-'СЕТ СН'!$G$20</f>
        <v>6534.8179394999997</v>
      </c>
      <c r="R78" s="36">
        <f>SUMIFS(СВЦЭМ!$C$39:$C$789,СВЦЭМ!$A$39:$A$789,$A78,СВЦЭМ!$B$39:$B$789,R$47)+'СЕТ СН'!$G$12+СВЦЭМ!$D$10+'СЕТ СН'!$G$5-'СЕТ СН'!$G$20</f>
        <v>6503.3068383199998</v>
      </c>
      <c r="S78" s="36">
        <f>SUMIFS(СВЦЭМ!$C$39:$C$789,СВЦЭМ!$A$39:$A$789,$A78,СВЦЭМ!$B$39:$B$789,S$47)+'СЕТ СН'!$G$12+СВЦЭМ!$D$10+'СЕТ СН'!$G$5-'СЕТ СН'!$G$20</f>
        <v>6461.1103885299999</v>
      </c>
      <c r="T78" s="36">
        <f>SUMIFS(СВЦЭМ!$C$39:$C$789,СВЦЭМ!$A$39:$A$789,$A78,СВЦЭМ!$B$39:$B$789,T$47)+'СЕТ СН'!$G$12+СВЦЭМ!$D$10+'СЕТ СН'!$G$5-'СЕТ СН'!$G$20</f>
        <v>6408.7139066500004</v>
      </c>
      <c r="U78" s="36">
        <f>SUMIFS(СВЦЭМ!$C$39:$C$789,СВЦЭМ!$A$39:$A$789,$A78,СВЦЭМ!$B$39:$B$789,U$47)+'СЕТ СН'!$G$12+СВЦЭМ!$D$10+'СЕТ СН'!$G$5-'СЕТ СН'!$G$20</f>
        <v>6394.5598462399994</v>
      </c>
      <c r="V78" s="36">
        <f>SUMIFS(СВЦЭМ!$C$39:$C$789,СВЦЭМ!$A$39:$A$789,$A78,СВЦЭМ!$B$39:$B$789,V$47)+'СЕТ СН'!$G$12+СВЦЭМ!$D$10+'СЕТ СН'!$G$5-'СЕТ СН'!$G$20</f>
        <v>6436.3620341999995</v>
      </c>
      <c r="W78" s="36">
        <f>SUMIFS(СВЦЭМ!$C$39:$C$789,СВЦЭМ!$A$39:$A$789,$A78,СВЦЭМ!$B$39:$B$789,W$47)+'СЕТ СН'!$G$12+СВЦЭМ!$D$10+'СЕТ СН'!$G$5-'СЕТ СН'!$G$20</f>
        <v>6509.38022301</v>
      </c>
      <c r="X78" s="36">
        <f>SUMIFS(СВЦЭМ!$C$39:$C$789,СВЦЭМ!$A$39:$A$789,$A78,СВЦЭМ!$B$39:$B$789,X$47)+'СЕТ СН'!$G$12+СВЦЭМ!$D$10+'СЕТ СН'!$G$5-'СЕТ СН'!$G$20</f>
        <v>6547.6205795699998</v>
      </c>
      <c r="Y78" s="36">
        <f>SUMIFS(СВЦЭМ!$C$39:$C$789,СВЦЭМ!$A$39:$A$789,$A78,СВЦЭМ!$B$39:$B$789,Y$47)+'СЕТ СН'!$G$12+СВЦЭМ!$D$10+'СЕТ СН'!$G$5-'СЕТ СН'!$G$20</f>
        <v>6598.3803517899996</v>
      </c>
      <c r="Z78" s="36">
        <f>SUMIFS(СВЦЭМ!$C$39:$C$789,СВЦЭМ!$A$39:$A$789,$A78,СВЦЭМ!$B$39:$B$789,Z$47)+'СЕТ СН'!$G$12+СВЦЭМ!$D$10+'СЕТ СН'!$G$5-'СЕТ СН'!$G$20</f>
        <v>6655.4061564900003</v>
      </c>
      <c r="AA78" s="36">
        <f>SUMIFS(СВЦЭМ!$C$39:$C$789,СВЦЭМ!$A$39:$A$789,$A78,СВЦЭМ!$B$39:$B$789,AA$47)+'СЕТ СН'!$G$12+СВЦЭМ!$D$10+'СЕТ СН'!$G$5-'СЕТ СН'!$G$20</f>
        <v>6688.7649441600006</v>
      </c>
      <c r="AB78" s="36">
        <f>SUMIFS(СВЦЭМ!$C$39:$C$789,СВЦЭМ!$A$39:$A$789,$A78,СВЦЭМ!$B$39:$B$789,AB$47)+'СЕТ СН'!$G$12+СВЦЭМ!$D$10+'СЕТ СН'!$G$5-'СЕТ СН'!$G$20</f>
        <v>6708.4193078299995</v>
      </c>
      <c r="AC78" s="36">
        <f>SUMIFS(СВЦЭМ!$C$39:$C$789,СВЦЭМ!$A$39:$A$789,$A78,СВЦЭМ!$B$39:$B$789,AC$47)+'СЕТ СН'!$G$12+СВЦЭМ!$D$10+'СЕТ СН'!$G$5-'СЕТ СН'!$G$20</f>
        <v>6719.2857805700005</v>
      </c>
      <c r="AD78" s="36">
        <f>SUMIFS(СВЦЭМ!$C$39:$C$789,СВЦЭМ!$A$39:$A$789,$A78,СВЦЭМ!$B$39:$B$789,AD$47)+'СЕТ СН'!$G$12+СВЦЭМ!$D$10+'СЕТ СН'!$G$5-'СЕТ СН'!$G$20</f>
        <v>6740.3222149899993</v>
      </c>
      <c r="AE78" s="36">
        <f>SUMIFS(СВЦЭМ!$C$39:$C$789,СВЦЭМ!$A$39:$A$789,$A78,СВЦЭМ!$B$39:$B$789,AE$47)+'СЕТ СН'!$G$12+СВЦЭМ!$D$10+'СЕТ СН'!$G$5-'СЕТ СН'!$G$20</f>
        <v>6772.19234254</v>
      </c>
      <c r="AF78" s="36">
        <f>SUMIFS(СВЦЭМ!$C$39:$C$789,СВЦЭМ!$A$39:$A$789,$A78,СВЦЭМ!$B$39:$B$789,AF$47)+'СЕТ СН'!$G$12+СВЦЭМ!$D$10+'СЕТ СН'!$G$5-'СЕТ СН'!$G$20</f>
        <v>6835.4597806700003</v>
      </c>
    </row>
    <row r="79" spans="1:32"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32"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32"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x14ac:dyDescent="0.2">
      <c r="A84" s="35" t="str">
        <f>A48</f>
        <v>01.12.2024</v>
      </c>
      <c r="B84" s="36">
        <f>SUMIFS(СВЦЭМ!$C$39:$C$789,СВЦЭМ!$A$39:$A$789,$A84,СВЦЭМ!$B$39:$B$789,B$83)+'СЕТ СН'!$H$12+СВЦЭМ!$D$10+'СЕТ СН'!$H$5-'СЕТ СН'!$H$20</f>
        <v>7373.6063016799999</v>
      </c>
      <c r="C84" s="36">
        <f>SUMIFS(СВЦЭМ!$C$39:$C$789,СВЦЭМ!$A$39:$A$789,$A84,СВЦЭМ!$B$39:$B$789,C$83)+'СЕТ СН'!$H$12+СВЦЭМ!$D$10+'СЕТ СН'!$H$5-'СЕТ СН'!$H$20</f>
        <v>7440.6170040500001</v>
      </c>
      <c r="D84" s="36">
        <f>SUMIFS(СВЦЭМ!$C$39:$C$789,СВЦЭМ!$A$39:$A$789,$A84,СВЦЭМ!$B$39:$B$789,D$83)+'СЕТ СН'!$H$12+СВЦЭМ!$D$10+'СЕТ СН'!$H$5-'СЕТ СН'!$H$20</f>
        <v>7462.7867488900001</v>
      </c>
      <c r="E84" s="36">
        <f>SUMIFS(СВЦЭМ!$C$39:$C$789,СВЦЭМ!$A$39:$A$789,$A84,СВЦЭМ!$B$39:$B$789,E$83)+'СЕТ СН'!$H$12+СВЦЭМ!$D$10+'СЕТ СН'!$H$5-'СЕТ СН'!$H$20</f>
        <v>7456.9370416399997</v>
      </c>
      <c r="F84" s="36">
        <f>SUMIFS(СВЦЭМ!$C$39:$C$789,СВЦЭМ!$A$39:$A$789,$A84,СВЦЭМ!$B$39:$B$789,F$83)+'СЕТ СН'!$H$12+СВЦЭМ!$D$10+'СЕТ СН'!$H$5-'СЕТ СН'!$H$20</f>
        <v>7463.8536961600003</v>
      </c>
      <c r="G84" s="36">
        <f>SUMIFS(СВЦЭМ!$C$39:$C$789,СВЦЭМ!$A$39:$A$789,$A84,СВЦЭМ!$B$39:$B$789,G$83)+'СЕТ СН'!$H$12+СВЦЭМ!$D$10+'СЕТ СН'!$H$5-'СЕТ СН'!$H$20</f>
        <v>7479.2590547899999</v>
      </c>
      <c r="H84" s="36">
        <f>SUMIFS(СВЦЭМ!$C$39:$C$789,СВЦЭМ!$A$39:$A$789,$A84,СВЦЭМ!$B$39:$B$789,H$83)+'СЕТ СН'!$H$12+СВЦЭМ!$D$10+'СЕТ СН'!$H$5-'СЕТ СН'!$H$20</f>
        <v>7484.9172388200004</v>
      </c>
      <c r="I84" s="36">
        <f>SUMIFS(СВЦЭМ!$C$39:$C$789,СВЦЭМ!$A$39:$A$789,$A84,СВЦЭМ!$B$39:$B$789,I$83)+'СЕТ СН'!$H$12+СВЦЭМ!$D$10+'СЕТ СН'!$H$5-'СЕТ СН'!$H$20</f>
        <v>7486.6730378700004</v>
      </c>
      <c r="J84" s="36">
        <f>SUMIFS(СВЦЭМ!$C$39:$C$789,СВЦЭМ!$A$39:$A$789,$A84,СВЦЭМ!$B$39:$B$789,J$83)+'СЕТ СН'!$H$12+СВЦЭМ!$D$10+'СЕТ СН'!$H$5-'СЕТ СН'!$H$20</f>
        <v>7426.0336630700003</v>
      </c>
      <c r="K84" s="36">
        <f>SUMIFS(СВЦЭМ!$C$39:$C$789,СВЦЭМ!$A$39:$A$789,$A84,СВЦЭМ!$B$39:$B$789,K$83)+'СЕТ СН'!$H$12+СВЦЭМ!$D$10+'СЕТ СН'!$H$5-'СЕТ СН'!$H$20</f>
        <v>7445.4078063699999</v>
      </c>
      <c r="L84" s="36">
        <f>SUMIFS(СВЦЭМ!$C$39:$C$789,СВЦЭМ!$A$39:$A$789,$A84,СВЦЭМ!$B$39:$B$789,L$83)+'СЕТ СН'!$H$12+СВЦЭМ!$D$10+'СЕТ СН'!$H$5-'СЕТ СН'!$H$20</f>
        <v>7387.0541532400002</v>
      </c>
      <c r="M84" s="36">
        <f>SUMIFS(СВЦЭМ!$C$39:$C$789,СВЦЭМ!$A$39:$A$789,$A84,СВЦЭМ!$B$39:$B$789,M$83)+'СЕТ СН'!$H$12+СВЦЭМ!$D$10+'СЕТ СН'!$H$5-'СЕТ СН'!$H$20</f>
        <v>7385.5045647900006</v>
      </c>
      <c r="N84" s="36">
        <f>SUMIFS(СВЦЭМ!$C$39:$C$789,СВЦЭМ!$A$39:$A$789,$A84,СВЦЭМ!$B$39:$B$789,N$83)+'СЕТ СН'!$H$12+СВЦЭМ!$D$10+'СЕТ СН'!$H$5-'СЕТ СН'!$H$20</f>
        <v>7422.59275368</v>
      </c>
      <c r="O84" s="36">
        <f>SUMIFS(СВЦЭМ!$C$39:$C$789,СВЦЭМ!$A$39:$A$789,$A84,СВЦЭМ!$B$39:$B$789,O$83)+'СЕТ СН'!$H$12+СВЦЭМ!$D$10+'СЕТ СН'!$H$5-'СЕТ СН'!$H$20</f>
        <v>7437.8180255400002</v>
      </c>
      <c r="P84" s="36">
        <f>SUMIFS(СВЦЭМ!$C$39:$C$789,СВЦЭМ!$A$39:$A$789,$A84,СВЦЭМ!$B$39:$B$789,P$83)+'СЕТ СН'!$H$12+СВЦЭМ!$D$10+'СЕТ СН'!$H$5-'СЕТ СН'!$H$20</f>
        <v>7478.10407536</v>
      </c>
      <c r="Q84" s="36">
        <f>SUMIFS(СВЦЭМ!$C$39:$C$789,СВЦЭМ!$A$39:$A$789,$A84,СВЦЭМ!$B$39:$B$789,Q$83)+'СЕТ СН'!$H$12+СВЦЭМ!$D$10+'СЕТ СН'!$H$5-'СЕТ СН'!$H$20</f>
        <v>7509.5163925800007</v>
      </c>
      <c r="R84" s="36">
        <f>SUMIFS(СВЦЭМ!$C$39:$C$789,СВЦЭМ!$A$39:$A$789,$A84,СВЦЭМ!$B$39:$B$789,R$83)+'СЕТ СН'!$H$12+СВЦЭМ!$D$10+'СЕТ СН'!$H$5-'СЕТ СН'!$H$20</f>
        <v>7486.9240949900004</v>
      </c>
      <c r="S84" s="36">
        <f>SUMIFS(СВЦЭМ!$C$39:$C$789,СВЦЭМ!$A$39:$A$789,$A84,СВЦЭМ!$B$39:$B$789,S$83)+'СЕТ СН'!$H$12+СВЦЭМ!$D$10+'СЕТ СН'!$H$5-'СЕТ СН'!$H$20</f>
        <v>7411.25484185</v>
      </c>
      <c r="T84" s="36">
        <f>SUMIFS(СВЦЭМ!$C$39:$C$789,СВЦЭМ!$A$39:$A$789,$A84,СВЦЭМ!$B$39:$B$789,T$83)+'СЕТ СН'!$H$12+СВЦЭМ!$D$10+'СЕТ СН'!$H$5-'СЕТ СН'!$H$20</f>
        <v>7319.2527407500002</v>
      </c>
      <c r="U84" s="36">
        <f>SUMIFS(СВЦЭМ!$C$39:$C$789,СВЦЭМ!$A$39:$A$789,$A84,СВЦЭМ!$B$39:$B$789,U$83)+'СЕТ СН'!$H$12+СВЦЭМ!$D$10+'СЕТ СН'!$H$5-'СЕТ СН'!$H$20</f>
        <v>7334.7993810600001</v>
      </c>
      <c r="V84" s="36">
        <f>SUMIFS(СВЦЭМ!$C$39:$C$789,СВЦЭМ!$A$39:$A$789,$A84,СВЦЭМ!$B$39:$B$789,V$83)+'СЕТ СН'!$H$12+СВЦЭМ!$D$10+'СЕТ СН'!$H$5-'СЕТ СН'!$H$20</f>
        <v>7367.5210787600008</v>
      </c>
      <c r="W84" s="36">
        <f>SUMIFS(СВЦЭМ!$C$39:$C$789,СВЦЭМ!$A$39:$A$789,$A84,СВЦЭМ!$B$39:$B$789,W$83)+'СЕТ СН'!$H$12+СВЦЭМ!$D$10+'СЕТ СН'!$H$5-'СЕТ СН'!$H$20</f>
        <v>7388.0381247300002</v>
      </c>
      <c r="X84" s="36">
        <f>SUMIFS(СВЦЭМ!$C$39:$C$789,СВЦЭМ!$A$39:$A$789,$A84,СВЦЭМ!$B$39:$B$789,X$83)+'СЕТ СН'!$H$12+СВЦЭМ!$D$10+'СЕТ СН'!$H$5-'СЕТ СН'!$H$20</f>
        <v>7420.6055262999998</v>
      </c>
      <c r="Y84" s="36">
        <f>SUMIFS(СВЦЭМ!$C$39:$C$789,СВЦЭМ!$A$39:$A$789,$A84,СВЦЭМ!$B$39:$B$789,Y$83)+'СЕТ СН'!$H$12+СВЦЭМ!$D$10+'СЕТ СН'!$H$5-'СЕТ СН'!$H$20</f>
        <v>7512.5881574100003</v>
      </c>
    </row>
    <row r="85" spans="1:32" ht="15.75" x14ac:dyDescent="0.2">
      <c r="A85" s="35">
        <f>A84+1</f>
        <v>45628</v>
      </c>
      <c r="B85" s="36">
        <f>SUMIFS(СВЦЭМ!$C$39:$C$789,СВЦЭМ!$A$39:$A$789,$A85,СВЦЭМ!$B$39:$B$789,B$83)+'СЕТ СН'!$H$12+СВЦЭМ!$D$10+'СЕТ СН'!$H$5-'СЕТ СН'!$H$20</f>
        <v>7623.93197323</v>
      </c>
      <c r="C85" s="36">
        <f>SUMIFS(СВЦЭМ!$C$39:$C$789,СВЦЭМ!$A$39:$A$789,$A85,СВЦЭМ!$B$39:$B$789,C$83)+'СЕТ СН'!$H$12+СВЦЭМ!$D$10+'СЕТ СН'!$H$5-'СЕТ СН'!$H$20</f>
        <v>7608.7723729099998</v>
      </c>
      <c r="D85" s="36">
        <f>SUMIFS(СВЦЭМ!$C$39:$C$789,СВЦЭМ!$A$39:$A$789,$A85,СВЦЭМ!$B$39:$B$789,D$83)+'СЕТ СН'!$H$12+СВЦЭМ!$D$10+'СЕТ СН'!$H$5-'СЕТ СН'!$H$20</f>
        <v>7587.7145595000002</v>
      </c>
      <c r="E85" s="36">
        <f>SUMIFS(СВЦЭМ!$C$39:$C$789,СВЦЭМ!$A$39:$A$789,$A85,СВЦЭМ!$B$39:$B$789,E$83)+'СЕТ СН'!$H$12+СВЦЭМ!$D$10+'СЕТ СН'!$H$5-'СЕТ СН'!$H$20</f>
        <v>7597.9953028100008</v>
      </c>
      <c r="F85" s="36">
        <f>SUMIFS(СВЦЭМ!$C$39:$C$789,СВЦЭМ!$A$39:$A$789,$A85,СВЦЭМ!$B$39:$B$789,F$83)+'СЕТ СН'!$H$12+СВЦЭМ!$D$10+'СЕТ СН'!$H$5-'СЕТ СН'!$H$20</f>
        <v>7592.2058661200008</v>
      </c>
      <c r="G85" s="36">
        <f>SUMIFS(СВЦЭМ!$C$39:$C$789,СВЦЭМ!$A$39:$A$789,$A85,СВЦЭМ!$B$39:$B$789,G$83)+'СЕТ СН'!$H$12+СВЦЭМ!$D$10+'СЕТ СН'!$H$5-'СЕТ СН'!$H$20</f>
        <v>7597.3511825700007</v>
      </c>
      <c r="H85" s="36">
        <f>SUMIFS(СВЦЭМ!$C$39:$C$789,СВЦЭМ!$A$39:$A$789,$A85,СВЦЭМ!$B$39:$B$789,H$83)+'СЕТ СН'!$H$12+СВЦЭМ!$D$10+'СЕТ СН'!$H$5-'СЕТ СН'!$H$20</f>
        <v>7519.2129558100005</v>
      </c>
      <c r="I85" s="36">
        <f>SUMIFS(СВЦЭМ!$C$39:$C$789,СВЦЭМ!$A$39:$A$789,$A85,СВЦЭМ!$B$39:$B$789,I$83)+'СЕТ СН'!$H$12+СВЦЭМ!$D$10+'СЕТ СН'!$H$5-'СЕТ СН'!$H$20</f>
        <v>7407.1328552900004</v>
      </c>
      <c r="J85" s="36">
        <f>SUMIFS(СВЦЭМ!$C$39:$C$789,СВЦЭМ!$A$39:$A$789,$A85,СВЦЭМ!$B$39:$B$789,J$83)+'СЕТ СН'!$H$12+СВЦЭМ!$D$10+'СЕТ СН'!$H$5-'СЕТ СН'!$H$20</f>
        <v>7339.5408004600004</v>
      </c>
      <c r="K85" s="36">
        <f>SUMIFS(СВЦЭМ!$C$39:$C$789,СВЦЭМ!$A$39:$A$789,$A85,СВЦЭМ!$B$39:$B$789,K$83)+'СЕТ СН'!$H$12+СВЦЭМ!$D$10+'СЕТ СН'!$H$5-'СЕТ СН'!$H$20</f>
        <v>7325.8618452700002</v>
      </c>
      <c r="L85" s="36">
        <f>SUMIFS(СВЦЭМ!$C$39:$C$789,СВЦЭМ!$A$39:$A$789,$A85,СВЦЭМ!$B$39:$B$789,L$83)+'СЕТ СН'!$H$12+СВЦЭМ!$D$10+'СЕТ СН'!$H$5-'СЕТ СН'!$H$20</f>
        <v>7347.5913316099995</v>
      </c>
      <c r="M85" s="36">
        <f>SUMIFS(СВЦЭМ!$C$39:$C$789,СВЦЭМ!$A$39:$A$789,$A85,СВЦЭМ!$B$39:$B$789,M$83)+'СЕТ СН'!$H$12+СВЦЭМ!$D$10+'СЕТ СН'!$H$5-'СЕТ СН'!$H$20</f>
        <v>7369.9593895600001</v>
      </c>
      <c r="N85" s="36">
        <f>SUMIFS(СВЦЭМ!$C$39:$C$789,СВЦЭМ!$A$39:$A$789,$A85,СВЦЭМ!$B$39:$B$789,N$83)+'СЕТ СН'!$H$12+СВЦЭМ!$D$10+'СЕТ СН'!$H$5-'СЕТ СН'!$H$20</f>
        <v>7393.2173307800003</v>
      </c>
      <c r="O85" s="36">
        <f>SUMIFS(СВЦЭМ!$C$39:$C$789,СВЦЭМ!$A$39:$A$789,$A85,СВЦЭМ!$B$39:$B$789,O$83)+'СЕТ СН'!$H$12+СВЦЭМ!$D$10+'СЕТ СН'!$H$5-'СЕТ СН'!$H$20</f>
        <v>7416.4912503699998</v>
      </c>
      <c r="P85" s="36">
        <f>SUMIFS(СВЦЭМ!$C$39:$C$789,СВЦЭМ!$A$39:$A$789,$A85,СВЦЭМ!$B$39:$B$789,P$83)+'СЕТ СН'!$H$12+СВЦЭМ!$D$10+'СЕТ СН'!$H$5-'СЕТ СН'!$H$20</f>
        <v>7430.1945767899997</v>
      </c>
      <c r="Q85" s="36">
        <f>SUMIFS(СВЦЭМ!$C$39:$C$789,СВЦЭМ!$A$39:$A$789,$A85,СВЦЭМ!$B$39:$B$789,Q$83)+'СЕТ СН'!$H$12+СВЦЭМ!$D$10+'СЕТ СН'!$H$5-'СЕТ СН'!$H$20</f>
        <v>7430.4597512399996</v>
      </c>
      <c r="R85" s="36">
        <f>SUMIFS(СВЦЭМ!$C$39:$C$789,СВЦЭМ!$A$39:$A$789,$A85,СВЦЭМ!$B$39:$B$789,R$83)+'СЕТ СН'!$H$12+СВЦЭМ!$D$10+'СЕТ СН'!$H$5-'СЕТ СН'!$H$20</f>
        <v>7409.2945259000007</v>
      </c>
      <c r="S85" s="36">
        <f>SUMIFS(СВЦЭМ!$C$39:$C$789,СВЦЭМ!$A$39:$A$789,$A85,СВЦЭМ!$B$39:$B$789,S$83)+'СЕТ СН'!$H$12+СВЦЭМ!$D$10+'СЕТ СН'!$H$5-'СЕТ СН'!$H$20</f>
        <v>7354.5998691799996</v>
      </c>
      <c r="T85" s="36">
        <f>SUMIFS(СВЦЭМ!$C$39:$C$789,СВЦЭМ!$A$39:$A$789,$A85,СВЦЭМ!$B$39:$B$789,T$83)+'СЕТ СН'!$H$12+СВЦЭМ!$D$10+'СЕТ СН'!$H$5-'СЕТ СН'!$H$20</f>
        <v>7287.4789196199999</v>
      </c>
      <c r="U85" s="36">
        <f>SUMIFS(СВЦЭМ!$C$39:$C$789,СВЦЭМ!$A$39:$A$789,$A85,СВЦЭМ!$B$39:$B$789,U$83)+'СЕТ СН'!$H$12+СВЦЭМ!$D$10+'СЕТ СН'!$H$5-'СЕТ СН'!$H$20</f>
        <v>7335.3317096999999</v>
      </c>
      <c r="V85" s="36">
        <f>SUMIFS(СВЦЭМ!$C$39:$C$789,СВЦЭМ!$A$39:$A$789,$A85,СВЦЭМ!$B$39:$B$789,V$83)+'СЕТ СН'!$H$12+СВЦЭМ!$D$10+'СЕТ СН'!$H$5-'СЕТ СН'!$H$20</f>
        <v>7381.9996692799996</v>
      </c>
      <c r="W85" s="36">
        <f>SUMIFS(СВЦЭМ!$C$39:$C$789,СВЦЭМ!$A$39:$A$789,$A85,СВЦЭМ!$B$39:$B$789,W$83)+'СЕТ СН'!$H$12+СВЦЭМ!$D$10+'СЕТ СН'!$H$5-'СЕТ СН'!$H$20</f>
        <v>7369.7885192900003</v>
      </c>
      <c r="X85" s="36">
        <f>SUMIFS(СВЦЭМ!$C$39:$C$789,СВЦЭМ!$A$39:$A$789,$A85,СВЦЭМ!$B$39:$B$789,X$83)+'СЕТ СН'!$H$12+СВЦЭМ!$D$10+'СЕТ СН'!$H$5-'СЕТ СН'!$H$20</f>
        <v>7370.0580998700007</v>
      </c>
      <c r="Y85" s="36">
        <f>SUMIFS(СВЦЭМ!$C$39:$C$789,СВЦЭМ!$A$39:$A$789,$A85,СВЦЭМ!$B$39:$B$789,Y$83)+'СЕТ СН'!$H$12+СВЦЭМ!$D$10+'СЕТ СН'!$H$5-'СЕТ СН'!$H$20</f>
        <v>7411.5702120300002</v>
      </c>
    </row>
    <row r="86" spans="1:32" ht="15.75" x14ac:dyDescent="0.2">
      <c r="A86" s="35">
        <f t="shared" ref="A86:A114" si="2">A85+1</f>
        <v>45629</v>
      </c>
      <c r="B86" s="36">
        <f>SUMIFS(СВЦЭМ!$C$39:$C$789,СВЦЭМ!$A$39:$A$789,$A86,СВЦЭМ!$B$39:$B$789,B$83)+'СЕТ СН'!$H$12+СВЦЭМ!$D$10+'СЕТ СН'!$H$5-'СЕТ СН'!$H$20</f>
        <v>7434.1328770500004</v>
      </c>
      <c r="C86" s="36">
        <f>SUMIFS(СВЦЭМ!$C$39:$C$789,СВЦЭМ!$A$39:$A$789,$A86,СВЦЭМ!$B$39:$B$789,C$83)+'СЕТ СН'!$H$12+СВЦЭМ!$D$10+'СЕТ СН'!$H$5-'СЕТ СН'!$H$20</f>
        <v>7488.9824161400002</v>
      </c>
      <c r="D86" s="36">
        <f>SUMIFS(СВЦЭМ!$C$39:$C$789,СВЦЭМ!$A$39:$A$789,$A86,СВЦЭМ!$B$39:$B$789,D$83)+'СЕТ СН'!$H$12+СВЦЭМ!$D$10+'СЕТ СН'!$H$5-'СЕТ СН'!$H$20</f>
        <v>7525.6747575600002</v>
      </c>
      <c r="E86" s="36">
        <f>SUMIFS(СВЦЭМ!$C$39:$C$789,СВЦЭМ!$A$39:$A$789,$A86,СВЦЭМ!$B$39:$B$789,E$83)+'СЕТ СН'!$H$12+СВЦЭМ!$D$10+'СЕТ СН'!$H$5-'СЕТ СН'!$H$20</f>
        <v>7571.7424987499999</v>
      </c>
      <c r="F86" s="36">
        <f>SUMIFS(СВЦЭМ!$C$39:$C$789,СВЦЭМ!$A$39:$A$789,$A86,СВЦЭМ!$B$39:$B$789,F$83)+'СЕТ СН'!$H$12+СВЦЭМ!$D$10+'СЕТ СН'!$H$5-'СЕТ СН'!$H$20</f>
        <v>7580.9798080800001</v>
      </c>
      <c r="G86" s="36">
        <f>SUMIFS(СВЦЭМ!$C$39:$C$789,СВЦЭМ!$A$39:$A$789,$A86,СВЦЭМ!$B$39:$B$789,G$83)+'СЕТ СН'!$H$12+СВЦЭМ!$D$10+'СЕТ СН'!$H$5-'СЕТ СН'!$H$20</f>
        <v>7506.0408503600001</v>
      </c>
      <c r="H86" s="36">
        <f>SUMIFS(СВЦЭМ!$C$39:$C$789,СВЦЭМ!$A$39:$A$789,$A86,СВЦЭМ!$B$39:$B$789,H$83)+'СЕТ СН'!$H$12+СВЦЭМ!$D$10+'СЕТ СН'!$H$5-'СЕТ СН'!$H$20</f>
        <v>7430.8572937900008</v>
      </c>
      <c r="I86" s="36">
        <f>SUMIFS(СВЦЭМ!$C$39:$C$789,СВЦЭМ!$A$39:$A$789,$A86,СВЦЭМ!$B$39:$B$789,I$83)+'СЕТ СН'!$H$12+СВЦЭМ!$D$10+'СЕТ СН'!$H$5-'СЕТ СН'!$H$20</f>
        <v>7338.7438243699999</v>
      </c>
      <c r="J86" s="36">
        <f>SUMIFS(СВЦЭМ!$C$39:$C$789,СВЦЭМ!$A$39:$A$789,$A86,СВЦЭМ!$B$39:$B$789,J$83)+'СЕТ СН'!$H$12+СВЦЭМ!$D$10+'СЕТ СН'!$H$5-'СЕТ СН'!$H$20</f>
        <v>7256.9430253200007</v>
      </c>
      <c r="K86" s="36">
        <f>SUMIFS(СВЦЭМ!$C$39:$C$789,СВЦЭМ!$A$39:$A$789,$A86,СВЦЭМ!$B$39:$B$789,K$83)+'СЕТ СН'!$H$12+СВЦЭМ!$D$10+'СЕТ СН'!$H$5-'СЕТ СН'!$H$20</f>
        <v>7278.7078366300002</v>
      </c>
      <c r="L86" s="36">
        <f>SUMIFS(СВЦЭМ!$C$39:$C$789,СВЦЭМ!$A$39:$A$789,$A86,СВЦЭМ!$B$39:$B$789,L$83)+'СЕТ СН'!$H$12+СВЦЭМ!$D$10+'СЕТ СН'!$H$5-'СЕТ СН'!$H$20</f>
        <v>7277.4636267200003</v>
      </c>
      <c r="M86" s="36">
        <f>SUMIFS(СВЦЭМ!$C$39:$C$789,СВЦЭМ!$A$39:$A$789,$A86,СВЦЭМ!$B$39:$B$789,M$83)+'СЕТ СН'!$H$12+СВЦЭМ!$D$10+'СЕТ СН'!$H$5-'СЕТ СН'!$H$20</f>
        <v>7286.7286357000003</v>
      </c>
      <c r="N86" s="36">
        <f>SUMIFS(СВЦЭМ!$C$39:$C$789,СВЦЭМ!$A$39:$A$789,$A86,СВЦЭМ!$B$39:$B$789,N$83)+'СЕТ СН'!$H$12+СВЦЭМ!$D$10+'СЕТ СН'!$H$5-'СЕТ СН'!$H$20</f>
        <v>7330.5445887200003</v>
      </c>
      <c r="O86" s="36">
        <f>SUMIFS(СВЦЭМ!$C$39:$C$789,СВЦЭМ!$A$39:$A$789,$A86,СВЦЭМ!$B$39:$B$789,O$83)+'СЕТ СН'!$H$12+СВЦЭМ!$D$10+'СЕТ СН'!$H$5-'СЕТ СН'!$H$20</f>
        <v>7350.1008763500004</v>
      </c>
      <c r="P86" s="36">
        <f>SUMIFS(СВЦЭМ!$C$39:$C$789,СВЦЭМ!$A$39:$A$789,$A86,СВЦЭМ!$B$39:$B$789,P$83)+'СЕТ СН'!$H$12+СВЦЭМ!$D$10+'СЕТ СН'!$H$5-'СЕТ СН'!$H$20</f>
        <v>7377.3843424999995</v>
      </c>
      <c r="Q86" s="36">
        <f>SUMIFS(СВЦЭМ!$C$39:$C$789,СВЦЭМ!$A$39:$A$789,$A86,СВЦЭМ!$B$39:$B$789,Q$83)+'СЕТ СН'!$H$12+СВЦЭМ!$D$10+'СЕТ СН'!$H$5-'СЕТ СН'!$H$20</f>
        <v>7417.9065514499998</v>
      </c>
      <c r="R86" s="36">
        <f>SUMIFS(СВЦЭМ!$C$39:$C$789,СВЦЭМ!$A$39:$A$789,$A86,СВЦЭМ!$B$39:$B$789,R$83)+'СЕТ СН'!$H$12+СВЦЭМ!$D$10+'СЕТ СН'!$H$5-'СЕТ СН'!$H$20</f>
        <v>7394.2679387900007</v>
      </c>
      <c r="S86" s="36">
        <f>SUMIFS(СВЦЭМ!$C$39:$C$789,СВЦЭМ!$A$39:$A$789,$A86,СВЦЭМ!$B$39:$B$789,S$83)+'СЕТ СН'!$H$12+СВЦЭМ!$D$10+'СЕТ СН'!$H$5-'СЕТ СН'!$H$20</f>
        <v>7331.6595208700001</v>
      </c>
      <c r="T86" s="36">
        <f>SUMIFS(СВЦЭМ!$C$39:$C$789,СВЦЭМ!$A$39:$A$789,$A86,СВЦЭМ!$B$39:$B$789,T$83)+'СЕТ СН'!$H$12+СВЦЭМ!$D$10+'СЕТ СН'!$H$5-'СЕТ СН'!$H$20</f>
        <v>7265.4711013100004</v>
      </c>
      <c r="U86" s="36">
        <f>SUMIFS(СВЦЭМ!$C$39:$C$789,СВЦЭМ!$A$39:$A$789,$A86,СВЦЭМ!$B$39:$B$789,U$83)+'СЕТ СН'!$H$12+СВЦЭМ!$D$10+'СЕТ СН'!$H$5-'СЕТ СН'!$H$20</f>
        <v>7293.4014624800002</v>
      </c>
      <c r="V86" s="36">
        <f>SUMIFS(СВЦЭМ!$C$39:$C$789,СВЦЭМ!$A$39:$A$789,$A86,СВЦЭМ!$B$39:$B$789,V$83)+'СЕТ СН'!$H$12+СВЦЭМ!$D$10+'СЕТ СН'!$H$5-'СЕТ СН'!$H$20</f>
        <v>7321.2313391900007</v>
      </c>
      <c r="W86" s="36">
        <f>SUMIFS(СВЦЭМ!$C$39:$C$789,СВЦЭМ!$A$39:$A$789,$A86,СВЦЭМ!$B$39:$B$789,W$83)+'СЕТ СН'!$H$12+СВЦЭМ!$D$10+'СЕТ СН'!$H$5-'СЕТ СН'!$H$20</f>
        <v>7341.8799128800001</v>
      </c>
      <c r="X86" s="36">
        <f>SUMIFS(СВЦЭМ!$C$39:$C$789,СВЦЭМ!$A$39:$A$789,$A86,СВЦЭМ!$B$39:$B$789,X$83)+'СЕТ СН'!$H$12+СВЦЭМ!$D$10+'СЕТ СН'!$H$5-'СЕТ СН'!$H$20</f>
        <v>7355.5848948100002</v>
      </c>
      <c r="Y86" s="36">
        <f>SUMIFS(СВЦЭМ!$C$39:$C$789,СВЦЭМ!$A$39:$A$789,$A86,СВЦЭМ!$B$39:$B$789,Y$83)+'СЕТ СН'!$H$12+СВЦЭМ!$D$10+'СЕТ СН'!$H$5-'СЕТ СН'!$H$20</f>
        <v>7408.3416982300005</v>
      </c>
    </row>
    <row r="87" spans="1:32" ht="15.75" x14ac:dyDescent="0.2">
      <c r="A87" s="35">
        <f t="shared" si="2"/>
        <v>45630</v>
      </c>
      <c r="B87" s="36">
        <f>SUMIFS(СВЦЭМ!$C$39:$C$789,СВЦЭМ!$A$39:$A$789,$A87,СВЦЭМ!$B$39:$B$789,B$83)+'СЕТ СН'!$H$12+СВЦЭМ!$D$10+'СЕТ СН'!$H$5-'СЕТ СН'!$H$20</f>
        <v>7449.9720417200006</v>
      </c>
      <c r="C87" s="36">
        <f>SUMIFS(СВЦЭМ!$C$39:$C$789,СВЦЭМ!$A$39:$A$789,$A87,СВЦЭМ!$B$39:$B$789,C$83)+'СЕТ СН'!$H$12+СВЦЭМ!$D$10+'СЕТ СН'!$H$5-'СЕТ СН'!$H$20</f>
        <v>7533.7417393600008</v>
      </c>
      <c r="D87" s="36">
        <f>SUMIFS(СВЦЭМ!$C$39:$C$789,СВЦЭМ!$A$39:$A$789,$A87,СВЦЭМ!$B$39:$B$789,D$83)+'СЕТ СН'!$H$12+СВЦЭМ!$D$10+'СЕТ СН'!$H$5-'СЕТ СН'!$H$20</f>
        <v>7566.7409804199997</v>
      </c>
      <c r="E87" s="36">
        <f>SUMIFS(СВЦЭМ!$C$39:$C$789,СВЦЭМ!$A$39:$A$789,$A87,СВЦЭМ!$B$39:$B$789,E$83)+'СЕТ СН'!$H$12+СВЦЭМ!$D$10+'СЕТ СН'!$H$5-'СЕТ СН'!$H$20</f>
        <v>7595.1371821600005</v>
      </c>
      <c r="F87" s="36">
        <f>SUMIFS(СВЦЭМ!$C$39:$C$789,СВЦЭМ!$A$39:$A$789,$A87,СВЦЭМ!$B$39:$B$789,F$83)+'СЕТ СН'!$H$12+СВЦЭМ!$D$10+'СЕТ СН'!$H$5-'СЕТ СН'!$H$20</f>
        <v>7592.1826033699999</v>
      </c>
      <c r="G87" s="36">
        <f>SUMIFS(СВЦЭМ!$C$39:$C$789,СВЦЭМ!$A$39:$A$789,$A87,СВЦЭМ!$B$39:$B$789,G$83)+'СЕТ СН'!$H$12+СВЦЭМ!$D$10+'СЕТ СН'!$H$5-'СЕТ СН'!$H$20</f>
        <v>7572.0537863299996</v>
      </c>
      <c r="H87" s="36">
        <f>SUMIFS(СВЦЭМ!$C$39:$C$789,СВЦЭМ!$A$39:$A$789,$A87,СВЦЭМ!$B$39:$B$789,H$83)+'СЕТ СН'!$H$12+СВЦЭМ!$D$10+'СЕТ СН'!$H$5-'СЕТ СН'!$H$20</f>
        <v>7530.5360620299998</v>
      </c>
      <c r="I87" s="36">
        <f>SUMIFS(СВЦЭМ!$C$39:$C$789,СВЦЭМ!$A$39:$A$789,$A87,СВЦЭМ!$B$39:$B$789,I$83)+'СЕТ СН'!$H$12+СВЦЭМ!$D$10+'СЕТ СН'!$H$5-'СЕТ СН'!$H$20</f>
        <v>7384.1384240400002</v>
      </c>
      <c r="J87" s="36">
        <f>SUMIFS(СВЦЭМ!$C$39:$C$789,СВЦЭМ!$A$39:$A$789,$A87,СВЦЭМ!$B$39:$B$789,J$83)+'СЕТ СН'!$H$12+СВЦЭМ!$D$10+'СЕТ СН'!$H$5-'СЕТ СН'!$H$20</f>
        <v>7310.2548221300003</v>
      </c>
      <c r="K87" s="36">
        <f>SUMIFS(СВЦЭМ!$C$39:$C$789,СВЦЭМ!$A$39:$A$789,$A87,СВЦЭМ!$B$39:$B$789,K$83)+'СЕТ СН'!$H$12+СВЦЭМ!$D$10+'СЕТ СН'!$H$5-'СЕТ СН'!$H$20</f>
        <v>7282.0890113000005</v>
      </c>
      <c r="L87" s="36">
        <f>SUMIFS(СВЦЭМ!$C$39:$C$789,СВЦЭМ!$A$39:$A$789,$A87,СВЦЭМ!$B$39:$B$789,L$83)+'СЕТ СН'!$H$12+СВЦЭМ!$D$10+'СЕТ СН'!$H$5-'СЕТ СН'!$H$20</f>
        <v>7185.8055013800004</v>
      </c>
      <c r="M87" s="36">
        <f>SUMIFS(СВЦЭМ!$C$39:$C$789,СВЦЭМ!$A$39:$A$789,$A87,СВЦЭМ!$B$39:$B$789,M$83)+'СЕТ СН'!$H$12+СВЦЭМ!$D$10+'СЕТ СН'!$H$5-'СЕТ СН'!$H$20</f>
        <v>7158.9782441999996</v>
      </c>
      <c r="N87" s="36">
        <f>SUMIFS(СВЦЭМ!$C$39:$C$789,СВЦЭМ!$A$39:$A$789,$A87,СВЦЭМ!$B$39:$B$789,N$83)+'СЕТ СН'!$H$12+СВЦЭМ!$D$10+'СЕТ СН'!$H$5-'СЕТ СН'!$H$20</f>
        <v>7209.4642338800004</v>
      </c>
      <c r="O87" s="36">
        <f>SUMIFS(СВЦЭМ!$C$39:$C$789,СВЦЭМ!$A$39:$A$789,$A87,СВЦЭМ!$B$39:$B$789,O$83)+'СЕТ СН'!$H$12+СВЦЭМ!$D$10+'СЕТ СН'!$H$5-'СЕТ СН'!$H$20</f>
        <v>7226.3436144900006</v>
      </c>
      <c r="P87" s="36">
        <f>SUMIFS(СВЦЭМ!$C$39:$C$789,СВЦЭМ!$A$39:$A$789,$A87,СВЦЭМ!$B$39:$B$789,P$83)+'СЕТ СН'!$H$12+СВЦЭМ!$D$10+'СЕТ СН'!$H$5-'СЕТ СН'!$H$20</f>
        <v>7245.7390998499995</v>
      </c>
      <c r="Q87" s="36">
        <f>SUMIFS(СВЦЭМ!$C$39:$C$789,СВЦЭМ!$A$39:$A$789,$A87,СВЦЭМ!$B$39:$B$789,Q$83)+'СЕТ СН'!$H$12+СВЦЭМ!$D$10+'СЕТ СН'!$H$5-'СЕТ СН'!$H$20</f>
        <v>7258.6059154900004</v>
      </c>
      <c r="R87" s="36">
        <f>SUMIFS(СВЦЭМ!$C$39:$C$789,СВЦЭМ!$A$39:$A$789,$A87,СВЦЭМ!$B$39:$B$789,R$83)+'СЕТ СН'!$H$12+СВЦЭМ!$D$10+'СЕТ СН'!$H$5-'СЕТ СН'!$H$20</f>
        <v>7247.2515583700006</v>
      </c>
      <c r="S87" s="36">
        <f>SUMIFS(СВЦЭМ!$C$39:$C$789,СВЦЭМ!$A$39:$A$789,$A87,СВЦЭМ!$B$39:$B$789,S$83)+'СЕТ СН'!$H$12+СВЦЭМ!$D$10+'СЕТ СН'!$H$5-'СЕТ СН'!$H$20</f>
        <v>7170.64889795</v>
      </c>
      <c r="T87" s="36">
        <f>SUMIFS(СВЦЭМ!$C$39:$C$789,СВЦЭМ!$A$39:$A$789,$A87,СВЦЭМ!$B$39:$B$789,T$83)+'СЕТ СН'!$H$12+СВЦЭМ!$D$10+'СЕТ СН'!$H$5-'СЕТ СН'!$H$20</f>
        <v>7104.3720861700003</v>
      </c>
      <c r="U87" s="36">
        <f>SUMIFS(СВЦЭМ!$C$39:$C$789,СВЦЭМ!$A$39:$A$789,$A87,СВЦЭМ!$B$39:$B$789,U$83)+'СЕТ СН'!$H$12+СВЦЭМ!$D$10+'СЕТ СН'!$H$5-'СЕТ СН'!$H$20</f>
        <v>7109.25589597</v>
      </c>
      <c r="V87" s="36">
        <f>SUMIFS(СВЦЭМ!$C$39:$C$789,СВЦЭМ!$A$39:$A$789,$A87,СВЦЭМ!$B$39:$B$789,V$83)+'СЕТ СН'!$H$12+СВЦЭМ!$D$10+'СЕТ СН'!$H$5-'СЕТ СН'!$H$20</f>
        <v>7172.8263061300004</v>
      </c>
      <c r="W87" s="36">
        <f>SUMIFS(СВЦЭМ!$C$39:$C$789,СВЦЭМ!$A$39:$A$789,$A87,СВЦЭМ!$B$39:$B$789,W$83)+'СЕТ СН'!$H$12+СВЦЭМ!$D$10+'СЕТ СН'!$H$5-'СЕТ СН'!$H$20</f>
        <v>7202.4159081800008</v>
      </c>
      <c r="X87" s="36">
        <f>SUMIFS(СВЦЭМ!$C$39:$C$789,СВЦЭМ!$A$39:$A$789,$A87,СВЦЭМ!$B$39:$B$789,X$83)+'СЕТ СН'!$H$12+СВЦЭМ!$D$10+'СЕТ СН'!$H$5-'СЕТ СН'!$H$20</f>
        <v>7249.5611157599997</v>
      </c>
      <c r="Y87" s="36">
        <f>SUMIFS(СВЦЭМ!$C$39:$C$789,СВЦЭМ!$A$39:$A$789,$A87,СВЦЭМ!$B$39:$B$789,Y$83)+'СЕТ СН'!$H$12+СВЦЭМ!$D$10+'СЕТ СН'!$H$5-'СЕТ СН'!$H$20</f>
        <v>7298.9970093700003</v>
      </c>
    </row>
    <row r="88" spans="1:32" ht="15.75" x14ac:dyDescent="0.2">
      <c r="A88" s="35">
        <f t="shared" si="2"/>
        <v>45631</v>
      </c>
      <c r="B88" s="36">
        <f>SUMIFS(СВЦЭМ!$C$39:$C$789,СВЦЭМ!$A$39:$A$789,$A88,СВЦЭМ!$B$39:$B$789,B$83)+'СЕТ СН'!$H$12+СВЦЭМ!$D$10+'СЕТ СН'!$H$5-'СЕТ СН'!$H$20</f>
        <v>7313.5534411299996</v>
      </c>
      <c r="C88" s="36">
        <f>SUMIFS(СВЦЭМ!$C$39:$C$789,СВЦЭМ!$A$39:$A$789,$A88,СВЦЭМ!$B$39:$B$789,C$83)+'СЕТ СН'!$H$12+СВЦЭМ!$D$10+'СЕТ СН'!$H$5-'СЕТ СН'!$H$20</f>
        <v>7385.5087334100008</v>
      </c>
      <c r="D88" s="36">
        <f>SUMIFS(СВЦЭМ!$C$39:$C$789,СВЦЭМ!$A$39:$A$789,$A88,СВЦЭМ!$B$39:$B$789,D$83)+'СЕТ СН'!$H$12+СВЦЭМ!$D$10+'СЕТ СН'!$H$5-'СЕТ СН'!$H$20</f>
        <v>7402.7444276799997</v>
      </c>
      <c r="E88" s="36">
        <f>SUMIFS(СВЦЭМ!$C$39:$C$789,СВЦЭМ!$A$39:$A$789,$A88,СВЦЭМ!$B$39:$B$789,E$83)+'СЕТ СН'!$H$12+СВЦЭМ!$D$10+'СЕТ СН'!$H$5-'СЕТ СН'!$H$20</f>
        <v>7409.1600832900003</v>
      </c>
      <c r="F88" s="36">
        <f>SUMIFS(СВЦЭМ!$C$39:$C$789,СВЦЭМ!$A$39:$A$789,$A88,СВЦЭМ!$B$39:$B$789,F$83)+'СЕТ СН'!$H$12+СВЦЭМ!$D$10+'СЕТ СН'!$H$5-'СЕТ СН'!$H$20</f>
        <v>7414.1040811800003</v>
      </c>
      <c r="G88" s="36">
        <f>SUMIFS(СВЦЭМ!$C$39:$C$789,СВЦЭМ!$A$39:$A$789,$A88,СВЦЭМ!$B$39:$B$789,G$83)+'СЕТ СН'!$H$12+СВЦЭМ!$D$10+'СЕТ СН'!$H$5-'СЕТ СН'!$H$20</f>
        <v>7380.3370450500006</v>
      </c>
      <c r="H88" s="36">
        <f>SUMIFS(СВЦЭМ!$C$39:$C$789,СВЦЭМ!$A$39:$A$789,$A88,СВЦЭМ!$B$39:$B$789,H$83)+'СЕТ СН'!$H$12+СВЦЭМ!$D$10+'СЕТ СН'!$H$5-'СЕТ СН'!$H$20</f>
        <v>7265.4485428999997</v>
      </c>
      <c r="I88" s="36">
        <f>SUMIFS(СВЦЭМ!$C$39:$C$789,СВЦЭМ!$A$39:$A$789,$A88,СВЦЭМ!$B$39:$B$789,I$83)+'СЕТ СН'!$H$12+СВЦЭМ!$D$10+'СЕТ СН'!$H$5-'СЕТ СН'!$H$20</f>
        <v>7153.9826066900005</v>
      </c>
      <c r="J88" s="36">
        <f>SUMIFS(СВЦЭМ!$C$39:$C$789,СВЦЭМ!$A$39:$A$789,$A88,СВЦЭМ!$B$39:$B$789,J$83)+'СЕТ СН'!$H$12+СВЦЭМ!$D$10+'СЕТ СН'!$H$5-'СЕТ СН'!$H$20</f>
        <v>7104.1280784600003</v>
      </c>
      <c r="K88" s="36">
        <f>SUMIFS(СВЦЭМ!$C$39:$C$789,СВЦЭМ!$A$39:$A$789,$A88,СВЦЭМ!$B$39:$B$789,K$83)+'СЕТ СН'!$H$12+СВЦЭМ!$D$10+'СЕТ СН'!$H$5-'СЕТ СН'!$H$20</f>
        <v>7058.7461854600006</v>
      </c>
      <c r="L88" s="36">
        <f>SUMIFS(СВЦЭМ!$C$39:$C$789,СВЦЭМ!$A$39:$A$789,$A88,СВЦЭМ!$B$39:$B$789,L$83)+'СЕТ СН'!$H$12+СВЦЭМ!$D$10+'СЕТ СН'!$H$5-'СЕТ СН'!$H$20</f>
        <v>7044.1167744200002</v>
      </c>
      <c r="M88" s="36">
        <f>SUMIFS(СВЦЭМ!$C$39:$C$789,СВЦЭМ!$A$39:$A$789,$A88,СВЦЭМ!$B$39:$B$789,M$83)+'СЕТ СН'!$H$12+СВЦЭМ!$D$10+'СЕТ СН'!$H$5-'СЕТ СН'!$H$20</f>
        <v>7074.0754145800001</v>
      </c>
      <c r="N88" s="36">
        <f>SUMIFS(СВЦЭМ!$C$39:$C$789,СВЦЭМ!$A$39:$A$789,$A88,СВЦЭМ!$B$39:$B$789,N$83)+'СЕТ СН'!$H$12+СВЦЭМ!$D$10+'СЕТ СН'!$H$5-'СЕТ СН'!$H$20</f>
        <v>7098.7715925700004</v>
      </c>
      <c r="O88" s="36">
        <f>SUMIFS(СВЦЭМ!$C$39:$C$789,СВЦЭМ!$A$39:$A$789,$A88,СВЦЭМ!$B$39:$B$789,O$83)+'СЕТ СН'!$H$12+СВЦЭМ!$D$10+'СЕТ СН'!$H$5-'СЕТ СН'!$H$20</f>
        <v>7108.6866797700004</v>
      </c>
      <c r="P88" s="36">
        <f>SUMIFS(СВЦЭМ!$C$39:$C$789,СВЦЭМ!$A$39:$A$789,$A88,СВЦЭМ!$B$39:$B$789,P$83)+'СЕТ СН'!$H$12+СВЦЭМ!$D$10+'СЕТ СН'!$H$5-'СЕТ СН'!$H$20</f>
        <v>7129.4665530700004</v>
      </c>
      <c r="Q88" s="36">
        <f>SUMIFS(СВЦЭМ!$C$39:$C$789,СВЦЭМ!$A$39:$A$789,$A88,СВЦЭМ!$B$39:$B$789,Q$83)+'СЕТ СН'!$H$12+СВЦЭМ!$D$10+'СЕТ СН'!$H$5-'СЕТ СН'!$H$20</f>
        <v>7161.0762639000004</v>
      </c>
      <c r="R88" s="36">
        <f>SUMIFS(СВЦЭМ!$C$39:$C$789,СВЦЭМ!$A$39:$A$789,$A88,СВЦЭМ!$B$39:$B$789,R$83)+'СЕТ СН'!$H$12+СВЦЭМ!$D$10+'СЕТ СН'!$H$5-'СЕТ СН'!$H$20</f>
        <v>7164.4693460600001</v>
      </c>
      <c r="S88" s="36">
        <f>SUMIFS(СВЦЭМ!$C$39:$C$789,СВЦЭМ!$A$39:$A$789,$A88,СВЦЭМ!$B$39:$B$789,S$83)+'СЕТ СН'!$H$12+СВЦЭМ!$D$10+'СЕТ СН'!$H$5-'СЕТ СН'!$H$20</f>
        <v>7082.0965924800003</v>
      </c>
      <c r="T88" s="36">
        <f>SUMIFS(СВЦЭМ!$C$39:$C$789,СВЦЭМ!$A$39:$A$789,$A88,СВЦЭМ!$B$39:$B$789,T$83)+'СЕТ СН'!$H$12+СВЦЭМ!$D$10+'СЕТ СН'!$H$5-'СЕТ СН'!$H$20</f>
        <v>7019.1094001500005</v>
      </c>
      <c r="U88" s="36">
        <f>SUMIFS(СВЦЭМ!$C$39:$C$789,СВЦЭМ!$A$39:$A$789,$A88,СВЦЭМ!$B$39:$B$789,U$83)+'СЕТ СН'!$H$12+СВЦЭМ!$D$10+'СЕТ СН'!$H$5-'СЕТ СН'!$H$20</f>
        <v>7019.4452722599999</v>
      </c>
      <c r="V88" s="36">
        <f>SUMIFS(СВЦЭМ!$C$39:$C$789,СВЦЭМ!$A$39:$A$789,$A88,СВЦЭМ!$B$39:$B$789,V$83)+'СЕТ СН'!$H$12+СВЦЭМ!$D$10+'СЕТ СН'!$H$5-'СЕТ СН'!$H$20</f>
        <v>7068.7990349700003</v>
      </c>
      <c r="W88" s="36">
        <f>SUMIFS(СВЦЭМ!$C$39:$C$789,СВЦЭМ!$A$39:$A$789,$A88,СВЦЭМ!$B$39:$B$789,W$83)+'СЕТ СН'!$H$12+СВЦЭМ!$D$10+'СЕТ СН'!$H$5-'СЕТ СН'!$H$20</f>
        <v>7083.2680485700002</v>
      </c>
      <c r="X88" s="36">
        <f>SUMIFS(СВЦЭМ!$C$39:$C$789,СВЦЭМ!$A$39:$A$789,$A88,СВЦЭМ!$B$39:$B$789,X$83)+'СЕТ СН'!$H$12+СВЦЭМ!$D$10+'СЕТ СН'!$H$5-'СЕТ СН'!$H$20</f>
        <v>7104.2008500800002</v>
      </c>
      <c r="Y88" s="36">
        <f>SUMIFS(СВЦЭМ!$C$39:$C$789,СВЦЭМ!$A$39:$A$789,$A88,СВЦЭМ!$B$39:$B$789,Y$83)+'СЕТ СН'!$H$12+СВЦЭМ!$D$10+'СЕТ СН'!$H$5-'СЕТ СН'!$H$20</f>
        <v>7117.9767129299998</v>
      </c>
    </row>
    <row r="89" spans="1:32" ht="15.75" x14ac:dyDescent="0.2">
      <c r="A89" s="35">
        <f t="shared" si="2"/>
        <v>45632</v>
      </c>
      <c r="B89" s="36">
        <f>SUMIFS(СВЦЭМ!$C$39:$C$789,СВЦЭМ!$A$39:$A$789,$A89,СВЦЭМ!$B$39:$B$789,B$83)+'СЕТ СН'!$H$12+СВЦЭМ!$D$10+'СЕТ СН'!$H$5-'СЕТ СН'!$H$20</f>
        <v>7261.5518615199999</v>
      </c>
      <c r="C89" s="36">
        <f>SUMIFS(СВЦЭМ!$C$39:$C$789,СВЦЭМ!$A$39:$A$789,$A89,СВЦЭМ!$B$39:$B$789,C$83)+'СЕТ СН'!$H$12+СВЦЭМ!$D$10+'СЕТ СН'!$H$5-'СЕТ СН'!$H$20</f>
        <v>7359.2484799400008</v>
      </c>
      <c r="D89" s="36">
        <f>SUMIFS(СВЦЭМ!$C$39:$C$789,СВЦЭМ!$A$39:$A$789,$A89,СВЦЭМ!$B$39:$B$789,D$83)+'СЕТ СН'!$H$12+СВЦЭМ!$D$10+'СЕТ СН'!$H$5-'СЕТ СН'!$H$20</f>
        <v>7394.3557739099997</v>
      </c>
      <c r="E89" s="36">
        <f>SUMIFS(СВЦЭМ!$C$39:$C$789,СВЦЭМ!$A$39:$A$789,$A89,СВЦЭМ!$B$39:$B$789,E$83)+'СЕТ СН'!$H$12+СВЦЭМ!$D$10+'СЕТ СН'!$H$5-'СЕТ СН'!$H$20</f>
        <v>7411.5333240100008</v>
      </c>
      <c r="F89" s="36">
        <f>SUMIFS(СВЦЭМ!$C$39:$C$789,СВЦЭМ!$A$39:$A$789,$A89,СВЦЭМ!$B$39:$B$789,F$83)+'СЕТ СН'!$H$12+СВЦЭМ!$D$10+'СЕТ СН'!$H$5-'СЕТ СН'!$H$20</f>
        <v>7408.3828652299999</v>
      </c>
      <c r="G89" s="36">
        <f>SUMIFS(СВЦЭМ!$C$39:$C$789,СВЦЭМ!$A$39:$A$789,$A89,СВЦЭМ!$B$39:$B$789,G$83)+'СЕТ СН'!$H$12+СВЦЭМ!$D$10+'СЕТ СН'!$H$5-'СЕТ СН'!$H$20</f>
        <v>7377.1001690600006</v>
      </c>
      <c r="H89" s="36">
        <f>SUMIFS(СВЦЭМ!$C$39:$C$789,СВЦЭМ!$A$39:$A$789,$A89,СВЦЭМ!$B$39:$B$789,H$83)+'СЕТ СН'!$H$12+СВЦЭМ!$D$10+'СЕТ СН'!$H$5-'СЕТ СН'!$H$20</f>
        <v>7266.8486053200004</v>
      </c>
      <c r="I89" s="36">
        <f>SUMIFS(СВЦЭМ!$C$39:$C$789,СВЦЭМ!$A$39:$A$789,$A89,СВЦЭМ!$B$39:$B$789,I$83)+'СЕТ СН'!$H$12+СВЦЭМ!$D$10+'СЕТ СН'!$H$5-'СЕТ СН'!$H$20</f>
        <v>7176.84270199</v>
      </c>
      <c r="J89" s="36">
        <f>SUMIFS(СВЦЭМ!$C$39:$C$789,СВЦЭМ!$A$39:$A$789,$A89,СВЦЭМ!$B$39:$B$789,J$83)+'СЕТ СН'!$H$12+СВЦЭМ!$D$10+'СЕТ СН'!$H$5-'СЕТ СН'!$H$20</f>
        <v>7094.3991941799995</v>
      </c>
      <c r="K89" s="36">
        <f>SUMIFS(СВЦЭМ!$C$39:$C$789,СВЦЭМ!$A$39:$A$789,$A89,СВЦЭМ!$B$39:$B$789,K$83)+'СЕТ СН'!$H$12+СВЦЭМ!$D$10+'СЕТ СН'!$H$5-'СЕТ СН'!$H$20</f>
        <v>7049.9678577300001</v>
      </c>
      <c r="L89" s="36">
        <f>SUMIFS(СВЦЭМ!$C$39:$C$789,СВЦЭМ!$A$39:$A$789,$A89,СВЦЭМ!$B$39:$B$789,L$83)+'СЕТ СН'!$H$12+СВЦЭМ!$D$10+'СЕТ СН'!$H$5-'СЕТ СН'!$H$20</f>
        <v>7054.5077561400003</v>
      </c>
      <c r="M89" s="36">
        <f>SUMIFS(СВЦЭМ!$C$39:$C$789,СВЦЭМ!$A$39:$A$789,$A89,СВЦЭМ!$B$39:$B$789,M$83)+'СЕТ СН'!$H$12+СВЦЭМ!$D$10+'СЕТ СН'!$H$5-'СЕТ СН'!$H$20</f>
        <v>7076.2577454500006</v>
      </c>
      <c r="N89" s="36">
        <f>SUMIFS(СВЦЭМ!$C$39:$C$789,СВЦЭМ!$A$39:$A$789,$A89,СВЦЭМ!$B$39:$B$789,N$83)+'СЕТ СН'!$H$12+СВЦЭМ!$D$10+'СЕТ СН'!$H$5-'СЕТ СН'!$H$20</f>
        <v>7087.2829039299995</v>
      </c>
      <c r="O89" s="36">
        <f>SUMIFS(СВЦЭМ!$C$39:$C$789,СВЦЭМ!$A$39:$A$789,$A89,СВЦЭМ!$B$39:$B$789,O$83)+'СЕТ СН'!$H$12+СВЦЭМ!$D$10+'СЕТ СН'!$H$5-'СЕТ СН'!$H$20</f>
        <v>7093.5572975900004</v>
      </c>
      <c r="P89" s="36">
        <f>SUMIFS(СВЦЭМ!$C$39:$C$789,СВЦЭМ!$A$39:$A$789,$A89,СВЦЭМ!$B$39:$B$789,P$83)+'СЕТ СН'!$H$12+СВЦЭМ!$D$10+'СЕТ СН'!$H$5-'СЕТ СН'!$H$20</f>
        <v>7121.1318978300005</v>
      </c>
      <c r="Q89" s="36">
        <f>SUMIFS(СВЦЭМ!$C$39:$C$789,СВЦЭМ!$A$39:$A$789,$A89,СВЦЭМ!$B$39:$B$789,Q$83)+'СЕТ СН'!$H$12+СВЦЭМ!$D$10+'СЕТ СН'!$H$5-'СЕТ СН'!$H$20</f>
        <v>7125.7110325499998</v>
      </c>
      <c r="R89" s="36">
        <f>SUMIFS(СВЦЭМ!$C$39:$C$789,СВЦЭМ!$A$39:$A$789,$A89,СВЦЭМ!$B$39:$B$789,R$83)+'СЕТ СН'!$H$12+СВЦЭМ!$D$10+'СЕТ СН'!$H$5-'СЕТ СН'!$H$20</f>
        <v>7127.4973719400004</v>
      </c>
      <c r="S89" s="36">
        <f>SUMIFS(СВЦЭМ!$C$39:$C$789,СВЦЭМ!$A$39:$A$789,$A89,СВЦЭМ!$B$39:$B$789,S$83)+'СЕТ СН'!$H$12+СВЦЭМ!$D$10+'СЕТ СН'!$H$5-'СЕТ СН'!$H$20</f>
        <v>7096.8574828000001</v>
      </c>
      <c r="T89" s="36">
        <f>SUMIFS(СВЦЭМ!$C$39:$C$789,СВЦЭМ!$A$39:$A$789,$A89,СВЦЭМ!$B$39:$B$789,T$83)+'СЕТ СН'!$H$12+СВЦЭМ!$D$10+'СЕТ СН'!$H$5-'СЕТ СН'!$H$20</f>
        <v>7017.3780132700003</v>
      </c>
      <c r="U89" s="36">
        <f>SUMIFS(СВЦЭМ!$C$39:$C$789,СВЦЭМ!$A$39:$A$789,$A89,СВЦЭМ!$B$39:$B$789,U$83)+'СЕТ СН'!$H$12+СВЦЭМ!$D$10+'СЕТ СН'!$H$5-'СЕТ СН'!$H$20</f>
        <v>6999.2807791899995</v>
      </c>
      <c r="V89" s="36">
        <f>SUMIFS(СВЦЭМ!$C$39:$C$789,СВЦЭМ!$A$39:$A$789,$A89,СВЦЭМ!$B$39:$B$789,V$83)+'СЕТ СН'!$H$12+СВЦЭМ!$D$10+'СЕТ СН'!$H$5-'СЕТ СН'!$H$20</f>
        <v>7055.8620215200008</v>
      </c>
      <c r="W89" s="36">
        <f>SUMIFS(СВЦЭМ!$C$39:$C$789,СВЦЭМ!$A$39:$A$789,$A89,СВЦЭМ!$B$39:$B$789,W$83)+'СЕТ СН'!$H$12+СВЦЭМ!$D$10+'СЕТ СН'!$H$5-'СЕТ СН'!$H$20</f>
        <v>7070.3543605300001</v>
      </c>
      <c r="X89" s="36">
        <f>SUMIFS(СВЦЭМ!$C$39:$C$789,СВЦЭМ!$A$39:$A$789,$A89,СВЦЭМ!$B$39:$B$789,X$83)+'СЕТ СН'!$H$12+СВЦЭМ!$D$10+'СЕТ СН'!$H$5-'СЕТ СН'!$H$20</f>
        <v>7078.6111801200004</v>
      </c>
      <c r="Y89" s="36">
        <f>SUMIFS(СВЦЭМ!$C$39:$C$789,СВЦЭМ!$A$39:$A$789,$A89,СВЦЭМ!$B$39:$B$789,Y$83)+'СЕТ СН'!$H$12+СВЦЭМ!$D$10+'СЕТ СН'!$H$5-'СЕТ СН'!$H$20</f>
        <v>7107.7282181499995</v>
      </c>
    </row>
    <row r="90" spans="1:32" ht="15.75" x14ac:dyDescent="0.2">
      <c r="A90" s="35">
        <f t="shared" si="2"/>
        <v>45633</v>
      </c>
      <c r="B90" s="36">
        <f>SUMIFS(СВЦЭМ!$C$39:$C$789,СВЦЭМ!$A$39:$A$789,$A90,СВЦЭМ!$B$39:$B$789,B$83)+'СЕТ СН'!$H$12+СВЦЭМ!$D$10+'СЕТ СН'!$H$5-'СЕТ СН'!$H$20</f>
        <v>7220.8837903599997</v>
      </c>
      <c r="C90" s="36">
        <f>SUMIFS(СВЦЭМ!$C$39:$C$789,СВЦЭМ!$A$39:$A$789,$A90,СВЦЭМ!$B$39:$B$789,C$83)+'СЕТ СН'!$H$12+СВЦЭМ!$D$10+'СЕТ СН'!$H$5-'СЕТ СН'!$H$20</f>
        <v>7183.7463705400005</v>
      </c>
      <c r="D90" s="36">
        <f>SUMIFS(СВЦЭМ!$C$39:$C$789,СВЦЭМ!$A$39:$A$789,$A90,СВЦЭМ!$B$39:$B$789,D$83)+'СЕТ СН'!$H$12+СВЦЭМ!$D$10+'СЕТ СН'!$H$5-'СЕТ СН'!$H$20</f>
        <v>7224.6145820500005</v>
      </c>
      <c r="E90" s="36">
        <f>SUMIFS(СВЦЭМ!$C$39:$C$789,СВЦЭМ!$A$39:$A$789,$A90,СВЦЭМ!$B$39:$B$789,E$83)+'СЕТ СН'!$H$12+СВЦЭМ!$D$10+'СЕТ СН'!$H$5-'СЕТ СН'!$H$20</f>
        <v>7268.8629134300008</v>
      </c>
      <c r="F90" s="36">
        <f>SUMIFS(СВЦЭМ!$C$39:$C$789,СВЦЭМ!$A$39:$A$789,$A90,СВЦЭМ!$B$39:$B$789,F$83)+'СЕТ СН'!$H$12+СВЦЭМ!$D$10+'СЕТ СН'!$H$5-'СЕТ СН'!$H$20</f>
        <v>7265.56924196</v>
      </c>
      <c r="G90" s="36">
        <f>SUMIFS(СВЦЭМ!$C$39:$C$789,СВЦЭМ!$A$39:$A$789,$A90,СВЦЭМ!$B$39:$B$789,G$83)+'СЕТ СН'!$H$12+СВЦЭМ!$D$10+'СЕТ СН'!$H$5-'СЕТ СН'!$H$20</f>
        <v>7241.64735561</v>
      </c>
      <c r="H90" s="36">
        <f>SUMIFS(СВЦЭМ!$C$39:$C$789,СВЦЭМ!$A$39:$A$789,$A90,СВЦЭМ!$B$39:$B$789,H$83)+'СЕТ СН'!$H$12+СВЦЭМ!$D$10+'СЕТ СН'!$H$5-'СЕТ СН'!$H$20</f>
        <v>7210.6382466200002</v>
      </c>
      <c r="I90" s="36">
        <f>SUMIFS(СВЦЭМ!$C$39:$C$789,СВЦЭМ!$A$39:$A$789,$A90,СВЦЭМ!$B$39:$B$789,I$83)+'СЕТ СН'!$H$12+СВЦЭМ!$D$10+'СЕТ СН'!$H$5-'СЕТ СН'!$H$20</f>
        <v>7209.5458643700003</v>
      </c>
      <c r="J90" s="36">
        <f>SUMIFS(СВЦЭМ!$C$39:$C$789,СВЦЭМ!$A$39:$A$789,$A90,СВЦЭМ!$B$39:$B$789,J$83)+'СЕТ СН'!$H$12+СВЦЭМ!$D$10+'СЕТ СН'!$H$5-'СЕТ СН'!$H$20</f>
        <v>7125.0768294600002</v>
      </c>
      <c r="K90" s="36">
        <f>SUMIFS(СВЦЭМ!$C$39:$C$789,СВЦЭМ!$A$39:$A$789,$A90,СВЦЭМ!$B$39:$B$789,K$83)+'СЕТ СН'!$H$12+СВЦЭМ!$D$10+'СЕТ СН'!$H$5-'СЕТ СН'!$H$20</f>
        <v>6995.2153409700004</v>
      </c>
      <c r="L90" s="36">
        <f>SUMIFS(СВЦЭМ!$C$39:$C$789,СВЦЭМ!$A$39:$A$789,$A90,СВЦЭМ!$B$39:$B$789,L$83)+'СЕТ СН'!$H$12+СВЦЭМ!$D$10+'СЕТ СН'!$H$5-'СЕТ СН'!$H$20</f>
        <v>6965.0931881500001</v>
      </c>
      <c r="M90" s="36">
        <f>SUMIFS(СВЦЭМ!$C$39:$C$789,СВЦЭМ!$A$39:$A$789,$A90,СВЦЭМ!$B$39:$B$789,M$83)+'СЕТ СН'!$H$12+СВЦЭМ!$D$10+'СЕТ СН'!$H$5-'СЕТ СН'!$H$20</f>
        <v>6968.9827200700001</v>
      </c>
      <c r="N90" s="36">
        <f>SUMIFS(СВЦЭМ!$C$39:$C$789,СВЦЭМ!$A$39:$A$789,$A90,СВЦЭМ!$B$39:$B$789,N$83)+'СЕТ СН'!$H$12+СВЦЭМ!$D$10+'СЕТ СН'!$H$5-'СЕТ СН'!$H$20</f>
        <v>6996.7860949599999</v>
      </c>
      <c r="O90" s="36">
        <f>SUMIFS(СВЦЭМ!$C$39:$C$789,СВЦЭМ!$A$39:$A$789,$A90,СВЦЭМ!$B$39:$B$789,O$83)+'СЕТ СН'!$H$12+СВЦЭМ!$D$10+'СЕТ СН'!$H$5-'СЕТ СН'!$H$20</f>
        <v>7002.64546066</v>
      </c>
      <c r="P90" s="36">
        <f>SUMIFS(СВЦЭМ!$C$39:$C$789,СВЦЭМ!$A$39:$A$789,$A90,СВЦЭМ!$B$39:$B$789,P$83)+'СЕТ СН'!$H$12+СВЦЭМ!$D$10+'СЕТ СН'!$H$5-'СЕТ СН'!$H$20</f>
        <v>7014.0662874000009</v>
      </c>
      <c r="Q90" s="36">
        <f>SUMIFS(СВЦЭМ!$C$39:$C$789,СВЦЭМ!$A$39:$A$789,$A90,СВЦЭМ!$B$39:$B$789,Q$83)+'СЕТ СН'!$H$12+СВЦЭМ!$D$10+'СЕТ СН'!$H$5-'СЕТ СН'!$H$20</f>
        <v>7020.9863018200003</v>
      </c>
      <c r="R90" s="36">
        <f>SUMIFS(СВЦЭМ!$C$39:$C$789,СВЦЭМ!$A$39:$A$789,$A90,СВЦЭМ!$B$39:$B$789,R$83)+'СЕТ СН'!$H$12+СВЦЭМ!$D$10+'СЕТ СН'!$H$5-'СЕТ СН'!$H$20</f>
        <v>7019.0031471900002</v>
      </c>
      <c r="S90" s="36">
        <f>SUMIFS(СВЦЭМ!$C$39:$C$789,СВЦЭМ!$A$39:$A$789,$A90,СВЦЭМ!$B$39:$B$789,S$83)+'СЕТ СН'!$H$12+СВЦЭМ!$D$10+'СЕТ СН'!$H$5-'СЕТ СН'!$H$20</f>
        <v>6986.7443030100003</v>
      </c>
      <c r="T90" s="36">
        <f>SUMIFS(СВЦЭМ!$C$39:$C$789,СВЦЭМ!$A$39:$A$789,$A90,СВЦЭМ!$B$39:$B$789,T$83)+'СЕТ СН'!$H$12+СВЦЭМ!$D$10+'СЕТ СН'!$H$5-'СЕТ СН'!$H$20</f>
        <v>6931.9575878400001</v>
      </c>
      <c r="U90" s="36">
        <f>SUMIFS(СВЦЭМ!$C$39:$C$789,СВЦЭМ!$A$39:$A$789,$A90,СВЦЭМ!$B$39:$B$789,U$83)+'СЕТ СН'!$H$12+СВЦЭМ!$D$10+'СЕТ СН'!$H$5-'СЕТ СН'!$H$20</f>
        <v>6962.0849044300003</v>
      </c>
      <c r="V90" s="36">
        <f>SUMIFS(СВЦЭМ!$C$39:$C$789,СВЦЭМ!$A$39:$A$789,$A90,СВЦЭМ!$B$39:$B$789,V$83)+'СЕТ СН'!$H$12+СВЦЭМ!$D$10+'СЕТ СН'!$H$5-'СЕТ СН'!$H$20</f>
        <v>6985.85209201</v>
      </c>
      <c r="W90" s="36">
        <f>SUMIFS(СВЦЭМ!$C$39:$C$789,СВЦЭМ!$A$39:$A$789,$A90,СВЦЭМ!$B$39:$B$789,W$83)+'СЕТ СН'!$H$12+СВЦЭМ!$D$10+'СЕТ СН'!$H$5-'СЕТ СН'!$H$20</f>
        <v>7001.7566285699995</v>
      </c>
      <c r="X90" s="36">
        <f>SUMIFS(СВЦЭМ!$C$39:$C$789,СВЦЭМ!$A$39:$A$789,$A90,СВЦЭМ!$B$39:$B$789,X$83)+'СЕТ СН'!$H$12+СВЦЭМ!$D$10+'СЕТ СН'!$H$5-'СЕТ СН'!$H$20</f>
        <v>7065.1161173800001</v>
      </c>
      <c r="Y90" s="36">
        <f>SUMIFS(СВЦЭМ!$C$39:$C$789,СВЦЭМ!$A$39:$A$789,$A90,СВЦЭМ!$B$39:$B$789,Y$83)+'СЕТ СН'!$H$12+СВЦЭМ!$D$10+'СЕТ СН'!$H$5-'СЕТ СН'!$H$20</f>
        <v>7143.5369481600001</v>
      </c>
    </row>
    <row r="91" spans="1:32" ht="15.75" x14ac:dyDescent="0.2">
      <c r="A91" s="35">
        <f t="shared" si="2"/>
        <v>45634</v>
      </c>
      <c r="B91" s="36">
        <f>SUMIFS(СВЦЭМ!$C$39:$C$789,СВЦЭМ!$A$39:$A$789,$A91,СВЦЭМ!$B$39:$B$789,B$83)+'СЕТ СН'!$H$12+СВЦЭМ!$D$10+'СЕТ СН'!$H$5-'СЕТ СН'!$H$20</f>
        <v>7132.5788897399998</v>
      </c>
      <c r="C91" s="36">
        <f>SUMIFS(СВЦЭМ!$C$39:$C$789,СВЦЭМ!$A$39:$A$789,$A91,СВЦЭМ!$B$39:$B$789,C$83)+'СЕТ СН'!$H$12+СВЦЭМ!$D$10+'СЕТ СН'!$H$5-'СЕТ СН'!$H$20</f>
        <v>7176.7571204200003</v>
      </c>
      <c r="D91" s="36">
        <f>SUMIFS(СВЦЭМ!$C$39:$C$789,СВЦЭМ!$A$39:$A$789,$A91,СВЦЭМ!$B$39:$B$789,D$83)+'СЕТ СН'!$H$12+СВЦЭМ!$D$10+'СЕТ СН'!$H$5-'СЕТ СН'!$H$20</f>
        <v>7211.3931421100006</v>
      </c>
      <c r="E91" s="36">
        <f>SUMIFS(СВЦЭМ!$C$39:$C$789,СВЦЭМ!$A$39:$A$789,$A91,СВЦЭМ!$B$39:$B$789,E$83)+'СЕТ СН'!$H$12+СВЦЭМ!$D$10+'СЕТ СН'!$H$5-'СЕТ СН'!$H$20</f>
        <v>7261.3304770600007</v>
      </c>
      <c r="F91" s="36">
        <f>SUMIFS(СВЦЭМ!$C$39:$C$789,СВЦЭМ!$A$39:$A$789,$A91,СВЦЭМ!$B$39:$B$789,F$83)+'СЕТ СН'!$H$12+СВЦЭМ!$D$10+'СЕТ СН'!$H$5-'СЕТ СН'!$H$20</f>
        <v>7271.6121909900003</v>
      </c>
      <c r="G91" s="36">
        <f>SUMIFS(СВЦЭМ!$C$39:$C$789,СВЦЭМ!$A$39:$A$789,$A91,СВЦЭМ!$B$39:$B$789,G$83)+'СЕТ СН'!$H$12+СВЦЭМ!$D$10+'СЕТ СН'!$H$5-'СЕТ СН'!$H$20</f>
        <v>7246.8801241300007</v>
      </c>
      <c r="H91" s="36">
        <f>SUMIFS(СВЦЭМ!$C$39:$C$789,СВЦЭМ!$A$39:$A$789,$A91,СВЦЭМ!$B$39:$B$789,H$83)+'СЕТ СН'!$H$12+СВЦЭМ!$D$10+'СЕТ СН'!$H$5-'СЕТ СН'!$H$20</f>
        <v>7270.7366848300007</v>
      </c>
      <c r="I91" s="36">
        <f>SUMIFS(СВЦЭМ!$C$39:$C$789,СВЦЭМ!$A$39:$A$789,$A91,СВЦЭМ!$B$39:$B$789,I$83)+'СЕТ СН'!$H$12+СВЦЭМ!$D$10+'СЕТ СН'!$H$5-'СЕТ СН'!$H$20</f>
        <v>7254.7165756100003</v>
      </c>
      <c r="J91" s="36">
        <f>SUMIFS(СВЦЭМ!$C$39:$C$789,СВЦЭМ!$A$39:$A$789,$A91,СВЦЭМ!$B$39:$B$789,J$83)+'СЕТ СН'!$H$12+СВЦЭМ!$D$10+'СЕТ СН'!$H$5-'СЕТ СН'!$H$20</f>
        <v>7175.1818211700001</v>
      </c>
      <c r="K91" s="36">
        <f>SUMIFS(СВЦЭМ!$C$39:$C$789,СВЦЭМ!$A$39:$A$789,$A91,СВЦЭМ!$B$39:$B$789,K$83)+'СЕТ СН'!$H$12+СВЦЭМ!$D$10+'СЕТ СН'!$H$5-'СЕТ СН'!$H$20</f>
        <v>7070.5244592300005</v>
      </c>
      <c r="L91" s="36">
        <f>SUMIFS(СВЦЭМ!$C$39:$C$789,СВЦЭМ!$A$39:$A$789,$A91,СВЦЭМ!$B$39:$B$789,L$83)+'СЕТ СН'!$H$12+СВЦЭМ!$D$10+'СЕТ СН'!$H$5-'СЕТ СН'!$H$20</f>
        <v>7002.7863068700008</v>
      </c>
      <c r="M91" s="36">
        <f>SUMIFS(СВЦЭМ!$C$39:$C$789,СВЦЭМ!$A$39:$A$789,$A91,СВЦЭМ!$B$39:$B$789,M$83)+'СЕТ СН'!$H$12+СВЦЭМ!$D$10+'СЕТ СН'!$H$5-'СЕТ СН'!$H$20</f>
        <v>6994.8439661600005</v>
      </c>
      <c r="N91" s="36">
        <f>SUMIFS(СВЦЭМ!$C$39:$C$789,СВЦЭМ!$A$39:$A$789,$A91,СВЦЭМ!$B$39:$B$789,N$83)+'СЕТ СН'!$H$12+СВЦЭМ!$D$10+'СЕТ СН'!$H$5-'СЕТ СН'!$H$20</f>
        <v>7032.5782323399999</v>
      </c>
      <c r="O91" s="36">
        <f>SUMIFS(СВЦЭМ!$C$39:$C$789,СВЦЭМ!$A$39:$A$789,$A91,СВЦЭМ!$B$39:$B$789,O$83)+'СЕТ СН'!$H$12+СВЦЭМ!$D$10+'СЕТ СН'!$H$5-'СЕТ СН'!$H$20</f>
        <v>7044.8885186000007</v>
      </c>
      <c r="P91" s="36">
        <f>SUMIFS(СВЦЭМ!$C$39:$C$789,СВЦЭМ!$A$39:$A$789,$A91,СВЦЭМ!$B$39:$B$789,P$83)+'СЕТ СН'!$H$12+СВЦЭМ!$D$10+'СЕТ СН'!$H$5-'СЕТ СН'!$H$20</f>
        <v>7062.9305069500006</v>
      </c>
      <c r="Q91" s="36">
        <f>SUMIFS(СВЦЭМ!$C$39:$C$789,СВЦЭМ!$A$39:$A$789,$A91,СВЦЭМ!$B$39:$B$789,Q$83)+'СЕТ СН'!$H$12+СВЦЭМ!$D$10+'СЕТ СН'!$H$5-'СЕТ СН'!$H$20</f>
        <v>7079.26660352</v>
      </c>
      <c r="R91" s="36">
        <f>SUMIFS(СВЦЭМ!$C$39:$C$789,СВЦЭМ!$A$39:$A$789,$A91,СВЦЭМ!$B$39:$B$789,R$83)+'СЕТ СН'!$H$12+СВЦЭМ!$D$10+'СЕТ СН'!$H$5-'СЕТ СН'!$H$20</f>
        <v>7069.4374808000002</v>
      </c>
      <c r="S91" s="36">
        <f>SUMIFS(СВЦЭМ!$C$39:$C$789,СВЦЭМ!$A$39:$A$789,$A91,СВЦЭМ!$B$39:$B$789,S$83)+'СЕТ СН'!$H$12+СВЦЭМ!$D$10+'СЕТ СН'!$H$5-'СЕТ СН'!$H$20</f>
        <v>6985.2513222300004</v>
      </c>
      <c r="T91" s="36">
        <f>SUMIFS(СВЦЭМ!$C$39:$C$789,СВЦЭМ!$A$39:$A$789,$A91,СВЦЭМ!$B$39:$B$789,T$83)+'СЕТ СН'!$H$12+СВЦЭМ!$D$10+'СЕТ СН'!$H$5-'СЕТ СН'!$H$20</f>
        <v>6879.6828992800001</v>
      </c>
      <c r="U91" s="36">
        <f>SUMIFS(СВЦЭМ!$C$39:$C$789,СВЦЭМ!$A$39:$A$789,$A91,СВЦЭМ!$B$39:$B$789,U$83)+'СЕТ СН'!$H$12+СВЦЭМ!$D$10+'СЕТ СН'!$H$5-'СЕТ СН'!$H$20</f>
        <v>6878.5552888900002</v>
      </c>
      <c r="V91" s="36">
        <f>SUMIFS(СВЦЭМ!$C$39:$C$789,СВЦЭМ!$A$39:$A$789,$A91,СВЦЭМ!$B$39:$B$789,V$83)+'СЕТ СН'!$H$12+СВЦЭМ!$D$10+'СЕТ СН'!$H$5-'СЕТ СН'!$H$20</f>
        <v>6912.4652312500002</v>
      </c>
      <c r="W91" s="36">
        <f>SUMIFS(СВЦЭМ!$C$39:$C$789,СВЦЭМ!$A$39:$A$789,$A91,СВЦЭМ!$B$39:$B$789,W$83)+'СЕТ СН'!$H$12+СВЦЭМ!$D$10+'СЕТ СН'!$H$5-'СЕТ СН'!$H$20</f>
        <v>6972.7200959800002</v>
      </c>
      <c r="X91" s="36">
        <f>SUMIFS(СВЦЭМ!$C$39:$C$789,СВЦЭМ!$A$39:$A$789,$A91,СВЦЭМ!$B$39:$B$789,X$83)+'СЕТ СН'!$H$12+СВЦЭМ!$D$10+'СЕТ СН'!$H$5-'СЕТ СН'!$H$20</f>
        <v>6996.1896931299998</v>
      </c>
      <c r="Y91" s="36">
        <f>SUMIFS(СВЦЭМ!$C$39:$C$789,СВЦЭМ!$A$39:$A$789,$A91,СВЦЭМ!$B$39:$B$789,Y$83)+'СЕТ СН'!$H$12+СВЦЭМ!$D$10+'СЕТ СН'!$H$5-'СЕТ СН'!$H$20</f>
        <v>6993.78025153</v>
      </c>
    </row>
    <row r="92" spans="1:32" ht="15.75" x14ac:dyDescent="0.2">
      <c r="A92" s="35">
        <f t="shared" si="2"/>
        <v>45635</v>
      </c>
      <c r="B92" s="36">
        <f>SUMIFS(СВЦЭМ!$C$39:$C$789,СВЦЭМ!$A$39:$A$789,$A92,СВЦЭМ!$B$39:$B$789,B$83)+'СЕТ СН'!$H$12+СВЦЭМ!$D$10+'СЕТ СН'!$H$5-'СЕТ СН'!$H$20</f>
        <v>7098.0277347299998</v>
      </c>
      <c r="C92" s="36">
        <f>SUMIFS(СВЦЭМ!$C$39:$C$789,СВЦЭМ!$A$39:$A$789,$A92,СВЦЭМ!$B$39:$B$789,C$83)+'СЕТ СН'!$H$12+СВЦЭМ!$D$10+'СЕТ СН'!$H$5-'СЕТ СН'!$H$20</f>
        <v>7126.4102537600002</v>
      </c>
      <c r="D92" s="36">
        <f>SUMIFS(СВЦЭМ!$C$39:$C$789,СВЦЭМ!$A$39:$A$789,$A92,СВЦЭМ!$B$39:$B$789,D$83)+'СЕТ СН'!$H$12+СВЦЭМ!$D$10+'СЕТ СН'!$H$5-'СЕТ СН'!$H$20</f>
        <v>7197.29713567</v>
      </c>
      <c r="E92" s="36">
        <f>SUMIFS(СВЦЭМ!$C$39:$C$789,СВЦЭМ!$A$39:$A$789,$A92,СВЦЭМ!$B$39:$B$789,E$83)+'СЕТ СН'!$H$12+СВЦЭМ!$D$10+'СЕТ СН'!$H$5-'СЕТ СН'!$H$20</f>
        <v>7227.2708121400001</v>
      </c>
      <c r="F92" s="36">
        <f>SUMIFS(СВЦЭМ!$C$39:$C$789,СВЦЭМ!$A$39:$A$789,$A92,СВЦЭМ!$B$39:$B$789,F$83)+'СЕТ СН'!$H$12+СВЦЭМ!$D$10+'СЕТ СН'!$H$5-'СЕТ СН'!$H$20</f>
        <v>7227.8033497400002</v>
      </c>
      <c r="G92" s="36">
        <f>SUMIFS(СВЦЭМ!$C$39:$C$789,СВЦЭМ!$A$39:$A$789,$A92,СВЦЭМ!$B$39:$B$789,G$83)+'СЕТ СН'!$H$12+СВЦЭМ!$D$10+'СЕТ СН'!$H$5-'СЕТ СН'!$H$20</f>
        <v>7175.8730298400005</v>
      </c>
      <c r="H92" s="36">
        <f>SUMIFS(СВЦЭМ!$C$39:$C$789,СВЦЭМ!$A$39:$A$789,$A92,СВЦЭМ!$B$39:$B$789,H$83)+'СЕТ СН'!$H$12+СВЦЭМ!$D$10+'СЕТ СН'!$H$5-'СЕТ СН'!$H$20</f>
        <v>7063.3820758399997</v>
      </c>
      <c r="I92" s="36">
        <f>SUMIFS(СВЦЭМ!$C$39:$C$789,СВЦЭМ!$A$39:$A$789,$A92,СВЦЭМ!$B$39:$B$789,I$83)+'СЕТ СН'!$H$12+СВЦЭМ!$D$10+'СЕТ СН'!$H$5-'СЕТ СН'!$H$20</f>
        <v>6970.4829931500008</v>
      </c>
      <c r="J92" s="36">
        <f>SUMIFS(СВЦЭМ!$C$39:$C$789,СВЦЭМ!$A$39:$A$789,$A92,СВЦЭМ!$B$39:$B$789,J$83)+'СЕТ СН'!$H$12+СВЦЭМ!$D$10+'СЕТ СН'!$H$5-'СЕТ СН'!$H$20</f>
        <v>7001.3017780600003</v>
      </c>
      <c r="K92" s="36">
        <f>SUMIFS(СВЦЭМ!$C$39:$C$789,СВЦЭМ!$A$39:$A$789,$A92,СВЦЭМ!$B$39:$B$789,K$83)+'СЕТ СН'!$H$12+СВЦЭМ!$D$10+'СЕТ СН'!$H$5-'СЕТ СН'!$H$20</f>
        <v>6977.1451486200003</v>
      </c>
      <c r="L92" s="36">
        <f>SUMIFS(СВЦЭМ!$C$39:$C$789,СВЦЭМ!$A$39:$A$789,$A92,СВЦЭМ!$B$39:$B$789,L$83)+'СЕТ СН'!$H$12+СВЦЭМ!$D$10+'СЕТ СН'!$H$5-'СЕТ СН'!$H$20</f>
        <v>6967.2853751500006</v>
      </c>
      <c r="M92" s="36">
        <f>SUMIFS(СВЦЭМ!$C$39:$C$789,СВЦЭМ!$A$39:$A$789,$A92,СВЦЭМ!$B$39:$B$789,M$83)+'СЕТ СН'!$H$12+СВЦЭМ!$D$10+'СЕТ СН'!$H$5-'СЕТ СН'!$H$20</f>
        <v>6997.9337561600005</v>
      </c>
      <c r="N92" s="36">
        <f>SUMIFS(СВЦЭМ!$C$39:$C$789,СВЦЭМ!$A$39:$A$789,$A92,СВЦЭМ!$B$39:$B$789,N$83)+'СЕТ СН'!$H$12+СВЦЭМ!$D$10+'СЕТ СН'!$H$5-'СЕТ СН'!$H$20</f>
        <v>6987.2864976199999</v>
      </c>
      <c r="O92" s="36">
        <f>SUMIFS(СВЦЭМ!$C$39:$C$789,СВЦЭМ!$A$39:$A$789,$A92,СВЦЭМ!$B$39:$B$789,O$83)+'СЕТ СН'!$H$12+СВЦЭМ!$D$10+'СЕТ СН'!$H$5-'СЕТ СН'!$H$20</f>
        <v>7000.2969635099998</v>
      </c>
      <c r="P92" s="36">
        <f>SUMIFS(СВЦЭМ!$C$39:$C$789,СВЦЭМ!$A$39:$A$789,$A92,СВЦЭМ!$B$39:$B$789,P$83)+'СЕТ СН'!$H$12+СВЦЭМ!$D$10+'СЕТ СН'!$H$5-'СЕТ СН'!$H$20</f>
        <v>7008.3364283700002</v>
      </c>
      <c r="Q92" s="36">
        <f>SUMIFS(СВЦЭМ!$C$39:$C$789,СВЦЭМ!$A$39:$A$789,$A92,СВЦЭМ!$B$39:$B$789,Q$83)+'СЕТ СН'!$H$12+СВЦЭМ!$D$10+'СЕТ СН'!$H$5-'СЕТ СН'!$H$20</f>
        <v>7014.1169967900005</v>
      </c>
      <c r="R92" s="36">
        <f>SUMIFS(СВЦЭМ!$C$39:$C$789,СВЦЭМ!$A$39:$A$789,$A92,СВЦЭМ!$B$39:$B$789,R$83)+'СЕТ СН'!$H$12+СВЦЭМ!$D$10+'СЕТ СН'!$H$5-'СЕТ СН'!$H$20</f>
        <v>6991.5176996700002</v>
      </c>
      <c r="S92" s="36">
        <f>SUMIFS(СВЦЭМ!$C$39:$C$789,СВЦЭМ!$A$39:$A$789,$A92,СВЦЭМ!$B$39:$B$789,S$83)+'СЕТ СН'!$H$12+СВЦЭМ!$D$10+'СЕТ СН'!$H$5-'СЕТ СН'!$H$20</f>
        <v>6946.2336436799997</v>
      </c>
      <c r="T92" s="36">
        <f>SUMIFS(СВЦЭМ!$C$39:$C$789,СВЦЭМ!$A$39:$A$789,$A92,СВЦЭМ!$B$39:$B$789,T$83)+'СЕТ СН'!$H$12+СВЦЭМ!$D$10+'СЕТ СН'!$H$5-'СЕТ СН'!$H$20</f>
        <v>6912.2065094200007</v>
      </c>
      <c r="U92" s="36">
        <f>SUMIFS(СВЦЭМ!$C$39:$C$789,СВЦЭМ!$A$39:$A$789,$A92,СВЦЭМ!$B$39:$B$789,U$83)+'СЕТ СН'!$H$12+СВЦЭМ!$D$10+'СЕТ СН'!$H$5-'СЕТ СН'!$H$20</f>
        <v>6922.5959041700007</v>
      </c>
      <c r="V92" s="36">
        <f>SUMIFS(СВЦЭМ!$C$39:$C$789,СВЦЭМ!$A$39:$A$789,$A92,СВЦЭМ!$B$39:$B$789,V$83)+'СЕТ СН'!$H$12+СВЦЭМ!$D$10+'СЕТ СН'!$H$5-'СЕТ СН'!$H$20</f>
        <v>6954.4378554200002</v>
      </c>
      <c r="W92" s="36">
        <f>SUMIFS(СВЦЭМ!$C$39:$C$789,СВЦЭМ!$A$39:$A$789,$A92,СВЦЭМ!$B$39:$B$789,W$83)+'СЕТ СН'!$H$12+СВЦЭМ!$D$10+'СЕТ СН'!$H$5-'СЕТ СН'!$H$20</f>
        <v>6973.2075803000007</v>
      </c>
      <c r="X92" s="36">
        <f>SUMIFS(СВЦЭМ!$C$39:$C$789,СВЦЭМ!$A$39:$A$789,$A92,СВЦЭМ!$B$39:$B$789,X$83)+'СЕТ СН'!$H$12+СВЦЭМ!$D$10+'СЕТ СН'!$H$5-'СЕТ СН'!$H$20</f>
        <v>6980.3127674500001</v>
      </c>
      <c r="Y92" s="36">
        <f>SUMIFS(СВЦЭМ!$C$39:$C$789,СВЦЭМ!$A$39:$A$789,$A92,СВЦЭМ!$B$39:$B$789,Y$83)+'СЕТ СН'!$H$12+СВЦЭМ!$D$10+'СЕТ СН'!$H$5-'СЕТ СН'!$H$20</f>
        <v>6961.2830499299998</v>
      </c>
    </row>
    <row r="93" spans="1:32" ht="15.75" x14ac:dyDescent="0.2">
      <c r="A93" s="35">
        <f t="shared" si="2"/>
        <v>45636</v>
      </c>
      <c r="B93" s="36">
        <f>SUMIFS(СВЦЭМ!$C$39:$C$789,СВЦЭМ!$A$39:$A$789,$A93,СВЦЭМ!$B$39:$B$789,B$83)+'СЕТ СН'!$H$12+СВЦЭМ!$D$10+'СЕТ СН'!$H$5-'СЕТ СН'!$H$20</f>
        <v>7140.40279861</v>
      </c>
      <c r="C93" s="36">
        <f>SUMIFS(СВЦЭМ!$C$39:$C$789,СВЦЭМ!$A$39:$A$789,$A93,СВЦЭМ!$B$39:$B$789,C$83)+'СЕТ СН'!$H$12+СВЦЭМ!$D$10+'СЕТ СН'!$H$5-'СЕТ СН'!$H$20</f>
        <v>7212.1095681900006</v>
      </c>
      <c r="D93" s="36">
        <f>SUMIFS(СВЦЭМ!$C$39:$C$789,СВЦЭМ!$A$39:$A$789,$A93,СВЦЭМ!$B$39:$B$789,D$83)+'СЕТ СН'!$H$12+СВЦЭМ!$D$10+'СЕТ СН'!$H$5-'СЕТ СН'!$H$20</f>
        <v>7242.95730224</v>
      </c>
      <c r="E93" s="36">
        <f>SUMIFS(СВЦЭМ!$C$39:$C$789,СВЦЭМ!$A$39:$A$789,$A93,СВЦЭМ!$B$39:$B$789,E$83)+'СЕТ СН'!$H$12+СВЦЭМ!$D$10+'СЕТ СН'!$H$5-'СЕТ СН'!$H$20</f>
        <v>7268.52565701</v>
      </c>
      <c r="F93" s="36">
        <f>SUMIFS(СВЦЭМ!$C$39:$C$789,СВЦЭМ!$A$39:$A$789,$A93,СВЦЭМ!$B$39:$B$789,F$83)+'СЕТ СН'!$H$12+СВЦЭМ!$D$10+'СЕТ СН'!$H$5-'СЕТ СН'!$H$20</f>
        <v>7263.4681682700002</v>
      </c>
      <c r="G93" s="36">
        <f>SUMIFS(СВЦЭМ!$C$39:$C$789,СВЦЭМ!$A$39:$A$789,$A93,СВЦЭМ!$B$39:$B$789,G$83)+'СЕТ СН'!$H$12+СВЦЭМ!$D$10+'СЕТ СН'!$H$5-'СЕТ СН'!$H$20</f>
        <v>7224.8818268800005</v>
      </c>
      <c r="H93" s="36">
        <f>SUMIFS(СВЦЭМ!$C$39:$C$789,СВЦЭМ!$A$39:$A$789,$A93,СВЦЭМ!$B$39:$B$789,H$83)+'СЕТ СН'!$H$12+СВЦЭМ!$D$10+'СЕТ СН'!$H$5-'СЕТ СН'!$H$20</f>
        <v>7128.00495314</v>
      </c>
      <c r="I93" s="36">
        <f>SUMIFS(СВЦЭМ!$C$39:$C$789,СВЦЭМ!$A$39:$A$789,$A93,СВЦЭМ!$B$39:$B$789,I$83)+'СЕТ СН'!$H$12+СВЦЭМ!$D$10+'СЕТ СН'!$H$5-'СЕТ СН'!$H$20</f>
        <v>7026.7037721500001</v>
      </c>
      <c r="J93" s="36">
        <f>SUMIFS(СВЦЭМ!$C$39:$C$789,СВЦЭМ!$A$39:$A$789,$A93,СВЦЭМ!$B$39:$B$789,J$83)+'СЕТ СН'!$H$12+СВЦЭМ!$D$10+'СЕТ СН'!$H$5-'СЕТ СН'!$H$20</f>
        <v>6952.0691362100006</v>
      </c>
      <c r="K93" s="36">
        <f>SUMIFS(СВЦЭМ!$C$39:$C$789,СВЦЭМ!$A$39:$A$789,$A93,СВЦЭМ!$B$39:$B$789,K$83)+'СЕТ СН'!$H$12+СВЦЭМ!$D$10+'СЕТ СН'!$H$5-'СЕТ СН'!$H$20</f>
        <v>6908.4145623700006</v>
      </c>
      <c r="L93" s="36">
        <f>SUMIFS(СВЦЭМ!$C$39:$C$789,СВЦЭМ!$A$39:$A$789,$A93,СВЦЭМ!$B$39:$B$789,L$83)+'СЕТ СН'!$H$12+СВЦЭМ!$D$10+'СЕТ СН'!$H$5-'СЕТ СН'!$H$20</f>
        <v>6931.03504462</v>
      </c>
      <c r="M93" s="36">
        <f>SUMIFS(СВЦЭМ!$C$39:$C$789,СВЦЭМ!$A$39:$A$789,$A93,СВЦЭМ!$B$39:$B$789,M$83)+'СЕТ СН'!$H$12+СВЦЭМ!$D$10+'СЕТ СН'!$H$5-'СЕТ СН'!$H$20</f>
        <v>6944.3660911400002</v>
      </c>
      <c r="N93" s="36">
        <f>SUMIFS(СВЦЭМ!$C$39:$C$789,СВЦЭМ!$A$39:$A$789,$A93,СВЦЭМ!$B$39:$B$789,N$83)+'СЕТ СН'!$H$12+СВЦЭМ!$D$10+'СЕТ СН'!$H$5-'СЕТ СН'!$H$20</f>
        <v>6941.7481092199996</v>
      </c>
      <c r="O93" s="36">
        <f>SUMIFS(СВЦЭМ!$C$39:$C$789,СВЦЭМ!$A$39:$A$789,$A93,СВЦЭМ!$B$39:$B$789,O$83)+'СЕТ СН'!$H$12+СВЦЭМ!$D$10+'СЕТ СН'!$H$5-'СЕТ СН'!$H$20</f>
        <v>6934.8754574200002</v>
      </c>
      <c r="P93" s="36">
        <f>SUMIFS(СВЦЭМ!$C$39:$C$789,СВЦЭМ!$A$39:$A$789,$A93,СВЦЭМ!$B$39:$B$789,P$83)+'СЕТ СН'!$H$12+СВЦЭМ!$D$10+'СЕТ СН'!$H$5-'СЕТ СН'!$H$20</f>
        <v>6988.2156833200006</v>
      </c>
      <c r="Q93" s="36">
        <f>SUMIFS(СВЦЭМ!$C$39:$C$789,СВЦЭМ!$A$39:$A$789,$A93,СВЦЭМ!$B$39:$B$789,Q$83)+'СЕТ СН'!$H$12+СВЦЭМ!$D$10+'СЕТ СН'!$H$5-'СЕТ СН'!$H$20</f>
        <v>7008.3459848100001</v>
      </c>
      <c r="R93" s="36">
        <f>SUMIFS(СВЦЭМ!$C$39:$C$789,СВЦЭМ!$A$39:$A$789,$A93,СВЦЭМ!$B$39:$B$789,R$83)+'СЕТ СН'!$H$12+СВЦЭМ!$D$10+'СЕТ СН'!$H$5-'СЕТ СН'!$H$20</f>
        <v>6976.8845846599997</v>
      </c>
      <c r="S93" s="36">
        <f>SUMIFS(СВЦЭМ!$C$39:$C$789,СВЦЭМ!$A$39:$A$789,$A93,СВЦЭМ!$B$39:$B$789,S$83)+'СЕТ СН'!$H$12+СВЦЭМ!$D$10+'СЕТ СН'!$H$5-'СЕТ СН'!$H$20</f>
        <v>6926.5715432699999</v>
      </c>
      <c r="T93" s="36">
        <f>SUMIFS(СВЦЭМ!$C$39:$C$789,СВЦЭМ!$A$39:$A$789,$A93,СВЦЭМ!$B$39:$B$789,T$83)+'СЕТ СН'!$H$12+СВЦЭМ!$D$10+'СЕТ СН'!$H$5-'СЕТ СН'!$H$20</f>
        <v>6891.9550536500001</v>
      </c>
      <c r="U93" s="36">
        <f>SUMIFS(СВЦЭМ!$C$39:$C$789,СВЦЭМ!$A$39:$A$789,$A93,СВЦЭМ!$B$39:$B$789,U$83)+'СЕТ СН'!$H$12+СВЦЭМ!$D$10+'СЕТ СН'!$H$5-'СЕТ СН'!$H$20</f>
        <v>6917.44592414</v>
      </c>
      <c r="V93" s="36">
        <f>SUMIFS(СВЦЭМ!$C$39:$C$789,СВЦЭМ!$A$39:$A$789,$A93,СВЦЭМ!$B$39:$B$789,V$83)+'СЕТ СН'!$H$12+СВЦЭМ!$D$10+'СЕТ СН'!$H$5-'СЕТ СН'!$H$20</f>
        <v>6935.2168952700004</v>
      </c>
      <c r="W93" s="36">
        <f>SUMIFS(СВЦЭМ!$C$39:$C$789,СВЦЭМ!$A$39:$A$789,$A93,СВЦЭМ!$B$39:$B$789,W$83)+'СЕТ СН'!$H$12+СВЦЭМ!$D$10+'СЕТ СН'!$H$5-'СЕТ СН'!$H$20</f>
        <v>6973.501878</v>
      </c>
      <c r="X93" s="36">
        <f>SUMIFS(СВЦЭМ!$C$39:$C$789,СВЦЭМ!$A$39:$A$789,$A93,СВЦЭМ!$B$39:$B$789,X$83)+'СЕТ СН'!$H$12+СВЦЭМ!$D$10+'СЕТ СН'!$H$5-'СЕТ СН'!$H$20</f>
        <v>6978.8062747500007</v>
      </c>
      <c r="Y93" s="36">
        <f>SUMIFS(СВЦЭМ!$C$39:$C$789,СВЦЭМ!$A$39:$A$789,$A93,СВЦЭМ!$B$39:$B$789,Y$83)+'СЕТ СН'!$H$12+СВЦЭМ!$D$10+'СЕТ СН'!$H$5-'СЕТ СН'!$H$20</f>
        <v>7035.2995270600004</v>
      </c>
    </row>
    <row r="94" spans="1:32" ht="15.75" x14ac:dyDescent="0.2">
      <c r="A94" s="35">
        <f t="shared" si="2"/>
        <v>45637</v>
      </c>
      <c r="B94" s="36">
        <f>SUMIFS(СВЦЭМ!$C$39:$C$789,СВЦЭМ!$A$39:$A$789,$A94,СВЦЭМ!$B$39:$B$789,B$83)+'СЕТ СН'!$H$12+СВЦЭМ!$D$10+'СЕТ СН'!$H$5-'СЕТ СН'!$H$20</f>
        <v>7028.6135750000003</v>
      </c>
      <c r="C94" s="36">
        <f>SUMIFS(СВЦЭМ!$C$39:$C$789,СВЦЭМ!$A$39:$A$789,$A94,СВЦЭМ!$B$39:$B$789,C$83)+'СЕТ СН'!$H$12+СВЦЭМ!$D$10+'СЕТ СН'!$H$5-'СЕТ СН'!$H$20</f>
        <v>7166.7162045200002</v>
      </c>
      <c r="D94" s="36">
        <f>SUMIFS(СВЦЭМ!$C$39:$C$789,СВЦЭМ!$A$39:$A$789,$A94,СВЦЭМ!$B$39:$B$789,D$83)+'СЕТ СН'!$H$12+СВЦЭМ!$D$10+'СЕТ СН'!$H$5-'СЕТ СН'!$H$20</f>
        <v>7227.0475477100008</v>
      </c>
      <c r="E94" s="36">
        <f>SUMIFS(СВЦЭМ!$C$39:$C$789,СВЦЭМ!$A$39:$A$789,$A94,СВЦЭМ!$B$39:$B$789,E$83)+'СЕТ СН'!$H$12+СВЦЭМ!$D$10+'СЕТ СН'!$H$5-'СЕТ СН'!$H$20</f>
        <v>7242.4102237400002</v>
      </c>
      <c r="F94" s="36">
        <f>SUMIFS(СВЦЭМ!$C$39:$C$789,СВЦЭМ!$A$39:$A$789,$A94,СВЦЭМ!$B$39:$B$789,F$83)+'СЕТ СН'!$H$12+СВЦЭМ!$D$10+'СЕТ СН'!$H$5-'СЕТ СН'!$H$20</f>
        <v>7259.8066930700006</v>
      </c>
      <c r="G94" s="36">
        <f>SUMIFS(СВЦЭМ!$C$39:$C$789,СВЦЭМ!$A$39:$A$789,$A94,СВЦЭМ!$B$39:$B$789,G$83)+'СЕТ СН'!$H$12+СВЦЭМ!$D$10+'СЕТ СН'!$H$5-'СЕТ СН'!$H$20</f>
        <v>7217.4634109500003</v>
      </c>
      <c r="H94" s="36">
        <f>SUMIFS(СВЦЭМ!$C$39:$C$789,СВЦЭМ!$A$39:$A$789,$A94,СВЦЭМ!$B$39:$B$789,H$83)+'СЕТ СН'!$H$12+СВЦЭМ!$D$10+'СЕТ СН'!$H$5-'СЕТ СН'!$H$20</f>
        <v>7150.0611868200003</v>
      </c>
      <c r="I94" s="36">
        <f>SUMIFS(СВЦЭМ!$C$39:$C$789,СВЦЭМ!$A$39:$A$789,$A94,СВЦЭМ!$B$39:$B$789,I$83)+'СЕТ СН'!$H$12+СВЦЭМ!$D$10+'СЕТ СН'!$H$5-'СЕТ СН'!$H$20</f>
        <v>7056.6222783200001</v>
      </c>
      <c r="J94" s="36">
        <f>SUMIFS(СВЦЭМ!$C$39:$C$789,СВЦЭМ!$A$39:$A$789,$A94,СВЦЭМ!$B$39:$B$789,J$83)+'СЕТ СН'!$H$12+СВЦЭМ!$D$10+'СЕТ СН'!$H$5-'СЕТ СН'!$H$20</f>
        <v>6998.26211642</v>
      </c>
      <c r="K94" s="36">
        <f>SUMIFS(СВЦЭМ!$C$39:$C$789,СВЦЭМ!$A$39:$A$789,$A94,СВЦЭМ!$B$39:$B$789,K$83)+'СЕТ СН'!$H$12+СВЦЭМ!$D$10+'СЕТ СН'!$H$5-'СЕТ СН'!$H$20</f>
        <v>6975.1264723799995</v>
      </c>
      <c r="L94" s="36">
        <f>SUMIFS(СВЦЭМ!$C$39:$C$789,СВЦЭМ!$A$39:$A$789,$A94,СВЦЭМ!$B$39:$B$789,L$83)+'СЕТ СН'!$H$12+СВЦЭМ!$D$10+'СЕТ СН'!$H$5-'СЕТ СН'!$H$20</f>
        <v>6966.8798788000004</v>
      </c>
      <c r="M94" s="36">
        <f>SUMIFS(СВЦЭМ!$C$39:$C$789,СВЦЭМ!$A$39:$A$789,$A94,СВЦЭМ!$B$39:$B$789,M$83)+'СЕТ СН'!$H$12+СВЦЭМ!$D$10+'СЕТ СН'!$H$5-'СЕТ СН'!$H$20</f>
        <v>7008.5506348199997</v>
      </c>
      <c r="N94" s="36">
        <f>SUMIFS(СВЦЭМ!$C$39:$C$789,СВЦЭМ!$A$39:$A$789,$A94,СВЦЭМ!$B$39:$B$789,N$83)+'СЕТ СН'!$H$12+СВЦЭМ!$D$10+'СЕТ СН'!$H$5-'СЕТ СН'!$H$20</f>
        <v>7035.9222711800003</v>
      </c>
      <c r="O94" s="36">
        <f>SUMIFS(СВЦЭМ!$C$39:$C$789,СВЦЭМ!$A$39:$A$789,$A94,СВЦЭМ!$B$39:$B$789,O$83)+'СЕТ СН'!$H$12+СВЦЭМ!$D$10+'СЕТ СН'!$H$5-'СЕТ СН'!$H$20</f>
        <v>7067.0626728700008</v>
      </c>
      <c r="P94" s="36">
        <f>SUMIFS(СВЦЭМ!$C$39:$C$789,СВЦЭМ!$A$39:$A$789,$A94,СВЦЭМ!$B$39:$B$789,P$83)+'СЕТ СН'!$H$12+СВЦЭМ!$D$10+'СЕТ СН'!$H$5-'СЕТ СН'!$H$20</f>
        <v>7111.5289197900001</v>
      </c>
      <c r="Q94" s="36">
        <f>SUMIFS(СВЦЭМ!$C$39:$C$789,СВЦЭМ!$A$39:$A$789,$A94,СВЦЭМ!$B$39:$B$789,Q$83)+'СЕТ СН'!$H$12+СВЦЭМ!$D$10+'СЕТ СН'!$H$5-'СЕТ СН'!$H$20</f>
        <v>7158.3114595000006</v>
      </c>
      <c r="R94" s="36">
        <f>SUMIFS(СВЦЭМ!$C$39:$C$789,СВЦЭМ!$A$39:$A$789,$A94,СВЦЭМ!$B$39:$B$789,R$83)+'СЕТ СН'!$H$12+СВЦЭМ!$D$10+'СЕТ СН'!$H$5-'СЕТ СН'!$H$20</f>
        <v>7135.50182692</v>
      </c>
      <c r="S94" s="36">
        <f>SUMIFS(СВЦЭМ!$C$39:$C$789,СВЦЭМ!$A$39:$A$789,$A94,СВЦЭМ!$B$39:$B$789,S$83)+'СЕТ СН'!$H$12+СВЦЭМ!$D$10+'СЕТ СН'!$H$5-'СЕТ СН'!$H$20</f>
        <v>7095.3463828700005</v>
      </c>
      <c r="T94" s="36">
        <f>SUMIFS(СВЦЭМ!$C$39:$C$789,СВЦЭМ!$A$39:$A$789,$A94,СВЦЭМ!$B$39:$B$789,T$83)+'СЕТ СН'!$H$12+СВЦЭМ!$D$10+'СЕТ СН'!$H$5-'СЕТ СН'!$H$20</f>
        <v>7031.4467885600006</v>
      </c>
      <c r="U94" s="36">
        <f>SUMIFS(СВЦЭМ!$C$39:$C$789,СВЦЭМ!$A$39:$A$789,$A94,СВЦЭМ!$B$39:$B$789,U$83)+'СЕТ СН'!$H$12+СВЦЭМ!$D$10+'СЕТ СН'!$H$5-'СЕТ СН'!$H$20</f>
        <v>7010.3352322400006</v>
      </c>
      <c r="V94" s="36">
        <f>SUMIFS(СВЦЭМ!$C$39:$C$789,СВЦЭМ!$A$39:$A$789,$A94,СВЦЭМ!$B$39:$B$789,V$83)+'СЕТ СН'!$H$12+СВЦЭМ!$D$10+'СЕТ СН'!$H$5-'СЕТ СН'!$H$20</f>
        <v>7001.7456633100001</v>
      </c>
      <c r="W94" s="36">
        <f>SUMIFS(СВЦЭМ!$C$39:$C$789,СВЦЭМ!$A$39:$A$789,$A94,СВЦЭМ!$B$39:$B$789,W$83)+'СЕТ СН'!$H$12+СВЦЭМ!$D$10+'СЕТ СН'!$H$5-'СЕТ СН'!$H$20</f>
        <v>7021.3102813100004</v>
      </c>
      <c r="X94" s="36">
        <f>SUMIFS(СВЦЭМ!$C$39:$C$789,СВЦЭМ!$A$39:$A$789,$A94,СВЦЭМ!$B$39:$B$789,X$83)+'СЕТ СН'!$H$12+СВЦЭМ!$D$10+'СЕТ СН'!$H$5-'СЕТ СН'!$H$20</f>
        <v>7061.9328576300004</v>
      </c>
      <c r="Y94" s="36">
        <f>SUMIFS(СВЦЭМ!$C$39:$C$789,СВЦЭМ!$A$39:$A$789,$A94,СВЦЭМ!$B$39:$B$789,Y$83)+'СЕТ СН'!$H$12+СВЦЭМ!$D$10+'СЕТ СН'!$H$5-'СЕТ СН'!$H$20</f>
        <v>7127.5091958000003</v>
      </c>
    </row>
    <row r="95" spans="1:32" ht="15.75" x14ac:dyDescent="0.2">
      <c r="A95" s="35">
        <f t="shared" si="2"/>
        <v>45638</v>
      </c>
      <c r="B95" s="36">
        <f>SUMIFS(СВЦЭМ!$C$39:$C$789,СВЦЭМ!$A$39:$A$789,$A95,СВЦЭМ!$B$39:$B$789,B$83)+'СЕТ СН'!$H$12+СВЦЭМ!$D$10+'СЕТ СН'!$H$5-'СЕТ СН'!$H$20</f>
        <v>7187.3871940600002</v>
      </c>
      <c r="C95" s="36">
        <f>SUMIFS(СВЦЭМ!$C$39:$C$789,СВЦЭМ!$A$39:$A$789,$A95,СВЦЭМ!$B$39:$B$789,C$83)+'СЕТ СН'!$H$12+СВЦЭМ!$D$10+'СЕТ СН'!$H$5-'СЕТ СН'!$H$20</f>
        <v>7253.9125450200008</v>
      </c>
      <c r="D95" s="36">
        <f>SUMIFS(СВЦЭМ!$C$39:$C$789,СВЦЭМ!$A$39:$A$789,$A95,СВЦЭМ!$B$39:$B$789,D$83)+'СЕТ СН'!$H$12+СВЦЭМ!$D$10+'СЕТ СН'!$H$5-'СЕТ СН'!$H$20</f>
        <v>7270.6211503699997</v>
      </c>
      <c r="E95" s="36">
        <f>SUMIFS(СВЦЭМ!$C$39:$C$789,СВЦЭМ!$A$39:$A$789,$A95,СВЦЭМ!$B$39:$B$789,E$83)+'СЕТ СН'!$H$12+СВЦЭМ!$D$10+'СЕТ СН'!$H$5-'СЕТ СН'!$H$20</f>
        <v>7270.21839568</v>
      </c>
      <c r="F95" s="36">
        <f>SUMIFS(СВЦЭМ!$C$39:$C$789,СВЦЭМ!$A$39:$A$789,$A95,СВЦЭМ!$B$39:$B$789,F$83)+'СЕТ СН'!$H$12+СВЦЭМ!$D$10+'СЕТ СН'!$H$5-'СЕТ СН'!$H$20</f>
        <v>7282.4384781700001</v>
      </c>
      <c r="G95" s="36">
        <f>SUMIFS(СВЦЭМ!$C$39:$C$789,СВЦЭМ!$A$39:$A$789,$A95,СВЦЭМ!$B$39:$B$789,G$83)+'СЕТ СН'!$H$12+СВЦЭМ!$D$10+'СЕТ СН'!$H$5-'СЕТ СН'!$H$20</f>
        <v>7272.4038426700008</v>
      </c>
      <c r="H95" s="36">
        <f>SUMIFS(СВЦЭМ!$C$39:$C$789,СВЦЭМ!$A$39:$A$789,$A95,СВЦЭМ!$B$39:$B$789,H$83)+'СЕТ СН'!$H$12+СВЦЭМ!$D$10+'СЕТ СН'!$H$5-'СЕТ СН'!$H$20</f>
        <v>7196.7506187199997</v>
      </c>
      <c r="I95" s="36">
        <f>SUMIFS(СВЦЭМ!$C$39:$C$789,СВЦЭМ!$A$39:$A$789,$A95,СВЦЭМ!$B$39:$B$789,I$83)+'СЕТ СН'!$H$12+СВЦЭМ!$D$10+'СЕТ СН'!$H$5-'СЕТ СН'!$H$20</f>
        <v>7085.5795623400008</v>
      </c>
      <c r="J95" s="36">
        <f>SUMIFS(СВЦЭМ!$C$39:$C$789,СВЦЭМ!$A$39:$A$789,$A95,СВЦЭМ!$B$39:$B$789,J$83)+'СЕТ СН'!$H$12+СВЦЭМ!$D$10+'СЕТ СН'!$H$5-'СЕТ СН'!$H$20</f>
        <v>7029.4357706400006</v>
      </c>
      <c r="K95" s="36">
        <f>SUMIFS(СВЦЭМ!$C$39:$C$789,СВЦЭМ!$A$39:$A$789,$A95,СВЦЭМ!$B$39:$B$789,K$83)+'СЕТ СН'!$H$12+СВЦЭМ!$D$10+'СЕТ СН'!$H$5-'СЕТ СН'!$H$20</f>
        <v>7030.9255682399998</v>
      </c>
      <c r="L95" s="36">
        <f>SUMIFS(СВЦЭМ!$C$39:$C$789,СВЦЭМ!$A$39:$A$789,$A95,СВЦЭМ!$B$39:$B$789,L$83)+'СЕТ СН'!$H$12+СВЦЭМ!$D$10+'СЕТ СН'!$H$5-'СЕТ СН'!$H$20</f>
        <v>7020.1179655300002</v>
      </c>
      <c r="M95" s="36">
        <f>SUMIFS(СВЦЭМ!$C$39:$C$789,СВЦЭМ!$A$39:$A$789,$A95,СВЦЭМ!$B$39:$B$789,M$83)+'СЕТ СН'!$H$12+СВЦЭМ!$D$10+'СЕТ СН'!$H$5-'СЕТ СН'!$H$20</f>
        <v>7039.0354504500001</v>
      </c>
      <c r="N95" s="36">
        <f>SUMIFS(СВЦЭМ!$C$39:$C$789,СВЦЭМ!$A$39:$A$789,$A95,СВЦЭМ!$B$39:$B$789,N$83)+'СЕТ СН'!$H$12+СВЦЭМ!$D$10+'СЕТ СН'!$H$5-'СЕТ СН'!$H$20</f>
        <v>7041.7694846100003</v>
      </c>
      <c r="O95" s="36">
        <f>SUMIFS(СВЦЭМ!$C$39:$C$789,СВЦЭМ!$A$39:$A$789,$A95,СВЦЭМ!$B$39:$B$789,O$83)+'СЕТ СН'!$H$12+СВЦЭМ!$D$10+'СЕТ СН'!$H$5-'СЕТ СН'!$H$20</f>
        <v>7086.7526824699999</v>
      </c>
      <c r="P95" s="36">
        <f>SUMIFS(СВЦЭМ!$C$39:$C$789,СВЦЭМ!$A$39:$A$789,$A95,СВЦЭМ!$B$39:$B$789,P$83)+'СЕТ СН'!$H$12+СВЦЭМ!$D$10+'СЕТ СН'!$H$5-'СЕТ СН'!$H$20</f>
        <v>7080.5482957500008</v>
      </c>
      <c r="Q95" s="36">
        <f>SUMIFS(СВЦЭМ!$C$39:$C$789,СВЦЭМ!$A$39:$A$789,$A95,СВЦЭМ!$B$39:$B$789,Q$83)+'СЕТ СН'!$H$12+СВЦЭМ!$D$10+'СЕТ СН'!$H$5-'СЕТ СН'!$H$20</f>
        <v>7076.82431791</v>
      </c>
      <c r="R95" s="36">
        <f>SUMIFS(СВЦЭМ!$C$39:$C$789,СВЦЭМ!$A$39:$A$789,$A95,СВЦЭМ!$B$39:$B$789,R$83)+'СЕТ СН'!$H$12+СВЦЭМ!$D$10+'СЕТ СН'!$H$5-'СЕТ СН'!$H$20</f>
        <v>7078.5527947099999</v>
      </c>
      <c r="S95" s="36">
        <f>SUMIFS(СВЦЭМ!$C$39:$C$789,СВЦЭМ!$A$39:$A$789,$A95,СВЦЭМ!$B$39:$B$789,S$83)+'СЕТ СН'!$H$12+СВЦЭМ!$D$10+'СЕТ СН'!$H$5-'СЕТ СН'!$H$20</f>
        <v>7021.3013347400001</v>
      </c>
      <c r="T95" s="36">
        <f>SUMIFS(СВЦЭМ!$C$39:$C$789,СВЦЭМ!$A$39:$A$789,$A95,СВЦЭМ!$B$39:$B$789,T$83)+'СЕТ СН'!$H$12+СВЦЭМ!$D$10+'СЕТ СН'!$H$5-'СЕТ СН'!$H$20</f>
        <v>7013.79753962</v>
      </c>
      <c r="U95" s="36">
        <f>SUMIFS(СВЦЭМ!$C$39:$C$789,СВЦЭМ!$A$39:$A$789,$A95,СВЦЭМ!$B$39:$B$789,U$83)+'СЕТ СН'!$H$12+СВЦЭМ!$D$10+'СЕТ СН'!$H$5-'СЕТ СН'!$H$20</f>
        <v>7035.6726851599997</v>
      </c>
      <c r="V95" s="36">
        <f>SUMIFS(СВЦЭМ!$C$39:$C$789,СВЦЭМ!$A$39:$A$789,$A95,СВЦЭМ!$B$39:$B$789,V$83)+'СЕТ СН'!$H$12+СВЦЭМ!$D$10+'СЕТ СН'!$H$5-'СЕТ СН'!$H$20</f>
        <v>7049.5748551600009</v>
      </c>
      <c r="W95" s="36">
        <f>SUMIFS(СВЦЭМ!$C$39:$C$789,СВЦЭМ!$A$39:$A$789,$A95,СВЦЭМ!$B$39:$B$789,W$83)+'СЕТ СН'!$H$12+СВЦЭМ!$D$10+'СЕТ СН'!$H$5-'СЕТ СН'!$H$20</f>
        <v>7093.6842249300007</v>
      </c>
      <c r="X95" s="36">
        <f>SUMIFS(СВЦЭМ!$C$39:$C$789,СВЦЭМ!$A$39:$A$789,$A95,СВЦЭМ!$B$39:$B$789,X$83)+'СЕТ СН'!$H$12+СВЦЭМ!$D$10+'СЕТ СН'!$H$5-'СЕТ СН'!$H$20</f>
        <v>7126.7976124400002</v>
      </c>
      <c r="Y95" s="36">
        <f>SUMIFS(СВЦЭМ!$C$39:$C$789,СВЦЭМ!$A$39:$A$789,$A95,СВЦЭМ!$B$39:$B$789,Y$83)+'СЕТ СН'!$H$12+СВЦЭМ!$D$10+'СЕТ СН'!$H$5-'СЕТ СН'!$H$20</f>
        <v>7178.7373843900004</v>
      </c>
    </row>
    <row r="96" spans="1:32" ht="15.75" x14ac:dyDescent="0.2">
      <c r="A96" s="35">
        <f t="shared" si="2"/>
        <v>45639</v>
      </c>
      <c r="B96" s="36">
        <f>SUMIFS(СВЦЭМ!$C$39:$C$789,СВЦЭМ!$A$39:$A$789,$A96,СВЦЭМ!$B$39:$B$789,B$83)+'СЕТ СН'!$H$12+СВЦЭМ!$D$10+'СЕТ СН'!$H$5-'СЕТ СН'!$H$20</f>
        <v>7261.5548320800008</v>
      </c>
      <c r="C96" s="36">
        <f>SUMIFS(СВЦЭМ!$C$39:$C$789,СВЦЭМ!$A$39:$A$789,$A96,СВЦЭМ!$B$39:$B$789,C$83)+'СЕТ СН'!$H$12+СВЦЭМ!$D$10+'СЕТ СН'!$H$5-'СЕТ СН'!$H$20</f>
        <v>7331.4767643300002</v>
      </c>
      <c r="D96" s="36">
        <f>SUMIFS(СВЦЭМ!$C$39:$C$789,СВЦЭМ!$A$39:$A$789,$A96,СВЦЭМ!$B$39:$B$789,D$83)+'СЕТ СН'!$H$12+СВЦЭМ!$D$10+'СЕТ СН'!$H$5-'СЕТ СН'!$H$20</f>
        <v>7378.2318238900007</v>
      </c>
      <c r="E96" s="36">
        <f>SUMIFS(СВЦЭМ!$C$39:$C$789,СВЦЭМ!$A$39:$A$789,$A96,СВЦЭМ!$B$39:$B$789,E$83)+'СЕТ СН'!$H$12+СВЦЭМ!$D$10+'СЕТ СН'!$H$5-'СЕТ СН'!$H$20</f>
        <v>7368.7434833200005</v>
      </c>
      <c r="F96" s="36">
        <f>SUMIFS(СВЦЭМ!$C$39:$C$789,СВЦЭМ!$A$39:$A$789,$A96,СВЦЭМ!$B$39:$B$789,F$83)+'СЕТ СН'!$H$12+СВЦЭМ!$D$10+'СЕТ СН'!$H$5-'СЕТ СН'!$H$20</f>
        <v>7347.6167851600003</v>
      </c>
      <c r="G96" s="36">
        <f>SUMIFS(СВЦЭМ!$C$39:$C$789,СВЦЭМ!$A$39:$A$789,$A96,СВЦЭМ!$B$39:$B$789,G$83)+'СЕТ СН'!$H$12+СВЦЭМ!$D$10+'СЕТ СН'!$H$5-'СЕТ СН'!$H$20</f>
        <v>7301.4550340900005</v>
      </c>
      <c r="H96" s="36">
        <f>SUMIFS(СВЦЭМ!$C$39:$C$789,СВЦЭМ!$A$39:$A$789,$A96,СВЦЭМ!$B$39:$B$789,H$83)+'СЕТ СН'!$H$12+СВЦЭМ!$D$10+'СЕТ СН'!$H$5-'СЕТ СН'!$H$20</f>
        <v>7203.3539215300007</v>
      </c>
      <c r="I96" s="36">
        <f>SUMIFS(СВЦЭМ!$C$39:$C$789,СВЦЭМ!$A$39:$A$789,$A96,СВЦЭМ!$B$39:$B$789,I$83)+'СЕТ СН'!$H$12+СВЦЭМ!$D$10+'СЕТ СН'!$H$5-'СЕТ СН'!$H$20</f>
        <v>7097.8737883900003</v>
      </c>
      <c r="J96" s="36">
        <f>SUMIFS(СВЦЭМ!$C$39:$C$789,СВЦЭМ!$A$39:$A$789,$A96,СВЦЭМ!$B$39:$B$789,J$83)+'СЕТ СН'!$H$12+СВЦЭМ!$D$10+'СЕТ СН'!$H$5-'СЕТ СН'!$H$20</f>
        <v>7037.8284770099999</v>
      </c>
      <c r="K96" s="36">
        <f>SUMIFS(СВЦЭМ!$C$39:$C$789,СВЦЭМ!$A$39:$A$789,$A96,СВЦЭМ!$B$39:$B$789,K$83)+'СЕТ СН'!$H$12+СВЦЭМ!$D$10+'СЕТ СН'!$H$5-'СЕТ СН'!$H$20</f>
        <v>7013.20554877</v>
      </c>
      <c r="L96" s="36">
        <f>SUMIFS(СВЦЭМ!$C$39:$C$789,СВЦЭМ!$A$39:$A$789,$A96,СВЦЭМ!$B$39:$B$789,L$83)+'СЕТ СН'!$H$12+СВЦЭМ!$D$10+'СЕТ СН'!$H$5-'СЕТ СН'!$H$20</f>
        <v>7000.5104644800003</v>
      </c>
      <c r="M96" s="36">
        <f>SUMIFS(СВЦЭМ!$C$39:$C$789,СВЦЭМ!$A$39:$A$789,$A96,СВЦЭМ!$B$39:$B$789,M$83)+'СЕТ СН'!$H$12+СВЦЭМ!$D$10+'СЕТ СН'!$H$5-'СЕТ СН'!$H$20</f>
        <v>7025.8347635299997</v>
      </c>
      <c r="N96" s="36">
        <f>SUMIFS(СВЦЭМ!$C$39:$C$789,СВЦЭМ!$A$39:$A$789,$A96,СВЦЭМ!$B$39:$B$789,N$83)+'СЕТ СН'!$H$12+СВЦЭМ!$D$10+'СЕТ СН'!$H$5-'СЕТ СН'!$H$20</f>
        <v>7012.3026457699998</v>
      </c>
      <c r="O96" s="36">
        <f>SUMIFS(СВЦЭМ!$C$39:$C$789,СВЦЭМ!$A$39:$A$789,$A96,СВЦЭМ!$B$39:$B$789,O$83)+'СЕТ СН'!$H$12+СВЦЭМ!$D$10+'СЕТ СН'!$H$5-'СЕТ СН'!$H$20</f>
        <v>7027.8337601500007</v>
      </c>
      <c r="P96" s="36">
        <f>SUMIFS(СВЦЭМ!$C$39:$C$789,СВЦЭМ!$A$39:$A$789,$A96,СВЦЭМ!$B$39:$B$789,P$83)+'СЕТ СН'!$H$12+СВЦЭМ!$D$10+'СЕТ СН'!$H$5-'СЕТ СН'!$H$20</f>
        <v>7044.00541084</v>
      </c>
      <c r="Q96" s="36">
        <f>SUMIFS(СВЦЭМ!$C$39:$C$789,СВЦЭМ!$A$39:$A$789,$A96,СВЦЭМ!$B$39:$B$789,Q$83)+'СЕТ СН'!$H$12+СВЦЭМ!$D$10+'СЕТ СН'!$H$5-'СЕТ СН'!$H$20</f>
        <v>7046.2694926100003</v>
      </c>
      <c r="R96" s="36">
        <f>SUMIFS(СВЦЭМ!$C$39:$C$789,СВЦЭМ!$A$39:$A$789,$A96,СВЦЭМ!$B$39:$B$789,R$83)+'СЕТ СН'!$H$12+СВЦЭМ!$D$10+'СЕТ СН'!$H$5-'СЕТ СН'!$H$20</f>
        <v>7011.6443619700003</v>
      </c>
      <c r="S96" s="36">
        <f>SUMIFS(СВЦЭМ!$C$39:$C$789,СВЦЭМ!$A$39:$A$789,$A96,СВЦЭМ!$B$39:$B$789,S$83)+'СЕТ СН'!$H$12+СВЦЭМ!$D$10+'СЕТ СН'!$H$5-'СЕТ СН'!$H$20</f>
        <v>6996.8972361200003</v>
      </c>
      <c r="T96" s="36">
        <f>SUMIFS(СВЦЭМ!$C$39:$C$789,СВЦЭМ!$A$39:$A$789,$A96,СВЦЭМ!$B$39:$B$789,T$83)+'СЕТ СН'!$H$12+СВЦЭМ!$D$10+'СЕТ СН'!$H$5-'СЕТ СН'!$H$20</f>
        <v>6980.8996998500006</v>
      </c>
      <c r="U96" s="36">
        <f>SUMIFS(СВЦЭМ!$C$39:$C$789,СВЦЭМ!$A$39:$A$789,$A96,СВЦЭМ!$B$39:$B$789,U$83)+'СЕТ СН'!$H$12+СВЦЭМ!$D$10+'СЕТ СН'!$H$5-'СЕТ СН'!$H$20</f>
        <v>6997.2191008400005</v>
      </c>
      <c r="V96" s="36">
        <f>SUMIFS(СВЦЭМ!$C$39:$C$789,СВЦЭМ!$A$39:$A$789,$A96,СВЦЭМ!$B$39:$B$789,V$83)+'СЕТ СН'!$H$12+СВЦЭМ!$D$10+'СЕТ СН'!$H$5-'СЕТ СН'!$H$20</f>
        <v>7020.9459760999998</v>
      </c>
      <c r="W96" s="36">
        <f>SUMIFS(СВЦЭМ!$C$39:$C$789,СВЦЭМ!$A$39:$A$789,$A96,СВЦЭМ!$B$39:$B$789,W$83)+'СЕТ СН'!$H$12+СВЦЭМ!$D$10+'СЕТ СН'!$H$5-'СЕТ СН'!$H$20</f>
        <v>7024.88103864</v>
      </c>
      <c r="X96" s="36">
        <f>SUMIFS(СВЦЭМ!$C$39:$C$789,СВЦЭМ!$A$39:$A$789,$A96,СВЦЭМ!$B$39:$B$789,X$83)+'СЕТ СН'!$H$12+СВЦЭМ!$D$10+'СЕТ СН'!$H$5-'СЕТ СН'!$H$20</f>
        <v>7083.3922197200009</v>
      </c>
      <c r="Y96" s="36">
        <f>SUMIFS(СВЦЭМ!$C$39:$C$789,СВЦЭМ!$A$39:$A$789,$A96,СВЦЭМ!$B$39:$B$789,Y$83)+'СЕТ СН'!$H$12+СВЦЭМ!$D$10+'СЕТ СН'!$H$5-'СЕТ СН'!$H$20</f>
        <v>7125.9017490300002</v>
      </c>
    </row>
    <row r="97" spans="1:25" ht="15.75" x14ac:dyDescent="0.2">
      <c r="A97" s="35">
        <f t="shared" si="2"/>
        <v>45640</v>
      </c>
      <c r="B97" s="36">
        <f>SUMIFS(СВЦЭМ!$C$39:$C$789,СВЦЭМ!$A$39:$A$789,$A97,СВЦЭМ!$B$39:$B$789,B$83)+'СЕТ СН'!$H$12+СВЦЭМ!$D$10+'СЕТ СН'!$H$5-'СЕТ СН'!$H$20</f>
        <v>7250.4969323900004</v>
      </c>
      <c r="C97" s="36">
        <f>SUMIFS(СВЦЭМ!$C$39:$C$789,СВЦЭМ!$A$39:$A$789,$A97,СВЦЭМ!$B$39:$B$789,C$83)+'СЕТ СН'!$H$12+СВЦЭМ!$D$10+'СЕТ СН'!$H$5-'СЕТ СН'!$H$20</f>
        <v>7294.8195094700004</v>
      </c>
      <c r="D97" s="36">
        <f>SUMIFS(СВЦЭМ!$C$39:$C$789,СВЦЭМ!$A$39:$A$789,$A97,СВЦЭМ!$B$39:$B$789,D$83)+'СЕТ СН'!$H$12+СВЦЭМ!$D$10+'СЕТ СН'!$H$5-'СЕТ СН'!$H$20</f>
        <v>7314.1134552500007</v>
      </c>
      <c r="E97" s="36">
        <f>SUMIFS(СВЦЭМ!$C$39:$C$789,СВЦЭМ!$A$39:$A$789,$A97,СВЦЭМ!$B$39:$B$789,E$83)+'СЕТ СН'!$H$12+СВЦЭМ!$D$10+'СЕТ СН'!$H$5-'СЕТ СН'!$H$20</f>
        <v>7336.1174339200006</v>
      </c>
      <c r="F97" s="36">
        <f>SUMIFS(СВЦЭМ!$C$39:$C$789,СВЦЭМ!$A$39:$A$789,$A97,СВЦЭМ!$B$39:$B$789,F$83)+'СЕТ СН'!$H$12+СВЦЭМ!$D$10+'СЕТ СН'!$H$5-'СЕТ СН'!$H$20</f>
        <v>7344.0105926699998</v>
      </c>
      <c r="G97" s="36">
        <f>SUMIFS(СВЦЭМ!$C$39:$C$789,СВЦЭМ!$A$39:$A$789,$A97,СВЦЭМ!$B$39:$B$789,G$83)+'СЕТ СН'!$H$12+СВЦЭМ!$D$10+'СЕТ СН'!$H$5-'СЕТ СН'!$H$20</f>
        <v>7325.0163886200007</v>
      </c>
      <c r="H97" s="36">
        <f>SUMIFS(СВЦЭМ!$C$39:$C$789,СВЦЭМ!$A$39:$A$789,$A97,СВЦЭМ!$B$39:$B$789,H$83)+'СЕТ СН'!$H$12+СВЦЭМ!$D$10+'СЕТ СН'!$H$5-'СЕТ СН'!$H$20</f>
        <v>7312.5241885300002</v>
      </c>
      <c r="I97" s="36">
        <f>SUMIFS(СВЦЭМ!$C$39:$C$789,СВЦЭМ!$A$39:$A$789,$A97,СВЦЭМ!$B$39:$B$789,I$83)+'СЕТ СН'!$H$12+СВЦЭМ!$D$10+'СЕТ СН'!$H$5-'СЕТ СН'!$H$20</f>
        <v>7255.0524174900002</v>
      </c>
      <c r="J97" s="36">
        <f>SUMIFS(СВЦЭМ!$C$39:$C$789,СВЦЭМ!$A$39:$A$789,$A97,СВЦЭМ!$B$39:$B$789,J$83)+'СЕТ СН'!$H$12+СВЦЭМ!$D$10+'СЕТ СН'!$H$5-'СЕТ СН'!$H$20</f>
        <v>7164.2726146900004</v>
      </c>
      <c r="K97" s="36">
        <f>SUMIFS(СВЦЭМ!$C$39:$C$789,СВЦЭМ!$A$39:$A$789,$A97,СВЦЭМ!$B$39:$B$789,K$83)+'СЕТ СН'!$H$12+СВЦЭМ!$D$10+'СЕТ СН'!$H$5-'СЕТ СН'!$H$20</f>
        <v>7011.08657812</v>
      </c>
      <c r="L97" s="36">
        <f>SUMIFS(СВЦЭМ!$C$39:$C$789,СВЦЭМ!$A$39:$A$789,$A97,СВЦЭМ!$B$39:$B$789,L$83)+'СЕТ СН'!$H$12+СВЦЭМ!$D$10+'СЕТ СН'!$H$5-'СЕТ СН'!$H$20</f>
        <v>6979.0553632499996</v>
      </c>
      <c r="M97" s="36">
        <f>SUMIFS(СВЦЭМ!$C$39:$C$789,СВЦЭМ!$A$39:$A$789,$A97,СВЦЭМ!$B$39:$B$789,M$83)+'СЕТ СН'!$H$12+СВЦЭМ!$D$10+'СЕТ СН'!$H$5-'СЕТ СН'!$H$20</f>
        <v>7005.2194029000002</v>
      </c>
      <c r="N97" s="36">
        <f>SUMIFS(СВЦЭМ!$C$39:$C$789,СВЦЭМ!$A$39:$A$789,$A97,СВЦЭМ!$B$39:$B$789,N$83)+'СЕТ СН'!$H$12+СВЦЭМ!$D$10+'СЕТ СН'!$H$5-'СЕТ СН'!$H$20</f>
        <v>7007.7646991300007</v>
      </c>
      <c r="O97" s="36">
        <f>SUMIFS(СВЦЭМ!$C$39:$C$789,СВЦЭМ!$A$39:$A$789,$A97,СВЦЭМ!$B$39:$B$789,O$83)+'СЕТ СН'!$H$12+СВЦЭМ!$D$10+'СЕТ СН'!$H$5-'СЕТ СН'!$H$20</f>
        <v>7013.6923318400004</v>
      </c>
      <c r="P97" s="36">
        <f>SUMIFS(СВЦЭМ!$C$39:$C$789,СВЦЭМ!$A$39:$A$789,$A97,СВЦЭМ!$B$39:$B$789,P$83)+'СЕТ СН'!$H$12+СВЦЭМ!$D$10+'СЕТ СН'!$H$5-'СЕТ СН'!$H$20</f>
        <v>7014.6880364099998</v>
      </c>
      <c r="Q97" s="36">
        <f>SUMIFS(СВЦЭМ!$C$39:$C$789,СВЦЭМ!$A$39:$A$789,$A97,СВЦЭМ!$B$39:$B$789,Q$83)+'СЕТ СН'!$H$12+СВЦЭМ!$D$10+'СЕТ СН'!$H$5-'СЕТ СН'!$H$20</f>
        <v>7064.7469288400007</v>
      </c>
      <c r="R97" s="36">
        <f>SUMIFS(СВЦЭМ!$C$39:$C$789,СВЦЭМ!$A$39:$A$789,$A97,СВЦЭМ!$B$39:$B$789,R$83)+'СЕТ СН'!$H$12+СВЦЭМ!$D$10+'СЕТ СН'!$H$5-'СЕТ СН'!$H$20</f>
        <v>7061.0815410699997</v>
      </c>
      <c r="S97" s="36">
        <f>SUMIFS(СВЦЭМ!$C$39:$C$789,СВЦЭМ!$A$39:$A$789,$A97,СВЦЭМ!$B$39:$B$789,S$83)+'СЕТ СН'!$H$12+СВЦЭМ!$D$10+'СЕТ СН'!$H$5-'СЕТ СН'!$H$20</f>
        <v>6996.7195030399998</v>
      </c>
      <c r="T97" s="36">
        <f>SUMIFS(СВЦЭМ!$C$39:$C$789,СВЦЭМ!$A$39:$A$789,$A97,СВЦЭМ!$B$39:$B$789,T$83)+'СЕТ СН'!$H$12+СВЦЭМ!$D$10+'СЕТ СН'!$H$5-'СЕТ СН'!$H$20</f>
        <v>6960.5547901200007</v>
      </c>
      <c r="U97" s="36">
        <f>SUMIFS(СВЦЭМ!$C$39:$C$789,СВЦЭМ!$A$39:$A$789,$A97,СВЦЭМ!$B$39:$B$789,U$83)+'СЕТ СН'!$H$12+СВЦЭМ!$D$10+'СЕТ СН'!$H$5-'СЕТ СН'!$H$20</f>
        <v>6976.3724498700003</v>
      </c>
      <c r="V97" s="36">
        <f>SUMIFS(СВЦЭМ!$C$39:$C$789,СВЦЭМ!$A$39:$A$789,$A97,СВЦЭМ!$B$39:$B$789,V$83)+'СЕТ СН'!$H$12+СВЦЭМ!$D$10+'СЕТ СН'!$H$5-'СЕТ СН'!$H$20</f>
        <v>7049.0903062500001</v>
      </c>
      <c r="W97" s="36">
        <f>SUMIFS(СВЦЭМ!$C$39:$C$789,СВЦЭМ!$A$39:$A$789,$A97,СВЦЭМ!$B$39:$B$789,W$83)+'СЕТ СН'!$H$12+СВЦЭМ!$D$10+'СЕТ СН'!$H$5-'СЕТ СН'!$H$20</f>
        <v>7091.1679011699998</v>
      </c>
      <c r="X97" s="36">
        <f>SUMIFS(СВЦЭМ!$C$39:$C$789,СВЦЭМ!$A$39:$A$789,$A97,СВЦЭМ!$B$39:$B$789,X$83)+'СЕТ СН'!$H$12+СВЦЭМ!$D$10+'СЕТ СН'!$H$5-'СЕТ СН'!$H$20</f>
        <v>7129.0655396599996</v>
      </c>
      <c r="Y97" s="36">
        <f>SUMIFS(СВЦЭМ!$C$39:$C$789,СВЦЭМ!$A$39:$A$789,$A97,СВЦЭМ!$B$39:$B$789,Y$83)+'СЕТ СН'!$H$12+СВЦЭМ!$D$10+'СЕТ СН'!$H$5-'СЕТ СН'!$H$20</f>
        <v>7195.2397154099999</v>
      </c>
    </row>
    <row r="98" spans="1:25" ht="15.75" x14ac:dyDescent="0.2">
      <c r="A98" s="35">
        <f t="shared" si="2"/>
        <v>45641</v>
      </c>
      <c r="B98" s="36">
        <f>SUMIFS(СВЦЭМ!$C$39:$C$789,СВЦЭМ!$A$39:$A$789,$A98,СВЦЭМ!$B$39:$B$789,B$83)+'СЕТ СН'!$H$12+СВЦЭМ!$D$10+'СЕТ СН'!$H$5-'СЕТ СН'!$H$20</f>
        <v>7190.6664589499997</v>
      </c>
      <c r="C98" s="36">
        <f>SUMIFS(СВЦЭМ!$C$39:$C$789,СВЦЭМ!$A$39:$A$789,$A98,СВЦЭМ!$B$39:$B$789,C$83)+'СЕТ СН'!$H$12+СВЦЭМ!$D$10+'СЕТ СН'!$H$5-'СЕТ СН'!$H$20</f>
        <v>7191.7154993100003</v>
      </c>
      <c r="D98" s="36">
        <f>SUMIFS(СВЦЭМ!$C$39:$C$789,СВЦЭМ!$A$39:$A$789,$A98,СВЦЭМ!$B$39:$B$789,D$83)+'СЕТ СН'!$H$12+СВЦЭМ!$D$10+'СЕТ СН'!$H$5-'СЕТ СН'!$H$20</f>
        <v>7252.9986091999999</v>
      </c>
      <c r="E98" s="36">
        <f>SUMIFS(СВЦЭМ!$C$39:$C$789,СВЦЭМ!$A$39:$A$789,$A98,СВЦЭМ!$B$39:$B$789,E$83)+'СЕТ СН'!$H$12+СВЦЭМ!$D$10+'СЕТ СН'!$H$5-'СЕТ СН'!$H$20</f>
        <v>7260.3726706899997</v>
      </c>
      <c r="F98" s="36">
        <f>SUMIFS(СВЦЭМ!$C$39:$C$789,СВЦЭМ!$A$39:$A$789,$A98,СВЦЭМ!$B$39:$B$789,F$83)+'СЕТ СН'!$H$12+СВЦЭМ!$D$10+'СЕТ СН'!$H$5-'СЕТ СН'!$H$20</f>
        <v>7273.3084301500003</v>
      </c>
      <c r="G98" s="36">
        <f>SUMIFS(СВЦЭМ!$C$39:$C$789,СВЦЭМ!$A$39:$A$789,$A98,СВЦЭМ!$B$39:$B$789,G$83)+'СЕТ СН'!$H$12+СВЦЭМ!$D$10+'СЕТ СН'!$H$5-'СЕТ СН'!$H$20</f>
        <v>7243.12016382</v>
      </c>
      <c r="H98" s="36">
        <f>SUMIFS(СВЦЭМ!$C$39:$C$789,СВЦЭМ!$A$39:$A$789,$A98,СВЦЭМ!$B$39:$B$789,H$83)+'СЕТ СН'!$H$12+СВЦЭМ!$D$10+'СЕТ СН'!$H$5-'СЕТ СН'!$H$20</f>
        <v>7228.4392987400006</v>
      </c>
      <c r="I98" s="36">
        <f>SUMIFS(СВЦЭМ!$C$39:$C$789,СВЦЭМ!$A$39:$A$789,$A98,СВЦЭМ!$B$39:$B$789,I$83)+'СЕТ СН'!$H$12+СВЦЭМ!$D$10+'СЕТ СН'!$H$5-'СЕТ СН'!$H$20</f>
        <v>7230.6094207799997</v>
      </c>
      <c r="J98" s="36">
        <f>SUMIFS(СВЦЭМ!$C$39:$C$789,СВЦЭМ!$A$39:$A$789,$A98,СВЦЭМ!$B$39:$B$789,J$83)+'СЕТ СН'!$H$12+СВЦЭМ!$D$10+'СЕТ СН'!$H$5-'СЕТ СН'!$H$20</f>
        <v>7133.7268542599995</v>
      </c>
      <c r="K98" s="36">
        <f>SUMIFS(СВЦЭМ!$C$39:$C$789,СВЦЭМ!$A$39:$A$789,$A98,СВЦЭМ!$B$39:$B$789,K$83)+'СЕТ СН'!$H$12+СВЦЭМ!$D$10+'СЕТ СН'!$H$5-'СЕТ СН'!$H$20</f>
        <v>7028.0883399000004</v>
      </c>
      <c r="L98" s="36">
        <f>SUMIFS(СВЦЭМ!$C$39:$C$789,СВЦЭМ!$A$39:$A$789,$A98,СВЦЭМ!$B$39:$B$789,L$83)+'СЕТ СН'!$H$12+СВЦЭМ!$D$10+'СЕТ СН'!$H$5-'СЕТ СН'!$H$20</f>
        <v>6985.6734973599996</v>
      </c>
      <c r="M98" s="36">
        <f>SUMIFS(СВЦЭМ!$C$39:$C$789,СВЦЭМ!$A$39:$A$789,$A98,СВЦЭМ!$B$39:$B$789,M$83)+'СЕТ СН'!$H$12+СВЦЭМ!$D$10+'СЕТ СН'!$H$5-'СЕТ СН'!$H$20</f>
        <v>7002.1799613599997</v>
      </c>
      <c r="N98" s="36">
        <f>SUMIFS(СВЦЭМ!$C$39:$C$789,СВЦЭМ!$A$39:$A$789,$A98,СВЦЭМ!$B$39:$B$789,N$83)+'СЕТ СН'!$H$12+СВЦЭМ!$D$10+'СЕТ СН'!$H$5-'СЕТ СН'!$H$20</f>
        <v>7051.4400863499995</v>
      </c>
      <c r="O98" s="36">
        <f>SUMIFS(СВЦЭМ!$C$39:$C$789,СВЦЭМ!$A$39:$A$789,$A98,СВЦЭМ!$B$39:$B$789,O$83)+'СЕТ СН'!$H$12+СВЦЭМ!$D$10+'СЕТ СН'!$H$5-'СЕТ СН'!$H$20</f>
        <v>7074.2861057</v>
      </c>
      <c r="P98" s="36">
        <f>SUMIFS(СВЦЭМ!$C$39:$C$789,СВЦЭМ!$A$39:$A$789,$A98,СВЦЭМ!$B$39:$B$789,P$83)+'СЕТ СН'!$H$12+СВЦЭМ!$D$10+'СЕТ СН'!$H$5-'СЕТ СН'!$H$20</f>
        <v>7105.5773332600002</v>
      </c>
      <c r="Q98" s="36">
        <f>SUMIFS(СВЦЭМ!$C$39:$C$789,СВЦЭМ!$A$39:$A$789,$A98,СВЦЭМ!$B$39:$B$789,Q$83)+'СЕТ СН'!$H$12+СВЦЭМ!$D$10+'СЕТ СН'!$H$5-'СЕТ СН'!$H$20</f>
        <v>7130.5075438900003</v>
      </c>
      <c r="R98" s="36">
        <f>SUMIFS(СВЦЭМ!$C$39:$C$789,СВЦЭМ!$A$39:$A$789,$A98,СВЦЭМ!$B$39:$B$789,R$83)+'СЕТ СН'!$H$12+СВЦЭМ!$D$10+'СЕТ СН'!$H$5-'СЕТ СН'!$H$20</f>
        <v>7114.5503674000001</v>
      </c>
      <c r="S98" s="36">
        <f>SUMIFS(СВЦЭМ!$C$39:$C$789,СВЦЭМ!$A$39:$A$789,$A98,СВЦЭМ!$B$39:$B$789,S$83)+'СЕТ СН'!$H$12+СВЦЭМ!$D$10+'СЕТ СН'!$H$5-'СЕТ СН'!$H$20</f>
        <v>7029.82637737</v>
      </c>
      <c r="T98" s="36">
        <f>SUMIFS(СВЦЭМ!$C$39:$C$789,СВЦЭМ!$A$39:$A$789,$A98,СВЦЭМ!$B$39:$B$789,T$83)+'СЕТ СН'!$H$12+СВЦЭМ!$D$10+'СЕТ СН'!$H$5-'СЕТ СН'!$H$20</f>
        <v>6995.23563259</v>
      </c>
      <c r="U98" s="36">
        <f>SUMIFS(СВЦЭМ!$C$39:$C$789,СВЦЭМ!$A$39:$A$789,$A98,СВЦЭМ!$B$39:$B$789,U$83)+'СЕТ СН'!$H$12+СВЦЭМ!$D$10+'СЕТ СН'!$H$5-'СЕТ СН'!$H$20</f>
        <v>7018.20670789</v>
      </c>
      <c r="V98" s="36">
        <f>SUMIFS(СВЦЭМ!$C$39:$C$789,СВЦЭМ!$A$39:$A$789,$A98,СВЦЭМ!$B$39:$B$789,V$83)+'СЕТ СН'!$H$12+СВЦЭМ!$D$10+'СЕТ СН'!$H$5-'СЕТ СН'!$H$20</f>
        <v>7024.7967890399996</v>
      </c>
      <c r="W98" s="36">
        <f>SUMIFS(СВЦЭМ!$C$39:$C$789,СВЦЭМ!$A$39:$A$789,$A98,СВЦЭМ!$B$39:$B$789,W$83)+'СЕТ СН'!$H$12+СВЦЭМ!$D$10+'СЕТ СН'!$H$5-'СЕТ СН'!$H$20</f>
        <v>7053.3179413600001</v>
      </c>
      <c r="X98" s="36">
        <f>SUMIFS(СВЦЭМ!$C$39:$C$789,СВЦЭМ!$A$39:$A$789,$A98,СВЦЭМ!$B$39:$B$789,X$83)+'СЕТ СН'!$H$12+СВЦЭМ!$D$10+'СЕТ СН'!$H$5-'СЕТ СН'!$H$20</f>
        <v>7125.96548093</v>
      </c>
      <c r="Y98" s="36">
        <f>SUMIFS(СВЦЭМ!$C$39:$C$789,СВЦЭМ!$A$39:$A$789,$A98,СВЦЭМ!$B$39:$B$789,Y$83)+'СЕТ СН'!$H$12+СВЦЭМ!$D$10+'СЕТ СН'!$H$5-'СЕТ СН'!$H$20</f>
        <v>7168.6921256400001</v>
      </c>
    </row>
    <row r="99" spans="1:25" ht="15.75" x14ac:dyDescent="0.2">
      <c r="A99" s="35">
        <f t="shared" si="2"/>
        <v>45642</v>
      </c>
      <c r="B99" s="36">
        <f>SUMIFS(СВЦЭМ!$C$39:$C$789,СВЦЭМ!$A$39:$A$789,$A99,СВЦЭМ!$B$39:$B$789,B$83)+'СЕТ СН'!$H$12+СВЦЭМ!$D$10+'СЕТ СН'!$H$5-'СЕТ СН'!$H$20</f>
        <v>7066.5848628000003</v>
      </c>
      <c r="C99" s="36">
        <f>SUMIFS(СВЦЭМ!$C$39:$C$789,СВЦЭМ!$A$39:$A$789,$A99,СВЦЭМ!$B$39:$B$789,C$83)+'СЕТ СН'!$H$12+СВЦЭМ!$D$10+'СЕТ СН'!$H$5-'СЕТ СН'!$H$20</f>
        <v>7118.9166862300008</v>
      </c>
      <c r="D99" s="36">
        <f>SUMIFS(СВЦЭМ!$C$39:$C$789,СВЦЭМ!$A$39:$A$789,$A99,СВЦЭМ!$B$39:$B$789,D$83)+'СЕТ СН'!$H$12+СВЦЭМ!$D$10+'СЕТ СН'!$H$5-'СЕТ СН'!$H$20</f>
        <v>7141.19845867</v>
      </c>
      <c r="E99" s="36">
        <f>SUMIFS(СВЦЭМ!$C$39:$C$789,СВЦЭМ!$A$39:$A$789,$A99,СВЦЭМ!$B$39:$B$789,E$83)+'СЕТ СН'!$H$12+СВЦЭМ!$D$10+'СЕТ СН'!$H$5-'СЕТ СН'!$H$20</f>
        <v>7151.2669449500008</v>
      </c>
      <c r="F99" s="36">
        <f>SUMIFS(СВЦЭМ!$C$39:$C$789,СВЦЭМ!$A$39:$A$789,$A99,СВЦЭМ!$B$39:$B$789,F$83)+'СЕТ СН'!$H$12+СВЦЭМ!$D$10+'СЕТ СН'!$H$5-'СЕТ СН'!$H$20</f>
        <v>7141.7050935500001</v>
      </c>
      <c r="G99" s="36">
        <f>SUMIFS(СВЦЭМ!$C$39:$C$789,СВЦЭМ!$A$39:$A$789,$A99,СВЦЭМ!$B$39:$B$789,G$83)+'СЕТ СН'!$H$12+СВЦЭМ!$D$10+'СЕТ СН'!$H$5-'СЕТ СН'!$H$20</f>
        <v>7101.65643817</v>
      </c>
      <c r="H99" s="36">
        <f>SUMIFS(СВЦЭМ!$C$39:$C$789,СВЦЭМ!$A$39:$A$789,$A99,СВЦЭМ!$B$39:$B$789,H$83)+'СЕТ СН'!$H$12+СВЦЭМ!$D$10+'СЕТ СН'!$H$5-'СЕТ СН'!$H$20</f>
        <v>7101.1978254300002</v>
      </c>
      <c r="I99" s="36">
        <f>SUMIFS(СВЦЭМ!$C$39:$C$789,СВЦЭМ!$A$39:$A$789,$A99,СВЦЭМ!$B$39:$B$789,I$83)+'СЕТ СН'!$H$12+СВЦЭМ!$D$10+'СЕТ СН'!$H$5-'СЕТ СН'!$H$20</f>
        <v>7020.6702481700004</v>
      </c>
      <c r="J99" s="36">
        <f>SUMIFS(СВЦЭМ!$C$39:$C$789,СВЦЭМ!$A$39:$A$789,$A99,СВЦЭМ!$B$39:$B$789,J$83)+'СЕТ СН'!$H$12+СВЦЭМ!$D$10+'СЕТ СН'!$H$5-'СЕТ СН'!$H$20</f>
        <v>7025.1018431600005</v>
      </c>
      <c r="K99" s="36">
        <f>SUMIFS(СВЦЭМ!$C$39:$C$789,СВЦЭМ!$A$39:$A$789,$A99,СВЦЭМ!$B$39:$B$789,K$83)+'СЕТ СН'!$H$12+СВЦЭМ!$D$10+'СЕТ СН'!$H$5-'СЕТ СН'!$H$20</f>
        <v>7011.4022039000001</v>
      </c>
      <c r="L99" s="36">
        <f>SUMIFS(СВЦЭМ!$C$39:$C$789,СВЦЭМ!$A$39:$A$789,$A99,СВЦЭМ!$B$39:$B$789,L$83)+'СЕТ СН'!$H$12+СВЦЭМ!$D$10+'СЕТ СН'!$H$5-'СЕТ СН'!$H$20</f>
        <v>6995.9622474400003</v>
      </c>
      <c r="M99" s="36">
        <f>SUMIFS(СВЦЭМ!$C$39:$C$789,СВЦЭМ!$A$39:$A$789,$A99,СВЦЭМ!$B$39:$B$789,M$83)+'СЕТ СН'!$H$12+СВЦЭМ!$D$10+'СЕТ СН'!$H$5-'СЕТ СН'!$H$20</f>
        <v>7018.2698552700003</v>
      </c>
      <c r="N99" s="36">
        <f>SUMIFS(СВЦЭМ!$C$39:$C$789,СВЦЭМ!$A$39:$A$789,$A99,СВЦЭМ!$B$39:$B$789,N$83)+'СЕТ СН'!$H$12+СВЦЭМ!$D$10+'СЕТ СН'!$H$5-'СЕТ СН'!$H$20</f>
        <v>7002.8759642700006</v>
      </c>
      <c r="O99" s="36">
        <f>SUMIFS(СВЦЭМ!$C$39:$C$789,СВЦЭМ!$A$39:$A$789,$A99,СВЦЭМ!$B$39:$B$789,O$83)+'СЕТ СН'!$H$12+СВЦЭМ!$D$10+'СЕТ СН'!$H$5-'СЕТ СН'!$H$20</f>
        <v>7029.6507457900007</v>
      </c>
      <c r="P99" s="36">
        <f>SUMIFS(СВЦЭМ!$C$39:$C$789,СВЦЭМ!$A$39:$A$789,$A99,СВЦЭМ!$B$39:$B$789,P$83)+'СЕТ СН'!$H$12+СВЦЭМ!$D$10+'СЕТ СН'!$H$5-'СЕТ СН'!$H$20</f>
        <v>7043.2631299500008</v>
      </c>
      <c r="Q99" s="36">
        <f>SUMIFS(СВЦЭМ!$C$39:$C$789,СВЦЭМ!$A$39:$A$789,$A99,СВЦЭМ!$B$39:$B$789,Q$83)+'СЕТ СН'!$H$12+СВЦЭМ!$D$10+'СЕТ СН'!$H$5-'СЕТ СН'!$H$20</f>
        <v>7061.68190082</v>
      </c>
      <c r="R99" s="36">
        <f>SUMIFS(СВЦЭМ!$C$39:$C$789,СВЦЭМ!$A$39:$A$789,$A99,СВЦЭМ!$B$39:$B$789,R$83)+'СЕТ СН'!$H$12+СВЦЭМ!$D$10+'СЕТ СН'!$H$5-'СЕТ СН'!$H$20</f>
        <v>7042.3566818500003</v>
      </c>
      <c r="S99" s="36">
        <f>SUMIFS(СВЦЭМ!$C$39:$C$789,СВЦЭМ!$A$39:$A$789,$A99,СВЦЭМ!$B$39:$B$789,S$83)+'СЕТ СН'!$H$12+СВЦЭМ!$D$10+'СЕТ СН'!$H$5-'СЕТ СН'!$H$20</f>
        <v>6981.2859640099996</v>
      </c>
      <c r="T99" s="36">
        <f>SUMIFS(СВЦЭМ!$C$39:$C$789,СВЦЭМ!$A$39:$A$789,$A99,СВЦЭМ!$B$39:$B$789,T$83)+'СЕТ СН'!$H$12+СВЦЭМ!$D$10+'СЕТ СН'!$H$5-'СЕТ СН'!$H$20</f>
        <v>6983.9397236799996</v>
      </c>
      <c r="U99" s="36">
        <f>SUMIFS(СВЦЭМ!$C$39:$C$789,СВЦЭМ!$A$39:$A$789,$A99,СВЦЭМ!$B$39:$B$789,U$83)+'СЕТ СН'!$H$12+СВЦЭМ!$D$10+'СЕТ СН'!$H$5-'СЕТ СН'!$H$20</f>
        <v>6987.7837608900008</v>
      </c>
      <c r="V99" s="36">
        <f>SUMIFS(СВЦЭМ!$C$39:$C$789,СВЦЭМ!$A$39:$A$789,$A99,СВЦЭМ!$B$39:$B$789,V$83)+'СЕТ СН'!$H$12+СВЦЭМ!$D$10+'СЕТ СН'!$H$5-'СЕТ СН'!$H$20</f>
        <v>7015.6033509000008</v>
      </c>
      <c r="W99" s="36">
        <f>SUMIFS(СВЦЭМ!$C$39:$C$789,СВЦЭМ!$A$39:$A$789,$A99,СВЦЭМ!$B$39:$B$789,W$83)+'СЕТ СН'!$H$12+СВЦЭМ!$D$10+'СЕТ СН'!$H$5-'СЕТ СН'!$H$20</f>
        <v>7048.8982929200001</v>
      </c>
      <c r="X99" s="36">
        <f>SUMIFS(СВЦЭМ!$C$39:$C$789,СВЦЭМ!$A$39:$A$789,$A99,СВЦЭМ!$B$39:$B$789,X$83)+'СЕТ СН'!$H$12+СВЦЭМ!$D$10+'СЕТ СН'!$H$5-'СЕТ СН'!$H$20</f>
        <v>7089.8495450999999</v>
      </c>
      <c r="Y99" s="36">
        <f>SUMIFS(СВЦЭМ!$C$39:$C$789,СВЦЭМ!$A$39:$A$789,$A99,СВЦЭМ!$B$39:$B$789,Y$83)+'СЕТ СН'!$H$12+СВЦЭМ!$D$10+'СЕТ СН'!$H$5-'СЕТ СН'!$H$20</f>
        <v>7144.5534056200004</v>
      </c>
    </row>
    <row r="100" spans="1:25" ht="15.75" x14ac:dyDescent="0.2">
      <c r="A100" s="35">
        <f t="shared" si="2"/>
        <v>45643</v>
      </c>
      <c r="B100" s="36">
        <f>SUMIFS(СВЦЭМ!$C$39:$C$789,СВЦЭМ!$A$39:$A$789,$A100,СВЦЭМ!$B$39:$B$789,B$83)+'СЕТ СН'!$H$12+СВЦЭМ!$D$10+'СЕТ СН'!$H$5-'СЕТ СН'!$H$20</f>
        <v>7350.6378473100003</v>
      </c>
      <c r="C100" s="36">
        <f>SUMIFS(СВЦЭМ!$C$39:$C$789,СВЦЭМ!$A$39:$A$789,$A100,СВЦЭМ!$B$39:$B$789,C$83)+'СЕТ СН'!$H$12+СВЦЭМ!$D$10+'СЕТ СН'!$H$5-'СЕТ СН'!$H$20</f>
        <v>7433.5857069800004</v>
      </c>
      <c r="D100" s="36">
        <f>SUMIFS(СВЦЭМ!$C$39:$C$789,СВЦЭМ!$A$39:$A$789,$A100,СВЦЭМ!$B$39:$B$789,D$83)+'СЕТ СН'!$H$12+СВЦЭМ!$D$10+'СЕТ СН'!$H$5-'СЕТ СН'!$H$20</f>
        <v>7497.0880019300002</v>
      </c>
      <c r="E100" s="36">
        <f>SUMIFS(СВЦЭМ!$C$39:$C$789,СВЦЭМ!$A$39:$A$789,$A100,СВЦЭМ!$B$39:$B$789,E$83)+'СЕТ СН'!$H$12+СВЦЭМ!$D$10+'СЕТ СН'!$H$5-'СЕТ СН'!$H$20</f>
        <v>7532.79068551</v>
      </c>
      <c r="F100" s="36">
        <f>SUMIFS(СВЦЭМ!$C$39:$C$789,СВЦЭМ!$A$39:$A$789,$A100,СВЦЭМ!$B$39:$B$789,F$83)+'СЕТ СН'!$H$12+СВЦЭМ!$D$10+'СЕТ СН'!$H$5-'СЕТ СН'!$H$20</f>
        <v>7546.78841637</v>
      </c>
      <c r="G100" s="36">
        <f>SUMIFS(СВЦЭМ!$C$39:$C$789,СВЦЭМ!$A$39:$A$789,$A100,СВЦЭМ!$B$39:$B$789,G$83)+'СЕТ СН'!$H$12+СВЦЭМ!$D$10+'СЕТ СН'!$H$5-'СЕТ СН'!$H$20</f>
        <v>7578.4802318399998</v>
      </c>
      <c r="H100" s="36">
        <f>SUMIFS(СВЦЭМ!$C$39:$C$789,СВЦЭМ!$A$39:$A$789,$A100,СВЦЭМ!$B$39:$B$789,H$83)+'СЕТ СН'!$H$12+СВЦЭМ!$D$10+'СЕТ СН'!$H$5-'СЕТ СН'!$H$20</f>
        <v>7457.9602350200003</v>
      </c>
      <c r="I100" s="36">
        <f>SUMIFS(СВЦЭМ!$C$39:$C$789,СВЦЭМ!$A$39:$A$789,$A100,СВЦЭМ!$B$39:$B$789,I$83)+'СЕТ СН'!$H$12+СВЦЭМ!$D$10+'СЕТ СН'!$H$5-'СЕТ СН'!$H$20</f>
        <v>7338.8464635700002</v>
      </c>
      <c r="J100" s="36">
        <f>SUMIFS(СВЦЭМ!$C$39:$C$789,СВЦЭМ!$A$39:$A$789,$A100,СВЦЭМ!$B$39:$B$789,J$83)+'СЕТ СН'!$H$12+СВЦЭМ!$D$10+'СЕТ СН'!$H$5-'СЕТ СН'!$H$20</f>
        <v>7291.5075975300006</v>
      </c>
      <c r="K100" s="36">
        <f>SUMIFS(СВЦЭМ!$C$39:$C$789,СВЦЭМ!$A$39:$A$789,$A100,СВЦЭМ!$B$39:$B$789,K$83)+'СЕТ СН'!$H$12+СВЦЭМ!$D$10+'СЕТ СН'!$H$5-'СЕТ СН'!$H$20</f>
        <v>7208.53128844</v>
      </c>
      <c r="L100" s="36">
        <f>SUMIFS(СВЦЭМ!$C$39:$C$789,СВЦЭМ!$A$39:$A$789,$A100,СВЦЭМ!$B$39:$B$789,L$83)+'СЕТ СН'!$H$12+СВЦЭМ!$D$10+'СЕТ СН'!$H$5-'СЕТ СН'!$H$20</f>
        <v>7168.0791904800008</v>
      </c>
      <c r="M100" s="36">
        <f>SUMIFS(СВЦЭМ!$C$39:$C$789,СВЦЭМ!$A$39:$A$789,$A100,СВЦЭМ!$B$39:$B$789,M$83)+'СЕТ СН'!$H$12+СВЦЭМ!$D$10+'СЕТ СН'!$H$5-'СЕТ СН'!$H$20</f>
        <v>7192.5639320500004</v>
      </c>
      <c r="N100" s="36">
        <f>SUMIFS(СВЦЭМ!$C$39:$C$789,СВЦЭМ!$A$39:$A$789,$A100,СВЦЭМ!$B$39:$B$789,N$83)+'СЕТ СН'!$H$12+СВЦЭМ!$D$10+'СЕТ СН'!$H$5-'СЕТ СН'!$H$20</f>
        <v>7215.0483902300002</v>
      </c>
      <c r="O100" s="36">
        <f>SUMIFS(СВЦЭМ!$C$39:$C$789,СВЦЭМ!$A$39:$A$789,$A100,СВЦЭМ!$B$39:$B$789,O$83)+'СЕТ СН'!$H$12+СВЦЭМ!$D$10+'СЕТ СН'!$H$5-'СЕТ СН'!$H$20</f>
        <v>7213.3706992799998</v>
      </c>
      <c r="P100" s="36">
        <f>SUMIFS(СВЦЭМ!$C$39:$C$789,СВЦЭМ!$A$39:$A$789,$A100,СВЦЭМ!$B$39:$B$789,P$83)+'СЕТ СН'!$H$12+СВЦЭМ!$D$10+'СЕТ СН'!$H$5-'СЕТ СН'!$H$20</f>
        <v>7228.7202864400006</v>
      </c>
      <c r="Q100" s="36">
        <f>SUMIFS(СВЦЭМ!$C$39:$C$789,СВЦЭМ!$A$39:$A$789,$A100,СВЦЭМ!$B$39:$B$789,Q$83)+'СЕТ СН'!$H$12+СВЦЭМ!$D$10+'СЕТ СН'!$H$5-'СЕТ СН'!$H$20</f>
        <v>7250.5353687500001</v>
      </c>
      <c r="R100" s="36">
        <f>SUMIFS(СВЦЭМ!$C$39:$C$789,СВЦЭМ!$A$39:$A$789,$A100,СВЦЭМ!$B$39:$B$789,R$83)+'СЕТ СН'!$H$12+СВЦЭМ!$D$10+'СЕТ СН'!$H$5-'СЕТ СН'!$H$20</f>
        <v>7232.1650518700008</v>
      </c>
      <c r="S100" s="36">
        <f>SUMIFS(СВЦЭМ!$C$39:$C$789,СВЦЭМ!$A$39:$A$789,$A100,СВЦЭМ!$B$39:$B$789,S$83)+'СЕТ СН'!$H$12+СВЦЭМ!$D$10+'СЕТ СН'!$H$5-'СЕТ СН'!$H$20</f>
        <v>7194.3169359200001</v>
      </c>
      <c r="T100" s="36">
        <f>SUMIFS(СВЦЭМ!$C$39:$C$789,СВЦЭМ!$A$39:$A$789,$A100,СВЦЭМ!$B$39:$B$789,T$83)+'СЕТ СН'!$H$12+СВЦЭМ!$D$10+'СЕТ СН'!$H$5-'СЕТ СН'!$H$20</f>
        <v>7254.51582289</v>
      </c>
      <c r="U100" s="36">
        <f>SUMIFS(СВЦЭМ!$C$39:$C$789,СВЦЭМ!$A$39:$A$789,$A100,СВЦЭМ!$B$39:$B$789,U$83)+'СЕТ СН'!$H$12+СВЦЭМ!$D$10+'СЕТ СН'!$H$5-'СЕТ СН'!$H$20</f>
        <v>7240.8716128600008</v>
      </c>
      <c r="V100" s="36">
        <f>SUMIFS(СВЦЭМ!$C$39:$C$789,СВЦЭМ!$A$39:$A$789,$A100,СВЦЭМ!$B$39:$B$789,V$83)+'СЕТ СН'!$H$12+СВЦЭМ!$D$10+'СЕТ СН'!$H$5-'СЕТ СН'!$H$20</f>
        <v>7323.8079194900001</v>
      </c>
      <c r="W100" s="36">
        <f>SUMIFS(СВЦЭМ!$C$39:$C$789,СВЦЭМ!$A$39:$A$789,$A100,СВЦЭМ!$B$39:$B$789,W$83)+'СЕТ СН'!$H$12+СВЦЭМ!$D$10+'СЕТ СН'!$H$5-'СЕТ СН'!$H$20</f>
        <v>7370.4953994999996</v>
      </c>
      <c r="X100" s="36">
        <f>SUMIFS(СВЦЭМ!$C$39:$C$789,СВЦЭМ!$A$39:$A$789,$A100,СВЦЭМ!$B$39:$B$789,X$83)+'СЕТ СН'!$H$12+СВЦЭМ!$D$10+'СЕТ СН'!$H$5-'СЕТ СН'!$H$20</f>
        <v>7399.5039621400001</v>
      </c>
      <c r="Y100" s="36">
        <f>SUMIFS(СВЦЭМ!$C$39:$C$789,СВЦЭМ!$A$39:$A$789,$A100,СВЦЭМ!$B$39:$B$789,Y$83)+'СЕТ СН'!$H$12+СВЦЭМ!$D$10+'СЕТ СН'!$H$5-'СЕТ СН'!$H$20</f>
        <v>7417.6118294099997</v>
      </c>
    </row>
    <row r="101" spans="1:25" ht="15.75" x14ac:dyDescent="0.2">
      <c r="A101" s="35">
        <f t="shared" si="2"/>
        <v>45644</v>
      </c>
      <c r="B101" s="36">
        <f>SUMIFS(СВЦЭМ!$C$39:$C$789,СВЦЭМ!$A$39:$A$789,$A101,СВЦЭМ!$B$39:$B$789,B$83)+'СЕТ СН'!$H$12+СВЦЭМ!$D$10+'СЕТ СН'!$H$5-'СЕТ СН'!$H$20</f>
        <v>7582.1890856099999</v>
      </c>
      <c r="C101" s="36">
        <f>SUMIFS(СВЦЭМ!$C$39:$C$789,СВЦЭМ!$A$39:$A$789,$A101,СВЦЭМ!$B$39:$B$789,C$83)+'СЕТ СН'!$H$12+СВЦЭМ!$D$10+'СЕТ СН'!$H$5-'СЕТ СН'!$H$20</f>
        <v>7634.3765755900004</v>
      </c>
      <c r="D101" s="36">
        <f>SUMIFS(СВЦЭМ!$C$39:$C$789,СВЦЭМ!$A$39:$A$789,$A101,СВЦЭМ!$B$39:$B$789,D$83)+'СЕТ СН'!$H$12+СВЦЭМ!$D$10+'СЕТ СН'!$H$5-'СЕТ СН'!$H$20</f>
        <v>7680.07332709</v>
      </c>
      <c r="E101" s="36">
        <f>SUMIFS(СВЦЭМ!$C$39:$C$789,СВЦЭМ!$A$39:$A$789,$A101,СВЦЭМ!$B$39:$B$789,E$83)+'СЕТ СН'!$H$12+СВЦЭМ!$D$10+'СЕТ СН'!$H$5-'СЕТ СН'!$H$20</f>
        <v>7689.6549660199998</v>
      </c>
      <c r="F101" s="36">
        <f>SUMIFS(СВЦЭМ!$C$39:$C$789,СВЦЭМ!$A$39:$A$789,$A101,СВЦЭМ!$B$39:$B$789,F$83)+'СЕТ СН'!$H$12+СВЦЭМ!$D$10+'СЕТ СН'!$H$5-'СЕТ СН'!$H$20</f>
        <v>7703.3192442500003</v>
      </c>
      <c r="G101" s="36">
        <f>SUMIFS(СВЦЭМ!$C$39:$C$789,СВЦЭМ!$A$39:$A$789,$A101,СВЦЭМ!$B$39:$B$789,G$83)+'СЕТ СН'!$H$12+СВЦЭМ!$D$10+'СЕТ СН'!$H$5-'СЕТ СН'!$H$20</f>
        <v>7665.7093759700001</v>
      </c>
      <c r="H101" s="36">
        <f>SUMIFS(СВЦЭМ!$C$39:$C$789,СВЦЭМ!$A$39:$A$789,$A101,СВЦЭМ!$B$39:$B$789,H$83)+'СЕТ СН'!$H$12+СВЦЭМ!$D$10+'СЕТ СН'!$H$5-'СЕТ СН'!$H$20</f>
        <v>7547.1058015400004</v>
      </c>
      <c r="I101" s="36">
        <f>SUMIFS(СВЦЭМ!$C$39:$C$789,СВЦЭМ!$A$39:$A$789,$A101,СВЦЭМ!$B$39:$B$789,I$83)+'СЕТ СН'!$H$12+СВЦЭМ!$D$10+'СЕТ СН'!$H$5-'СЕТ СН'!$H$20</f>
        <v>7369.4274172100004</v>
      </c>
      <c r="J101" s="36">
        <f>SUMIFS(СВЦЭМ!$C$39:$C$789,СВЦЭМ!$A$39:$A$789,$A101,СВЦЭМ!$B$39:$B$789,J$83)+'СЕТ СН'!$H$12+СВЦЭМ!$D$10+'СЕТ СН'!$H$5-'СЕТ СН'!$H$20</f>
        <v>7310.2838752400003</v>
      </c>
      <c r="K101" s="36">
        <f>SUMIFS(СВЦЭМ!$C$39:$C$789,СВЦЭМ!$A$39:$A$789,$A101,СВЦЭМ!$B$39:$B$789,K$83)+'СЕТ СН'!$H$12+СВЦЭМ!$D$10+'СЕТ СН'!$H$5-'СЕТ СН'!$H$20</f>
        <v>7236.2275675800001</v>
      </c>
      <c r="L101" s="36">
        <f>SUMIFS(СВЦЭМ!$C$39:$C$789,СВЦЭМ!$A$39:$A$789,$A101,СВЦЭМ!$B$39:$B$789,L$83)+'СЕТ СН'!$H$12+СВЦЭМ!$D$10+'СЕТ СН'!$H$5-'СЕТ СН'!$H$20</f>
        <v>7185.8259771100002</v>
      </c>
      <c r="M101" s="36">
        <f>SUMIFS(СВЦЭМ!$C$39:$C$789,СВЦЭМ!$A$39:$A$789,$A101,СВЦЭМ!$B$39:$B$789,M$83)+'СЕТ СН'!$H$12+СВЦЭМ!$D$10+'СЕТ СН'!$H$5-'СЕТ СН'!$H$20</f>
        <v>7281.4819531800003</v>
      </c>
      <c r="N101" s="36">
        <f>SUMIFS(СВЦЭМ!$C$39:$C$789,СВЦЭМ!$A$39:$A$789,$A101,СВЦЭМ!$B$39:$B$789,N$83)+'СЕТ СН'!$H$12+СВЦЭМ!$D$10+'СЕТ СН'!$H$5-'СЕТ СН'!$H$20</f>
        <v>7306.3887987800008</v>
      </c>
      <c r="O101" s="36">
        <f>SUMIFS(СВЦЭМ!$C$39:$C$789,СВЦЭМ!$A$39:$A$789,$A101,СВЦЭМ!$B$39:$B$789,O$83)+'СЕТ СН'!$H$12+СВЦЭМ!$D$10+'СЕТ СН'!$H$5-'СЕТ СН'!$H$20</f>
        <v>7289.75460466</v>
      </c>
      <c r="P101" s="36">
        <f>SUMIFS(СВЦЭМ!$C$39:$C$789,СВЦЭМ!$A$39:$A$789,$A101,СВЦЭМ!$B$39:$B$789,P$83)+'СЕТ СН'!$H$12+СВЦЭМ!$D$10+'СЕТ СН'!$H$5-'СЕТ СН'!$H$20</f>
        <v>7276.0047912099999</v>
      </c>
      <c r="Q101" s="36">
        <f>SUMIFS(СВЦЭМ!$C$39:$C$789,СВЦЭМ!$A$39:$A$789,$A101,СВЦЭМ!$B$39:$B$789,Q$83)+'СЕТ СН'!$H$12+СВЦЭМ!$D$10+'СЕТ СН'!$H$5-'СЕТ СН'!$H$20</f>
        <v>7299.5123595100004</v>
      </c>
      <c r="R101" s="36">
        <f>SUMIFS(СВЦЭМ!$C$39:$C$789,СВЦЭМ!$A$39:$A$789,$A101,СВЦЭМ!$B$39:$B$789,R$83)+'СЕТ СН'!$H$12+СВЦЭМ!$D$10+'СЕТ СН'!$H$5-'СЕТ СН'!$H$20</f>
        <v>7296.0876573400001</v>
      </c>
      <c r="S101" s="36">
        <f>SUMIFS(СВЦЭМ!$C$39:$C$789,СВЦЭМ!$A$39:$A$789,$A101,СВЦЭМ!$B$39:$B$789,S$83)+'СЕТ СН'!$H$12+СВЦЭМ!$D$10+'СЕТ СН'!$H$5-'СЕТ СН'!$H$20</f>
        <v>7246.05288492</v>
      </c>
      <c r="T101" s="36">
        <f>SUMIFS(СВЦЭМ!$C$39:$C$789,СВЦЭМ!$A$39:$A$789,$A101,СВЦЭМ!$B$39:$B$789,T$83)+'СЕТ СН'!$H$12+СВЦЭМ!$D$10+'СЕТ СН'!$H$5-'СЕТ СН'!$H$20</f>
        <v>7240.3350112099997</v>
      </c>
      <c r="U101" s="36">
        <f>SUMIFS(СВЦЭМ!$C$39:$C$789,СВЦЭМ!$A$39:$A$789,$A101,СВЦЭМ!$B$39:$B$789,U$83)+'СЕТ СН'!$H$12+СВЦЭМ!$D$10+'СЕТ СН'!$H$5-'СЕТ СН'!$H$20</f>
        <v>7245.6819900800001</v>
      </c>
      <c r="V101" s="36">
        <f>SUMIFS(СВЦЭМ!$C$39:$C$789,СВЦЭМ!$A$39:$A$789,$A101,СВЦЭМ!$B$39:$B$789,V$83)+'СЕТ СН'!$H$12+СВЦЭМ!$D$10+'СЕТ СН'!$H$5-'СЕТ СН'!$H$20</f>
        <v>7310.1056365599998</v>
      </c>
      <c r="W101" s="36">
        <f>SUMIFS(СВЦЭМ!$C$39:$C$789,СВЦЭМ!$A$39:$A$789,$A101,СВЦЭМ!$B$39:$B$789,W$83)+'СЕТ СН'!$H$12+СВЦЭМ!$D$10+'СЕТ СН'!$H$5-'СЕТ СН'!$H$20</f>
        <v>7363.4156644200002</v>
      </c>
      <c r="X101" s="36">
        <f>SUMIFS(СВЦЭМ!$C$39:$C$789,СВЦЭМ!$A$39:$A$789,$A101,СВЦЭМ!$B$39:$B$789,X$83)+'СЕТ СН'!$H$12+СВЦЭМ!$D$10+'СЕТ СН'!$H$5-'СЕТ СН'!$H$20</f>
        <v>7366.3788314800004</v>
      </c>
      <c r="Y101" s="36">
        <f>SUMIFS(СВЦЭМ!$C$39:$C$789,СВЦЭМ!$A$39:$A$789,$A101,СВЦЭМ!$B$39:$B$789,Y$83)+'СЕТ СН'!$H$12+СВЦЭМ!$D$10+'СЕТ СН'!$H$5-'СЕТ СН'!$H$20</f>
        <v>7447.1190099300002</v>
      </c>
    </row>
    <row r="102" spans="1:25" ht="15.75" x14ac:dyDescent="0.2">
      <c r="A102" s="35">
        <f t="shared" si="2"/>
        <v>45645</v>
      </c>
      <c r="B102" s="36">
        <f>SUMIFS(СВЦЭМ!$C$39:$C$789,СВЦЭМ!$A$39:$A$789,$A102,СВЦЭМ!$B$39:$B$789,B$83)+'СЕТ СН'!$H$12+СВЦЭМ!$D$10+'СЕТ СН'!$H$5-'СЕТ СН'!$H$20</f>
        <v>7325.3572218099998</v>
      </c>
      <c r="C102" s="36">
        <f>SUMIFS(СВЦЭМ!$C$39:$C$789,СВЦЭМ!$A$39:$A$789,$A102,СВЦЭМ!$B$39:$B$789,C$83)+'СЕТ СН'!$H$12+СВЦЭМ!$D$10+'СЕТ СН'!$H$5-'СЕТ СН'!$H$20</f>
        <v>7350.4509491999997</v>
      </c>
      <c r="D102" s="36">
        <f>SUMIFS(СВЦЭМ!$C$39:$C$789,СВЦЭМ!$A$39:$A$789,$A102,СВЦЭМ!$B$39:$B$789,D$83)+'СЕТ СН'!$H$12+СВЦЭМ!$D$10+'СЕТ СН'!$H$5-'СЕТ СН'!$H$20</f>
        <v>7445.2706383500008</v>
      </c>
      <c r="E102" s="36">
        <f>SUMIFS(СВЦЭМ!$C$39:$C$789,СВЦЭМ!$A$39:$A$789,$A102,СВЦЭМ!$B$39:$B$789,E$83)+'СЕТ СН'!$H$12+СВЦЭМ!$D$10+'СЕТ СН'!$H$5-'СЕТ СН'!$H$20</f>
        <v>7452.2150814400002</v>
      </c>
      <c r="F102" s="36">
        <f>SUMIFS(СВЦЭМ!$C$39:$C$789,СВЦЭМ!$A$39:$A$789,$A102,СВЦЭМ!$B$39:$B$789,F$83)+'СЕТ СН'!$H$12+СВЦЭМ!$D$10+'СЕТ СН'!$H$5-'СЕТ СН'!$H$20</f>
        <v>7477.0382755999999</v>
      </c>
      <c r="G102" s="36">
        <f>SUMIFS(СВЦЭМ!$C$39:$C$789,СВЦЭМ!$A$39:$A$789,$A102,СВЦЭМ!$B$39:$B$789,G$83)+'СЕТ СН'!$H$12+СВЦЭМ!$D$10+'СЕТ СН'!$H$5-'СЕТ СН'!$H$20</f>
        <v>7446.4332203200001</v>
      </c>
      <c r="H102" s="36">
        <f>SUMIFS(СВЦЭМ!$C$39:$C$789,СВЦЭМ!$A$39:$A$789,$A102,СВЦЭМ!$B$39:$B$789,H$83)+'СЕТ СН'!$H$12+СВЦЭМ!$D$10+'СЕТ СН'!$H$5-'СЕТ СН'!$H$20</f>
        <v>7381.0241140800008</v>
      </c>
      <c r="I102" s="36">
        <f>SUMIFS(СВЦЭМ!$C$39:$C$789,СВЦЭМ!$A$39:$A$789,$A102,СВЦЭМ!$B$39:$B$789,I$83)+'СЕТ СН'!$H$12+СВЦЭМ!$D$10+'СЕТ СН'!$H$5-'СЕТ СН'!$H$20</f>
        <v>7289.1382208900004</v>
      </c>
      <c r="J102" s="36">
        <f>SUMIFS(СВЦЭМ!$C$39:$C$789,СВЦЭМ!$A$39:$A$789,$A102,СВЦЭМ!$B$39:$B$789,J$83)+'СЕТ СН'!$H$12+СВЦЭМ!$D$10+'СЕТ СН'!$H$5-'СЕТ СН'!$H$20</f>
        <v>7228.5682678100002</v>
      </c>
      <c r="K102" s="36">
        <f>SUMIFS(СВЦЭМ!$C$39:$C$789,СВЦЭМ!$A$39:$A$789,$A102,СВЦЭМ!$B$39:$B$789,K$83)+'СЕТ СН'!$H$12+СВЦЭМ!$D$10+'СЕТ СН'!$H$5-'СЕТ СН'!$H$20</f>
        <v>7138.3978031400002</v>
      </c>
      <c r="L102" s="36">
        <f>SUMIFS(СВЦЭМ!$C$39:$C$789,СВЦЭМ!$A$39:$A$789,$A102,СВЦЭМ!$B$39:$B$789,L$83)+'СЕТ СН'!$H$12+СВЦЭМ!$D$10+'СЕТ СН'!$H$5-'СЕТ СН'!$H$20</f>
        <v>7144.80066876</v>
      </c>
      <c r="M102" s="36">
        <f>SUMIFS(СВЦЭМ!$C$39:$C$789,СВЦЭМ!$A$39:$A$789,$A102,СВЦЭМ!$B$39:$B$789,M$83)+'СЕТ СН'!$H$12+СВЦЭМ!$D$10+'СЕТ СН'!$H$5-'СЕТ СН'!$H$20</f>
        <v>7183.5551243500004</v>
      </c>
      <c r="N102" s="36">
        <f>SUMIFS(СВЦЭМ!$C$39:$C$789,СВЦЭМ!$A$39:$A$789,$A102,СВЦЭМ!$B$39:$B$789,N$83)+'СЕТ СН'!$H$12+СВЦЭМ!$D$10+'СЕТ СН'!$H$5-'СЕТ СН'!$H$20</f>
        <v>7194.7159748699996</v>
      </c>
      <c r="O102" s="36">
        <f>SUMIFS(СВЦЭМ!$C$39:$C$789,СВЦЭМ!$A$39:$A$789,$A102,СВЦЭМ!$B$39:$B$789,O$83)+'СЕТ СН'!$H$12+СВЦЭМ!$D$10+'СЕТ СН'!$H$5-'СЕТ СН'!$H$20</f>
        <v>7272.1735806400002</v>
      </c>
      <c r="P102" s="36">
        <f>SUMIFS(СВЦЭМ!$C$39:$C$789,СВЦЭМ!$A$39:$A$789,$A102,СВЦЭМ!$B$39:$B$789,P$83)+'СЕТ СН'!$H$12+СВЦЭМ!$D$10+'СЕТ СН'!$H$5-'СЕТ СН'!$H$20</f>
        <v>7279.8704068700008</v>
      </c>
      <c r="Q102" s="36">
        <f>SUMIFS(СВЦЭМ!$C$39:$C$789,СВЦЭМ!$A$39:$A$789,$A102,СВЦЭМ!$B$39:$B$789,Q$83)+'СЕТ СН'!$H$12+СВЦЭМ!$D$10+'СЕТ СН'!$H$5-'СЕТ СН'!$H$20</f>
        <v>7255.0317464899999</v>
      </c>
      <c r="R102" s="36">
        <f>SUMIFS(СВЦЭМ!$C$39:$C$789,СВЦЭМ!$A$39:$A$789,$A102,СВЦЭМ!$B$39:$B$789,R$83)+'СЕТ СН'!$H$12+СВЦЭМ!$D$10+'СЕТ СН'!$H$5-'СЕТ СН'!$H$20</f>
        <v>7197.6201979500001</v>
      </c>
      <c r="S102" s="36">
        <f>SUMIFS(СВЦЭМ!$C$39:$C$789,СВЦЭМ!$A$39:$A$789,$A102,СВЦЭМ!$B$39:$B$789,S$83)+'СЕТ СН'!$H$12+СВЦЭМ!$D$10+'СЕТ СН'!$H$5-'СЕТ СН'!$H$20</f>
        <v>7153.2038803899995</v>
      </c>
      <c r="T102" s="36">
        <f>SUMIFS(СВЦЭМ!$C$39:$C$789,СВЦЭМ!$A$39:$A$789,$A102,СВЦЭМ!$B$39:$B$789,T$83)+'СЕТ СН'!$H$12+СВЦЭМ!$D$10+'СЕТ СН'!$H$5-'СЕТ СН'!$H$20</f>
        <v>7115.1488397000003</v>
      </c>
      <c r="U102" s="36">
        <f>SUMIFS(СВЦЭМ!$C$39:$C$789,СВЦЭМ!$A$39:$A$789,$A102,СВЦЭМ!$B$39:$B$789,U$83)+'СЕТ СН'!$H$12+СВЦЭМ!$D$10+'СЕТ СН'!$H$5-'СЕТ СН'!$H$20</f>
        <v>7119.3359698700006</v>
      </c>
      <c r="V102" s="36">
        <f>SUMIFS(СВЦЭМ!$C$39:$C$789,СВЦЭМ!$A$39:$A$789,$A102,СВЦЭМ!$B$39:$B$789,V$83)+'СЕТ СН'!$H$12+СВЦЭМ!$D$10+'СЕТ СН'!$H$5-'СЕТ СН'!$H$20</f>
        <v>7142.1826610500002</v>
      </c>
      <c r="W102" s="36">
        <f>SUMIFS(СВЦЭМ!$C$39:$C$789,СВЦЭМ!$A$39:$A$789,$A102,СВЦЭМ!$B$39:$B$789,W$83)+'СЕТ СН'!$H$12+СВЦЭМ!$D$10+'СЕТ СН'!$H$5-'СЕТ СН'!$H$20</f>
        <v>7228.7563926399998</v>
      </c>
      <c r="X102" s="36">
        <f>SUMIFS(СВЦЭМ!$C$39:$C$789,СВЦЭМ!$A$39:$A$789,$A102,СВЦЭМ!$B$39:$B$789,X$83)+'СЕТ СН'!$H$12+СВЦЭМ!$D$10+'СЕТ СН'!$H$5-'СЕТ СН'!$H$20</f>
        <v>7248.4264341400003</v>
      </c>
      <c r="Y102" s="36">
        <f>SUMIFS(СВЦЭМ!$C$39:$C$789,СВЦЭМ!$A$39:$A$789,$A102,СВЦЭМ!$B$39:$B$789,Y$83)+'СЕТ СН'!$H$12+СВЦЭМ!$D$10+'СЕТ СН'!$H$5-'СЕТ СН'!$H$20</f>
        <v>7283.2655078200005</v>
      </c>
    </row>
    <row r="103" spans="1:25" ht="15.75" x14ac:dyDescent="0.2">
      <c r="A103" s="35">
        <f t="shared" si="2"/>
        <v>45646</v>
      </c>
      <c r="B103" s="36">
        <f>SUMIFS(СВЦЭМ!$C$39:$C$789,СВЦЭМ!$A$39:$A$789,$A103,СВЦЭМ!$B$39:$B$789,B$83)+'СЕТ СН'!$H$12+СВЦЭМ!$D$10+'СЕТ СН'!$H$5-'СЕТ СН'!$H$20</f>
        <v>7335.3797206899999</v>
      </c>
      <c r="C103" s="36">
        <f>SUMIFS(СВЦЭМ!$C$39:$C$789,СВЦЭМ!$A$39:$A$789,$A103,СВЦЭМ!$B$39:$B$789,C$83)+'СЕТ СН'!$H$12+СВЦЭМ!$D$10+'СЕТ СН'!$H$5-'СЕТ СН'!$H$20</f>
        <v>7389.0691238199997</v>
      </c>
      <c r="D103" s="36">
        <f>SUMIFS(СВЦЭМ!$C$39:$C$789,СВЦЭМ!$A$39:$A$789,$A103,СВЦЭМ!$B$39:$B$789,D$83)+'СЕТ СН'!$H$12+СВЦЭМ!$D$10+'СЕТ СН'!$H$5-'СЕТ СН'!$H$20</f>
        <v>7405.3549525899998</v>
      </c>
      <c r="E103" s="36">
        <f>SUMIFS(СВЦЭМ!$C$39:$C$789,СВЦЭМ!$A$39:$A$789,$A103,СВЦЭМ!$B$39:$B$789,E$83)+'СЕТ СН'!$H$12+СВЦЭМ!$D$10+'СЕТ СН'!$H$5-'СЕТ СН'!$H$20</f>
        <v>7429.4590433900003</v>
      </c>
      <c r="F103" s="36">
        <f>SUMIFS(СВЦЭМ!$C$39:$C$789,СВЦЭМ!$A$39:$A$789,$A103,СВЦЭМ!$B$39:$B$789,F$83)+'СЕТ СН'!$H$12+СВЦЭМ!$D$10+'СЕТ СН'!$H$5-'СЕТ СН'!$H$20</f>
        <v>7424.0070006200003</v>
      </c>
      <c r="G103" s="36">
        <f>SUMIFS(СВЦЭМ!$C$39:$C$789,СВЦЭМ!$A$39:$A$789,$A103,СВЦЭМ!$B$39:$B$789,G$83)+'СЕТ СН'!$H$12+СВЦЭМ!$D$10+'СЕТ СН'!$H$5-'СЕТ СН'!$H$20</f>
        <v>7400.5212286599999</v>
      </c>
      <c r="H103" s="36">
        <f>SUMIFS(СВЦЭМ!$C$39:$C$789,СВЦЭМ!$A$39:$A$789,$A103,СВЦЭМ!$B$39:$B$789,H$83)+'СЕТ СН'!$H$12+СВЦЭМ!$D$10+'СЕТ СН'!$H$5-'СЕТ СН'!$H$20</f>
        <v>7380.8971440799996</v>
      </c>
      <c r="I103" s="36">
        <f>SUMIFS(СВЦЭМ!$C$39:$C$789,СВЦЭМ!$A$39:$A$789,$A103,СВЦЭМ!$B$39:$B$789,I$83)+'СЕТ СН'!$H$12+СВЦЭМ!$D$10+'СЕТ СН'!$H$5-'СЕТ СН'!$H$20</f>
        <v>7232.6033392000008</v>
      </c>
      <c r="J103" s="36">
        <f>SUMIFS(СВЦЭМ!$C$39:$C$789,СВЦЭМ!$A$39:$A$789,$A103,СВЦЭМ!$B$39:$B$789,J$83)+'СЕТ СН'!$H$12+СВЦЭМ!$D$10+'СЕТ СН'!$H$5-'СЕТ СН'!$H$20</f>
        <v>7127.6132205499998</v>
      </c>
      <c r="K103" s="36">
        <f>SUMIFS(СВЦЭМ!$C$39:$C$789,СВЦЭМ!$A$39:$A$789,$A103,СВЦЭМ!$B$39:$B$789,K$83)+'СЕТ СН'!$H$12+СВЦЭМ!$D$10+'СЕТ СН'!$H$5-'СЕТ СН'!$H$20</f>
        <v>7072.4996566099999</v>
      </c>
      <c r="L103" s="36">
        <f>SUMIFS(СВЦЭМ!$C$39:$C$789,СВЦЭМ!$A$39:$A$789,$A103,СВЦЭМ!$B$39:$B$789,L$83)+'СЕТ СН'!$H$12+СВЦЭМ!$D$10+'СЕТ СН'!$H$5-'СЕТ СН'!$H$20</f>
        <v>7069.4876852300004</v>
      </c>
      <c r="M103" s="36">
        <f>SUMIFS(СВЦЭМ!$C$39:$C$789,СВЦЭМ!$A$39:$A$789,$A103,СВЦЭМ!$B$39:$B$789,M$83)+'СЕТ СН'!$H$12+СВЦЭМ!$D$10+'СЕТ СН'!$H$5-'СЕТ СН'!$H$20</f>
        <v>7064.9364875800002</v>
      </c>
      <c r="N103" s="36">
        <f>SUMIFS(СВЦЭМ!$C$39:$C$789,СВЦЭМ!$A$39:$A$789,$A103,СВЦЭМ!$B$39:$B$789,N$83)+'СЕТ СН'!$H$12+СВЦЭМ!$D$10+'СЕТ СН'!$H$5-'СЕТ СН'!$H$20</f>
        <v>7071.6042420000003</v>
      </c>
      <c r="O103" s="36">
        <f>SUMIFS(СВЦЭМ!$C$39:$C$789,СВЦЭМ!$A$39:$A$789,$A103,СВЦЭМ!$B$39:$B$789,O$83)+'СЕТ СН'!$H$12+СВЦЭМ!$D$10+'СЕТ СН'!$H$5-'СЕТ СН'!$H$20</f>
        <v>7084.2946119300004</v>
      </c>
      <c r="P103" s="36">
        <f>SUMIFS(СВЦЭМ!$C$39:$C$789,СВЦЭМ!$A$39:$A$789,$A103,СВЦЭМ!$B$39:$B$789,P$83)+'СЕТ СН'!$H$12+СВЦЭМ!$D$10+'СЕТ СН'!$H$5-'СЕТ СН'!$H$20</f>
        <v>7094.3162033400004</v>
      </c>
      <c r="Q103" s="36">
        <f>SUMIFS(СВЦЭМ!$C$39:$C$789,СВЦЭМ!$A$39:$A$789,$A103,СВЦЭМ!$B$39:$B$789,Q$83)+'СЕТ СН'!$H$12+СВЦЭМ!$D$10+'СЕТ СН'!$H$5-'СЕТ СН'!$H$20</f>
        <v>7034.3637837599999</v>
      </c>
      <c r="R103" s="36">
        <f>SUMIFS(СВЦЭМ!$C$39:$C$789,СВЦЭМ!$A$39:$A$789,$A103,СВЦЭМ!$B$39:$B$789,R$83)+'СЕТ СН'!$H$12+СВЦЭМ!$D$10+'СЕТ СН'!$H$5-'СЕТ СН'!$H$20</f>
        <v>7049.9935232200005</v>
      </c>
      <c r="S103" s="36">
        <f>SUMIFS(СВЦЭМ!$C$39:$C$789,СВЦЭМ!$A$39:$A$789,$A103,СВЦЭМ!$B$39:$B$789,S$83)+'СЕТ СН'!$H$12+СВЦЭМ!$D$10+'СЕТ СН'!$H$5-'СЕТ СН'!$H$20</f>
        <v>7046.1155488799996</v>
      </c>
      <c r="T103" s="36">
        <f>SUMIFS(СВЦЭМ!$C$39:$C$789,СВЦЭМ!$A$39:$A$789,$A103,СВЦЭМ!$B$39:$B$789,T$83)+'СЕТ СН'!$H$12+СВЦЭМ!$D$10+'СЕТ СН'!$H$5-'СЕТ СН'!$H$20</f>
        <v>7017.3958149800001</v>
      </c>
      <c r="U103" s="36">
        <f>SUMIFS(СВЦЭМ!$C$39:$C$789,СВЦЭМ!$A$39:$A$789,$A103,СВЦЭМ!$B$39:$B$789,U$83)+'СЕТ СН'!$H$12+СВЦЭМ!$D$10+'СЕТ СН'!$H$5-'СЕТ СН'!$H$20</f>
        <v>7046.8216909500006</v>
      </c>
      <c r="V103" s="36">
        <f>SUMIFS(СВЦЭМ!$C$39:$C$789,СВЦЭМ!$A$39:$A$789,$A103,СВЦЭМ!$B$39:$B$789,V$83)+'СЕТ СН'!$H$12+СВЦЭМ!$D$10+'СЕТ СН'!$H$5-'СЕТ СН'!$H$20</f>
        <v>7092.1847999199999</v>
      </c>
      <c r="W103" s="36">
        <f>SUMIFS(СВЦЭМ!$C$39:$C$789,СВЦЭМ!$A$39:$A$789,$A103,СВЦЭМ!$B$39:$B$789,W$83)+'СЕТ СН'!$H$12+СВЦЭМ!$D$10+'СЕТ СН'!$H$5-'СЕТ СН'!$H$20</f>
        <v>7187.7089623900001</v>
      </c>
      <c r="X103" s="36">
        <f>SUMIFS(СВЦЭМ!$C$39:$C$789,СВЦЭМ!$A$39:$A$789,$A103,СВЦЭМ!$B$39:$B$789,X$83)+'СЕТ СН'!$H$12+СВЦЭМ!$D$10+'СЕТ СН'!$H$5-'СЕТ СН'!$H$20</f>
        <v>7214.7667773400008</v>
      </c>
      <c r="Y103" s="36">
        <f>SUMIFS(СВЦЭМ!$C$39:$C$789,СВЦЭМ!$A$39:$A$789,$A103,СВЦЭМ!$B$39:$B$789,Y$83)+'СЕТ СН'!$H$12+СВЦЭМ!$D$10+'СЕТ СН'!$H$5-'СЕТ СН'!$H$20</f>
        <v>7225.3977677000003</v>
      </c>
    </row>
    <row r="104" spans="1:25" ht="15.75" x14ac:dyDescent="0.2">
      <c r="A104" s="35">
        <f t="shared" si="2"/>
        <v>45647</v>
      </c>
      <c r="B104" s="36">
        <f>SUMIFS(СВЦЭМ!$C$39:$C$789,СВЦЭМ!$A$39:$A$789,$A104,СВЦЭМ!$B$39:$B$789,B$83)+'СЕТ СН'!$H$12+СВЦЭМ!$D$10+'СЕТ СН'!$H$5-'СЕТ СН'!$H$20</f>
        <v>7341.1855289800005</v>
      </c>
      <c r="C104" s="36">
        <f>SUMIFS(СВЦЭМ!$C$39:$C$789,СВЦЭМ!$A$39:$A$789,$A104,СВЦЭМ!$B$39:$B$789,C$83)+'СЕТ СН'!$H$12+СВЦЭМ!$D$10+'СЕТ СН'!$H$5-'СЕТ СН'!$H$20</f>
        <v>7315.5677870899999</v>
      </c>
      <c r="D104" s="36">
        <f>SUMIFS(СВЦЭМ!$C$39:$C$789,СВЦЭМ!$A$39:$A$789,$A104,СВЦЭМ!$B$39:$B$789,D$83)+'СЕТ СН'!$H$12+СВЦЭМ!$D$10+'СЕТ СН'!$H$5-'СЕТ СН'!$H$20</f>
        <v>7410.0999894500001</v>
      </c>
      <c r="E104" s="36">
        <f>SUMIFS(СВЦЭМ!$C$39:$C$789,СВЦЭМ!$A$39:$A$789,$A104,СВЦЭМ!$B$39:$B$789,E$83)+'СЕТ СН'!$H$12+СВЦЭМ!$D$10+'СЕТ СН'!$H$5-'СЕТ СН'!$H$20</f>
        <v>7464.6183900400001</v>
      </c>
      <c r="F104" s="36">
        <f>SUMIFS(СВЦЭМ!$C$39:$C$789,СВЦЭМ!$A$39:$A$789,$A104,СВЦЭМ!$B$39:$B$789,F$83)+'СЕТ СН'!$H$12+СВЦЭМ!$D$10+'СЕТ СН'!$H$5-'СЕТ СН'!$H$20</f>
        <v>7481.4680397400007</v>
      </c>
      <c r="G104" s="36">
        <f>SUMIFS(СВЦЭМ!$C$39:$C$789,СВЦЭМ!$A$39:$A$789,$A104,СВЦЭМ!$B$39:$B$789,G$83)+'СЕТ СН'!$H$12+СВЦЭМ!$D$10+'СЕТ СН'!$H$5-'СЕТ СН'!$H$20</f>
        <v>7453.8905377700003</v>
      </c>
      <c r="H104" s="36">
        <f>SUMIFS(СВЦЭМ!$C$39:$C$789,СВЦЭМ!$A$39:$A$789,$A104,СВЦЭМ!$B$39:$B$789,H$83)+'СЕТ СН'!$H$12+СВЦЭМ!$D$10+'СЕТ СН'!$H$5-'СЕТ СН'!$H$20</f>
        <v>7412.4907724000004</v>
      </c>
      <c r="I104" s="36">
        <f>SUMIFS(СВЦЭМ!$C$39:$C$789,СВЦЭМ!$A$39:$A$789,$A104,СВЦЭМ!$B$39:$B$789,I$83)+'СЕТ СН'!$H$12+СВЦЭМ!$D$10+'СЕТ СН'!$H$5-'СЕТ СН'!$H$20</f>
        <v>7341.13705467</v>
      </c>
      <c r="J104" s="36">
        <f>SUMIFS(СВЦЭМ!$C$39:$C$789,СВЦЭМ!$A$39:$A$789,$A104,СВЦЭМ!$B$39:$B$789,J$83)+'СЕТ СН'!$H$12+СВЦЭМ!$D$10+'СЕТ СН'!$H$5-'СЕТ СН'!$H$20</f>
        <v>7253.3053380399997</v>
      </c>
      <c r="K104" s="36">
        <f>SUMIFS(СВЦЭМ!$C$39:$C$789,СВЦЭМ!$A$39:$A$789,$A104,СВЦЭМ!$B$39:$B$789,K$83)+'СЕТ СН'!$H$12+СВЦЭМ!$D$10+'СЕТ СН'!$H$5-'СЕТ СН'!$H$20</f>
        <v>7138.1794356500004</v>
      </c>
      <c r="L104" s="36">
        <f>SUMIFS(СВЦЭМ!$C$39:$C$789,СВЦЭМ!$A$39:$A$789,$A104,СВЦЭМ!$B$39:$B$789,L$83)+'СЕТ СН'!$H$12+СВЦЭМ!$D$10+'СЕТ СН'!$H$5-'СЕТ СН'!$H$20</f>
        <v>7099.4999472899999</v>
      </c>
      <c r="M104" s="36">
        <f>SUMIFS(СВЦЭМ!$C$39:$C$789,СВЦЭМ!$A$39:$A$789,$A104,СВЦЭМ!$B$39:$B$789,M$83)+'СЕТ СН'!$H$12+СВЦЭМ!$D$10+'СЕТ СН'!$H$5-'СЕТ СН'!$H$20</f>
        <v>7093.1275237</v>
      </c>
      <c r="N104" s="36">
        <f>SUMIFS(СВЦЭМ!$C$39:$C$789,СВЦЭМ!$A$39:$A$789,$A104,СВЦЭМ!$B$39:$B$789,N$83)+'СЕТ СН'!$H$12+СВЦЭМ!$D$10+'СЕТ СН'!$H$5-'СЕТ СН'!$H$20</f>
        <v>7100.2614381100002</v>
      </c>
      <c r="O104" s="36">
        <f>SUMIFS(СВЦЭМ!$C$39:$C$789,СВЦЭМ!$A$39:$A$789,$A104,СВЦЭМ!$B$39:$B$789,O$83)+'СЕТ СН'!$H$12+СВЦЭМ!$D$10+'СЕТ СН'!$H$5-'СЕТ СН'!$H$20</f>
        <v>7130.0252780400006</v>
      </c>
      <c r="P104" s="36">
        <f>SUMIFS(СВЦЭМ!$C$39:$C$789,СВЦЭМ!$A$39:$A$789,$A104,СВЦЭМ!$B$39:$B$789,P$83)+'СЕТ СН'!$H$12+СВЦЭМ!$D$10+'СЕТ СН'!$H$5-'СЕТ СН'!$H$20</f>
        <v>7126.1554349199996</v>
      </c>
      <c r="Q104" s="36">
        <f>SUMIFS(СВЦЭМ!$C$39:$C$789,СВЦЭМ!$A$39:$A$789,$A104,СВЦЭМ!$B$39:$B$789,Q$83)+'СЕТ СН'!$H$12+СВЦЭМ!$D$10+'СЕТ СН'!$H$5-'СЕТ СН'!$H$20</f>
        <v>7116.00070065</v>
      </c>
      <c r="R104" s="36">
        <f>SUMIFS(СВЦЭМ!$C$39:$C$789,СВЦЭМ!$A$39:$A$789,$A104,СВЦЭМ!$B$39:$B$789,R$83)+'СЕТ СН'!$H$12+СВЦЭМ!$D$10+'СЕТ СН'!$H$5-'СЕТ СН'!$H$20</f>
        <v>7130.4696899499995</v>
      </c>
      <c r="S104" s="36">
        <f>SUMIFS(СВЦЭМ!$C$39:$C$789,СВЦЭМ!$A$39:$A$789,$A104,СВЦЭМ!$B$39:$B$789,S$83)+'СЕТ СН'!$H$12+СВЦЭМ!$D$10+'СЕТ СН'!$H$5-'СЕТ СН'!$H$20</f>
        <v>7116.9089313000004</v>
      </c>
      <c r="T104" s="36">
        <f>SUMIFS(СВЦЭМ!$C$39:$C$789,СВЦЭМ!$A$39:$A$789,$A104,СВЦЭМ!$B$39:$B$789,T$83)+'СЕТ СН'!$H$12+СВЦЭМ!$D$10+'СЕТ СН'!$H$5-'СЕТ СН'!$H$20</f>
        <v>7075.9997466200002</v>
      </c>
      <c r="U104" s="36">
        <f>SUMIFS(СВЦЭМ!$C$39:$C$789,СВЦЭМ!$A$39:$A$789,$A104,СВЦЭМ!$B$39:$B$789,U$83)+'СЕТ СН'!$H$12+СВЦЭМ!$D$10+'СЕТ СН'!$H$5-'СЕТ СН'!$H$20</f>
        <v>7099.5585045099997</v>
      </c>
      <c r="V104" s="36">
        <f>SUMIFS(СВЦЭМ!$C$39:$C$789,СВЦЭМ!$A$39:$A$789,$A104,СВЦЭМ!$B$39:$B$789,V$83)+'СЕТ СН'!$H$12+СВЦЭМ!$D$10+'СЕТ СН'!$H$5-'СЕТ СН'!$H$20</f>
        <v>7155.0100710700008</v>
      </c>
      <c r="W104" s="36">
        <f>SUMIFS(СВЦЭМ!$C$39:$C$789,СВЦЭМ!$A$39:$A$789,$A104,СВЦЭМ!$B$39:$B$789,W$83)+'СЕТ СН'!$H$12+СВЦЭМ!$D$10+'СЕТ СН'!$H$5-'СЕТ СН'!$H$20</f>
        <v>7165.9098346800001</v>
      </c>
      <c r="X104" s="36">
        <f>SUMIFS(СВЦЭМ!$C$39:$C$789,СВЦЭМ!$A$39:$A$789,$A104,СВЦЭМ!$B$39:$B$789,X$83)+'СЕТ СН'!$H$12+СВЦЭМ!$D$10+'СЕТ СН'!$H$5-'СЕТ СН'!$H$20</f>
        <v>7213.1082762300002</v>
      </c>
      <c r="Y104" s="36">
        <f>SUMIFS(СВЦЭМ!$C$39:$C$789,СВЦЭМ!$A$39:$A$789,$A104,СВЦЭМ!$B$39:$B$789,Y$83)+'СЕТ СН'!$H$12+СВЦЭМ!$D$10+'СЕТ СН'!$H$5-'СЕТ СН'!$H$20</f>
        <v>7243.1969307400004</v>
      </c>
    </row>
    <row r="105" spans="1:25" ht="15.75" x14ac:dyDescent="0.2">
      <c r="A105" s="35">
        <f t="shared" si="2"/>
        <v>45648</v>
      </c>
      <c r="B105" s="36">
        <f>SUMIFS(СВЦЭМ!$C$39:$C$789,СВЦЭМ!$A$39:$A$789,$A105,СВЦЭМ!$B$39:$B$789,B$83)+'СЕТ СН'!$H$12+СВЦЭМ!$D$10+'СЕТ СН'!$H$5-'СЕТ СН'!$H$20</f>
        <v>7263.4553924400007</v>
      </c>
      <c r="C105" s="36">
        <f>SUMIFS(СВЦЭМ!$C$39:$C$789,СВЦЭМ!$A$39:$A$789,$A105,СВЦЭМ!$B$39:$B$789,C$83)+'СЕТ СН'!$H$12+СВЦЭМ!$D$10+'СЕТ СН'!$H$5-'СЕТ СН'!$H$20</f>
        <v>7417.6701829100002</v>
      </c>
      <c r="D105" s="36">
        <f>SUMIFS(СВЦЭМ!$C$39:$C$789,СВЦЭМ!$A$39:$A$789,$A105,СВЦЭМ!$B$39:$B$789,D$83)+'СЕТ СН'!$H$12+СВЦЭМ!$D$10+'СЕТ СН'!$H$5-'СЕТ СН'!$H$20</f>
        <v>7449.1095682100004</v>
      </c>
      <c r="E105" s="36">
        <f>SUMIFS(СВЦЭМ!$C$39:$C$789,СВЦЭМ!$A$39:$A$789,$A105,СВЦЭМ!$B$39:$B$789,E$83)+'СЕТ СН'!$H$12+СВЦЭМ!$D$10+'СЕТ СН'!$H$5-'СЕТ СН'!$H$20</f>
        <v>7491.0013282500004</v>
      </c>
      <c r="F105" s="36">
        <f>SUMIFS(СВЦЭМ!$C$39:$C$789,СВЦЭМ!$A$39:$A$789,$A105,СВЦЭМ!$B$39:$B$789,F$83)+'СЕТ СН'!$H$12+СВЦЭМ!$D$10+'СЕТ СН'!$H$5-'СЕТ СН'!$H$20</f>
        <v>7495.7782348600003</v>
      </c>
      <c r="G105" s="36">
        <f>SUMIFS(СВЦЭМ!$C$39:$C$789,СВЦЭМ!$A$39:$A$789,$A105,СВЦЭМ!$B$39:$B$789,G$83)+'СЕТ СН'!$H$12+СВЦЭМ!$D$10+'СЕТ СН'!$H$5-'СЕТ СН'!$H$20</f>
        <v>7498.5458898300003</v>
      </c>
      <c r="H105" s="36">
        <f>SUMIFS(СВЦЭМ!$C$39:$C$789,СВЦЭМ!$A$39:$A$789,$A105,СВЦЭМ!$B$39:$B$789,H$83)+'СЕТ СН'!$H$12+СВЦЭМ!$D$10+'СЕТ СН'!$H$5-'СЕТ СН'!$H$20</f>
        <v>7473.5133869900001</v>
      </c>
      <c r="I105" s="36">
        <f>SUMIFS(СВЦЭМ!$C$39:$C$789,СВЦЭМ!$A$39:$A$789,$A105,СВЦЭМ!$B$39:$B$789,I$83)+'СЕТ СН'!$H$12+СВЦЭМ!$D$10+'СЕТ СН'!$H$5-'СЕТ СН'!$H$20</f>
        <v>7435.8339590200003</v>
      </c>
      <c r="J105" s="36">
        <f>SUMIFS(СВЦЭМ!$C$39:$C$789,СВЦЭМ!$A$39:$A$789,$A105,СВЦЭМ!$B$39:$B$789,J$83)+'СЕТ СН'!$H$12+СВЦЭМ!$D$10+'СЕТ СН'!$H$5-'СЕТ СН'!$H$20</f>
        <v>7292.6364401999999</v>
      </c>
      <c r="K105" s="36">
        <f>SUMIFS(СВЦЭМ!$C$39:$C$789,СВЦЭМ!$A$39:$A$789,$A105,СВЦЭМ!$B$39:$B$789,K$83)+'СЕТ СН'!$H$12+СВЦЭМ!$D$10+'СЕТ СН'!$H$5-'СЕТ СН'!$H$20</f>
        <v>7241.9486541099996</v>
      </c>
      <c r="L105" s="36">
        <f>SUMIFS(СВЦЭМ!$C$39:$C$789,СВЦЭМ!$A$39:$A$789,$A105,СВЦЭМ!$B$39:$B$789,L$83)+'СЕТ СН'!$H$12+СВЦЭМ!$D$10+'СЕТ СН'!$H$5-'СЕТ СН'!$H$20</f>
        <v>7185.1334649100008</v>
      </c>
      <c r="M105" s="36">
        <f>SUMIFS(СВЦЭМ!$C$39:$C$789,СВЦЭМ!$A$39:$A$789,$A105,СВЦЭМ!$B$39:$B$789,M$83)+'СЕТ СН'!$H$12+СВЦЭМ!$D$10+'СЕТ СН'!$H$5-'СЕТ СН'!$H$20</f>
        <v>7180.6644608700008</v>
      </c>
      <c r="N105" s="36">
        <f>SUMIFS(СВЦЭМ!$C$39:$C$789,СВЦЭМ!$A$39:$A$789,$A105,СВЦЭМ!$B$39:$B$789,N$83)+'СЕТ СН'!$H$12+СВЦЭМ!$D$10+'СЕТ СН'!$H$5-'СЕТ СН'!$H$20</f>
        <v>7195.1720836500008</v>
      </c>
      <c r="O105" s="36">
        <f>SUMIFS(СВЦЭМ!$C$39:$C$789,СВЦЭМ!$A$39:$A$789,$A105,СВЦЭМ!$B$39:$B$789,O$83)+'СЕТ СН'!$H$12+СВЦЭМ!$D$10+'СЕТ СН'!$H$5-'СЕТ СН'!$H$20</f>
        <v>7219.7956053600001</v>
      </c>
      <c r="P105" s="36">
        <f>SUMIFS(СВЦЭМ!$C$39:$C$789,СВЦЭМ!$A$39:$A$789,$A105,СВЦЭМ!$B$39:$B$789,P$83)+'СЕТ СН'!$H$12+СВЦЭМ!$D$10+'СЕТ СН'!$H$5-'СЕТ СН'!$H$20</f>
        <v>7238.3219537000004</v>
      </c>
      <c r="Q105" s="36">
        <f>SUMIFS(СВЦЭМ!$C$39:$C$789,СВЦЭМ!$A$39:$A$789,$A105,СВЦЭМ!$B$39:$B$789,Q$83)+'СЕТ СН'!$H$12+СВЦЭМ!$D$10+'СЕТ СН'!$H$5-'СЕТ СН'!$H$20</f>
        <v>7269.2877114900002</v>
      </c>
      <c r="R105" s="36">
        <f>SUMIFS(СВЦЭМ!$C$39:$C$789,СВЦЭМ!$A$39:$A$789,$A105,СВЦЭМ!$B$39:$B$789,R$83)+'СЕТ СН'!$H$12+СВЦЭМ!$D$10+'СЕТ СН'!$H$5-'СЕТ СН'!$H$20</f>
        <v>7250.0161695900006</v>
      </c>
      <c r="S105" s="36">
        <f>SUMIFS(СВЦЭМ!$C$39:$C$789,СВЦЭМ!$A$39:$A$789,$A105,СВЦЭМ!$B$39:$B$789,S$83)+'СЕТ СН'!$H$12+СВЦЭМ!$D$10+'СЕТ СН'!$H$5-'СЕТ СН'!$H$20</f>
        <v>7185.1068797400003</v>
      </c>
      <c r="T105" s="36">
        <f>SUMIFS(СВЦЭМ!$C$39:$C$789,СВЦЭМ!$A$39:$A$789,$A105,СВЦЭМ!$B$39:$B$789,T$83)+'СЕТ СН'!$H$12+СВЦЭМ!$D$10+'СЕТ СН'!$H$5-'СЕТ СН'!$H$20</f>
        <v>7121.6231546100007</v>
      </c>
      <c r="U105" s="36">
        <f>SUMIFS(СВЦЭМ!$C$39:$C$789,СВЦЭМ!$A$39:$A$789,$A105,СВЦЭМ!$B$39:$B$789,U$83)+'СЕТ СН'!$H$12+СВЦЭМ!$D$10+'СЕТ СН'!$H$5-'СЕТ СН'!$H$20</f>
        <v>7131.0348903200002</v>
      </c>
      <c r="V105" s="36">
        <f>SUMIFS(СВЦЭМ!$C$39:$C$789,СВЦЭМ!$A$39:$A$789,$A105,СВЦЭМ!$B$39:$B$789,V$83)+'СЕТ СН'!$H$12+СВЦЭМ!$D$10+'СЕТ СН'!$H$5-'СЕТ СН'!$H$20</f>
        <v>7149.3374553699996</v>
      </c>
      <c r="W105" s="36">
        <f>SUMIFS(СВЦЭМ!$C$39:$C$789,СВЦЭМ!$A$39:$A$789,$A105,СВЦЭМ!$B$39:$B$789,W$83)+'СЕТ СН'!$H$12+СВЦЭМ!$D$10+'СЕТ СН'!$H$5-'СЕТ СН'!$H$20</f>
        <v>7173.3073702000002</v>
      </c>
      <c r="X105" s="36">
        <f>SUMIFS(СВЦЭМ!$C$39:$C$789,СВЦЭМ!$A$39:$A$789,$A105,СВЦЭМ!$B$39:$B$789,X$83)+'СЕТ СН'!$H$12+СВЦЭМ!$D$10+'СЕТ СН'!$H$5-'СЕТ СН'!$H$20</f>
        <v>7212.1024279100002</v>
      </c>
      <c r="Y105" s="36">
        <f>SUMIFS(СВЦЭМ!$C$39:$C$789,СВЦЭМ!$A$39:$A$789,$A105,СВЦЭМ!$B$39:$B$789,Y$83)+'СЕТ СН'!$H$12+СВЦЭМ!$D$10+'СЕТ СН'!$H$5-'СЕТ СН'!$H$20</f>
        <v>7277.71451497</v>
      </c>
    </row>
    <row r="106" spans="1:25" ht="15.75" x14ac:dyDescent="0.2">
      <c r="A106" s="35">
        <f t="shared" si="2"/>
        <v>45649</v>
      </c>
      <c r="B106" s="36">
        <f>SUMIFS(СВЦЭМ!$C$39:$C$789,СВЦЭМ!$A$39:$A$789,$A106,СВЦЭМ!$B$39:$B$789,B$83)+'СЕТ СН'!$H$12+СВЦЭМ!$D$10+'СЕТ СН'!$H$5-'СЕТ СН'!$H$20</f>
        <v>7244.1121924700001</v>
      </c>
      <c r="C106" s="36">
        <f>SUMIFS(СВЦЭМ!$C$39:$C$789,СВЦЭМ!$A$39:$A$789,$A106,СВЦЭМ!$B$39:$B$789,C$83)+'СЕТ СН'!$H$12+СВЦЭМ!$D$10+'СЕТ СН'!$H$5-'СЕТ СН'!$H$20</f>
        <v>7323.7900059399999</v>
      </c>
      <c r="D106" s="36">
        <f>SUMIFS(СВЦЭМ!$C$39:$C$789,СВЦЭМ!$A$39:$A$789,$A106,СВЦЭМ!$B$39:$B$789,D$83)+'СЕТ СН'!$H$12+СВЦЭМ!$D$10+'СЕТ СН'!$H$5-'СЕТ СН'!$H$20</f>
        <v>7417.95365726</v>
      </c>
      <c r="E106" s="36">
        <f>SUMIFS(СВЦЭМ!$C$39:$C$789,СВЦЭМ!$A$39:$A$789,$A106,СВЦЭМ!$B$39:$B$789,E$83)+'СЕТ СН'!$H$12+СВЦЭМ!$D$10+'СЕТ СН'!$H$5-'СЕТ СН'!$H$20</f>
        <v>7503.5310980400009</v>
      </c>
      <c r="F106" s="36">
        <f>SUMIFS(СВЦЭМ!$C$39:$C$789,СВЦЭМ!$A$39:$A$789,$A106,СВЦЭМ!$B$39:$B$789,F$83)+'СЕТ СН'!$H$12+СВЦЭМ!$D$10+'СЕТ СН'!$H$5-'СЕТ СН'!$H$20</f>
        <v>7426.0807411400001</v>
      </c>
      <c r="G106" s="36">
        <f>SUMIFS(СВЦЭМ!$C$39:$C$789,СВЦЭМ!$A$39:$A$789,$A106,СВЦЭМ!$B$39:$B$789,G$83)+'СЕТ СН'!$H$12+СВЦЭМ!$D$10+'СЕТ СН'!$H$5-'СЕТ СН'!$H$20</f>
        <v>7382.7671827400009</v>
      </c>
      <c r="H106" s="36">
        <f>SUMIFS(СВЦЭМ!$C$39:$C$789,СВЦЭМ!$A$39:$A$789,$A106,СВЦЭМ!$B$39:$B$789,H$83)+'СЕТ СН'!$H$12+СВЦЭМ!$D$10+'СЕТ СН'!$H$5-'СЕТ СН'!$H$20</f>
        <v>7363.5818587100002</v>
      </c>
      <c r="I106" s="36">
        <f>SUMIFS(СВЦЭМ!$C$39:$C$789,СВЦЭМ!$A$39:$A$789,$A106,СВЦЭМ!$B$39:$B$789,I$83)+'СЕТ СН'!$H$12+СВЦЭМ!$D$10+'СЕТ СН'!$H$5-'СЕТ СН'!$H$20</f>
        <v>7342.9459608500001</v>
      </c>
      <c r="J106" s="36">
        <f>SUMIFS(СВЦЭМ!$C$39:$C$789,СВЦЭМ!$A$39:$A$789,$A106,СВЦЭМ!$B$39:$B$789,J$83)+'СЕТ СН'!$H$12+СВЦЭМ!$D$10+'СЕТ СН'!$H$5-'СЕТ СН'!$H$20</f>
        <v>7245.3087637900007</v>
      </c>
      <c r="K106" s="36">
        <f>SUMIFS(СВЦЭМ!$C$39:$C$789,СВЦЭМ!$A$39:$A$789,$A106,СВЦЭМ!$B$39:$B$789,K$83)+'СЕТ СН'!$H$12+СВЦЭМ!$D$10+'СЕТ СН'!$H$5-'СЕТ СН'!$H$20</f>
        <v>7145.0586056000002</v>
      </c>
      <c r="L106" s="36">
        <f>SUMIFS(СВЦЭМ!$C$39:$C$789,СВЦЭМ!$A$39:$A$789,$A106,СВЦЭМ!$B$39:$B$789,L$83)+'СЕТ СН'!$H$12+СВЦЭМ!$D$10+'СЕТ СН'!$H$5-'СЕТ СН'!$H$20</f>
        <v>7135.2717286999996</v>
      </c>
      <c r="M106" s="36">
        <f>SUMIFS(СВЦЭМ!$C$39:$C$789,СВЦЭМ!$A$39:$A$789,$A106,СВЦЭМ!$B$39:$B$789,M$83)+'СЕТ СН'!$H$12+СВЦЭМ!$D$10+'СЕТ СН'!$H$5-'СЕТ СН'!$H$20</f>
        <v>7155.0145792900003</v>
      </c>
      <c r="N106" s="36">
        <f>SUMIFS(СВЦЭМ!$C$39:$C$789,СВЦЭМ!$A$39:$A$789,$A106,СВЦЭМ!$B$39:$B$789,N$83)+'СЕТ СН'!$H$12+СВЦЭМ!$D$10+'СЕТ СН'!$H$5-'СЕТ СН'!$H$20</f>
        <v>7161.5241619000008</v>
      </c>
      <c r="O106" s="36">
        <f>SUMIFS(СВЦЭМ!$C$39:$C$789,СВЦЭМ!$A$39:$A$789,$A106,СВЦЭМ!$B$39:$B$789,O$83)+'СЕТ СН'!$H$12+СВЦЭМ!$D$10+'СЕТ СН'!$H$5-'СЕТ СН'!$H$20</f>
        <v>7184.90344181</v>
      </c>
      <c r="P106" s="36">
        <f>SUMIFS(СВЦЭМ!$C$39:$C$789,СВЦЭМ!$A$39:$A$789,$A106,СВЦЭМ!$B$39:$B$789,P$83)+'СЕТ СН'!$H$12+СВЦЭМ!$D$10+'СЕТ СН'!$H$5-'СЕТ СН'!$H$20</f>
        <v>7240.9552460900004</v>
      </c>
      <c r="Q106" s="36">
        <f>SUMIFS(СВЦЭМ!$C$39:$C$789,СВЦЭМ!$A$39:$A$789,$A106,СВЦЭМ!$B$39:$B$789,Q$83)+'СЕТ СН'!$H$12+СВЦЭМ!$D$10+'СЕТ СН'!$H$5-'СЕТ СН'!$H$20</f>
        <v>7256.8187907400006</v>
      </c>
      <c r="R106" s="36">
        <f>SUMIFS(СВЦЭМ!$C$39:$C$789,СВЦЭМ!$A$39:$A$789,$A106,СВЦЭМ!$B$39:$B$789,R$83)+'СЕТ СН'!$H$12+СВЦЭМ!$D$10+'СЕТ СН'!$H$5-'СЕТ СН'!$H$20</f>
        <v>7216.5054468100006</v>
      </c>
      <c r="S106" s="36">
        <f>SUMIFS(СВЦЭМ!$C$39:$C$789,СВЦЭМ!$A$39:$A$789,$A106,СВЦЭМ!$B$39:$B$789,S$83)+'СЕТ СН'!$H$12+СВЦЭМ!$D$10+'СЕТ СН'!$H$5-'СЕТ СН'!$H$20</f>
        <v>7187.7289379699996</v>
      </c>
      <c r="T106" s="36">
        <f>SUMIFS(СВЦЭМ!$C$39:$C$789,СВЦЭМ!$A$39:$A$789,$A106,СВЦЭМ!$B$39:$B$789,T$83)+'СЕТ СН'!$H$12+СВЦЭМ!$D$10+'СЕТ СН'!$H$5-'СЕТ СН'!$H$20</f>
        <v>7177.80986312</v>
      </c>
      <c r="U106" s="36">
        <f>SUMIFS(СВЦЭМ!$C$39:$C$789,СВЦЭМ!$A$39:$A$789,$A106,СВЦЭМ!$B$39:$B$789,U$83)+'СЕТ СН'!$H$12+СВЦЭМ!$D$10+'СЕТ СН'!$H$5-'СЕТ СН'!$H$20</f>
        <v>7175.2453655700001</v>
      </c>
      <c r="V106" s="36">
        <f>SUMIFS(СВЦЭМ!$C$39:$C$789,СВЦЭМ!$A$39:$A$789,$A106,СВЦЭМ!$B$39:$B$789,V$83)+'СЕТ СН'!$H$12+СВЦЭМ!$D$10+'СЕТ СН'!$H$5-'СЕТ СН'!$H$20</f>
        <v>7139.9800938299995</v>
      </c>
      <c r="W106" s="36">
        <f>SUMIFS(СВЦЭМ!$C$39:$C$789,СВЦЭМ!$A$39:$A$789,$A106,СВЦЭМ!$B$39:$B$789,W$83)+'СЕТ СН'!$H$12+СВЦЭМ!$D$10+'СЕТ СН'!$H$5-'СЕТ СН'!$H$20</f>
        <v>7142.2006280400001</v>
      </c>
      <c r="X106" s="36">
        <f>SUMIFS(СВЦЭМ!$C$39:$C$789,СВЦЭМ!$A$39:$A$789,$A106,СВЦЭМ!$B$39:$B$789,X$83)+'СЕТ СН'!$H$12+СВЦЭМ!$D$10+'СЕТ СН'!$H$5-'СЕТ СН'!$H$20</f>
        <v>7219.7602076800003</v>
      </c>
      <c r="Y106" s="36">
        <f>SUMIFS(СВЦЭМ!$C$39:$C$789,СВЦЭМ!$A$39:$A$789,$A106,СВЦЭМ!$B$39:$B$789,Y$83)+'СЕТ СН'!$H$12+СВЦЭМ!$D$10+'СЕТ СН'!$H$5-'СЕТ СН'!$H$20</f>
        <v>7258.7701057699996</v>
      </c>
    </row>
    <row r="107" spans="1:25" ht="15.75" x14ac:dyDescent="0.2">
      <c r="A107" s="35">
        <f t="shared" si="2"/>
        <v>45650</v>
      </c>
      <c r="B107" s="36">
        <f>SUMIFS(СВЦЭМ!$C$39:$C$789,СВЦЭМ!$A$39:$A$789,$A107,СВЦЭМ!$B$39:$B$789,B$83)+'СЕТ СН'!$H$12+СВЦЭМ!$D$10+'СЕТ СН'!$H$5-'СЕТ СН'!$H$20</f>
        <v>7337.41753023</v>
      </c>
      <c r="C107" s="36">
        <f>SUMIFS(СВЦЭМ!$C$39:$C$789,СВЦЭМ!$A$39:$A$789,$A107,СВЦЭМ!$B$39:$B$789,C$83)+'СЕТ СН'!$H$12+СВЦЭМ!$D$10+'СЕТ СН'!$H$5-'СЕТ СН'!$H$20</f>
        <v>7476.9593138700002</v>
      </c>
      <c r="D107" s="36">
        <f>SUMIFS(СВЦЭМ!$C$39:$C$789,СВЦЭМ!$A$39:$A$789,$A107,СВЦЭМ!$B$39:$B$789,D$83)+'СЕТ СН'!$H$12+СВЦЭМ!$D$10+'СЕТ СН'!$H$5-'СЕТ СН'!$H$20</f>
        <v>7476.3018751500003</v>
      </c>
      <c r="E107" s="36">
        <f>SUMIFS(СВЦЭМ!$C$39:$C$789,СВЦЭМ!$A$39:$A$789,$A107,СВЦЭМ!$B$39:$B$789,E$83)+'СЕТ СН'!$H$12+СВЦЭМ!$D$10+'СЕТ СН'!$H$5-'СЕТ СН'!$H$20</f>
        <v>7470.5847528900003</v>
      </c>
      <c r="F107" s="36">
        <f>SUMIFS(СВЦЭМ!$C$39:$C$789,СВЦЭМ!$A$39:$A$789,$A107,СВЦЭМ!$B$39:$B$789,F$83)+'СЕТ СН'!$H$12+СВЦЭМ!$D$10+'СЕТ СН'!$H$5-'СЕТ СН'!$H$20</f>
        <v>7464.0282091900008</v>
      </c>
      <c r="G107" s="36">
        <f>SUMIFS(СВЦЭМ!$C$39:$C$789,СВЦЭМ!$A$39:$A$789,$A107,СВЦЭМ!$B$39:$B$789,G$83)+'СЕТ СН'!$H$12+СВЦЭМ!$D$10+'СЕТ СН'!$H$5-'СЕТ СН'!$H$20</f>
        <v>7441.0922869599999</v>
      </c>
      <c r="H107" s="36">
        <f>SUMIFS(СВЦЭМ!$C$39:$C$789,СВЦЭМ!$A$39:$A$789,$A107,СВЦЭМ!$B$39:$B$789,H$83)+'СЕТ СН'!$H$12+СВЦЭМ!$D$10+'СЕТ СН'!$H$5-'СЕТ СН'!$H$20</f>
        <v>7418.3417269399997</v>
      </c>
      <c r="I107" s="36">
        <f>SUMIFS(СВЦЭМ!$C$39:$C$789,СВЦЭМ!$A$39:$A$789,$A107,СВЦЭМ!$B$39:$B$789,I$83)+'СЕТ СН'!$H$12+СВЦЭМ!$D$10+'СЕТ СН'!$H$5-'СЕТ СН'!$H$20</f>
        <v>7331.4020032299995</v>
      </c>
      <c r="J107" s="36">
        <f>SUMIFS(СВЦЭМ!$C$39:$C$789,СВЦЭМ!$A$39:$A$789,$A107,СВЦЭМ!$B$39:$B$789,J$83)+'СЕТ СН'!$H$12+СВЦЭМ!$D$10+'СЕТ СН'!$H$5-'СЕТ СН'!$H$20</f>
        <v>7282.54583671</v>
      </c>
      <c r="K107" s="36">
        <f>SUMIFS(СВЦЭМ!$C$39:$C$789,СВЦЭМ!$A$39:$A$789,$A107,СВЦЭМ!$B$39:$B$789,K$83)+'СЕТ СН'!$H$12+СВЦЭМ!$D$10+'СЕТ СН'!$H$5-'СЕТ СН'!$H$20</f>
        <v>7298.16147146</v>
      </c>
      <c r="L107" s="36">
        <f>SUMIFS(СВЦЭМ!$C$39:$C$789,СВЦЭМ!$A$39:$A$789,$A107,СВЦЭМ!$B$39:$B$789,L$83)+'СЕТ СН'!$H$12+СВЦЭМ!$D$10+'СЕТ СН'!$H$5-'СЕТ СН'!$H$20</f>
        <v>7255.6278663499997</v>
      </c>
      <c r="M107" s="36">
        <f>SUMIFS(СВЦЭМ!$C$39:$C$789,СВЦЭМ!$A$39:$A$789,$A107,СВЦЭМ!$B$39:$B$789,M$83)+'СЕТ СН'!$H$12+СВЦЭМ!$D$10+'СЕТ СН'!$H$5-'СЕТ СН'!$H$20</f>
        <v>7150.9206368900004</v>
      </c>
      <c r="N107" s="36">
        <f>SUMIFS(СВЦЭМ!$C$39:$C$789,СВЦЭМ!$A$39:$A$789,$A107,СВЦЭМ!$B$39:$B$789,N$83)+'СЕТ СН'!$H$12+СВЦЭМ!$D$10+'СЕТ СН'!$H$5-'СЕТ СН'!$H$20</f>
        <v>7180.6436349400001</v>
      </c>
      <c r="O107" s="36">
        <f>SUMIFS(СВЦЭМ!$C$39:$C$789,СВЦЭМ!$A$39:$A$789,$A107,СВЦЭМ!$B$39:$B$789,O$83)+'СЕТ СН'!$H$12+СВЦЭМ!$D$10+'СЕТ СН'!$H$5-'СЕТ СН'!$H$20</f>
        <v>7254.2805296900005</v>
      </c>
      <c r="P107" s="36">
        <f>SUMIFS(СВЦЭМ!$C$39:$C$789,СВЦЭМ!$A$39:$A$789,$A107,СВЦЭМ!$B$39:$B$789,P$83)+'СЕТ СН'!$H$12+СВЦЭМ!$D$10+'СЕТ СН'!$H$5-'СЕТ СН'!$H$20</f>
        <v>7254.0343040799999</v>
      </c>
      <c r="Q107" s="36">
        <f>SUMIFS(СВЦЭМ!$C$39:$C$789,СВЦЭМ!$A$39:$A$789,$A107,СВЦЭМ!$B$39:$B$789,Q$83)+'СЕТ СН'!$H$12+СВЦЭМ!$D$10+'СЕТ СН'!$H$5-'СЕТ СН'!$H$20</f>
        <v>7161.9774164700002</v>
      </c>
      <c r="R107" s="36">
        <f>SUMIFS(СВЦЭМ!$C$39:$C$789,СВЦЭМ!$A$39:$A$789,$A107,СВЦЭМ!$B$39:$B$789,R$83)+'СЕТ СН'!$H$12+СВЦЭМ!$D$10+'СЕТ СН'!$H$5-'СЕТ СН'!$H$20</f>
        <v>7189.1889074999999</v>
      </c>
      <c r="S107" s="36">
        <f>SUMIFS(СВЦЭМ!$C$39:$C$789,СВЦЭМ!$A$39:$A$789,$A107,СВЦЭМ!$B$39:$B$789,S$83)+'СЕТ СН'!$H$12+СВЦЭМ!$D$10+'СЕТ СН'!$H$5-'СЕТ СН'!$H$20</f>
        <v>7220.5115710099999</v>
      </c>
      <c r="T107" s="36">
        <f>SUMIFS(СВЦЭМ!$C$39:$C$789,СВЦЭМ!$A$39:$A$789,$A107,СВЦЭМ!$B$39:$B$789,T$83)+'СЕТ СН'!$H$12+СВЦЭМ!$D$10+'СЕТ СН'!$H$5-'СЕТ СН'!$H$20</f>
        <v>7270.2036552700001</v>
      </c>
      <c r="U107" s="36">
        <f>SUMIFS(СВЦЭМ!$C$39:$C$789,СВЦЭМ!$A$39:$A$789,$A107,СВЦЭМ!$B$39:$B$789,U$83)+'СЕТ СН'!$H$12+СВЦЭМ!$D$10+'СЕТ СН'!$H$5-'СЕТ СН'!$H$20</f>
        <v>7274.7048483800008</v>
      </c>
      <c r="V107" s="36">
        <f>SUMIFS(СВЦЭМ!$C$39:$C$789,СВЦЭМ!$A$39:$A$789,$A107,СВЦЭМ!$B$39:$B$789,V$83)+'СЕТ СН'!$H$12+СВЦЭМ!$D$10+'СЕТ СН'!$H$5-'СЕТ СН'!$H$20</f>
        <v>7289.4540549400008</v>
      </c>
      <c r="W107" s="36">
        <f>SUMIFS(СВЦЭМ!$C$39:$C$789,СВЦЭМ!$A$39:$A$789,$A107,СВЦЭМ!$B$39:$B$789,W$83)+'СЕТ СН'!$H$12+СВЦЭМ!$D$10+'СЕТ СН'!$H$5-'СЕТ СН'!$H$20</f>
        <v>7316.45942173</v>
      </c>
      <c r="X107" s="36">
        <f>SUMIFS(СВЦЭМ!$C$39:$C$789,СВЦЭМ!$A$39:$A$789,$A107,СВЦЭМ!$B$39:$B$789,X$83)+'СЕТ СН'!$H$12+СВЦЭМ!$D$10+'СЕТ СН'!$H$5-'СЕТ СН'!$H$20</f>
        <v>7367.9989829000006</v>
      </c>
      <c r="Y107" s="36">
        <f>SUMIFS(СВЦЭМ!$C$39:$C$789,СВЦЭМ!$A$39:$A$789,$A107,СВЦЭМ!$B$39:$B$789,Y$83)+'СЕТ СН'!$H$12+СВЦЭМ!$D$10+'СЕТ СН'!$H$5-'СЕТ СН'!$H$20</f>
        <v>7380.8272299300006</v>
      </c>
    </row>
    <row r="108" spans="1:25" ht="15.75" x14ac:dyDescent="0.2">
      <c r="A108" s="35">
        <f t="shared" si="2"/>
        <v>45651</v>
      </c>
      <c r="B108" s="36">
        <f>SUMIFS(СВЦЭМ!$C$39:$C$789,СВЦЭМ!$A$39:$A$789,$A108,СВЦЭМ!$B$39:$B$789,B$83)+'СЕТ СН'!$H$12+СВЦЭМ!$D$10+'СЕТ СН'!$H$5-'СЕТ СН'!$H$20</f>
        <v>7234.3635124900002</v>
      </c>
      <c r="C108" s="36">
        <f>SUMIFS(СВЦЭМ!$C$39:$C$789,СВЦЭМ!$A$39:$A$789,$A108,СВЦЭМ!$B$39:$B$789,C$83)+'СЕТ СН'!$H$12+СВЦЭМ!$D$10+'СЕТ СН'!$H$5-'СЕТ СН'!$H$20</f>
        <v>7290.7923599599999</v>
      </c>
      <c r="D108" s="36">
        <f>SUMIFS(СВЦЭМ!$C$39:$C$789,СВЦЭМ!$A$39:$A$789,$A108,СВЦЭМ!$B$39:$B$789,D$83)+'СЕТ СН'!$H$12+СВЦЭМ!$D$10+'СЕТ СН'!$H$5-'СЕТ СН'!$H$20</f>
        <v>7305.9504216200003</v>
      </c>
      <c r="E108" s="36">
        <f>SUMIFS(СВЦЭМ!$C$39:$C$789,СВЦЭМ!$A$39:$A$789,$A108,СВЦЭМ!$B$39:$B$789,E$83)+'СЕТ СН'!$H$12+СВЦЭМ!$D$10+'СЕТ СН'!$H$5-'СЕТ СН'!$H$20</f>
        <v>7353.4477293500004</v>
      </c>
      <c r="F108" s="36">
        <f>SUMIFS(СВЦЭМ!$C$39:$C$789,СВЦЭМ!$A$39:$A$789,$A108,СВЦЭМ!$B$39:$B$789,F$83)+'СЕТ СН'!$H$12+СВЦЭМ!$D$10+'СЕТ СН'!$H$5-'СЕТ СН'!$H$20</f>
        <v>7353.87683105</v>
      </c>
      <c r="G108" s="36">
        <f>SUMIFS(СВЦЭМ!$C$39:$C$789,СВЦЭМ!$A$39:$A$789,$A108,СВЦЭМ!$B$39:$B$789,G$83)+'СЕТ СН'!$H$12+СВЦЭМ!$D$10+'СЕТ СН'!$H$5-'СЕТ СН'!$H$20</f>
        <v>7303.6636258500002</v>
      </c>
      <c r="H108" s="36">
        <f>SUMIFS(СВЦЭМ!$C$39:$C$789,СВЦЭМ!$A$39:$A$789,$A108,СВЦЭМ!$B$39:$B$789,H$83)+'СЕТ СН'!$H$12+СВЦЭМ!$D$10+'СЕТ СН'!$H$5-'СЕТ СН'!$H$20</f>
        <v>7215.3075428499997</v>
      </c>
      <c r="I108" s="36">
        <f>SUMIFS(СВЦЭМ!$C$39:$C$789,СВЦЭМ!$A$39:$A$789,$A108,СВЦЭМ!$B$39:$B$789,I$83)+'СЕТ СН'!$H$12+СВЦЭМ!$D$10+'СЕТ СН'!$H$5-'СЕТ СН'!$H$20</f>
        <v>7080.0379500500003</v>
      </c>
      <c r="J108" s="36">
        <f>SUMIFS(СВЦЭМ!$C$39:$C$789,СВЦЭМ!$A$39:$A$789,$A108,СВЦЭМ!$B$39:$B$789,J$83)+'СЕТ СН'!$H$12+СВЦЭМ!$D$10+'СЕТ СН'!$H$5-'СЕТ СН'!$H$20</f>
        <v>7053.5929273599995</v>
      </c>
      <c r="K108" s="36">
        <f>SUMIFS(СВЦЭМ!$C$39:$C$789,СВЦЭМ!$A$39:$A$789,$A108,СВЦЭМ!$B$39:$B$789,K$83)+'СЕТ СН'!$H$12+СВЦЭМ!$D$10+'СЕТ СН'!$H$5-'СЕТ СН'!$H$20</f>
        <v>7029.1069367399996</v>
      </c>
      <c r="L108" s="36">
        <f>SUMIFS(СВЦЭМ!$C$39:$C$789,СВЦЭМ!$A$39:$A$789,$A108,СВЦЭМ!$B$39:$B$789,L$83)+'СЕТ СН'!$H$12+СВЦЭМ!$D$10+'СЕТ СН'!$H$5-'СЕТ СН'!$H$20</f>
        <v>7010.2251594099998</v>
      </c>
      <c r="M108" s="36">
        <f>SUMIFS(СВЦЭМ!$C$39:$C$789,СВЦЭМ!$A$39:$A$789,$A108,СВЦЭМ!$B$39:$B$789,M$83)+'СЕТ СН'!$H$12+СВЦЭМ!$D$10+'СЕТ СН'!$H$5-'СЕТ СН'!$H$20</f>
        <v>6979.4712786199998</v>
      </c>
      <c r="N108" s="36">
        <f>SUMIFS(СВЦЭМ!$C$39:$C$789,СВЦЭМ!$A$39:$A$789,$A108,СВЦЭМ!$B$39:$B$789,N$83)+'СЕТ СН'!$H$12+СВЦЭМ!$D$10+'СЕТ СН'!$H$5-'СЕТ СН'!$H$20</f>
        <v>6980.8987888499996</v>
      </c>
      <c r="O108" s="36">
        <f>SUMIFS(СВЦЭМ!$C$39:$C$789,СВЦЭМ!$A$39:$A$789,$A108,СВЦЭМ!$B$39:$B$789,O$83)+'СЕТ СН'!$H$12+СВЦЭМ!$D$10+'СЕТ СН'!$H$5-'СЕТ СН'!$H$20</f>
        <v>6997.6990810900006</v>
      </c>
      <c r="P108" s="36">
        <f>SUMIFS(СВЦЭМ!$C$39:$C$789,СВЦЭМ!$A$39:$A$789,$A108,СВЦЭМ!$B$39:$B$789,P$83)+'СЕТ СН'!$H$12+СВЦЭМ!$D$10+'СЕТ СН'!$H$5-'СЕТ СН'!$H$20</f>
        <v>7000.9335382600002</v>
      </c>
      <c r="Q108" s="36">
        <f>SUMIFS(СВЦЭМ!$C$39:$C$789,СВЦЭМ!$A$39:$A$789,$A108,СВЦЭМ!$B$39:$B$789,Q$83)+'СЕТ СН'!$H$12+СВЦЭМ!$D$10+'СЕТ СН'!$H$5-'СЕТ СН'!$H$20</f>
        <v>7007.3727640800007</v>
      </c>
      <c r="R108" s="36">
        <f>SUMIFS(СВЦЭМ!$C$39:$C$789,СВЦЭМ!$A$39:$A$789,$A108,СВЦЭМ!$B$39:$B$789,R$83)+'СЕТ СН'!$H$12+СВЦЭМ!$D$10+'СЕТ СН'!$H$5-'СЕТ СН'!$H$20</f>
        <v>7004.1608225800001</v>
      </c>
      <c r="S108" s="36">
        <f>SUMIFS(СВЦЭМ!$C$39:$C$789,СВЦЭМ!$A$39:$A$789,$A108,СВЦЭМ!$B$39:$B$789,S$83)+'СЕТ СН'!$H$12+СВЦЭМ!$D$10+'СЕТ СН'!$H$5-'СЕТ СН'!$H$20</f>
        <v>6978.6140495100008</v>
      </c>
      <c r="T108" s="36">
        <f>SUMIFS(СВЦЭМ!$C$39:$C$789,СВЦЭМ!$A$39:$A$789,$A108,СВЦЭМ!$B$39:$B$789,T$83)+'СЕТ СН'!$H$12+СВЦЭМ!$D$10+'СЕТ СН'!$H$5-'СЕТ СН'!$H$20</f>
        <v>7007.8450739300006</v>
      </c>
      <c r="U108" s="36">
        <f>SUMIFS(СВЦЭМ!$C$39:$C$789,СВЦЭМ!$A$39:$A$789,$A108,СВЦЭМ!$B$39:$B$789,U$83)+'СЕТ СН'!$H$12+СВЦЭМ!$D$10+'СЕТ СН'!$H$5-'СЕТ СН'!$H$20</f>
        <v>7004.1841065900007</v>
      </c>
      <c r="V108" s="36">
        <f>SUMIFS(СВЦЭМ!$C$39:$C$789,СВЦЭМ!$A$39:$A$789,$A108,СВЦЭМ!$B$39:$B$789,V$83)+'СЕТ СН'!$H$12+СВЦЭМ!$D$10+'СЕТ СН'!$H$5-'СЕТ СН'!$H$20</f>
        <v>7012.9706721399998</v>
      </c>
      <c r="W108" s="36">
        <f>SUMIFS(СВЦЭМ!$C$39:$C$789,СВЦЭМ!$A$39:$A$789,$A108,СВЦЭМ!$B$39:$B$789,W$83)+'СЕТ СН'!$H$12+СВЦЭМ!$D$10+'СЕТ СН'!$H$5-'СЕТ СН'!$H$20</f>
        <v>7057.0300453300006</v>
      </c>
      <c r="X108" s="36">
        <f>SUMIFS(СВЦЭМ!$C$39:$C$789,СВЦЭМ!$A$39:$A$789,$A108,СВЦЭМ!$B$39:$B$789,X$83)+'СЕТ СН'!$H$12+СВЦЭМ!$D$10+'СЕТ СН'!$H$5-'СЕТ СН'!$H$20</f>
        <v>7046.3813799899999</v>
      </c>
      <c r="Y108" s="36">
        <f>SUMIFS(СВЦЭМ!$C$39:$C$789,СВЦЭМ!$A$39:$A$789,$A108,СВЦЭМ!$B$39:$B$789,Y$83)+'СЕТ СН'!$H$12+СВЦЭМ!$D$10+'СЕТ СН'!$H$5-'СЕТ СН'!$H$20</f>
        <v>7122.0702069800009</v>
      </c>
    </row>
    <row r="109" spans="1:25" ht="15.75" x14ac:dyDescent="0.2">
      <c r="A109" s="35">
        <f t="shared" si="2"/>
        <v>45652</v>
      </c>
      <c r="B109" s="36">
        <f>SUMIFS(СВЦЭМ!$C$39:$C$789,СВЦЭМ!$A$39:$A$789,$A109,СВЦЭМ!$B$39:$B$789,B$83)+'СЕТ СН'!$H$12+СВЦЭМ!$D$10+'СЕТ СН'!$H$5-'СЕТ СН'!$H$20</f>
        <v>7333.9566443200001</v>
      </c>
      <c r="C109" s="36">
        <f>SUMIFS(СВЦЭМ!$C$39:$C$789,СВЦЭМ!$A$39:$A$789,$A109,СВЦЭМ!$B$39:$B$789,C$83)+'СЕТ СН'!$H$12+СВЦЭМ!$D$10+'СЕТ СН'!$H$5-'СЕТ СН'!$H$20</f>
        <v>7386.1360197800004</v>
      </c>
      <c r="D109" s="36">
        <f>SUMIFS(СВЦЭМ!$C$39:$C$789,СВЦЭМ!$A$39:$A$789,$A109,СВЦЭМ!$B$39:$B$789,D$83)+'СЕТ СН'!$H$12+СВЦЭМ!$D$10+'СЕТ СН'!$H$5-'СЕТ СН'!$H$20</f>
        <v>7413.4228565699996</v>
      </c>
      <c r="E109" s="36">
        <f>SUMIFS(СВЦЭМ!$C$39:$C$789,СВЦЭМ!$A$39:$A$789,$A109,СВЦЭМ!$B$39:$B$789,E$83)+'СЕТ СН'!$H$12+СВЦЭМ!$D$10+'СЕТ СН'!$H$5-'СЕТ СН'!$H$20</f>
        <v>7421.7966960100002</v>
      </c>
      <c r="F109" s="36">
        <f>SUMIFS(СВЦЭМ!$C$39:$C$789,СВЦЭМ!$A$39:$A$789,$A109,СВЦЭМ!$B$39:$B$789,F$83)+'СЕТ СН'!$H$12+СВЦЭМ!$D$10+'СЕТ СН'!$H$5-'СЕТ СН'!$H$20</f>
        <v>7411.90808784</v>
      </c>
      <c r="G109" s="36">
        <f>SUMIFS(СВЦЭМ!$C$39:$C$789,СВЦЭМ!$A$39:$A$789,$A109,СВЦЭМ!$B$39:$B$789,G$83)+'СЕТ СН'!$H$12+СВЦЭМ!$D$10+'СЕТ СН'!$H$5-'СЕТ СН'!$H$20</f>
        <v>7390.8848583400004</v>
      </c>
      <c r="H109" s="36">
        <f>SUMIFS(СВЦЭМ!$C$39:$C$789,СВЦЭМ!$A$39:$A$789,$A109,СВЦЭМ!$B$39:$B$789,H$83)+'СЕТ СН'!$H$12+СВЦЭМ!$D$10+'СЕТ СН'!$H$5-'СЕТ СН'!$H$20</f>
        <v>7278.9258318499997</v>
      </c>
      <c r="I109" s="36">
        <f>SUMIFS(СВЦЭМ!$C$39:$C$789,СВЦЭМ!$A$39:$A$789,$A109,СВЦЭМ!$B$39:$B$789,I$83)+'СЕТ СН'!$H$12+СВЦЭМ!$D$10+'СЕТ СН'!$H$5-'СЕТ СН'!$H$20</f>
        <v>7191.5713760400004</v>
      </c>
      <c r="J109" s="36">
        <f>SUMIFS(СВЦЭМ!$C$39:$C$789,СВЦЭМ!$A$39:$A$789,$A109,СВЦЭМ!$B$39:$B$789,J$83)+'СЕТ СН'!$H$12+СВЦЭМ!$D$10+'СЕТ СН'!$H$5-'СЕТ СН'!$H$20</f>
        <v>7144.6487896500003</v>
      </c>
      <c r="K109" s="36">
        <f>SUMIFS(СВЦЭМ!$C$39:$C$789,СВЦЭМ!$A$39:$A$789,$A109,СВЦЭМ!$B$39:$B$789,K$83)+'СЕТ СН'!$H$12+СВЦЭМ!$D$10+'СЕТ СН'!$H$5-'СЕТ СН'!$H$20</f>
        <v>7118.4251406200001</v>
      </c>
      <c r="L109" s="36">
        <f>SUMIFS(СВЦЭМ!$C$39:$C$789,СВЦЭМ!$A$39:$A$789,$A109,СВЦЭМ!$B$39:$B$789,L$83)+'СЕТ СН'!$H$12+СВЦЭМ!$D$10+'СЕТ СН'!$H$5-'СЕТ СН'!$H$20</f>
        <v>7117.1560273699997</v>
      </c>
      <c r="M109" s="36">
        <f>SUMIFS(СВЦЭМ!$C$39:$C$789,СВЦЭМ!$A$39:$A$789,$A109,СВЦЭМ!$B$39:$B$789,M$83)+'СЕТ СН'!$H$12+СВЦЭМ!$D$10+'СЕТ СН'!$H$5-'СЕТ СН'!$H$20</f>
        <v>7099.3105775800004</v>
      </c>
      <c r="N109" s="36">
        <f>SUMIFS(СВЦЭМ!$C$39:$C$789,СВЦЭМ!$A$39:$A$789,$A109,СВЦЭМ!$B$39:$B$789,N$83)+'СЕТ СН'!$H$12+СВЦЭМ!$D$10+'СЕТ СН'!$H$5-'СЕТ СН'!$H$20</f>
        <v>7100.8035055500004</v>
      </c>
      <c r="O109" s="36">
        <f>SUMIFS(СВЦЭМ!$C$39:$C$789,СВЦЭМ!$A$39:$A$789,$A109,СВЦЭМ!$B$39:$B$789,O$83)+'СЕТ СН'!$H$12+СВЦЭМ!$D$10+'СЕТ СН'!$H$5-'СЕТ СН'!$H$20</f>
        <v>7090.92248896</v>
      </c>
      <c r="P109" s="36">
        <f>SUMIFS(СВЦЭМ!$C$39:$C$789,СВЦЭМ!$A$39:$A$789,$A109,СВЦЭМ!$B$39:$B$789,P$83)+'СЕТ СН'!$H$12+СВЦЭМ!$D$10+'СЕТ СН'!$H$5-'СЕТ СН'!$H$20</f>
        <v>7105.76720948</v>
      </c>
      <c r="Q109" s="36">
        <f>SUMIFS(СВЦЭМ!$C$39:$C$789,СВЦЭМ!$A$39:$A$789,$A109,СВЦЭМ!$B$39:$B$789,Q$83)+'СЕТ СН'!$H$12+СВЦЭМ!$D$10+'СЕТ СН'!$H$5-'СЕТ СН'!$H$20</f>
        <v>7178.0249809100005</v>
      </c>
      <c r="R109" s="36">
        <f>SUMIFS(СВЦЭМ!$C$39:$C$789,СВЦЭМ!$A$39:$A$789,$A109,СВЦЭМ!$B$39:$B$789,R$83)+'СЕТ СН'!$H$12+СВЦЭМ!$D$10+'СЕТ СН'!$H$5-'СЕТ СН'!$H$20</f>
        <v>7118.8320902400001</v>
      </c>
      <c r="S109" s="36">
        <f>SUMIFS(СВЦЭМ!$C$39:$C$789,СВЦЭМ!$A$39:$A$789,$A109,СВЦЭМ!$B$39:$B$789,S$83)+'СЕТ СН'!$H$12+СВЦЭМ!$D$10+'СЕТ СН'!$H$5-'СЕТ СН'!$H$20</f>
        <v>7126.0053258600001</v>
      </c>
      <c r="T109" s="36">
        <f>SUMIFS(СВЦЭМ!$C$39:$C$789,СВЦЭМ!$A$39:$A$789,$A109,СВЦЭМ!$B$39:$B$789,T$83)+'СЕТ СН'!$H$12+СВЦЭМ!$D$10+'СЕТ СН'!$H$5-'СЕТ СН'!$H$20</f>
        <v>7093.8134879700001</v>
      </c>
      <c r="U109" s="36">
        <f>SUMIFS(СВЦЭМ!$C$39:$C$789,СВЦЭМ!$A$39:$A$789,$A109,СВЦЭМ!$B$39:$B$789,U$83)+'СЕТ СН'!$H$12+СВЦЭМ!$D$10+'СЕТ СН'!$H$5-'СЕТ СН'!$H$20</f>
        <v>7112.5996176500003</v>
      </c>
      <c r="V109" s="36">
        <f>SUMIFS(СВЦЭМ!$C$39:$C$789,СВЦЭМ!$A$39:$A$789,$A109,СВЦЭМ!$B$39:$B$789,V$83)+'СЕТ СН'!$H$12+СВЦЭМ!$D$10+'СЕТ СН'!$H$5-'СЕТ СН'!$H$20</f>
        <v>7149.3115662100008</v>
      </c>
      <c r="W109" s="36">
        <f>SUMIFS(СВЦЭМ!$C$39:$C$789,СВЦЭМ!$A$39:$A$789,$A109,СВЦЭМ!$B$39:$B$789,W$83)+'СЕТ СН'!$H$12+СВЦЭМ!$D$10+'СЕТ СН'!$H$5-'СЕТ СН'!$H$20</f>
        <v>7171.9113551099999</v>
      </c>
      <c r="X109" s="36">
        <f>SUMIFS(СВЦЭМ!$C$39:$C$789,СВЦЭМ!$A$39:$A$789,$A109,СВЦЭМ!$B$39:$B$789,X$83)+'СЕТ СН'!$H$12+СВЦЭМ!$D$10+'СЕТ СН'!$H$5-'СЕТ СН'!$H$20</f>
        <v>7185.9629232200004</v>
      </c>
      <c r="Y109" s="36">
        <f>SUMIFS(СВЦЭМ!$C$39:$C$789,СВЦЭМ!$A$39:$A$789,$A109,СВЦЭМ!$B$39:$B$789,Y$83)+'СЕТ СН'!$H$12+СВЦЭМ!$D$10+'СЕТ СН'!$H$5-'СЕТ СН'!$H$20</f>
        <v>7212.07869579</v>
      </c>
    </row>
    <row r="110" spans="1:25" ht="15.75" x14ac:dyDescent="0.2">
      <c r="A110" s="35">
        <f t="shared" si="2"/>
        <v>45653</v>
      </c>
      <c r="B110" s="36">
        <f>SUMIFS(СВЦЭМ!$C$39:$C$789,СВЦЭМ!$A$39:$A$789,$A110,СВЦЭМ!$B$39:$B$789,B$83)+'СЕТ СН'!$H$12+СВЦЭМ!$D$10+'СЕТ СН'!$H$5-'СЕТ СН'!$H$20</f>
        <v>7351.9164500999996</v>
      </c>
      <c r="C110" s="36">
        <f>SUMIFS(СВЦЭМ!$C$39:$C$789,СВЦЭМ!$A$39:$A$789,$A110,СВЦЭМ!$B$39:$B$789,C$83)+'СЕТ СН'!$H$12+СВЦЭМ!$D$10+'СЕТ СН'!$H$5-'СЕТ СН'!$H$20</f>
        <v>7375.7872862599997</v>
      </c>
      <c r="D110" s="36">
        <f>SUMIFS(СВЦЭМ!$C$39:$C$789,СВЦЭМ!$A$39:$A$789,$A110,СВЦЭМ!$B$39:$B$789,D$83)+'СЕТ СН'!$H$12+СВЦЭМ!$D$10+'СЕТ СН'!$H$5-'СЕТ СН'!$H$20</f>
        <v>7392.0316913799998</v>
      </c>
      <c r="E110" s="36">
        <f>SUMIFS(СВЦЭМ!$C$39:$C$789,СВЦЭМ!$A$39:$A$789,$A110,СВЦЭМ!$B$39:$B$789,E$83)+'СЕТ СН'!$H$12+СВЦЭМ!$D$10+'СЕТ СН'!$H$5-'СЕТ СН'!$H$20</f>
        <v>7404.7746447999998</v>
      </c>
      <c r="F110" s="36">
        <f>SUMIFS(СВЦЭМ!$C$39:$C$789,СВЦЭМ!$A$39:$A$789,$A110,СВЦЭМ!$B$39:$B$789,F$83)+'СЕТ СН'!$H$12+СВЦЭМ!$D$10+'СЕТ СН'!$H$5-'СЕТ СН'!$H$20</f>
        <v>7394.6340316100004</v>
      </c>
      <c r="G110" s="36">
        <f>SUMIFS(СВЦЭМ!$C$39:$C$789,СВЦЭМ!$A$39:$A$789,$A110,СВЦЭМ!$B$39:$B$789,G$83)+'СЕТ СН'!$H$12+СВЦЭМ!$D$10+'СЕТ СН'!$H$5-'СЕТ СН'!$H$20</f>
        <v>7352.6154635000003</v>
      </c>
      <c r="H110" s="36">
        <f>SUMIFS(СВЦЭМ!$C$39:$C$789,СВЦЭМ!$A$39:$A$789,$A110,СВЦЭМ!$B$39:$B$789,H$83)+'СЕТ СН'!$H$12+СВЦЭМ!$D$10+'СЕТ СН'!$H$5-'СЕТ СН'!$H$20</f>
        <v>7245.0221238200002</v>
      </c>
      <c r="I110" s="36">
        <f>SUMIFS(СВЦЭМ!$C$39:$C$789,СВЦЭМ!$A$39:$A$789,$A110,СВЦЭМ!$B$39:$B$789,I$83)+'СЕТ СН'!$H$12+СВЦЭМ!$D$10+'СЕТ СН'!$H$5-'СЕТ СН'!$H$20</f>
        <v>7126.3659078399996</v>
      </c>
      <c r="J110" s="36">
        <f>SUMIFS(СВЦЭМ!$C$39:$C$789,СВЦЭМ!$A$39:$A$789,$A110,СВЦЭМ!$B$39:$B$789,J$83)+'СЕТ СН'!$H$12+СВЦЭМ!$D$10+'СЕТ СН'!$H$5-'СЕТ СН'!$H$20</f>
        <v>7091.2164355500008</v>
      </c>
      <c r="K110" s="36">
        <f>SUMIFS(СВЦЭМ!$C$39:$C$789,СВЦЭМ!$A$39:$A$789,$A110,СВЦЭМ!$B$39:$B$789,K$83)+'СЕТ СН'!$H$12+СВЦЭМ!$D$10+'СЕТ СН'!$H$5-'СЕТ СН'!$H$20</f>
        <v>7092.18949625</v>
      </c>
      <c r="L110" s="36">
        <f>SUMIFS(СВЦЭМ!$C$39:$C$789,СВЦЭМ!$A$39:$A$789,$A110,СВЦЭМ!$B$39:$B$789,L$83)+'СЕТ СН'!$H$12+СВЦЭМ!$D$10+'СЕТ СН'!$H$5-'СЕТ СН'!$H$20</f>
        <v>7121.99323998</v>
      </c>
      <c r="M110" s="36">
        <f>SUMIFS(СВЦЭМ!$C$39:$C$789,СВЦЭМ!$A$39:$A$789,$A110,СВЦЭМ!$B$39:$B$789,M$83)+'СЕТ СН'!$H$12+СВЦЭМ!$D$10+'СЕТ СН'!$H$5-'СЕТ СН'!$H$20</f>
        <v>7205.57325743</v>
      </c>
      <c r="N110" s="36">
        <f>SUMIFS(СВЦЭМ!$C$39:$C$789,СВЦЭМ!$A$39:$A$789,$A110,СВЦЭМ!$B$39:$B$789,N$83)+'СЕТ СН'!$H$12+СВЦЭМ!$D$10+'СЕТ СН'!$H$5-'СЕТ СН'!$H$20</f>
        <v>7237.1669553000002</v>
      </c>
      <c r="O110" s="36">
        <f>SUMIFS(СВЦЭМ!$C$39:$C$789,СВЦЭМ!$A$39:$A$789,$A110,СВЦЭМ!$B$39:$B$789,O$83)+'СЕТ СН'!$H$12+СВЦЭМ!$D$10+'СЕТ СН'!$H$5-'СЕТ СН'!$H$20</f>
        <v>7239.5986252300008</v>
      </c>
      <c r="P110" s="36">
        <f>SUMIFS(СВЦЭМ!$C$39:$C$789,СВЦЭМ!$A$39:$A$789,$A110,СВЦЭМ!$B$39:$B$789,P$83)+'СЕТ СН'!$H$12+СВЦЭМ!$D$10+'СЕТ СН'!$H$5-'СЕТ СН'!$H$20</f>
        <v>7221.9235120100002</v>
      </c>
      <c r="Q110" s="36">
        <f>SUMIFS(СВЦЭМ!$C$39:$C$789,СВЦЭМ!$A$39:$A$789,$A110,СВЦЭМ!$B$39:$B$789,Q$83)+'СЕТ СН'!$H$12+СВЦЭМ!$D$10+'СЕТ СН'!$H$5-'СЕТ СН'!$H$20</f>
        <v>7240.4473835200006</v>
      </c>
      <c r="R110" s="36">
        <f>SUMIFS(СВЦЭМ!$C$39:$C$789,СВЦЭМ!$A$39:$A$789,$A110,СВЦЭМ!$B$39:$B$789,R$83)+'СЕТ СН'!$H$12+СВЦЭМ!$D$10+'СЕТ СН'!$H$5-'СЕТ СН'!$H$20</f>
        <v>7228.3758043899998</v>
      </c>
      <c r="S110" s="36">
        <f>SUMIFS(СВЦЭМ!$C$39:$C$789,СВЦЭМ!$A$39:$A$789,$A110,СВЦЭМ!$B$39:$B$789,S$83)+'СЕТ СН'!$H$12+СВЦЭМ!$D$10+'СЕТ СН'!$H$5-'СЕТ СН'!$H$20</f>
        <v>7208.8642066400007</v>
      </c>
      <c r="T110" s="36">
        <f>SUMIFS(СВЦЭМ!$C$39:$C$789,СВЦЭМ!$A$39:$A$789,$A110,СВЦЭМ!$B$39:$B$789,T$83)+'СЕТ СН'!$H$12+СВЦЭМ!$D$10+'СЕТ СН'!$H$5-'СЕТ СН'!$H$20</f>
        <v>7169.3342882500001</v>
      </c>
      <c r="U110" s="36">
        <f>SUMIFS(СВЦЭМ!$C$39:$C$789,СВЦЭМ!$A$39:$A$789,$A110,СВЦЭМ!$B$39:$B$789,U$83)+'СЕТ СН'!$H$12+СВЦЭМ!$D$10+'СЕТ СН'!$H$5-'СЕТ СН'!$H$20</f>
        <v>7126.4959518600008</v>
      </c>
      <c r="V110" s="36">
        <f>SUMIFS(СВЦЭМ!$C$39:$C$789,СВЦЭМ!$A$39:$A$789,$A110,СВЦЭМ!$B$39:$B$789,V$83)+'СЕТ СН'!$H$12+СВЦЭМ!$D$10+'СЕТ СН'!$H$5-'СЕТ СН'!$H$20</f>
        <v>7139.6433108000001</v>
      </c>
      <c r="W110" s="36">
        <f>SUMIFS(СВЦЭМ!$C$39:$C$789,СВЦЭМ!$A$39:$A$789,$A110,СВЦЭМ!$B$39:$B$789,W$83)+'СЕТ СН'!$H$12+СВЦЭМ!$D$10+'СЕТ СН'!$H$5-'СЕТ СН'!$H$20</f>
        <v>7182.1063868800002</v>
      </c>
      <c r="X110" s="36">
        <f>SUMIFS(СВЦЭМ!$C$39:$C$789,СВЦЭМ!$A$39:$A$789,$A110,СВЦЭМ!$B$39:$B$789,X$83)+'СЕТ СН'!$H$12+СВЦЭМ!$D$10+'СЕТ СН'!$H$5-'СЕТ СН'!$H$20</f>
        <v>7242.3723573099996</v>
      </c>
      <c r="Y110" s="36">
        <f>SUMIFS(СВЦЭМ!$C$39:$C$789,СВЦЭМ!$A$39:$A$789,$A110,СВЦЭМ!$B$39:$B$789,Y$83)+'СЕТ СН'!$H$12+СВЦЭМ!$D$10+'СЕТ СН'!$H$5-'СЕТ СН'!$H$20</f>
        <v>7248.1581664799996</v>
      </c>
    </row>
    <row r="111" spans="1:25" ht="15.75" x14ac:dyDescent="0.2">
      <c r="A111" s="35">
        <f t="shared" si="2"/>
        <v>45654</v>
      </c>
      <c r="B111" s="36">
        <f>SUMIFS(СВЦЭМ!$C$39:$C$789,СВЦЭМ!$A$39:$A$789,$A111,СВЦЭМ!$B$39:$B$789,B$83)+'СЕТ СН'!$H$12+СВЦЭМ!$D$10+'СЕТ СН'!$H$5-'СЕТ СН'!$H$20</f>
        <v>7252.4401044799997</v>
      </c>
      <c r="C111" s="36">
        <f>SUMIFS(СВЦЭМ!$C$39:$C$789,СВЦЭМ!$A$39:$A$789,$A111,СВЦЭМ!$B$39:$B$789,C$83)+'СЕТ СН'!$H$12+СВЦЭМ!$D$10+'СЕТ СН'!$H$5-'СЕТ СН'!$H$20</f>
        <v>7305.9019661599996</v>
      </c>
      <c r="D111" s="36">
        <f>SUMIFS(СВЦЭМ!$C$39:$C$789,СВЦЭМ!$A$39:$A$789,$A111,СВЦЭМ!$B$39:$B$789,D$83)+'СЕТ СН'!$H$12+СВЦЭМ!$D$10+'СЕТ СН'!$H$5-'СЕТ СН'!$H$20</f>
        <v>7377.8730148800005</v>
      </c>
      <c r="E111" s="36">
        <f>SUMIFS(СВЦЭМ!$C$39:$C$789,СВЦЭМ!$A$39:$A$789,$A111,СВЦЭМ!$B$39:$B$789,E$83)+'СЕТ СН'!$H$12+СВЦЭМ!$D$10+'СЕТ СН'!$H$5-'СЕТ СН'!$H$20</f>
        <v>7405.1511620000001</v>
      </c>
      <c r="F111" s="36">
        <f>SUMIFS(СВЦЭМ!$C$39:$C$789,СВЦЭМ!$A$39:$A$789,$A111,СВЦЭМ!$B$39:$B$789,F$83)+'СЕТ СН'!$H$12+СВЦЭМ!$D$10+'СЕТ СН'!$H$5-'СЕТ СН'!$H$20</f>
        <v>7404.1457679200003</v>
      </c>
      <c r="G111" s="36">
        <f>SUMIFS(СВЦЭМ!$C$39:$C$789,СВЦЭМ!$A$39:$A$789,$A111,СВЦЭМ!$B$39:$B$789,G$83)+'СЕТ СН'!$H$12+СВЦЭМ!$D$10+'СЕТ СН'!$H$5-'СЕТ СН'!$H$20</f>
        <v>7364.2508283099996</v>
      </c>
      <c r="H111" s="36">
        <f>SUMIFS(СВЦЭМ!$C$39:$C$789,СВЦЭМ!$A$39:$A$789,$A111,СВЦЭМ!$B$39:$B$789,H$83)+'СЕТ СН'!$H$12+СВЦЭМ!$D$10+'СЕТ СН'!$H$5-'СЕТ СН'!$H$20</f>
        <v>7330.8750588399998</v>
      </c>
      <c r="I111" s="36">
        <f>SUMIFS(СВЦЭМ!$C$39:$C$789,СВЦЭМ!$A$39:$A$789,$A111,СВЦЭМ!$B$39:$B$789,I$83)+'СЕТ СН'!$H$12+СВЦЭМ!$D$10+'СЕТ СН'!$H$5-'СЕТ СН'!$H$20</f>
        <v>7231.4213849000007</v>
      </c>
      <c r="J111" s="36">
        <f>SUMIFS(СВЦЭМ!$C$39:$C$789,СВЦЭМ!$A$39:$A$789,$A111,СВЦЭМ!$B$39:$B$789,J$83)+'СЕТ СН'!$H$12+СВЦЭМ!$D$10+'СЕТ СН'!$H$5-'СЕТ СН'!$H$20</f>
        <v>7199.8271547200002</v>
      </c>
      <c r="K111" s="36">
        <f>SUMIFS(СВЦЭМ!$C$39:$C$789,СВЦЭМ!$A$39:$A$789,$A111,СВЦЭМ!$B$39:$B$789,K$83)+'СЕТ СН'!$H$12+СВЦЭМ!$D$10+'СЕТ СН'!$H$5-'СЕТ СН'!$H$20</f>
        <v>7173.6019726699997</v>
      </c>
      <c r="L111" s="36">
        <f>SUMIFS(СВЦЭМ!$C$39:$C$789,СВЦЭМ!$A$39:$A$789,$A111,СВЦЭМ!$B$39:$B$789,L$83)+'СЕТ СН'!$H$12+СВЦЭМ!$D$10+'СЕТ СН'!$H$5-'СЕТ СН'!$H$20</f>
        <v>7141.40162986</v>
      </c>
      <c r="M111" s="36">
        <f>SUMIFS(СВЦЭМ!$C$39:$C$789,СВЦЭМ!$A$39:$A$789,$A111,СВЦЭМ!$B$39:$B$789,M$83)+'СЕТ СН'!$H$12+СВЦЭМ!$D$10+'СЕТ СН'!$H$5-'СЕТ СН'!$H$20</f>
        <v>7219.4815906800004</v>
      </c>
      <c r="N111" s="36">
        <f>SUMIFS(СВЦЭМ!$C$39:$C$789,СВЦЭМ!$A$39:$A$789,$A111,СВЦЭМ!$B$39:$B$789,N$83)+'СЕТ СН'!$H$12+СВЦЭМ!$D$10+'СЕТ СН'!$H$5-'СЕТ СН'!$H$20</f>
        <v>7226.9651277100002</v>
      </c>
      <c r="O111" s="36">
        <f>SUMIFS(СВЦЭМ!$C$39:$C$789,СВЦЭМ!$A$39:$A$789,$A111,СВЦЭМ!$B$39:$B$789,O$83)+'СЕТ СН'!$H$12+СВЦЭМ!$D$10+'СЕТ СН'!$H$5-'СЕТ СН'!$H$20</f>
        <v>7237.0066162500007</v>
      </c>
      <c r="P111" s="36">
        <f>SUMIFS(СВЦЭМ!$C$39:$C$789,СВЦЭМ!$A$39:$A$789,$A111,СВЦЭМ!$B$39:$B$789,P$83)+'СЕТ СН'!$H$12+СВЦЭМ!$D$10+'СЕТ СН'!$H$5-'СЕТ СН'!$H$20</f>
        <v>7232.9865204800008</v>
      </c>
      <c r="Q111" s="36">
        <f>SUMIFS(СВЦЭМ!$C$39:$C$789,СВЦЭМ!$A$39:$A$789,$A111,СВЦЭМ!$B$39:$B$789,Q$83)+'СЕТ СН'!$H$12+СВЦЭМ!$D$10+'СЕТ СН'!$H$5-'СЕТ СН'!$H$20</f>
        <v>7249.4053812599996</v>
      </c>
      <c r="R111" s="36">
        <f>SUMIFS(СВЦЭМ!$C$39:$C$789,СВЦЭМ!$A$39:$A$789,$A111,СВЦЭМ!$B$39:$B$789,R$83)+'СЕТ СН'!$H$12+СВЦЭМ!$D$10+'СЕТ СН'!$H$5-'СЕТ СН'!$H$20</f>
        <v>7242.6845439900007</v>
      </c>
      <c r="S111" s="36">
        <f>SUMIFS(СВЦЭМ!$C$39:$C$789,СВЦЭМ!$A$39:$A$789,$A111,СВЦЭМ!$B$39:$B$789,S$83)+'СЕТ СН'!$H$12+СВЦЭМ!$D$10+'СЕТ СН'!$H$5-'СЕТ СН'!$H$20</f>
        <v>7205.6107626600005</v>
      </c>
      <c r="T111" s="36">
        <f>SUMIFS(СВЦЭМ!$C$39:$C$789,СВЦЭМ!$A$39:$A$789,$A111,СВЦЭМ!$B$39:$B$789,T$83)+'СЕТ СН'!$H$12+СВЦЭМ!$D$10+'СЕТ СН'!$H$5-'СЕТ СН'!$H$20</f>
        <v>7173.6407963800002</v>
      </c>
      <c r="U111" s="36">
        <f>SUMIFS(СВЦЭМ!$C$39:$C$789,СВЦЭМ!$A$39:$A$789,$A111,СВЦЭМ!$B$39:$B$789,U$83)+'СЕТ СН'!$H$12+СВЦЭМ!$D$10+'СЕТ СН'!$H$5-'СЕТ СН'!$H$20</f>
        <v>7195.5961406900005</v>
      </c>
      <c r="V111" s="36">
        <f>SUMIFS(СВЦЭМ!$C$39:$C$789,СВЦЭМ!$A$39:$A$789,$A111,СВЦЭМ!$B$39:$B$789,V$83)+'СЕТ СН'!$H$12+СВЦЭМ!$D$10+'СЕТ СН'!$H$5-'СЕТ СН'!$H$20</f>
        <v>7211.2997019900004</v>
      </c>
      <c r="W111" s="36">
        <f>SUMIFS(СВЦЭМ!$C$39:$C$789,СВЦЭМ!$A$39:$A$789,$A111,СВЦЭМ!$B$39:$B$789,W$83)+'СЕТ СН'!$H$12+СВЦЭМ!$D$10+'СЕТ СН'!$H$5-'СЕТ СН'!$H$20</f>
        <v>7225.1119727000005</v>
      </c>
      <c r="X111" s="36">
        <f>SUMIFS(СВЦЭМ!$C$39:$C$789,СВЦЭМ!$A$39:$A$789,$A111,СВЦЭМ!$B$39:$B$789,X$83)+'СЕТ СН'!$H$12+СВЦЭМ!$D$10+'СЕТ СН'!$H$5-'СЕТ СН'!$H$20</f>
        <v>7240.7360058800004</v>
      </c>
      <c r="Y111" s="36">
        <f>SUMIFS(СВЦЭМ!$C$39:$C$789,СВЦЭМ!$A$39:$A$789,$A111,СВЦЭМ!$B$39:$B$789,Y$83)+'СЕТ СН'!$H$12+СВЦЭМ!$D$10+'СЕТ СН'!$H$5-'СЕТ СН'!$H$20</f>
        <v>7340.9963885800007</v>
      </c>
    </row>
    <row r="112" spans="1:25" ht="15.75" x14ac:dyDescent="0.2">
      <c r="A112" s="35">
        <f t="shared" si="2"/>
        <v>45655</v>
      </c>
      <c r="B112" s="36">
        <f>SUMIFS(СВЦЭМ!$C$39:$C$789,СВЦЭМ!$A$39:$A$789,$A112,СВЦЭМ!$B$39:$B$789,B$83)+'СЕТ СН'!$H$12+СВЦЭМ!$D$10+'СЕТ СН'!$H$5-'СЕТ СН'!$H$20</f>
        <v>7156.97051371</v>
      </c>
      <c r="C112" s="36">
        <f>SUMIFS(СВЦЭМ!$C$39:$C$789,СВЦЭМ!$A$39:$A$789,$A112,СВЦЭМ!$B$39:$B$789,C$83)+'СЕТ СН'!$H$12+СВЦЭМ!$D$10+'СЕТ СН'!$H$5-'СЕТ СН'!$H$20</f>
        <v>7208.3429897599999</v>
      </c>
      <c r="D112" s="36">
        <f>SUMIFS(СВЦЭМ!$C$39:$C$789,СВЦЭМ!$A$39:$A$789,$A112,СВЦЭМ!$B$39:$B$789,D$83)+'СЕТ СН'!$H$12+СВЦЭМ!$D$10+'СЕТ СН'!$H$5-'СЕТ СН'!$H$20</f>
        <v>7357.87459881</v>
      </c>
      <c r="E112" s="36">
        <f>SUMIFS(СВЦЭМ!$C$39:$C$789,СВЦЭМ!$A$39:$A$789,$A112,СВЦЭМ!$B$39:$B$789,E$83)+'СЕТ СН'!$H$12+СВЦЭМ!$D$10+'СЕТ СН'!$H$5-'СЕТ СН'!$H$20</f>
        <v>7409.0621882300002</v>
      </c>
      <c r="F112" s="36">
        <f>SUMIFS(СВЦЭМ!$C$39:$C$789,СВЦЭМ!$A$39:$A$789,$A112,СВЦЭМ!$B$39:$B$789,F$83)+'СЕТ СН'!$H$12+СВЦЭМ!$D$10+'СЕТ СН'!$H$5-'СЕТ СН'!$H$20</f>
        <v>7419.8099780600005</v>
      </c>
      <c r="G112" s="36">
        <f>SUMIFS(СВЦЭМ!$C$39:$C$789,СВЦЭМ!$A$39:$A$789,$A112,СВЦЭМ!$B$39:$B$789,G$83)+'СЕТ СН'!$H$12+СВЦЭМ!$D$10+'СЕТ СН'!$H$5-'СЕТ СН'!$H$20</f>
        <v>7416.0930991799996</v>
      </c>
      <c r="H112" s="36">
        <f>SUMIFS(СВЦЭМ!$C$39:$C$789,СВЦЭМ!$A$39:$A$789,$A112,СВЦЭМ!$B$39:$B$789,H$83)+'СЕТ СН'!$H$12+СВЦЭМ!$D$10+'СЕТ СН'!$H$5-'СЕТ СН'!$H$20</f>
        <v>7358.5408933899998</v>
      </c>
      <c r="I112" s="36">
        <f>SUMIFS(СВЦЭМ!$C$39:$C$789,СВЦЭМ!$A$39:$A$789,$A112,СВЦЭМ!$B$39:$B$789,I$83)+'СЕТ СН'!$H$12+СВЦЭМ!$D$10+'СЕТ СН'!$H$5-'СЕТ СН'!$H$20</f>
        <v>7259.6422655700007</v>
      </c>
      <c r="J112" s="36">
        <f>SUMIFS(СВЦЭМ!$C$39:$C$789,СВЦЭМ!$A$39:$A$789,$A112,СВЦЭМ!$B$39:$B$789,J$83)+'СЕТ СН'!$H$12+СВЦЭМ!$D$10+'СЕТ СН'!$H$5-'СЕТ СН'!$H$20</f>
        <v>7223.7132112600002</v>
      </c>
      <c r="K112" s="36">
        <f>SUMIFS(СВЦЭМ!$C$39:$C$789,СВЦЭМ!$A$39:$A$789,$A112,СВЦЭМ!$B$39:$B$789,K$83)+'СЕТ СН'!$H$12+СВЦЭМ!$D$10+'СЕТ СН'!$H$5-'СЕТ СН'!$H$20</f>
        <v>7110.8506631399996</v>
      </c>
      <c r="L112" s="36">
        <f>SUMIFS(СВЦЭМ!$C$39:$C$789,СВЦЭМ!$A$39:$A$789,$A112,СВЦЭМ!$B$39:$B$789,L$83)+'СЕТ СН'!$H$12+СВЦЭМ!$D$10+'СЕТ СН'!$H$5-'СЕТ СН'!$H$20</f>
        <v>7075.3307195899997</v>
      </c>
      <c r="M112" s="36">
        <f>SUMIFS(СВЦЭМ!$C$39:$C$789,СВЦЭМ!$A$39:$A$789,$A112,СВЦЭМ!$B$39:$B$789,M$83)+'СЕТ СН'!$H$12+СВЦЭМ!$D$10+'СЕТ СН'!$H$5-'СЕТ СН'!$H$20</f>
        <v>7043.1029431500001</v>
      </c>
      <c r="N112" s="36">
        <f>SUMIFS(СВЦЭМ!$C$39:$C$789,СВЦЭМ!$A$39:$A$789,$A112,СВЦЭМ!$B$39:$B$789,N$83)+'СЕТ СН'!$H$12+СВЦЭМ!$D$10+'СЕТ СН'!$H$5-'СЕТ СН'!$H$20</f>
        <v>7024.9696772400002</v>
      </c>
      <c r="O112" s="36">
        <f>SUMIFS(СВЦЭМ!$C$39:$C$789,СВЦЭМ!$A$39:$A$789,$A112,СВЦЭМ!$B$39:$B$789,O$83)+'СЕТ СН'!$H$12+СВЦЭМ!$D$10+'СЕТ СН'!$H$5-'СЕТ СН'!$H$20</f>
        <v>7076.2616482900003</v>
      </c>
      <c r="P112" s="36">
        <f>SUMIFS(СВЦЭМ!$C$39:$C$789,СВЦЭМ!$A$39:$A$789,$A112,СВЦЭМ!$B$39:$B$789,P$83)+'СЕТ СН'!$H$12+СВЦЭМ!$D$10+'СЕТ СН'!$H$5-'СЕТ СН'!$H$20</f>
        <v>7090.6718679400001</v>
      </c>
      <c r="Q112" s="36">
        <f>SUMIFS(СВЦЭМ!$C$39:$C$789,СВЦЭМ!$A$39:$A$789,$A112,СВЦЭМ!$B$39:$B$789,Q$83)+'СЕТ СН'!$H$12+СВЦЭМ!$D$10+'СЕТ СН'!$H$5-'СЕТ СН'!$H$20</f>
        <v>7149.4348562900004</v>
      </c>
      <c r="R112" s="36">
        <f>SUMIFS(СВЦЭМ!$C$39:$C$789,СВЦЭМ!$A$39:$A$789,$A112,СВЦЭМ!$B$39:$B$789,R$83)+'СЕТ СН'!$H$12+СВЦЭМ!$D$10+'СЕТ СН'!$H$5-'СЕТ СН'!$H$20</f>
        <v>7103.7370699200001</v>
      </c>
      <c r="S112" s="36">
        <f>SUMIFS(СВЦЭМ!$C$39:$C$789,СВЦЭМ!$A$39:$A$789,$A112,СВЦЭМ!$B$39:$B$789,S$83)+'СЕТ СН'!$H$12+СВЦЭМ!$D$10+'СЕТ СН'!$H$5-'СЕТ СН'!$H$20</f>
        <v>7022.3211764400003</v>
      </c>
      <c r="T112" s="36">
        <f>SUMIFS(СВЦЭМ!$C$39:$C$789,СВЦЭМ!$A$39:$A$789,$A112,СВЦЭМ!$B$39:$B$789,T$83)+'СЕТ СН'!$H$12+СВЦЭМ!$D$10+'СЕТ СН'!$H$5-'СЕТ СН'!$H$20</f>
        <v>6962.7760252799999</v>
      </c>
      <c r="U112" s="36">
        <f>SUMIFS(СВЦЭМ!$C$39:$C$789,СВЦЭМ!$A$39:$A$789,$A112,СВЦЭМ!$B$39:$B$789,U$83)+'СЕТ СН'!$H$12+СВЦЭМ!$D$10+'СЕТ СН'!$H$5-'СЕТ СН'!$H$20</f>
        <v>6953.1472071300004</v>
      </c>
      <c r="V112" s="36">
        <f>SUMIFS(СВЦЭМ!$C$39:$C$789,СВЦЭМ!$A$39:$A$789,$A112,СВЦЭМ!$B$39:$B$789,V$83)+'СЕТ СН'!$H$12+СВЦЭМ!$D$10+'СЕТ СН'!$H$5-'СЕТ СН'!$H$20</f>
        <v>6999.5090843199996</v>
      </c>
      <c r="W112" s="36">
        <f>SUMIFS(СВЦЭМ!$C$39:$C$789,СВЦЭМ!$A$39:$A$789,$A112,СВЦЭМ!$B$39:$B$789,W$83)+'СЕТ СН'!$H$12+СВЦЭМ!$D$10+'СЕТ СН'!$H$5-'СЕТ СН'!$H$20</f>
        <v>7040.4528093000008</v>
      </c>
      <c r="X112" s="36">
        <f>SUMIFS(СВЦЭМ!$C$39:$C$789,СВЦЭМ!$A$39:$A$789,$A112,СВЦЭМ!$B$39:$B$789,X$83)+'СЕТ СН'!$H$12+СВЦЭМ!$D$10+'СЕТ СН'!$H$5-'СЕТ СН'!$H$20</f>
        <v>7094.0567762700002</v>
      </c>
      <c r="Y112" s="36">
        <f>SUMIFS(СВЦЭМ!$C$39:$C$789,СВЦЭМ!$A$39:$A$789,$A112,СВЦЭМ!$B$39:$B$789,Y$83)+'СЕТ СН'!$H$12+СВЦЭМ!$D$10+'СЕТ СН'!$H$5-'СЕТ СН'!$H$20</f>
        <v>7131.2923557499998</v>
      </c>
    </row>
    <row r="113" spans="1:32" ht="15.75" x14ac:dyDescent="0.2">
      <c r="A113" s="35">
        <f t="shared" si="2"/>
        <v>45656</v>
      </c>
      <c r="B113" s="36">
        <f>SUMIFS(СВЦЭМ!$C$39:$C$789,СВЦЭМ!$A$39:$A$789,$A113,СВЦЭМ!$B$39:$B$789,B$83)+'СЕТ СН'!$H$12+СВЦЭМ!$D$10+'СЕТ СН'!$H$5-'СЕТ СН'!$H$20</f>
        <v>7392.8310283299998</v>
      </c>
      <c r="C113" s="36">
        <f>SUMIFS(СВЦЭМ!$C$39:$C$789,СВЦЭМ!$A$39:$A$789,$A113,СВЦЭМ!$B$39:$B$789,C$83)+'СЕТ СН'!$H$12+СВЦЭМ!$D$10+'СЕТ СН'!$H$5-'СЕТ СН'!$H$20</f>
        <v>7471.1078380100007</v>
      </c>
      <c r="D113" s="36">
        <f>SUMIFS(СВЦЭМ!$C$39:$C$789,СВЦЭМ!$A$39:$A$789,$A113,СВЦЭМ!$B$39:$B$789,D$83)+'СЕТ СН'!$H$12+СВЦЭМ!$D$10+'СЕТ СН'!$H$5-'СЕТ СН'!$H$20</f>
        <v>7498.6695830299996</v>
      </c>
      <c r="E113" s="36">
        <f>SUMIFS(СВЦЭМ!$C$39:$C$789,СВЦЭМ!$A$39:$A$789,$A113,СВЦЭМ!$B$39:$B$789,E$83)+'СЕТ СН'!$H$12+СВЦЭМ!$D$10+'СЕТ СН'!$H$5-'СЕТ СН'!$H$20</f>
        <v>7521.04306894</v>
      </c>
      <c r="F113" s="36">
        <f>SUMIFS(СВЦЭМ!$C$39:$C$789,СВЦЭМ!$A$39:$A$789,$A113,СВЦЭМ!$B$39:$B$789,F$83)+'СЕТ СН'!$H$12+СВЦЭМ!$D$10+'СЕТ СН'!$H$5-'СЕТ СН'!$H$20</f>
        <v>7526.6816806300003</v>
      </c>
      <c r="G113" s="36">
        <f>SUMIFS(СВЦЭМ!$C$39:$C$789,СВЦЭМ!$A$39:$A$789,$A113,СВЦЭМ!$B$39:$B$789,G$83)+'СЕТ СН'!$H$12+СВЦЭМ!$D$10+'СЕТ СН'!$H$5-'СЕТ СН'!$H$20</f>
        <v>7522.6706666900009</v>
      </c>
      <c r="H113" s="36">
        <f>SUMIFS(СВЦЭМ!$C$39:$C$789,СВЦЭМ!$A$39:$A$789,$A113,СВЦЭМ!$B$39:$B$789,H$83)+'СЕТ СН'!$H$12+СВЦЭМ!$D$10+'СЕТ СН'!$H$5-'СЕТ СН'!$H$20</f>
        <v>7490.1365894</v>
      </c>
      <c r="I113" s="36">
        <f>SUMIFS(СВЦЭМ!$C$39:$C$789,СВЦЭМ!$A$39:$A$789,$A113,СВЦЭМ!$B$39:$B$789,I$83)+'СЕТ СН'!$H$12+СВЦЭМ!$D$10+'СЕТ СН'!$H$5-'СЕТ СН'!$H$20</f>
        <v>7456.8118558000006</v>
      </c>
      <c r="J113" s="36">
        <f>SUMIFS(СВЦЭМ!$C$39:$C$789,СВЦЭМ!$A$39:$A$789,$A113,СВЦЭМ!$B$39:$B$789,J$83)+'СЕТ СН'!$H$12+СВЦЭМ!$D$10+'СЕТ СН'!$H$5-'СЕТ СН'!$H$20</f>
        <v>7387.40816206</v>
      </c>
      <c r="K113" s="36">
        <f>SUMIFS(СВЦЭМ!$C$39:$C$789,СВЦЭМ!$A$39:$A$789,$A113,СВЦЭМ!$B$39:$B$789,K$83)+'СЕТ СН'!$H$12+СВЦЭМ!$D$10+'СЕТ СН'!$H$5-'СЕТ СН'!$H$20</f>
        <v>7250.3547631399997</v>
      </c>
      <c r="L113" s="36">
        <f>SUMIFS(СВЦЭМ!$C$39:$C$789,СВЦЭМ!$A$39:$A$789,$A113,СВЦЭМ!$B$39:$B$789,L$83)+'СЕТ СН'!$H$12+СВЦЭМ!$D$10+'СЕТ СН'!$H$5-'СЕТ СН'!$H$20</f>
        <v>7245.7167535299996</v>
      </c>
      <c r="M113" s="36">
        <f>SUMIFS(СВЦЭМ!$C$39:$C$789,СВЦЭМ!$A$39:$A$789,$A113,СВЦЭМ!$B$39:$B$789,M$83)+'СЕТ СН'!$H$12+СВЦЭМ!$D$10+'СЕТ СН'!$H$5-'СЕТ СН'!$H$20</f>
        <v>7246.1095567700004</v>
      </c>
      <c r="N113" s="36">
        <f>SUMIFS(СВЦЭМ!$C$39:$C$789,СВЦЭМ!$A$39:$A$789,$A113,СВЦЭМ!$B$39:$B$789,N$83)+'СЕТ СН'!$H$12+СВЦЭМ!$D$10+'СЕТ СН'!$H$5-'СЕТ СН'!$H$20</f>
        <v>7218.6629929400005</v>
      </c>
      <c r="O113" s="36">
        <f>SUMIFS(СВЦЭМ!$C$39:$C$789,СВЦЭМ!$A$39:$A$789,$A113,СВЦЭМ!$B$39:$B$789,O$83)+'СЕТ СН'!$H$12+СВЦЭМ!$D$10+'СЕТ СН'!$H$5-'СЕТ СН'!$H$20</f>
        <v>7252.9444220200003</v>
      </c>
      <c r="P113" s="36">
        <f>SUMIFS(СВЦЭМ!$C$39:$C$789,СВЦЭМ!$A$39:$A$789,$A113,СВЦЭМ!$B$39:$B$789,P$83)+'СЕТ СН'!$H$12+СВЦЭМ!$D$10+'СЕТ СН'!$H$5-'СЕТ СН'!$H$20</f>
        <v>7270.6122795000001</v>
      </c>
      <c r="Q113" s="36">
        <f>SUMIFS(СВЦЭМ!$C$39:$C$789,СВЦЭМ!$A$39:$A$789,$A113,СВЦЭМ!$B$39:$B$789,Q$83)+'СЕТ СН'!$H$12+СВЦЭМ!$D$10+'СЕТ СН'!$H$5-'СЕТ СН'!$H$20</f>
        <v>7271.7836500200001</v>
      </c>
      <c r="R113" s="36">
        <f>SUMIFS(СВЦЭМ!$C$39:$C$789,СВЦЭМ!$A$39:$A$789,$A113,СВЦЭМ!$B$39:$B$789,R$83)+'СЕТ СН'!$H$12+СВЦЭМ!$D$10+'СЕТ СН'!$H$5-'СЕТ СН'!$H$20</f>
        <v>7257.6098495000006</v>
      </c>
      <c r="S113" s="36">
        <f>SUMIFS(СВЦЭМ!$C$39:$C$789,СВЦЭМ!$A$39:$A$789,$A113,СВЦЭМ!$B$39:$B$789,S$83)+'СЕТ СН'!$H$12+СВЦЭМ!$D$10+'СЕТ СН'!$H$5-'СЕТ СН'!$H$20</f>
        <v>7207.4619891800003</v>
      </c>
      <c r="T113" s="36">
        <f>SUMIFS(СВЦЭМ!$C$39:$C$789,СВЦЭМ!$A$39:$A$789,$A113,СВЦЭМ!$B$39:$B$789,T$83)+'СЕТ СН'!$H$12+СВЦЭМ!$D$10+'СЕТ СН'!$H$5-'СЕТ СН'!$H$20</f>
        <v>7163.3060024400002</v>
      </c>
      <c r="U113" s="36">
        <f>SUMIFS(СВЦЭМ!$C$39:$C$789,СВЦЭМ!$A$39:$A$789,$A113,СВЦЭМ!$B$39:$B$789,U$83)+'СЕТ СН'!$H$12+СВЦЭМ!$D$10+'СЕТ СН'!$H$5-'СЕТ СН'!$H$20</f>
        <v>7166.5969440700001</v>
      </c>
      <c r="V113" s="36">
        <f>SUMIFS(СВЦЭМ!$C$39:$C$789,СВЦЭМ!$A$39:$A$789,$A113,СВЦЭМ!$B$39:$B$789,V$83)+'СЕТ СН'!$H$12+СВЦЭМ!$D$10+'СЕТ СН'!$H$5-'СЕТ СН'!$H$20</f>
        <v>7188.7253644400007</v>
      </c>
      <c r="W113" s="36">
        <f>SUMIFS(СВЦЭМ!$C$39:$C$789,СВЦЭМ!$A$39:$A$789,$A113,СВЦЭМ!$B$39:$B$789,W$83)+'СЕТ СН'!$H$12+СВЦЭМ!$D$10+'СЕТ СН'!$H$5-'СЕТ СН'!$H$20</f>
        <v>7205.8085667200003</v>
      </c>
      <c r="X113" s="36">
        <f>SUMIFS(СВЦЭМ!$C$39:$C$789,СВЦЭМ!$A$39:$A$789,$A113,СВЦЭМ!$B$39:$B$789,X$83)+'СЕТ СН'!$H$12+СВЦЭМ!$D$10+'СЕТ СН'!$H$5-'СЕТ СН'!$H$20</f>
        <v>7257.6988528900001</v>
      </c>
      <c r="Y113" s="36">
        <f>SUMIFS(СВЦЭМ!$C$39:$C$789,СВЦЭМ!$A$39:$A$789,$A113,СВЦЭМ!$B$39:$B$789,Y$83)+'СЕТ СН'!$H$12+СВЦЭМ!$D$10+'СЕТ СН'!$H$5-'СЕТ СН'!$H$20</f>
        <v>7267.2759757700005</v>
      </c>
      <c r="AA113" s="37"/>
    </row>
    <row r="114" spans="1:32" ht="15.75" x14ac:dyDescent="0.2">
      <c r="A114" s="35">
        <f t="shared" si="2"/>
        <v>45657</v>
      </c>
      <c r="B114" s="36">
        <f>SUMIFS(СВЦЭМ!$C$39:$C$789,СВЦЭМ!$A$39:$A$789,$A114,СВЦЭМ!$B$39:$B$789,B$83)+'СЕТ СН'!$H$12+СВЦЭМ!$D$10+'СЕТ СН'!$H$5-'СЕТ СН'!$H$20</f>
        <v>7307.0534325200006</v>
      </c>
      <c r="C114" s="36">
        <f>SUMIFS(СВЦЭМ!$C$39:$C$789,СВЦЭМ!$A$39:$A$789,$A114,СВЦЭМ!$B$39:$B$789,C$83)+'СЕТ СН'!$H$12+СВЦЭМ!$D$10+'СЕТ СН'!$H$5-'СЕТ СН'!$H$20</f>
        <v>7405.7992394699995</v>
      </c>
      <c r="D114" s="36">
        <f>SUMIFS(СВЦЭМ!$C$39:$C$789,СВЦЭМ!$A$39:$A$789,$A114,СВЦЭМ!$B$39:$B$789,D$83)+'СЕТ СН'!$H$12+СВЦЭМ!$D$10+'СЕТ СН'!$H$5-'СЕТ СН'!$H$20</f>
        <v>7434.0670131500001</v>
      </c>
      <c r="E114" s="36">
        <f>SUMIFS(СВЦЭМ!$C$39:$C$789,СВЦЭМ!$A$39:$A$789,$A114,СВЦЭМ!$B$39:$B$789,E$83)+'СЕТ СН'!$H$12+СВЦЭМ!$D$10+'СЕТ СН'!$H$5-'СЕТ СН'!$H$20</f>
        <v>7483.9516730100004</v>
      </c>
      <c r="F114" s="36">
        <f>SUMIFS(СВЦЭМ!$C$39:$C$789,СВЦЭМ!$A$39:$A$789,$A114,СВЦЭМ!$B$39:$B$789,F$83)+'СЕТ СН'!$H$12+СВЦЭМ!$D$10+'СЕТ СН'!$H$5-'СЕТ СН'!$H$20</f>
        <v>7504.1452253799998</v>
      </c>
      <c r="G114" s="36">
        <f>SUMIFS(СВЦЭМ!$C$39:$C$789,СВЦЭМ!$A$39:$A$789,$A114,СВЦЭМ!$B$39:$B$789,G$83)+'СЕТ СН'!$H$12+СВЦЭМ!$D$10+'СЕТ СН'!$H$5-'СЕТ СН'!$H$20</f>
        <v>7478.5092016300005</v>
      </c>
      <c r="H114" s="36">
        <f>SUMIFS(СВЦЭМ!$C$39:$C$789,СВЦЭМ!$A$39:$A$789,$A114,СВЦЭМ!$B$39:$B$789,H$83)+'СЕТ СН'!$H$12+СВЦЭМ!$D$10+'СЕТ СН'!$H$5-'СЕТ СН'!$H$20</f>
        <v>7468.0220262300008</v>
      </c>
      <c r="I114" s="36">
        <f>SUMIFS(СВЦЭМ!$C$39:$C$789,СВЦЭМ!$A$39:$A$789,$A114,СВЦЭМ!$B$39:$B$789,I$83)+'СЕТ СН'!$H$12+СВЦЭМ!$D$10+'СЕТ СН'!$H$5-'СЕТ СН'!$H$20</f>
        <v>7432.52483261</v>
      </c>
      <c r="J114" s="36">
        <f>SUMIFS(СВЦЭМ!$C$39:$C$789,СВЦЭМ!$A$39:$A$789,$A114,СВЦЭМ!$B$39:$B$789,J$83)+'СЕТ СН'!$H$12+СВЦЭМ!$D$10+'СЕТ СН'!$H$5-'СЕТ СН'!$H$20</f>
        <v>7278.4830886399996</v>
      </c>
      <c r="K114" s="36">
        <f>SUMIFS(СВЦЭМ!$C$39:$C$789,СВЦЭМ!$A$39:$A$789,$A114,СВЦЭМ!$B$39:$B$789,K$83)+'СЕТ СН'!$H$12+СВЦЭМ!$D$10+'СЕТ СН'!$H$5-'СЕТ СН'!$H$20</f>
        <v>7214.0520570600002</v>
      </c>
      <c r="L114" s="36">
        <f>SUMIFS(СВЦЭМ!$C$39:$C$789,СВЦЭМ!$A$39:$A$789,$A114,СВЦЭМ!$B$39:$B$789,L$83)+'СЕТ СН'!$H$12+СВЦЭМ!$D$10+'СЕТ СН'!$H$5-'СЕТ СН'!$H$20</f>
        <v>7182.06527035</v>
      </c>
      <c r="M114" s="36">
        <f>SUMIFS(СВЦЭМ!$C$39:$C$789,СВЦЭМ!$A$39:$A$789,$A114,СВЦЭМ!$B$39:$B$789,M$83)+'СЕТ СН'!$H$12+СВЦЭМ!$D$10+'СЕТ СН'!$H$5-'СЕТ СН'!$H$20</f>
        <v>7144.1577589200006</v>
      </c>
      <c r="N114" s="36">
        <f>SUMIFS(СВЦЭМ!$C$39:$C$789,СВЦЭМ!$A$39:$A$789,$A114,СВЦЭМ!$B$39:$B$789,N$83)+'СЕТ СН'!$H$12+СВЦЭМ!$D$10+'СЕТ СН'!$H$5-'СЕТ СН'!$H$20</f>
        <v>7144.6180230500004</v>
      </c>
      <c r="O114" s="36">
        <f>SUMIFS(СВЦЭМ!$C$39:$C$789,СВЦЭМ!$A$39:$A$789,$A114,СВЦЭМ!$B$39:$B$789,O$83)+'СЕТ СН'!$H$12+СВЦЭМ!$D$10+'СЕТ СН'!$H$5-'СЕТ СН'!$H$20</f>
        <v>7183.7956143800002</v>
      </c>
      <c r="P114" s="36">
        <f>SUMIFS(СВЦЭМ!$C$39:$C$789,СВЦЭМ!$A$39:$A$789,$A114,СВЦЭМ!$B$39:$B$789,P$83)+'СЕТ СН'!$H$12+СВЦЭМ!$D$10+'СЕТ СН'!$H$5-'СЕТ СН'!$H$20</f>
        <v>7170.02967859</v>
      </c>
      <c r="Q114" s="36">
        <f>SUMIFS(СВЦЭМ!$C$39:$C$789,СВЦЭМ!$A$39:$A$789,$A114,СВЦЭМ!$B$39:$B$789,Q$83)+'СЕТ СН'!$H$12+СВЦЭМ!$D$10+'СЕТ СН'!$H$5-'СЕТ СН'!$H$20</f>
        <v>7161.2679394999996</v>
      </c>
      <c r="R114" s="36">
        <f>SUMIFS(СВЦЭМ!$C$39:$C$789,СВЦЭМ!$A$39:$A$789,$A114,СВЦЭМ!$B$39:$B$789,R$83)+'СЕТ СН'!$H$12+СВЦЭМ!$D$10+'СЕТ СН'!$H$5-'СЕТ СН'!$H$20</f>
        <v>7129.7568383199996</v>
      </c>
      <c r="S114" s="36">
        <f>SUMIFS(СВЦЭМ!$C$39:$C$789,СВЦЭМ!$A$39:$A$789,$A114,СВЦЭМ!$B$39:$B$789,S$83)+'СЕТ СН'!$H$12+СВЦЭМ!$D$10+'СЕТ СН'!$H$5-'СЕТ СН'!$H$20</f>
        <v>7087.5603885300006</v>
      </c>
      <c r="T114" s="36">
        <f>SUMIFS(СВЦЭМ!$C$39:$C$789,СВЦЭМ!$A$39:$A$789,$A114,СВЦЭМ!$B$39:$B$789,T$83)+'СЕТ СН'!$H$12+СВЦЭМ!$D$10+'СЕТ СН'!$H$5-'СЕТ СН'!$H$20</f>
        <v>7035.1639066500002</v>
      </c>
      <c r="U114" s="36">
        <f>SUMIFS(СВЦЭМ!$C$39:$C$789,СВЦЭМ!$A$39:$A$789,$A114,СВЦЭМ!$B$39:$B$789,U$83)+'СЕТ СН'!$H$12+СВЦЭМ!$D$10+'СЕТ СН'!$H$5-'СЕТ СН'!$H$20</f>
        <v>7021.0098462400001</v>
      </c>
      <c r="V114" s="36">
        <f>SUMIFS(СВЦЭМ!$C$39:$C$789,СВЦЭМ!$A$39:$A$789,$A114,СВЦЭМ!$B$39:$B$789,V$83)+'СЕТ СН'!$H$12+СВЦЭМ!$D$10+'СЕТ СН'!$H$5-'СЕТ СН'!$H$20</f>
        <v>7062.8120342000002</v>
      </c>
      <c r="W114" s="36">
        <f>SUMIFS(СВЦЭМ!$C$39:$C$789,СВЦЭМ!$A$39:$A$789,$A114,СВЦЭМ!$B$39:$B$789,W$83)+'СЕТ СН'!$H$12+СВЦЭМ!$D$10+'СЕТ СН'!$H$5-'СЕТ СН'!$H$20</f>
        <v>7135.8302230099998</v>
      </c>
      <c r="X114" s="36">
        <f>SUMIFS(СВЦЭМ!$C$39:$C$789,СВЦЭМ!$A$39:$A$789,$A114,СВЦЭМ!$B$39:$B$789,X$83)+'СЕТ СН'!$H$12+СВЦЭМ!$D$10+'СЕТ СН'!$H$5-'СЕТ СН'!$H$20</f>
        <v>7174.0705795699996</v>
      </c>
      <c r="Y114" s="36">
        <f>SUMIFS(СВЦЭМ!$C$39:$C$789,СВЦЭМ!$A$39:$A$789,$A114,СВЦЭМ!$B$39:$B$789,Y$83)+'СЕТ СН'!$H$12+СВЦЭМ!$D$10+'СЕТ СН'!$H$5-'СЕТ СН'!$H$20</f>
        <v>7224.8303517900003</v>
      </c>
      <c r="Z114" s="36">
        <f>SUMIFS(СВЦЭМ!$C$39:$C$789,СВЦЭМ!$A$39:$A$789,$A114,СВЦЭМ!$B$39:$B$789,Z$83)+'СЕТ СН'!$H$12+СВЦЭМ!$D$10+'СЕТ СН'!$H$5-'СЕТ СН'!$H$20</f>
        <v>7281.8561564900001</v>
      </c>
      <c r="AA114" s="36">
        <f>SUMIFS(СВЦЭМ!$C$39:$C$789,СВЦЭМ!$A$39:$A$789,$A114,СВЦЭМ!$B$39:$B$789,AA$83)+'СЕТ СН'!$H$12+СВЦЭМ!$D$10+'СЕТ СН'!$H$5-'СЕТ СН'!$H$20</f>
        <v>7315.2149441600004</v>
      </c>
      <c r="AB114" s="36">
        <f>SUMIFS(СВЦЭМ!$C$39:$C$789,СВЦЭМ!$A$39:$A$789,$A114,СВЦЭМ!$B$39:$B$789,AB$83)+'СЕТ СН'!$H$12+СВЦЭМ!$D$10+'СЕТ СН'!$H$5-'СЕТ СН'!$H$20</f>
        <v>7334.8693078300003</v>
      </c>
      <c r="AC114" s="36">
        <f>SUMIFS(СВЦЭМ!$C$39:$C$789,СВЦЭМ!$A$39:$A$789,$A114,СВЦЭМ!$B$39:$B$789,AC$83)+'СЕТ СН'!$H$12+СВЦЭМ!$D$10+'СЕТ СН'!$H$5-'СЕТ СН'!$H$20</f>
        <v>7345.7357805700003</v>
      </c>
      <c r="AD114" s="36">
        <f>SUMIFS(СВЦЭМ!$C$39:$C$789,СВЦЭМ!$A$39:$A$789,$A114,СВЦЭМ!$B$39:$B$789,AD$83)+'СЕТ СН'!$H$12+СВЦЭМ!$D$10+'СЕТ СН'!$H$5-'СЕТ СН'!$H$20</f>
        <v>7366.7722149900001</v>
      </c>
      <c r="AE114" s="36">
        <f>SUMIFS(СВЦЭМ!$C$39:$C$789,СВЦЭМ!$A$39:$A$789,$A114,СВЦЭМ!$B$39:$B$789,AE$83)+'СЕТ СН'!$H$12+СВЦЭМ!$D$10+'СЕТ СН'!$H$5-'СЕТ СН'!$H$20</f>
        <v>7398.6423425400008</v>
      </c>
      <c r="AF114" s="36">
        <f>SUMIFS(СВЦЭМ!$C$39:$C$789,СВЦЭМ!$A$39:$A$789,$A114,СВЦЭМ!$B$39:$B$789,AF$83)+'СЕТ СН'!$H$12+СВЦЭМ!$D$10+'СЕТ СН'!$H$5-'СЕТ СН'!$H$20</f>
        <v>7461.9097806700001</v>
      </c>
    </row>
    <row r="115" spans="1:32"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32"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32"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x14ac:dyDescent="0.2">
      <c r="A120" s="35" t="str">
        <f>A84</f>
        <v>01.12.2024</v>
      </c>
      <c r="B120" s="36">
        <f>SUMIFS(СВЦЭМ!$C$39:$C$789,СВЦЭМ!$A$39:$A$789,$A120,СВЦЭМ!$B$39:$B$789,B$119)+'СЕТ СН'!$I$12+СВЦЭМ!$D$10+'СЕТ СН'!$I$5-'СЕТ СН'!$I$20</f>
        <v>7655.6163016800001</v>
      </c>
      <c r="C120" s="36">
        <f>SUMIFS(СВЦЭМ!$C$39:$C$789,СВЦЭМ!$A$39:$A$789,$A120,СВЦЭМ!$B$39:$B$789,C$119)+'СЕТ СН'!$I$12+СВЦЭМ!$D$10+'СЕТ СН'!$I$5-'СЕТ СН'!$I$20</f>
        <v>7722.6270040499994</v>
      </c>
      <c r="D120" s="36">
        <f>SUMIFS(СВЦЭМ!$C$39:$C$789,СВЦЭМ!$A$39:$A$789,$A120,СВЦЭМ!$B$39:$B$789,D$119)+'СЕТ СН'!$I$12+СВЦЭМ!$D$10+'СЕТ СН'!$I$5-'СЕТ СН'!$I$20</f>
        <v>7744.7967488899994</v>
      </c>
      <c r="E120" s="36">
        <f>SUMIFS(СВЦЭМ!$C$39:$C$789,СВЦЭМ!$A$39:$A$789,$A120,СВЦЭМ!$B$39:$B$789,E$119)+'СЕТ СН'!$I$12+СВЦЭМ!$D$10+'СЕТ СН'!$I$5-'СЕТ СН'!$I$20</f>
        <v>7738.94704164</v>
      </c>
      <c r="F120" s="36">
        <f>SUMIFS(СВЦЭМ!$C$39:$C$789,СВЦЭМ!$A$39:$A$789,$A120,СВЦЭМ!$B$39:$B$789,F$119)+'СЕТ СН'!$I$12+СВЦЭМ!$D$10+'СЕТ СН'!$I$5-'СЕТ СН'!$I$20</f>
        <v>7745.8636961599996</v>
      </c>
      <c r="G120" s="36">
        <f>SUMIFS(СВЦЭМ!$C$39:$C$789,СВЦЭМ!$A$39:$A$789,$A120,СВЦЭМ!$B$39:$B$789,G$119)+'СЕТ СН'!$I$12+СВЦЭМ!$D$10+'СЕТ СН'!$I$5-'СЕТ СН'!$I$20</f>
        <v>7761.2690547900002</v>
      </c>
      <c r="H120" s="36">
        <f>SUMIFS(СВЦЭМ!$C$39:$C$789,СВЦЭМ!$A$39:$A$789,$A120,СВЦЭМ!$B$39:$B$789,H$119)+'СЕТ СН'!$I$12+СВЦЭМ!$D$10+'СЕТ СН'!$I$5-'СЕТ СН'!$I$20</f>
        <v>7766.9272388199997</v>
      </c>
      <c r="I120" s="36">
        <f>SUMIFS(СВЦЭМ!$C$39:$C$789,СВЦЭМ!$A$39:$A$789,$A120,СВЦЭМ!$B$39:$B$789,I$119)+'СЕТ СН'!$I$12+СВЦЭМ!$D$10+'СЕТ СН'!$I$5-'СЕТ СН'!$I$20</f>
        <v>7768.6830378699997</v>
      </c>
      <c r="J120" s="36">
        <f>SUMIFS(СВЦЭМ!$C$39:$C$789,СВЦЭМ!$A$39:$A$789,$A120,СВЦЭМ!$B$39:$B$789,J$119)+'СЕТ СН'!$I$12+СВЦЭМ!$D$10+'СЕТ СН'!$I$5-'СЕТ СН'!$I$20</f>
        <v>7708.0436630699996</v>
      </c>
      <c r="K120" s="36">
        <f>SUMIFS(СВЦЭМ!$C$39:$C$789,СВЦЭМ!$A$39:$A$789,$A120,СВЦЭМ!$B$39:$B$789,K$119)+'СЕТ СН'!$I$12+СВЦЭМ!$D$10+'СЕТ СН'!$I$5-'СЕТ СН'!$I$20</f>
        <v>7727.4178063700001</v>
      </c>
      <c r="L120" s="36">
        <f>SUMIFS(СВЦЭМ!$C$39:$C$789,СВЦЭМ!$A$39:$A$789,$A120,СВЦЭМ!$B$39:$B$789,L$119)+'СЕТ СН'!$I$12+СВЦЭМ!$D$10+'СЕТ СН'!$I$5-'СЕТ СН'!$I$20</f>
        <v>7669.0641532399995</v>
      </c>
      <c r="M120" s="36">
        <f>SUMIFS(СВЦЭМ!$C$39:$C$789,СВЦЭМ!$A$39:$A$789,$A120,СВЦЭМ!$B$39:$B$789,M$119)+'СЕТ СН'!$I$12+СВЦЭМ!$D$10+'СЕТ СН'!$I$5-'СЕТ СН'!$I$20</f>
        <v>7667.514564789999</v>
      </c>
      <c r="N120" s="36">
        <f>SUMIFS(СВЦЭМ!$C$39:$C$789,СВЦЭМ!$A$39:$A$789,$A120,СВЦЭМ!$B$39:$B$789,N$119)+'СЕТ СН'!$I$12+СВЦЭМ!$D$10+'СЕТ СН'!$I$5-'СЕТ СН'!$I$20</f>
        <v>7704.6027536799993</v>
      </c>
      <c r="O120" s="36">
        <f>SUMIFS(СВЦЭМ!$C$39:$C$789,СВЦЭМ!$A$39:$A$789,$A120,СВЦЭМ!$B$39:$B$789,O$119)+'СЕТ СН'!$I$12+СВЦЭМ!$D$10+'СЕТ СН'!$I$5-'СЕТ СН'!$I$20</f>
        <v>7719.8280255399995</v>
      </c>
      <c r="P120" s="36">
        <f>SUMIFS(СВЦЭМ!$C$39:$C$789,СВЦЭМ!$A$39:$A$789,$A120,СВЦЭМ!$B$39:$B$789,P$119)+'СЕТ СН'!$I$12+СВЦЭМ!$D$10+'СЕТ СН'!$I$5-'СЕТ СН'!$I$20</f>
        <v>7760.1140753599993</v>
      </c>
      <c r="Q120" s="36">
        <f>SUMIFS(СВЦЭМ!$C$39:$C$789,СВЦЭМ!$A$39:$A$789,$A120,СВЦЭМ!$B$39:$B$789,Q$119)+'СЕТ СН'!$I$12+СВЦЭМ!$D$10+'СЕТ СН'!$I$5-'СЕТ СН'!$I$20</f>
        <v>7791.5263925799991</v>
      </c>
      <c r="R120" s="36">
        <f>SUMIFS(СВЦЭМ!$C$39:$C$789,СВЦЭМ!$A$39:$A$789,$A120,СВЦЭМ!$B$39:$B$789,R$119)+'СЕТ СН'!$I$12+СВЦЭМ!$D$10+'СЕТ СН'!$I$5-'СЕТ СН'!$I$20</f>
        <v>7768.9340949899997</v>
      </c>
      <c r="S120" s="36">
        <f>SUMIFS(СВЦЭМ!$C$39:$C$789,СВЦЭМ!$A$39:$A$789,$A120,СВЦЭМ!$B$39:$B$789,S$119)+'СЕТ СН'!$I$12+СВЦЭМ!$D$10+'СЕТ СН'!$I$5-'СЕТ СН'!$I$20</f>
        <v>7693.2648418499994</v>
      </c>
      <c r="T120" s="36">
        <f>SUMIFS(СВЦЭМ!$C$39:$C$789,СВЦЭМ!$A$39:$A$789,$A120,СВЦЭМ!$B$39:$B$789,T$119)+'СЕТ СН'!$I$12+СВЦЭМ!$D$10+'СЕТ СН'!$I$5-'СЕТ СН'!$I$20</f>
        <v>7601.2627407499995</v>
      </c>
      <c r="U120" s="36">
        <f>SUMIFS(СВЦЭМ!$C$39:$C$789,СВЦЭМ!$A$39:$A$789,$A120,СВЦЭМ!$B$39:$B$789,U$119)+'СЕТ СН'!$I$12+СВЦЭМ!$D$10+'СЕТ СН'!$I$5-'СЕТ СН'!$I$20</f>
        <v>7616.8093810599994</v>
      </c>
      <c r="V120" s="36">
        <f>SUMIFS(СВЦЭМ!$C$39:$C$789,СВЦЭМ!$A$39:$A$789,$A120,СВЦЭМ!$B$39:$B$789,V$119)+'СЕТ СН'!$I$12+СВЦЭМ!$D$10+'СЕТ СН'!$I$5-'СЕТ СН'!$I$20</f>
        <v>7649.5310787599992</v>
      </c>
      <c r="W120" s="36">
        <f>SUMIFS(СВЦЭМ!$C$39:$C$789,СВЦЭМ!$A$39:$A$789,$A120,СВЦЭМ!$B$39:$B$789,W$119)+'СЕТ СН'!$I$12+СВЦЭМ!$D$10+'СЕТ СН'!$I$5-'СЕТ СН'!$I$20</f>
        <v>7670.0481247299995</v>
      </c>
      <c r="X120" s="36">
        <f>SUMIFS(СВЦЭМ!$C$39:$C$789,СВЦЭМ!$A$39:$A$789,$A120,СВЦЭМ!$B$39:$B$789,X$119)+'СЕТ СН'!$I$12+СВЦЭМ!$D$10+'СЕТ СН'!$I$5-'СЕТ СН'!$I$20</f>
        <v>7702.6155263000001</v>
      </c>
      <c r="Y120" s="36">
        <f>SUMIFS(СВЦЭМ!$C$39:$C$789,СВЦЭМ!$A$39:$A$789,$A120,СВЦЭМ!$B$39:$B$789,Y$119)+'СЕТ СН'!$I$12+СВЦЭМ!$D$10+'СЕТ СН'!$I$5-'СЕТ СН'!$I$20</f>
        <v>7794.5981574099997</v>
      </c>
    </row>
    <row r="121" spans="1:32" ht="15.75" x14ac:dyDescent="0.2">
      <c r="A121" s="35">
        <f>A120+1</f>
        <v>45628</v>
      </c>
      <c r="B121" s="36">
        <f>SUMIFS(СВЦЭМ!$C$39:$C$789,СВЦЭМ!$A$39:$A$789,$A121,СВЦЭМ!$B$39:$B$789,B$119)+'СЕТ СН'!$I$12+СВЦЭМ!$D$10+'СЕТ СН'!$I$5-'СЕТ СН'!$I$20</f>
        <v>7905.9419732299993</v>
      </c>
      <c r="C121" s="36">
        <f>SUMIFS(СВЦЭМ!$C$39:$C$789,СВЦЭМ!$A$39:$A$789,$A121,СВЦЭМ!$B$39:$B$789,C$119)+'СЕТ СН'!$I$12+СВЦЭМ!$D$10+'СЕТ СН'!$I$5-'СЕТ СН'!$I$20</f>
        <v>7890.78237291</v>
      </c>
      <c r="D121" s="36">
        <f>SUMIFS(СВЦЭМ!$C$39:$C$789,СВЦЭМ!$A$39:$A$789,$A121,СВЦЭМ!$B$39:$B$789,D$119)+'СЕТ СН'!$I$12+СВЦЭМ!$D$10+'СЕТ СН'!$I$5-'СЕТ СН'!$I$20</f>
        <v>7869.7245594999995</v>
      </c>
      <c r="E121" s="36">
        <f>SUMIFS(СВЦЭМ!$C$39:$C$789,СВЦЭМ!$A$39:$A$789,$A121,СВЦЭМ!$B$39:$B$789,E$119)+'СЕТ СН'!$I$12+СВЦЭМ!$D$10+'СЕТ СН'!$I$5-'СЕТ СН'!$I$20</f>
        <v>7880.0053028099992</v>
      </c>
      <c r="F121" s="36">
        <f>SUMIFS(СВЦЭМ!$C$39:$C$789,СВЦЭМ!$A$39:$A$789,$A121,СВЦЭМ!$B$39:$B$789,F$119)+'СЕТ СН'!$I$12+СВЦЭМ!$D$10+'СЕТ СН'!$I$5-'СЕТ СН'!$I$20</f>
        <v>7874.2158661199992</v>
      </c>
      <c r="G121" s="36">
        <f>SUMIFS(СВЦЭМ!$C$39:$C$789,СВЦЭМ!$A$39:$A$789,$A121,СВЦЭМ!$B$39:$B$789,G$119)+'СЕТ СН'!$I$12+СВЦЭМ!$D$10+'СЕТ СН'!$I$5-'СЕТ СН'!$I$20</f>
        <v>7879.3611825699991</v>
      </c>
      <c r="H121" s="36">
        <f>SUMIFS(СВЦЭМ!$C$39:$C$789,СВЦЭМ!$A$39:$A$789,$A121,СВЦЭМ!$B$39:$B$789,H$119)+'СЕТ СН'!$I$12+СВЦЭМ!$D$10+'СЕТ СН'!$I$5-'СЕТ СН'!$I$20</f>
        <v>7801.2229558099989</v>
      </c>
      <c r="I121" s="36">
        <f>SUMIFS(СВЦЭМ!$C$39:$C$789,СВЦЭМ!$A$39:$A$789,$A121,СВЦЭМ!$B$39:$B$789,I$119)+'СЕТ СН'!$I$12+СВЦЭМ!$D$10+'СЕТ СН'!$I$5-'СЕТ СН'!$I$20</f>
        <v>7689.1428552899997</v>
      </c>
      <c r="J121" s="36">
        <f>SUMIFS(СВЦЭМ!$C$39:$C$789,СВЦЭМ!$A$39:$A$789,$A121,СВЦЭМ!$B$39:$B$789,J$119)+'СЕТ СН'!$I$12+СВЦЭМ!$D$10+'СЕТ СН'!$I$5-'СЕТ СН'!$I$20</f>
        <v>7621.5508004599997</v>
      </c>
      <c r="K121" s="36">
        <f>SUMIFS(СВЦЭМ!$C$39:$C$789,СВЦЭМ!$A$39:$A$789,$A121,СВЦЭМ!$B$39:$B$789,K$119)+'СЕТ СН'!$I$12+СВЦЭМ!$D$10+'СЕТ СН'!$I$5-'СЕТ СН'!$I$20</f>
        <v>7607.8718452699995</v>
      </c>
      <c r="L121" s="36">
        <f>SUMIFS(СВЦЭМ!$C$39:$C$789,СВЦЭМ!$A$39:$A$789,$A121,СВЦЭМ!$B$39:$B$789,L$119)+'СЕТ СН'!$I$12+СВЦЭМ!$D$10+'СЕТ СН'!$I$5-'СЕТ СН'!$I$20</f>
        <v>7629.6013316099998</v>
      </c>
      <c r="M121" s="36">
        <f>SUMIFS(СВЦЭМ!$C$39:$C$789,СВЦЭМ!$A$39:$A$789,$A121,СВЦЭМ!$B$39:$B$789,M$119)+'СЕТ СН'!$I$12+СВЦЭМ!$D$10+'СЕТ СН'!$I$5-'СЕТ СН'!$I$20</f>
        <v>7651.9693895599994</v>
      </c>
      <c r="N121" s="36">
        <f>SUMIFS(СВЦЭМ!$C$39:$C$789,СВЦЭМ!$A$39:$A$789,$A121,СВЦЭМ!$B$39:$B$789,N$119)+'СЕТ СН'!$I$12+СВЦЭМ!$D$10+'СЕТ СН'!$I$5-'СЕТ СН'!$I$20</f>
        <v>7675.2273307799996</v>
      </c>
      <c r="O121" s="36">
        <f>SUMIFS(СВЦЭМ!$C$39:$C$789,СВЦЭМ!$A$39:$A$789,$A121,СВЦЭМ!$B$39:$B$789,O$119)+'СЕТ СН'!$I$12+СВЦЭМ!$D$10+'СЕТ СН'!$I$5-'СЕТ СН'!$I$20</f>
        <v>7698.50125037</v>
      </c>
      <c r="P121" s="36">
        <f>SUMIFS(СВЦЭМ!$C$39:$C$789,СВЦЭМ!$A$39:$A$789,$A121,СВЦЭМ!$B$39:$B$789,P$119)+'СЕТ СН'!$I$12+СВЦЭМ!$D$10+'СЕТ СН'!$I$5-'СЕТ СН'!$I$20</f>
        <v>7712.2045767899999</v>
      </c>
      <c r="Q121" s="36">
        <f>SUMIFS(СВЦЭМ!$C$39:$C$789,СВЦЭМ!$A$39:$A$789,$A121,СВЦЭМ!$B$39:$B$789,Q$119)+'СЕТ СН'!$I$12+СВЦЭМ!$D$10+'СЕТ СН'!$I$5-'СЕТ СН'!$I$20</f>
        <v>7712.4697512399998</v>
      </c>
      <c r="R121" s="36">
        <f>SUMIFS(СВЦЭМ!$C$39:$C$789,СВЦЭМ!$A$39:$A$789,$A121,СВЦЭМ!$B$39:$B$789,R$119)+'СЕТ СН'!$I$12+СВЦЭМ!$D$10+'СЕТ СН'!$I$5-'СЕТ СН'!$I$20</f>
        <v>7691.3045258999991</v>
      </c>
      <c r="S121" s="36">
        <f>SUMIFS(СВЦЭМ!$C$39:$C$789,СВЦЭМ!$A$39:$A$789,$A121,СВЦЭМ!$B$39:$B$789,S$119)+'СЕТ СН'!$I$12+СВЦЭМ!$D$10+'СЕТ СН'!$I$5-'СЕТ СН'!$I$20</f>
        <v>7636.6098691799998</v>
      </c>
      <c r="T121" s="36">
        <f>SUMIFS(СВЦЭМ!$C$39:$C$789,СВЦЭМ!$A$39:$A$789,$A121,СВЦЭМ!$B$39:$B$789,T$119)+'СЕТ СН'!$I$12+СВЦЭМ!$D$10+'СЕТ СН'!$I$5-'СЕТ СН'!$I$20</f>
        <v>7569.4889196200002</v>
      </c>
      <c r="U121" s="36">
        <f>SUMIFS(СВЦЭМ!$C$39:$C$789,СВЦЭМ!$A$39:$A$789,$A121,СВЦЭМ!$B$39:$B$789,U$119)+'СЕТ СН'!$I$12+СВЦЭМ!$D$10+'СЕТ СН'!$I$5-'СЕТ СН'!$I$20</f>
        <v>7617.3417097000001</v>
      </c>
      <c r="V121" s="36">
        <f>SUMIFS(СВЦЭМ!$C$39:$C$789,СВЦЭМ!$A$39:$A$789,$A121,СВЦЭМ!$B$39:$B$789,V$119)+'СЕТ СН'!$I$12+СВЦЭМ!$D$10+'СЕТ СН'!$I$5-'СЕТ СН'!$I$20</f>
        <v>7664.0096692799998</v>
      </c>
      <c r="W121" s="36">
        <f>SUMIFS(СВЦЭМ!$C$39:$C$789,СВЦЭМ!$A$39:$A$789,$A121,СВЦЭМ!$B$39:$B$789,W$119)+'СЕТ СН'!$I$12+СВЦЭМ!$D$10+'СЕТ СН'!$I$5-'СЕТ СН'!$I$20</f>
        <v>7651.7985192899996</v>
      </c>
      <c r="X121" s="36">
        <f>SUMIFS(СВЦЭМ!$C$39:$C$789,СВЦЭМ!$A$39:$A$789,$A121,СВЦЭМ!$B$39:$B$789,X$119)+'СЕТ СН'!$I$12+СВЦЭМ!$D$10+'СЕТ СН'!$I$5-'СЕТ СН'!$I$20</f>
        <v>7652.0680998699991</v>
      </c>
      <c r="Y121" s="36">
        <f>SUMIFS(СВЦЭМ!$C$39:$C$789,СВЦЭМ!$A$39:$A$789,$A121,СВЦЭМ!$B$39:$B$789,Y$119)+'СЕТ СН'!$I$12+СВЦЭМ!$D$10+'СЕТ СН'!$I$5-'СЕТ СН'!$I$20</f>
        <v>7693.5802120299995</v>
      </c>
    </row>
    <row r="122" spans="1:32" ht="15.75" x14ac:dyDescent="0.2">
      <c r="A122" s="35">
        <f t="shared" ref="A122:A150" si="3">A121+1</f>
        <v>45629</v>
      </c>
      <c r="B122" s="36">
        <f>SUMIFS(СВЦЭМ!$C$39:$C$789,СВЦЭМ!$A$39:$A$789,$A122,СВЦЭМ!$B$39:$B$789,B$119)+'СЕТ СН'!$I$12+СВЦЭМ!$D$10+'СЕТ СН'!$I$5-'СЕТ СН'!$I$20</f>
        <v>7716.1428770499997</v>
      </c>
      <c r="C122" s="36">
        <f>SUMIFS(СВЦЭМ!$C$39:$C$789,СВЦЭМ!$A$39:$A$789,$A122,СВЦЭМ!$B$39:$B$789,C$119)+'СЕТ СН'!$I$12+СВЦЭМ!$D$10+'СЕТ СН'!$I$5-'СЕТ СН'!$I$20</f>
        <v>7770.9924161399995</v>
      </c>
      <c r="D122" s="36">
        <f>SUMIFS(СВЦЭМ!$C$39:$C$789,СВЦЭМ!$A$39:$A$789,$A122,СВЦЭМ!$B$39:$B$789,D$119)+'СЕТ СН'!$I$12+СВЦЭМ!$D$10+'СЕТ СН'!$I$5-'СЕТ СН'!$I$20</f>
        <v>7807.6847575599995</v>
      </c>
      <c r="E122" s="36">
        <f>SUMIFS(СВЦЭМ!$C$39:$C$789,СВЦЭМ!$A$39:$A$789,$A122,СВЦЭМ!$B$39:$B$789,E$119)+'СЕТ СН'!$I$12+СВЦЭМ!$D$10+'СЕТ СН'!$I$5-'СЕТ СН'!$I$20</f>
        <v>7853.7524987500001</v>
      </c>
      <c r="F122" s="36">
        <f>SUMIFS(СВЦЭМ!$C$39:$C$789,СВЦЭМ!$A$39:$A$789,$A122,СВЦЭМ!$B$39:$B$789,F$119)+'СЕТ СН'!$I$12+СВЦЭМ!$D$10+'СЕТ СН'!$I$5-'СЕТ СН'!$I$20</f>
        <v>7862.9898080799994</v>
      </c>
      <c r="G122" s="36">
        <f>SUMIFS(СВЦЭМ!$C$39:$C$789,СВЦЭМ!$A$39:$A$789,$A122,СВЦЭМ!$B$39:$B$789,G$119)+'СЕТ СН'!$I$12+СВЦЭМ!$D$10+'СЕТ СН'!$I$5-'СЕТ СН'!$I$20</f>
        <v>7788.0508503599995</v>
      </c>
      <c r="H122" s="36">
        <f>SUMIFS(СВЦЭМ!$C$39:$C$789,СВЦЭМ!$A$39:$A$789,$A122,СВЦЭМ!$B$39:$B$789,H$119)+'СЕТ СН'!$I$12+СВЦЭМ!$D$10+'СЕТ СН'!$I$5-'СЕТ СН'!$I$20</f>
        <v>7712.8672937899992</v>
      </c>
      <c r="I122" s="36">
        <f>SUMIFS(СВЦЭМ!$C$39:$C$789,СВЦЭМ!$A$39:$A$789,$A122,СВЦЭМ!$B$39:$B$789,I$119)+'СЕТ СН'!$I$12+СВЦЭМ!$D$10+'СЕТ СН'!$I$5-'СЕТ СН'!$I$20</f>
        <v>7620.7538243700001</v>
      </c>
      <c r="J122" s="36">
        <f>SUMIFS(СВЦЭМ!$C$39:$C$789,СВЦЭМ!$A$39:$A$789,$A122,СВЦЭМ!$B$39:$B$789,J$119)+'СЕТ СН'!$I$12+СВЦЭМ!$D$10+'СЕТ СН'!$I$5-'СЕТ СН'!$I$20</f>
        <v>7538.9530253199991</v>
      </c>
      <c r="K122" s="36">
        <f>SUMIFS(СВЦЭМ!$C$39:$C$789,СВЦЭМ!$A$39:$A$789,$A122,СВЦЭМ!$B$39:$B$789,K$119)+'СЕТ СН'!$I$12+СВЦЭМ!$D$10+'СЕТ СН'!$I$5-'СЕТ СН'!$I$20</f>
        <v>7560.7178366299995</v>
      </c>
      <c r="L122" s="36">
        <f>SUMIFS(СВЦЭМ!$C$39:$C$789,СВЦЭМ!$A$39:$A$789,$A122,СВЦЭМ!$B$39:$B$789,L$119)+'СЕТ СН'!$I$12+СВЦЭМ!$D$10+'СЕТ СН'!$I$5-'СЕТ СН'!$I$20</f>
        <v>7559.4736267199996</v>
      </c>
      <c r="M122" s="36">
        <f>SUMIFS(СВЦЭМ!$C$39:$C$789,СВЦЭМ!$A$39:$A$789,$A122,СВЦЭМ!$B$39:$B$789,M$119)+'СЕТ СН'!$I$12+СВЦЭМ!$D$10+'СЕТ СН'!$I$5-'СЕТ СН'!$I$20</f>
        <v>7568.7386356999996</v>
      </c>
      <c r="N122" s="36">
        <f>SUMIFS(СВЦЭМ!$C$39:$C$789,СВЦЭМ!$A$39:$A$789,$A122,СВЦЭМ!$B$39:$B$789,N$119)+'СЕТ СН'!$I$12+СВЦЭМ!$D$10+'СЕТ СН'!$I$5-'СЕТ СН'!$I$20</f>
        <v>7612.5545887199996</v>
      </c>
      <c r="O122" s="36">
        <f>SUMIFS(СВЦЭМ!$C$39:$C$789,СВЦЭМ!$A$39:$A$789,$A122,СВЦЭМ!$B$39:$B$789,O$119)+'СЕТ СН'!$I$12+СВЦЭМ!$D$10+'СЕТ СН'!$I$5-'СЕТ СН'!$I$20</f>
        <v>7632.1108763499997</v>
      </c>
      <c r="P122" s="36">
        <f>SUMIFS(СВЦЭМ!$C$39:$C$789,СВЦЭМ!$A$39:$A$789,$A122,СВЦЭМ!$B$39:$B$789,P$119)+'СЕТ СН'!$I$12+СВЦЭМ!$D$10+'СЕТ СН'!$I$5-'СЕТ СН'!$I$20</f>
        <v>7659.3943424999998</v>
      </c>
      <c r="Q122" s="36">
        <f>SUMIFS(СВЦЭМ!$C$39:$C$789,СВЦЭМ!$A$39:$A$789,$A122,СВЦЭМ!$B$39:$B$789,Q$119)+'СЕТ СН'!$I$12+СВЦЭМ!$D$10+'СЕТ СН'!$I$5-'СЕТ СН'!$I$20</f>
        <v>7699.91655145</v>
      </c>
      <c r="R122" s="36">
        <f>SUMIFS(СВЦЭМ!$C$39:$C$789,СВЦЭМ!$A$39:$A$789,$A122,СВЦЭМ!$B$39:$B$789,R$119)+'СЕТ СН'!$I$12+СВЦЭМ!$D$10+'СЕТ СН'!$I$5-'СЕТ СН'!$I$20</f>
        <v>7676.2779387899991</v>
      </c>
      <c r="S122" s="36">
        <f>SUMIFS(СВЦЭМ!$C$39:$C$789,СВЦЭМ!$A$39:$A$789,$A122,СВЦЭМ!$B$39:$B$789,S$119)+'СЕТ СН'!$I$12+СВЦЭМ!$D$10+'СЕТ СН'!$I$5-'СЕТ СН'!$I$20</f>
        <v>7613.6695208699994</v>
      </c>
      <c r="T122" s="36">
        <f>SUMIFS(СВЦЭМ!$C$39:$C$789,СВЦЭМ!$A$39:$A$789,$A122,СВЦЭМ!$B$39:$B$789,T$119)+'СЕТ СН'!$I$12+СВЦЭМ!$D$10+'СЕТ СН'!$I$5-'СЕТ СН'!$I$20</f>
        <v>7547.4811013099988</v>
      </c>
      <c r="U122" s="36">
        <f>SUMIFS(СВЦЭМ!$C$39:$C$789,СВЦЭМ!$A$39:$A$789,$A122,СВЦЭМ!$B$39:$B$789,U$119)+'СЕТ СН'!$I$12+СВЦЭМ!$D$10+'СЕТ СН'!$I$5-'СЕТ СН'!$I$20</f>
        <v>7575.4114624799995</v>
      </c>
      <c r="V122" s="36">
        <f>SUMIFS(СВЦЭМ!$C$39:$C$789,СВЦЭМ!$A$39:$A$789,$A122,СВЦЭМ!$B$39:$B$789,V$119)+'СЕТ СН'!$I$12+СВЦЭМ!$D$10+'СЕТ СН'!$I$5-'СЕТ СН'!$I$20</f>
        <v>7603.2413391899991</v>
      </c>
      <c r="W122" s="36">
        <f>SUMIFS(СВЦЭМ!$C$39:$C$789,СВЦЭМ!$A$39:$A$789,$A122,СВЦЭМ!$B$39:$B$789,W$119)+'СЕТ СН'!$I$12+СВЦЭМ!$D$10+'СЕТ СН'!$I$5-'СЕТ СН'!$I$20</f>
        <v>7623.8899128799994</v>
      </c>
      <c r="X122" s="36">
        <f>SUMIFS(СВЦЭМ!$C$39:$C$789,СВЦЭМ!$A$39:$A$789,$A122,СВЦЭМ!$B$39:$B$789,X$119)+'СЕТ СН'!$I$12+СВЦЭМ!$D$10+'СЕТ СН'!$I$5-'СЕТ СН'!$I$20</f>
        <v>7637.5948948099995</v>
      </c>
      <c r="Y122" s="36">
        <f>SUMIFS(СВЦЭМ!$C$39:$C$789,СВЦЭМ!$A$39:$A$789,$A122,СВЦЭМ!$B$39:$B$789,Y$119)+'СЕТ СН'!$I$12+СВЦЭМ!$D$10+'СЕТ СН'!$I$5-'СЕТ СН'!$I$20</f>
        <v>7690.3516982299989</v>
      </c>
    </row>
    <row r="123" spans="1:32" ht="15.75" x14ac:dyDescent="0.2">
      <c r="A123" s="35">
        <f t="shared" si="3"/>
        <v>45630</v>
      </c>
      <c r="B123" s="36">
        <f>SUMIFS(СВЦЭМ!$C$39:$C$789,СВЦЭМ!$A$39:$A$789,$A123,СВЦЭМ!$B$39:$B$789,B$119)+'СЕТ СН'!$I$12+СВЦЭМ!$D$10+'СЕТ СН'!$I$5-'СЕТ СН'!$I$20</f>
        <v>7731.982041719999</v>
      </c>
      <c r="C123" s="36">
        <f>SUMIFS(СВЦЭМ!$C$39:$C$789,СВЦЭМ!$A$39:$A$789,$A123,СВЦЭМ!$B$39:$B$789,C$119)+'СЕТ СН'!$I$12+СВЦЭМ!$D$10+'СЕТ СН'!$I$5-'СЕТ СН'!$I$20</f>
        <v>7815.7517393599992</v>
      </c>
      <c r="D123" s="36">
        <f>SUMIFS(СВЦЭМ!$C$39:$C$789,СВЦЭМ!$A$39:$A$789,$A123,СВЦЭМ!$B$39:$B$789,D$119)+'СЕТ СН'!$I$12+СВЦЭМ!$D$10+'СЕТ СН'!$I$5-'СЕТ СН'!$I$20</f>
        <v>7848.7509804199999</v>
      </c>
      <c r="E123" s="36">
        <f>SUMIFS(СВЦЭМ!$C$39:$C$789,СВЦЭМ!$A$39:$A$789,$A123,СВЦЭМ!$B$39:$B$789,E$119)+'СЕТ СН'!$I$12+СВЦЭМ!$D$10+'СЕТ СН'!$I$5-'СЕТ СН'!$I$20</f>
        <v>7877.1471821599989</v>
      </c>
      <c r="F123" s="36">
        <f>SUMIFS(СВЦЭМ!$C$39:$C$789,СВЦЭМ!$A$39:$A$789,$A123,СВЦЭМ!$B$39:$B$789,F$119)+'СЕТ СН'!$I$12+СВЦЭМ!$D$10+'СЕТ СН'!$I$5-'СЕТ СН'!$I$20</f>
        <v>7874.1926033700001</v>
      </c>
      <c r="G123" s="36">
        <f>SUMIFS(СВЦЭМ!$C$39:$C$789,СВЦЭМ!$A$39:$A$789,$A123,СВЦЭМ!$B$39:$B$789,G$119)+'СЕТ СН'!$I$12+СВЦЭМ!$D$10+'СЕТ СН'!$I$5-'СЕТ СН'!$I$20</f>
        <v>7854.0637863299999</v>
      </c>
      <c r="H123" s="36">
        <f>SUMIFS(СВЦЭМ!$C$39:$C$789,СВЦЭМ!$A$39:$A$789,$A123,СВЦЭМ!$B$39:$B$789,H$119)+'СЕТ СН'!$I$12+СВЦЭМ!$D$10+'СЕТ СН'!$I$5-'СЕТ СН'!$I$20</f>
        <v>7812.54606203</v>
      </c>
      <c r="I123" s="36">
        <f>SUMIFS(СВЦЭМ!$C$39:$C$789,СВЦЭМ!$A$39:$A$789,$A123,СВЦЭМ!$B$39:$B$789,I$119)+'СЕТ СН'!$I$12+СВЦЭМ!$D$10+'СЕТ СН'!$I$5-'СЕТ СН'!$I$20</f>
        <v>7666.1484240399996</v>
      </c>
      <c r="J123" s="36">
        <f>SUMIFS(СВЦЭМ!$C$39:$C$789,СВЦЭМ!$A$39:$A$789,$A123,СВЦЭМ!$B$39:$B$789,J$119)+'СЕТ СН'!$I$12+СВЦЭМ!$D$10+'СЕТ СН'!$I$5-'СЕТ СН'!$I$20</f>
        <v>7592.2648221299996</v>
      </c>
      <c r="K123" s="36">
        <f>SUMIFS(СВЦЭМ!$C$39:$C$789,СВЦЭМ!$A$39:$A$789,$A123,СВЦЭМ!$B$39:$B$789,K$119)+'СЕТ СН'!$I$12+СВЦЭМ!$D$10+'СЕТ СН'!$I$5-'СЕТ СН'!$I$20</f>
        <v>7564.0990112999989</v>
      </c>
      <c r="L123" s="36">
        <f>SUMIFS(СВЦЭМ!$C$39:$C$789,СВЦЭМ!$A$39:$A$789,$A123,СВЦЭМ!$B$39:$B$789,L$119)+'СЕТ СН'!$I$12+СВЦЭМ!$D$10+'СЕТ СН'!$I$5-'СЕТ СН'!$I$20</f>
        <v>7467.8155013799997</v>
      </c>
      <c r="M123" s="36">
        <f>SUMIFS(СВЦЭМ!$C$39:$C$789,СВЦЭМ!$A$39:$A$789,$A123,СВЦЭМ!$B$39:$B$789,M$119)+'СЕТ СН'!$I$12+СВЦЭМ!$D$10+'СЕТ СН'!$I$5-'СЕТ СН'!$I$20</f>
        <v>7440.9882441999998</v>
      </c>
      <c r="N123" s="36">
        <f>SUMIFS(СВЦЭМ!$C$39:$C$789,СВЦЭМ!$A$39:$A$789,$A123,СВЦЭМ!$B$39:$B$789,N$119)+'СЕТ СН'!$I$12+СВЦЭМ!$D$10+'СЕТ СН'!$I$5-'СЕТ СН'!$I$20</f>
        <v>7491.4742338799997</v>
      </c>
      <c r="O123" s="36">
        <f>SUMIFS(СВЦЭМ!$C$39:$C$789,СВЦЭМ!$A$39:$A$789,$A123,СВЦЭМ!$B$39:$B$789,O$119)+'СЕТ СН'!$I$12+СВЦЭМ!$D$10+'СЕТ СН'!$I$5-'СЕТ СН'!$I$20</f>
        <v>7508.353614489999</v>
      </c>
      <c r="P123" s="36">
        <f>SUMIFS(СВЦЭМ!$C$39:$C$789,СВЦЭМ!$A$39:$A$789,$A123,СВЦЭМ!$B$39:$B$789,P$119)+'СЕТ СН'!$I$12+СВЦЭМ!$D$10+'СЕТ СН'!$I$5-'СЕТ СН'!$I$20</f>
        <v>7527.7490998499998</v>
      </c>
      <c r="Q123" s="36">
        <f>SUMIFS(СВЦЭМ!$C$39:$C$789,СВЦЭМ!$A$39:$A$789,$A123,СВЦЭМ!$B$39:$B$789,Q$119)+'СЕТ СН'!$I$12+СВЦЭМ!$D$10+'СЕТ СН'!$I$5-'СЕТ СН'!$I$20</f>
        <v>7540.6159154899997</v>
      </c>
      <c r="R123" s="36">
        <f>SUMIFS(СВЦЭМ!$C$39:$C$789,СВЦЭМ!$A$39:$A$789,$A123,СВЦЭМ!$B$39:$B$789,R$119)+'СЕТ СН'!$I$12+СВЦЭМ!$D$10+'СЕТ СН'!$I$5-'СЕТ СН'!$I$20</f>
        <v>7529.261558369999</v>
      </c>
      <c r="S123" s="36">
        <f>SUMIFS(СВЦЭМ!$C$39:$C$789,СВЦЭМ!$A$39:$A$789,$A123,СВЦЭМ!$B$39:$B$789,S$119)+'СЕТ СН'!$I$12+СВЦЭМ!$D$10+'СЕТ СН'!$I$5-'СЕТ СН'!$I$20</f>
        <v>7452.6588979499993</v>
      </c>
      <c r="T123" s="36">
        <f>SUMIFS(СВЦЭМ!$C$39:$C$789,СВЦЭМ!$A$39:$A$789,$A123,СВЦЭМ!$B$39:$B$789,T$119)+'СЕТ СН'!$I$12+СВЦЭМ!$D$10+'СЕТ СН'!$I$5-'СЕТ СН'!$I$20</f>
        <v>7386.3820861699996</v>
      </c>
      <c r="U123" s="36">
        <f>SUMIFS(СВЦЭМ!$C$39:$C$789,СВЦЭМ!$A$39:$A$789,$A123,СВЦЭМ!$B$39:$B$789,U$119)+'СЕТ СН'!$I$12+СВЦЭМ!$D$10+'СЕТ СН'!$I$5-'СЕТ СН'!$I$20</f>
        <v>7391.2658959699993</v>
      </c>
      <c r="V123" s="36">
        <f>SUMIFS(СВЦЭМ!$C$39:$C$789,СВЦЭМ!$A$39:$A$789,$A123,СВЦЭМ!$B$39:$B$789,V$119)+'СЕТ СН'!$I$12+СВЦЭМ!$D$10+'СЕТ СН'!$I$5-'СЕТ СН'!$I$20</f>
        <v>7454.8363061299997</v>
      </c>
      <c r="W123" s="36">
        <f>SUMIFS(СВЦЭМ!$C$39:$C$789,СВЦЭМ!$A$39:$A$789,$A123,СВЦЭМ!$B$39:$B$789,W$119)+'СЕТ СН'!$I$12+СВЦЭМ!$D$10+'СЕТ СН'!$I$5-'СЕТ СН'!$I$20</f>
        <v>7484.4259081799992</v>
      </c>
      <c r="X123" s="36">
        <f>SUMIFS(СВЦЭМ!$C$39:$C$789,СВЦЭМ!$A$39:$A$789,$A123,СВЦЭМ!$B$39:$B$789,X$119)+'СЕТ СН'!$I$12+СВЦЭМ!$D$10+'СЕТ СН'!$I$5-'СЕТ СН'!$I$20</f>
        <v>7531.5711157599999</v>
      </c>
      <c r="Y123" s="36">
        <f>SUMIFS(СВЦЭМ!$C$39:$C$789,СВЦЭМ!$A$39:$A$789,$A123,СВЦЭМ!$B$39:$B$789,Y$119)+'СЕТ СН'!$I$12+СВЦЭМ!$D$10+'СЕТ СН'!$I$5-'СЕТ СН'!$I$20</f>
        <v>7581.0070093699997</v>
      </c>
    </row>
    <row r="124" spans="1:32" ht="15.75" x14ac:dyDescent="0.2">
      <c r="A124" s="35">
        <f t="shared" si="3"/>
        <v>45631</v>
      </c>
      <c r="B124" s="36">
        <f>SUMIFS(СВЦЭМ!$C$39:$C$789,СВЦЭМ!$A$39:$A$789,$A124,СВЦЭМ!$B$39:$B$789,B$119)+'СЕТ СН'!$I$12+СВЦЭМ!$D$10+'СЕТ СН'!$I$5-'СЕТ СН'!$I$20</f>
        <v>7595.5634411299998</v>
      </c>
      <c r="C124" s="36">
        <f>SUMIFS(СВЦЭМ!$C$39:$C$789,СВЦЭМ!$A$39:$A$789,$A124,СВЦЭМ!$B$39:$B$789,C$119)+'СЕТ СН'!$I$12+СВЦЭМ!$D$10+'СЕТ СН'!$I$5-'СЕТ СН'!$I$20</f>
        <v>7667.5187334099992</v>
      </c>
      <c r="D124" s="36">
        <f>SUMIFS(СВЦЭМ!$C$39:$C$789,СВЦЭМ!$A$39:$A$789,$A124,СВЦЭМ!$B$39:$B$789,D$119)+'СЕТ СН'!$I$12+СВЦЭМ!$D$10+'СЕТ СН'!$I$5-'СЕТ СН'!$I$20</f>
        <v>7684.7544276799999</v>
      </c>
      <c r="E124" s="36">
        <f>SUMIFS(СВЦЭМ!$C$39:$C$789,СВЦЭМ!$A$39:$A$789,$A124,СВЦЭМ!$B$39:$B$789,E$119)+'СЕТ СН'!$I$12+СВЦЭМ!$D$10+'СЕТ СН'!$I$5-'СЕТ СН'!$I$20</f>
        <v>7691.1700832899996</v>
      </c>
      <c r="F124" s="36">
        <f>SUMIFS(СВЦЭМ!$C$39:$C$789,СВЦЭМ!$A$39:$A$789,$A124,СВЦЭМ!$B$39:$B$789,F$119)+'СЕТ СН'!$I$12+СВЦЭМ!$D$10+'СЕТ СН'!$I$5-'СЕТ СН'!$I$20</f>
        <v>7696.1140811799996</v>
      </c>
      <c r="G124" s="36">
        <f>SUMIFS(СВЦЭМ!$C$39:$C$789,СВЦЭМ!$A$39:$A$789,$A124,СВЦЭМ!$B$39:$B$789,G$119)+'СЕТ СН'!$I$12+СВЦЭМ!$D$10+'СЕТ СН'!$I$5-'СЕТ СН'!$I$20</f>
        <v>7662.347045049999</v>
      </c>
      <c r="H124" s="36">
        <f>SUMIFS(СВЦЭМ!$C$39:$C$789,СВЦЭМ!$A$39:$A$789,$A124,СВЦЭМ!$B$39:$B$789,H$119)+'СЕТ СН'!$I$12+СВЦЭМ!$D$10+'СЕТ СН'!$I$5-'СЕТ СН'!$I$20</f>
        <v>7547.4585428999999</v>
      </c>
      <c r="I124" s="36">
        <f>SUMIFS(СВЦЭМ!$C$39:$C$789,СВЦЭМ!$A$39:$A$789,$A124,СВЦЭМ!$B$39:$B$789,I$119)+'СЕТ СН'!$I$12+СВЦЭМ!$D$10+'СЕТ СН'!$I$5-'СЕТ СН'!$I$20</f>
        <v>7435.9926066899989</v>
      </c>
      <c r="J124" s="36">
        <f>SUMIFS(СВЦЭМ!$C$39:$C$789,СВЦЭМ!$A$39:$A$789,$A124,СВЦЭМ!$B$39:$B$789,J$119)+'СЕТ СН'!$I$12+СВЦЭМ!$D$10+'СЕТ СН'!$I$5-'СЕТ СН'!$I$20</f>
        <v>7386.1380784599996</v>
      </c>
      <c r="K124" s="36">
        <f>SUMIFS(СВЦЭМ!$C$39:$C$789,СВЦЭМ!$A$39:$A$789,$A124,СВЦЭМ!$B$39:$B$789,K$119)+'СЕТ СН'!$I$12+СВЦЭМ!$D$10+'СЕТ СН'!$I$5-'СЕТ СН'!$I$20</f>
        <v>7340.756185459999</v>
      </c>
      <c r="L124" s="36">
        <f>SUMIFS(СВЦЭМ!$C$39:$C$789,СВЦЭМ!$A$39:$A$789,$A124,СВЦЭМ!$B$39:$B$789,L$119)+'СЕТ СН'!$I$12+СВЦЭМ!$D$10+'СЕТ СН'!$I$5-'СЕТ СН'!$I$20</f>
        <v>7326.1267744199995</v>
      </c>
      <c r="M124" s="36">
        <f>SUMIFS(СВЦЭМ!$C$39:$C$789,СВЦЭМ!$A$39:$A$789,$A124,СВЦЭМ!$B$39:$B$789,M$119)+'СЕТ СН'!$I$12+СВЦЭМ!$D$10+'СЕТ СН'!$I$5-'СЕТ СН'!$I$20</f>
        <v>7356.0854145799995</v>
      </c>
      <c r="N124" s="36">
        <f>SUMIFS(СВЦЭМ!$C$39:$C$789,СВЦЭМ!$A$39:$A$789,$A124,СВЦЭМ!$B$39:$B$789,N$119)+'СЕТ СН'!$I$12+СВЦЭМ!$D$10+'СЕТ СН'!$I$5-'СЕТ СН'!$I$20</f>
        <v>7380.7815925699997</v>
      </c>
      <c r="O124" s="36">
        <f>SUMIFS(СВЦЭМ!$C$39:$C$789,СВЦЭМ!$A$39:$A$789,$A124,СВЦЭМ!$B$39:$B$789,O$119)+'СЕТ СН'!$I$12+СВЦЭМ!$D$10+'СЕТ СН'!$I$5-'СЕТ СН'!$I$20</f>
        <v>7390.6966797699997</v>
      </c>
      <c r="P124" s="36">
        <f>SUMIFS(СВЦЭМ!$C$39:$C$789,СВЦЭМ!$A$39:$A$789,$A124,СВЦЭМ!$B$39:$B$789,P$119)+'СЕТ СН'!$I$12+СВЦЭМ!$D$10+'СЕТ СН'!$I$5-'СЕТ СН'!$I$20</f>
        <v>7411.4765530699997</v>
      </c>
      <c r="Q124" s="36">
        <f>SUMIFS(СВЦЭМ!$C$39:$C$789,СВЦЭМ!$A$39:$A$789,$A124,СВЦЭМ!$B$39:$B$789,Q$119)+'СЕТ СН'!$I$12+СВЦЭМ!$D$10+'СЕТ СН'!$I$5-'СЕТ СН'!$I$20</f>
        <v>7443.0862638999997</v>
      </c>
      <c r="R124" s="36">
        <f>SUMIFS(СВЦЭМ!$C$39:$C$789,СВЦЭМ!$A$39:$A$789,$A124,СВЦЭМ!$B$39:$B$789,R$119)+'СЕТ СН'!$I$12+СВЦЭМ!$D$10+'СЕТ СН'!$I$5-'СЕТ СН'!$I$20</f>
        <v>7446.4793460599994</v>
      </c>
      <c r="S124" s="36">
        <f>SUMIFS(СВЦЭМ!$C$39:$C$789,СВЦЭМ!$A$39:$A$789,$A124,СВЦЭМ!$B$39:$B$789,S$119)+'СЕТ СН'!$I$12+СВЦЭМ!$D$10+'СЕТ СН'!$I$5-'СЕТ СН'!$I$20</f>
        <v>7364.1065924799996</v>
      </c>
      <c r="T124" s="36">
        <f>SUMIFS(СВЦЭМ!$C$39:$C$789,СВЦЭМ!$A$39:$A$789,$A124,СВЦЭМ!$B$39:$B$789,T$119)+'СЕТ СН'!$I$12+СВЦЭМ!$D$10+'СЕТ СН'!$I$5-'СЕТ СН'!$I$20</f>
        <v>7301.1194001499989</v>
      </c>
      <c r="U124" s="36">
        <f>SUMIFS(СВЦЭМ!$C$39:$C$789,СВЦЭМ!$A$39:$A$789,$A124,СВЦЭМ!$B$39:$B$789,U$119)+'СЕТ СН'!$I$12+СВЦЭМ!$D$10+'СЕТ СН'!$I$5-'СЕТ СН'!$I$20</f>
        <v>7301.4552722600001</v>
      </c>
      <c r="V124" s="36">
        <f>SUMIFS(СВЦЭМ!$C$39:$C$789,СВЦЭМ!$A$39:$A$789,$A124,СВЦЭМ!$B$39:$B$789,V$119)+'СЕТ СН'!$I$12+СВЦЭМ!$D$10+'СЕТ СН'!$I$5-'СЕТ СН'!$I$20</f>
        <v>7350.8090349699996</v>
      </c>
      <c r="W124" s="36">
        <f>SUMIFS(СВЦЭМ!$C$39:$C$789,СВЦЭМ!$A$39:$A$789,$A124,СВЦЭМ!$B$39:$B$789,W$119)+'СЕТ СН'!$I$12+СВЦЭМ!$D$10+'СЕТ СН'!$I$5-'СЕТ СН'!$I$20</f>
        <v>7365.2780485699996</v>
      </c>
      <c r="X124" s="36">
        <f>SUMIFS(СВЦЭМ!$C$39:$C$789,СВЦЭМ!$A$39:$A$789,$A124,СВЦЭМ!$B$39:$B$789,X$119)+'СЕТ СН'!$I$12+СВЦЭМ!$D$10+'СЕТ СН'!$I$5-'СЕТ СН'!$I$20</f>
        <v>7386.2108500799995</v>
      </c>
      <c r="Y124" s="36">
        <f>SUMIFS(СВЦЭМ!$C$39:$C$789,СВЦЭМ!$A$39:$A$789,$A124,СВЦЭМ!$B$39:$B$789,Y$119)+'СЕТ СН'!$I$12+СВЦЭМ!$D$10+'СЕТ СН'!$I$5-'СЕТ СН'!$I$20</f>
        <v>7399.9867129300001</v>
      </c>
    </row>
    <row r="125" spans="1:32" ht="15.75" x14ac:dyDescent="0.2">
      <c r="A125" s="35">
        <f t="shared" si="3"/>
        <v>45632</v>
      </c>
      <c r="B125" s="36">
        <f>SUMIFS(СВЦЭМ!$C$39:$C$789,СВЦЭМ!$A$39:$A$789,$A125,СВЦЭМ!$B$39:$B$789,B$119)+'СЕТ СН'!$I$12+СВЦЭМ!$D$10+'СЕТ СН'!$I$5-'СЕТ СН'!$I$20</f>
        <v>7543.5618615200001</v>
      </c>
      <c r="C125" s="36">
        <f>SUMIFS(СВЦЭМ!$C$39:$C$789,СВЦЭМ!$A$39:$A$789,$A125,СВЦЭМ!$B$39:$B$789,C$119)+'СЕТ СН'!$I$12+СВЦЭМ!$D$10+'СЕТ СН'!$I$5-'СЕТ СН'!$I$20</f>
        <v>7641.2584799399992</v>
      </c>
      <c r="D125" s="36">
        <f>SUMIFS(СВЦЭМ!$C$39:$C$789,СВЦЭМ!$A$39:$A$789,$A125,СВЦЭМ!$B$39:$B$789,D$119)+'СЕТ СН'!$I$12+СВЦЭМ!$D$10+'СЕТ СН'!$I$5-'СЕТ СН'!$I$20</f>
        <v>7676.3657739099999</v>
      </c>
      <c r="E125" s="36">
        <f>SUMIFS(СВЦЭМ!$C$39:$C$789,СВЦЭМ!$A$39:$A$789,$A125,СВЦЭМ!$B$39:$B$789,E$119)+'СЕТ СН'!$I$12+СВЦЭМ!$D$10+'СЕТ СН'!$I$5-'СЕТ СН'!$I$20</f>
        <v>7693.5433240099992</v>
      </c>
      <c r="F125" s="36">
        <f>SUMIFS(СВЦЭМ!$C$39:$C$789,СВЦЭМ!$A$39:$A$789,$A125,СВЦЭМ!$B$39:$B$789,F$119)+'СЕТ СН'!$I$12+СВЦЭМ!$D$10+'СЕТ СН'!$I$5-'СЕТ СН'!$I$20</f>
        <v>7690.3928652300001</v>
      </c>
      <c r="G125" s="36">
        <f>SUMIFS(СВЦЭМ!$C$39:$C$789,СВЦЭМ!$A$39:$A$789,$A125,СВЦЭМ!$B$39:$B$789,G$119)+'СЕТ СН'!$I$12+СВЦЭМ!$D$10+'СЕТ СН'!$I$5-'СЕТ СН'!$I$20</f>
        <v>7659.110169059999</v>
      </c>
      <c r="H125" s="36">
        <f>SUMIFS(СВЦЭМ!$C$39:$C$789,СВЦЭМ!$A$39:$A$789,$A125,СВЦЭМ!$B$39:$B$789,H$119)+'СЕТ СН'!$I$12+СВЦЭМ!$D$10+'СЕТ СН'!$I$5-'СЕТ СН'!$I$20</f>
        <v>7548.8586053199997</v>
      </c>
      <c r="I125" s="36">
        <f>SUMIFS(СВЦЭМ!$C$39:$C$789,СВЦЭМ!$A$39:$A$789,$A125,СВЦЭМ!$B$39:$B$789,I$119)+'СЕТ СН'!$I$12+СВЦЭМ!$D$10+'СЕТ СН'!$I$5-'СЕТ СН'!$I$20</f>
        <v>7458.8527019899993</v>
      </c>
      <c r="J125" s="36">
        <f>SUMIFS(СВЦЭМ!$C$39:$C$789,СВЦЭМ!$A$39:$A$789,$A125,СВЦЭМ!$B$39:$B$789,J$119)+'СЕТ СН'!$I$12+СВЦЭМ!$D$10+'СЕТ СН'!$I$5-'СЕТ СН'!$I$20</f>
        <v>7376.4091941799998</v>
      </c>
      <c r="K125" s="36">
        <f>SUMIFS(СВЦЭМ!$C$39:$C$789,СВЦЭМ!$A$39:$A$789,$A125,СВЦЭМ!$B$39:$B$789,K$119)+'СЕТ СН'!$I$12+СВЦЭМ!$D$10+'СЕТ СН'!$I$5-'СЕТ СН'!$I$20</f>
        <v>7331.9778577299994</v>
      </c>
      <c r="L125" s="36">
        <f>SUMIFS(СВЦЭМ!$C$39:$C$789,СВЦЭМ!$A$39:$A$789,$A125,СВЦЭМ!$B$39:$B$789,L$119)+'СЕТ СН'!$I$12+СВЦЭМ!$D$10+'СЕТ СН'!$I$5-'СЕТ СН'!$I$20</f>
        <v>7336.5177561399996</v>
      </c>
      <c r="M125" s="36">
        <f>SUMIFS(СВЦЭМ!$C$39:$C$789,СВЦЭМ!$A$39:$A$789,$A125,СВЦЭМ!$B$39:$B$789,M$119)+'СЕТ СН'!$I$12+СВЦЭМ!$D$10+'СЕТ СН'!$I$5-'СЕТ СН'!$I$20</f>
        <v>7358.267745449999</v>
      </c>
      <c r="N125" s="36">
        <f>SUMIFS(СВЦЭМ!$C$39:$C$789,СВЦЭМ!$A$39:$A$789,$A125,СВЦЭМ!$B$39:$B$789,N$119)+'СЕТ СН'!$I$12+СВЦЭМ!$D$10+'СЕТ СН'!$I$5-'СЕТ СН'!$I$20</f>
        <v>7369.2929039299997</v>
      </c>
      <c r="O125" s="36">
        <f>SUMIFS(СВЦЭМ!$C$39:$C$789,СВЦЭМ!$A$39:$A$789,$A125,СВЦЭМ!$B$39:$B$789,O$119)+'СЕТ СН'!$I$12+СВЦЭМ!$D$10+'СЕТ СН'!$I$5-'СЕТ СН'!$I$20</f>
        <v>7375.5672975899997</v>
      </c>
      <c r="P125" s="36">
        <f>SUMIFS(СВЦЭМ!$C$39:$C$789,СВЦЭМ!$A$39:$A$789,$A125,СВЦЭМ!$B$39:$B$789,P$119)+'СЕТ СН'!$I$12+СВЦЭМ!$D$10+'СЕТ СН'!$I$5-'СЕТ СН'!$I$20</f>
        <v>7403.1418978299989</v>
      </c>
      <c r="Q125" s="36">
        <f>SUMIFS(СВЦЭМ!$C$39:$C$789,СВЦЭМ!$A$39:$A$789,$A125,СВЦЭМ!$B$39:$B$789,Q$119)+'СЕТ СН'!$I$12+СВЦЭМ!$D$10+'СЕТ СН'!$I$5-'СЕТ СН'!$I$20</f>
        <v>7407.72103255</v>
      </c>
      <c r="R125" s="36">
        <f>SUMIFS(СВЦЭМ!$C$39:$C$789,СВЦЭМ!$A$39:$A$789,$A125,СВЦЭМ!$B$39:$B$789,R$119)+'СЕТ СН'!$I$12+СВЦЭМ!$D$10+'СЕТ СН'!$I$5-'СЕТ СН'!$I$20</f>
        <v>7409.5073719399988</v>
      </c>
      <c r="S125" s="36">
        <f>SUMIFS(СВЦЭМ!$C$39:$C$789,СВЦЭМ!$A$39:$A$789,$A125,СВЦЭМ!$B$39:$B$789,S$119)+'СЕТ СН'!$I$12+СВЦЭМ!$D$10+'СЕТ СН'!$I$5-'СЕТ СН'!$I$20</f>
        <v>7378.8674827999994</v>
      </c>
      <c r="T125" s="36">
        <f>SUMIFS(СВЦЭМ!$C$39:$C$789,СВЦЭМ!$A$39:$A$789,$A125,СВЦЭМ!$B$39:$B$789,T$119)+'СЕТ СН'!$I$12+СВЦЭМ!$D$10+'СЕТ СН'!$I$5-'СЕТ СН'!$I$20</f>
        <v>7299.3880132699996</v>
      </c>
      <c r="U125" s="36">
        <f>SUMIFS(СВЦЭМ!$C$39:$C$789,СВЦЭМ!$A$39:$A$789,$A125,СВЦЭМ!$B$39:$B$789,U$119)+'СЕТ СН'!$I$12+СВЦЭМ!$D$10+'СЕТ СН'!$I$5-'СЕТ СН'!$I$20</f>
        <v>7281.2907791899997</v>
      </c>
      <c r="V125" s="36">
        <f>SUMIFS(СВЦЭМ!$C$39:$C$789,СВЦЭМ!$A$39:$A$789,$A125,СВЦЭМ!$B$39:$B$789,V$119)+'СЕТ СН'!$I$12+СВЦЭМ!$D$10+'СЕТ СН'!$I$5-'СЕТ СН'!$I$20</f>
        <v>7337.8720215199992</v>
      </c>
      <c r="W125" s="36">
        <f>SUMIFS(СВЦЭМ!$C$39:$C$789,СВЦЭМ!$A$39:$A$789,$A125,СВЦЭМ!$B$39:$B$789,W$119)+'СЕТ СН'!$I$12+СВЦЭМ!$D$10+'СЕТ СН'!$I$5-'СЕТ СН'!$I$20</f>
        <v>7352.3643605299994</v>
      </c>
      <c r="X125" s="36">
        <f>SUMIFS(СВЦЭМ!$C$39:$C$789,СВЦЭМ!$A$39:$A$789,$A125,СВЦЭМ!$B$39:$B$789,X$119)+'СЕТ СН'!$I$12+СВЦЭМ!$D$10+'СЕТ СН'!$I$5-'СЕТ СН'!$I$20</f>
        <v>7360.6211801199997</v>
      </c>
      <c r="Y125" s="36">
        <f>SUMIFS(СВЦЭМ!$C$39:$C$789,СВЦЭМ!$A$39:$A$789,$A125,СВЦЭМ!$B$39:$B$789,Y$119)+'СЕТ СН'!$I$12+СВЦЭМ!$D$10+'СЕТ СН'!$I$5-'СЕТ СН'!$I$20</f>
        <v>7389.7382181499997</v>
      </c>
    </row>
    <row r="126" spans="1:32" ht="15.75" x14ac:dyDescent="0.2">
      <c r="A126" s="35">
        <f t="shared" si="3"/>
        <v>45633</v>
      </c>
      <c r="B126" s="36">
        <f>SUMIFS(СВЦЭМ!$C$39:$C$789,СВЦЭМ!$A$39:$A$789,$A126,СВЦЭМ!$B$39:$B$789,B$119)+'СЕТ СН'!$I$12+СВЦЭМ!$D$10+'СЕТ СН'!$I$5-'СЕТ СН'!$I$20</f>
        <v>7502.8937903599999</v>
      </c>
      <c r="C126" s="36">
        <f>SUMIFS(СВЦЭМ!$C$39:$C$789,СВЦЭМ!$A$39:$A$789,$A126,СВЦЭМ!$B$39:$B$789,C$119)+'СЕТ СН'!$I$12+СВЦЭМ!$D$10+'СЕТ СН'!$I$5-'СЕТ СН'!$I$20</f>
        <v>7465.7563705399989</v>
      </c>
      <c r="D126" s="36">
        <f>SUMIFS(СВЦЭМ!$C$39:$C$789,СВЦЭМ!$A$39:$A$789,$A126,СВЦЭМ!$B$39:$B$789,D$119)+'СЕТ СН'!$I$12+СВЦЭМ!$D$10+'СЕТ СН'!$I$5-'СЕТ СН'!$I$20</f>
        <v>7506.6245820499989</v>
      </c>
      <c r="E126" s="36">
        <f>SUMIFS(СВЦЭМ!$C$39:$C$789,СВЦЭМ!$A$39:$A$789,$A126,СВЦЭМ!$B$39:$B$789,E$119)+'СЕТ СН'!$I$12+СВЦЭМ!$D$10+'СЕТ СН'!$I$5-'СЕТ СН'!$I$20</f>
        <v>7550.8729134299992</v>
      </c>
      <c r="F126" s="36">
        <f>SUMIFS(СВЦЭМ!$C$39:$C$789,СВЦЭМ!$A$39:$A$789,$A126,СВЦЭМ!$B$39:$B$789,F$119)+'СЕТ СН'!$I$12+СВЦЭМ!$D$10+'СЕТ СН'!$I$5-'СЕТ СН'!$I$20</f>
        <v>7547.5792419599993</v>
      </c>
      <c r="G126" s="36">
        <f>SUMIFS(СВЦЭМ!$C$39:$C$789,СВЦЭМ!$A$39:$A$789,$A126,СВЦЭМ!$B$39:$B$789,G$119)+'СЕТ СН'!$I$12+СВЦЭМ!$D$10+'СЕТ СН'!$I$5-'СЕТ СН'!$I$20</f>
        <v>7523.6573556099993</v>
      </c>
      <c r="H126" s="36">
        <f>SUMIFS(СВЦЭМ!$C$39:$C$789,СВЦЭМ!$A$39:$A$789,$A126,СВЦЭМ!$B$39:$B$789,H$119)+'СЕТ СН'!$I$12+СВЦЭМ!$D$10+'СЕТ СН'!$I$5-'СЕТ СН'!$I$20</f>
        <v>7492.6482466199996</v>
      </c>
      <c r="I126" s="36">
        <f>SUMIFS(СВЦЭМ!$C$39:$C$789,СВЦЭМ!$A$39:$A$789,$A126,СВЦЭМ!$B$39:$B$789,I$119)+'СЕТ СН'!$I$12+СВЦЭМ!$D$10+'СЕТ СН'!$I$5-'СЕТ СН'!$I$20</f>
        <v>7491.5558643699997</v>
      </c>
      <c r="J126" s="36">
        <f>SUMIFS(СВЦЭМ!$C$39:$C$789,СВЦЭМ!$A$39:$A$789,$A126,СВЦЭМ!$B$39:$B$789,J$119)+'СЕТ СН'!$I$12+СВЦЭМ!$D$10+'СЕТ СН'!$I$5-'СЕТ СН'!$I$20</f>
        <v>7407.0868294599995</v>
      </c>
      <c r="K126" s="36">
        <f>SUMIFS(СВЦЭМ!$C$39:$C$789,СВЦЭМ!$A$39:$A$789,$A126,СВЦЭМ!$B$39:$B$789,K$119)+'СЕТ СН'!$I$12+СВЦЭМ!$D$10+'СЕТ СН'!$I$5-'СЕТ СН'!$I$20</f>
        <v>7277.2253409699997</v>
      </c>
      <c r="L126" s="36">
        <f>SUMIFS(СВЦЭМ!$C$39:$C$789,СВЦЭМ!$A$39:$A$789,$A126,СВЦЭМ!$B$39:$B$789,L$119)+'СЕТ СН'!$I$12+СВЦЭМ!$D$10+'СЕТ СН'!$I$5-'СЕТ СН'!$I$20</f>
        <v>7247.1031881499994</v>
      </c>
      <c r="M126" s="36">
        <f>SUMIFS(СВЦЭМ!$C$39:$C$789,СВЦЭМ!$A$39:$A$789,$A126,СВЦЭМ!$B$39:$B$789,M$119)+'СЕТ СН'!$I$12+СВЦЭМ!$D$10+'СЕТ СН'!$I$5-'СЕТ СН'!$I$20</f>
        <v>7250.9927200699995</v>
      </c>
      <c r="N126" s="36">
        <f>SUMIFS(СВЦЭМ!$C$39:$C$789,СВЦЭМ!$A$39:$A$789,$A126,СВЦЭМ!$B$39:$B$789,N$119)+'СЕТ СН'!$I$12+СВЦЭМ!$D$10+'СЕТ СН'!$I$5-'СЕТ СН'!$I$20</f>
        <v>7278.7960949600001</v>
      </c>
      <c r="O126" s="36">
        <f>SUMIFS(СВЦЭМ!$C$39:$C$789,СВЦЭМ!$A$39:$A$789,$A126,СВЦЭМ!$B$39:$B$789,O$119)+'СЕТ СН'!$I$12+СВЦЭМ!$D$10+'СЕТ СН'!$I$5-'СЕТ СН'!$I$20</f>
        <v>7284.6554606599993</v>
      </c>
      <c r="P126" s="36">
        <f>SUMIFS(СВЦЭМ!$C$39:$C$789,СВЦЭМ!$A$39:$A$789,$A126,СВЦЭМ!$B$39:$B$789,P$119)+'СЕТ СН'!$I$12+СВЦЭМ!$D$10+'СЕТ СН'!$I$5-'СЕТ СН'!$I$20</f>
        <v>7296.0762873999993</v>
      </c>
      <c r="Q126" s="36">
        <f>SUMIFS(СВЦЭМ!$C$39:$C$789,СВЦЭМ!$A$39:$A$789,$A126,СВЦЭМ!$B$39:$B$789,Q$119)+'СЕТ СН'!$I$12+СВЦЭМ!$D$10+'СЕТ СН'!$I$5-'СЕТ СН'!$I$20</f>
        <v>7302.9963018199996</v>
      </c>
      <c r="R126" s="36">
        <f>SUMIFS(СВЦЭМ!$C$39:$C$789,СВЦЭМ!$A$39:$A$789,$A126,СВЦЭМ!$B$39:$B$789,R$119)+'СЕТ СН'!$I$12+СВЦЭМ!$D$10+'СЕТ СН'!$I$5-'СЕТ СН'!$I$20</f>
        <v>7301.0131471899995</v>
      </c>
      <c r="S126" s="36">
        <f>SUMIFS(СВЦЭМ!$C$39:$C$789,СВЦЭМ!$A$39:$A$789,$A126,СВЦЭМ!$B$39:$B$789,S$119)+'СЕТ СН'!$I$12+СВЦЭМ!$D$10+'СЕТ СН'!$I$5-'СЕТ СН'!$I$20</f>
        <v>7268.7543030099996</v>
      </c>
      <c r="T126" s="36">
        <f>SUMIFS(СВЦЭМ!$C$39:$C$789,СВЦЭМ!$A$39:$A$789,$A126,СВЦЭМ!$B$39:$B$789,T$119)+'СЕТ СН'!$I$12+СВЦЭМ!$D$10+'СЕТ СН'!$I$5-'СЕТ СН'!$I$20</f>
        <v>7213.9675878399994</v>
      </c>
      <c r="U126" s="36">
        <f>SUMIFS(СВЦЭМ!$C$39:$C$789,СВЦЭМ!$A$39:$A$789,$A126,СВЦЭМ!$B$39:$B$789,U$119)+'СЕТ СН'!$I$12+СВЦЭМ!$D$10+'СЕТ СН'!$I$5-'СЕТ СН'!$I$20</f>
        <v>7244.0949044299996</v>
      </c>
      <c r="V126" s="36">
        <f>SUMIFS(СВЦЭМ!$C$39:$C$789,СВЦЭМ!$A$39:$A$789,$A126,СВЦЭМ!$B$39:$B$789,V$119)+'СЕТ СН'!$I$12+СВЦЭМ!$D$10+'СЕТ СН'!$I$5-'СЕТ СН'!$I$20</f>
        <v>7267.8620920099993</v>
      </c>
      <c r="W126" s="36">
        <f>SUMIFS(СВЦЭМ!$C$39:$C$789,СВЦЭМ!$A$39:$A$789,$A126,СВЦЭМ!$B$39:$B$789,W$119)+'СЕТ СН'!$I$12+СВЦЭМ!$D$10+'СЕТ СН'!$I$5-'СЕТ СН'!$I$20</f>
        <v>7283.7666285699997</v>
      </c>
      <c r="X126" s="36">
        <f>SUMIFS(СВЦЭМ!$C$39:$C$789,СВЦЭМ!$A$39:$A$789,$A126,СВЦЭМ!$B$39:$B$789,X$119)+'СЕТ СН'!$I$12+СВЦЭМ!$D$10+'СЕТ СН'!$I$5-'СЕТ СН'!$I$20</f>
        <v>7347.1261173799994</v>
      </c>
      <c r="Y126" s="36">
        <f>SUMIFS(СВЦЭМ!$C$39:$C$789,СВЦЭМ!$A$39:$A$789,$A126,СВЦЭМ!$B$39:$B$789,Y$119)+'СЕТ СН'!$I$12+СВЦЭМ!$D$10+'СЕТ СН'!$I$5-'СЕТ СН'!$I$20</f>
        <v>7425.5469481599994</v>
      </c>
    </row>
    <row r="127" spans="1:32" ht="15.75" x14ac:dyDescent="0.2">
      <c r="A127" s="35">
        <f t="shared" si="3"/>
        <v>45634</v>
      </c>
      <c r="B127" s="36">
        <f>SUMIFS(СВЦЭМ!$C$39:$C$789,СВЦЭМ!$A$39:$A$789,$A127,СВЦЭМ!$B$39:$B$789,B$119)+'СЕТ СН'!$I$12+СВЦЭМ!$D$10+'СЕТ СН'!$I$5-'СЕТ СН'!$I$20</f>
        <v>7414.58888974</v>
      </c>
      <c r="C127" s="36">
        <f>SUMIFS(СВЦЭМ!$C$39:$C$789,СВЦЭМ!$A$39:$A$789,$A127,СВЦЭМ!$B$39:$B$789,C$119)+'СЕТ СН'!$I$12+СВЦЭМ!$D$10+'СЕТ СН'!$I$5-'СЕТ СН'!$I$20</f>
        <v>7458.7671204199996</v>
      </c>
      <c r="D127" s="36">
        <f>SUMIFS(СВЦЭМ!$C$39:$C$789,СВЦЭМ!$A$39:$A$789,$A127,СВЦЭМ!$B$39:$B$789,D$119)+'СЕТ СН'!$I$12+СВЦЭМ!$D$10+'СЕТ СН'!$I$5-'СЕТ СН'!$I$20</f>
        <v>7493.403142109999</v>
      </c>
      <c r="E127" s="36">
        <f>SUMIFS(СВЦЭМ!$C$39:$C$789,СВЦЭМ!$A$39:$A$789,$A127,СВЦЭМ!$B$39:$B$789,E$119)+'СЕТ СН'!$I$12+СВЦЭМ!$D$10+'СЕТ СН'!$I$5-'СЕТ СН'!$I$20</f>
        <v>7543.3404770599991</v>
      </c>
      <c r="F127" s="36">
        <f>SUMIFS(СВЦЭМ!$C$39:$C$789,СВЦЭМ!$A$39:$A$789,$A127,СВЦЭМ!$B$39:$B$789,F$119)+'СЕТ СН'!$I$12+СВЦЭМ!$D$10+'СЕТ СН'!$I$5-'СЕТ СН'!$I$20</f>
        <v>7553.6221909899996</v>
      </c>
      <c r="G127" s="36">
        <f>SUMIFS(СВЦЭМ!$C$39:$C$789,СВЦЭМ!$A$39:$A$789,$A127,СВЦЭМ!$B$39:$B$789,G$119)+'СЕТ СН'!$I$12+СВЦЭМ!$D$10+'СЕТ СН'!$I$5-'СЕТ СН'!$I$20</f>
        <v>7528.8901241299991</v>
      </c>
      <c r="H127" s="36">
        <f>SUMIFS(СВЦЭМ!$C$39:$C$789,СВЦЭМ!$A$39:$A$789,$A127,СВЦЭМ!$B$39:$B$789,H$119)+'СЕТ СН'!$I$12+СВЦЭМ!$D$10+'СЕТ СН'!$I$5-'СЕТ СН'!$I$20</f>
        <v>7552.7466848299991</v>
      </c>
      <c r="I127" s="36">
        <f>SUMIFS(СВЦЭМ!$C$39:$C$789,СВЦЭМ!$A$39:$A$789,$A127,СВЦЭМ!$B$39:$B$789,I$119)+'СЕТ СН'!$I$12+СВЦЭМ!$D$10+'СЕТ СН'!$I$5-'СЕТ СН'!$I$20</f>
        <v>7536.7265756099996</v>
      </c>
      <c r="J127" s="36">
        <f>SUMIFS(СВЦЭМ!$C$39:$C$789,СВЦЭМ!$A$39:$A$789,$A127,СВЦЭМ!$B$39:$B$789,J$119)+'СЕТ СН'!$I$12+СВЦЭМ!$D$10+'СЕТ СН'!$I$5-'СЕТ СН'!$I$20</f>
        <v>7457.1918211699995</v>
      </c>
      <c r="K127" s="36">
        <f>SUMIFS(СВЦЭМ!$C$39:$C$789,СВЦЭМ!$A$39:$A$789,$A127,СВЦЭМ!$B$39:$B$789,K$119)+'СЕТ СН'!$I$12+СВЦЭМ!$D$10+'СЕТ СН'!$I$5-'СЕТ СН'!$I$20</f>
        <v>7352.5344592299989</v>
      </c>
      <c r="L127" s="36">
        <f>SUMIFS(СВЦЭМ!$C$39:$C$789,СВЦЭМ!$A$39:$A$789,$A127,СВЦЭМ!$B$39:$B$789,L$119)+'СЕТ СН'!$I$12+СВЦЭМ!$D$10+'СЕТ СН'!$I$5-'СЕТ СН'!$I$20</f>
        <v>7284.7963068699992</v>
      </c>
      <c r="M127" s="36">
        <f>SUMIFS(СВЦЭМ!$C$39:$C$789,СВЦЭМ!$A$39:$A$789,$A127,СВЦЭМ!$B$39:$B$789,M$119)+'СЕТ СН'!$I$12+СВЦЭМ!$D$10+'СЕТ СН'!$I$5-'СЕТ СН'!$I$20</f>
        <v>7276.8539661599989</v>
      </c>
      <c r="N127" s="36">
        <f>SUMIFS(СВЦЭМ!$C$39:$C$789,СВЦЭМ!$A$39:$A$789,$A127,СВЦЭМ!$B$39:$B$789,N$119)+'СЕТ СН'!$I$12+СВЦЭМ!$D$10+'СЕТ СН'!$I$5-'СЕТ СН'!$I$20</f>
        <v>7314.5882323400001</v>
      </c>
      <c r="O127" s="36">
        <f>SUMIFS(СВЦЭМ!$C$39:$C$789,СВЦЭМ!$A$39:$A$789,$A127,СВЦЭМ!$B$39:$B$789,O$119)+'СЕТ СН'!$I$12+СВЦЭМ!$D$10+'СЕТ СН'!$I$5-'СЕТ СН'!$I$20</f>
        <v>7326.8985185999991</v>
      </c>
      <c r="P127" s="36">
        <f>SUMIFS(СВЦЭМ!$C$39:$C$789,СВЦЭМ!$A$39:$A$789,$A127,СВЦЭМ!$B$39:$B$789,P$119)+'СЕТ СН'!$I$12+СВЦЭМ!$D$10+'СЕТ СН'!$I$5-'СЕТ СН'!$I$20</f>
        <v>7344.940506949999</v>
      </c>
      <c r="Q127" s="36">
        <f>SUMIFS(СВЦЭМ!$C$39:$C$789,СВЦЭМ!$A$39:$A$789,$A127,СВЦЭМ!$B$39:$B$789,Q$119)+'СЕТ СН'!$I$12+СВЦЭМ!$D$10+'СЕТ СН'!$I$5-'СЕТ СН'!$I$20</f>
        <v>7361.2766035199993</v>
      </c>
      <c r="R127" s="36">
        <f>SUMIFS(СВЦЭМ!$C$39:$C$789,СВЦЭМ!$A$39:$A$789,$A127,СВЦЭМ!$B$39:$B$789,R$119)+'СЕТ СН'!$I$12+СВЦЭМ!$D$10+'СЕТ СН'!$I$5-'СЕТ СН'!$I$20</f>
        <v>7351.4474807999995</v>
      </c>
      <c r="S127" s="36">
        <f>SUMIFS(СВЦЭМ!$C$39:$C$789,СВЦЭМ!$A$39:$A$789,$A127,СВЦЭМ!$B$39:$B$789,S$119)+'СЕТ СН'!$I$12+СВЦЭМ!$D$10+'СЕТ СН'!$I$5-'СЕТ СН'!$I$20</f>
        <v>7267.2613222299997</v>
      </c>
      <c r="T127" s="36">
        <f>SUMIFS(СВЦЭМ!$C$39:$C$789,СВЦЭМ!$A$39:$A$789,$A127,СВЦЭМ!$B$39:$B$789,T$119)+'СЕТ СН'!$I$12+СВЦЭМ!$D$10+'СЕТ СН'!$I$5-'СЕТ СН'!$I$20</f>
        <v>7161.6928992799994</v>
      </c>
      <c r="U127" s="36">
        <f>SUMIFS(СВЦЭМ!$C$39:$C$789,СВЦЭМ!$A$39:$A$789,$A127,СВЦЭМ!$B$39:$B$789,U$119)+'СЕТ СН'!$I$12+СВЦЭМ!$D$10+'СЕТ СН'!$I$5-'СЕТ СН'!$I$20</f>
        <v>7160.5652888899995</v>
      </c>
      <c r="V127" s="36">
        <f>SUMIFS(СВЦЭМ!$C$39:$C$789,СВЦЭМ!$A$39:$A$789,$A127,СВЦЭМ!$B$39:$B$789,V$119)+'СЕТ СН'!$I$12+СВЦЭМ!$D$10+'СЕТ СН'!$I$5-'СЕТ СН'!$I$20</f>
        <v>7194.4752312499995</v>
      </c>
      <c r="W127" s="36">
        <f>SUMIFS(СВЦЭМ!$C$39:$C$789,СВЦЭМ!$A$39:$A$789,$A127,СВЦЭМ!$B$39:$B$789,W$119)+'СЕТ СН'!$I$12+СВЦЭМ!$D$10+'СЕТ СН'!$I$5-'СЕТ СН'!$I$20</f>
        <v>7254.7300959799995</v>
      </c>
      <c r="X127" s="36">
        <f>SUMIFS(СВЦЭМ!$C$39:$C$789,СВЦЭМ!$A$39:$A$789,$A127,СВЦЭМ!$B$39:$B$789,X$119)+'СЕТ СН'!$I$12+СВЦЭМ!$D$10+'СЕТ СН'!$I$5-'СЕТ СН'!$I$20</f>
        <v>7278.19969313</v>
      </c>
      <c r="Y127" s="36">
        <f>SUMIFS(СВЦЭМ!$C$39:$C$789,СВЦЭМ!$A$39:$A$789,$A127,СВЦЭМ!$B$39:$B$789,Y$119)+'СЕТ СН'!$I$12+СВЦЭМ!$D$10+'СЕТ СН'!$I$5-'СЕТ СН'!$I$20</f>
        <v>7275.7902515299993</v>
      </c>
    </row>
    <row r="128" spans="1:32" ht="15.75" x14ac:dyDescent="0.2">
      <c r="A128" s="35">
        <f t="shared" si="3"/>
        <v>45635</v>
      </c>
      <c r="B128" s="36">
        <f>SUMIFS(СВЦЭМ!$C$39:$C$789,СВЦЭМ!$A$39:$A$789,$A128,СВЦЭМ!$B$39:$B$789,B$119)+'СЕТ СН'!$I$12+СВЦЭМ!$D$10+'СЕТ СН'!$I$5-'СЕТ СН'!$I$20</f>
        <v>7380.03773473</v>
      </c>
      <c r="C128" s="36">
        <f>SUMIFS(СВЦЭМ!$C$39:$C$789,СВЦЭМ!$A$39:$A$789,$A128,СВЦЭМ!$B$39:$B$789,C$119)+'СЕТ СН'!$I$12+СВЦЭМ!$D$10+'СЕТ СН'!$I$5-'СЕТ СН'!$I$20</f>
        <v>7408.4202537599995</v>
      </c>
      <c r="D128" s="36">
        <f>SUMIFS(СВЦЭМ!$C$39:$C$789,СВЦЭМ!$A$39:$A$789,$A128,СВЦЭМ!$B$39:$B$789,D$119)+'СЕТ СН'!$I$12+СВЦЭМ!$D$10+'СЕТ СН'!$I$5-'СЕТ СН'!$I$20</f>
        <v>7479.3071356699993</v>
      </c>
      <c r="E128" s="36">
        <f>SUMIFS(СВЦЭМ!$C$39:$C$789,СВЦЭМ!$A$39:$A$789,$A128,СВЦЭМ!$B$39:$B$789,E$119)+'СЕТ СН'!$I$12+СВЦЭМ!$D$10+'СЕТ СН'!$I$5-'СЕТ СН'!$I$20</f>
        <v>7509.2808121399994</v>
      </c>
      <c r="F128" s="36">
        <f>SUMIFS(СВЦЭМ!$C$39:$C$789,СВЦЭМ!$A$39:$A$789,$A128,СВЦЭМ!$B$39:$B$789,F$119)+'СЕТ СН'!$I$12+СВЦЭМ!$D$10+'СЕТ СН'!$I$5-'СЕТ СН'!$I$20</f>
        <v>7509.8133497399995</v>
      </c>
      <c r="G128" s="36">
        <f>SUMIFS(СВЦЭМ!$C$39:$C$789,СВЦЭМ!$A$39:$A$789,$A128,СВЦЭМ!$B$39:$B$789,G$119)+'СЕТ СН'!$I$12+СВЦЭМ!$D$10+'СЕТ СН'!$I$5-'СЕТ СН'!$I$20</f>
        <v>7457.8830298399989</v>
      </c>
      <c r="H128" s="36">
        <f>SUMIFS(СВЦЭМ!$C$39:$C$789,СВЦЭМ!$A$39:$A$789,$A128,СВЦЭМ!$B$39:$B$789,H$119)+'СЕТ СН'!$I$12+СВЦЭМ!$D$10+'СЕТ СН'!$I$5-'СЕТ СН'!$I$20</f>
        <v>7345.39207584</v>
      </c>
      <c r="I128" s="36">
        <f>SUMIFS(СВЦЭМ!$C$39:$C$789,СВЦЭМ!$A$39:$A$789,$A128,СВЦЭМ!$B$39:$B$789,I$119)+'СЕТ СН'!$I$12+СВЦЭМ!$D$10+'СЕТ СН'!$I$5-'СЕТ СН'!$I$20</f>
        <v>7252.4929931499992</v>
      </c>
      <c r="J128" s="36">
        <f>SUMIFS(СВЦЭМ!$C$39:$C$789,СВЦЭМ!$A$39:$A$789,$A128,СВЦЭМ!$B$39:$B$789,J$119)+'СЕТ СН'!$I$12+СВЦЭМ!$D$10+'СЕТ СН'!$I$5-'СЕТ СН'!$I$20</f>
        <v>7283.3117780599996</v>
      </c>
      <c r="K128" s="36">
        <f>SUMIFS(СВЦЭМ!$C$39:$C$789,СВЦЭМ!$A$39:$A$789,$A128,СВЦЭМ!$B$39:$B$789,K$119)+'СЕТ СН'!$I$12+СВЦЭМ!$D$10+'СЕТ СН'!$I$5-'СЕТ СН'!$I$20</f>
        <v>7259.1551486199996</v>
      </c>
      <c r="L128" s="36">
        <f>SUMIFS(СВЦЭМ!$C$39:$C$789,СВЦЭМ!$A$39:$A$789,$A128,СВЦЭМ!$B$39:$B$789,L$119)+'СЕТ СН'!$I$12+СВЦЭМ!$D$10+'СЕТ СН'!$I$5-'СЕТ СН'!$I$20</f>
        <v>7249.295375149999</v>
      </c>
      <c r="M128" s="36">
        <f>SUMIFS(СВЦЭМ!$C$39:$C$789,СВЦЭМ!$A$39:$A$789,$A128,СВЦЭМ!$B$39:$B$789,M$119)+'СЕТ СН'!$I$12+СВЦЭМ!$D$10+'СЕТ СН'!$I$5-'СЕТ СН'!$I$20</f>
        <v>7279.9437561599989</v>
      </c>
      <c r="N128" s="36">
        <f>SUMIFS(СВЦЭМ!$C$39:$C$789,СВЦЭМ!$A$39:$A$789,$A128,СВЦЭМ!$B$39:$B$789,N$119)+'СЕТ СН'!$I$12+СВЦЭМ!$D$10+'СЕТ СН'!$I$5-'СЕТ СН'!$I$20</f>
        <v>7269.2964976200001</v>
      </c>
      <c r="O128" s="36">
        <f>SUMIFS(СВЦЭМ!$C$39:$C$789,СВЦЭМ!$A$39:$A$789,$A128,СВЦЭМ!$B$39:$B$789,O$119)+'СЕТ СН'!$I$12+СВЦЭМ!$D$10+'СЕТ СН'!$I$5-'СЕТ СН'!$I$20</f>
        <v>7282.3069635100001</v>
      </c>
      <c r="P128" s="36">
        <f>SUMIFS(СВЦЭМ!$C$39:$C$789,СВЦЭМ!$A$39:$A$789,$A128,СВЦЭМ!$B$39:$B$789,P$119)+'СЕТ СН'!$I$12+СВЦЭМ!$D$10+'СЕТ СН'!$I$5-'СЕТ СН'!$I$20</f>
        <v>7290.3464283699996</v>
      </c>
      <c r="Q128" s="36">
        <f>SUMIFS(СВЦЭМ!$C$39:$C$789,СВЦЭМ!$A$39:$A$789,$A128,СВЦЭМ!$B$39:$B$789,Q$119)+'СЕТ СН'!$I$12+СВЦЭМ!$D$10+'СЕТ СН'!$I$5-'СЕТ СН'!$I$20</f>
        <v>7296.1269967899989</v>
      </c>
      <c r="R128" s="36">
        <f>SUMIFS(СВЦЭМ!$C$39:$C$789,СВЦЭМ!$A$39:$A$789,$A128,СВЦЭМ!$B$39:$B$789,R$119)+'СЕТ СН'!$I$12+СВЦЭМ!$D$10+'СЕТ СН'!$I$5-'СЕТ СН'!$I$20</f>
        <v>7273.5276996699995</v>
      </c>
      <c r="S128" s="36">
        <f>SUMIFS(СВЦЭМ!$C$39:$C$789,СВЦЭМ!$A$39:$A$789,$A128,СВЦЭМ!$B$39:$B$789,S$119)+'СЕТ СН'!$I$12+СВЦЭМ!$D$10+'СЕТ СН'!$I$5-'СЕТ СН'!$I$20</f>
        <v>7228.2436436799999</v>
      </c>
      <c r="T128" s="36">
        <f>SUMIFS(СВЦЭМ!$C$39:$C$789,СВЦЭМ!$A$39:$A$789,$A128,СВЦЭМ!$B$39:$B$789,T$119)+'СЕТ СН'!$I$12+СВЦЭМ!$D$10+'СЕТ СН'!$I$5-'СЕТ СН'!$I$20</f>
        <v>7194.2165094199991</v>
      </c>
      <c r="U128" s="36">
        <f>SUMIFS(СВЦЭМ!$C$39:$C$789,СВЦЭМ!$A$39:$A$789,$A128,СВЦЭМ!$B$39:$B$789,U$119)+'СЕТ СН'!$I$12+СВЦЭМ!$D$10+'СЕТ СН'!$I$5-'СЕТ СН'!$I$20</f>
        <v>7204.6059041699991</v>
      </c>
      <c r="V128" s="36">
        <f>SUMIFS(СВЦЭМ!$C$39:$C$789,СВЦЭМ!$A$39:$A$789,$A128,СВЦЭМ!$B$39:$B$789,V$119)+'СЕТ СН'!$I$12+СВЦЭМ!$D$10+'СЕТ СН'!$I$5-'СЕТ СН'!$I$20</f>
        <v>7236.4478554199995</v>
      </c>
      <c r="W128" s="36">
        <f>SUMIFS(СВЦЭМ!$C$39:$C$789,СВЦЭМ!$A$39:$A$789,$A128,СВЦЭМ!$B$39:$B$789,W$119)+'СЕТ СН'!$I$12+СВЦЭМ!$D$10+'СЕТ СН'!$I$5-'СЕТ СН'!$I$20</f>
        <v>7255.2175802999991</v>
      </c>
      <c r="X128" s="36">
        <f>SUMIFS(СВЦЭМ!$C$39:$C$789,СВЦЭМ!$A$39:$A$789,$A128,СВЦЭМ!$B$39:$B$789,X$119)+'СЕТ СН'!$I$12+СВЦЭМ!$D$10+'СЕТ СН'!$I$5-'СЕТ СН'!$I$20</f>
        <v>7262.3227674499994</v>
      </c>
      <c r="Y128" s="36">
        <f>SUMIFS(СВЦЭМ!$C$39:$C$789,СВЦЭМ!$A$39:$A$789,$A128,СВЦЭМ!$B$39:$B$789,Y$119)+'СЕТ СН'!$I$12+СВЦЭМ!$D$10+'СЕТ СН'!$I$5-'СЕТ СН'!$I$20</f>
        <v>7243.2930499300001</v>
      </c>
    </row>
    <row r="129" spans="1:25" ht="15.75" x14ac:dyDescent="0.2">
      <c r="A129" s="35">
        <f t="shared" si="3"/>
        <v>45636</v>
      </c>
      <c r="B129" s="36">
        <f>SUMIFS(СВЦЭМ!$C$39:$C$789,СВЦЭМ!$A$39:$A$789,$A129,СВЦЭМ!$B$39:$B$789,B$119)+'СЕТ СН'!$I$12+СВЦЭМ!$D$10+'СЕТ СН'!$I$5-'СЕТ СН'!$I$20</f>
        <v>7422.4127986099993</v>
      </c>
      <c r="C129" s="36">
        <f>SUMIFS(СВЦЭМ!$C$39:$C$789,СВЦЭМ!$A$39:$A$789,$A129,СВЦЭМ!$B$39:$B$789,C$119)+'СЕТ СН'!$I$12+СВЦЭМ!$D$10+'СЕТ СН'!$I$5-'СЕТ СН'!$I$20</f>
        <v>7494.119568189999</v>
      </c>
      <c r="D129" s="36">
        <f>SUMIFS(СВЦЭМ!$C$39:$C$789,СВЦЭМ!$A$39:$A$789,$A129,СВЦЭМ!$B$39:$B$789,D$119)+'СЕТ СН'!$I$12+СВЦЭМ!$D$10+'СЕТ СН'!$I$5-'СЕТ СН'!$I$20</f>
        <v>7524.9673022399993</v>
      </c>
      <c r="E129" s="36">
        <f>SUMIFS(СВЦЭМ!$C$39:$C$789,СВЦЭМ!$A$39:$A$789,$A129,СВЦЭМ!$B$39:$B$789,E$119)+'СЕТ СН'!$I$12+СВЦЭМ!$D$10+'СЕТ СН'!$I$5-'СЕТ СН'!$I$20</f>
        <v>7550.5356570099993</v>
      </c>
      <c r="F129" s="36">
        <f>SUMIFS(СВЦЭМ!$C$39:$C$789,СВЦЭМ!$A$39:$A$789,$A129,СВЦЭМ!$B$39:$B$789,F$119)+'СЕТ СН'!$I$12+СВЦЭМ!$D$10+'СЕТ СН'!$I$5-'СЕТ СН'!$I$20</f>
        <v>7545.4781682699995</v>
      </c>
      <c r="G129" s="36">
        <f>SUMIFS(СВЦЭМ!$C$39:$C$789,СВЦЭМ!$A$39:$A$789,$A129,СВЦЭМ!$B$39:$B$789,G$119)+'СЕТ СН'!$I$12+СВЦЭМ!$D$10+'СЕТ СН'!$I$5-'СЕТ СН'!$I$20</f>
        <v>7506.8918268799989</v>
      </c>
      <c r="H129" s="36">
        <f>SUMIFS(СВЦЭМ!$C$39:$C$789,СВЦЭМ!$A$39:$A$789,$A129,СВЦЭМ!$B$39:$B$789,H$119)+'СЕТ СН'!$I$12+СВЦЭМ!$D$10+'СЕТ СН'!$I$5-'СЕТ СН'!$I$20</f>
        <v>7410.0149531399993</v>
      </c>
      <c r="I129" s="36">
        <f>SUMIFS(СВЦЭМ!$C$39:$C$789,СВЦЭМ!$A$39:$A$789,$A129,СВЦЭМ!$B$39:$B$789,I$119)+'СЕТ СН'!$I$12+СВЦЭМ!$D$10+'СЕТ СН'!$I$5-'СЕТ СН'!$I$20</f>
        <v>7308.7137721499994</v>
      </c>
      <c r="J129" s="36">
        <f>SUMIFS(СВЦЭМ!$C$39:$C$789,СВЦЭМ!$A$39:$A$789,$A129,СВЦЭМ!$B$39:$B$789,J$119)+'СЕТ СН'!$I$12+СВЦЭМ!$D$10+'СЕТ СН'!$I$5-'СЕТ СН'!$I$20</f>
        <v>7234.079136209999</v>
      </c>
      <c r="K129" s="36">
        <f>SUMIFS(СВЦЭМ!$C$39:$C$789,СВЦЭМ!$A$39:$A$789,$A129,СВЦЭМ!$B$39:$B$789,K$119)+'СЕТ СН'!$I$12+СВЦЭМ!$D$10+'СЕТ СН'!$I$5-'СЕТ СН'!$I$20</f>
        <v>7190.424562369999</v>
      </c>
      <c r="L129" s="36">
        <f>SUMIFS(СВЦЭМ!$C$39:$C$789,СВЦЭМ!$A$39:$A$789,$A129,СВЦЭМ!$B$39:$B$789,L$119)+'СЕТ СН'!$I$12+СВЦЭМ!$D$10+'СЕТ СН'!$I$5-'СЕТ СН'!$I$20</f>
        <v>7213.0450446199993</v>
      </c>
      <c r="M129" s="36">
        <f>SUMIFS(СВЦЭМ!$C$39:$C$789,СВЦЭМ!$A$39:$A$789,$A129,СВЦЭМ!$B$39:$B$789,M$119)+'СЕТ СН'!$I$12+СВЦЭМ!$D$10+'СЕТ СН'!$I$5-'СЕТ СН'!$I$20</f>
        <v>7226.3760911399995</v>
      </c>
      <c r="N129" s="36">
        <f>SUMIFS(СВЦЭМ!$C$39:$C$789,СВЦЭМ!$A$39:$A$789,$A129,СВЦЭМ!$B$39:$B$789,N$119)+'СЕТ СН'!$I$12+СВЦЭМ!$D$10+'СЕТ СН'!$I$5-'СЕТ СН'!$I$20</f>
        <v>7223.7581092199998</v>
      </c>
      <c r="O129" s="36">
        <f>SUMIFS(СВЦЭМ!$C$39:$C$789,СВЦЭМ!$A$39:$A$789,$A129,СВЦЭМ!$B$39:$B$789,O$119)+'СЕТ СН'!$I$12+СВЦЭМ!$D$10+'СЕТ СН'!$I$5-'СЕТ СН'!$I$20</f>
        <v>7216.8854574199995</v>
      </c>
      <c r="P129" s="36">
        <f>SUMIFS(СВЦЭМ!$C$39:$C$789,СВЦЭМ!$A$39:$A$789,$A129,СВЦЭМ!$B$39:$B$789,P$119)+'СЕТ СН'!$I$12+СВЦЭМ!$D$10+'СЕТ СН'!$I$5-'СЕТ СН'!$I$20</f>
        <v>7270.225683319999</v>
      </c>
      <c r="Q129" s="36">
        <f>SUMIFS(СВЦЭМ!$C$39:$C$789,СВЦЭМ!$A$39:$A$789,$A129,СВЦЭМ!$B$39:$B$789,Q$119)+'СЕТ СН'!$I$12+СВЦЭМ!$D$10+'СЕТ СН'!$I$5-'СЕТ СН'!$I$20</f>
        <v>7290.3559848099994</v>
      </c>
      <c r="R129" s="36">
        <f>SUMIFS(СВЦЭМ!$C$39:$C$789,СВЦЭМ!$A$39:$A$789,$A129,СВЦЭМ!$B$39:$B$789,R$119)+'СЕТ СН'!$I$12+СВЦЭМ!$D$10+'СЕТ СН'!$I$5-'СЕТ СН'!$I$20</f>
        <v>7258.89458466</v>
      </c>
      <c r="S129" s="36">
        <f>SUMIFS(СВЦЭМ!$C$39:$C$789,СВЦЭМ!$A$39:$A$789,$A129,СВЦЭМ!$B$39:$B$789,S$119)+'СЕТ СН'!$I$12+СВЦЭМ!$D$10+'СЕТ СН'!$I$5-'СЕТ СН'!$I$20</f>
        <v>7208.5815432700001</v>
      </c>
      <c r="T129" s="36">
        <f>SUMIFS(СВЦЭМ!$C$39:$C$789,СВЦЭМ!$A$39:$A$789,$A129,СВЦЭМ!$B$39:$B$789,T$119)+'СЕТ СН'!$I$12+СВЦЭМ!$D$10+'СЕТ СН'!$I$5-'СЕТ СН'!$I$20</f>
        <v>7173.9650536499994</v>
      </c>
      <c r="U129" s="36">
        <f>SUMIFS(СВЦЭМ!$C$39:$C$789,СВЦЭМ!$A$39:$A$789,$A129,СВЦЭМ!$B$39:$B$789,U$119)+'СЕТ СН'!$I$12+СВЦЭМ!$D$10+'СЕТ СН'!$I$5-'СЕТ СН'!$I$20</f>
        <v>7199.4559241399993</v>
      </c>
      <c r="V129" s="36">
        <f>SUMIFS(СВЦЭМ!$C$39:$C$789,СВЦЭМ!$A$39:$A$789,$A129,СВЦЭМ!$B$39:$B$789,V$119)+'СЕТ СН'!$I$12+СВЦЭМ!$D$10+'СЕТ СН'!$I$5-'СЕТ СН'!$I$20</f>
        <v>7217.2268952699997</v>
      </c>
      <c r="W129" s="36">
        <f>SUMIFS(СВЦЭМ!$C$39:$C$789,СВЦЭМ!$A$39:$A$789,$A129,СВЦЭМ!$B$39:$B$789,W$119)+'СЕТ СН'!$I$12+СВЦЭМ!$D$10+'СЕТ СН'!$I$5-'СЕТ СН'!$I$20</f>
        <v>7255.5118779999993</v>
      </c>
      <c r="X129" s="36">
        <f>SUMIFS(СВЦЭМ!$C$39:$C$789,СВЦЭМ!$A$39:$A$789,$A129,СВЦЭМ!$B$39:$B$789,X$119)+'СЕТ СН'!$I$12+СВЦЭМ!$D$10+'СЕТ СН'!$I$5-'СЕТ СН'!$I$20</f>
        <v>7260.8162747499991</v>
      </c>
      <c r="Y129" s="36">
        <f>SUMIFS(СВЦЭМ!$C$39:$C$789,СВЦЭМ!$A$39:$A$789,$A129,СВЦЭМ!$B$39:$B$789,Y$119)+'СЕТ СН'!$I$12+СВЦЭМ!$D$10+'СЕТ СН'!$I$5-'СЕТ СН'!$I$20</f>
        <v>7317.3095270599997</v>
      </c>
    </row>
    <row r="130" spans="1:25" ht="15.75" x14ac:dyDescent="0.2">
      <c r="A130" s="35">
        <f t="shared" si="3"/>
        <v>45637</v>
      </c>
      <c r="B130" s="36">
        <f>SUMIFS(СВЦЭМ!$C$39:$C$789,СВЦЭМ!$A$39:$A$789,$A130,СВЦЭМ!$B$39:$B$789,B$119)+'СЕТ СН'!$I$12+СВЦЭМ!$D$10+'СЕТ СН'!$I$5-'СЕТ СН'!$I$20</f>
        <v>7310.6235749999996</v>
      </c>
      <c r="C130" s="36">
        <f>SUMIFS(СВЦЭМ!$C$39:$C$789,СВЦЭМ!$A$39:$A$789,$A130,СВЦЭМ!$B$39:$B$789,C$119)+'СЕТ СН'!$I$12+СВЦЭМ!$D$10+'СЕТ СН'!$I$5-'СЕТ СН'!$I$20</f>
        <v>7448.7262045199996</v>
      </c>
      <c r="D130" s="36">
        <f>SUMIFS(СВЦЭМ!$C$39:$C$789,СВЦЭМ!$A$39:$A$789,$A130,СВЦЭМ!$B$39:$B$789,D$119)+'СЕТ СН'!$I$12+СВЦЭМ!$D$10+'СЕТ СН'!$I$5-'СЕТ СН'!$I$20</f>
        <v>7509.0575477099992</v>
      </c>
      <c r="E130" s="36">
        <f>SUMIFS(СВЦЭМ!$C$39:$C$789,СВЦЭМ!$A$39:$A$789,$A130,СВЦЭМ!$B$39:$B$789,E$119)+'СЕТ СН'!$I$12+СВЦЭМ!$D$10+'СЕТ СН'!$I$5-'СЕТ СН'!$I$20</f>
        <v>7524.4202237399995</v>
      </c>
      <c r="F130" s="36">
        <f>SUMIFS(СВЦЭМ!$C$39:$C$789,СВЦЭМ!$A$39:$A$789,$A130,СВЦЭМ!$B$39:$B$789,F$119)+'СЕТ СН'!$I$12+СВЦЭМ!$D$10+'СЕТ СН'!$I$5-'СЕТ СН'!$I$20</f>
        <v>7541.816693069999</v>
      </c>
      <c r="G130" s="36">
        <f>SUMIFS(СВЦЭМ!$C$39:$C$789,СВЦЭМ!$A$39:$A$789,$A130,СВЦЭМ!$B$39:$B$789,G$119)+'СЕТ СН'!$I$12+СВЦЭМ!$D$10+'СЕТ СН'!$I$5-'СЕТ СН'!$I$20</f>
        <v>7499.4734109499996</v>
      </c>
      <c r="H130" s="36">
        <f>SUMIFS(СВЦЭМ!$C$39:$C$789,СВЦЭМ!$A$39:$A$789,$A130,СВЦЭМ!$B$39:$B$789,H$119)+'СЕТ СН'!$I$12+СВЦЭМ!$D$10+'СЕТ СН'!$I$5-'СЕТ СН'!$I$20</f>
        <v>7432.0711868199996</v>
      </c>
      <c r="I130" s="36">
        <f>SUMIFS(СВЦЭМ!$C$39:$C$789,СВЦЭМ!$A$39:$A$789,$A130,СВЦЭМ!$B$39:$B$789,I$119)+'СЕТ СН'!$I$12+СВЦЭМ!$D$10+'СЕТ СН'!$I$5-'СЕТ СН'!$I$20</f>
        <v>7338.6322783199994</v>
      </c>
      <c r="J130" s="36">
        <f>SUMIFS(СВЦЭМ!$C$39:$C$789,СВЦЭМ!$A$39:$A$789,$A130,СВЦЭМ!$B$39:$B$789,J$119)+'СЕТ СН'!$I$12+СВЦЭМ!$D$10+'СЕТ СН'!$I$5-'СЕТ СН'!$I$20</f>
        <v>7280.2721164199993</v>
      </c>
      <c r="K130" s="36">
        <f>SUMIFS(СВЦЭМ!$C$39:$C$789,СВЦЭМ!$A$39:$A$789,$A130,СВЦЭМ!$B$39:$B$789,K$119)+'СЕТ СН'!$I$12+СВЦЭМ!$D$10+'СЕТ СН'!$I$5-'СЕТ СН'!$I$20</f>
        <v>7257.1364723799998</v>
      </c>
      <c r="L130" s="36">
        <f>SUMIFS(СВЦЭМ!$C$39:$C$789,СВЦЭМ!$A$39:$A$789,$A130,СВЦЭМ!$B$39:$B$789,L$119)+'СЕТ СН'!$I$12+СВЦЭМ!$D$10+'СЕТ СН'!$I$5-'СЕТ СН'!$I$20</f>
        <v>7248.8898787999997</v>
      </c>
      <c r="M130" s="36">
        <f>SUMIFS(СВЦЭМ!$C$39:$C$789,СВЦЭМ!$A$39:$A$789,$A130,СВЦЭМ!$B$39:$B$789,M$119)+'СЕТ СН'!$I$12+СВЦЭМ!$D$10+'СЕТ СН'!$I$5-'СЕТ СН'!$I$20</f>
        <v>7290.5606348199999</v>
      </c>
      <c r="N130" s="36">
        <f>SUMIFS(СВЦЭМ!$C$39:$C$789,СВЦЭМ!$A$39:$A$789,$A130,СВЦЭМ!$B$39:$B$789,N$119)+'СЕТ СН'!$I$12+СВЦЭМ!$D$10+'СЕТ СН'!$I$5-'СЕТ СН'!$I$20</f>
        <v>7317.9322711799996</v>
      </c>
      <c r="O130" s="36">
        <f>SUMIFS(СВЦЭМ!$C$39:$C$789,СВЦЭМ!$A$39:$A$789,$A130,СВЦЭМ!$B$39:$B$789,O$119)+'СЕТ СН'!$I$12+СВЦЭМ!$D$10+'СЕТ СН'!$I$5-'СЕТ СН'!$I$20</f>
        <v>7349.0726728699992</v>
      </c>
      <c r="P130" s="36">
        <f>SUMIFS(СВЦЭМ!$C$39:$C$789,СВЦЭМ!$A$39:$A$789,$A130,СВЦЭМ!$B$39:$B$789,P$119)+'СЕТ СН'!$I$12+СВЦЭМ!$D$10+'СЕТ СН'!$I$5-'СЕТ СН'!$I$20</f>
        <v>7393.5389197899995</v>
      </c>
      <c r="Q130" s="36">
        <f>SUMIFS(СВЦЭМ!$C$39:$C$789,СВЦЭМ!$A$39:$A$789,$A130,СВЦЭМ!$B$39:$B$789,Q$119)+'СЕТ СН'!$I$12+СВЦЭМ!$D$10+'СЕТ СН'!$I$5-'СЕТ СН'!$I$20</f>
        <v>7440.321459499999</v>
      </c>
      <c r="R130" s="36">
        <f>SUMIFS(СВЦЭМ!$C$39:$C$789,СВЦЭМ!$A$39:$A$789,$A130,СВЦЭМ!$B$39:$B$789,R$119)+'СЕТ СН'!$I$12+СВЦЭМ!$D$10+'СЕТ СН'!$I$5-'СЕТ СН'!$I$20</f>
        <v>7417.5118269199993</v>
      </c>
      <c r="S130" s="36">
        <f>SUMIFS(СВЦЭМ!$C$39:$C$789,СВЦЭМ!$A$39:$A$789,$A130,СВЦЭМ!$B$39:$B$789,S$119)+'СЕТ СН'!$I$12+СВЦЭМ!$D$10+'СЕТ СН'!$I$5-'СЕТ СН'!$I$20</f>
        <v>7377.3563828699989</v>
      </c>
      <c r="T130" s="36">
        <f>SUMIFS(СВЦЭМ!$C$39:$C$789,СВЦЭМ!$A$39:$A$789,$A130,СВЦЭМ!$B$39:$B$789,T$119)+'СЕТ СН'!$I$12+СВЦЭМ!$D$10+'СЕТ СН'!$I$5-'СЕТ СН'!$I$20</f>
        <v>7313.456788559999</v>
      </c>
      <c r="U130" s="36">
        <f>SUMIFS(СВЦЭМ!$C$39:$C$789,СВЦЭМ!$A$39:$A$789,$A130,СВЦЭМ!$B$39:$B$789,U$119)+'СЕТ СН'!$I$12+СВЦЭМ!$D$10+'СЕТ СН'!$I$5-'СЕТ СН'!$I$20</f>
        <v>7292.3452322399989</v>
      </c>
      <c r="V130" s="36">
        <f>SUMIFS(СВЦЭМ!$C$39:$C$789,СВЦЭМ!$A$39:$A$789,$A130,СВЦЭМ!$B$39:$B$789,V$119)+'СЕТ СН'!$I$12+СВЦЭМ!$D$10+'СЕТ СН'!$I$5-'СЕТ СН'!$I$20</f>
        <v>7283.7556633099994</v>
      </c>
      <c r="W130" s="36">
        <f>SUMIFS(СВЦЭМ!$C$39:$C$789,СВЦЭМ!$A$39:$A$789,$A130,СВЦЭМ!$B$39:$B$789,W$119)+'СЕТ СН'!$I$12+СВЦЭМ!$D$10+'СЕТ СН'!$I$5-'СЕТ СН'!$I$20</f>
        <v>7303.3202813099997</v>
      </c>
      <c r="X130" s="36">
        <f>SUMIFS(СВЦЭМ!$C$39:$C$789,СВЦЭМ!$A$39:$A$789,$A130,СВЦЭМ!$B$39:$B$789,X$119)+'СЕТ СН'!$I$12+СВЦЭМ!$D$10+'СЕТ СН'!$I$5-'СЕТ СН'!$I$20</f>
        <v>7343.9428576299997</v>
      </c>
      <c r="Y130" s="36">
        <f>SUMIFS(СВЦЭМ!$C$39:$C$789,СВЦЭМ!$A$39:$A$789,$A130,СВЦЭМ!$B$39:$B$789,Y$119)+'СЕТ СН'!$I$12+СВЦЭМ!$D$10+'СЕТ СН'!$I$5-'СЕТ СН'!$I$20</f>
        <v>7409.5191957999996</v>
      </c>
    </row>
    <row r="131" spans="1:25" ht="15.75" x14ac:dyDescent="0.2">
      <c r="A131" s="35">
        <f t="shared" si="3"/>
        <v>45638</v>
      </c>
      <c r="B131" s="36">
        <f>SUMIFS(СВЦЭМ!$C$39:$C$789,СВЦЭМ!$A$39:$A$789,$A131,СВЦЭМ!$B$39:$B$789,B$119)+'СЕТ СН'!$I$12+СВЦЭМ!$D$10+'СЕТ СН'!$I$5-'СЕТ СН'!$I$20</f>
        <v>7469.3971940599995</v>
      </c>
      <c r="C131" s="36">
        <f>SUMIFS(СВЦЭМ!$C$39:$C$789,СВЦЭМ!$A$39:$A$789,$A131,СВЦЭМ!$B$39:$B$789,C$119)+'СЕТ СН'!$I$12+СВЦЭМ!$D$10+'СЕТ СН'!$I$5-'СЕТ СН'!$I$20</f>
        <v>7535.9225450199992</v>
      </c>
      <c r="D131" s="36">
        <f>SUMIFS(СВЦЭМ!$C$39:$C$789,СВЦЭМ!$A$39:$A$789,$A131,СВЦЭМ!$B$39:$B$789,D$119)+'СЕТ СН'!$I$12+СВЦЭМ!$D$10+'СЕТ СН'!$I$5-'СЕТ СН'!$I$20</f>
        <v>7552.6311503699999</v>
      </c>
      <c r="E131" s="36">
        <f>SUMIFS(СВЦЭМ!$C$39:$C$789,СВЦЭМ!$A$39:$A$789,$A131,СВЦЭМ!$B$39:$B$789,E$119)+'СЕТ СН'!$I$12+СВЦЭМ!$D$10+'СЕТ СН'!$I$5-'СЕТ СН'!$I$20</f>
        <v>7552.2283956800002</v>
      </c>
      <c r="F131" s="36">
        <f>SUMIFS(СВЦЭМ!$C$39:$C$789,СВЦЭМ!$A$39:$A$789,$A131,СВЦЭМ!$B$39:$B$789,F$119)+'СЕТ СН'!$I$12+СВЦЭМ!$D$10+'СЕТ СН'!$I$5-'СЕТ СН'!$I$20</f>
        <v>7564.4484781699994</v>
      </c>
      <c r="G131" s="36">
        <f>SUMIFS(СВЦЭМ!$C$39:$C$789,СВЦЭМ!$A$39:$A$789,$A131,СВЦЭМ!$B$39:$B$789,G$119)+'СЕТ СН'!$I$12+СВЦЭМ!$D$10+'СЕТ СН'!$I$5-'СЕТ СН'!$I$20</f>
        <v>7554.4138426699992</v>
      </c>
      <c r="H131" s="36">
        <f>SUMIFS(СВЦЭМ!$C$39:$C$789,СВЦЭМ!$A$39:$A$789,$A131,СВЦЭМ!$B$39:$B$789,H$119)+'СЕТ СН'!$I$12+СВЦЭМ!$D$10+'СЕТ СН'!$I$5-'СЕТ СН'!$I$20</f>
        <v>7478.7606187199999</v>
      </c>
      <c r="I131" s="36">
        <f>SUMIFS(СВЦЭМ!$C$39:$C$789,СВЦЭМ!$A$39:$A$789,$A131,СВЦЭМ!$B$39:$B$789,I$119)+'СЕТ СН'!$I$12+СВЦЭМ!$D$10+'СЕТ СН'!$I$5-'СЕТ СН'!$I$20</f>
        <v>7367.5895623399992</v>
      </c>
      <c r="J131" s="36">
        <f>SUMIFS(СВЦЭМ!$C$39:$C$789,СВЦЭМ!$A$39:$A$789,$A131,СВЦЭМ!$B$39:$B$789,J$119)+'СЕТ СН'!$I$12+СВЦЭМ!$D$10+'СЕТ СН'!$I$5-'СЕТ СН'!$I$20</f>
        <v>7311.445770639999</v>
      </c>
      <c r="K131" s="36">
        <f>SUMIFS(СВЦЭМ!$C$39:$C$789,СВЦЭМ!$A$39:$A$789,$A131,СВЦЭМ!$B$39:$B$789,K$119)+'СЕТ СН'!$I$12+СВЦЭМ!$D$10+'СЕТ СН'!$I$5-'СЕТ СН'!$I$20</f>
        <v>7312.9355682400001</v>
      </c>
      <c r="L131" s="36">
        <f>SUMIFS(СВЦЭМ!$C$39:$C$789,СВЦЭМ!$A$39:$A$789,$A131,СВЦЭМ!$B$39:$B$789,L$119)+'СЕТ СН'!$I$12+СВЦЭМ!$D$10+'СЕТ СН'!$I$5-'СЕТ СН'!$I$20</f>
        <v>7302.1279655299995</v>
      </c>
      <c r="M131" s="36">
        <f>SUMIFS(СВЦЭМ!$C$39:$C$789,СВЦЭМ!$A$39:$A$789,$A131,СВЦЭМ!$B$39:$B$789,M$119)+'СЕТ СН'!$I$12+СВЦЭМ!$D$10+'СЕТ СН'!$I$5-'СЕТ СН'!$I$20</f>
        <v>7321.0454504499994</v>
      </c>
      <c r="N131" s="36">
        <f>SUMIFS(СВЦЭМ!$C$39:$C$789,СВЦЭМ!$A$39:$A$789,$A131,СВЦЭМ!$B$39:$B$789,N$119)+'СЕТ СН'!$I$12+СВЦЭМ!$D$10+'СЕТ СН'!$I$5-'СЕТ СН'!$I$20</f>
        <v>7323.7794846099996</v>
      </c>
      <c r="O131" s="36">
        <f>SUMIFS(СВЦЭМ!$C$39:$C$789,СВЦЭМ!$A$39:$A$789,$A131,СВЦЭМ!$B$39:$B$789,O$119)+'СЕТ СН'!$I$12+СВЦЭМ!$D$10+'СЕТ СН'!$I$5-'СЕТ СН'!$I$20</f>
        <v>7368.7626824700001</v>
      </c>
      <c r="P131" s="36">
        <f>SUMIFS(СВЦЭМ!$C$39:$C$789,СВЦЭМ!$A$39:$A$789,$A131,СВЦЭМ!$B$39:$B$789,P$119)+'СЕТ СН'!$I$12+СВЦЭМ!$D$10+'СЕТ СН'!$I$5-'СЕТ СН'!$I$20</f>
        <v>7362.5582957499992</v>
      </c>
      <c r="Q131" s="36">
        <f>SUMIFS(СВЦЭМ!$C$39:$C$789,СВЦЭМ!$A$39:$A$789,$A131,СВЦЭМ!$B$39:$B$789,Q$119)+'СЕТ СН'!$I$12+СВЦЭМ!$D$10+'СЕТ СН'!$I$5-'СЕТ СН'!$I$20</f>
        <v>7358.8343179099993</v>
      </c>
      <c r="R131" s="36">
        <f>SUMIFS(СВЦЭМ!$C$39:$C$789,СВЦЭМ!$A$39:$A$789,$A131,СВЦЭМ!$B$39:$B$789,R$119)+'СЕТ СН'!$I$12+СВЦЭМ!$D$10+'СЕТ СН'!$I$5-'СЕТ СН'!$I$20</f>
        <v>7360.5627947100002</v>
      </c>
      <c r="S131" s="36">
        <f>SUMIFS(СВЦЭМ!$C$39:$C$789,СВЦЭМ!$A$39:$A$789,$A131,СВЦЭМ!$B$39:$B$789,S$119)+'СЕТ СН'!$I$12+СВЦЭМ!$D$10+'СЕТ СН'!$I$5-'СЕТ СН'!$I$20</f>
        <v>7303.3113347399994</v>
      </c>
      <c r="T131" s="36">
        <f>SUMIFS(СВЦЭМ!$C$39:$C$789,СВЦЭМ!$A$39:$A$789,$A131,СВЦЭМ!$B$39:$B$789,T$119)+'СЕТ СН'!$I$12+СВЦЭМ!$D$10+'СЕТ СН'!$I$5-'СЕТ СН'!$I$20</f>
        <v>7295.8075396200002</v>
      </c>
      <c r="U131" s="36">
        <f>SUMIFS(СВЦЭМ!$C$39:$C$789,СВЦЭМ!$A$39:$A$789,$A131,СВЦЭМ!$B$39:$B$789,U$119)+'СЕТ СН'!$I$12+СВЦЭМ!$D$10+'СЕТ СН'!$I$5-'СЕТ СН'!$I$20</f>
        <v>7317.6826851599999</v>
      </c>
      <c r="V131" s="36">
        <f>SUMIFS(СВЦЭМ!$C$39:$C$789,СВЦЭМ!$A$39:$A$789,$A131,СВЦЭМ!$B$39:$B$789,V$119)+'СЕТ СН'!$I$12+СВЦЭМ!$D$10+'СЕТ СН'!$I$5-'СЕТ СН'!$I$20</f>
        <v>7331.5848551599993</v>
      </c>
      <c r="W131" s="36">
        <f>SUMIFS(СВЦЭМ!$C$39:$C$789,СВЦЭМ!$A$39:$A$789,$A131,СВЦЭМ!$B$39:$B$789,W$119)+'СЕТ СН'!$I$12+СВЦЭМ!$D$10+'СЕТ СН'!$I$5-'СЕТ СН'!$I$20</f>
        <v>7375.6942249299991</v>
      </c>
      <c r="X131" s="36">
        <f>SUMIFS(СВЦЭМ!$C$39:$C$789,СВЦЭМ!$A$39:$A$789,$A131,СВЦЭМ!$B$39:$B$789,X$119)+'СЕТ СН'!$I$12+СВЦЭМ!$D$10+'СЕТ СН'!$I$5-'СЕТ СН'!$I$20</f>
        <v>7408.8076124399995</v>
      </c>
      <c r="Y131" s="36">
        <f>SUMIFS(СВЦЭМ!$C$39:$C$789,СВЦЭМ!$A$39:$A$789,$A131,СВЦЭМ!$B$39:$B$789,Y$119)+'СЕТ СН'!$I$12+СВЦЭМ!$D$10+'СЕТ СН'!$I$5-'СЕТ СН'!$I$20</f>
        <v>7460.7473843899988</v>
      </c>
    </row>
    <row r="132" spans="1:25" ht="15.75" x14ac:dyDescent="0.2">
      <c r="A132" s="35">
        <f t="shared" si="3"/>
        <v>45639</v>
      </c>
      <c r="B132" s="36">
        <f>SUMIFS(СВЦЭМ!$C$39:$C$789,СВЦЭМ!$A$39:$A$789,$A132,СВЦЭМ!$B$39:$B$789,B$119)+'СЕТ СН'!$I$12+СВЦЭМ!$D$10+'СЕТ СН'!$I$5-'СЕТ СН'!$I$20</f>
        <v>7543.5648320799992</v>
      </c>
      <c r="C132" s="36">
        <f>SUMIFS(СВЦЭМ!$C$39:$C$789,СВЦЭМ!$A$39:$A$789,$A132,СВЦЭМ!$B$39:$B$789,C$119)+'СЕТ СН'!$I$12+СВЦЭМ!$D$10+'СЕТ СН'!$I$5-'СЕТ СН'!$I$20</f>
        <v>7613.4867643299995</v>
      </c>
      <c r="D132" s="36">
        <f>SUMIFS(СВЦЭМ!$C$39:$C$789,СВЦЭМ!$A$39:$A$789,$A132,СВЦЭМ!$B$39:$B$789,D$119)+'СЕТ СН'!$I$12+СВЦЭМ!$D$10+'СЕТ СН'!$I$5-'СЕТ СН'!$I$20</f>
        <v>7660.2418238899991</v>
      </c>
      <c r="E132" s="36">
        <f>SUMIFS(СВЦЭМ!$C$39:$C$789,СВЦЭМ!$A$39:$A$789,$A132,СВЦЭМ!$B$39:$B$789,E$119)+'СЕТ СН'!$I$12+СВЦЭМ!$D$10+'СЕТ СН'!$I$5-'СЕТ СН'!$I$20</f>
        <v>7650.7534833199988</v>
      </c>
      <c r="F132" s="36">
        <f>SUMIFS(СВЦЭМ!$C$39:$C$789,СВЦЭМ!$A$39:$A$789,$A132,СВЦЭМ!$B$39:$B$789,F$119)+'СЕТ СН'!$I$12+СВЦЭМ!$D$10+'СЕТ СН'!$I$5-'СЕТ СН'!$I$20</f>
        <v>7629.6267851599996</v>
      </c>
      <c r="G132" s="36">
        <f>SUMIFS(СВЦЭМ!$C$39:$C$789,СВЦЭМ!$A$39:$A$789,$A132,СВЦЭМ!$B$39:$B$789,G$119)+'СЕТ СН'!$I$12+СВЦЭМ!$D$10+'СЕТ СН'!$I$5-'СЕТ СН'!$I$20</f>
        <v>7583.4650340899989</v>
      </c>
      <c r="H132" s="36">
        <f>SUMIFS(СВЦЭМ!$C$39:$C$789,СВЦЭМ!$A$39:$A$789,$A132,СВЦЭМ!$B$39:$B$789,H$119)+'СЕТ СН'!$I$12+СВЦЭМ!$D$10+'СЕТ СН'!$I$5-'СЕТ СН'!$I$20</f>
        <v>7485.3639215299991</v>
      </c>
      <c r="I132" s="36">
        <f>SUMIFS(СВЦЭМ!$C$39:$C$789,СВЦЭМ!$A$39:$A$789,$A132,СВЦЭМ!$B$39:$B$789,I$119)+'СЕТ СН'!$I$12+СВЦЭМ!$D$10+'СЕТ СН'!$I$5-'СЕТ СН'!$I$20</f>
        <v>7379.8837883899996</v>
      </c>
      <c r="J132" s="36">
        <f>SUMIFS(СВЦЭМ!$C$39:$C$789,СВЦЭМ!$A$39:$A$789,$A132,СВЦЭМ!$B$39:$B$789,J$119)+'СЕТ СН'!$I$12+СВЦЭМ!$D$10+'СЕТ СН'!$I$5-'СЕТ СН'!$I$20</f>
        <v>7319.8384770100001</v>
      </c>
      <c r="K132" s="36">
        <f>SUMIFS(СВЦЭМ!$C$39:$C$789,СВЦЭМ!$A$39:$A$789,$A132,СВЦЭМ!$B$39:$B$789,K$119)+'СЕТ СН'!$I$12+СВЦЭМ!$D$10+'СЕТ СН'!$I$5-'СЕТ СН'!$I$20</f>
        <v>7295.2155487700002</v>
      </c>
      <c r="L132" s="36">
        <f>SUMIFS(СВЦЭМ!$C$39:$C$789,СВЦЭМ!$A$39:$A$789,$A132,СВЦЭМ!$B$39:$B$789,L$119)+'СЕТ СН'!$I$12+СВЦЭМ!$D$10+'СЕТ СН'!$I$5-'СЕТ СН'!$I$20</f>
        <v>7282.5204644799996</v>
      </c>
      <c r="M132" s="36">
        <f>SUMIFS(СВЦЭМ!$C$39:$C$789,СВЦЭМ!$A$39:$A$789,$A132,СВЦЭМ!$B$39:$B$789,M$119)+'СЕТ СН'!$I$12+СВЦЭМ!$D$10+'СЕТ СН'!$I$5-'СЕТ СН'!$I$20</f>
        <v>7307.8447635299999</v>
      </c>
      <c r="N132" s="36">
        <f>SUMIFS(СВЦЭМ!$C$39:$C$789,СВЦЭМ!$A$39:$A$789,$A132,СВЦЭМ!$B$39:$B$789,N$119)+'СЕТ СН'!$I$12+СВЦЭМ!$D$10+'СЕТ СН'!$I$5-'СЕТ СН'!$I$20</f>
        <v>7294.31264577</v>
      </c>
      <c r="O132" s="36">
        <f>SUMIFS(СВЦЭМ!$C$39:$C$789,СВЦЭМ!$A$39:$A$789,$A132,СВЦЭМ!$B$39:$B$789,O$119)+'СЕТ СН'!$I$12+СВЦЭМ!$D$10+'СЕТ СН'!$I$5-'СЕТ СН'!$I$20</f>
        <v>7309.8437601499991</v>
      </c>
      <c r="P132" s="36">
        <f>SUMIFS(СВЦЭМ!$C$39:$C$789,СВЦЭМ!$A$39:$A$789,$A132,СВЦЭМ!$B$39:$B$789,P$119)+'СЕТ СН'!$I$12+СВЦЭМ!$D$10+'СЕТ СН'!$I$5-'СЕТ СН'!$I$20</f>
        <v>7326.0154108400002</v>
      </c>
      <c r="Q132" s="36">
        <f>SUMIFS(СВЦЭМ!$C$39:$C$789,СВЦЭМ!$A$39:$A$789,$A132,СВЦЭМ!$B$39:$B$789,Q$119)+'СЕТ СН'!$I$12+СВЦЭМ!$D$10+'СЕТ СН'!$I$5-'СЕТ СН'!$I$20</f>
        <v>7328.2794926099996</v>
      </c>
      <c r="R132" s="36">
        <f>SUMIFS(СВЦЭМ!$C$39:$C$789,СВЦЭМ!$A$39:$A$789,$A132,СВЦЭМ!$B$39:$B$789,R$119)+'СЕТ СН'!$I$12+СВЦЭМ!$D$10+'СЕТ СН'!$I$5-'СЕТ СН'!$I$20</f>
        <v>7293.6543619699996</v>
      </c>
      <c r="S132" s="36">
        <f>SUMIFS(СВЦЭМ!$C$39:$C$789,СВЦЭМ!$A$39:$A$789,$A132,СВЦЭМ!$B$39:$B$789,S$119)+'СЕТ СН'!$I$12+СВЦЭМ!$D$10+'СЕТ СН'!$I$5-'СЕТ СН'!$I$20</f>
        <v>7278.9072361199997</v>
      </c>
      <c r="T132" s="36">
        <f>SUMIFS(СВЦЭМ!$C$39:$C$789,СВЦЭМ!$A$39:$A$789,$A132,СВЦЭМ!$B$39:$B$789,T$119)+'СЕТ СН'!$I$12+СВЦЭМ!$D$10+'СЕТ СН'!$I$5-'СЕТ СН'!$I$20</f>
        <v>7262.909699849999</v>
      </c>
      <c r="U132" s="36">
        <f>SUMIFS(СВЦЭМ!$C$39:$C$789,СВЦЭМ!$A$39:$A$789,$A132,СВЦЭМ!$B$39:$B$789,U$119)+'СЕТ СН'!$I$12+СВЦЭМ!$D$10+'СЕТ СН'!$I$5-'СЕТ СН'!$I$20</f>
        <v>7279.2291008399989</v>
      </c>
      <c r="V132" s="36">
        <f>SUMIFS(СВЦЭМ!$C$39:$C$789,СВЦЭМ!$A$39:$A$789,$A132,СВЦЭМ!$B$39:$B$789,V$119)+'СЕТ СН'!$I$12+СВЦЭМ!$D$10+'СЕТ СН'!$I$5-'СЕТ СН'!$I$20</f>
        <v>7302.9559761</v>
      </c>
      <c r="W132" s="36">
        <f>SUMIFS(СВЦЭМ!$C$39:$C$789,СВЦЭМ!$A$39:$A$789,$A132,СВЦЭМ!$B$39:$B$789,W$119)+'СЕТ СН'!$I$12+СВЦЭМ!$D$10+'СЕТ СН'!$I$5-'СЕТ СН'!$I$20</f>
        <v>7306.8910386399994</v>
      </c>
      <c r="X132" s="36">
        <f>SUMIFS(СВЦЭМ!$C$39:$C$789,СВЦЭМ!$A$39:$A$789,$A132,СВЦЭМ!$B$39:$B$789,X$119)+'СЕТ СН'!$I$12+СВЦЭМ!$D$10+'СЕТ СН'!$I$5-'СЕТ СН'!$I$20</f>
        <v>7365.4022197199993</v>
      </c>
      <c r="Y132" s="36">
        <f>SUMIFS(СВЦЭМ!$C$39:$C$789,СВЦЭМ!$A$39:$A$789,$A132,СВЦЭМ!$B$39:$B$789,Y$119)+'СЕТ СН'!$I$12+СВЦЭМ!$D$10+'СЕТ СН'!$I$5-'СЕТ СН'!$I$20</f>
        <v>7407.9117490299996</v>
      </c>
    </row>
    <row r="133" spans="1:25" ht="15.75" x14ac:dyDescent="0.2">
      <c r="A133" s="35">
        <f t="shared" si="3"/>
        <v>45640</v>
      </c>
      <c r="B133" s="36">
        <f>SUMIFS(СВЦЭМ!$C$39:$C$789,СВЦЭМ!$A$39:$A$789,$A133,СВЦЭМ!$B$39:$B$789,B$119)+'СЕТ СН'!$I$12+СВЦЭМ!$D$10+'СЕТ СН'!$I$5-'СЕТ СН'!$I$20</f>
        <v>7532.5069323899988</v>
      </c>
      <c r="C133" s="36">
        <f>SUMIFS(СВЦЭМ!$C$39:$C$789,СВЦЭМ!$A$39:$A$789,$A133,СВЦЭМ!$B$39:$B$789,C$119)+'СЕТ СН'!$I$12+СВЦЭМ!$D$10+'СЕТ СН'!$I$5-'СЕТ СН'!$I$20</f>
        <v>7576.8295094699997</v>
      </c>
      <c r="D133" s="36">
        <f>SUMIFS(СВЦЭМ!$C$39:$C$789,СВЦЭМ!$A$39:$A$789,$A133,СВЦЭМ!$B$39:$B$789,D$119)+'СЕТ СН'!$I$12+СВЦЭМ!$D$10+'СЕТ СН'!$I$5-'СЕТ СН'!$I$20</f>
        <v>7596.1234552499991</v>
      </c>
      <c r="E133" s="36">
        <f>SUMIFS(СВЦЭМ!$C$39:$C$789,СВЦЭМ!$A$39:$A$789,$A133,СВЦЭМ!$B$39:$B$789,E$119)+'СЕТ СН'!$I$12+СВЦЭМ!$D$10+'СЕТ СН'!$I$5-'СЕТ СН'!$I$20</f>
        <v>7618.127433919999</v>
      </c>
      <c r="F133" s="36">
        <f>SUMIFS(СВЦЭМ!$C$39:$C$789,СВЦЭМ!$A$39:$A$789,$A133,СВЦЭМ!$B$39:$B$789,F$119)+'СЕТ СН'!$I$12+СВЦЭМ!$D$10+'СЕТ СН'!$I$5-'СЕТ СН'!$I$20</f>
        <v>7626.02059267</v>
      </c>
      <c r="G133" s="36">
        <f>SUMIFS(СВЦЭМ!$C$39:$C$789,СВЦЭМ!$A$39:$A$789,$A133,СВЦЭМ!$B$39:$B$789,G$119)+'СЕТ СН'!$I$12+СВЦЭМ!$D$10+'СЕТ СН'!$I$5-'СЕТ СН'!$I$20</f>
        <v>7607.0263886199991</v>
      </c>
      <c r="H133" s="36">
        <f>SUMIFS(СВЦЭМ!$C$39:$C$789,СВЦЭМ!$A$39:$A$789,$A133,СВЦЭМ!$B$39:$B$789,H$119)+'СЕТ СН'!$I$12+СВЦЭМ!$D$10+'СЕТ СН'!$I$5-'СЕТ СН'!$I$20</f>
        <v>7594.5341885299995</v>
      </c>
      <c r="I133" s="36">
        <f>SUMIFS(СВЦЭМ!$C$39:$C$789,СВЦЭМ!$A$39:$A$789,$A133,СВЦЭМ!$B$39:$B$789,I$119)+'СЕТ СН'!$I$12+СВЦЭМ!$D$10+'СЕТ СН'!$I$5-'СЕТ СН'!$I$20</f>
        <v>7537.0624174899995</v>
      </c>
      <c r="J133" s="36">
        <f>SUMIFS(СВЦЭМ!$C$39:$C$789,СВЦЭМ!$A$39:$A$789,$A133,СВЦЭМ!$B$39:$B$789,J$119)+'СЕТ СН'!$I$12+СВЦЭМ!$D$10+'СЕТ СН'!$I$5-'СЕТ СН'!$I$20</f>
        <v>7446.2826146899997</v>
      </c>
      <c r="K133" s="36">
        <f>SUMIFS(СВЦЭМ!$C$39:$C$789,СВЦЭМ!$A$39:$A$789,$A133,СВЦЭМ!$B$39:$B$789,K$119)+'СЕТ СН'!$I$12+СВЦЭМ!$D$10+'СЕТ СН'!$I$5-'СЕТ СН'!$I$20</f>
        <v>7293.0965781199993</v>
      </c>
      <c r="L133" s="36">
        <f>SUMIFS(СВЦЭМ!$C$39:$C$789,СВЦЭМ!$A$39:$A$789,$A133,СВЦЭМ!$B$39:$B$789,L$119)+'СЕТ СН'!$I$12+СВЦЭМ!$D$10+'СЕТ СН'!$I$5-'СЕТ СН'!$I$20</f>
        <v>7261.0653632499998</v>
      </c>
      <c r="M133" s="36">
        <f>SUMIFS(СВЦЭМ!$C$39:$C$789,СВЦЭМ!$A$39:$A$789,$A133,СВЦЭМ!$B$39:$B$789,M$119)+'СЕТ СН'!$I$12+СВЦЭМ!$D$10+'СЕТ СН'!$I$5-'СЕТ СН'!$I$20</f>
        <v>7287.2294028999995</v>
      </c>
      <c r="N133" s="36">
        <f>SUMIFS(СВЦЭМ!$C$39:$C$789,СВЦЭМ!$A$39:$A$789,$A133,СВЦЭМ!$B$39:$B$789,N$119)+'СЕТ СН'!$I$12+СВЦЭМ!$D$10+'СЕТ СН'!$I$5-'СЕТ СН'!$I$20</f>
        <v>7289.7746991299991</v>
      </c>
      <c r="O133" s="36">
        <f>SUMIFS(СВЦЭМ!$C$39:$C$789,СВЦЭМ!$A$39:$A$789,$A133,СВЦЭМ!$B$39:$B$789,O$119)+'СЕТ СН'!$I$12+СВЦЭМ!$D$10+'СЕТ СН'!$I$5-'СЕТ СН'!$I$20</f>
        <v>7295.7023318399997</v>
      </c>
      <c r="P133" s="36">
        <f>SUMIFS(СВЦЭМ!$C$39:$C$789,СВЦЭМ!$A$39:$A$789,$A133,СВЦЭМ!$B$39:$B$789,P$119)+'СЕТ СН'!$I$12+СВЦЭМ!$D$10+'СЕТ СН'!$I$5-'СЕТ СН'!$I$20</f>
        <v>7296.69803641</v>
      </c>
      <c r="Q133" s="36">
        <f>SUMIFS(СВЦЭМ!$C$39:$C$789,СВЦЭМ!$A$39:$A$789,$A133,СВЦЭМ!$B$39:$B$789,Q$119)+'СЕТ СН'!$I$12+СВЦЭМ!$D$10+'СЕТ СН'!$I$5-'СЕТ СН'!$I$20</f>
        <v>7346.7569288399991</v>
      </c>
      <c r="R133" s="36">
        <f>SUMIFS(СВЦЭМ!$C$39:$C$789,СВЦЭМ!$A$39:$A$789,$A133,СВЦЭМ!$B$39:$B$789,R$119)+'СЕТ СН'!$I$12+СВЦЭМ!$D$10+'СЕТ СН'!$I$5-'СЕТ СН'!$I$20</f>
        <v>7343.0915410699999</v>
      </c>
      <c r="S133" s="36">
        <f>SUMIFS(СВЦЭМ!$C$39:$C$789,СВЦЭМ!$A$39:$A$789,$A133,СВЦЭМ!$B$39:$B$789,S$119)+'СЕТ СН'!$I$12+СВЦЭМ!$D$10+'СЕТ СН'!$I$5-'СЕТ СН'!$I$20</f>
        <v>7278.7295030400001</v>
      </c>
      <c r="T133" s="36">
        <f>SUMIFS(СВЦЭМ!$C$39:$C$789,СВЦЭМ!$A$39:$A$789,$A133,СВЦЭМ!$B$39:$B$789,T$119)+'СЕТ СН'!$I$12+СВЦЭМ!$D$10+'СЕТ СН'!$I$5-'СЕТ СН'!$I$20</f>
        <v>7242.5647901199991</v>
      </c>
      <c r="U133" s="36">
        <f>SUMIFS(СВЦЭМ!$C$39:$C$789,СВЦЭМ!$A$39:$A$789,$A133,СВЦЭМ!$B$39:$B$789,U$119)+'СЕТ СН'!$I$12+СВЦЭМ!$D$10+'СЕТ СН'!$I$5-'СЕТ СН'!$I$20</f>
        <v>7258.3824498699996</v>
      </c>
      <c r="V133" s="36">
        <f>SUMIFS(СВЦЭМ!$C$39:$C$789,СВЦЭМ!$A$39:$A$789,$A133,СВЦЭМ!$B$39:$B$789,V$119)+'СЕТ СН'!$I$12+СВЦЭМ!$D$10+'СЕТ СН'!$I$5-'СЕТ СН'!$I$20</f>
        <v>7331.1003062499994</v>
      </c>
      <c r="W133" s="36">
        <f>SUMIFS(СВЦЭМ!$C$39:$C$789,СВЦЭМ!$A$39:$A$789,$A133,СВЦЭМ!$B$39:$B$789,W$119)+'СЕТ СН'!$I$12+СВЦЭМ!$D$10+'СЕТ СН'!$I$5-'СЕТ СН'!$I$20</f>
        <v>7373.17790117</v>
      </c>
      <c r="X133" s="36">
        <f>SUMIFS(СВЦЭМ!$C$39:$C$789,СВЦЭМ!$A$39:$A$789,$A133,СВЦЭМ!$B$39:$B$789,X$119)+'СЕТ СН'!$I$12+СВЦЭМ!$D$10+'СЕТ СН'!$I$5-'СЕТ СН'!$I$20</f>
        <v>7411.0755396599998</v>
      </c>
      <c r="Y133" s="36">
        <f>SUMIFS(СВЦЭМ!$C$39:$C$789,СВЦЭМ!$A$39:$A$789,$A133,СВЦЭМ!$B$39:$B$789,Y$119)+'СЕТ СН'!$I$12+СВЦЭМ!$D$10+'СЕТ СН'!$I$5-'СЕТ СН'!$I$20</f>
        <v>7477.2497154100001</v>
      </c>
    </row>
    <row r="134" spans="1:25" ht="15.75" x14ac:dyDescent="0.2">
      <c r="A134" s="35">
        <f t="shared" si="3"/>
        <v>45641</v>
      </c>
      <c r="B134" s="36">
        <f>SUMIFS(СВЦЭМ!$C$39:$C$789,СВЦЭМ!$A$39:$A$789,$A134,СВЦЭМ!$B$39:$B$789,B$119)+'СЕТ СН'!$I$12+СВЦЭМ!$D$10+'СЕТ СН'!$I$5-'СЕТ СН'!$I$20</f>
        <v>7472.6764589499999</v>
      </c>
      <c r="C134" s="36">
        <f>SUMIFS(СВЦЭМ!$C$39:$C$789,СВЦЭМ!$A$39:$A$789,$A134,СВЦЭМ!$B$39:$B$789,C$119)+'СЕТ СН'!$I$12+СВЦЭМ!$D$10+'СЕТ СН'!$I$5-'СЕТ СН'!$I$20</f>
        <v>7473.7254993099996</v>
      </c>
      <c r="D134" s="36">
        <f>SUMIFS(СВЦЭМ!$C$39:$C$789,СВЦЭМ!$A$39:$A$789,$A134,СВЦЭМ!$B$39:$B$789,D$119)+'СЕТ СН'!$I$12+СВЦЭМ!$D$10+'СЕТ СН'!$I$5-'СЕТ СН'!$I$20</f>
        <v>7535.0086092000001</v>
      </c>
      <c r="E134" s="36">
        <f>SUMIFS(СВЦЭМ!$C$39:$C$789,СВЦЭМ!$A$39:$A$789,$A134,СВЦЭМ!$B$39:$B$789,E$119)+'СЕТ СН'!$I$12+СВЦЭМ!$D$10+'СЕТ СН'!$I$5-'СЕТ СН'!$I$20</f>
        <v>7542.3826706899999</v>
      </c>
      <c r="F134" s="36">
        <f>SUMIFS(СВЦЭМ!$C$39:$C$789,СВЦЭМ!$A$39:$A$789,$A134,СВЦЭМ!$B$39:$B$789,F$119)+'СЕТ СН'!$I$12+СВЦЭМ!$D$10+'СЕТ СН'!$I$5-'СЕТ СН'!$I$20</f>
        <v>7555.3184301499996</v>
      </c>
      <c r="G134" s="36">
        <f>SUMIFS(СВЦЭМ!$C$39:$C$789,СВЦЭМ!$A$39:$A$789,$A134,СВЦЭМ!$B$39:$B$789,G$119)+'СЕТ СН'!$I$12+СВЦЭМ!$D$10+'СЕТ СН'!$I$5-'СЕТ СН'!$I$20</f>
        <v>7525.1301638199993</v>
      </c>
      <c r="H134" s="36">
        <f>SUMIFS(СВЦЭМ!$C$39:$C$789,СВЦЭМ!$A$39:$A$789,$A134,СВЦЭМ!$B$39:$B$789,H$119)+'СЕТ СН'!$I$12+СВЦЭМ!$D$10+'СЕТ СН'!$I$5-'СЕТ СН'!$I$20</f>
        <v>7510.449298739999</v>
      </c>
      <c r="I134" s="36">
        <f>SUMIFS(СВЦЭМ!$C$39:$C$789,СВЦЭМ!$A$39:$A$789,$A134,СВЦЭМ!$B$39:$B$789,I$119)+'СЕТ СН'!$I$12+СВЦЭМ!$D$10+'СЕТ СН'!$I$5-'СЕТ СН'!$I$20</f>
        <v>7512.6194207799999</v>
      </c>
      <c r="J134" s="36">
        <f>SUMIFS(СВЦЭМ!$C$39:$C$789,СВЦЭМ!$A$39:$A$789,$A134,СВЦЭМ!$B$39:$B$789,J$119)+'СЕТ СН'!$I$12+СВЦЭМ!$D$10+'СЕТ СН'!$I$5-'СЕТ СН'!$I$20</f>
        <v>7415.7368542599997</v>
      </c>
      <c r="K134" s="36">
        <f>SUMIFS(СВЦЭМ!$C$39:$C$789,СВЦЭМ!$A$39:$A$789,$A134,СВЦЭМ!$B$39:$B$789,K$119)+'СЕТ СН'!$I$12+СВЦЭМ!$D$10+'СЕТ СН'!$I$5-'СЕТ СН'!$I$20</f>
        <v>7310.0983398999997</v>
      </c>
      <c r="L134" s="36">
        <f>SUMIFS(СВЦЭМ!$C$39:$C$789,СВЦЭМ!$A$39:$A$789,$A134,СВЦЭМ!$B$39:$B$789,L$119)+'СЕТ СН'!$I$12+СВЦЭМ!$D$10+'СЕТ СН'!$I$5-'СЕТ СН'!$I$20</f>
        <v>7267.6834973599998</v>
      </c>
      <c r="M134" s="36">
        <f>SUMIFS(СВЦЭМ!$C$39:$C$789,СВЦЭМ!$A$39:$A$789,$A134,СВЦЭМ!$B$39:$B$789,M$119)+'СЕТ СН'!$I$12+СВЦЭМ!$D$10+'СЕТ СН'!$I$5-'СЕТ СН'!$I$20</f>
        <v>7284.1899613599999</v>
      </c>
      <c r="N134" s="36">
        <f>SUMIFS(СВЦЭМ!$C$39:$C$789,СВЦЭМ!$A$39:$A$789,$A134,СВЦЭМ!$B$39:$B$789,N$119)+'СЕТ СН'!$I$12+СВЦЭМ!$D$10+'СЕТ СН'!$I$5-'СЕТ СН'!$I$20</f>
        <v>7333.4500863499998</v>
      </c>
      <c r="O134" s="36">
        <f>SUMIFS(СВЦЭМ!$C$39:$C$789,СВЦЭМ!$A$39:$A$789,$A134,СВЦЭМ!$B$39:$B$789,O$119)+'СЕТ СН'!$I$12+СВЦЭМ!$D$10+'СЕТ СН'!$I$5-'СЕТ СН'!$I$20</f>
        <v>7356.2961056999993</v>
      </c>
      <c r="P134" s="36">
        <f>SUMIFS(СВЦЭМ!$C$39:$C$789,СВЦЭМ!$A$39:$A$789,$A134,СВЦЭМ!$B$39:$B$789,P$119)+'СЕТ СН'!$I$12+СВЦЭМ!$D$10+'СЕТ СН'!$I$5-'СЕТ СН'!$I$20</f>
        <v>7387.5873332599995</v>
      </c>
      <c r="Q134" s="36">
        <f>SUMIFS(СВЦЭМ!$C$39:$C$789,СВЦЭМ!$A$39:$A$789,$A134,СВЦЭМ!$B$39:$B$789,Q$119)+'СЕТ СН'!$I$12+СВЦЭМ!$D$10+'СЕТ СН'!$I$5-'СЕТ СН'!$I$20</f>
        <v>7412.5175438899996</v>
      </c>
      <c r="R134" s="36">
        <f>SUMIFS(СВЦЭМ!$C$39:$C$789,СВЦЭМ!$A$39:$A$789,$A134,СВЦЭМ!$B$39:$B$789,R$119)+'СЕТ СН'!$I$12+СВЦЭМ!$D$10+'СЕТ СН'!$I$5-'СЕТ СН'!$I$20</f>
        <v>7396.5603673999994</v>
      </c>
      <c r="S134" s="36">
        <f>SUMIFS(СВЦЭМ!$C$39:$C$789,СВЦЭМ!$A$39:$A$789,$A134,СВЦЭМ!$B$39:$B$789,S$119)+'СЕТ СН'!$I$12+СВЦЭМ!$D$10+'СЕТ СН'!$I$5-'СЕТ СН'!$I$20</f>
        <v>7311.8363773699994</v>
      </c>
      <c r="T134" s="36">
        <f>SUMIFS(СВЦЭМ!$C$39:$C$789,СВЦЭМ!$A$39:$A$789,$A134,СВЦЭМ!$B$39:$B$789,T$119)+'СЕТ СН'!$I$12+СВЦЭМ!$D$10+'СЕТ СН'!$I$5-'СЕТ СН'!$I$20</f>
        <v>7277.2456325899993</v>
      </c>
      <c r="U134" s="36">
        <f>SUMIFS(СВЦЭМ!$C$39:$C$789,СВЦЭМ!$A$39:$A$789,$A134,СВЦЭМ!$B$39:$B$789,U$119)+'СЕТ СН'!$I$12+СВЦЭМ!$D$10+'СЕТ СН'!$I$5-'СЕТ СН'!$I$20</f>
        <v>7300.2167078900002</v>
      </c>
      <c r="V134" s="36">
        <f>SUMIFS(СВЦЭМ!$C$39:$C$789,СВЦЭМ!$A$39:$A$789,$A134,СВЦЭМ!$B$39:$B$789,V$119)+'СЕТ СН'!$I$12+СВЦЭМ!$D$10+'СЕТ СН'!$I$5-'СЕТ СН'!$I$20</f>
        <v>7306.8067890399998</v>
      </c>
      <c r="W134" s="36">
        <f>SUMIFS(СВЦЭМ!$C$39:$C$789,СВЦЭМ!$A$39:$A$789,$A134,СВЦЭМ!$B$39:$B$789,W$119)+'СЕТ СН'!$I$12+СВЦЭМ!$D$10+'СЕТ СН'!$I$5-'СЕТ СН'!$I$20</f>
        <v>7335.3279413599994</v>
      </c>
      <c r="X134" s="36">
        <f>SUMIFS(СВЦЭМ!$C$39:$C$789,СВЦЭМ!$A$39:$A$789,$A134,СВЦЭМ!$B$39:$B$789,X$119)+'СЕТ СН'!$I$12+СВЦЭМ!$D$10+'СЕТ СН'!$I$5-'СЕТ СН'!$I$20</f>
        <v>7407.9754809299993</v>
      </c>
      <c r="Y134" s="36">
        <f>SUMIFS(СВЦЭМ!$C$39:$C$789,СВЦЭМ!$A$39:$A$789,$A134,СВЦЭМ!$B$39:$B$789,Y$119)+'СЕТ СН'!$I$12+СВЦЭМ!$D$10+'СЕТ СН'!$I$5-'СЕТ СН'!$I$20</f>
        <v>7450.7021256399994</v>
      </c>
    </row>
    <row r="135" spans="1:25" ht="15.75" x14ac:dyDescent="0.2">
      <c r="A135" s="35">
        <f t="shared" si="3"/>
        <v>45642</v>
      </c>
      <c r="B135" s="36">
        <f>SUMIFS(СВЦЭМ!$C$39:$C$789,СВЦЭМ!$A$39:$A$789,$A135,СВЦЭМ!$B$39:$B$789,B$119)+'СЕТ СН'!$I$12+СВЦЭМ!$D$10+'СЕТ СН'!$I$5-'СЕТ СН'!$I$20</f>
        <v>7348.5948627999996</v>
      </c>
      <c r="C135" s="36">
        <f>SUMIFS(СВЦЭМ!$C$39:$C$789,СВЦЭМ!$A$39:$A$789,$A135,СВЦЭМ!$B$39:$B$789,C$119)+'СЕТ СН'!$I$12+СВЦЭМ!$D$10+'СЕТ СН'!$I$5-'СЕТ СН'!$I$20</f>
        <v>7400.9266862299992</v>
      </c>
      <c r="D135" s="36">
        <f>SUMIFS(СВЦЭМ!$C$39:$C$789,СВЦЭМ!$A$39:$A$789,$A135,СВЦЭМ!$B$39:$B$789,D$119)+'СЕТ СН'!$I$12+СВЦЭМ!$D$10+'СЕТ СН'!$I$5-'СЕТ СН'!$I$20</f>
        <v>7423.2084586699993</v>
      </c>
      <c r="E135" s="36">
        <f>SUMIFS(СВЦЭМ!$C$39:$C$789,СВЦЭМ!$A$39:$A$789,$A135,СВЦЭМ!$B$39:$B$789,E$119)+'СЕТ СН'!$I$12+СВЦЭМ!$D$10+'СЕТ СН'!$I$5-'СЕТ СН'!$I$20</f>
        <v>7433.2769449499992</v>
      </c>
      <c r="F135" s="36">
        <f>SUMIFS(СВЦЭМ!$C$39:$C$789,СВЦЭМ!$A$39:$A$789,$A135,СВЦЭМ!$B$39:$B$789,F$119)+'СЕТ СН'!$I$12+СВЦЭМ!$D$10+'СЕТ СН'!$I$5-'СЕТ СН'!$I$20</f>
        <v>7423.7150935499994</v>
      </c>
      <c r="G135" s="36">
        <f>SUMIFS(СВЦЭМ!$C$39:$C$789,СВЦЭМ!$A$39:$A$789,$A135,СВЦЭМ!$B$39:$B$789,G$119)+'СЕТ СН'!$I$12+СВЦЭМ!$D$10+'СЕТ СН'!$I$5-'СЕТ СН'!$I$20</f>
        <v>7383.6664381699993</v>
      </c>
      <c r="H135" s="36">
        <f>SUMIFS(СВЦЭМ!$C$39:$C$789,СВЦЭМ!$A$39:$A$789,$A135,СВЦЭМ!$B$39:$B$789,H$119)+'СЕТ СН'!$I$12+СВЦЭМ!$D$10+'СЕТ СН'!$I$5-'СЕТ СН'!$I$20</f>
        <v>7383.2078254299995</v>
      </c>
      <c r="I135" s="36">
        <f>SUMIFS(СВЦЭМ!$C$39:$C$789,СВЦЭМ!$A$39:$A$789,$A135,СВЦЭМ!$B$39:$B$789,I$119)+'СЕТ СН'!$I$12+СВЦЭМ!$D$10+'СЕТ СН'!$I$5-'СЕТ СН'!$I$20</f>
        <v>7302.6802481699997</v>
      </c>
      <c r="J135" s="36">
        <f>SUMIFS(СВЦЭМ!$C$39:$C$789,СВЦЭМ!$A$39:$A$789,$A135,СВЦЭМ!$B$39:$B$789,J$119)+'СЕТ СН'!$I$12+СВЦЭМ!$D$10+'СЕТ СН'!$I$5-'СЕТ СН'!$I$20</f>
        <v>7307.1118431599989</v>
      </c>
      <c r="K135" s="36">
        <f>SUMIFS(СВЦЭМ!$C$39:$C$789,СВЦЭМ!$A$39:$A$789,$A135,СВЦЭМ!$B$39:$B$789,K$119)+'СЕТ СН'!$I$12+СВЦЭМ!$D$10+'СЕТ СН'!$I$5-'СЕТ СН'!$I$20</f>
        <v>7293.4122038999994</v>
      </c>
      <c r="L135" s="36">
        <f>SUMIFS(СВЦЭМ!$C$39:$C$789,СВЦЭМ!$A$39:$A$789,$A135,СВЦЭМ!$B$39:$B$789,L$119)+'СЕТ СН'!$I$12+СВЦЭМ!$D$10+'СЕТ СН'!$I$5-'СЕТ СН'!$I$20</f>
        <v>7277.9722474399996</v>
      </c>
      <c r="M135" s="36">
        <f>SUMIFS(СВЦЭМ!$C$39:$C$789,СВЦЭМ!$A$39:$A$789,$A135,СВЦЭМ!$B$39:$B$789,M$119)+'СЕТ СН'!$I$12+СВЦЭМ!$D$10+'СЕТ СН'!$I$5-'СЕТ СН'!$I$20</f>
        <v>7300.2798552699996</v>
      </c>
      <c r="N135" s="36">
        <f>SUMIFS(СВЦЭМ!$C$39:$C$789,СВЦЭМ!$A$39:$A$789,$A135,СВЦЭМ!$B$39:$B$789,N$119)+'СЕТ СН'!$I$12+СВЦЭМ!$D$10+'СЕТ СН'!$I$5-'СЕТ СН'!$I$20</f>
        <v>7284.885964269999</v>
      </c>
      <c r="O135" s="36">
        <f>SUMIFS(СВЦЭМ!$C$39:$C$789,СВЦЭМ!$A$39:$A$789,$A135,СВЦЭМ!$B$39:$B$789,O$119)+'СЕТ СН'!$I$12+СВЦЭМ!$D$10+'СЕТ СН'!$I$5-'СЕТ СН'!$I$20</f>
        <v>7311.6607457899991</v>
      </c>
      <c r="P135" s="36">
        <f>SUMIFS(СВЦЭМ!$C$39:$C$789,СВЦЭМ!$A$39:$A$789,$A135,СВЦЭМ!$B$39:$B$789,P$119)+'СЕТ СН'!$I$12+СВЦЭМ!$D$10+'СЕТ СН'!$I$5-'СЕТ СН'!$I$20</f>
        <v>7325.2731299499992</v>
      </c>
      <c r="Q135" s="36">
        <f>SUMIFS(СВЦЭМ!$C$39:$C$789,СВЦЭМ!$A$39:$A$789,$A135,СВЦЭМ!$B$39:$B$789,Q$119)+'СЕТ СН'!$I$12+СВЦЭМ!$D$10+'СЕТ СН'!$I$5-'СЕТ СН'!$I$20</f>
        <v>7343.6919008199993</v>
      </c>
      <c r="R135" s="36">
        <f>SUMIFS(СВЦЭМ!$C$39:$C$789,СВЦЭМ!$A$39:$A$789,$A135,СВЦЭМ!$B$39:$B$789,R$119)+'СЕТ СН'!$I$12+СВЦЭМ!$D$10+'СЕТ СН'!$I$5-'СЕТ СН'!$I$20</f>
        <v>7324.3666818499996</v>
      </c>
      <c r="S135" s="36">
        <f>SUMIFS(СВЦЭМ!$C$39:$C$789,СВЦЭМ!$A$39:$A$789,$A135,СВЦЭМ!$B$39:$B$789,S$119)+'СЕТ СН'!$I$12+СВЦЭМ!$D$10+'СЕТ СН'!$I$5-'СЕТ СН'!$I$20</f>
        <v>7263.2959640099998</v>
      </c>
      <c r="T135" s="36">
        <f>SUMIFS(СВЦЭМ!$C$39:$C$789,СВЦЭМ!$A$39:$A$789,$A135,СВЦЭМ!$B$39:$B$789,T$119)+'СЕТ СН'!$I$12+СВЦЭМ!$D$10+'СЕТ СН'!$I$5-'СЕТ СН'!$I$20</f>
        <v>7265.9497236799998</v>
      </c>
      <c r="U135" s="36">
        <f>SUMIFS(СВЦЭМ!$C$39:$C$789,СВЦЭМ!$A$39:$A$789,$A135,СВЦЭМ!$B$39:$B$789,U$119)+'СЕТ СН'!$I$12+СВЦЭМ!$D$10+'СЕТ СН'!$I$5-'СЕТ СН'!$I$20</f>
        <v>7269.7937608899992</v>
      </c>
      <c r="V135" s="36">
        <f>SUMIFS(СВЦЭМ!$C$39:$C$789,СВЦЭМ!$A$39:$A$789,$A135,СВЦЭМ!$B$39:$B$789,V$119)+'СЕТ СН'!$I$12+СВЦЭМ!$D$10+'СЕТ СН'!$I$5-'СЕТ СН'!$I$20</f>
        <v>7297.6133508999992</v>
      </c>
      <c r="W135" s="36">
        <f>SUMIFS(СВЦЭМ!$C$39:$C$789,СВЦЭМ!$A$39:$A$789,$A135,СВЦЭМ!$B$39:$B$789,W$119)+'СЕТ СН'!$I$12+СВЦЭМ!$D$10+'СЕТ СН'!$I$5-'СЕТ СН'!$I$20</f>
        <v>7330.9082929199994</v>
      </c>
      <c r="X135" s="36">
        <f>SUMIFS(СВЦЭМ!$C$39:$C$789,СВЦЭМ!$A$39:$A$789,$A135,СВЦЭМ!$B$39:$B$789,X$119)+'СЕТ СН'!$I$12+СВЦЭМ!$D$10+'СЕТ СН'!$I$5-'СЕТ СН'!$I$20</f>
        <v>7371.8595451000001</v>
      </c>
      <c r="Y135" s="36">
        <f>SUMIFS(СВЦЭМ!$C$39:$C$789,СВЦЭМ!$A$39:$A$789,$A135,СВЦЭМ!$B$39:$B$789,Y$119)+'СЕТ СН'!$I$12+СВЦЭМ!$D$10+'СЕТ СН'!$I$5-'СЕТ СН'!$I$20</f>
        <v>7426.5634056199997</v>
      </c>
    </row>
    <row r="136" spans="1:25" ht="15.75" x14ac:dyDescent="0.2">
      <c r="A136" s="35">
        <f t="shared" si="3"/>
        <v>45643</v>
      </c>
      <c r="B136" s="36">
        <f>SUMIFS(СВЦЭМ!$C$39:$C$789,СВЦЭМ!$A$39:$A$789,$A136,СВЦЭМ!$B$39:$B$789,B$119)+'СЕТ СН'!$I$12+СВЦЭМ!$D$10+'СЕТ СН'!$I$5-'СЕТ СН'!$I$20</f>
        <v>7632.6478473099996</v>
      </c>
      <c r="C136" s="36">
        <f>SUMIFS(СВЦЭМ!$C$39:$C$789,СВЦЭМ!$A$39:$A$789,$A136,СВЦЭМ!$B$39:$B$789,C$119)+'СЕТ СН'!$I$12+СВЦЭМ!$D$10+'СЕТ СН'!$I$5-'СЕТ СН'!$I$20</f>
        <v>7715.5957069799997</v>
      </c>
      <c r="D136" s="36">
        <f>SUMIFS(СВЦЭМ!$C$39:$C$789,СВЦЭМ!$A$39:$A$789,$A136,СВЦЭМ!$B$39:$B$789,D$119)+'СЕТ СН'!$I$12+СВЦЭМ!$D$10+'СЕТ СН'!$I$5-'СЕТ СН'!$I$20</f>
        <v>7779.0980019299996</v>
      </c>
      <c r="E136" s="36">
        <f>SUMIFS(СВЦЭМ!$C$39:$C$789,СВЦЭМ!$A$39:$A$789,$A136,СВЦЭМ!$B$39:$B$789,E$119)+'СЕТ СН'!$I$12+СВЦЭМ!$D$10+'СЕТ СН'!$I$5-'СЕТ СН'!$I$20</f>
        <v>7814.8006855099993</v>
      </c>
      <c r="F136" s="36">
        <f>SUMIFS(СВЦЭМ!$C$39:$C$789,СВЦЭМ!$A$39:$A$789,$A136,СВЦЭМ!$B$39:$B$789,F$119)+'СЕТ СН'!$I$12+СВЦЭМ!$D$10+'СЕТ СН'!$I$5-'СЕТ СН'!$I$20</f>
        <v>7828.7984163699994</v>
      </c>
      <c r="G136" s="36">
        <f>SUMIFS(СВЦЭМ!$C$39:$C$789,СВЦЭМ!$A$39:$A$789,$A136,СВЦЭМ!$B$39:$B$789,G$119)+'СЕТ СН'!$I$12+СВЦЭМ!$D$10+'СЕТ СН'!$I$5-'СЕТ СН'!$I$20</f>
        <v>7860.49023184</v>
      </c>
      <c r="H136" s="36">
        <f>SUMIFS(СВЦЭМ!$C$39:$C$789,СВЦЭМ!$A$39:$A$789,$A136,СВЦЭМ!$B$39:$B$789,H$119)+'СЕТ СН'!$I$12+СВЦЭМ!$D$10+'СЕТ СН'!$I$5-'СЕТ СН'!$I$20</f>
        <v>7739.9702350199996</v>
      </c>
      <c r="I136" s="36">
        <f>SUMIFS(СВЦЭМ!$C$39:$C$789,СВЦЭМ!$A$39:$A$789,$A136,СВЦЭМ!$B$39:$B$789,I$119)+'СЕТ СН'!$I$12+СВЦЭМ!$D$10+'СЕТ СН'!$I$5-'СЕТ СН'!$I$20</f>
        <v>7620.8564635699995</v>
      </c>
      <c r="J136" s="36">
        <f>SUMIFS(СВЦЭМ!$C$39:$C$789,СВЦЭМ!$A$39:$A$789,$A136,СВЦЭМ!$B$39:$B$789,J$119)+'СЕТ СН'!$I$12+СВЦЭМ!$D$10+'СЕТ СН'!$I$5-'СЕТ СН'!$I$20</f>
        <v>7573.517597529999</v>
      </c>
      <c r="K136" s="36">
        <f>SUMIFS(СВЦЭМ!$C$39:$C$789,СВЦЭМ!$A$39:$A$789,$A136,СВЦЭМ!$B$39:$B$789,K$119)+'СЕТ СН'!$I$12+СВЦЭМ!$D$10+'СЕТ СН'!$I$5-'СЕТ СН'!$I$20</f>
        <v>7490.5412884399993</v>
      </c>
      <c r="L136" s="36">
        <f>SUMIFS(СВЦЭМ!$C$39:$C$789,СВЦЭМ!$A$39:$A$789,$A136,СВЦЭМ!$B$39:$B$789,L$119)+'СЕТ СН'!$I$12+СВЦЭМ!$D$10+'СЕТ СН'!$I$5-'СЕТ СН'!$I$20</f>
        <v>7450.0891904799992</v>
      </c>
      <c r="M136" s="36">
        <f>SUMIFS(СВЦЭМ!$C$39:$C$789,СВЦЭМ!$A$39:$A$789,$A136,СВЦЭМ!$B$39:$B$789,M$119)+'СЕТ СН'!$I$12+СВЦЭМ!$D$10+'СЕТ СН'!$I$5-'СЕТ СН'!$I$20</f>
        <v>7474.5739320499997</v>
      </c>
      <c r="N136" s="36">
        <f>SUMIFS(СВЦЭМ!$C$39:$C$789,СВЦЭМ!$A$39:$A$789,$A136,СВЦЭМ!$B$39:$B$789,N$119)+'СЕТ СН'!$I$12+СВЦЭМ!$D$10+'СЕТ СН'!$I$5-'СЕТ СН'!$I$20</f>
        <v>7497.0583902299995</v>
      </c>
      <c r="O136" s="36">
        <f>SUMIFS(СВЦЭМ!$C$39:$C$789,СВЦЭМ!$A$39:$A$789,$A136,СВЦЭМ!$B$39:$B$789,O$119)+'СЕТ СН'!$I$12+СВЦЭМ!$D$10+'СЕТ СН'!$I$5-'СЕТ СН'!$I$20</f>
        <v>7495.38069928</v>
      </c>
      <c r="P136" s="36">
        <f>SUMIFS(СВЦЭМ!$C$39:$C$789,СВЦЭМ!$A$39:$A$789,$A136,СВЦЭМ!$B$39:$B$789,P$119)+'СЕТ СН'!$I$12+СВЦЭМ!$D$10+'СЕТ СН'!$I$5-'СЕТ СН'!$I$20</f>
        <v>7510.730286439999</v>
      </c>
      <c r="Q136" s="36">
        <f>SUMIFS(СВЦЭМ!$C$39:$C$789,СВЦЭМ!$A$39:$A$789,$A136,СВЦЭМ!$B$39:$B$789,Q$119)+'СЕТ СН'!$I$12+СВЦЭМ!$D$10+'СЕТ СН'!$I$5-'СЕТ СН'!$I$20</f>
        <v>7532.5453687499994</v>
      </c>
      <c r="R136" s="36">
        <f>SUMIFS(СВЦЭМ!$C$39:$C$789,СВЦЭМ!$A$39:$A$789,$A136,СВЦЭМ!$B$39:$B$789,R$119)+'СЕТ СН'!$I$12+СВЦЭМ!$D$10+'СЕТ СН'!$I$5-'СЕТ СН'!$I$20</f>
        <v>7514.1750518699992</v>
      </c>
      <c r="S136" s="36">
        <f>SUMIFS(СВЦЭМ!$C$39:$C$789,СВЦЭМ!$A$39:$A$789,$A136,СВЦЭМ!$B$39:$B$789,S$119)+'СЕТ СН'!$I$12+СВЦЭМ!$D$10+'СЕТ СН'!$I$5-'СЕТ СН'!$I$20</f>
        <v>7476.3269359199994</v>
      </c>
      <c r="T136" s="36">
        <f>SUMIFS(СВЦЭМ!$C$39:$C$789,СВЦЭМ!$A$39:$A$789,$A136,СВЦЭМ!$B$39:$B$789,T$119)+'СЕТ СН'!$I$12+СВЦЭМ!$D$10+'СЕТ СН'!$I$5-'СЕТ СН'!$I$20</f>
        <v>7536.5258228899993</v>
      </c>
      <c r="U136" s="36">
        <f>SUMIFS(СВЦЭМ!$C$39:$C$789,СВЦЭМ!$A$39:$A$789,$A136,СВЦЭМ!$B$39:$B$789,U$119)+'СЕТ СН'!$I$12+СВЦЭМ!$D$10+'СЕТ СН'!$I$5-'СЕТ СН'!$I$20</f>
        <v>7522.8816128599992</v>
      </c>
      <c r="V136" s="36">
        <f>SUMIFS(СВЦЭМ!$C$39:$C$789,СВЦЭМ!$A$39:$A$789,$A136,СВЦЭМ!$B$39:$B$789,V$119)+'СЕТ СН'!$I$12+СВЦЭМ!$D$10+'СЕТ СН'!$I$5-'СЕТ СН'!$I$20</f>
        <v>7605.8179194899994</v>
      </c>
      <c r="W136" s="36">
        <f>SUMIFS(СВЦЭМ!$C$39:$C$789,СВЦЭМ!$A$39:$A$789,$A136,СВЦЭМ!$B$39:$B$789,W$119)+'СЕТ СН'!$I$12+СВЦЭМ!$D$10+'СЕТ СН'!$I$5-'СЕТ СН'!$I$20</f>
        <v>7652.5053994999998</v>
      </c>
      <c r="X136" s="36">
        <f>SUMIFS(СВЦЭМ!$C$39:$C$789,СВЦЭМ!$A$39:$A$789,$A136,СВЦЭМ!$B$39:$B$789,X$119)+'СЕТ СН'!$I$12+СВЦЭМ!$D$10+'СЕТ СН'!$I$5-'СЕТ СН'!$I$20</f>
        <v>7681.5139621399994</v>
      </c>
      <c r="Y136" s="36">
        <f>SUMIFS(СВЦЭМ!$C$39:$C$789,СВЦЭМ!$A$39:$A$789,$A136,СВЦЭМ!$B$39:$B$789,Y$119)+'СЕТ СН'!$I$12+СВЦЭМ!$D$10+'СЕТ СН'!$I$5-'СЕТ СН'!$I$20</f>
        <v>7699.6218294099999</v>
      </c>
    </row>
    <row r="137" spans="1:25" ht="15.75" x14ac:dyDescent="0.2">
      <c r="A137" s="35">
        <f t="shared" si="3"/>
        <v>45644</v>
      </c>
      <c r="B137" s="36">
        <f>SUMIFS(СВЦЭМ!$C$39:$C$789,СВЦЭМ!$A$39:$A$789,$A137,СВЦЭМ!$B$39:$B$789,B$119)+'СЕТ СН'!$I$12+СВЦЭМ!$D$10+'СЕТ СН'!$I$5-'СЕТ СН'!$I$20</f>
        <v>7864.1990856100001</v>
      </c>
      <c r="C137" s="36">
        <f>SUMIFS(СВЦЭМ!$C$39:$C$789,СВЦЭМ!$A$39:$A$789,$A137,СВЦЭМ!$B$39:$B$789,C$119)+'СЕТ СН'!$I$12+СВЦЭМ!$D$10+'СЕТ СН'!$I$5-'СЕТ СН'!$I$20</f>
        <v>7916.3865755899997</v>
      </c>
      <c r="D137" s="36">
        <f>SUMIFS(СВЦЭМ!$C$39:$C$789,СВЦЭМ!$A$39:$A$789,$A137,СВЦЭМ!$B$39:$B$789,D$119)+'СЕТ СН'!$I$12+СВЦЭМ!$D$10+'СЕТ СН'!$I$5-'СЕТ СН'!$I$20</f>
        <v>7962.0833270899993</v>
      </c>
      <c r="E137" s="36">
        <f>SUMIFS(СВЦЭМ!$C$39:$C$789,СВЦЭМ!$A$39:$A$789,$A137,СВЦЭМ!$B$39:$B$789,E$119)+'СЕТ СН'!$I$12+СВЦЭМ!$D$10+'СЕТ СН'!$I$5-'СЕТ СН'!$I$20</f>
        <v>7971.6649660200001</v>
      </c>
      <c r="F137" s="36">
        <f>SUMIFS(СВЦЭМ!$C$39:$C$789,СВЦЭМ!$A$39:$A$789,$A137,СВЦЭМ!$B$39:$B$789,F$119)+'СЕТ СН'!$I$12+СВЦЭМ!$D$10+'СЕТ СН'!$I$5-'СЕТ СН'!$I$20</f>
        <v>7985.3292442499996</v>
      </c>
      <c r="G137" s="36">
        <f>SUMIFS(СВЦЭМ!$C$39:$C$789,СВЦЭМ!$A$39:$A$789,$A137,СВЦЭМ!$B$39:$B$789,G$119)+'СЕТ СН'!$I$12+СВЦЭМ!$D$10+'СЕТ СН'!$I$5-'СЕТ СН'!$I$20</f>
        <v>7947.7193759699994</v>
      </c>
      <c r="H137" s="36">
        <f>SUMIFS(СВЦЭМ!$C$39:$C$789,СВЦЭМ!$A$39:$A$789,$A137,СВЦЭМ!$B$39:$B$789,H$119)+'СЕТ СН'!$I$12+СВЦЭМ!$D$10+'СЕТ СН'!$I$5-'СЕТ СН'!$I$20</f>
        <v>7829.1158015399997</v>
      </c>
      <c r="I137" s="36">
        <f>SUMIFS(СВЦЭМ!$C$39:$C$789,СВЦЭМ!$A$39:$A$789,$A137,СВЦЭМ!$B$39:$B$789,I$119)+'СЕТ СН'!$I$12+СВЦЭМ!$D$10+'СЕТ СН'!$I$5-'СЕТ СН'!$I$20</f>
        <v>7651.4374172099997</v>
      </c>
      <c r="J137" s="36">
        <f>SUMIFS(СВЦЭМ!$C$39:$C$789,СВЦЭМ!$A$39:$A$789,$A137,СВЦЭМ!$B$39:$B$789,J$119)+'СЕТ СН'!$I$12+СВЦЭМ!$D$10+'СЕТ СН'!$I$5-'СЕТ СН'!$I$20</f>
        <v>7592.2938752399996</v>
      </c>
      <c r="K137" s="36">
        <f>SUMIFS(СВЦЭМ!$C$39:$C$789,СВЦЭМ!$A$39:$A$789,$A137,СВЦЭМ!$B$39:$B$789,K$119)+'СЕТ СН'!$I$12+СВЦЭМ!$D$10+'СЕТ СН'!$I$5-'СЕТ СН'!$I$20</f>
        <v>7518.2375675799994</v>
      </c>
      <c r="L137" s="36">
        <f>SUMIFS(СВЦЭМ!$C$39:$C$789,СВЦЭМ!$A$39:$A$789,$A137,СВЦЭМ!$B$39:$B$789,L$119)+'СЕТ СН'!$I$12+СВЦЭМ!$D$10+'СЕТ СН'!$I$5-'СЕТ СН'!$I$20</f>
        <v>7467.8359771099995</v>
      </c>
      <c r="M137" s="36">
        <f>SUMIFS(СВЦЭМ!$C$39:$C$789,СВЦЭМ!$A$39:$A$789,$A137,СВЦЭМ!$B$39:$B$789,M$119)+'СЕТ СН'!$I$12+СВЦЭМ!$D$10+'СЕТ СН'!$I$5-'СЕТ СН'!$I$20</f>
        <v>7563.4919531799997</v>
      </c>
      <c r="N137" s="36">
        <f>SUMIFS(СВЦЭМ!$C$39:$C$789,СВЦЭМ!$A$39:$A$789,$A137,СВЦЭМ!$B$39:$B$789,N$119)+'СЕТ СН'!$I$12+СВЦЭМ!$D$10+'СЕТ СН'!$I$5-'СЕТ СН'!$I$20</f>
        <v>7588.3987987799992</v>
      </c>
      <c r="O137" s="36">
        <f>SUMIFS(СВЦЭМ!$C$39:$C$789,СВЦЭМ!$A$39:$A$789,$A137,СВЦЭМ!$B$39:$B$789,O$119)+'СЕТ СН'!$I$12+СВЦЭМ!$D$10+'СЕТ СН'!$I$5-'СЕТ СН'!$I$20</f>
        <v>7571.7646046599993</v>
      </c>
      <c r="P137" s="36">
        <f>SUMIFS(СВЦЭМ!$C$39:$C$789,СВЦЭМ!$A$39:$A$789,$A137,СВЦЭМ!$B$39:$B$789,P$119)+'СЕТ СН'!$I$12+СВЦЭМ!$D$10+'СЕТ СН'!$I$5-'СЕТ СН'!$I$20</f>
        <v>7558.0147912100001</v>
      </c>
      <c r="Q137" s="36">
        <f>SUMIFS(СВЦЭМ!$C$39:$C$789,СВЦЭМ!$A$39:$A$789,$A137,СВЦЭМ!$B$39:$B$789,Q$119)+'СЕТ СН'!$I$12+СВЦЭМ!$D$10+'СЕТ СН'!$I$5-'СЕТ СН'!$I$20</f>
        <v>7581.5223595099997</v>
      </c>
      <c r="R137" s="36">
        <f>SUMIFS(СВЦЭМ!$C$39:$C$789,СВЦЭМ!$A$39:$A$789,$A137,СВЦЭМ!$B$39:$B$789,R$119)+'СЕТ СН'!$I$12+СВЦЭМ!$D$10+'СЕТ СН'!$I$5-'СЕТ СН'!$I$20</f>
        <v>7578.0976573399994</v>
      </c>
      <c r="S137" s="36">
        <f>SUMIFS(СВЦЭМ!$C$39:$C$789,СВЦЭМ!$A$39:$A$789,$A137,СВЦЭМ!$B$39:$B$789,S$119)+'СЕТ СН'!$I$12+СВЦЭМ!$D$10+'СЕТ СН'!$I$5-'СЕТ СН'!$I$20</f>
        <v>7528.0628849199993</v>
      </c>
      <c r="T137" s="36">
        <f>SUMIFS(СВЦЭМ!$C$39:$C$789,СВЦЭМ!$A$39:$A$789,$A137,СВЦЭМ!$B$39:$B$789,T$119)+'СЕТ СН'!$I$12+СВЦЭМ!$D$10+'СЕТ СН'!$I$5-'СЕТ СН'!$I$20</f>
        <v>7522.3450112099999</v>
      </c>
      <c r="U137" s="36">
        <f>SUMIFS(СВЦЭМ!$C$39:$C$789,СВЦЭМ!$A$39:$A$789,$A137,СВЦЭМ!$B$39:$B$789,U$119)+'СЕТ СН'!$I$12+СВЦЭМ!$D$10+'СЕТ СН'!$I$5-'СЕТ СН'!$I$20</f>
        <v>7527.6919900799994</v>
      </c>
      <c r="V137" s="36">
        <f>SUMIFS(СВЦЭМ!$C$39:$C$789,СВЦЭМ!$A$39:$A$789,$A137,СВЦЭМ!$B$39:$B$789,V$119)+'СЕТ СН'!$I$12+СВЦЭМ!$D$10+'СЕТ СН'!$I$5-'СЕТ СН'!$I$20</f>
        <v>7592.11563656</v>
      </c>
      <c r="W137" s="36">
        <f>SUMIFS(СВЦЭМ!$C$39:$C$789,СВЦЭМ!$A$39:$A$789,$A137,СВЦЭМ!$B$39:$B$789,W$119)+'СЕТ СН'!$I$12+СВЦЭМ!$D$10+'СЕТ СН'!$I$5-'СЕТ СН'!$I$20</f>
        <v>7645.4256644199995</v>
      </c>
      <c r="X137" s="36">
        <f>SUMIFS(СВЦЭМ!$C$39:$C$789,СВЦЭМ!$A$39:$A$789,$A137,СВЦЭМ!$B$39:$B$789,X$119)+'СЕТ СН'!$I$12+СВЦЭМ!$D$10+'СЕТ СН'!$I$5-'СЕТ СН'!$I$20</f>
        <v>7648.3888314799997</v>
      </c>
      <c r="Y137" s="36">
        <f>SUMIFS(СВЦЭМ!$C$39:$C$789,СВЦЭМ!$A$39:$A$789,$A137,СВЦЭМ!$B$39:$B$789,Y$119)+'СЕТ СН'!$I$12+СВЦЭМ!$D$10+'СЕТ СН'!$I$5-'СЕТ СН'!$I$20</f>
        <v>7729.1290099299995</v>
      </c>
    </row>
    <row r="138" spans="1:25" ht="15.75" x14ac:dyDescent="0.2">
      <c r="A138" s="35">
        <f t="shared" si="3"/>
        <v>45645</v>
      </c>
      <c r="B138" s="36">
        <f>SUMIFS(СВЦЭМ!$C$39:$C$789,СВЦЭМ!$A$39:$A$789,$A138,СВЦЭМ!$B$39:$B$789,B$119)+'СЕТ СН'!$I$12+СВЦЭМ!$D$10+'СЕТ СН'!$I$5-'СЕТ СН'!$I$20</f>
        <v>7607.36722181</v>
      </c>
      <c r="C138" s="36">
        <f>SUMIFS(СВЦЭМ!$C$39:$C$789,СВЦЭМ!$A$39:$A$789,$A138,СВЦЭМ!$B$39:$B$789,C$119)+'СЕТ СН'!$I$12+СВЦЭМ!$D$10+'СЕТ СН'!$I$5-'СЕТ СН'!$I$20</f>
        <v>7632.4609492</v>
      </c>
      <c r="D138" s="36">
        <f>SUMIFS(СВЦЭМ!$C$39:$C$789,СВЦЭМ!$A$39:$A$789,$A138,СВЦЭМ!$B$39:$B$789,D$119)+'СЕТ СН'!$I$12+СВЦЭМ!$D$10+'СЕТ СН'!$I$5-'СЕТ СН'!$I$20</f>
        <v>7727.2806383499992</v>
      </c>
      <c r="E138" s="36">
        <f>SUMIFS(СВЦЭМ!$C$39:$C$789,СВЦЭМ!$A$39:$A$789,$A138,СВЦЭМ!$B$39:$B$789,E$119)+'СЕТ СН'!$I$12+СВЦЭМ!$D$10+'СЕТ СН'!$I$5-'СЕТ СН'!$I$20</f>
        <v>7734.2250814399995</v>
      </c>
      <c r="F138" s="36">
        <f>SUMIFS(СВЦЭМ!$C$39:$C$789,СВЦЭМ!$A$39:$A$789,$A138,СВЦЭМ!$B$39:$B$789,F$119)+'СЕТ СН'!$I$12+СВЦЭМ!$D$10+'СЕТ СН'!$I$5-'СЕТ СН'!$I$20</f>
        <v>7759.0482756000001</v>
      </c>
      <c r="G138" s="36">
        <f>SUMIFS(СВЦЭМ!$C$39:$C$789,СВЦЭМ!$A$39:$A$789,$A138,СВЦЭМ!$B$39:$B$789,G$119)+'СЕТ СН'!$I$12+СВЦЭМ!$D$10+'СЕТ СН'!$I$5-'СЕТ СН'!$I$20</f>
        <v>7728.4432203199995</v>
      </c>
      <c r="H138" s="36">
        <f>SUMIFS(СВЦЭМ!$C$39:$C$789,СВЦЭМ!$A$39:$A$789,$A138,СВЦЭМ!$B$39:$B$789,H$119)+'СЕТ СН'!$I$12+СВЦЭМ!$D$10+'СЕТ СН'!$I$5-'СЕТ СН'!$I$20</f>
        <v>7663.0341140799992</v>
      </c>
      <c r="I138" s="36">
        <f>SUMIFS(СВЦЭМ!$C$39:$C$789,СВЦЭМ!$A$39:$A$789,$A138,СВЦЭМ!$B$39:$B$789,I$119)+'СЕТ СН'!$I$12+СВЦЭМ!$D$10+'СЕТ СН'!$I$5-'СЕТ СН'!$I$20</f>
        <v>7571.1482208899997</v>
      </c>
      <c r="J138" s="36">
        <f>SUMIFS(СВЦЭМ!$C$39:$C$789,СВЦЭМ!$A$39:$A$789,$A138,СВЦЭМ!$B$39:$B$789,J$119)+'СЕТ СН'!$I$12+СВЦЭМ!$D$10+'СЕТ СН'!$I$5-'СЕТ СН'!$I$20</f>
        <v>7510.5782678099995</v>
      </c>
      <c r="K138" s="36">
        <f>SUMIFS(СВЦЭМ!$C$39:$C$789,СВЦЭМ!$A$39:$A$789,$A138,СВЦЭМ!$B$39:$B$789,K$119)+'СЕТ СН'!$I$12+СВЦЭМ!$D$10+'СЕТ СН'!$I$5-'СЕТ СН'!$I$20</f>
        <v>7420.4078031399995</v>
      </c>
      <c r="L138" s="36">
        <f>SUMIFS(СВЦЭМ!$C$39:$C$789,СВЦЭМ!$A$39:$A$789,$A138,СВЦЭМ!$B$39:$B$789,L$119)+'СЕТ СН'!$I$12+СВЦЭМ!$D$10+'СЕТ СН'!$I$5-'СЕТ СН'!$I$20</f>
        <v>7426.8106687599993</v>
      </c>
      <c r="M138" s="36">
        <f>SUMIFS(СВЦЭМ!$C$39:$C$789,СВЦЭМ!$A$39:$A$789,$A138,СВЦЭМ!$B$39:$B$789,M$119)+'СЕТ СН'!$I$12+СВЦЭМ!$D$10+'СЕТ СН'!$I$5-'СЕТ СН'!$I$20</f>
        <v>7465.5651243499997</v>
      </c>
      <c r="N138" s="36">
        <f>SUMIFS(СВЦЭМ!$C$39:$C$789,СВЦЭМ!$A$39:$A$789,$A138,СВЦЭМ!$B$39:$B$789,N$119)+'СЕТ СН'!$I$12+СВЦЭМ!$D$10+'СЕТ СН'!$I$5-'СЕТ СН'!$I$20</f>
        <v>7476.7259748699998</v>
      </c>
      <c r="O138" s="36">
        <f>SUMIFS(СВЦЭМ!$C$39:$C$789,СВЦЭМ!$A$39:$A$789,$A138,СВЦЭМ!$B$39:$B$789,O$119)+'СЕТ СН'!$I$12+СВЦЭМ!$D$10+'СЕТ СН'!$I$5-'СЕТ СН'!$I$20</f>
        <v>7554.1835806399995</v>
      </c>
      <c r="P138" s="36">
        <f>SUMIFS(СВЦЭМ!$C$39:$C$789,СВЦЭМ!$A$39:$A$789,$A138,СВЦЭМ!$B$39:$B$789,P$119)+'СЕТ СН'!$I$12+СВЦЭМ!$D$10+'СЕТ СН'!$I$5-'СЕТ СН'!$I$20</f>
        <v>7561.8804068699992</v>
      </c>
      <c r="Q138" s="36">
        <f>SUMIFS(СВЦЭМ!$C$39:$C$789,СВЦЭМ!$A$39:$A$789,$A138,СВЦЭМ!$B$39:$B$789,Q$119)+'СЕТ СН'!$I$12+СВЦЭМ!$D$10+'СЕТ СН'!$I$5-'СЕТ СН'!$I$20</f>
        <v>7537.0417464900002</v>
      </c>
      <c r="R138" s="36">
        <f>SUMIFS(СВЦЭМ!$C$39:$C$789,СВЦЭМ!$A$39:$A$789,$A138,СВЦЭМ!$B$39:$B$789,R$119)+'СЕТ СН'!$I$12+СВЦЭМ!$D$10+'СЕТ СН'!$I$5-'СЕТ СН'!$I$20</f>
        <v>7479.6301979499995</v>
      </c>
      <c r="S138" s="36">
        <f>SUMIFS(СВЦЭМ!$C$39:$C$789,СВЦЭМ!$A$39:$A$789,$A138,СВЦЭМ!$B$39:$B$789,S$119)+'СЕТ СН'!$I$12+СВЦЭМ!$D$10+'СЕТ СН'!$I$5-'СЕТ СН'!$I$20</f>
        <v>7435.2138803899998</v>
      </c>
      <c r="T138" s="36">
        <f>SUMIFS(СВЦЭМ!$C$39:$C$789,СВЦЭМ!$A$39:$A$789,$A138,СВЦЭМ!$B$39:$B$789,T$119)+'СЕТ СН'!$I$12+СВЦЭМ!$D$10+'СЕТ СН'!$I$5-'СЕТ СН'!$I$20</f>
        <v>7397.1588396999996</v>
      </c>
      <c r="U138" s="36">
        <f>SUMIFS(СВЦЭМ!$C$39:$C$789,СВЦЭМ!$A$39:$A$789,$A138,СВЦЭМ!$B$39:$B$789,U$119)+'СЕТ СН'!$I$12+СВЦЭМ!$D$10+'СЕТ СН'!$I$5-'СЕТ СН'!$I$20</f>
        <v>7401.345969869999</v>
      </c>
      <c r="V138" s="36">
        <f>SUMIFS(СВЦЭМ!$C$39:$C$789,СВЦЭМ!$A$39:$A$789,$A138,СВЦЭМ!$B$39:$B$789,V$119)+'СЕТ СН'!$I$12+СВЦЭМ!$D$10+'СЕТ СН'!$I$5-'СЕТ СН'!$I$20</f>
        <v>7424.1926610499995</v>
      </c>
      <c r="W138" s="36">
        <f>SUMIFS(СВЦЭМ!$C$39:$C$789,СВЦЭМ!$A$39:$A$789,$A138,СВЦЭМ!$B$39:$B$789,W$119)+'СЕТ СН'!$I$12+СВЦЭМ!$D$10+'СЕТ СН'!$I$5-'СЕТ СН'!$I$20</f>
        <v>7510.76639264</v>
      </c>
      <c r="X138" s="36">
        <f>SUMIFS(СВЦЭМ!$C$39:$C$789,СВЦЭМ!$A$39:$A$789,$A138,СВЦЭМ!$B$39:$B$789,X$119)+'СЕТ СН'!$I$12+СВЦЭМ!$D$10+'СЕТ СН'!$I$5-'СЕТ СН'!$I$20</f>
        <v>7530.4364341399996</v>
      </c>
      <c r="Y138" s="36">
        <f>SUMIFS(СВЦЭМ!$C$39:$C$789,СВЦЭМ!$A$39:$A$789,$A138,СВЦЭМ!$B$39:$B$789,Y$119)+'СЕТ СН'!$I$12+СВЦЭМ!$D$10+'СЕТ СН'!$I$5-'СЕТ СН'!$I$20</f>
        <v>7565.2755078199989</v>
      </c>
    </row>
    <row r="139" spans="1:25" ht="15.75" x14ac:dyDescent="0.2">
      <c r="A139" s="35">
        <f t="shared" si="3"/>
        <v>45646</v>
      </c>
      <c r="B139" s="36">
        <f>SUMIFS(СВЦЭМ!$C$39:$C$789,СВЦЭМ!$A$39:$A$789,$A139,СВЦЭМ!$B$39:$B$789,B$119)+'СЕТ СН'!$I$12+СВЦЭМ!$D$10+'СЕТ СН'!$I$5-'СЕТ СН'!$I$20</f>
        <v>7617.3897206900001</v>
      </c>
      <c r="C139" s="36">
        <f>SUMIFS(СВЦЭМ!$C$39:$C$789,СВЦЭМ!$A$39:$A$789,$A139,СВЦЭМ!$B$39:$B$789,C$119)+'СЕТ СН'!$I$12+СВЦЭМ!$D$10+'СЕТ СН'!$I$5-'СЕТ СН'!$I$20</f>
        <v>7671.0791238199999</v>
      </c>
      <c r="D139" s="36">
        <f>SUMIFS(СВЦЭМ!$C$39:$C$789,СВЦЭМ!$A$39:$A$789,$A139,СВЦЭМ!$B$39:$B$789,D$119)+'СЕТ СН'!$I$12+СВЦЭМ!$D$10+'СЕТ СН'!$I$5-'СЕТ СН'!$I$20</f>
        <v>7687.36495259</v>
      </c>
      <c r="E139" s="36">
        <f>SUMIFS(СВЦЭМ!$C$39:$C$789,СВЦЭМ!$A$39:$A$789,$A139,СВЦЭМ!$B$39:$B$789,E$119)+'СЕТ СН'!$I$12+СВЦЭМ!$D$10+'СЕТ СН'!$I$5-'СЕТ СН'!$I$20</f>
        <v>7711.4690433899996</v>
      </c>
      <c r="F139" s="36">
        <f>SUMIFS(СВЦЭМ!$C$39:$C$789,СВЦЭМ!$A$39:$A$789,$A139,СВЦЭМ!$B$39:$B$789,F$119)+'СЕТ СН'!$I$12+СВЦЭМ!$D$10+'СЕТ СН'!$I$5-'СЕТ СН'!$I$20</f>
        <v>7706.0170006199996</v>
      </c>
      <c r="G139" s="36">
        <f>SUMIFS(СВЦЭМ!$C$39:$C$789,СВЦЭМ!$A$39:$A$789,$A139,СВЦЭМ!$B$39:$B$789,G$119)+'СЕТ СН'!$I$12+СВЦЭМ!$D$10+'СЕТ СН'!$I$5-'СЕТ СН'!$I$20</f>
        <v>7682.5312286600001</v>
      </c>
      <c r="H139" s="36">
        <f>SUMIFS(СВЦЭМ!$C$39:$C$789,СВЦЭМ!$A$39:$A$789,$A139,СВЦЭМ!$B$39:$B$789,H$119)+'СЕТ СН'!$I$12+СВЦЭМ!$D$10+'СЕТ СН'!$I$5-'СЕТ СН'!$I$20</f>
        <v>7662.9071440799999</v>
      </c>
      <c r="I139" s="36">
        <f>SUMIFS(СВЦЭМ!$C$39:$C$789,СВЦЭМ!$A$39:$A$789,$A139,СВЦЭМ!$B$39:$B$789,I$119)+'СЕТ СН'!$I$12+СВЦЭМ!$D$10+'СЕТ СН'!$I$5-'СЕТ СН'!$I$20</f>
        <v>7514.6133391999992</v>
      </c>
      <c r="J139" s="36">
        <f>SUMIFS(СВЦЭМ!$C$39:$C$789,СВЦЭМ!$A$39:$A$789,$A139,СВЦЭМ!$B$39:$B$789,J$119)+'СЕТ СН'!$I$12+СВЦЭМ!$D$10+'СЕТ СН'!$I$5-'СЕТ СН'!$I$20</f>
        <v>7409.62322055</v>
      </c>
      <c r="K139" s="36">
        <f>SUMIFS(СВЦЭМ!$C$39:$C$789,СВЦЭМ!$A$39:$A$789,$A139,СВЦЭМ!$B$39:$B$789,K$119)+'СЕТ СН'!$I$12+СВЦЭМ!$D$10+'СЕТ СН'!$I$5-'СЕТ СН'!$I$20</f>
        <v>7354.5096566100001</v>
      </c>
      <c r="L139" s="36">
        <f>SUMIFS(СВЦЭМ!$C$39:$C$789,СВЦЭМ!$A$39:$A$789,$A139,СВЦЭМ!$B$39:$B$789,L$119)+'СЕТ СН'!$I$12+СВЦЭМ!$D$10+'СЕТ СН'!$I$5-'СЕТ СН'!$I$20</f>
        <v>7351.4976852299997</v>
      </c>
      <c r="M139" s="36">
        <f>SUMIFS(СВЦЭМ!$C$39:$C$789,СВЦЭМ!$A$39:$A$789,$A139,СВЦЭМ!$B$39:$B$789,M$119)+'СЕТ СН'!$I$12+СВЦЭМ!$D$10+'СЕТ СН'!$I$5-'СЕТ СН'!$I$20</f>
        <v>7346.9464875799995</v>
      </c>
      <c r="N139" s="36">
        <f>SUMIFS(СВЦЭМ!$C$39:$C$789,СВЦЭМ!$A$39:$A$789,$A139,СВЦЭМ!$B$39:$B$789,N$119)+'СЕТ СН'!$I$12+СВЦЭМ!$D$10+'СЕТ СН'!$I$5-'СЕТ СН'!$I$20</f>
        <v>7353.6142419999996</v>
      </c>
      <c r="O139" s="36">
        <f>SUMIFS(СВЦЭМ!$C$39:$C$789,СВЦЭМ!$A$39:$A$789,$A139,СВЦЭМ!$B$39:$B$789,O$119)+'СЕТ СН'!$I$12+СВЦЭМ!$D$10+'СЕТ СН'!$I$5-'СЕТ СН'!$I$20</f>
        <v>7366.3046119299997</v>
      </c>
      <c r="P139" s="36">
        <f>SUMIFS(СВЦЭМ!$C$39:$C$789,СВЦЭМ!$A$39:$A$789,$A139,СВЦЭМ!$B$39:$B$789,P$119)+'СЕТ СН'!$I$12+СВЦЭМ!$D$10+'СЕТ СН'!$I$5-'СЕТ СН'!$I$20</f>
        <v>7376.3262033399997</v>
      </c>
      <c r="Q139" s="36">
        <f>SUMIFS(СВЦЭМ!$C$39:$C$789,СВЦЭМ!$A$39:$A$789,$A139,СВЦЭМ!$B$39:$B$789,Q$119)+'СЕТ СН'!$I$12+СВЦЭМ!$D$10+'СЕТ СН'!$I$5-'СЕТ СН'!$I$20</f>
        <v>7316.3737837600002</v>
      </c>
      <c r="R139" s="36">
        <f>SUMIFS(СВЦЭМ!$C$39:$C$789,СВЦЭМ!$A$39:$A$789,$A139,СВЦЭМ!$B$39:$B$789,R$119)+'СЕТ СН'!$I$12+СВЦЭМ!$D$10+'СЕТ СН'!$I$5-'СЕТ СН'!$I$20</f>
        <v>7332.0035232199989</v>
      </c>
      <c r="S139" s="36">
        <f>SUMIFS(СВЦЭМ!$C$39:$C$789,СВЦЭМ!$A$39:$A$789,$A139,СВЦЭМ!$B$39:$B$789,S$119)+'СЕТ СН'!$I$12+СВЦЭМ!$D$10+'СЕТ СН'!$I$5-'СЕТ СН'!$I$20</f>
        <v>7328.1255488799998</v>
      </c>
      <c r="T139" s="36">
        <f>SUMIFS(СВЦЭМ!$C$39:$C$789,СВЦЭМ!$A$39:$A$789,$A139,СВЦЭМ!$B$39:$B$789,T$119)+'СЕТ СН'!$I$12+СВЦЭМ!$D$10+'СЕТ СН'!$I$5-'СЕТ СН'!$I$20</f>
        <v>7299.4058149799994</v>
      </c>
      <c r="U139" s="36">
        <f>SUMIFS(СВЦЭМ!$C$39:$C$789,СВЦЭМ!$A$39:$A$789,$A139,СВЦЭМ!$B$39:$B$789,U$119)+'СЕТ СН'!$I$12+СВЦЭМ!$D$10+'СЕТ СН'!$I$5-'СЕТ СН'!$I$20</f>
        <v>7328.831690949999</v>
      </c>
      <c r="V139" s="36">
        <f>SUMIFS(СВЦЭМ!$C$39:$C$789,СВЦЭМ!$A$39:$A$789,$A139,СВЦЭМ!$B$39:$B$789,V$119)+'СЕТ СН'!$I$12+СВЦЭМ!$D$10+'СЕТ СН'!$I$5-'СЕТ СН'!$I$20</f>
        <v>7374.1947999200002</v>
      </c>
      <c r="W139" s="36">
        <f>SUMIFS(СВЦЭМ!$C$39:$C$789,СВЦЭМ!$A$39:$A$789,$A139,СВЦЭМ!$B$39:$B$789,W$119)+'СЕТ СН'!$I$12+СВЦЭМ!$D$10+'СЕТ СН'!$I$5-'СЕТ СН'!$I$20</f>
        <v>7469.7189623899994</v>
      </c>
      <c r="X139" s="36">
        <f>SUMIFS(СВЦЭМ!$C$39:$C$789,СВЦЭМ!$A$39:$A$789,$A139,СВЦЭМ!$B$39:$B$789,X$119)+'СЕТ СН'!$I$12+СВЦЭМ!$D$10+'СЕТ СН'!$I$5-'СЕТ СН'!$I$20</f>
        <v>7496.7767773399992</v>
      </c>
      <c r="Y139" s="36">
        <f>SUMIFS(СВЦЭМ!$C$39:$C$789,СВЦЭМ!$A$39:$A$789,$A139,СВЦЭМ!$B$39:$B$789,Y$119)+'СЕТ СН'!$I$12+СВЦЭМ!$D$10+'СЕТ СН'!$I$5-'СЕТ СН'!$I$20</f>
        <v>7507.4077676999996</v>
      </c>
    </row>
    <row r="140" spans="1:25" ht="15.75" x14ac:dyDescent="0.2">
      <c r="A140" s="35">
        <f t="shared" si="3"/>
        <v>45647</v>
      </c>
      <c r="B140" s="36">
        <f>SUMIFS(СВЦЭМ!$C$39:$C$789,СВЦЭМ!$A$39:$A$789,$A140,СВЦЭМ!$B$39:$B$789,B$119)+'СЕТ СН'!$I$12+СВЦЭМ!$D$10+'СЕТ СН'!$I$5-'СЕТ СН'!$I$20</f>
        <v>7623.1955289799989</v>
      </c>
      <c r="C140" s="36">
        <f>SUMIFS(СВЦЭМ!$C$39:$C$789,СВЦЭМ!$A$39:$A$789,$A140,СВЦЭМ!$B$39:$B$789,C$119)+'СЕТ СН'!$I$12+СВЦЭМ!$D$10+'СЕТ СН'!$I$5-'СЕТ СН'!$I$20</f>
        <v>7597.5777870900001</v>
      </c>
      <c r="D140" s="36">
        <f>SUMIFS(СВЦЭМ!$C$39:$C$789,СВЦЭМ!$A$39:$A$789,$A140,СВЦЭМ!$B$39:$B$789,D$119)+'СЕТ СН'!$I$12+СВЦЭМ!$D$10+'СЕТ СН'!$I$5-'СЕТ СН'!$I$20</f>
        <v>7692.1099894499994</v>
      </c>
      <c r="E140" s="36">
        <f>SUMIFS(СВЦЭМ!$C$39:$C$789,СВЦЭМ!$A$39:$A$789,$A140,СВЦЭМ!$B$39:$B$789,E$119)+'СЕТ СН'!$I$12+СВЦЭМ!$D$10+'СЕТ СН'!$I$5-'СЕТ СН'!$I$20</f>
        <v>7746.6283900399994</v>
      </c>
      <c r="F140" s="36">
        <f>SUMIFS(СВЦЭМ!$C$39:$C$789,СВЦЭМ!$A$39:$A$789,$A140,СВЦЭМ!$B$39:$B$789,F$119)+'СЕТ СН'!$I$12+СВЦЭМ!$D$10+'СЕТ СН'!$I$5-'СЕТ СН'!$I$20</f>
        <v>7763.4780397399991</v>
      </c>
      <c r="G140" s="36">
        <f>SUMIFS(СВЦЭМ!$C$39:$C$789,СВЦЭМ!$A$39:$A$789,$A140,СВЦЭМ!$B$39:$B$789,G$119)+'СЕТ СН'!$I$12+СВЦЭМ!$D$10+'СЕТ СН'!$I$5-'СЕТ СН'!$I$20</f>
        <v>7735.9005377699996</v>
      </c>
      <c r="H140" s="36">
        <f>SUMIFS(СВЦЭМ!$C$39:$C$789,СВЦЭМ!$A$39:$A$789,$A140,СВЦЭМ!$B$39:$B$789,H$119)+'СЕТ СН'!$I$12+СВЦЭМ!$D$10+'СЕТ СН'!$I$5-'СЕТ СН'!$I$20</f>
        <v>7694.5007723999997</v>
      </c>
      <c r="I140" s="36">
        <f>SUMIFS(СВЦЭМ!$C$39:$C$789,СВЦЭМ!$A$39:$A$789,$A140,СВЦЭМ!$B$39:$B$789,I$119)+'СЕТ СН'!$I$12+СВЦЭМ!$D$10+'СЕТ СН'!$I$5-'СЕТ СН'!$I$20</f>
        <v>7623.1470546699993</v>
      </c>
      <c r="J140" s="36">
        <f>SUMIFS(СВЦЭМ!$C$39:$C$789,СВЦЭМ!$A$39:$A$789,$A140,СВЦЭМ!$B$39:$B$789,J$119)+'СЕТ СН'!$I$12+СВЦЭМ!$D$10+'СЕТ СН'!$I$5-'СЕТ СН'!$I$20</f>
        <v>7535.3153380399999</v>
      </c>
      <c r="K140" s="36">
        <f>SUMIFS(СВЦЭМ!$C$39:$C$789,СВЦЭМ!$A$39:$A$789,$A140,СВЦЭМ!$B$39:$B$789,K$119)+'СЕТ СН'!$I$12+СВЦЭМ!$D$10+'СЕТ СН'!$I$5-'СЕТ СН'!$I$20</f>
        <v>7420.1894356499997</v>
      </c>
      <c r="L140" s="36">
        <f>SUMIFS(СВЦЭМ!$C$39:$C$789,СВЦЭМ!$A$39:$A$789,$A140,СВЦЭМ!$B$39:$B$789,L$119)+'СЕТ СН'!$I$12+СВЦЭМ!$D$10+'СЕТ СН'!$I$5-'СЕТ СН'!$I$20</f>
        <v>7381.5099472900001</v>
      </c>
      <c r="M140" s="36">
        <f>SUMIFS(СВЦЭМ!$C$39:$C$789,СВЦЭМ!$A$39:$A$789,$A140,СВЦЭМ!$B$39:$B$789,M$119)+'СЕТ СН'!$I$12+СВЦЭМ!$D$10+'СЕТ СН'!$I$5-'СЕТ СН'!$I$20</f>
        <v>7375.1375236999993</v>
      </c>
      <c r="N140" s="36">
        <f>SUMIFS(СВЦЭМ!$C$39:$C$789,СВЦЭМ!$A$39:$A$789,$A140,СВЦЭМ!$B$39:$B$789,N$119)+'СЕТ СН'!$I$12+СВЦЭМ!$D$10+'СЕТ СН'!$I$5-'СЕТ СН'!$I$20</f>
        <v>7382.2714381099995</v>
      </c>
      <c r="O140" s="36">
        <f>SUMIFS(СВЦЭМ!$C$39:$C$789,СВЦЭМ!$A$39:$A$789,$A140,СВЦЭМ!$B$39:$B$789,O$119)+'СЕТ СН'!$I$12+СВЦЭМ!$D$10+'СЕТ СН'!$I$5-'СЕТ СН'!$I$20</f>
        <v>7412.035278039999</v>
      </c>
      <c r="P140" s="36">
        <f>SUMIFS(СВЦЭМ!$C$39:$C$789,СВЦЭМ!$A$39:$A$789,$A140,СВЦЭМ!$B$39:$B$789,P$119)+'СЕТ СН'!$I$12+СВЦЭМ!$D$10+'СЕТ СН'!$I$5-'СЕТ СН'!$I$20</f>
        <v>7408.1654349199998</v>
      </c>
      <c r="Q140" s="36">
        <f>SUMIFS(СВЦЭМ!$C$39:$C$789,СВЦЭМ!$A$39:$A$789,$A140,СВЦЭМ!$B$39:$B$789,Q$119)+'СЕТ СН'!$I$12+СВЦЭМ!$D$10+'СЕТ СН'!$I$5-'СЕТ СН'!$I$20</f>
        <v>7398.0107006499993</v>
      </c>
      <c r="R140" s="36">
        <f>SUMIFS(СВЦЭМ!$C$39:$C$789,СВЦЭМ!$A$39:$A$789,$A140,СВЦЭМ!$B$39:$B$789,R$119)+'СЕТ СН'!$I$12+СВЦЭМ!$D$10+'СЕТ СН'!$I$5-'СЕТ СН'!$I$20</f>
        <v>7412.4796899499997</v>
      </c>
      <c r="S140" s="36">
        <f>SUMIFS(СВЦЭМ!$C$39:$C$789,СВЦЭМ!$A$39:$A$789,$A140,СВЦЭМ!$B$39:$B$789,S$119)+'СЕТ СН'!$I$12+СВЦЭМ!$D$10+'СЕТ СН'!$I$5-'СЕТ СН'!$I$20</f>
        <v>7398.9189312999997</v>
      </c>
      <c r="T140" s="36">
        <f>SUMIFS(СВЦЭМ!$C$39:$C$789,СВЦЭМ!$A$39:$A$789,$A140,СВЦЭМ!$B$39:$B$789,T$119)+'СЕТ СН'!$I$12+СВЦЭМ!$D$10+'СЕТ СН'!$I$5-'СЕТ СН'!$I$20</f>
        <v>7358.0097466199995</v>
      </c>
      <c r="U140" s="36">
        <f>SUMIFS(СВЦЭМ!$C$39:$C$789,СВЦЭМ!$A$39:$A$789,$A140,СВЦЭМ!$B$39:$B$789,U$119)+'СЕТ СН'!$I$12+СВЦЭМ!$D$10+'СЕТ СН'!$I$5-'СЕТ СН'!$I$20</f>
        <v>7381.5685045099999</v>
      </c>
      <c r="V140" s="36">
        <f>SUMIFS(СВЦЭМ!$C$39:$C$789,СВЦЭМ!$A$39:$A$789,$A140,СВЦЭМ!$B$39:$B$789,V$119)+'СЕТ СН'!$I$12+СВЦЭМ!$D$10+'СЕТ СН'!$I$5-'СЕТ СН'!$I$20</f>
        <v>7437.0200710699992</v>
      </c>
      <c r="W140" s="36">
        <f>SUMIFS(СВЦЭМ!$C$39:$C$789,СВЦЭМ!$A$39:$A$789,$A140,СВЦЭМ!$B$39:$B$789,W$119)+'СЕТ СН'!$I$12+СВЦЭМ!$D$10+'СЕТ СН'!$I$5-'СЕТ СН'!$I$20</f>
        <v>7447.9198346799994</v>
      </c>
      <c r="X140" s="36">
        <f>SUMIFS(СВЦЭМ!$C$39:$C$789,СВЦЭМ!$A$39:$A$789,$A140,СВЦЭМ!$B$39:$B$789,X$119)+'СЕТ СН'!$I$12+СВЦЭМ!$D$10+'СЕТ СН'!$I$5-'СЕТ СН'!$I$20</f>
        <v>7495.1182762299995</v>
      </c>
      <c r="Y140" s="36">
        <f>SUMIFS(СВЦЭМ!$C$39:$C$789,СВЦЭМ!$A$39:$A$789,$A140,СВЦЭМ!$B$39:$B$789,Y$119)+'СЕТ СН'!$I$12+СВЦЭМ!$D$10+'СЕТ СН'!$I$5-'СЕТ СН'!$I$20</f>
        <v>7525.2069307399997</v>
      </c>
    </row>
    <row r="141" spans="1:25" ht="15.75" x14ac:dyDescent="0.2">
      <c r="A141" s="35">
        <f t="shared" si="3"/>
        <v>45648</v>
      </c>
      <c r="B141" s="36">
        <f>SUMIFS(СВЦЭМ!$C$39:$C$789,СВЦЭМ!$A$39:$A$789,$A141,СВЦЭМ!$B$39:$B$789,B$119)+'СЕТ СН'!$I$12+СВЦЭМ!$D$10+'СЕТ СН'!$I$5-'СЕТ СН'!$I$20</f>
        <v>7545.4653924399991</v>
      </c>
      <c r="C141" s="36">
        <f>SUMIFS(СВЦЭМ!$C$39:$C$789,СВЦЭМ!$A$39:$A$789,$A141,СВЦЭМ!$B$39:$B$789,C$119)+'СЕТ СН'!$I$12+СВЦЭМ!$D$10+'СЕТ СН'!$I$5-'СЕТ СН'!$I$20</f>
        <v>7699.6801829099995</v>
      </c>
      <c r="D141" s="36">
        <f>SUMIFS(СВЦЭМ!$C$39:$C$789,СВЦЭМ!$A$39:$A$789,$A141,СВЦЭМ!$B$39:$B$789,D$119)+'СЕТ СН'!$I$12+СВЦЭМ!$D$10+'СЕТ СН'!$I$5-'СЕТ СН'!$I$20</f>
        <v>7731.1195682099997</v>
      </c>
      <c r="E141" s="36">
        <f>SUMIFS(СВЦЭМ!$C$39:$C$789,СВЦЭМ!$A$39:$A$789,$A141,СВЦЭМ!$B$39:$B$789,E$119)+'СЕТ СН'!$I$12+СВЦЭМ!$D$10+'СЕТ СН'!$I$5-'СЕТ СН'!$I$20</f>
        <v>7773.0113282499997</v>
      </c>
      <c r="F141" s="36">
        <f>SUMIFS(СВЦЭМ!$C$39:$C$789,СВЦЭМ!$A$39:$A$789,$A141,СВЦЭМ!$B$39:$B$789,F$119)+'СЕТ СН'!$I$12+СВЦЭМ!$D$10+'СЕТ СН'!$I$5-'СЕТ СН'!$I$20</f>
        <v>7777.7882348599996</v>
      </c>
      <c r="G141" s="36">
        <f>SUMIFS(СВЦЭМ!$C$39:$C$789,СВЦЭМ!$A$39:$A$789,$A141,СВЦЭМ!$B$39:$B$789,G$119)+'СЕТ СН'!$I$12+СВЦЭМ!$D$10+'СЕТ СН'!$I$5-'СЕТ СН'!$I$20</f>
        <v>7780.5558898299996</v>
      </c>
      <c r="H141" s="36">
        <f>SUMIFS(СВЦЭМ!$C$39:$C$789,СВЦЭМ!$A$39:$A$789,$A141,СВЦЭМ!$B$39:$B$789,H$119)+'СЕТ СН'!$I$12+СВЦЭМ!$D$10+'СЕТ СН'!$I$5-'СЕТ СН'!$I$20</f>
        <v>7755.5233869899994</v>
      </c>
      <c r="I141" s="36">
        <f>SUMIFS(СВЦЭМ!$C$39:$C$789,СВЦЭМ!$A$39:$A$789,$A141,СВЦЭМ!$B$39:$B$789,I$119)+'СЕТ СН'!$I$12+СВЦЭМ!$D$10+'СЕТ СН'!$I$5-'СЕТ СН'!$I$20</f>
        <v>7717.8439590199996</v>
      </c>
      <c r="J141" s="36">
        <f>SUMIFS(СВЦЭМ!$C$39:$C$789,СВЦЭМ!$A$39:$A$789,$A141,СВЦЭМ!$B$39:$B$789,J$119)+'СЕТ СН'!$I$12+СВЦЭМ!$D$10+'СЕТ СН'!$I$5-'СЕТ СН'!$I$20</f>
        <v>7574.6464402000001</v>
      </c>
      <c r="K141" s="36">
        <f>SUMIFS(СВЦЭМ!$C$39:$C$789,СВЦЭМ!$A$39:$A$789,$A141,СВЦЭМ!$B$39:$B$789,K$119)+'СЕТ СН'!$I$12+СВЦЭМ!$D$10+'СЕТ СН'!$I$5-'СЕТ СН'!$I$20</f>
        <v>7523.9586541099998</v>
      </c>
      <c r="L141" s="36">
        <f>SUMIFS(СВЦЭМ!$C$39:$C$789,СВЦЭМ!$A$39:$A$789,$A141,СВЦЭМ!$B$39:$B$789,L$119)+'СЕТ СН'!$I$12+СВЦЭМ!$D$10+'СЕТ СН'!$I$5-'СЕТ СН'!$I$20</f>
        <v>7467.1434649099992</v>
      </c>
      <c r="M141" s="36">
        <f>SUMIFS(СВЦЭМ!$C$39:$C$789,СВЦЭМ!$A$39:$A$789,$A141,СВЦЭМ!$B$39:$B$789,M$119)+'СЕТ СН'!$I$12+СВЦЭМ!$D$10+'СЕТ СН'!$I$5-'СЕТ СН'!$I$20</f>
        <v>7462.6744608699992</v>
      </c>
      <c r="N141" s="36">
        <f>SUMIFS(СВЦЭМ!$C$39:$C$789,СВЦЭМ!$A$39:$A$789,$A141,СВЦЭМ!$B$39:$B$789,N$119)+'СЕТ СН'!$I$12+СВЦЭМ!$D$10+'СЕТ СН'!$I$5-'СЕТ СН'!$I$20</f>
        <v>7477.1820836499992</v>
      </c>
      <c r="O141" s="36">
        <f>SUMIFS(СВЦЭМ!$C$39:$C$789,СВЦЭМ!$A$39:$A$789,$A141,СВЦЭМ!$B$39:$B$789,O$119)+'СЕТ СН'!$I$12+СВЦЭМ!$D$10+'СЕТ СН'!$I$5-'СЕТ СН'!$I$20</f>
        <v>7501.8056053599994</v>
      </c>
      <c r="P141" s="36">
        <f>SUMIFS(СВЦЭМ!$C$39:$C$789,СВЦЭМ!$A$39:$A$789,$A141,СВЦЭМ!$B$39:$B$789,P$119)+'СЕТ СН'!$I$12+СВЦЭМ!$D$10+'СЕТ СН'!$I$5-'СЕТ СН'!$I$20</f>
        <v>7520.3319536999988</v>
      </c>
      <c r="Q141" s="36">
        <f>SUMIFS(СВЦЭМ!$C$39:$C$789,СВЦЭМ!$A$39:$A$789,$A141,СВЦЭМ!$B$39:$B$789,Q$119)+'СЕТ СН'!$I$12+СВЦЭМ!$D$10+'СЕТ СН'!$I$5-'СЕТ СН'!$I$20</f>
        <v>7551.2977114899995</v>
      </c>
      <c r="R141" s="36">
        <f>SUMIFS(СВЦЭМ!$C$39:$C$789,СВЦЭМ!$A$39:$A$789,$A141,СВЦЭМ!$B$39:$B$789,R$119)+'СЕТ СН'!$I$12+СВЦЭМ!$D$10+'СЕТ СН'!$I$5-'СЕТ СН'!$I$20</f>
        <v>7532.026169589999</v>
      </c>
      <c r="S141" s="36">
        <f>SUMIFS(СВЦЭМ!$C$39:$C$789,СВЦЭМ!$A$39:$A$789,$A141,СВЦЭМ!$B$39:$B$789,S$119)+'СЕТ СН'!$I$12+СВЦЭМ!$D$10+'СЕТ СН'!$I$5-'СЕТ СН'!$I$20</f>
        <v>7467.1168797399996</v>
      </c>
      <c r="T141" s="36">
        <f>SUMIFS(СВЦЭМ!$C$39:$C$789,СВЦЭМ!$A$39:$A$789,$A141,СВЦЭМ!$B$39:$B$789,T$119)+'СЕТ СН'!$I$12+СВЦЭМ!$D$10+'СЕТ СН'!$I$5-'СЕТ СН'!$I$20</f>
        <v>7403.6331546099991</v>
      </c>
      <c r="U141" s="36">
        <f>SUMIFS(СВЦЭМ!$C$39:$C$789,СВЦЭМ!$A$39:$A$789,$A141,СВЦЭМ!$B$39:$B$789,U$119)+'СЕТ СН'!$I$12+СВЦЭМ!$D$10+'СЕТ СН'!$I$5-'СЕТ СН'!$I$20</f>
        <v>7413.0448903199995</v>
      </c>
      <c r="V141" s="36">
        <f>SUMIFS(СВЦЭМ!$C$39:$C$789,СВЦЭМ!$A$39:$A$789,$A141,СВЦЭМ!$B$39:$B$789,V$119)+'СЕТ СН'!$I$12+СВЦЭМ!$D$10+'СЕТ СН'!$I$5-'СЕТ СН'!$I$20</f>
        <v>7431.3474553699998</v>
      </c>
      <c r="W141" s="36">
        <f>SUMIFS(СВЦЭМ!$C$39:$C$789,СВЦЭМ!$A$39:$A$789,$A141,СВЦЭМ!$B$39:$B$789,W$119)+'СЕТ СН'!$I$12+СВЦЭМ!$D$10+'СЕТ СН'!$I$5-'СЕТ СН'!$I$20</f>
        <v>7455.3173701999995</v>
      </c>
      <c r="X141" s="36">
        <f>SUMIFS(СВЦЭМ!$C$39:$C$789,СВЦЭМ!$A$39:$A$789,$A141,СВЦЭМ!$B$39:$B$789,X$119)+'СЕТ СН'!$I$12+СВЦЭМ!$D$10+'СЕТ СН'!$I$5-'СЕТ СН'!$I$20</f>
        <v>7494.1124279099995</v>
      </c>
      <c r="Y141" s="36">
        <f>SUMIFS(СВЦЭМ!$C$39:$C$789,СВЦЭМ!$A$39:$A$789,$A141,СВЦЭМ!$B$39:$B$789,Y$119)+'СЕТ СН'!$I$12+СВЦЭМ!$D$10+'СЕТ СН'!$I$5-'СЕТ СН'!$I$20</f>
        <v>7559.7245149699993</v>
      </c>
    </row>
    <row r="142" spans="1:25" ht="15.75" x14ac:dyDescent="0.2">
      <c r="A142" s="35">
        <f t="shared" si="3"/>
        <v>45649</v>
      </c>
      <c r="B142" s="36">
        <f>SUMIFS(СВЦЭМ!$C$39:$C$789,СВЦЭМ!$A$39:$A$789,$A142,СВЦЭМ!$B$39:$B$789,B$119)+'СЕТ СН'!$I$12+СВЦЭМ!$D$10+'СЕТ СН'!$I$5-'СЕТ СН'!$I$20</f>
        <v>7526.1221924699994</v>
      </c>
      <c r="C142" s="36">
        <f>SUMIFS(СВЦЭМ!$C$39:$C$789,СВЦЭМ!$A$39:$A$789,$A142,СВЦЭМ!$B$39:$B$789,C$119)+'СЕТ СН'!$I$12+СВЦЭМ!$D$10+'СЕТ СН'!$I$5-'СЕТ СН'!$I$20</f>
        <v>7605.8000059400001</v>
      </c>
      <c r="D142" s="36">
        <f>SUMIFS(СВЦЭМ!$C$39:$C$789,СВЦЭМ!$A$39:$A$789,$A142,СВЦЭМ!$B$39:$B$789,D$119)+'СЕТ СН'!$I$12+СВЦЭМ!$D$10+'СЕТ СН'!$I$5-'СЕТ СН'!$I$20</f>
        <v>7699.9636572599993</v>
      </c>
      <c r="E142" s="36">
        <f>SUMIFS(СВЦЭМ!$C$39:$C$789,СВЦЭМ!$A$39:$A$789,$A142,СВЦЭМ!$B$39:$B$789,E$119)+'СЕТ СН'!$I$12+СВЦЭМ!$D$10+'СЕТ СН'!$I$5-'СЕТ СН'!$I$20</f>
        <v>7785.5410980399993</v>
      </c>
      <c r="F142" s="36">
        <f>SUMIFS(СВЦЭМ!$C$39:$C$789,СВЦЭМ!$A$39:$A$789,$A142,СВЦЭМ!$B$39:$B$789,F$119)+'СЕТ СН'!$I$12+СВЦЭМ!$D$10+'СЕТ СН'!$I$5-'СЕТ СН'!$I$20</f>
        <v>7708.0907411399994</v>
      </c>
      <c r="G142" s="36">
        <f>SUMIFS(СВЦЭМ!$C$39:$C$789,СВЦЭМ!$A$39:$A$789,$A142,СВЦЭМ!$B$39:$B$789,G$119)+'СЕТ СН'!$I$12+СВЦЭМ!$D$10+'СЕТ СН'!$I$5-'СЕТ СН'!$I$20</f>
        <v>7664.7771827399993</v>
      </c>
      <c r="H142" s="36">
        <f>SUMIFS(СВЦЭМ!$C$39:$C$789,СВЦЭМ!$A$39:$A$789,$A142,СВЦЭМ!$B$39:$B$789,H$119)+'СЕТ СН'!$I$12+СВЦЭМ!$D$10+'СЕТ СН'!$I$5-'СЕТ СН'!$I$20</f>
        <v>7645.5918587099995</v>
      </c>
      <c r="I142" s="36">
        <f>SUMIFS(СВЦЭМ!$C$39:$C$789,СВЦЭМ!$A$39:$A$789,$A142,СВЦЭМ!$B$39:$B$789,I$119)+'СЕТ СН'!$I$12+СВЦЭМ!$D$10+'СЕТ СН'!$I$5-'СЕТ СН'!$I$20</f>
        <v>7624.9559608499994</v>
      </c>
      <c r="J142" s="36">
        <f>SUMIFS(СВЦЭМ!$C$39:$C$789,СВЦЭМ!$A$39:$A$789,$A142,СВЦЭМ!$B$39:$B$789,J$119)+'СЕТ СН'!$I$12+СВЦЭМ!$D$10+'СЕТ СН'!$I$5-'СЕТ СН'!$I$20</f>
        <v>7527.3187637899991</v>
      </c>
      <c r="K142" s="36">
        <f>SUMIFS(СВЦЭМ!$C$39:$C$789,СВЦЭМ!$A$39:$A$789,$A142,СВЦЭМ!$B$39:$B$789,K$119)+'СЕТ СН'!$I$12+СВЦЭМ!$D$10+'СЕТ СН'!$I$5-'СЕТ СН'!$I$20</f>
        <v>7427.0686055999995</v>
      </c>
      <c r="L142" s="36">
        <f>SUMIFS(СВЦЭМ!$C$39:$C$789,СВЦЭМ!$A$39:$A$789,$A142,СВЦЭМ!$B$39:$B$789,L$119)+'СЕТ СН'!$I$12+СВЦЭМ!$D$10+'СЕТ СН'!$I$5-'СЕТ СН'!$I$20</f>
        <v>7417.2817286999998</v>
      </c>
      <c r="M142" s="36">
        <f>SUMIFS(СВЦЭМ!$C$39:$C$789,СВЦЭМ!$A$39:$A$789,$A142,СВЦЭМ!$B$39:$B$789,M$119)+'СЕТ СН'!$I$12+СВЦЭМ!$D$10+'СЕТ СН'!$I$5-'СЕТ СН'!$I$20</f>
        <v>7437.0245792899996</v>
      </c>
      <c r="N142" s="36">
        <f>SUMIFS(СВЦЭМ!$C$39:$C$789,СВЦЭМ!$A$39:$A$789,$A142,СВЦЭМ!$B$39:$B$789,N$119)+'СЕТ СН'!$I$12+СВЦЭМ!$D$10+'СЕТ СН'!$I$5-'СЕТ СН'!$I$20</f>
        <v>7443.5341618999992</v>
      </c>
      <c r="O142" s="36">
        <f>SUMIFS(СВЦЭМ!$C$39:$C$789,СВЦЭМ!$A$39:$A$789,$A142,СВЦЭМ!$B$39:$B$789,O$119)+'СЕТ СН'!$I$12+СВЦЭМ!$D$10+'СЕТ СН'!$I$5-'СЕТ СН'!$I$20</f>
        <v>7466.9134418099993</v>
      </c>
      <c r="P142" s="36">
        <f>SUMIFS(СВЦЭМ!$C$39:$C$789,СВЦЭМ!$A$39:$A$789,$A142,СВЦЭМ!$B$39:$B$789,P$119)+'СЕТ СН'!$I$12+СВЦЭМ!$D$10+'СЕТ СН'!$I$5-'СЕТ СН'!$I$20</f>
        <v>7522.9652460899997</v>
      </c>
      <c r="Q142" s="36">
        <f>SUMIFS(СВЦЭМ!$C$39:$C$789,СВЦЭМ!$A$39:$A$789,$A142,СВЦЭМ!$B$39:$B$789,Q$119)+'СЕТ СН'!$I$12+СВЦЭМ!$D$10+'СЕТ СН'!$I$5-'СЕТ СН'!$I$20</f>
        <v>7538.828790739999</v>
      </c>
      <c r="R142" s="36">
        <f>SUMIFS(СВЦЭМ!$C$39:$C$789,СВЦЭМ!$A$39:$A$789,$A142,СВЦЭМ!$B$39:$B$789,R$119)+'СЕТ СН'!$I$12+СВЦЭМ!$D$10+'СЕТ СН'!$I$5-'СЕТ СН'!$I$20</f>
        <v>7498.515446809999</v>
      </c>
      <c r="S142" s="36">
        <f>SUMIFS(СВЦЭМ!$C$39:$C$789,СВЦЭМ!$A$39:$A$789,$A142,СВЦЭМ!$B$39:$B$789,S$119)+'СЕТ СН'!$I$12+СВЦЭМ!$D$10+'СЕТ СН'!$I$5-'СЕТ СН'!$I$20</f>
        <v>7469.7389379699998</v>
      </c>
      <c r="T142" s="36">
        <f>SUMIFS(СВЦЭМ!$C$39:$C$789,СВЦЭМ!$A$39:$A$789,$A142,СВЦЭМ!$B$39:$B$789,T$119)+'СЕТ СН'!$I$12+СВЦЭМ!$D$10+'СЕТ СН'!$I$5-'СЕТ СН'!$I$20</f>
        <v>7459.8198631199994</v>
      </c>
      <c r="U142" s="36">
        <f>SUMIFS(СВЦЭМ!$C$39:$C$789,СВЦЭМ!$A$39:$A$789,$A142,СВЦЭМ!$B$39:$B$789,U$119)+'СЕТ СН'!$I$12+СВЦЭМ!$D$10+'СЕТ СН'!$I$5-'СЕТ СН'!$I$20</f>
        <v>7457.2553655699994</v>
      </c>
      <c r="V142" s="36">
        <f>SUMIFS(СВЦЭМ!$C$39:$C$789,СВЦЭМ!$A$39:$A$789,$A142,СВЦЭМ!$B$39:$B$789,V$119)+'СЕТ СН'!$I$12+СВЦЭМ!$D$10+'СЕТ СН'!$I$5-'СЕТ СН'!$I$20</f>
        <v>7421.9900938299998</v>
      </c>
      <c r="W142" s="36">
        <f>SUMIFS(СВЦЭМ!$C$39:$C$789,СВЦЭМ!$A$39:$A$789,$A142,СВЦЭМ!$B$39:$B$789,W$119)+'СЕТ СН'!$I$12+СВЦЭМ!$D$10+'СЕТ СН'!$I$5-'СЕТ СН'!$I$20</f>
        <v>7424.2106280399994</v>
      </c>
      <c r="X142" s="36">
        <f>SUMIFS(СВЦЭМ!$C$39:$C$789,СВЦЭМ!$A$39:$A$789,$A142,СВЦЭМ!$B$39:$B$789,X$119)+'СЕТ СН'!$I$12+СВЦЭМ!$D$10+'СЕТ СН'!$I$5-'СЕТ СН'!$I$20</f>
        <v>7501.7702076799997</v>
      </c>
      <c r="Y142" s="36">
        <f>SUMIFS(СВЦЭМ!$C$39:$C$789,СВЦЭМ!$A$39:$A$789,$A142,СВЦЭМ!$B$39:$B$789,Y$119)+'СЕТ СН'!$I$12+СВЦЭМ!$D$10+'СЕТ СН'!$I$5-'СЕТ СН'!$I$20</f>
        <v>7540.7801057699999</v>
      </c>
    </row>
    <row r="143" spans="1:25" ht="15.75" x14ac:dyDescent="0.2">
      <c r="A143" s="35">
        <f t="shared" si="3"/>
        <v>45650</v>
      </c>
      <c r="B143" s="36">
        <f>SUMIFS(СВЦЭМ!$C$39:$C$789,СВЦЭМ!$A$39:$A$789,$A143,СВЦЭМ!$B$39:$B$789,B$119)+'СЕТ СН'!$I$12+СВЦЭМ!$D$10+'СЕТ СН'!$I$5-'СЕТ СН'!$I$20</f>
        <v>7619.4275302299993</v>
      </c>
      <c r="C143" s="36">
        <f>SUMIFS(СВЦЭМ!$C$39:$C$789,СВЦЭМ!$A$39:$A$789,$A143,СВЦЭМ!$B$39:$B$789,C$119)+'СЕТ СН'!$I$12+СВЦЭМ!$D$10+'СЕТ СН'!$I$5-'СЕТ СН'!$I$20</f>
        <v>7758.9693138699995</v>
      </c>
      <c r="D143" s="36">
        <f>SUMIFS(СВЦЭМ!$C$39:$C$789,СВЦЭМ!$A$39:$A$789,$A143,СВЦЭМ!$B$39:$B$789,D$119)+'СЕТ СН'!$I$12+СВЦЭМ!$D$10+'СЕТ СН'!$I$5-'СЕТ СН'!$I$20</f>
        <v>7758.3118751499997</v>
      </c>
      <c r="E143" s="36">
        <f>SUMIFS(СВЦЭМ!$C$39:$C$789,СВЦЭМ!$A$39:$A$789,$A143,СВЦЭМ!$B$39:$B$789,E$119)+'СЕТ СН'!$I$12+СВЦЭМ!$D$10+'СЕТ СН'!$I$5-'СЕТ СН'!$I$20</f>
        <v>7752.5947528899997</v>
      </c>
      <c r="F143" s="36">
        <f>SUMIFS(СВЦЭМ!$C$39:$C$789,СВЦЭМ!$A$39:$A$789,$A143,СВЦЭМ!$B$39:$B$789,F$119)+'СЕТ СН'!$I$12+СВЦЭМ!$D$10+'СЕТ СН'!$I$5-'СЕТ СН'!$I$20</f>
        <v>7746.0382091899992</v>
      </c>
      <c r="G143" s="36">
        <f>SUMIFS(СВЦЭМ!$C$39:$C$789,СВЦЭМ!$A$39:$A$789,$A143,СВЦЭМ!$B$39:$B$789,G$119)+'СЕТ СН'!$I$12+СВЦЭМ!$D$10+'СЕТ СН'!$I$5-'СЕТ СН'!$I$20</f>
        <v>7723.1022869600001</v>
      </c>
      <c r="H143" s="36">
        <f>SUMIFS(СВЦЭМ!$C$39:$C$789,СВЦЭМ!$A$39:$A$789,$A143,СВЦЭМ!$B$39:$B$789,H$119)+'СЕТ СН'!$I$12+СВЦЭМ!$D$10+'СЕТ СН'!$I$5-'СЕТ СН'!$I$20</f>
        <v>7700.3517269399999</v>
      </c>
      <c r="I143" s="36">
        <f>SUMIFS(СВЦЭМ!$C$39:$C$789,СВЦЭМ!$A$39:$A$789,$A143,СВЦЭМ!$B$39:$B$789,I$119)+'СЕТ СН'!$I$12+СВЦЭМ!$D$10+'СЕТ СН'!$I$5-'СЕТ СН'!$I$20</f>
        <v>7613.4120032299998</v>
      </c>
      <c r="J143" s="36">
        <f>SUMIFS(СВЦЭМ!$C$39:$C$789,СВЦЭМ!$A$39:$A$789,$A143,СВЦЭМ!$B$39:$B$789,J$119)+'СЕТ СН'!$I$12+СВЦЭМ!$D$10+'СЕТ СН'!$I$5-'СЕТ СН'!$I$20</f>
        <v>7564.5558367099993</v>
      </c>
      <c r="K143" s="36">
        <f>SUMIFS(СВЦЭМ!$C$39:$C$789,СВЦЭМ!$A$39:$A$789,$A143,СВЦЭМ!$B$39:$B$789,K$119)+'СЕТ СН'!$I$12+СВЦЭМ!$D$10+'СЕТ СН'!$I$5-'СЕТ СН'!$I$20</f>
        <v>7580.1714714599993</v>
      </c>
      <c r="L143" s="36">
        <f>SUMIFS(СВЦЭМ!$C$39:$C$789,СВЦЭМ!$A$39:$A$789,$A143,СВЦЭМ!$B$39:$B$789,L$119)+'СЕТ СН'!$I$12+СВЦЭМ!$D$10+'СЕТ СН'!$I$5-'СЕТ СН'!$I$20</f>
        <v>7537.63786635</v>
      </c>
      <c r="M143" s="36">
        <f>SUMIFS(СВЦЭМ!$C$39:$C$789,СВЦЭМ!$A$39:$A$789,$A143,СВЦЭМ!$B$39:$B$789,M$119)+'СЕТ СН'!$I$12+СВЦЭМ!$D$10+'СЕТ СН'!$I$5-'СЕТ СН'!$I$20</f>
        <v>7432.9306368899997</v>
      </c>
      <c r="N143" s="36">
        <f>SUMIFS(СВЦЭМ!$C$39:$C$789,СВЦЭМ!$A$39:$A$789,$A143,СВЦЭМ!$B$39:$B$789,N$119)+'СЕТ СН'!$I$12+СВЦЭМ!$D$10+'СЕТ СН'!$I$5-'СЕТ СН'!$I$20</f>
        <v>7462.6536349399994</v>
      </c>
      <c r="O143" s="36">
        <f>SUMIFS(СВЦЭМ!$C$39:$C$789,СВЦЭМ!$A$39:$A$789,$A143,СВЦЭМ!$B$39:$B$789,O$119)+'СЕТ СН'!$I$12+СВЦЭМ!$D$10+'СЕТ СН'!$I$5-'СЕТ СН'!$I$20</f>
        <v>7536.2905296899989</v>
      </c>
      <c r="P143" s="36">
        <f>SUMIFS(СВЦЭМ!$C$39:$C$789,СВЦЭМ!$A$39:$A$789,$A143,СВЦЭМ!$B$39:$B$789,P$119)+'СЕТ СН'!$I$12+СВЦЭМ!$D$10+'СЕТ СН'!$I$5-'СЕТ СН'!$I$20</f>
        <v>7536.0443040800001</v>
      </c>
      <c r="Q143" s="36">
        <f>SUMIFS(СВЦЭМ!$C$39:$C$789,СВЦЭМ!$A$39:$A$789,$A143,СВЦЭМ!$B$39:$B$789,Q$119)+'СЕТ СН'!$I$12+СВЦЭМ!$D$10+'СЕТ СН'!$I$5-'СЕТ СН'!$I$20</f>
        <v>7443.9874164699995</v>
      </c>
      <c r="R143" s="36">
        <f>SUMIFS(СВЦЭМ!$C$39:$C$789,СВЦЭМ!$A$39:$A$789,$A143,СВЦЭМ!$B$39:$B$789,R$119)+'СЕТ СН'!$I$12+СВЦЭМ!$D$10+'СЕТ СН'!$I$5-'СЕТ СН'!$I$20</f>
        <v>7471.1989075000001</v>
      </c>
      <c r="S143" s="36">
        <f>SUMIFS(СВЦЭМ!$C$39:$C$789,СВЦЭМ!$A$39:$A$789,$A143,СВЦЭМ!$B$39:$B$789,S$119)+'СЕТ СН'!$I$12+СВЦЭМ!$D$10+'СЕТ СН'!$I$5-'СЕТ СН'!$I$20</f>
        <v>7502.5215710100001</v>
      </c>
      <c r="T143" s="36">
        <f>SUMIFS(СВЦЭМ!$C$39:$C$789,СВЦЭМ!$A$39:$A$789,$A143,СВЦЭМ!$B$39:$B$789,T$119)+'СЕТ СН'!$I$12+СВЦЭМ!$D$10+'СЕТ СН'!$I$5-'СЕТ СН'!$I$20</f>
        <v>7552.2136552699994</v>
      </c>
      <c r="U143" s="36">
        <f>SUMIFS(СВЦЭМ!$C$39:$C$789,СВЦЭМ!$A$39:$A$789,$A143,СВЦЭМ!$B$39:$B$789,U$119)+'СЕТ СН'!$I$12+СВЦЭМ!$D$10+'СЕТ СН'!$I$5-'СЕТ СН'!$I$20</f>
        <v>7556.7148483799992</v>
      </c>
      <c r="V143" s="36">
        <f>SUMIFS(СВЦЭМ!$C$39:$C$789,СВЦЭМ!$A$39:$A$789,$A143,СВЦЭМ!$B$39:$B$789,V$119)+'СЕТ СН'!$I$12+СВЦЭМ!$D$10+'СЕТ СН'!$I$5-'СЕТ СН'!$I$20</f>
        <v>7571.4640549399992</v>
      </c>
      <c r="W143" s="36">
        <f>SUMIFS(СВЦЭМ!$C$39:$C$789,СВЦЭМ!$A$39:$A$789,$A143,СВЦЭМ!$B$39:$B$789,W$119)+'СЕТ СН'!$I$12+СВЦЭМ!$D$10+'СЕТ СН'!$I$5-'СЕТ СН'!$I$20</f>
        <v>7598.4694217299993</v>
      </c>
      <c r="X143" s="36">
        <f>SUMIFS(СВЦЭМ!$C$39:$C$789,СВЦЭМ!$A$39:$A$789,$A143,СВЦЭМ!$B$39:$B$789,X$119)+'СЕТ СН'!$I$12+СВЦЭМ!$D$10+'СЕТ СН'!$I$5-'СЕТ СН'!$I$20</f>
        <v>7650.008982899999</v>
      </c>
      <c r="Y143" s="36">
        <f>SUMIFS(СВЦЭМ!$C$39:$C$789,СВЦЭМ!$A$39:$A$789,$A143,СВЦЭМ!$B$39:$B$789,Y$119)+'СЕТ СН'!$I$12+СВЦЭМ!$D$10+'СЕТ СН'!$I$5-'СЕТ СН'!$I$20</f>
        <v>7662.837229929999</v>
      </c>
    </row>
    <row r="144" spans="1:25" ht="15.75" x14ac:dyDescent="0.2">
      <c r="A144" s="35">
        <f t="shared" si="3"/>
        <v>45651</v>
      </c>
      <c r="B144" s="36">
        <f>SUMIFS(СВЦЭМ!$C$39:$C$789,СВЦЭМ!$A$39:$A$789,$A144,СВЦЭМ!$B$39:$B$789,B$119)+'СЕТ СН'!$I$12+СВЦЭМ!$D$10+'СЕТ СН'!$I$5-'СЕТ СН'!$I$20</f>
        <v>7516.3735124899995</v>
      </c>
      <c r="C144" s="36">
        <f>SUMIFS(СВЦЭМ!$C$39:$C$789,СВЦЭМ!$A$39:$A$789,$A144,СВЦЭМ!$B$39:$B$789,C$119)+'СЕТ СН'!$I$12+СВЦЭМ!$D$10+'СЕТ СН'!$I$5-'СЕТ СН'!$I$20</f>
        <v>7572.8023599600001</v>
      </c>
      <c r="D144" s="36">
        <f>SUMIFS(СВЦЭМ!$C$39:$C$789,СВЦЭМ!$A$39:$A$789,$A144,СВЦЭМ!$B$39:$B$789,D$119)+'СЕТ СН'!$I$12+СВЦЭМ!$D$10+'СЕТ СН'!$I$5-'СЕТ СН'!$I$20</f>
        <v>7587.9604216199996</v>
      </c>
      <c r="E144" s="36">
        <f>SUMIFS(СВЦЭМ!$C$39:$C$789,СВЦЭМ!$A$39:$A$789,$A144,СВЦЭМ!$B$39:$B$789,E$119)+'СЕТ СН'!$I$12+СВЦЭМ!$D$10+'СЕТ СН'!$I$5-'СЕТ СН'!$I$20</f>
        <v>7635.4577293499997</v>
      </c>
      <c r="F144" s="36">
        <f>SUMIFS(СВЦЭМ!$C$39:$C$789,СВЦЭМ!$A$39:$A$789,$A144,СВЦЭМ!$B$39:$B$789,F$119)+'СЕТ СН'!$I$12+СВЦЭМ!$D$10+'СЕТ СН'!$I$5-'СЕТ СН'!$I$20</f>
        <v>7635.8868310500002</v>
      </c>
      <c r="G144" s="36">
        <f>SUMIFS(СВЦЭМ!$C$39:$C$789,СВЦЭМ!$A$39:$A$789,$A144,СВЦЭМ!$B$39:$B$789,G$119)+'СЕТ СН'!$I$12+СВЦЭМ!$D$10+'СЕТ СН'!$I$5-'СЕТ СН'!$I$20</f>
        <v>7585.6736258499996</v>
      </c>
      <c r="H144" s="36">
        <f>SUMIFS(СВЦЭМ!$C$39:$C$789,СВЦЭМ!$A$39:$A$789,$A144,СВЦЭМ!$B$39:$B$789,H$119)+'СЕТ СН'!$I$12+СВЦЭМ!$D$10+'СЕТ СН'!$I$5-'СЕТ СН'!$I$20</f>
        <v>7497.3175428499999</v>
      </c>
      <c r="I144" s="36">
        <f>SUMIFS(СВЦЭМ!$C$39:$C$789,СВЦЭМ!$A$39:$A$789,$A144,СВЦЭМ!$B$39:$B$789,I$119)+'СЕТ СН'!$I$12+СВЦЭМ!$D$10+'СЕТ СН'!$I$5-'СЕТ СН'!$I$20</f>
        <v>7362.0479500499996</v>
      </c>
      <c r="J144" s="36">
        <f>SUMIFS(СВЦЭМ!$C$39:$C$789,СВЦЭМ!$A$39:$A$789,$A144,СВЦЭМ!$B$39:$B$789,J$119)+'СЕТ СН'!$I$12+СВЦЭМ!$D$10+'СЕТ СН'!$I$5-'СЕТ СН'!$I$20</f>
        <v>7335.6029273599997</v>
      </c>
      <c r="K144" s="36">
        <f>SUMIFS(СВЦЭМ!$C$39:$C$789,СВЦЭМ!$A$39:$A$789,$A144,СВЦЭМ!$B$39:$B$789,K$119)+'СЕТ СН'!$I$12+СВЦЭМ!$D$10+'СЕТ СН'!$I$5-'СЕТ СН'!$I$20</f>
        <v>7311.1169367399998</v>
      </c>
      <c r="L144" s="36">
        <f>SUMIFS(СВЦЭМ!$C$39:$C$789,СВЦЭМ!$A$39:$A$789,$A144,СВЦЭМ!$B$39:$B$789,L$119)+'СЕТ СН'!$I$12+СВЦЭМ!$D$10+'СЕТ СН'!$I$5-'СЕТ СН'!$I$20</f>
        <v>7292.2351594100001</v>
      </c>
      <c r="M144" s="36">
        <f>SUMIFS(СВЦЭМ!$C$39:$C$789,СВЦЭМ!$A$39:$A$789,$A144,СВЦЭМ!$B$39:$B$789,M$119)+'СЕТ СН'!$I$12+СВЦЭМ!$D$10+'СЕТ СН'!$I$5-'СЕТ СН'!$I$20</f>
        <v>7261.48127862</v>
      </c>
      <c r="N144" s="36">
        <f>SUMIFS(СВЦЭМ!$C$39:$C$789,СВЦЭМ!$A$39:$A$789,$A144,СВЦЭМ!$B$39:$B$789,N$119)+'СЕТ СН'!$I$12+СВЦЭМ!$D$10+'СЕТ СН'!$I$5-'СЕТ СН'!$I$20</f>
        <v>7262.9087888499998</v>
      </c>
      <c r="O144" s="36">
        <f>SUMIFS(СВЦЭМ!$C$39:$C$789,СВЦЭМ!$A$39:$A$789,$A144,СВЦЭМ!$B$39:$B$789,O$119)+'СЕТ СН'!$I$12+СВЦЭМ!$D$10+'СЕТ СН'!$I$5-'СЕТ СН'!$I$20</f>
        <v>7279.709081089999</v>
      </c>
      <c r="P144" s="36">
        <f>SUMIFS(СВЦЭМ!$C$39:$C$789,СВЦЭМ!$A$39:$A$789,$A144,СВЦЭМ!$B$39:$B$789,P$119)+'СЕТ СН'!$I$12+СВЦЭМ!$D$10+'СЕТ СН'!$I$5-'СЕТ СН'!$I$20</f>
        <v>7282.9435382599995</v>
      </c>
      <c r="Q144" s="36">
        <f>SUMIFS(СВЦЭМ!$C$39:$C$789,СВЦЭМ!$A$39:$A$789,$A144,СВЦЭМ!$B$39:$B$789,Q$119)+'СЕТ СН'!$I$12+СВЦЭМ!$D$10+'СЕТ СН'!$I$5-'СЕТ СН'!$I$20</f>
        <v>7289.3827640799991</v>
      </c>
      <c r="R144" s="36">
        <f>SUMIFS(СВЦЭМ!$C$39:$C$789,СВЦЭМ!$A$39:$A$789,$A144,СВЦЭМ!$B$39:$B$789,R$119)+'СЕТ СН'!$I$12+СВЦЭМ!$D$10+'СЕТ СН'!$I$5-'СЕТ СН'!$I$20</f>
        <v>7286.1708225799994</v>
      </c>
      <c r="S144" s="36">
        <f>SUMIFS(СВЦЭМ!$C$39:$C$789,СВЦЭМ!$A$39:$A$789,$A144,СВЦЭМ!$B$39:$B$789,S$119)+'СЕТ СН'!$I$12+СВЦЭМ!$D$10+'СЕТ СН'!$I$5-'СЕТ СН'!$I$20</f>
        <v>7260.6240495099992</v>
      </c>
      <c r="T144" s="36">
        <f>SUMIFS(СВЦЭМ!$C$39:$C$789,СВЦЭМ!$A$39:$A$789,$A144,СВЦЭМ!$B$39:$B$789,T$119)+'СЕТ СН'!$I$12+СВЦЭМ!$D$10+'СЕТ СН'!$I$5-'СЕТ СН'!$I$20</f>
        <v>7289.855073929999</v>
      </c>
      <c r="U144" s="36">
        <f>SUMIFS(СВЦЭМ!$C$39:$C$789,СВЦЭМ!$A$39:$A$789,$A144,СВЦЭМ!$B$39:$B$789,U$119)+'СЕТ СН'!$I$12+СВЦЭМ!$D$10+'СЕТ СН'!$I$5-'СЕТ СН'!$I$20</f>
        <v>7286.1941065899991</v>
      </c>
      <c r="V144" s="36">
        <f>SUMIFS(СВЦЭМ!$C$39:$C$789,СВЦЭМ!$A$39:$A$789,$A144,СВЦЭМ!$B$39:$B$789,V$119)+'СЕТ СН'!$I$12+СВЦЭМ!$D$10+'СЕТ СН'!$I$5-'СЕТ СН'!$I$20</f>
        <v>7294.98067214</v>
      </c>
      <c r="W144" s="36">
        <f>SUMIFS(СВЦЭМ!$C$39:$C$789,СВЦЭМ!$A$39:$A$789,$A144,СВЦЭМ!$B$39:$B$789,W$119)+'СЕТ СН'!$I$12+СВЦЭМ!$D$10+'СЕТ СН'!$I$5-'СЕТ СН'!$I$20</f>
        <v>7339.040045329999</v>
      </c>
      <c r="X144" s="36">
        <f>SUMIFS(СВЦЭМ!$C$39:$C$789,СВЦЭМ!$A$39:$A$789,$A144,СВЦЭМ!$B$39:$B$789,X$119)+'СЕТ СН'!$I$12+СВЦЭМ!$D$10+'СЕТ СН'!$I$5-'СЕТ СН'!$I$20</f>
        <v>7328.3913799900001</v>
      </c>
      <c r="Y144" s="36">
        <f>SUMIFS(СВЦЭМ!$C$39:$C$789,СВЦЭМ!$A$39:$A$789,$A144,СВЦЭМ!$B$39:$B$789,Y$119)+'СЕТ СН'!$I$12+СВЦЭМ!$D$10+'СЕТ СН'!$I$5-'СЕТ СН'!$I$20</f>
        <v>7404.0802069799993</v>
      </c>
    </row>
    <row r="145" spans="1:32" ht="15.75" x14ac:dyDescent="0.2">
      <c r="A145" s="35">
        <f t="shared" si="3"/>
        <v>45652</v>
      </c>
      <c r="B145" s="36">
        <f>SUMIFS(СВЦЭМ!$C$39:$C$789,СВЦЭМ!$A$39:$A$789,$A145,СВЦЭМ!$B$39:$B$789,B$119)+'СЕТ СН'!$I$12+СВЦЭМ!$D$10+'СЕТ СН'!$I$5-'СЕТ СН'!$I$20</f>
        <v>7615.9666443199994</v>
      </c>
      <c r="C145" s="36">
        <f>SUMIFS(СВЦЭМ!$C$39:$C$789,СВЦЭМ!$A$39:$A$789,$A145,СВЦЭМ!$B$39:$B$789,C$119)+'СЕТ СН'!$I$12+СВЦЭМ!$D$10+'СЕТ СН'!$I$5-'СЕТ СН'!$I$20</f>
        <v>7668.1460197799997</v>
      </c>
      <c r="D145" s="36">
        <f>SUMIFS(СВЦЭМ!$C$39:$C$789,СВЦЭМ!$A$39:$A$789,$A145,СВЦЭМ!$B$39:$B$789,D$119)+'СЕТ СН'!$I$12+СВЦЭМ!$D$10+'СЕТ СН'!$I$5-'СЕТ СН'!$I$20</f>
        <v>7695.4328565699998</v>
      </c>
      <c r="E145" s="36">
        <f>SUMIFS(СВЦЭМ!$C$39:$C$789,СВЦЭМ!$A$39:$A$789,$A145,СВЦЭМ!$B$39:$B$789,E$119)+'СЕТ СН'!$I$12+СВЦЭМ!$D$10+'СЕТ СН'!$I$5-'СЕТ СН'!$I$20</f>
        <v>7703.8066960099995</v>
      </c>
      <c r="F145" s="36">
        <f>SUMIFS(СВЦЭМ!$C$39:$C$789,СВЦЭМ!$A$39:$A$789,$A145,СВЦЭМ!$B$39:$B$789,F$119)+'СЕТ СН'!$I$12+СВЦЭМ!$D$10+'СЕТ СН'!$I$5-'СЕТ СН'!$I$20</f>
        <v>7693.9180878399993</v>
      </c>
      <c r="G145" s="36">
        <f>SUMIFS(СВЦЭМ!$C$39:$C$789,СВЦЭМ!$A$39:$A$789,$A145,СВЦЭМ!$B$39:$B$789,G$119)+'СЕТ СН'!$I$12+СВЦЭМ!$D$10+'СЕТ СН'!$I$5-'СЕТ СН'!$I$20</f>
        <v>7672.8948583399997</v>
      </c>
      <c r="H145" s="36">
        <f>SUMIFS(СВЦЭМ!$C$39:$C$789,СВЦЭМ!$A$39:$A$789,$A145,СВЦЭМ!$B$39:$B$789,H$119)+'СЕТ СН'!$I$12+СВЦЭМ!$D$10+'СЕТ СН'!$I$5-'СЕТ СН'!$I$20</f>
        <v>7560.9358318499999</v>
      </c>
      <c r="I145" s="36">
        <f>SUMIFS(СВЦЭМ!$C$39:$C$789,СВЦЭМ!$A$39:$A$789,$A145,СВЦЭМ!$B$39:$B$789,I$119)+'СЕТ СН'!$I$12+СВЦЭМ!$D$10+'СЕТ СН'!$I$5-'СЕТ СН'!$I$20</f>
        <v>7473.5813760399997</v>
      </c>
      <c r="J145" s="36">
        <f>SUMIFS(СВЦЭМ!$C$39:$C$789,СВЦЭМ!$A$39:$A$789,$A145,СВЦЭМ!$B$39:$B$789,J$119)+'СЕТ СН'!$I$12+СВЦЭМ!$D$10+'СЕТ СН'!$I$5-'СЕТ СН'!$I$20</f>
        <v>7426.6587896499996</v>
      </c>
      <c r="K145" s="36">
        <f>SUMIFS(СВЦЭМ!$C$39:$C$789,СВЦЭМ!$A$39:$A$789,$A145,СВЦЭМ!$B$39:$B$789,K$119)+'СЕТ СН'!$I$12+СВЦЭМ!$D$10+'СЕТ СН'!$I$5-'СЕТ СН'!$I$20</f>
        <v>7400.4351406199994</v>
      </c>
      <c r="L145" s="36">
        <f>SUMIFS(СВЦЭМ!$C$39:$C$789,СВЦЭМ!$A$39:$A$789,$A145,СВЦЭМ!$B$39:$B$789,L$119)+'СЕТ СН'!$I$12+СВЦЭМ!$D$10+'СЕТ СН'!$I$5-'СЕТ СН'!$I$20</f>
        <v>7399.1660273699999</v>
      </c>
      <c r="M145" s="36">
        <f>SUMIFS(СВЦЭМ!$C$39:$C$789,СВЦЭМ!$A$39:$A$789,$A145,СВЦЭМ!$B$39:$B$789,M$119)+'СЕТ СН'!$I$12+СВЦЭМ!$D$10+'СЕТ СН'!$I$5-'СЕТ СН'!$I$20</f>
        <v>7381.3205775799997</v>
      </c>
      <c r="N145" s="36">
        <f>SUMIFS(СВЦЭМ!$C$39:$C$789,СВЦЭМ!$A$39:$A$789,$A145,СВЦЭМ!$B$39:$B$789,N$119)+'СЕТ СН'!$I$12+СВЦЭМ!$D$10+'СЕТ СН'!$I$5-'СЕТ СН'!$I$20</f>
        <v>7382.8135055499997</v>
      </c>
      <c r="O145" s="36">
        <f>SUMIFS(СВЦЭМ!$C$39:$C$789,СВЦЭМ!$A$39:$A$789,$A145,СВЦЭМ!$B$39:$B$789,O$119)+'СЕТ СН'!$I$12+СВЦЭМ!$D$10+'СЕТ СН'!$I$5-'СЕТ СН'!$I$20</f>
        <v>7372.9324889599993</v>
      </c>
      <c r="P145" s="36">
        <f>SUMIFS(СВЦЭМ!$C$39:$C$789,СВЦЭМ!$A$39:$A$789,$A145,СВЦЭМ!$B$39:$B$789,P$119)+'СЕТ СН'!$I$12+СВЦЭМ!$D$10+'СЕТ СН'!$I$5-'СЕТ СН'!$I$20</f>
        <v>7387.7772094799993</v>
      </c>
      <c r="Q145" s="36">
        <f>SUMIFS(СВЦЭМ!$C$39:$C$789,СВЦЭМ!$A$39:$A$789,$A145,СВЦЭМ!$B$39:$B$789,Q$119)+'СЕТ СН'!$I$12+СВЦЭМ!$D$10+'СЕТ СН'!$I$5-'СЕТ СН'!$I$20</f>
        <v>7460.0349809099989</v>
      </c>
      <c r="R145" s="36">
        <f>SUMIFS(СВЦЭМ!$C$39:$C$789,СВЦЭМ!$A$39:$A$789,$A145,СВЦЭМ!$B$39:$B$789,R$119)+'СЕТ СН'!$I$12+СВЦЭМ!$D$10+'СЕТ СН'!$I$5-'СЕТ СН'!$I$20</f>
        <v>7400.8420902399994</v>
      </c>
      <c r="S145" s="36">
        <f>SUMIFS(СВЦЭМ!$C$39:$C$789,СВЦЭМ!$A$39:$A$789,$A145,СВЦЭМ!$B$39:$B$789,S$119)+'СЕТ СН'!$I$12+СВЦЭМ!$D$10+'СЕТ СН'!$I$5-'СЕТ СН'!$I$20</f>
        <v>7408.0153258599994</v>
      </c>
      <c r="T145" s="36">
        <f>SUMIFS(СВЦЭМ!$C$39:$C$789,СВЦЭМ!$A$39:$A$789,$A145,СВЦЭМ!$B$39:$B$789,T$119)+'СЕТ СН'!$I$12+СВЦЭМ!$D$10+'СЕТ СН'!$I$5-'СЕТ СН'!$I$20</f>
        <v>7375.8234879699994</v>
      </c>
      <c r="U145" s="36">
        <f>SUMIFS(СВЦЭМ!$C$39:$C$789,СВЦЭМ!$A$39:$A$789,$A145,СВЦЭМ!$B$39:$B$789,U$119)+'СЕТ СН'!$I$12+СВЦЭМ!$D$10+'СЕТ СН'!$I$5-'СЕТ СН'!$I$20</f>
        <v>7394.6096176499996</v>
      </c>
      <c r="V145" s="36">
        <f>SUMIFS(СВЦЭМ!$C$39:$C$789,СВЦЭМ!$A$39:$A$789,$A145,СВЦЭМ!$B$39:$B$789,V$119)+'СЕТ СН'!$I$12+СВЦЭМ!$D$10+'СЕТ СН'!$I$5-'СЕТ СН'!$I$20</f>
        <v>7431.3215662099992</v>
      </c>
      <c r="W145" s="36">
        <f>SUMIFS(СВЦЭМ!$C$39:$C$789,СВЦЭМ!$A$39:$A$789,$A145,СВЦЭМ!$B$39:$B$789,W$119)+'СЕТ СН'!$I$12+СВЦЭМ!$D$10+'СЕТ СН'!$I$5-'СЕТ СН'!$I$20</f>
        <v>7453.9213551100001</v>
      </c>
      <c r="X145" s="36">
        <f>SUMIFS(СВЦЭМ!$C$39:$C$789,СВЦЭМ!$A$39:$A$789,$A145,СВЦЭМ!$B$39:$B$789,X$119)+'СЕТ СН'!$I$12+СВЦЭМ!$D$10+'СЕТ СН'!$I$5-'СЕТ СН'!$I$20</f>
        <v>7467.9729232199988</v>
      </c>
      <c r="Y145" s="36">
        <f>SUMIFS(СВЦЭМ!$C$39:$C$789,СВЦЭМ!$A$39:$A$789,$A145,СВЦЭМ!$B$39:$B$789,Y$119)+'СЕТ СН'!$I$12+СВЦЭМ!$D$10+'СЕТ СН'!$I$5-'СЕТ СН'!$I$20</f>
        <v>7494.0886957899993</v>
      </c>
    </row>
    <row r="146" spans="1:32" ht="15.75" x14ac:dyDescent="0.2">
      <c r="A146" s="35">
        <f t="shared" si="3"/>
        <v>45653</v>
      </c>
      <c r="B146" s="36">
        <f>SUMIFS(СВЦЭМ!$C$39:$C$789,СВЦЭМ!$A$39:$A$789,$A146,СВЦЭМ!$B$39:$B$789,B$119)+'СЕТ СН'!$I$12+СВЦЭМ!$D$10+'СЕТ СН'!$I$5-'СЕТ СН'!$I$20</f>
        <v>7633.9264500999998</v>
      </c>
      <c r="C146" s="36">
        <f>SUMIFS(СВЦЭМ!$C$39:$C$789,СВЦЭМ!$A$39:$A$789,$A146,СВЦЭМ!$B$39:$B$789,C$119)+'СЕТ СН'!$I$12+СВЦЭМ!$D$10+'СЕТ СН'!$I$5-'СЕТ СН'!$I$20</f>
        <v>7657.79728626</v>
      </c>
      <c r="D146" s="36">
        <f>SUMIFS(СВЦЭМ!$C$39:$C$789,СВЦЭМ!$A$39:$A$789,$A146,СВЦЭМ!$B$39:$B$789,D$119)+'СЕТ СН'!$I$12+СВЦЭМ!$D$10+'СЕТ СН'!$I$5-'СЕТ СН'!$I$20</f>
        <v>7674.04169138</v>
      </c>
      <c r="E146" s="36">
        <f>SUMIFS(СВЦЭМ!$C$39:$C$789,СВЦЭМ!$A$39:$A$789,$A146,СВЦЭМ!$B$39:$B$789,E$119)+'СЕТ СН'!$I$12+СВЦЭМ!$D$10+'СЕТ СН'!$I$5-'СЕТ СН'!$I$20</f>
        <v>7686.7846448</v>
      </c>
      <c r="F146" s="36">
        <f>SUMIFS(СВЦЭМ!$C$39:$C$789,СВЦЭМ!$A$39:$A$789,$A146,СВЦЭМ!$B$39:$B$789,F$119)+'СЕТ СН'!$I$12+СВЦЭМ!$D$10+'СЕТ СН'!$I$5-'СЕТ СН'!$I$20</f>
        <v>7676.6440316099997</v>
      </c>
      <c r="G146" s="36">
        <f>SUMIFS(СВЦЭМ!$C$39:$C$789,СВЦЭМ!$A$39:$A$789,$A146,СВЦЭМ!$B$39:$B$789,G$119)+'СЕТ СН'!$I$12+СВЦЭМ!$D$10+'СЕТ СН'!$I$5-'СЕТ СН'!$I$20</f>
        <v>7634.6254634999996</v>
      </c>
      <c r="H146" s="36">
        <f>SUMIFS(СВЦЭМ!$C$39:$C$789,СВЦЭМ!$A$39:$A$789,$A146,СВЦЭМ!$B$39:$B$789,H$119)+'СЕТ СН'!$I$12+СВЦЭМ!$D$10+'СЕТ СН'!$I$5-'СЕТ СН'!$I$20</f>
        <v>7527.0321238199995</v>
      </c>
      <c r="I146" s="36">
        <f>SUMIFS(СВЦЭМ!$C$39:$C$789,СВЦЭМ!$A$39:$A$789,$A146,СВЦЭМ!$B$39:$B$789,I$119)+'СЕТ СН'!$I$12+СВЦЭМ!$D$10+'СЕТ СН'!$I$5-'СЕТ СН'!$I$20</f>
        <v>7408.3759078399999</v>
      </c>
      <c r="J146" s="36">
        <f>SUMIFS(СВЦЭМ!$C$39:$C$789,СВЦЭМ!$A$39:$A$789,$A146,СВЦЭМ!$B$39:$B$789,J$119)+'СЕТ СН'!$I$12+СВЦЭМ!$D$10+'СЕТ СН'!$I$5-'СЕТ СН'!$I$20</f>
        <v>7373.2264355499992</v>
      </c>
      <c r="K146" s="36">
        <f>SUMIFS(СВЦЭМ!$C$39:$C$789,СВЦЭМ!$A$39:$A$789,$A146,СВЦЭМ!$B$39:$B$789,K$119)+'СЕТ СН'!$I$12+СВЦЭМ!$D$10+'СЕТ СН'!$I$5-'СЕТ СН'!$I$20</f>
        <v>7374.1994962499994</v>
      </c>
      <c r="L146" s="36">
        <f>SUMIFS(СВЦЭМ!$C$39:$C$789,СВЦЭМ!$A$39:$A$789,$A146,СВЦЭМ!$B$39:$B$789,L$119)+'СЕТ СН'!$I$12+СВЦЭМ!$D$10+'СЕТ СН'!$I$5-'СЕТ СН'!$I$20</f>
        <v>7404.0032399799993</v>
      </c>
      <c r="M146" s="36">
        <f>SUMIFS(СВЦЭМ!$C$39:$C$789,СВЦЭМ!$A$39:$A$789,$A146,СВЦЭМ!$B$39:$B$789,M$119)+'СЕТ СН'!$I$12+СВЦЭМ!$D$10+'СЕТ СН'!$I$5-'СЕТ СН'!$I$20</f>
        <v>7487.5832574299993</v>
      </c>
      <c r="N146" s="36">
        <f>SUMIFS(СВЦЭМ!$C$39:$C$789,СВЦЭМ!$A$39:$A$789,$A146,СВЦЭМ!$B$39:$B$789,N$119)+'СЕТ СН'!$I$12+СВЦЭМ!$D$10+'СЕТ СН'!$I$5-'СЕТ СН'!$I$20</f>
        <v>7519.1769552999995</v>
      </c>
      <c r="O146" s="36">
        <f>SUMIFS(СВЦЭМ!$C$39:$C$789,СВЦЭМ!$A$39:$A$789,$A146,СВЦЭМ!$B$39:$B$789,O$119)+'СЕТ СН'!$I$12+СВЦЭМ!$D$10+'СЕТ СН'!$I$5-'СЕТ СН'!$I$20</f>
        <v>7521.6086252299992</v>
      </c>
      <c r="P146" s="36">
        <f>SUMIFS(СВЦЭМ!$C$39:$C$789,СВЦЭМ!$A$39:$A$789,$A146,СВЦЭМ!$B$39:$B$789,P$119)+'СЕТ СН'!$I$12+СВЦЭМ!$D$10+'СЕТ СН'!$I$5-'СЕТ СН'!$I$20</f>
        <v>7503.9335120099995</v>
      </c>
      <c r="Q146" s="36">
        <f>SUMIFS(СВЦЭМ!$C$39:$C$789,СВЦЭМ!$A$39:$A$789,$A146,СВЦЭМ!$B$39:$B$789,Q$119)+'СЕТ СН'!$I$12+СВЦЭМ!$D$10+'СЕТ СН'!$I$5-'СЕТ СН'!$I$20</f>
        <v>7522.457383519999</v>
      </c>
      <c r="R146" s="36">
        <f>SUMIFS(СВЦЭМ!$C$39:$C$789,СВЦЭМ!$A$39:$A$789,$A146,СВЦЭМ!$B$39:$B$789,R$119)+'СЕТ СН'!$I$12+СВЦЭМ!$D$10+'СЕТ СН'!$I$5-'СЕТ СН'!$I$20</f>
        <v>7510.38580439</v>
      </c>
      <c r="S146" s="36">
        <f>SUMIFS(СВЦЭМ!$C$39:$C$789,СВЦЭМ!$A$39:$A$789,$A146,СВЦЭМ!$B$39:$B$789,S$119)+'СЕТ СН'!$I$12+СВЦЭМ!$D$10+'СЕТ СН'!$I$5-'СЕТ СН'!$I$20</f>
        <v>7490.8742066399991</v>
      </c>
      <c r="T146" s="36">
        <f>SUMIFS(СВЦЭМ!$C$39:$C$789,СВЦЭМ!$A$39:$A$789,$A146,СВЦЭМ!$B$39:$B$789,T$119)+'СЕТ СН'!$I$12+СВЦЭМ!$D$10+'СЕТ СН'!$I$5-'СЕТ СН'!$I$20</f>
        <v>7451.3442882499994</v>
      </c>
      <c r="U146" s="36">
        <f>SUMIFS(СВЦЭМ!$C$39:$C$789,СВЦЭМ!$A$39:$A$789,$A146,СВЦЭМ!$B$39:$B$789,U$119)+'СЕТ СН'!$I$12+СВЦЭМ!$D$10+'СЕТ СН'!$I$5-'СЕТ СН'!$I$20</f>
        <v>7408.5059518599992</v>
      </c>
      <c r="V146" s="36">
        <f>SUMIFS(СВЦЭМ!$C$39:$C$789,СВЦЭМ!$A$39:$A$789,$A146,СВЦЭМ!$B$39:$B$789,V$119)+'СЕТ СН'!$I$12+СВЦЭМ!$D$10+'СЕТ СН'!$I$5-'СЕТ СН'!$I$20</f>
        <v>7421.6533107999994</v>
      </c>
      <c r="W146" s="36">
        <f>SUMIFS(СВЦЭМ!$C$39:$C$789,СВЦЭМ!$A$39:$A$789,$A146,СВЦЭМ!$B$39:$B$789,W$119)+'СЕТ СН'!$I$12+СВЦЭМ!$D$10+'СЕТ СН'!$I$5-'СЕТ СН'!$I$20</f>
        <v>7464.1163868799995</v>
      </c>
      <c r="X146" s="36">
        <f>SUMIFS(СВЦЭМ!$C$39:$C$789,СВЦЭМ!$A$39:$A$789,$A146,СВЦЭМ!$B$39:$B$789,X$119)+'СЕТ СН'!$I$12+СВЦЭМ!$D$10+'СЕТ СН'!$I$5-'СЕТ СН'!$I$20</f>
        <v>7524.3823573099999</v>
      </c>
      <c r="Y146" s="36">
        <f>SUMIFS(СВЦЭМ!$C$39:$C$789,СВЦЭМ!$A$39:$A$789,$A146,СВЦЭМ!$B$39:$B$789,Y$119)+'СЕТ СН'!$I$12+СВЦЭМ!$D$10+'СЕТ СН'!$I$5-'СЕТ СН'!$I$20</f>
        <v>7530.1681664799999</v>
      </c>
    </row>
    <row r="147" spans="1:32" ht="15.75" x14ac:dyDescent="0.2">
      <c r="A147" s="35">
        <f t="shared" si="3"/>
        <v>45654</v>
      </c>
      <c r="B147" s="36">
        <f>SUMIFS(СВЦЭМ!$C$39:$C$789,СВЦЭМ!$A$39:$A$789,$A147,СВЦЭМ!$B$39:$B$789,B$119)+'СЕТ СН'!$I$12+СВЦЭМ!$D$10+'СЕТ СН'!$I$5-'СЕТ СН'!$I$20</f>
        <v>7534.4501044799999</v>
      </c>
      <c r="C147" s="36">
        <f>SUMIFS(СВЦЭМ!$C$39:$C$789,СВЦЭМ!$A$39:$A$789,$A147,СВЦЭМ!$B$39:$B$789,C$119)+'СЕТ СН'!$I$12+СВЦЭМ!$D$10+'СЕТ СН'!$I$5-'СЕТ СН'!$I$20</f>
        <v>7587.9119661599998</v>
      </c>
      <c r="D147" s="36">
        <f>SUMIFS(СВЦЭМ!$C$39:$C$789,СВЦЭМ!$A$39:$A$789,$A147,СВЦЭМ!$B$39:$B$789,D$119)+'СЕТ СН'!$I$12+СВЦЭМ!$D$10+'СЕТ СН'!$I$5-'СЕТ СН'!$I$20</f>
        <v>7659.8830148799989</v>
      </c>
      <c r="E147" s="36">
        <f>SUMIFS(СВЦЭМ!$C$39:$C$789,СВЦЭМ!$A$39:$A$789,$A147,СВЦЭМ!$B$39:$B$789,E$119)+'СЕТ СН'!$I$12+СВЦЭМ!$D$10+'СЕТ СН'!$I$5-'СЕТ СН'!$I$20</f>
        <v>7687.1611619999994</v>
      </c>
      <c r="F147" s="36">
        <f>SUMIFS(СВЦЭМ!$C$39:$C$789,СВЦЭМ!$A$39:$A$789,$A147,СВЦЭМ!$B$39:$B$789,F$119)+'СЕТ СН'!$I$12+СВЦЭМ!$D$10+'СЕТ СН'!$I$5-'СЕТ СН'!$I$20</f>
        <v>7686.1557679199996</v>
      </c>
      <c r="G147" s="36">
        <f>SUMIFS(СВЦЭМ!$C$39:$C$789,СВЦЭМ!$A$39:$A$789,$A147,СВЦЭМ!$B$39:$B$789,G$119)+'СЕТ СН'!$I$12+СВЦЭМ!$D$10+'СЕТ СН'!$I$5-'СЕТ СН'!$I$20</f>
        <v>7646.2608283099999</v>
      </c>
      <c r="H147" s="36">
        <f>SUMIFS(СВЦЭМ!$C$39:$C$789,СВЦЭМ!$A$39:$A$789,$A147,СВЦЭМ!$B$39:$B$789,H$119)+'СЕТ СН'!$I$12+СВЦЭМ!$D$10+'СЕТ СН'!$I$5-'СЕТ СН'!$I$20</f>
        <v>7612.8850588400001</v>
      </c>
      <c r="I147" s="36">
        <f>SUMIFS(СВЦЭМ!$C$39:$C$789,СВЦЭМ!$A$39:$A$789,$A147,СВЦЭМ!$B$39:$B$789,I$119)+'СЕТ СН'!$I$12+СВЦЭМ!$D$10+'СЕТ СН'!$I$5-'СЕТ СН'!$I$20</f>
        <v>7513.4313848999991</v>
      </c>
      <c r="J147" s="36">
        <f>SUMIFS(СВЦЭМ!$C$39:$C$789,СВЦЭМ!$A$39:$A$789,$A147,СВЦЭМ!$B$39:$B$789,J$119)+'СЕТ СН'!$I$12+СВЦЭМ!$D$10+'СЕТ СН'!$I$5-'СЕТ СН'!$I$20</f>
        <v>7481.8371547199995</v>
      </c>
      <c r="K147" s="36">
        <f>SUMIFS(СВЦЭМ!$C$39:$C$789,СВЦЭМ!$A$39:$A$789,$A147,СВЦЭМ!$B$39:$B$789,K$119)+'СЕТ СН'!$I$12+СВЦЭМ!$D$10+'СЕТ СН'!$I$5-'СЕТ СН'!$I$20</f>
        <v>7455.6119726699999</v>
      </c>
      <c r="L147" s="36">
        <f>SUMIFS(СВЦЭМ!$C$39:$C$789,СВЦЭМ!$A$39:$A$789,$A147,СВЦЭМ!$B$39:$B$789,L$119)+'СЕТ СН'!$I$12+СВЦЭМ!$D$10+'СЕТ СН'!$I$5-'СЕТ СН'!$I$20</f>
        <v>7423.4116298600002</v>
      </c>
      <c r="M147" s="36">
        <f>SUMIFS(СВЦЭМ!$C$39:$C$789,СВЦЭМ!$A$39:$A$789,$A147,СВЦЭМ!$B$39:$B$789,M$119)+'СЕТ СН'!$I$12+СВЦЭМ!$D$10+'СЕТ СН'!$I$5-'СЕТ СН'!$I$20</f>
        <v>7501.4915906799997</v>
      </c>
      <c r="N147" s="36">
        <f>SUMIFS(СВЦЭМ!$C$39:$C$789,СВЦЭМ!$A$39:$A$789,$A147,СВЦЭМ!$B$39:$B$789,N$119)+'СЕТ СН'!$I$12+СВЦЭМ!$D$10+'СЕТ СН'!$I$5-'СЕТ СН'!$I$20</f>
        <v>7508.9751277099995</v>
      </c>
      <c r="O147" s="36">
        <f>SUMIFS(СВЦЭМ!$C$39:$C$789,СВЦЭМ!$A$39:$A$789,$A147,СВЦЭМ!$B$39:$B$789,O$119)+'СЕТ СН'!$I$12+СВЦЭМ!$D$10+'СЕТ СН'!$I$5-'СЕТ СН'!$I$20</f>
        <v>7519.0166162499991</v>
      </c>
      <c r="P147" s="36">
        <f>SUMIFS(СВЦЭМ!$C$39:$C$789,СВЦЭМ!$A$39:$A$789,$A147,СВЦЭМ!$B$39:$B$789,P$119)+'СЕТ СН'!$I$12+СВЦЭМ!$D$10+'СЕТ СН'!$I$5-'СЕТ СН'!$I$20</f>
        <v>7514.9965204799992</v>
      </c>
      <c r="Q147" s="36">
        <f>SUMIFS(СВЦЭМ!$C$39:$C$789,СВЦЭМ!$A$39:$A$789,$A147,СВЦЭМ!$B$39:$B$789,Q$119)+'СЕТ СН'!$I$12+СВЦЭМ!$D$10+'СЕТ СН'!$I$5-'СЕТ СН'!$I$20</f>
        <v>7531.4153812599998</v>
      </c>
      <c r="R147" s="36">
        <f>SUMIFS(СВЦЭМ!$C$39:$C$789,СВЦЭМ!$A$39:$A$789,$A147,СВЦЭМ!$B$39:$B$789,R$119)+'СЕТ СН'!$I$12+СВЦЭМ!$D$10+'СЕТ СН'!$I$5-'СЕТ СН'!$I$20</f>
        <v>7524.6945439899991</v>
      </c>
      <c r="S147" s="36">
        <f>SUMIFS(СВЦЭМ!$C$39:$C$789,СВЦЭМ!$A$39:$A$789,$A147,СВЦЭМ!$B$39:$B$789,S$119)+'СЕТ СН'!$I$12+СВЦЭМ!$D$10+'СЕТ СН'!$I$5-'СЕТ СН'!$I$20</f>
        <v>7487.6207626599989</v>
      </c>
      <c r="T147" s="36">
        <f>SUMIFS(СВЦЭМ!$C$39:$C$789,СВЦЭМ!$A$39:$A$789,$A147,СВЦЭМ!$B$39:$B$789,T$119)+'СЕТ СН'!$I$12+СВЦЭМ!$D$10+'СЕТ СН'!$I$5-'СЕТ СН'!$I$20</f>
        <v>7455.6507963799995</v>
      </c>
      <c r="U147" s="36">
        <f>SUMIFS(СВЦЭМ!$C$39:$C$789,СВЦЭМ!$A$39:$A$789,$A147,СВЦЭМ!$B$39:$B$789,U$119)+'СЕТ СН'!$I$12+СВЦЭМ!$D$10+'СЕТ СН'!$I$5-'СЕТ СН'!$I$20</f>
        <v>7477.6061406899989</v>
      </c>
      <c r="V147" s="36">
        <f>SUMIFS(СВЦЭМ!$C$39:$C$789,СВЦЭМ!$A$39:$A$789,$A147,СВЦЭМ!$B$39:$B$789,V$119)+'СЕТ СН'!$I$12+СВЦЭМ!$D$10+'СЕТ СН'!$I$5-'СЕТ СН'!$I$20</f>
        <v>7493.3097019899997</v>
      </c>
      <c r="W147" s="36">
        <f>SUMIFS(СВЦЭМ!$C$39:$C$789,СВЦЭМ!$A$39:$A$789,$A147,СВЦЭМ!$B$39:$B$789,W$119)+'СЕТ СН'!$I$12+СВЦЭМ!$D$10+'СЕТ СН'!$I$5-'СЕТ СН'!$I$20</f>
        <v>7507.1219726999989</v>
      </c>
      <c r="X147" s="36">
        <f>SUMIFS(СВЦЭМ!$C$39:$C$789,СВЦЭМ!$A$39:$A$789,$A147,СВЦЭМ!$B$39:$B$789,X$119)+'СЕТ СН'!$I$12+СВЦЭМ!$D$10+'СЕТ СН'!$I$5-'СЕТ СН'!$I$20</f>
        <v>7522.7460058799988</v>
      </c>
      <c r="Y147" s="36">
        <f>SUMIFS(СВЦЭМ!$C$39:$C$789,СВЦЭМ!$A$39:$A$789,$A147,СВЦЭМ!$B$39:$B$789,Y$119)+'СЕТ СН'!$I$12+СВЦЭМ!$D$10+'СЕТ СН'!$I$5-'СЕТ СН'!$I$20</f>
        <v>7623.0063885799991</v>
      </c>
    </row>
    <row r="148" spans="1:32" ht="15.75" x14ac:dyDescent="0.2">
      <c r="A148" s="35">
        <f t="shared" si="3"/>
        <v>45655</v>
      </c>
      <c r="B148" s="36">
        <f>SUMIFS(СВЦЭМ!$C$39:$C$789,СВЦЭМ!$A$39:$A$789,$A148,СВЦЭМ!$B$39:$B$789,B$119)+'СЕТ СН'!$I$12+СВЦЭМ!$D$10+'СЕТ СН'!$I$5-'СЕТ СН'!$I$20</f>
        <v>7438.9805137099993</v>
      </c>
      <c r="C148" s="36">
        <f>SUMIFS(СВЦЭМ!$C$39:$C$789,СВЦЭМ!$A$39:$A$789,$A148,СВЦЭМ!$B$39:$B$789,C$119)+'СЕТ СН'!$I$12+СВЦЭМ!$D$10+'СЕТ СН'!$I$5-'СЕТ СН'!$I$20</f>
        <v>7490.3529897600001</v>
      </c>
      <c r="D148" s="36">
        <f>SUMIFS(СВЦЭМ!$C$39:$C$789,СВЦЭМ!$A$39:$A$789,$A148,СВЦЭМ!$B$39:$B$789,D$119)+'СЕТ СН'!$I$12+СВЦЭМ!$D$10+'СЕТ СН'!$I$5-'СЕТ СН'!$I$20</f>
        <v>7639.8845988100002</v>
      </c>
      <c r="E148" s="36">
        <f>SUMIFS(СВЦЭМ!$C$39:$C$789,СВЦЭМ!$A$39:$A$789,$A148,СВЦЭМ!$B$39:$B$789,E$119)+'СЕТ СН'!$I$12+СВЦЭМ!$D$10+'СЕТ СН'!$I$5-'СЕТ СН'!$I$20</f>
        <v>7691.0721882299995</v>
      </c>
      <c r="F148" s="36">
        <f>SUMIFS(СВЦЭМ!$C$39:$C$789,СВЦЭМ!$A$39:$A$789,$A148,СВЦЭМ!$B$39:$B$789,F$119)+'СЕТ СН'!$I$12+СВЦЭМ!$D$10+'СЕТ СН'!$I$5-'СЕТ СН'!$I$20</f>
        <v>7701.8199780599989</v>
      </c>
      <c r="G148" s="36">
        <f>SUMIFS(СВЦЭМ!$C$39:$C$789,СВЦЭМ!$A$39:$A$789,$A148,СВЦЭМ!$B$39:$B$789,G$119)+'СЕТ СН'!$I$12+СВЦЭМ!$D$10+'СЕТ СН'!$I$5-'СЕТ СН'!$I$20</f>
        <v>7698.1030991799998</v>
      </c>
      <c r="H148" s="36">
        <f>SUMIFS(СВЦЭМ!$C$39:$C$789,СВЦЭМ!$A$39:$A$789,$A148,СВЦЭМ!$B$39:$B$789,H$119)+'СЕТ СН'!$I$12+СВЦЭМ!$D$10+'СЕТ СН'!$I$5-'СЕТ СН'!$I$20</f>
        <v>7640.5508933900001</v>
      </c>
      <c r="I148" s="36">
        <f>SUMIFS(СВЦЭМ!$C$39:$C$789,СВЦЭМ!$A$39:$A$789,$A148,СВЦЭМ!$B$39:$B$789,I$119)+'СЕТ СН'!$I$12+СВЦЭМ!$D$10+'СЕТ СН'!$I$5-'СЕТ СН'!$I$20</f>
        <v>7541.6522655699991</v>
      </c>
      <c r="J148" s="36">
        <f>SUMIFS(СВЦЭМ!$C$39:$C$789,СВЦЭМ!$A$39:$A$789,$A148,СВЦЭМ!$B$39:$B$789,J$119)+'СЕТ СН'!$I$12+СВЦЭМ!$D$10+'СЕТ СН'!$I$5-'СЕТ СН'!$I$20</f>
        <v>7505.7232112599995</v>
      </c>
      <c r="K148" s="36">
        <f>SUMIFS(СВЦЭМ!$C$39:$C$789,СВЦЭМ!$A$39:$A$789,$A148,СВЦЭМ!$B$39:$B$789,K$119)+'СЕТ СН'!$I$12+СВЦЭМ!$D$10+'СЕТ СН'!$I$5-'СЕТ СН'!$I$20</f>
        <v>7392.8606631399998</v>
      </c>
      <c r="L148" s="36">
        <f>SUMIFS(СВЦЭМ!$C$39:$C$789,СВЦЭМ!$A$39:$A$789,$A148,СВЦЭМ!$B$39:$B$789,L$119)+'СЕТ СН'!$I$12+СВЦЭМ!$D$10+'СЕТ СН'!$I$5-'СЕТ СН'!$I$20</f>
        <v>7357.3407195899999</v>
      </c>
      <c r="M148" s="36">
        <f>SUMIFS(СВЦЭМ!$C$39:$C$789,СВЦЭМ!$A$39:$A$789,$A148,СВЦЭМ!$B$39:$B$789,M$119)+'СЕТ СН'!$I$12+СВЦЭМ!$D$10+'СЕТ СН'!$I$5-'СЕТ СН'!$I$20</f>
        <v>7325.1129431499994</v>
      </c>
      <c r="N148" s="36">
        <f>SUMIFS(СВЦЭМ!$C$39:$C$789,СВЦЭМ!$A$39:$A$789,$A148,СВЦЭМ!$B$39:$B$789,N$119)+'СЕТ СН'!$I$12+СВЦЭМ!$D$10+'СЕТ СН'!$I$5-'СЕТ СН'!$I$20</f>
        <v>7306.9796772399995</v>
      </c>
      <c r="O148" s="36">
        <f>SUMIFS(СВЦЭМ!$C$39:$C$789,СВЦЭМ!$A$39:$A$789,$A148,СВЦЭМ!$B$39:$B$789,O$119)+'СЕТ СН'!$I$12+СВЦЭМ!$D$10+'СЕТ СН'!$I$5-'СЕТ СН'!$I$20</f>
        <v>7358.2716482899996</v>
      </c>
      <c r="P148" s="36">
        <f>SUMIFS(СВЦЭМ!$C$39:$C$789,СВЦЭМ!$A$39:$A$789,$A148,СВЦЭМ!$B$39:$B$789,P$119)+'СЕТ СН'!$I$12+СВЦЭМ!$D$10+'СЕТ СН'!$I$5-'СЕТ СН'!$I$20</f>
        <v>7372.6818679399994</v>
      </c>
      <c r="Q148" s="36">
        <f>SUMIFS(СВЦЭМ!$C$39:$C$789,СВЦЭМ!$A$39:$A$789,$A148,СВЦЭМ!$B$39:$B$789,Q$119)+'СЕТ СН'!$I$12+СВЦЭМ!$D$10+'СЕТ СН'!$I$5-'СЕТ СН'!$I$20</f>
        <v>7431.4448562899997</v>
      </c>
      <c r="R148" s="36">
        <f>SUMIFS(СВЦЭМ!$C$39:$C$789,СВЦЭМ!$A$39:$A$789,$A148,СВЦЭМ!$B$39:$B$789,R$119)+'СЕТ СН'!$I$12+СВЦЭМ!$D$10+'СЕТ СН'!$I$5-'СЕТ СН'!$I$20</f>
        <v>7385.7470699199994</v>
      </c>
      <c r="S148" s="36">
        <f>SUMIFS(СВЦЭМ!$C$39:$C$789,СВЦЭМ!$A$39:$A$789,$A148,СВЦЭМ!$B$39:$B$789,S$119)+'СЕТ СН'!$I$12+СВЦЭМ!$D$10+'СЕТ СН'!$I$5-'СЕТ СН'!$I$20</f>
        <v>7304.3311764399996</v>
      </c>
      <c r="T148" s="36">
        <f>SUMIFS(СВЦЭМ!$C$39:$C$789,СВЦЭМ!$A$39:$A$789,$A148,СВЦЭМ!$B$39:$B$789,T$119)+'СЕТ СН'!$I$12+СВЦЭМ!$D$10+'СЕТ СН'!$I$5-'СЕТ СН'!$I$20</f>
        <v>7244.7860252800001</v>
      </c>
      <c r="U148" s="36">
        <f>SUMIFS(СВЦЭМ!$C$39:$C$789,СВЦЭМ!$A$39:$A$789,$A148,СВЦЭМ!$B$39:$B$789,U$119)+'СЕТ СН'!$I$12+СВЦЭМ!$D$10+'СЕТ СН'!$I$5-'СЕТ СН'!$I$20</f>
        <v>7235.1572071299997</v>
      </c>
      <c r="V148" s="36">
        <f>SUMIFS(СВЦЭМ!$C$39:$C$789,СВЦЭМ!$A$39:$A$789,$A148,СВЦЭМ!$B$39:$B$789,V$119)+'СЕТ СН'!$I$12+СВЦЭМ!$D$10+'СЕТ СН'!$I$5-'СЕТ СН'!$I$20</f>
        <v>7281.5190843199998</v>
      </c>
      <c r="W148" s="36">
        <f>SUMIFS(СВЦЭМ!$C$39:$C$789,СВЦЭМ!$A$39:$A$789,$A148,СВЦЭМ!$B$39:$B$789,W$119)+'СЕТ СН'!$I$12+СВЦЭМ!$D$10+'СЕТ СН'!$I$5-'СЕТ СН'!$I$20</f>
        <v>7322.4628092999992</v>
      </c>
      <c r="X148" s="36">
        <f>SUMIFS(СВЦЭМ!$C$39:$C$789,СВЦЭМ!$A$39:$A$789,$A148,СВЦЭМ!$B$39:$B$789,X$119)+'СЕТ СН'!$I$12+СВЦЭМ!$D$10+'СЕТ СН'!$I$5-'СЕТ СН'!$I$20</f>
        <v>7376.0667762699995</v>
      </c>
      <c r="Y148" s="36">
        <f>SUMIFS(СВЦЭМ!$C$39:$C$789,СВЦЭМ!$A$39:$A$789,$A148,СВЦЭМ!$B$39:$B$789,Y$119)+'СЕТ СН'!$I$12+СВЦЭМ!$D$10+'СЕТ СН'!$I$5-'СЕТ СН'!$I$20</f>
        <v>7413.3023557500001</v>
      </c>
    </row>
    <row r="149" spans="1:32" ht="15.75" x14ac:dyDescent="0.2">
      <c r="A149" s="35">
        <f t="shared" si="3"/>
        <v>45656</v>
      </c>
      <c r="B149" s="36">
        <f>SUMIFS(СВЦЭМ!$C$39:$C$789,СВЦЭМ!$A$39:$A$789,$A149,СВЦЭМ!$B$39:$B$789,B$119)+'СЕТ СН'!$I$12+СВЦЭМ!$D$10+'СЕТ СН'!$I$5-'СЕТ СН'!$I$20</f>
        <v>7674.84102833</v>
      </c>
      <c r="C149" s="36">
        <f>SUMIFS(СВЦЭМ!$C$39:$C$789,СВЦЭМ!$A$39:$A$789,$A149,СВЦЭМ!$B$39:$B$789,C$119)+'СЕТ СН'!$I$12+СВЦЭМ!$D$10+'СЕТ СН'!$I$5-'СЕТ СН'!$I$20</f>
        <v>7753.1178380099991</v>
      </c>
      <c r="D149" s="36">
        <f>SUMIFS(СВЦЭМ!$C$39:$C$789,СВЦЭМ!$A$39:$A$789,$A149,СВЦЭМ!$B$39:$B$789,D$119)+'СЕТ СН'!$I$12+СВЦЭМ!$D$10+'СЕТ СН'!$I$5-'СЕТ СН'!$I$20</f>
        <v>7780.6795830299998</v>
      </c>
      <c r="E149" s="36">
        <f>SUMIFS(СВЦЭМ!$C$39:$C$789,СВЦЭМ!$A$39:$A$789,$A149,СВЦЭМ!$B$39:$B$789,E$119)+'СЕТ СН'!$I$12+СВЦЭМ!$D$10+'СЕТ СН'!$I$5-'СЕТ СН'!$I$20</f>
        <v>7803.0530689399993</v>
      </c>
      <c r="F149" s="36">
        <f>SUMIFS(СВЦЭМ!$C$39:$C$789,СВЦЭМ!$A$39:$A$789,$A149,СВЦЭМ!$B$39:$B$789,F$119)+'СЕТ СН'!$I$12+СВЦЭМ!$D$10+'СЕТ СН'!$I$5-'СЕТ СН'!$I$20</f>
        <v>7808.6916806299996</v>
      </c>
      <c r="G149" s="36">
        <f>SUMIFS(СВЦЭМ!$C$39:$C$789,СВЦЭМ!$A$39:$A$789,$A149,СВЦЭМ!$B$39:$B$789,G$119)+'СЕТ СН'!$I$12+СВЦЭМ!$D$10+'СЕТ СН'!$I$5-'СЕТ СН'!$I$20</f>
        <v>7804.6806666899993</v>
      </c>
      <c r="H149" s="36">
        <f>SUMIFS(СВЦЭМ!$C$39:$C$789,СВЦЭМ!$A$39:$A$789,$A149,СВЦЭМ!$B$39:$B$789,H$119)+'СЕТ СН'!$I$12+СВЦЭМ!$D$10+'СЕТ СН'!$I$5-'СЕТ СН'!$I$20</f>
        <v>7772.1465893999994</v>
      </c>
      <c r="I149" s="36">
        <f>SUMIFS(СВЦЭМ!$C$39:$C$789,СВЦЭМ!$A$39:$A$789,$A149,СВЦЭМ!$B$39:$B$789,I$119)+'СЕТ СН'!$I$12+СВЦЭМ!$D$10+'СЕТ СН'!$I$5-'СЕТ СН'!$I$20</f>
        <v>7738.821855799999</v>
      </c>
      <c r="J149" s="36">
        <f>SUMIFS(СВЦЭМ!$C$39:$C$789,СВЦЭМ!$A$39:$A$789,$A149,СВЦЭМ!$B$39:$B$789,J$119)+'СЕТ СН'!$I$12+СВЦЭМ!$D$10+'СЕТ СН'!$I$5-'СЕТ СН'!$I$20</f>
        <v>7669.4181620599993</v>
      </c>
      <c r="K149" s="36">
        <f>SUMIFS(СВЦЭМ!$C$39:$C$789,СВЦЭМ!$A$39:$A$789,$A149,СВЦЭМ!$B$39:$B$789,K$119)+'СЕТ СН'!$I$12+СВЦЭМ!$D$10+'СЕТ СН'!$I$5-'СЕТ СН'!$I$20</f>
        <v>7532.3647631399999</v>
      </c>
      <c r="L149" s="36">
        <f>SUMIFS(СВЦЭМ!$C$39:$C$789,СВЦЭМ!$A$39:$A$789,$A149,СВЦЭМ!$B$39:$B$789,L$119)+'СЕТ СН'!$I$12+СВЦЭМ!$D$10+'СЕТ СН'!$I$5-'СЕТ СН'!$I$20</f>
        <v>7527.7267535299998</v>
      </c>
      <c r="M149" s="36">
        <f>SUMIFS(СВЦЭМ!$C$39:$C$789,СВЦЭМ!$A$39:$A$789,$A149,СВЦЭМ!$B$39:$B$789,M$119)+'СЕТ СН'!$I$12+СВЦЭМ!$D$10+'СЕТ СН'!$I$5-'СЕТ СН'!$I$20</f>
        <v>7528.1195567699997</v>
      </c>
      <c r="N149" s="36">
        <f>SUMIFS(СВЦЭМ!$C$39:$C$789,СВЦЭМ!$A$39:$A$789,$A149,СВЦЭМ!$B$39:$B$789,N$119)+'СЕТ СН'!$I$12+СВЦЭМ!$D$10+'СЕТ СН'!$I$5-'СЕТ СН'!$I$20</f>
        <v>7500.6729929399989</v>
      </c>
      <c r="O149" s="36">
        <f>SUMIFS(СВЦЭМ!$C$39:$C$789,СВЦЭМ!$A$39:$A$789,$A149,СВЦЭМ!$B$39:$B$789,O$119)+'СЕТ СН'!$I$12+СВЦЭМ!$D$10+'СЕТ СН'!$I$5-'СЕТ СН'!$I$20</f>
        <v>7534.9544220199996</v>
      </c>
      <c r="P149" s="36">
        <f>SUMIFS(СВЦЭМ!$C$39:$C$789,СВЦЭМ!$A$39:$A$789,$A149,СВЦЭМ!$B$39:$B$789,P$119)+'СЕТ СН'!$I$12+СВЦЭМ!$D$10+'СЕТ СН'!$I$5-'СЕТ СН'!$I$20</f>
        <v>7552.6222794999994</v>
      </c>
      <c r="Q149" s="36">
        <f>SUMIFS(СВЦЭМ!$C$39:$C$789,СВЦЭМ!$A$39:$A$789,$A149,СВЦЭМ!$B$39:$B$789,Q$119)+'СЕТ СН'!$I$12+СВЦЭМ!$D$10+'СЕТ СН'!$I$5-'СЕТ СН'!$I$20</f>
        <v>7553.7936500199994</v>
      </c>
      <c r="R149" s="36">
        <f>SUMIFS(СВЦЭМ!$C$39:$C$789,СВЦЭМ!$A$39:$A$789,$A149,СВЦЭМ!$B$39:$B$789,R$119)+'СЕТ СН'!$I$12+СВЦЭМ!$D$10+'СЕТ СН'!$I$5-'СЕТ СН'!$I$20</f>
        <v>7539.619849499999</v>
      </c>
      <c r="S149" s="36">
        <f>SUMIFS(СВЦЭМ!$C$39:$C$789,СВЦЭМ!$A$39:$A$789,$A149,СВЦЭМ!$B$39:$B$789,S$119)+'СЕТ СН'!$I$12+СВЦЭМ!$D$10+'СЕТ СН'!$I$5-'СЕТ СН'!$I$20</f>
        <v>7489.4719891799996</v>
      </c>
      <c r="T149" s="36">
        <f>SUMIFS(СВЦЭМ!$C$39:$C$789,СВЦЭМ!$A$39:$A$789,$A149,СВЦЭМ!$B$39:$B$789,T$119)+'СЕТ СН'!$I$12+СВЦЭМ!$D$10+'СЕТ СН'!$I$5-'СЕТ СН'!$I$20</f>
        <v>7445.3160024399995</v>
      </c>
      <c r="U149" s="36">
        <f>SUMIFS(СВЦЭМ!$C$39:$C$789,СВЦЭМ!$A$39:$A$789,$A149,СВЦЭМ!$B$39:$B$789,U$119)+'СЕТ СН'!$I$12+СВЦЭМ!$D$10+'СЕТ СН'!$I$5-'СЕТ СН'!$I$20</f>
        <v>7448.6069440699994</v>
      </c>
      <c r="V149" s="36">
        <f>SUMIFS(СВЦЭМ!$C$39:$C$789,СВЦЭМ!$A$39:$A$789,$A149,СВЦЭМ!$B$39:$B$789,V$119)+'СЕТ СН'!$I$12+СВЦЭМ!$D$10+'СЕТ СН'!$I$5-'СЕТ СН'!$I$20</f>
        <v>7470.7353644399991</v>
      </c>
      <c r="W149" s="36">
        <f>SUMIFS(СВЦЭМ!$C$39:$C$789,СВЦЭМ!$A$39:$A$789,$A149,СВЦЭМ!$B$39:$B$789,W$119)+'СЕТ СН'!$I$12+СВЦЭМ!$D$10+'СЕТ СН'!$I$5-'СЕТ СН'!$I$20</f>
        <v>7487.8185667199996</v>
      </c>
      <c r="X149" s="36">
        <f>SUMIFS(СВЦЭМ!$C$39:$C$789,СВЦЭМ!$A$39:$A$789,$A149,СВЦЭМ!$B$39:$B$789,X$119)+'СЕТ СН'!$I$12+СВЦЭМ!$D$10+'СЕТ СН'!$I$5-'СЕТ СН'!$I$20</f>
        <v>7539.7088528899994</v>
      </c>
      <c r="Y149" s="36">
        <f>SUMIFS(СВЦЭМ!$C$39:$C$789,СВЦЭМ!$A$39:$A$789,$A149,СВЦЭМ!$B$39:$B$789,Y$119)+'СЕТ СН'!$I$12+СВЦЭМ!$D$10+'СЕТ СН'!$I$5-'СЕТ СН'!$I$20</f>
        <v>7549.2859757699989</v>
      </c>
    </row>
    <row r="150" spans="1:32" ht="15.75" x14ac:dyDescent="0.2">
      <c r="A150" s="35">
        <f t="shared" si="3"/>
        <v>45657</v>
      </c>
      <c r="B150" s="36">
        <f>SUMIFS(СВЦЭМ!$C$39:$C$789,СВЦЭМ!$A$39:$A$789,$A150,СВЦЭМ!$B$39:$B$789,B$119)+'СЕТ СН'!$I$12+СВЦЭМ!$D$10+'СЕТ СН'!$I$5-'СЕТ СН'!$I$20</f>
        <v>7589.063432519999</v>
      </c>
      <c r="C150" s="36">
        <f>SUMIFS(СВЦЭМ!$C$39:$C$789,СВЦЭМ!$A$39:$A$789,$A150,СВЦЭМ!$B$39:$B$789,C$119)+'СЕТ СН'!$I$12+СВЦЭМ!$D$10+'СЕТ СН'!$I$5-'СЕТ СН'!$I$20</f>
        <v>7687.8092394699997</v>
      </c>
      <c r="D150" s="36">
        <f>SUMIFS(СВЦЭМ!$C$39:$C$789,СВЦЭМ!$A$39:$A$789,$A150,СВЦЭМ!$B$39:$B$789,D$119)+'СЕТ СН'!$I$12+СВЦЭМ!$D$10+'СЕТ СН'!$I$5-'СЕТ СН'!$I$20</f>
        <v>7716.0770131499994</v>
      </c>
      <c r="E150" s="36">
        <f>SUMIFS(СВЦЭМ!$C$39:$C$789,СВЦЭМ!$A$39:$A$789,$A150,СВЦЭМ!$B$39:$B$789,E$119)+'СЕТ СН'!$I$12+СВЦЭМ!$D$10+'СЕТ СН'!$I$5-'СЕТ СН'!$I$20</f>
        <v>7765.9616730099997</v>
      </c>
      <c r="F150" s="36">
        <f>SUMIFS(СВЦЭМ!$C$39:$C$789,СВЦЭМ!$A$39:$A$789,$A150,СВЦЭМ!$B$39:$B$789,F$119)+'СЕТ СН'!$I$12+СВЦЭМ!$D$10+'СЕТ СН'!$I$5-'СЕТ СН'!$I$20</f>
        <v>7786.15522538</v>
      </c>
      <c r="G150" s="36">
        <f>SUMIFS(СВЦЭМ!$C$39:$C$789,СВЦЭМ!$A$39:$A$789,$A150,СВЦЭМ!$B$39:$B$789,G$119)+'СЕТ СН'!$I$12+СВЦЭМ!$D$10+'СЕТ СН'!$I$5-'СЕТ СН'!$I$20</f>
        <v>7760.5192016299989</v>
      </c>
      <c r="H150" s="36">
        <f>SUMIFS(СВЦЭМ!$C$39:$C$789,СВЦЭМ!$A$39:$A$789,$A150,СВЦЭМ!$B$39:$B$789,H$119)+'СЕТ СН'!$I$12+СВЦЭМ!$D$10+'СЕТ СН'!$I$5-'СЕТ СН'!$I$20</f>
        <v>7750.0320262299992</v>
      </c>
      <c r="I150" s="36">
        <f>SUMIFS(СВЦЭМ!$C$39:$C$789,СВЦЭМ!$A$39:$A$789,$A150,СВЦЭМ!$B$39:$B$789,I$119)+'СЕТ СН'!$I$12+СВЦЭМ!$D$10+'СЕТ СН'!$I$5-'СЕТ СН'!$I$20</f>
        <v>7714.5348326099993</v>
      </c>
      <c r="J150" s="36">
        <f>SUMIFS(СВЦЭМ!$C$39:$C$789,СВЦЭМ!$A$39:$A$789,$A150,СВЦЭМ!$B$39:$B$789,J$119)+'СЕТ СН'!$I$12+СВЦЭМ!$D$10+'СЕТ СН'!$I$5-'СЕТ СН'!$I$20</f>
        <v>7560.4930886399998</v>
      </c>
      <c r="K150" s="36">
        <f>SUMIFS(СВЦЭМ!$C$39:$C$789,СВЦЭМ!$A$39:$A$789,$A150,СВЦЭМ!$B$39:$B$789,K$119)+'СЕТ СН'!$I$12+СВЦЭМ!$D$10+'СЕТ СН'!$I$5-'СЕТ СН'!$I$20</f>
        <v>7496.0620570599995</v>
      </c>
      <c r="L150" s="36">
        <f>SUMIFS(СВЦЭМ!$C$39:$C$789,СВЦЭМ!$A$39:$A$789,$A150,СВЦЭМ!$B$39:$B$789,L$119)+'СЕТ СН'!$I$12+СВЦЭМ!$D$10+'СЕТ СН'!$I$5-'СЕТ СН'!$I$20</f>
        <v>7464.0752703499993</v>
      </c>
      <c r="M150" s="36">
        <f>SUMIFS(СВЦЭМ!$C$39:$C$789,СВЦЭМ!$A$39:$A$789,$A150,СВЦЭМ!$B$39:$B$789,M$119)+'СЕТ СН'!$I$12+СВЦЭМ!$D$10+'СЕТ СН'!$I$5-'СЕТ СН'!$I$20</f>
        <v>7426.167758919999</v>
      </c>
      <c r="N150" s="36">
        <f>SUMIFS(СВЦЭМ!$C$39:$C$789,СВЦЭМ!$A$39:$A$789,$A150,СВЦЭМ!$B$39:$B$789,N$119)+'СЕТ СН'!$I$12+СВЦЭМ!$D$10+'СЕТ СН'!$I$5-'СЕТ СН'!$I$20</f>
        <v>7426.6280230499997</v>
      </c>
      <c r="O150" s="36">
        <f>SUMIFS(СВЦЭМ!$C$39:$C$789,СВЦЭМ!$A$39:$A$789,$A150,СВЦЭМ!$B$39:$B$789,O$119)+'СЕТ СН'!$I$12+СВЦЭМ!$D$10+'СЕТ СН'!$I$5-'СЕТ СН'!$I$20</f>
        <v>7465.8056143799995</v>
      </c>
      <c r="P150" s="36">
        <f>SUMIFS(СВЦЭМ!$C$39:$C$789,СВЦЭМ!$A$39:$A$789,$A150,СВЦЭМ!$B$39:$B$789,P$119)+'СЕТ СН'!$I$12+СВЦЭМ!$D$10+'СЕТ СН'!$I$5-'СЕТ СН'!$I$20</f>
        <v>7452.0396785899993</v>
      </c>
      <c r="Q150" s="36">
        <f>SUMIFS(СВЦЭМ!$C$39:$C$789,СВЦЭМ!$A$39:$A$789,$A150,СВЦЭМ!$B$39:$B$789,Q$119)+'СЕТ СН'!$I$12+СВЦЭМ!$D$10+'СЕТ СН'!$I$5-'СЕТ СН'!$I$20</f>
        <v>7443.2779394999998</v>
      </c>
      <c r="R150" s="36">
        <f>SUMIFS(СВЦЭМ!$C$39:$C$789,СВЦЭМ!$A$39:$A$789,$A150,СВЦЭМ!$B$39:$B$789,R$119)+'СЕТ СН'!$I$12+СВЦЭМ!$D$10+'СЕТ СН'!$I$5-'СЕТ СН'!$I$20</f>
        <v>7411.7668383199998</v>
      </c>
      <c r="S150" s="36">
        <f>SUMIFS(СВЦЭМ!$C$39:$C$789,СВЦЭМ!$A$39:$A$789,$A150,СВЦЭМ!$B$39:$B$789,S$119)+'СЕТ СН'!$I$12+СВЦЭМ!$D$10+'СЕТ СН'!$I$5-'СЕТ СН'!$I$20</f>
        <v>7369.570388529999</v>
      </c>
      <c r="T150" s="36">
        <f>SUMIFS(СВЦЭМ!$C$39:$C$789,СВЦЭМ!$A$39:$A$789,$A150,СВЦЭМ!$B$39:$B$789,T$119)+'СЕТ СН'!$I$12+СВЦЭМ!$D$10+'СЕТ СН'!$I$5-'СЕТ СН'!$I$20</f>
        <v>7317.1739066499995</v>
      </c>
      <c r="U150" s="36">
        <f>SUMIFS(СВЦЭМ!$C$39:$C$789,СВЦЭМ!$A$39:$A$789,$A150,СВЦЭМ!$B$39:$B$789,U$119)+'СЕТ СН'!$I$12+СВЦЭМ!$D$10+'СЕТ СН'!$I$5-'СЕТ СН'!$I$20</f>
        <v>7303.0198462399994</v>
      </c>
      <c r="V150" s="36">
        <f>SUMIFS(СВЦЭМ!$C$39:$C$789,СВЦЭМ!$A$39:$A$789,$A150,СВЦЭМ!$B$39:$B$789,V$119)+'СЕТ СН'!$I$12+СВЦЭМ!$D$10+'СЕТ СН'!$I$5-'СЕТ СН'!$I$20</f>
        <v>7344.8220341999995</v>
      </c>
      <c r="W150" s="36">
        <f>SUMIFS(СВЦЭМ!$C$39:$C$789,СВЦЭМ!$A$39:$A$789,$A150,СВЦЭМ!$B$39:$B$789,W$119)+'СЕТ СН'!$I$12+СВЦЭМ!$D$10+'СЕТ СН'!$I$5-'СЕТ СН'!$I$20</f>
        <v>7417.84022301</v>
      </c>
      <c r="X150" s="36">
        <f>SUMIFS(СВЦЭМ!$C$39:$C$789,СВЦЭМ!$A$39:$A$789,$A150,СВЦЭМ!$B$39:$B$789,X$119)+'СЕТ СН'!$I$12+СВЦЭМ!$D$10+'СЕТ СН'!$I$5-'СЕТ СН'!$I$20</f>
        <v>7456.0805795699998</v>
      </c>
      <c r="Y150" s="36">
        <f>SUMIFS(СВЦЭМ!$C$39:$C$789,СВЦЭМ!$A$39:$A$789,$A150,СВЦЭМ!$B$39:$B$789,Y$119)+'СЕТ СН'!$I$12+СВЦЭМ!$D$10+'СЕТ СН'!$I$5-'СЕТ СН'!$I$20</f>
        <v>7506.8403517899997</v>
      </c>
      <c r="Z150" s="36">
        <f>SUMIFS(СВЦЭМ!$C$39:$C$789,СВЦЭМ!$A$39:$A$789,$A150,СВЦЭМ!$B$39:$B$789,Z$119)+'СЕТ СН'!$I$12+СВЦЭМ!$D$10+'СЕТ СН'!$I$5-'СЕТ СН'!$I$20</f>
        <v>7563.8661564899994</v>
      </c>
      <c r="AA150" s="36">
        <f>SUMIFS(СВЦЭМ!$C$39:$C$789,СВЦЭМ!$A$39:$A$789,$A150,СВЦЭМ!$B$39:$B$789,AA$119)+'СЕТ СН'!$I$12+СВЦЭМ!$D$10+'СЕТ СН'!$I$5-'СЕТ СН'!$I$20</f>
        <v>7597.2249441599997</v>
      </c>
      <c r="AB150" s="36">
        <f>SUMIFS(СВЦЭМ!$C$39:$C$789,СВЦЭМ!$A$39:$A$789,$A150,СВЦЭМ!$B$39:$B$789,AB$119)+'СЕТ СН'!$I$12+СВЦЭМ!$D$10+'СЕТ СН'!$I$5-'СЕТ СН'!$I$20</f>
        <v>7616.8793078299996</v>
      </c>
      <c r="AC150" s="36">
        <f>SUMIFS(СВЦЭМ!$C$39:$C$789,СВЦЭМ!$A$39:$A$789,$A150,СВЦЭМ!$B$39:$B$789,AC$119)+'СЕТ СН'!$I$12+СВЦЭМ!$D$10+'СЕТ СН'!$I$5-'СЕТ СН'!$I$20</f>
        <v>7627.7457805699996</v>
      </c>
      <c r="AD150" s="36">
        <f>SUMIFS(СВЦЭМ!$C$39:$C$789,СВЦЭМ!$A$39:$A$789,$A150,СВЦЭМ!$B$39:$B$789,AD$119)+'СЕТ СН'!$I$12+СВЦЭМ!$D$10+'СЕТ СН'!$I$5-'СЕТ СН'!$I$20</f>
        <v>7648.7822149899994</v>
      </c>
      <c r="AE150" s="36">
        <f>SUMIFS(СВЦЭМ!$C$39:$C$789,СВЦЭМ!$A$39:$A$789,$A150,СВЦЭМ!$B$39:$B$789,AE$119)+'СЕТ СН'!$I$12+СВЦЭМ!$D$10+'СЕТ СН'!$I$5-'СЕТ СН'!$I$20</f>
        <v>7680.6523425399992</v>
      </c>
      <c r="AF150" s="36">
        <f>SUMIFS(СВЦЭМ!$C$39:$C$789,СВЦЭМ!$A$39:$A$789,$A150,СВЦЭМ!$B$39:$B$789,AF$119)+'СЕТ СН'!$I$12+СВЦЭМ!$D$10+'СЕТ СН'!$I$5-'СЕТ СН'!$I$20</f>
        <v>7743.9197806699995</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32"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32"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32" ht="15.75" customHeight="1" x14ac:dyDescent="0.2">
      <c r="A155" s="140"/>
      <c r="B155" s="140"/>
      <c r="C155" s="140"/>
      <c r="D155" s="140"/>
      <c r="E155" s="140"/>
      <c r="F155" s="140"/>
      <c r="G155" s="140"/>
      <c r="H155" s="140"/>
      <c r="I155" s="140"/>
      <c r="J155" s="140"/>
      <c r="K155" s="140"/>
      <c r="L155" s="140"/>
      <c r="M155" s="140"/>
      <c r="N155" s="143">
        <f>СВЦЭМ!$D$12+'СЕТ СН'!$F$13-'СЕТ СН'!$F$21</f>
        <v>740665.32331755501</v>
      </c>
      <c r="O155" s="144"/>
      <c r="P155" s="143">
        <f>СВЦЭМ!$D$12+'СЕТ СН'!$F$13-'СЕТ СН'!$G$21</f>
        <v>740665.32331755501</v>
      </c>
      <c r="Q155" s="144"/>
      <c r="R155" s="143">
        <f>СВЦЭМ!$D$12+'СЕТ СН'!$F$13-'СЕТ СН'!$H$21</f>
        <v>740665.32331755501</v>
      </c>
      <c r="S155" s="144"/>
      <c r="T155" s="143">
        <f>СВЦЭМ!$D$12+'СЕТ СН'!$F$13-'СЕТ СН'!$I$21</f>
        <v>740665.32331755501</v>
      </c>
      <c r="U155" s="144"/>
      <c r="V155" s="40"/>
      <c r="W155" s="40"/>
      <c r="X155" s="40"/>
      <c r="Y155" s="30"/>
    </row>
    <row r="156" spans="1:32"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9"/>
  <sheetViews>
    <sheetView topLeftCell="D109" zoomScale="70" zoomScaleNormal="70" zoomScaleSheetLayoutView="80" workbookViewId="0">
      <selection activeCell="AE155" sqref="AE155"/>
    </sheetView>
  </sheetViews>
  <sheetFormatPr defaultColWidth="11.25" defaultRowHeight="15" x14ac:dyDescent="0.25"/>
  <cols>
    <col min="1" max="25" width="11.25" style="41"/>
    <col min="26" max="16384" width="11.25" style="30"/>
  </cols>
  <sheetData>
    <row r="1" spans="1:32"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32"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32"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32"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32"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32"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SUMIFS(СВЦЭМ!$C$39:$C$789,СВЦЭМ!$A$39:$A$789,$A12,СВЦЭМ!$B$39:$B$789,B$11)+'СЕТ СН'!$F$12+СВЦЭМ!$D$10+'СЕТ СН'!$F$6-'СЕТ СН'!$F$22</f>
        <v>3180.3463016800001</v>
      </c>
      <c r="C12" s="36">
        <f>SUMIFS(СВЦЭМ!$C$39:$C$789,СВЦЭМ!$A$39:$A$789,$A12,СВЦЭМ!$B$39:$B$789,C$11)+'СЕТ СН'!$F$12+СВЦЭМ!$D$10+'СЕТ СН'!$F$6-'СЕТ СН'!$F$22</f>
        <v>3247.3570040499999</v>
      </c>
      <c r="D12" s="36">
        <f>SUMIFS(СВЦЭМ!$C$39:$C$789,СВЦЭМ!$A$39:$A$789,$A12,СВЦЭМ!$B$39:$B$789,D$11)+'СЕТ СН'!$F$12+СВЦЭМ!$D$10+'СЕТ СН'!$F$6-'СЕТ СН'!$F$22</f>
        <v>3269.5267488899999</v>
      </c>
      <c r="E12" s="36">
        <f>SUMIFS(СВЦЭМ!$C$39:$C$789,СВЦЭМ!$A$39:$A$789,$A12,СВЦЭМ!$B$39:$B$789,E$11)+'СЕТ СН'!$F$12+СВЦЭМ!$D$10+'СЕТ СН'!$F$6-'СЕТ СН'!$F$22</f>
        <v>3263.67704164</v>
      </c>
      <c r="F12" s="36">
        <f>SUMIFS(СВЦЭМ!$C$39:$C$789,СВЦЭМ!$A$39:$A$789,$A12,СВЦЭМ!$B$39:$B$789,F$11)+'СЕТ СН'!$F$12+СВЦЭМ!$D$10+'СЕТ СН'!$F$6-'СЕТ СН'!$F$22</f>
        <v>3270.59369616</v>
      </c>
      <c r="G12" s="36">
        <f>SUMIFS(СВЦЭМ!$C$39:$C$789,СВЦЭМ!$A$39:$A$789,$A12,СВЦЭМ!$B$39:$B$789,G$11)+'СЕТ СН'!$F$12+СВЦЭМ!$D$10+'СЕТ СН'!$F$6-'СЕТ СН'!$F$22</f>
        <v>3285.9990547900002</v>
      </c>
      <c r="H12" s="36">
        <f>SUMIFS(СВЦЭМ!$C$39:$C$789,СВЦЭМ!$A$39:$A$789,$A12,СВЦЭМ!$B$39:$B$789,H$11)+'СЕТ СН'!$F$12+СВЦЭМ!$D$10+'СЕТ СН'!$F$6-'СЕТ СН'!$F$22</f>
        <v>3291.6572388200002</v>
      </c>
      <c r="I12" s="36">
        <f>SUMIFS(СВЦЭМ!$C$39:$C$789,СВЦЭМ!$A$39:$A$789,$A12,СВЦЭМ!$B$39:$B$789,I$11)+'СЕТ СН'!$F$12+СВЦЭМ!$D$10+'СЕТ СН'!$F$6-'СЕТ СН'!$F$22</f>
        <v>3293.4130378700002</v>
      </c>
      <c r="J12" s="36">
        <f>SUMIFS(СВЦЭМ!$C$39:$C$789,СВЦЭМ!$A$39:$A$789,$A12,СВЦЭМ!$B$39:$B$789,J$11)+'СЕТ СН'!$F$12+СВЦЭМ!$D$10+'СЕТ СН'!$F$6-'СЕТ СН'!$F$22</f>
        <v>3232.7736630700001</v>
      </c>
      <c r="K12" s="36">
        <f>SUMIFS(СВЦЭМ!$C$39:$C$789,СВЦЭМ!$A$39:$A$789,$A12,СВЦЭМ!$B$39:$B$789,K$11)+'СЕТ СН'!$F$12+СВЦЭМ!$D$10+'СЕТ СН'!$F$6-'СЕТ СН'!$F$22</f>
        <v>3252.1478063700001</v>
      </c>
      <c r="L12" s="36">
        <f>SUMIFS(СВЦЭМ!$C$39:$C$789,СВЦЭМ!$A$39:$A$789,$A12,СВЦЭМ!$B$39:$B$789,L$11)+'СЕТ СН'!$F$12+СВЦЭМ!$D$10+'СЕТ СН'!$F$6-'СЕТ СН'!$F$22</f>
        <v>3193.79415324</v>
      </c>
      <c r="M12" s="36">
        <f>SUMIFS(СВЦЭМ!$C$39:$C$789,СВЦЭМ!$A$39:$A$789,$A12,СВЦЭМ!$B$39:$B$789,M$11)+'СЕТ СН'!$F$12+СВЦЭМ!$D$10+'СЕТ СН'!$F$6-'СЕТ СН'!$F$22</f>
        <v>3192.2445647899999</v>
      </c>
      <c r="N12" s="36">
        <f>SUMIFS(СВЦЭМ!$C$39:$C$789,СВЦЭМ!$A$39:$A$789,$A12,СВЦЭМ!$B$39:$B$789,N$11)+'СЕТ СН'!$F$12+СВЦЭМ!$D$10+'СЕТ СН'!$F$6-'СЕТ СН'!$F$22</f>
        <v>3229.3327536799998</v>
      </c>
      <c r="O12" s="36">
        <f>SUMIFS(СВЦЭМ!$C$39:$C$789,СВЦЭМ!$A$39:$A$789,$A12,СВЦЭМ!$B$39:$B$789,O$11)+'СЕТ СН'!$F$12+СВЦЭМ!$D$10+'СЕТ СН'!$F$6-'СЕТ СН'!$F$22</f>
        <v>3244.55802554</v>
      </c>
      <c r="P12" s="36">
        <f>SUMIFS(СВЦЭМ!$C$39:$C$789,СВЦЭМ!$A$39:$A$789,$A12,СВЦЭМ!$B$39:$B$789,P$11)+'СЕТ СН'!$F$12+СВЦЭМ!$D$10+'СЕТ СН'!$F$6-'СЕТ СН'!$F$22</f>
        <v>3284.8440753599998</v>
      </c>
      <c r="Q12" s="36">
        <f>SUMIFS(СВЦЭМ!$C$39:$C$789,СВЦЭМ!$A$39:$A$789,$A12,СВЦЭМ!$B$39:$B$789,Q$11)+'СЕТ СН'!$F$12+СВЦЭМ!$D$10+'СЕТ СН'!$F$6-'СЕТ СН'!$F$22</f>
        <v>3316.25639258</v>
      </c>
      <c r="R12" s="36">
        <f>SUMIFS(СВЦЭМ!$C$39:$C$789,СВЦЭМ!$A$39:$A$789,$A12,СВЦЭМ!$B$39:$B$789,R$11)+'СЕТ СН'!$F$12+СВЦЭМ!$D$10+'СЕТ СН'!$F$6-'СЕТ СН'!$F$22</f>
        <v>3293.6640949900002</v>
      </c>
      <c r="S12" s="36">
        <f>SUMIFS(СВЦЭМ!$C$39:$C$789,СВЦЭМ!$A$39:$A$789,$A12,СВЦЭМ!$B$39:$B$789,S$11)+'СЕТ СН'!$F$12+СВЦЭМ!$D$10+'СЕТ СН'!$F$6-'СЕТ СН'!$F$22</f>
        <v>3217.9948418499998</v>
      </c>
      <c r="T12" s="36">
        <f>SUMIFS(СВЦЭМ!$C$39:$C$789,СВЦЭМ!$A$39:$A$789,$A12,СВЦЭМ!$B$39:$B$789,T$11)+'СЕТ СН'!$F$12+СВЦЭМ!$D$10+'СЕТ СН'!$F$6-'СЕТ СН'!$F$22</f>
        <v>3125.9927407499999</v>
      </c>
      <c r="U12" s="36">
        <f>SUMIFS(СВЦЭМ!$C$39:$C$789,СВЦЭМ!$A$39:$A$789,$A12,СВЦЭМ!$B$39:$B$789,U$11)+'СЕТ СН'!$F$12+СВЦЭМ!$D$10+'СЕТ СН'!$F$6-'СЕТ СН'!$F$22</f>
        <v>3141.5393810599999</v>
      </c>
      <c r="V12" s="36">
        <f>SUMIFS(СВЦЭМ!$C$39:$C$789,СВЦЭМ!$A$39:$A$789,$A12,СВЦЭМ!$B$39:$B$789,V$11)+'СЕТ СН'!$F$12+СВЦЭМ!$D$10+'СЕТ СН'!$F$6-'СЕТ СН'!$F$22</f>
        <v>3174.2610787600001</v>
      </c>
      <c r="W12" s="36">
        <f>SUMIFS(СВЦЭМ!$C$39:$C$789,СВЦЭМ!$A$39:$A$789,$A12,СВЦЭМ!$B$39:$B$789,W$11)+'СЕТ СН'!$F$12+СВЦЭМ!$D$10+'СЕТ СН'!$F$6-'СЕТ СН'!$F$22</f>
        <v>3194.7781247299999</v>
      </c>
      <c r="X12" s="36">
        <f>SUMIFS(СВЦЭМ!$C$39:$C$789,СВЦЭМ!$A$39:$A$789,$A12,СВЦЭМ!$B$39:$B$789,X$11)+'СЕТ СН'!$F$12+СВЦЭМ!$D$10+'СЕТ СН'!$F$6-'СЕТ СН'!$F$22</f>
        <v>3227.3455263000001</v>
      </c>
      <c r="Y12" s="36">
        <f>SUMIFS(СВЦЭМ!$C$39:$C$789,СВЦЭМ!$A$39:$A$789,$A12,СВЦЭМ!$B$39:$B$789,Y$11)+'СЕТ СН'!$F$12+СВЦЭМ!$D$10+'СЕТ СН'!$F$6-'СЕТ СН'!$F$22</f>
        <v>3319.3281574100001</v>
      </c>
      <c r="AA12" s="37"/>
    </row>
    <row r="13" spans="1:32" ht="15.75" x14ac:dyDescent="0.2">
      <c r="A13" s="35">
        <f>A12+1</f>
        <v>45628</v>
      </c>
      <c r="B13" s="36">
        <f>SUMIFS(СВЦЭМ!$C$39:$C$789,СВЦЭМ!$A$39:$A$789,$A13,СВЦЭМ!$B$39:$B$789,B$11)+'СЕТ СН'!$F$12+СВЦЭМ!$D$10+'СЕТ СН'!$F$6-'СЕТ СН'!$F$22</f>
        <v>3430.6719732299998</v>
      </c>
      <c r="C13" s="36">
        <f>SUMIFS(СВЦЭМ!$C$39:$C$789,СВЦЭМ!$A$39:$A$789,$A13,СВЦЭМ!$B$39:$B$789,C$11)+'СЕТ СН'!$F$12+СВЦЭМ!$D$10+'СЕТ СН'!$F$6-'СЕТ СН'!$F$22</f>
        <v>3415.5123729100001</v>
      </c>
      <c r="D13" s="36">
        <f>SUMIFS(СВЦЭМ!$C$39:$C$789,СВЦЭМ!$A$39:$A$789,$A13,СВЦЭМ!$B$39:$B$789,D$11)+'СЕТ СН'!$F$12+СВЦЭМ!$D$10+'СЕТ СН'!$F$6-'СЕТ СН'!$F$22</f>
        <v>3394.4545595</v>
      </c>
      <c r="E13" s="36">
        <f>SUMIFS(СВЦЭМ!$C$39:$C$789,СВЦЭМ!$A$39:$A$789,$A13,СВЦЭМ!$B$39:$B$789,E$11)+'СЕТ СН'!$F$12+СВЦЭМ!$D$10+'СЕТ СН'!$F$6-'СЕТ СН'!$F$22</f>
        <v>3404.7353028100001</v>
      </c>
      <c r="F13" s="36">
        <f>SUMIFS(СВЦЭМ!$C$39:$C$789,СВЦЭМ!$A$39:$A$789,$A13,СВЦЭМ!$B$39:$B$789,F$11)+'СЕТ СН'!$F$12+СВЦЭМ!$D$10+'СЕТ СН'!$F$6-'СЕТ СН'!$F$22</f>
        <v>3398.9458661200001</v>
      </c>
      <c r="G13" s="36">
        <f>SUMIFS(СВЦЭМ!$C$39:$C$789,СВЦЭМ!$A$39:$A$789,$A13,СВЦЭМ!$B$39:$B$789,G$11)+'СЕТ СН'!$F$12+СВЦЭМ!$D$10+'СЕТ СН'!$F$6-'СЕТ СН'!$F$22</f>
        <v>3404.09118257</v>
      </c>
      <c r="H13" s="36">
        <f>SUMIFS(СВЦЭМ!$C$39:$C$789,СВЦЭМ!$A$39:$A$789,$A13,СВЦЭМ!$B$39:$B$789,H$11)+'СЕТ СН'!$F$12+СВЦЭМ!$D$10+'СЕТ СН'!$F$6-'СЕТ СН'!$F$22</f>
        <v>3325.9529558099998</v>
      </c>
      <c r="I13" s="36">
        <f>SUMIFS(СВЦЭМ!$C$39:$C$789,СВЦЭМ!$A$39:$A$789,$A13,СВЦЭМ!$B$39:$B$789,I$11)+'СЕТ СН'!$F$12+СВЦЭМ!$D$10+'СЕТ СН'!$F$6-'СЕТ СН'!$F$22</f>
        <v>3213.8728552900002</v>
      </c>
      <c r="J13" s="36">
        <f>SUMIFS(СВЦЭМ!$C$39:$C$789,СВЦЭМ!$A$39:$A$789,$A13,СВЦЭМ!$B$39:$B$789,J$11)+'СЕТ СН'!$F$12+СВЦЭМ!$D$10+'СЕТ СН'!$F$6-'СЕТ СН'!$F$22</f>
        <v>3146.2808004600001</v>
      </c>
      <c r="K13" s="36">
        <f>SUMIFS(СВЦЭМ!$C$39:$C$789,СВЦЭМ!$A$39:$A$789,$A13,СВЦЭМ!$B$39:$B$789,K$11)+'СЕТ СН'!$F$12+СВЦЭМ!$D$10+'СЕТ СН'!$F$6-'СЕТ СН'!$F$22</f>
        <v>3132.60184527</v>
      </c>
      <c r="L13" s="36">
        <f>SUMIFS(СВЦЭМ!$C$39:$C$789,СВЦЭМ!$A$39:$A$789,$A13,СВЦЭМ!$B$39:$B$789,L$11)+'СЕТ СН'!$F$12+СВЦЭМ!$D$10+'СЕТ СН'!$F$6-'СЕТ СН'!$F$22</f>
        <v>3154.3313316099998</v>
      </c>
      <c r="M13" s="36">
        <f>SUMIFS(СВЦЭМ!$C$39:$C$789,СВЦЭМ!$A$39:$A$789,$A13,СВЦЭМ!$B$39:$B$789,M$11)+'СЕТ СН'!$F$12+СВЦЭМ!$D$10+'СЕТ СН'!$F$6-'СЕТ СН'!$F$22</f>
        <v>3176.6993895599999</v>
      </c>
      <c r="N13" s="36">
        <f>SUMIFS(СВЦЭМ!$C$39:$C$789,СВЦЭМ!$A$39:$A$789,$A13,СВЦЭМ!$B$39:$B$789,N$11)+'СЕТ СН'!$F$12+СВЦЭМ!$D$10+'СЕТ СН'!$F$6-'СЕТ СН'!$F$22</f>
        <v>3199.9573307800001</v>
      </c>
      <c r="O13" s="36">
        <f>SUMIFS(СВЦЭМ!$C$39:$C$789,СВЦЭМ!$A$39:$A$789,$A13,СВЦЭМ!$B$39:$B$789,O$11)+'СЕТ СН'!$F$12+СВЦЭМ!$D$10+'СЕТ СН'!$F$6-'СЕТ СН'!$F$22</f>
        <v>3223.23125037</v>
      </c>
      <c r="P13" s="36">
        <f>SUMIFS(СВЦЭМ!$C$39:$C$789,СВЦЭМ!$A$39:$A$789,$A13,СВЦЭМ!$B$39:$B$789,P$11)+'СЕТ СН'!$F$12+СВЦЭМ!$D$10+'СЕТ СН'!$F$6-'СЕТ СН'!$F$22</f>
        <v>3236.9345767899999</v>
      </c>
      <c r="Q13" s="36">
        <f>SUMIFS(СВЦЭМ!$C$39:$C$789,СВЦЭМ!$A$39:$A$789,$A13,СВЦЭМ!$B$39:$B$789,Q$11)+'СЕТ СН'!$F$12+СВЦЭМ!$D$10+'СЕТ СН'!$F$6-'СЕТ СН'!$F$22</f>
        <v>3237.1997512399998</v>
      </c>
      <c r="R13" s="36">
        <f>SUMIFS(СВЦЭМ!$C$39:$C$789,СВЦЭМ!$A$39:$A$789,$A13,СВЦЭМ!$B$39:$B$789,R$11)+'СЕТ СН'!$F$12+СВЦЭМ!$D$10+'СЕТ СН'!$F$6-'СЕТ СН'!$F$22</f>
        <v>3216.0345259000001</v>
      </c>
      <c r="S13" s="36">
        <f>SUMIFS(СВЦЭМ!$C$39:$C$789,СВЦЭМ!$A$39:$A$789,$A13,СВЦЭМ!$B$39:$B$789,S$11)+'СЕТ СН'!$F$12+СВЦЭМ!$D$10+'СЕТ СН'!$F$6-'СЕТ СН'!$F$22</f>
        <v>3161.3398691799998</v>
      </c>
      <c r="T13" s="36">
        <f>SUMIFS(СВЦЭМ!$C$39:$C$789,СВЦЭМ!$A$39:$A$789,$A13,СВЦЭМ!$B$39:$B$789,T$11)+'СЕТ СН'!$F$12+СВЦЭМ!$D$10+'СЕТ СН'!$F$6-'СЕТ СН'!$F$22</f>
        <v>3094.2189196200002</v>
      </c>
      <c r="U13" s="36">
        <f>SUMIFS(СВЦЭМ!$C$39:$C$789,СВЦЭМ!$A$39:$A$789,$A13,СВЦЭМ!$B$39:$B$789,U$11)+'СЕТ СН'!$F$12+СВЦЭМ!$D$10+'СЕТ СН'!$F$6-'СЕТ СН'!$F$22</f>
        <v>3142.0717097000002</v>
      </c>
      <c r="V13" s="36">
        <f>SUMIFS(СВЦЭМ!$C$39:$C$789,СВЦЭМ!$A$39:$A$789,$A13,СВЦЭМ!$B$39:$B$789,V$11)+'СЕТ СН'!$F$12+СВЦЭМ!$D$10+'СЕТ СН'!$F$6-'СЕТ СН'!$F$22</f>
        <v>3188.7396692799998</v>
      </c>
      <c r="W13" s="36">
        <f>SUMIFS(СВЦЭМ!$C$39:$C$789,СВЦЭМ!$A$39:$A$789,$A13,СВЦЭМ!$B$39:$B$789,W$11)+'СЕТ СН'!$F$12+СВЦЭМ!$D$10+'СЕТ СН'!$F$6-'СЕТ СН'!$F$22</f>
        <v>3176.5285192900001</v>
      </c>
      <c r="X13" s="36">
        <f>SUMIFS(СВЦЭМ!$C$39:$C$789,СВЦЭМ!$A$39:$A$789,$A13,СВЦЭМ!$B$39:$B$789,X$11)+'СЕТ СН'!$F$12+СВЦЭМ!$D$10+'СЕТ СН'!$F$6-'СЕТ СН'!$F$22</f>
        <v>3176.79809987</v>
      </c>
      <c r="Y13" s="36">
        <f>SUMIFS(СВЦЭМ!$C$39:$C$789,СВЦЭМ!$A$39:$A$789,$A13,СВЦЭМ!$B$39:$B$789,Y$11)+'СЕТ СН'!$F$12+СВЦЭМ!$D$10+'СЕТ СН'!$F$6-'СЕТ СН'!$F$22</f>
        <v>3218.31021203</v>
      </c>
    </row>
    <row r="14" spans="1:32" ht="15.75" x14ac:dyDescent="0.2">
      <c r="A14" s="35">
        <f t="shared" ref="A14:A42" si="0">A13+1</f>
        <v>45629</v>
      </c>
      <c r="B14" s="36">
        <f>SUMIFS(СВЦЭМ!$C$39:$C$789,СВЦЭМ!$A$39:$A$789,$A14,СВЦЭМ!$B$39:$B$789,B$11)+'СЕТ СН'!$F$12+СВЦЭМ!$D$10+'СЕТ СН'!$F$6-'СЕТ СН'!$F$22</f>
        <v>3240.8728770500002</v>
      </c>
      <c r="C14" s="36">
        <f>SUMIFS(СВЦЭМ!$C$39:$C$789,СВЦЭМ!$A$39:$A$789,$A14,СВЦЭМ!$B$39:$B$789,C$11)+'СЕТ СН'!$F$12+СВЦЭМ!$D$10+'СЕТ СН'!$F$6-'СЕТ СН'!$F$22</f>
        <v>3295.72241614</v>
      </c>
      <c r="D14" s="36">
        <f>SUMIFS(СВЦЭМ!$C$39:$C$789,СВЦЭМ!$A$39:$A$789,$A14,СВЦЭМ!$B$39:$B$789,D$11)+'СЕТ СН'!$F$12+СВЦЭМ!$D$10+'СЕТ СН'!$F$6-'СЕТ СН'!$F$22</f>
        <v>3332.41475756</v>
      </c>
      <c r="E14" s="36">
        <f>SUMIFS(СВЦЭМ!$C$39:$C$789,СВЦЭМ!$A$39:$A$789,$A14,СВЦЭМ!$B$39:$B$789,E$11)+'СЕТ СН'!$F$12+СВЦЭМ!$D$10+'СЕТ СН'!$F$6-'СЕТ СН'!$F$22</f>
        <v>3378.4824987500001</v>
      </c>
      <c r="F14" s="36">
        <f>SUMIFS(СВЦЭМ!$C$39:$C$789,СВЦЭМ!$A$39:$A$789,$A14,СВЦЭМ!$B$39:$B$789,F$11)+'СЕТ СН'!$F$12+СВЦЭМ!$D$10+'СЕТ СН'!$F$6-'СЕТ СН'!$F$22</f>
        <v>3387.7198080799999</v>
      </c>
      <c r="G14" s="36">
        <f>SUMIFS(СВЦЭМ!$C$39:$C$789,СВЦЭМ!$A$39:$A$789,$A14,СВЦЭМ!$B$39:$B$789,G$11)+'СЕТ СН'!$F$12+СВЦЭМ!$D$10+'СЕТ СН'!$F$6-'СЕТ СН'!$F$22</f>
        <v>3312.7808503599999</v>
      </c>
      <c r="H14" s="36">
        <f>SUMIFS(СВЦЭМ!$C$39:$C$789,СВЦЭМ!$A$39:$A$789,$A14,СВЦЭМ!$B$39:$B$789,H$11)+'СЕТ СН'!$F$12+СВЦЭМ!$D$10+'СЕТ СН'!$F$6-'СЕТ СН'!$F$22</f>
        <v>3237.5972937900001</v>
      </c>
      <c r="I14" s="36">
        <f>SUMIFS(СВЦЭМ!$C$39:$C$789,СВЦЭМ!$A$39:$A$789,$A14,СВЦЭМ!$B$39:$B$789,I$11)+'СЕТ СН'!$F$12+СВЦЭМ!$D$10+'СЕТ СН'!$F$6-'СЕТ СН'!$F$22</f>
        <v>3145.4838243700001</v>
      </c>
      <c r="J14" s="36">
        <f>SUMIFS(СВЦЭМ!$C$39:$C$789,СВЦЭМ!$A$39:$A$789,$A14,СВЦЭМ!$B$39:$B$789,J$11)+'СЕТ СН'!$F$12+СВЦЭМ!$D$10+'СЕТ СН'!$F$6-'СЕТ СН'!$F$22</f>
        <v>3063.6830253200001</v>
      </c>
      <c r="K14" s="36">
        <f>SUMIFS(СВЦЭМ!$C$39:$C$789,СВЦЭМ!$A$39:$A$789,$A14,СВЦЭМ!$B$39:$B$789,K$11)+'СЕТ СН'!$F$12+СВЦЭМ!$D$10+'СЕТ СН'!$F$6-'СЕТ СН'!$F$22</f>
        <v>3085.44783663</v>
      </c>
      <c r="L14" s="36">
        <f>SUMIFS(СВЦЭМ!$C$39:$C$789,СВЦЭМ!$A$39:$A$789,$A14,СВЦЭМ!$B$39:$B$789,L$11)+'СЕТ СН'!$F$12+СВЦЭМ!$D$10+'СЕТ СН'!$F$6-'СЕТ СН'!$F$22</f>
        <v>3084.2036267200001</v>
      </c>
      <c r="M14" s="36">
        <f>SUMIFS(СВЦЭМ!$C$39:$C$789,СВЦЭМ!$A$39:$A$789,$A14,СВЦЭМ!$B$39:$B$789,M$11)+'СЕТ СН'!$F$12+СВЦЭМ!$D$10+'СЕТ СН'!$F$6-'СЕТ СН'!$F$22</f>
        <v>3093.4686357</v>
      </c>
      <c r="N14" s="36">
        <f>SUMIFS(СВЦЭМ!$C$39:$C$789,СВЦЭМ!$A$39:$A$789,$A14,СВЦЭМ!$B$39:$B$789,N$11)+'СЕТ СН'!$F$12+СВЦЭМ!$D$10+'СЕТ СН'!$F$6-'СЕТ СН'!$F$22</f>
        <v>3137.2845887200001</v>
      </c>
      <c r="O14" s="36">
        <f>SUMIFS(СВЦЭМ!$C$39:$C$789,СВЦЭМ!$A$39:$A$789,$A14,СВЦЭМ!$B$39:$B$789,O$11)+'СЕТ СН'!$F$12+СВЦЭМ!$D$10+'СЕТ СН'!$F$6-'СЕТ СН'!$F$22</f>
        <v>3156.8408763500001</v>
      </c>
      <c r="P14" s="36">
        <f>SUMIFS(СВЦЭМ!$C$39:$C$789,СВЦЭМ!$A$39:$A$789,$A14,СВЦЭМ!$B$39:$B$789,P$11)+'СЕТ СН'!$F$12+СВЦЭМ!$D$10+'СЕТ СН'!$F$6-'СЕТ СН'!$F$22</f>
        <v>3184.1243424999998</v>
      </c>
      <c r="Q14" s="36">
        <f>SUMIFS(СВЦЭМ!$C$39:$C$789,СВЦЭМ!$A$39:$A$789,$A14,СВЦЭМ!$B$39:$B$789,Q$11)+'СЕТ СН'!$F$12+СВЦЭМ!$D$10+'СЕТ СН'!$F$6-'СЕТ СН'!$F$22</f>
        <v>3224.6465514500001</v>
      </c>
      <c r="R14" s="36">
        <f>SUMIFS(СВЦЭМ!$C$39:$C$789,СВЦЭМ!$A$39:$A$789,$A14,СВЦЭМ!$B$39:$B$789,R$11)+'СЕТ СН'!$F$12+СВЦЭМ!$D$10+'СЕТ СН'!$F$6-'СЕТ СН'!$F$22</f>
        <v>3201.00793879</v>
      </c>
      <c r="S14" s="36">
        <f>SUMIFS(СВЦЭМ!$C$39:$C$789,СВЦЭМ!$A$39:$A$789,$A14,СВЦЭМ!$B$39:$B$789,S$11)+'СЕТ СН'!$F$12+СВЦЭМ!$D$10+'СЕТ СН'!$F$6-'СЕТ СН'!$F$22</f>
        <v>3138.3995208699998</v>
      </c>
      <c r="T14" s="36">
        <f>SUMIFS(СВЦЭМ!$C$39:$C$789,СВЦЭМ!$A$39:$A$789,$A14,СВЦЭМ!$B$39:$B$789,T$11)+'СЕТ СН'!$F$12+СВЦЭМ!$D$10+'СЕТ СН'!$F$6-'СЕТ СН'!$F$22</f>
        <v>3072.2111013099998</v>
      </c>
      <c r="U14" s="36">
        <f>SUMIFS(СВЦЭМ!$C$39:$C$789,СВЦЭМ!$A$39:$A$789,$A14,СВЦЭМ!$B$39:$B$789,U$11)+'СЕТ СН'!$F$12+СВЦЭМ!$D$10+'СЕТ СН'!$F$6-'СЕТ СН'!$F$22</f>
        <v>3100.14146248</v>
      </c>
      <c r="V14" s="36">
        <f>SUMIFS(СВЦЭМ!$C$39:$C$789,СВЦЭМ!$A$39:$A$789,$A14,СВЦЭМ!$B$39:$B$789,V$11)+'СЕТ СН'!$F$12+СВЦЭМ!$D$10+'СЕТ СН'!$F$6-'СЕТ СН'!$F$22</f>
        <v>3127.97133919</v>
      </c>
      <c r="W14" s="36">
        <f>SUMIFS(СВЦЭМ!$C$39:$C$789,СВЦЭМ!$A$39:$A$789,$A14,СВЦЭМ!$B$39:$B$789,W$11)+'СЕТ СН'!$F$12+СВЦЭМ!$D$10+'СЕТ СН'!$F$6-'СЕТ СН'!$F$22</f>
        <v>3148.6199128799999</v>
      </c>
      <c r="X14" s="36">
        <f>SUMIFS(СВЦЭМ!$C$39:$C$789,СВЦЭМ!$A$39:$A$789,$A14,СВЦЭМ!$B$39:$B$789,X$11)+'СЕТ СН'!$F$12+СВЦЭМ!$D$10+'СЕТ СН'!$F$6-'СЕТ СН'!$F$22</f>
        <v>3162.3248948099999</v>
      </c>
      <c r="Y14" s="36">
        <f>SUMIFS(СВЦЭМ!$C$39:$C$789,СВЦЭМ!$A$39:$A$789,$A14,СВЦЭМ!$B$39:$B$789,Y$11)+'СЕТ СН'!$F$12+СВЦЭМ!$D$10+'СЕТ СН'!$F$6-'СЕТ СН'!$F$22</f>
        <v>3215.0816982299998</v>
      </c>
    </row>
    <row r="15" spans="1:32" ht="15.75" x14ac:dyDescent="0.2">
      <c r="A15" s="35">
        <f t="shared" si="0"/>
        <v>45630</v>
      </c>
      <c r="B15" s="36">
        <f>SUMIFS(СВЦЭМ!$C$39:$C$789,СВЦЭМ!$A$39:$A$789,$A15,СВЦЭМ!$B$39:$B$789,B$11)+'СЕТ СН'!$F$12+СВЦЭМ!$D$10+'СЕТ СН'!$F$6-'СЕТ СН'!$F$22</f>
        <v>3256.7120417199999</v>
      </c>
      <c r="C15" s="36">
        <f>SUMIFS(СВЦЭМ!$C$39:$C$789,СВЦЭМ!$A$39:$A$789,$A15,СВЦЭМ!$B$39:$B$789,C$11)+'СЕТ СН'!$F$12+СВЦЭМ!$D$10+'СЕТ СН'!$F$6-'СЕТ СН'!$F$22</f>
        <v>3340.4817393600001</v>
      </c>
      <c r="D15" s="36">
        <f>SUMIFS(СВЦЭМ!$C$39:$C$789,СВЦЭМ!$A$39:$A$789,$A15,СВЦЭМ!$B$39:$B$789,D$11)+'СЕТ СН'!$F$12+СВЦЭМ!$D$10+'СЕТ СН'!$F$6-'СЕТ СН'!$F$22</f>
        <v>3373.4809804199999</v>
      </c>
      <c r="E15" s="36">
        <f>SUMIFS(СВЦЭМ!$C$39:$C$789,СВЦЭМ!$A$39:$A$789,$A15,СВЦЭМ!$B$39:$B$789,E$11)+'СЕТ СН'!$F$12+СВЦЭМ!$D$10+'СЕТ СН'!$F$6-'СЕТ СН'!$F$22</f>
        <v>3401.8771821599998</v>
      </c>
      <c r="F15" s="36">
        <f>SUMIFS(СВЦЭМ!$C$39:$C$789,СВЦЭМ!$A$39:$A$789,$A15,СВЦЭМ!$B$39:$B$789,F$11)+'СЕТ СН'!$F$12+СВЦЭМ!$D$10+'СЕТ СН'!$F$6-'СЕТ СН'!$F$22</f>
        <v>3398.9226033700002</v>
      </c>
      <c r="G15" s="36">
        <f>SUMIFS(СВЦЭМ!$C$39:$C$789,СВЦЭМ!$A$39:$A$789,$A15,СВЦЭМ!$B$39:$B$789,G$11)+'СЕТ СН'!$F$12+СВЦЭМ!$D$10+'СЕТ СН'!$F$6-'СЕТ СН'!$F$22</f>
        <v>3378.7937863299999</v>
      </c>
      <c r="H15" s="36">
        <f>SUMIFS(СВЦЭМ!$C$39:$C$789,СВЦЭМ!$A$39:$A$789,$A15,СВЦЭМ!$B$39:$B$789,H$11)+'СЕТ СН'!$F$12+СВЦЭМ!$D$10+'СЕТ СН'!$F$6-'СЕТ СН'!$F$22</f>
        <v>3337.27606203</v>
      </c>
      <c r="I15" s="36">
        <f>SUMIFS(СВЦЭМ!$C$39:$C$789,СВЦЭМ!$A$39:$A$789,$A15,СВЦЭМ!$B$39:$B$789,I$11)+'СЕТ СН'!$F$12+СВЦЭМ!$D$10+'СЕТ СН'!$F$6-'СЕТ СН'!$F$22</f>
        <v>3190.87842404</v>
      </c>
      <c r="J15" s="36">
        <f>SUMIFS(СВЦЭМ!$C$39:$C$789,СВЦЭМ!$A$39:$A$789,$A15,СВЦЭМ!$B$39:$B$789,J$11)+'СЕТ СН'!$F$12+СВЦЭМ!$D$10+'СЕТ СН'!$F$6-'СЕТ СН'!$F$22</f>
        <v>3116.9948221300001</v>
      </c>
      <c r="K15" s="36">
        <f>SUMIFS(СВЦЭМ!$C$39:$C$789,СВЦЭМ!$A$39:$A$789,$A15,СВЦЭМ!$B$39:$B$789,K$11)+'СЕТ СН'!$F$12+СВЦЭМ!$D$10+'СЕТ СН'!$F$6-'СЕТ СН'!$F$22</f>
        <v>3088.8290112999998</v>
      </c>
      <c r="L15" s="36">
        <f>SUMIFS(СВЦЭМ!$C$39:$C$789,СВЦЭМ!$A$39:$A$789,$A15,СВЦЭМ!$B$39:$B$789,L$11)+'СЕТ СН'!$F$12+СВЦЭМ!$D$10+'СЕТ СН'!$F$6-'СЕТ СН'!$F$22</f>
        <v>2992.5455013800001</v>
      </c>
      <c r="M15" s="36">
        <f>SUMIFS(СВЦЭМ!$C$39:$C$789,СВЦЭМ!$A$39:$A$789,$A15,СВЦЭМ!$B$39:$B$789,M$11)+'СЕТ СН'!$F$12+СВЦЭМ!$D$10+'СЕТ СН'!$F$6-'СЕТ СН'!$F$22</f>
        <v>2965.7182441999998</v>
      </c>
      <c r="N15" s="36">
        <f>SUMIFS(СВЦЭМ!$C$39:$C$789,СВЦЭМ!$A$39:$A$789,$A15,СВЦЭМ!$B$39:$B$789,N$11)+'СЕТ СН'!$F$12+СВЦЭМ!$D$10+'СЕТ СН'!$F$6-'СЕТ СН'!$F$22</f>
        <v>3016.2042338800002</v>
      </c>
      <c r="O15" s="36">
        <f>SUMIFS(СВЦЭМ!$C$39:$C$789,СВЦЭМ!$A$39:$A$789,$A15,СВЦЭМ!$B$39:$B$789,O$11)+'СЕТ СН'!$F$12+СВЦЭМ!$D$10+'СЕТ СН'!$F$6-'СЕТ СН'!$F$22</f>
        <v>3033.0836144899999</v>
      </c>
      <c r="P15" s="36">
        <f>SUMIFS(СВЦЭМ!$C$39:$C$789,СВЦЭМ!$A$39:$A$789,$A15,СВЦЭМ!$B$39:$B$789,P$11)+'СЕТ СН'!$F$12+СВЦЭМ!$D$10+'СЕТ СН'!$F$6-'СЕТ СН'!$F$22</f>
        <v>3052.4790998499998</v>
      </c>
      <c r="Q15" s="36">
        <f>SUMIFS(СВЦЭМ!$C$39:$C$789,СВЦЭМ!$A$39:$A$789,$A15,СВЦЭМ!$B$39:$B$789,Q$11)+'СЕТ СН'!$F$12+СВЦЭМ!$D$10+'СЕТ СН'!$F$6-'СЕТ СН'!$F$22</f>
        <v>3065.3459154900002</v>
      </c>
      <c r="R15" s="36">
        <f>SUMIFS(СВЦЭМ!$C$39:$C$789,СВЦЭМ!$A$39:$A$789,$A15,СВЦЭМ!$B$39:$B$789,R$11)+'СЕТ СН'!$F$12+СВЦЭМ!$D$10+'СЕТ СН'!$F$6-'СЕТ СН'!$F$22</f>
        <v>3053.9915583699999</v>
      </c>
      <c r="S15" s="36">
        <f>SUMIFS(СВЦЭМ!$C$39:$C$789,СВЦЭМ!$A$39:$A$789,$A15,СВЦЭМ!$B$39:$B$789,S$11)+'СЕТ СН'!$F$12+СВЦЭМ!$D$10+'СЕТ СН'!$F$6-'СЕТ СН'!$F$22</f>
        <v>2977.3888979499998</v>
      </c>
      <c r="T15" s="36">
        <f>SUMIFS(СВЦЭМ!$C$39:$C$789,СВЦЭМ!$A$39:$A$789,$A15,СВЦЭМ!$B$39:$B$789,T$11)+'СЕТ СН'!$F$12+СВЦЭМ!$D$10+'СЕТ СН'!$F$6-'СЕТ СН'!$F$22</f>
        <v>2911.1120861700001</v>
      </c>
      <c r="U15" s="36">
        <f>SUMIFS(СВЦЭМ!$C$39:$C$789,СВЦЭМ!$A$39:$A$789,$A15,СВЦЭМ!$B$39:$B$789,U$11)+'СЕТ СН'!$F$12+СВЦЭМ!$D$10+'СЕТ СН'!$F$6-'СЕТ СН'!$F$22</f>
        <v>2915.9958959699998</v>
      </c>
      <c r="V15" s="36">
        <f>SUMIFS(СВЦЭМ!$C$39:$C$789,СВЦЭМ!$A$39:$A$789,$A15,СВЦЭМ!$B$39:$B$789,V$11)+'СЕТ СН'!$F$12+СВЦЭМ!$D$10+'СЕТ СН'!$F$6-'СЕТ СН'!$F$22</f>
        <v>2979.5663061300002</v>
      </c>
      <c r="W15" s="36">
        <f>SUMIFS(СВЦЭМ!$C$39:$C$789,СВЦЭМ!$A$39:$A$789,$A15,СВЦЭМ!$B$39:$B$789,W$11)+'СЕТ СН'!$F$12+СВЦЭМ!$D$10+'СЕТ СН'!$F$6-'СЕТ СН'!$F$22</f>
        <v>3009.1559081800001</v>
      </c>
      <c r="X15" s="36">
        <f>SUMIFS(СВЦЭМ!$C$39:$C$789,СВЦЭМ!$A$39:$A$789,$A15,СВЦЭМ!$B$39:$B$789,X$11)+'СЕТ СН'!$F$12+СВЦЭМ!$D$10+'СЕТ СН'!$F$6-'СЕТ СН'!$F$22</f>
        <v>3056.3011157599999</v>
      </c>
      <c r="Y15" s="36">
        <f>SUMIFS(СВЦЭМ!$C$39:$C$789,СВЦЭМ!$A$39:$A$789,$A15,СВЦЭМ!$B$39:$B$789,Y$11)+'СЕТ СН'!$F$12+СВЦЭМ!$D$10+'СЕТ СН'!$F$6-'СЕТ СН'!$F$22</f>
        <v>3105.7370093700001</v>
      </c>
    </row>
    <row r="16" spans="1:32" ht="15.75" x14ac:dyDescent="0.2">
      <c r="A16" s="35">
        <f t="shared" si="0"/>
        <v>45631</v>
      </c>
      <c r="B16" s="36">
        <f>SUMIFS(СВЦЭМ!$C$39:$C$789,СВЦЭМ!$A$39:$A$789,$A16,СВЦЭМ!$B$39:$B$789,B$11)+'СЕТ СН'!$F$12+СВЦЭМ!$D$10+'СЕТ СН'!$F$6-'СЕТ СН'!$F$22</f>
        <v>3120.2934411299998</v>
      </c>
      <c r="C16" s="36">
        <f>SUMIFS(СВЦЭМ!$C$39:$C$789,СВЦЭМ!$A$39:$A$789,$A16,СВЦЭМ!$B$39:$B$789,C$11)+'СЕТ СН'!$F$12+СВЦЭМ!$D$10+'СЕТ СН'!$F$6-'СЕТ СН'!$F$22</f>
        <v>3192.2487334100001</v>
      </c>
      <c r="D16" s="36">
        <f>SUMIFS(СВЦЭМ!$C$39:$C$789,СВЦЭМ!$A$39:$A$789,$A16,СВЦЭМ!$B$39:$B$789,D$11)+'СЕТ СН'!$F$12+СВЦЭМ!$D$10+'СЕТ СН'!$F$6-'СЕТ СН'!$F$22</f>
        <v>3209.48442768</v>
      </c>
      <c r="E16" s="36">
        <f>SUMIFS(СВЦЭМ!$C$39:$C$789,СВЦЭМ!$A$39:$A$789,$A16,СВЦЭМ!$B$39:$B$789,E$11)+'СЕТ СН'!$F$12+СВЦЭМ!$D$10+'СЕТ СН'!$F$6-'СЕТ СН'!$F$22</f>
        <v>3215.9000832900001</v>
      </c>
      <c r="F16" s="36">
        <f>SUMIFS(СВЦЭМ!$C$39:$C$789,СВЦЭМ!$A$39:$A$789,$A16,СВЦЭМ!$B$39:$B$789,F$11)+'СЕТ СН'!$F$12+СВЦЭМ!$D$10+'СЕТ СН'!$F$6-'СЕТ СН'!$F$22</f>
        <v>3220.8440811800001</v>
      </c>
      <c r="G16" s="36">
        <f>SUMIFS(СВЦЭМ!$C$39:$C$789,СВЦЭМ!$A$39:$A$789,$A16,СВЦЭМ!$B$39:$B$789,G$11)+'СЕТ СН'!$F$12+СВЦЭМ!$D$10+'СЕТ СН'!$F$6-'СЕТ СН'!$F$22</f>
        <v>3187.0770450499999</v>
      </c>
      <c r="H16" s="36">
        <f>SUMIFS(СВЦЭМ!$C$39:$C$789,СВЦЭМ!$A$39:$A$789,$A16,СВЦЭМ!$B$39:$B$789,H$11)+'СЕТ СН'!$F$12+СВЦЭМ!$D$10+'СЕТ СН'!$F$6-'СЕТ СН'!$F$22</f>
        <v>3072.1885428999999</v>
      </c>
      <c r="I16" s="36">
        <f>SUMIFS(СВЦЭМ!$C$39:$C$789,СВЦЭМ!$A$39:$A$789,$A16,СВЦЭМ!$B$39:$B$789,I$11)+'СЕТ СН'!$F$12+СВЦЭМ!$D$10+'СЕТ СН'!$F$6-'СЕТ СН'!$F$22</f>
        <v>2960.7226066899998</v>
      </c>
      <c r="J16" s="36">
        <f>SUMIFS(СВЦЭМ!$C$39:$C$789,СВЦЭМ!$A$39:$A$789,$A16,СВЦЭМ!$B$39:$B$789,J$11)+'СЕТ СН'!$F$12+СВЦЭМ!$D$10+'СЕТ СН'!$F$6-'СЕТ СН'!$F$22</f>
        <v>2910.8680784600001</v>
      </c>
      <c r="K16" s="36">
        <f>SUMIFS(СВЦЭМ!$C$39:$C$789,СВЦЭМ!$A$39:$A$789,$A16,СВЦЭМ!$B$39:$B$789,K$11)+'СЕТ СН'!$F$12+СВЦЭМ!$D$10+'СЕТ СН'!$F$6-'СЕТ СН'!$F$22</f>
        <v>2865.4861854599999</v>
      </c>
      <c r="L16" s="36">
        <f>SUMIFS(СВЦЭМ!$C$39:$C$789,СВЦЭМ!$A$39:$A$789,$A16,СВЦЭМ!$B$39:$B$789,L$11)+'СЕТ СН'!$F$12+СВЦЭМ!$D$10+'СЕТ СН'!$F$6-'СЕТ СН'!$F$22</f>
        <v>2850.85677442</v>
      </c>
      <c r="M16" s="36">
        <f>SUMIFS(СВЦЭМ!$C$39:$C$789,СВЦЭМ!$A$39:$A$789,$A16,СВЦЭМ!$B$39:$B$789,M$11)+'СЕТ СН'!$F$12+СВЦЭМ!$D$10+'СЕТ СН'!$F$6-'СЕТ СН'!$F$22</f>
        <v>2880.8154145799999</v>
      </c>
      <c r="N16" s="36">
        <f>SUMIFS(СВЦЭМ!$C$39:$C$789,СВЦЭМ!$A$39:$A$789,$A16,СВЦЭМ!$B$39:$B$789,N$11)+'СЕТ СН'!$F$12+СВЦЭМ!$D$10+'СЕТ СН'!$F$6-'СЕТ СН'!$F$22</f>
        <v>2905.5115925700002</v>
      </c>
      <c r="O16" s="36">
        <f>SUMIFS(СВЦЭМ!$C$39:$C$789,СВЦЭМ!$A$39:$A$789,$A16,СВЦЭМ!$B$39:$B$789,O$11)+'СЕТ СН'!$F$12+СВЦЭМ!$D$10+'СЕТ СН'!$F$6-'СЕТ СН'!$F$22</f>
        <v>2915.4266797700002</v>
      </c>
      <c r="P16" s="36">
        <f>SUMIFS(СВЦЭМ!$C$39:$C$789,СВЦЭМ!$A$39:$A$789,$A16,СВЦЭМ!$B$39:$B$789,P$11)+'СЕТ СН'!$F$12+СВЦЭМ!$D$10+'СЕТ СН'!$F$6-'СЕТ СН'!$F$22</f>
        <v>2936.2065530700002</v>
      </c>
      <c r="Q16" s="36">
        <f>SUMIFS(СВЦЭМ!$C$39:$C$789,СВЦЭМ!$A$39:$A$789,$A16,СВЦЭМ!$B$39:$B$789,Q$11)+'СЕТ СН'!$F$12+СВЦЭМ!$D$10+'СЕТ СН'!$F$6-'СЕТ СН'!$F$22</f>
        <v>2967.8162639000002</v>
      </c>
      <c r="R16" s="36">
        <f>SUMIFS(СВЦЭМ!$C$39:$C$789,СВЦЭМ!$A$39:$A$789,$A16,СВЦЭМ!$B$39:$B$789,R$11)+'СЕТ СН'!$F$12+СВЦЭМ!$D$10+'СЕТ СН'!$F$6-'СЕТ СН'!$F$22</f>
        <v>2971.2093460599999</v>
      </c>
      <c r="S16" s="36">
        <f>SUMIFS(СВЦЭМ!$C$39:$C$789,СВЦЭМ!$A$39:$A$789,$A16,СВЦЭМ!$B$39:$B$789,S$11)+'СЕТ СН'!$F$12+СВЦЭМ!$D$10+'СЕТ СН'!$F$6-'СЕТ СН'!$F$22</f>
        <v>2888.83659248</v>
      </c>
      <c r="T16" s="36">
        <f>SUMIFS(СВЦЭМ!$C$39:$C$789,СВЦЭМ!$A$39:$A$789,$A16,СВЦЭМ!$B$39:$B$789,T$11)+'СЕТ СН'!$F$12+СВЦЭМ!$D$10+'СЕТ СН'!$F$6-'СЕТ СН'!$F$22</f>
        <v>2825.8494001499998</v>
      </c>
      <c r="U16" s="36">
        <f>SUMIFS(СВЦЭМ!$C$39:$C$789,СВЦЭМ!$A$39:$A$789,$A16,СВЦЭМ!$B$39:$B$789,U$11)+'СЕТ СН'!$F$12+СВЦЭМ!$D$10+'СЕТ СН'!$F$6-'СЕТ СН'!$F$22</f>
        <v>2826.1852722600001</v>
      </c>
      <c r="V16" s="36">
        <f>SUMIFS(СВЦЭМ!$C$39:$C$789,СВЦЭМ!$A$39:$A$789,$A16,СВЦЭМ!$B$39:$B$789,V$11)+'СЕТ СН'!$F$12+СВЦЭМ!$D$10+'СЕТ СН'!$F$6-'СЕТ СН'!$F$22</f>
        <v>2875.5390349700001</v>
      </c>
      <c r="W16" s="36">
        <f>SUMIFS(СВЦЭМ!$C$39:$C$789,СВЦЭМ!$A$39:$A$789,$A16,СВЦЭМ!$B$39:$B$789,W$11)+'СЕТ СН'!$F$12+СВЦЭМ!$D$10+'СЕТ СН'!$F$6-'СЕТ СН'!$F$22</f>
        <v>2890.00804857</v>
      </c>
      <c r="X16" s="36">
        <f>SUMIFS(СВЦЭМ!$C$39:$C$789,СВЦЭМ!$A$39:$A$789,$A16,СВЦЭМ!$B$39:$B$789,X$11)+'СЕТ СН'!$F$12+СВЦЭМ!$D$10+'СЕТ СН'!$F$6-'СЕТ СН'!$F$22</f>
        <v>2910.94085008</v>
      </c>
      <c r="Y16" s="36">
        <f>SUMIFS(СВЦЭМ!$C$39:$C$789,СВЦЭМ!$A$39:$A$789,$A16,СВЦЭМ!$B$39:$B$789,Y$11)+'СЕТ СН'!$F$12+СВЦЭМ!$D$10+'СЕТ СН'!$F$6-'СЕТ СН'!$F$22</f>
        <v>2924.7167129300001</v>
      </c>
    </row>
    <row r="17" spans="1:25" ht="15.75" x14ac:dyDescent="0.2">
      <c r="A17" s="35">
        <f t="shared" si="0"/>
        <v>45632</v>
      </c>
      <c r="B17" s="36">
        <f>SUMIFS(СВЦЭМ!$C$39:$C$789,СВЦЭМ!$A$39:$A$789,$A17,СВЦЭМ!$B$39:$B$789,B$11)+'СЕТ СН'!$F$12+СВЦЭМ!$D$10+'СЕТ СН'!$F$6-'СЕТ СН'!$F$22</f>
        <v>3068.2918615200001</v>
      </c>
      <c r="C17" s="36">
        <f>SUMIFS(СВЦЭМ!$C$39:$C$789,СВЦЭМ!$A$39:$A$789,$A17,СВЦЭМ!$B$39:$B$789,C$11)+'СЕТ СН'!$F$12+СВЦЭМ!$D$10+'СЕТ СН'!$F$6-'СЕТ СН'!$F$22</f>
        <v>3165.9884799400002</v>
      </c>
      <c r="D17" s="36">
        <f>SUMIFS(СВЦЭМ!$C$39:$C$789,СВЦЭМ!$A$39:$A$789,$A17,СВЦЭМ!$B$39:$B$789,D$11)+'СЕТ СН'!$F$12+СВЦЭМ!$D$10+'СЕТ СН'!$F$6-'СЕТ СН'!$F$22</f>
        <v>3201.0957739099999</v>
      </c>
      <c r="E17" s="36">
        <f>SUMIFS(СВЦЭМ!$C$39:$C$789,СВЦЭМ!$A$39:$A$789,$A17,СВЦЭМ!$B$39:$B$789,E$11)+'СЕТ СН'!$F$12+СВЦЭМ!$D$10+'СЕТ СН'!$F$6-'СЕТ СН'!$F$22</f>
        <v>3218.2733240100001</v>
      </c>
      <c r="F17" s="36">
        <f>SUMIFS(СВЦЭМ!$C$39:$C$789,СВЦЭМ!$A$39:$A$789,$A17,СВЦЭМ!$B$39:$B$789,F$11)+'СЕТ СН'!$F$12+СВЦЭМ!$D$10+'СЕТ СН'!$F$6-'СЕТ СН'!$F$22</f>
        <v>3215.1228652300001</v>
      </c>
      <c r="G17" s="36">
        <f>SUMIFS(СВЦЭМ!$C$39:$C$789,СВЦЭМ!$A$39:$A$789,$A17,СВЦЭМ!$B$39:$B$789,G$11)+'СЕТ СН'!$F$12+СВЦЭМ!$D$10+'СЕТ СН'!$F$6-'СЕТ СН'!$F$22</f>
        <v>3183.8401690599999</v>
      </c>
      <c r="H17" s="36">
        <f>SUMIFS(СВЦЭМ!$C$39:$C$789,СВЦЭМ!$A$39:$A$789,$A17,СВЦЭМ!$B$39:$B$789,H$11)+'СЕТ СН'!$F$12+СВЦЭМ!$D$10+'СЕТ СН'!$F$6-'СЕТ СН'!$F$22</f>
        <v>3073.5886053200002</v>
      </c>
      <c r="I17" s="36">
        <f>SUMIFS(СВЦЭМ!$C$39:$C$789,СВЦЭМ!$A$39:$A$789,$A17,СВЦЭМ!$B$39:$B$789,I$11)+'СЕТ СН'!$F$12+СВЦЭМ!$D$10+'СЕТ СН'!$F$6-'СЕТ СН'!$F$22</f>
        <v>2983.5827019899998</v>
      </c>
      <c r="J17" s="36">
        <f>SUMIFS(СВЦЭМ!$C$39:$C$789,СВЦЭМ!$A$39:$A$789,$A17,СВЦЭМ!$B$39:$B$789,J$11)+'СЕТ СН'!$F$12+СВЦЭМ!$D$10+'СЕТ СН'!$F$6-'СЕТ СН'!$F$22</f>
        <v>2901.1391941799998</v>
      </c>
      <c r="K17" s="36">
        <f>SUMIFS(СВЦЭМ!$C$39:$C$789,СВЦЭМ!$A$39:$A$789,$A17,СВЦЭМ!$B$39:$B$789,K$11)+'СЕТ СН'!$F$12+СВЦЭМ!$D$10+'СЕТ СН'!$F$6-'СЕТ СН'!$F$22</f>
        <v>2856.7078577299999</v>
      </c>
      <c r="L17" s="36">
        <f>SUMIFS(СВЦЭМ!$C$39:$C$789,СВЦЭМ!$A$39:$A$789,$A17,СВЦЭМ!$B$39:$B$789,L$11)+'СЕТ СН'!$F$12+СВЦЭМ!$D$10+'СЕТ СН'!$F$6-'СЕТ СН'!$F$22</f>
        <v>2861.2477561400001</v>
      </c>
      <c r="M17" s="36">
        <f>SUMIFS(СВЦЭМ!$C$39:$C$789,СВЦЭМ!$A$39:$A$789,$A17,СВЦЭМ!$B$39:$B$789,M$11)+'СЕТ СН'!$F$12+СВЦЭМ!$D$10+'СЕТ СН'!$F$6-'СЕТ СН'!$F$22</f>
        <v>2882.9977454499999</v>
      </c>
      <c r="N17" s="36">
        <f>SUMIFS(СВЦЭМ!$C$39:$C$789,СВЦЭМ!$A$39:$A$789,$A17,СВЦЭМ!$B$39:$B$789,N$11)+'СЕТ СН'!$F$12+СВЦЭМ!$D$10+'СЕТ СН'!$F$6-'СЕТ СН'!$F$22</f>
        <v>2894.0229039299998</v>
      </c>
      <c r="O17" s="36">
        <f>SUMIFS(СВЦЭМ!$C$39:$C$789,СВЦЭМ!$A$39:$A$789,$A17,СВЦЭМ!$B$39:$B$789,O$11)+'СЕТ СН'!$F$12+СВЦЭМ!$D$10+'СЕТ СН'!$F$6-'СЕТ СН'!$F$22</f>
        <v>2900.2972975900002</v>
      </c>
      <c r="P17" s="36">
        <f>SUMIFS(СВЦЭМ!$C$39:$C$789,СВЦЭМ!$A$39:$A$789,$A17,СВЦЭМ!$B$39:$B$789,P$11)+'СЕТ СН'!$F$12+СВЦЭМ!$D$10+'СЕТ СН'!$F$6-'СЕТ СН'!$F$22</f>
        <v>2927.8718978299999</v>
      </c>
      <c r="Q17" s="36">
        <f>SUMIFS(СВЦЭМ!$C$39:$C$789,СВЦЭМ!$A$39:$A$789,$A17,СВЦЭМ!$B$39:$B$789,Q$11)+'СЕТ СН'!$F$12+СВЦЭМ!$D$10+'СЕТ СН'!$F$6-'СЕТ СН'!$F$22</f>
        <v>2932.45103255</v>
      </c>
      <c r="R17" s="36">
        <f>SUMIFS(СВЦЭМ!$C$39:$C$789,СВЦЭМ!$A$39:$A$789,$A17,СВЦЭМ!$B$39:$B$789,R$11)+'СЕТ СН'!$F$12+СВЦЭМ!$D$10+'СЕТ СН'!$F$6-'СЕТ СН'!$F$22</f>
        <v>2934.2373719399998</v>
      </c>
      <c r="S17" s="36">
        <f>SUMIFS(СВЦЭМ!$C$39:$C$789,СВЦЭМ!$A$39:$A$789,$A17,СВЦЭМ!$B$39:$B$789,S$11)+'СЕТ СН'!$F$12+СВЦЭМ!$D$10+'СЕТ СН'!$F$6-'СЕТ СН'!$F$22</f>
        <v>2903.5974827999999</v>
      </c>
      <c r="T17" s="36">
        <f>SUMIFS(СВЦЭМ!$C$39:$C$789,СВЦЭМ!$A$39:$A$789,$A17,СВЦЭМ!$B$39:$B$789,T$11)+'СЕТ СН'!$F$12+СВЦЭМ!$D$10+'СЕТ СН'!$F$6-'СЕТ СН'!$F$22</f>
        <v>2824.1180132700001</v>
      </c>
      <c r="U17" s="36">
        <f>SUMIFS(СВЦЭМ!$C$39:$C$789,СВЦЭМ!$A$39:$A$789,$A17,СВЦЭМ!$B$39:$B$789,U$11)+'СЕТ СН'!$F$12+СВЦЭМ!$D$10+'СЕТ СН'!$F$6-'СЕТ СН'!$F$22</f>
        <v>2806.0207791899998</v>
      </c>
      <c r="V17" s="36">
        <f>SUMIFS(СВЦЭМ!$C$39:$C$789,СВЦЭМ!$A$39:$A$789,$A17,СВЦЭМ!$B$39:$B$789,V$11)+'СЕТ СН'!$F$12+СВЦЭМ!$D$10+'СЕТ СН'!$F$6-'СЕТ СН'!$F$22</f>
        <v>2862.6020215200001</v>
      </c>
      <c r="W17" s="36">
        <f>SUMIFS(СВЦЭМ!$C$39:$C$789,СВЦЭМ!$A$39:$A$789,$A17,СВЦЭМ!$B$39:$B$789,W$11)+'СЕТ СН'!$F$12+СВЦЭМ!$D$10+'СЕТ СН'!$F$6-'СЕТ СН'!$F$22</f>
        <v>2877.0943605299999</v>
      </c>
      <c r="X17" s="36">
        <f>SUMIFS(СВЦЭМ!$C$39:$C$789,СВЦЭМ!$A$39:$A$789,$A17,СВЦЭМ!$B$39:$B$789,X$11)+'СЕТ СН'!$F$12+СВЦЭМ!$D$10+'СЕТ СН'!$F$6-'СЕТ СН'!$F$22</f>
        <v>2885.3511801200002</v>
      </c>
      <c r="Y17" s="36">
        <f>SUMIFS(СВЦЭМ!$C$39:$C$789,СВЦЭМ!$A$39:$A$789,$A17,СВЦЭМ!$B$39:$B$789,Y$11)+'СЕТ СН'!$F$12+СВЦЭМ!$D$10+'СЕТ СН'!$F$6-'СЕТ СН'!$F$22</f>
        <v>2914.4682181499998</v>
      </c>
    </row>
    <row r="18" spans="1:25" ht="15.75" x14ac:dyDescent="0.2">
      <c r="A18" s="35">
        <f t="shared" si="0"/>
        <v>45633</v>
      </c>
      <c r="B18" s="36">
        <f>SUMIFS(СВЦЭМ!$C$39:$C$789,СВЦЭМ!$A$39:$A$789,$A18,СВЦЭМ!$B$39:$B$789,B$11)+'СЕТ СН'!$F$12+СВЦЭМ!$D$10+'СЕТ СН'!$F$6-'СЕТ СН'!$F$22</f>
        <v>3027.6237903599999</v>
      </c>
      <c r="C18" s="36">
        <f>SUMIFS(СВЦЭМ!$C$39:$C$789,СВЦЭМ!$A$39:$A$789,$A18,СВЦЭМ!$B$39:$B$789,C$11)+'СЕТ СН'!$F$12+СВЦЭМ!$D$10+'СЕТ СН'!$F$6-'СЕТ СН'!$F$22</f>
        <v>2990.4863705399998</v>
      </c>
      <c r="D18" s="36">
        <f>SUMIFS(СВЦЭМ!$C$39:$C$789,СВЦЭМ!$A$39:$A$789,$A18,СВЦЭМ!$B$39:$B$789,D$11)+'СЕТ СН'!$F$12+СВЦЭМ!$D$10+'СЕТ СН'!$F$6-'СЕТ СН'!$F$22</f>
        <v>3031.3545820499999</v>
      </c>
      <c r="E18" s="36">
        <f>SUMIFS(СВЦЭМ!$C$39:$C$789,СВЦЭМ!$A$39:$A$789,$A18,СВЦЭМ!$B$39:$B$789,E$11)+'СЕТ СН'!$F$12+СВЦЭМ!$D$10+'СЕТ СН'!$F$6-'СЕТ СН'!$F$22</f>
        <v>3075.6029134300002</v>
      </c>
      <c r="F18" s="36">
        <f>SUMIFS(СВЦЭМ!$C$39:$C$789,СВЦЭМ!$A$39:$A$789,$A18,СВЦЭМ!$B$39:$B$789,F$11)+'СЕТ СН'!$F$12+СВЦЭМ!$D$10+'СЕТ СН'!$F$6-'СЕТ СН'!$F$22</f>
        <v>3072.3092419599998</v>
      </c>
      <c r="G18" s="36">
        <f>SUMIFS(СВЦЭМ!$C$39:$C$789,СВЦЭМ!$A$39:$A$789,$A18,СВЦЭМ!$B$39:$B$789,G$11)+'СЕТ СН'!$F$12+СВЦЭМ!$D$10+'СЕТ СН'!$F$6-'СЕТ СН'!$F$22</f>
        <v>3048.3873556099998</v>
      </c>
      <c r="H18" s="36">
        <f>SUMIFS(СВЦЭМ!$C$39:$C$789,СВЦЭМ!$A$39:$A$789,$A18,СВЦЭМ!$B$39:$B$789,H$11)+'СЕТ СН'!$F$12+СВЦЭМ!$D$10+'СЕТ СН'!$F$6-'СЕТ СН'!$F$22</f>
        <v>3017.37824662</v>
      </c>
      <c r="I18" s="36">
        <f>SUMIFS(СВЦЭМ!$C$39:$C$789,СВЦЭМ!$A$39:$A$789,$A18,СВЦЭМ!$B$39:$B$789,I$11)+'СЕТ СН'!$F$12+СВЦЭМ!$D$10+'СЕТ СН'!$F$6-'СЕТ СН'!$F$22</f>
        <v>3016.2858643700001</v>
      </c>
      <c r="J18" s="36">
        <f>SUMIFS(СВЦЭМ!$C$39:$C$789,СВЦЭМ!$A$39:$A$789,$A18,СВЦЭМ!$B$39:$B$789,J$11)+'СЕТ СН'!$F$12+СВЦЭМ!$D$10+'СЕТ СН'!$F$6-'СЕТ СН'!$F$22</f>
        <v>2931.81682946</v>
      </c>
      <c r="K18" s="36">
        <f>SUMIFS(СВЦЭМ!$C$39:$C$789,СВЦЭМ!$A$39:$A$789,$A18,СВЦЭМ!$B$39:$B$789,K$11)+'СЕТ СН'!$F$12+СВЦЭМ!$D$10+'СЕТ СН'!$F$6-'СЕТ СН'!$F$22</f>
        <v>2801.9553409700002</v>
      </c>
      <c r="L18" s="36">
        <f>SUMIFS(СВЦЭМ!$C$39:$C$789,СВЦЭМ!$A$39:$A$789,$A18,СВЦЭМ!$B$39:$B$789,L$11)+'СЕТ СН'!$F$12+СВЦЭМ!$D$10+'СЕТ СН'!$F$6-'СЕТ СН'!$F$22</f>
        <v>2771.8331881499998</v>
      </c>
      <c r="M18" s="36">
        <f>SUMIFS(СВЦЭМ!$C$39:$C$789,СВЦЭМ!$A$39:$A$789,$A18,СВЦЭМ!$B$39:$B$789,M$11)+'СЕТ СН'!$F$12+СВЦЭМ!$D$10+'СЕТ СН'!$F$6-'СЕТ СН'!$F$22</f>
        <v>2775.7227200699999</v>
      </c>
      <c r="N18" s="36">
        <f>SUMIFS(СВЦЭМ!$C$39:$C$789,СВЦЭМ!$A$39:$A$789,$A18,СВЦЭМ!$B$39:$B$789,N$11)+'СЕТ СН'!$F$12+СВЦЭМ!$D$10+'СЕТ СН'!$F$6-'СЕТ СН'!$F$22</f>
        <v>2803.5260949600001</v>
      </c>
      <c r="O18" s="36">
        <f>SUMIFS(СВЦЭМ!$C$39:$C$789,СВЦЭМ!$A$39:$A$789,$A18,СВЦЭМ!$B$39:$B$789,O$11)+'СЕТ СН'!$F$12+СВЦЭМ!$D$10+'СЕТ СН'!$F$6-'СЕТ СН'!$F$22</f>
        <v>2809.3854606599998</v>
      </c>
      <c r="P18" s="36">
        <f>SUMIFS(СВЦЭМ!$C$39:$C$789,СВЦЭМ!$A$39:$A$789,$A18,СВЦЭМ!$B$39:$B$789,P$11)+'СЕТ СН'!$F$12+СВЦЭМ!$D$10+'СЕТ СН'!$F$6-'СЕТ СН'!$F$22</f>
        <v>2820.8062874000002</v>
      </c>
      <c r="Q18" s="36">
        <f>SUMIFS(СВЦЭМ!$C$39:$C$789,СВЦЭМ!$A$39:$A$789,$A18,СВЦЭМ!$B$39:$B$789,Q$11)+'СЕТ СН'!$F$12+СВЦЭМ!$D$10+'СЕТ СН'!$F$6-'СЕТ СН'!$F$22</f>
        <v>2827.7263018200001</v>
      </c>
      <c r="R18" s="36">
        <f>SUMIFS(СВЦЭМ!$C$39:$C$789,СВЦЭМ!$A$39:$A$789,$A18,СВЦЭМ!$B$39:$B$789,R$11)+'СЕТ СН'!$F$12+СВЦЭМ!$D$10+'СЕТ СН'!$F$6-'СЕТ СН'!$F$22</f>
        <v>2825.7431471899999</v>
      </c>
      <c r="S18" s="36">
        <f>SUMIFS(СВЦЭМ!$C$39:$C$789,СВЦЭМ!$A$39:$A$789,$A18,СВЦЭМ!$B$39:$B$789,S$11)+'СЕТ СН'!$F$12+СВЦЭМ!$D$10+'СЕТ СН'!$F$6-'СЕТ СН'!$F$22</f>
        <v>2793.4843030100001</v>
      </c>
      <c r="T18" s="36">
        <f>SUMIFS(СВЦЭМ!$C$39:$C$789,СВЦЭМ!$A$39:$A$789,$A18,СВЦЭМ!$B$39:$B$789,T$11)+'СЕТ СН'!$F$12+СВЦЭМ!$D$10+'СЕТ СН'!$F$6-'СЕТ СН'!$F$22</f>
        <v>2738.6975878399999</v>
      </c>
      <c r="U18" s="36">
        <f>SUMIFS(СВЦЭМ!$C$39:$C$789,СВЦЭМ!$A$39:$A$789,$A18,СВЦЭМ!$B$39:$B$789,U$11)+'СЕТ СН'!$F$12+СВЦЭМ!$D$10+'СЕТ СН'!$F$6-'СЕТ СН'!$F$22</f>
        <v>2768.8249044300001</v>
      </c>
      <c r="V18" s="36">
        <f>SUMIFS(СВЦЭМ!$C$39:$C$789,СВЦЭМ!$A$39:$A$789,$A18,СВЦЭМ!$B$39:$B$789,V$11)+'СЕТ СН'!$F$12+СВЦЭМ!$D$10+'СЕТ СН'!$F$6-'СЕТ СН'!$F$22</f>
        <v>2792.5920920099998</v>
      </c>
      <c r="W18" s="36">
        <f>SUMIFS(СВЦЭМ!$C$39:$C$789,СВЦЭМ!$A$39:$A$789,$A18,СВЦЭМ!$B$39:$B$789,W$11)+'СЕТ СН'!$F$12+СВЦЭМ!$D$10+'СЕТ СН'!$F$6-'СЕТ СН'!$F$22</f>
        <v>2808.4966285699998</v>
      </c>
      <c r="X18" s="36">
        <f>SUMIFS(СВЦЭМ!$C$39:$C$789,СВЦЭМ!$A$39:$A$789,$A18,СВЦЭМ!$B$39:$B$789,X$11)+'СЕТ СН'!$F$12+СВЦЭМ!$D$10+'СЕТ СН'!$F$6-'СЕТ СН'!$F$22</f>
        <v>2871.8561173799999</v>
      </c>
      <c r="Y18" s="36">
        <f>SUMIFS(СВЦЭМ!$C$39:$C$789,СВЦЭМ!$A$39:$A$789,$A18,СВЦЭМ!$B$39:$B$789,Y$11)+'СЕТ СН'!$F$12+СВЦЭМ!$D$10+'СЕТ СН'!$F$6-'СЕТ СН'!$F$22</f>
        <v>2950.2769481599998</v>
      </c>
    </row>
    <row r="19" spans="1:25" ht="15.75" x14ac:dyDescent="0.2">
      <c r="A19" s="35">
        <f t="shared" si="0"/>
        <v>45634</v>
      </c>
      <c r="B19" s="36">
        <f>SUMIFS(СВЦЭМ!$C$39:$C$789,СВЦЭМ!$A$39:$A$789,$A19,СВЦЭМ!$B$39:$B$789,B$11)+'СЕТ СН'!$F$12+СВЦЭМ!$D$10+'СЕТ СН'!$F$6-'СЕТ СН'!$F$22</f>
        <v>2939.31888974</v>
      </c>
      <c r="C19" s="36">
        <f>SUMIFS(СВЦЭМ!$C$39:$C$789,СВЦЭМ!$A$39:$A$789,$A19,СВЦЭМ!$B$39:$B$789,C$11)+'СЕТ СН'!$F$12+СВЦЭМ!$D$10+'СЕТ СН'!$F$6-'СЕТ СН'!$F$22</f>
        <v>2983.4971204200001</v>
      </c>
      <c r="D19" s="36">
        <f>SUMIFS(СВЦЭМ!$C$39:$C$789,СВЦЭМ!$A$39:$A$789,$A19,СВЦЭМ!$B$39:$B$789,D$11)+'СЕТ СН'!$F$12+СВЦЭМ!$D$10+'СЕТ СН'!$F$6-'СЕТ СН'!$F$22</f>
        <v>3018.1331421099999</v>
      </c>
      <c r="E19" s="36">
        <f>SUMIFS(СВЦЭМ!$C$39:$C$789,СВЦЭМ!$A$39:$A$789,$A19,СВЦЭМ!$B$39:$B$789,E$11)+'СЕТ СН'!$F$12+СВЦЭМ!$D$10+'СЕТ СН'!$F$6-'СЕТ СН'!$F$22</f>
        <v>3068.07047706</v>
      </c>
      <c r="F19" s="36">
        <f>SUMIFS(СВЦЭМ!$C$39:$C$789,СВЦЭМ!$A$39:$A$789,$A19,СВЦЭМ!$B$39:$B$789,F$11)+'СЕТ СН'!$F$12+СВЦЭМ!$D$10+'СЕТ СН'!$F$6-'СЕТ СН'!$F$22</f>
        <v>3078.3521909900001</v>
      </c>
      <c r="G19" s="36">
        <f>SUMIFS(СВЦЭМ!$C$39:$C$789,СВЦЭМ!$A$39:$A$789,$A19,СВЦЭМ!$B$39:$B$789,G$11)+'СЕТ СН'!$F$12+СВЦЭМ!$D$10+'СЕТ СН'!$F$6-'СЕТ СН'!$F$22</f>
        <v>3053.62012413</v>
      </c>
      <c r="H19" s="36">
        <f>SUMIFS(СВЦЭМ!$C$39:$C$789,СВЦЭМ!$A$39:$A$789,$A19,СВЦЭМ!$B$39:$B$789,H$11)+'СЕТ СН'!$F$12+СВЦЭМ!$D$10+'СЕТ СН'!$F$6-'СЕТ СН'!$F$22</f>
        <v>3077.4766848300001</v>
      </c>
      <c r="I19" s="36">
        <f>SUMIFS(СВЦЭМ!$C$39:$C$789,СВЦЭМ!$A$39:$A$789,$A19,СВЦЭМ!$B$39:$B$789,I$11)+'СЕТ СН'!$F$12+СВЦЭМ!$D$10+'СЕТ СН'!$F$6-'СЕТ СН'!$F$22</f>
        <v>3061.4565756100001</v>
      </c>
      <c r="J19" s="36">
        <f>SUMIFS(СВЦЭМ!$C$39:$C$789,СВЦЭМ!$A$39:$A$789,$A19,СВЦЭМ!$B$39:$B$789,J$11)+'СЕТ СН'!$F$12+СВЦЭМ!$D$10+'СЕТ СН'!$F$6-'СЕТ СН'!$F$22</f>
        <v>2981.9218211699999</v>
      </c>
      <c r="K19" s="36">
        <f>SUMIFS(СВЦЭМ!$C$39:$C$789,СВЦЭМ!$A$39:$A$789,$A19,СВЦЭМ!$B$39:$B$789,K$11)+'СЕТ СН'!$F$12+СВЦЭМ!$D$10+'СЕТ СН'!$F$6-'СЕТ СН'!$F$22</f>
        <v>2877.2644592299998</v>
      </c>
      <c r="L19" s="36">
        <f>SUMIFS(СВЦЭМ!$C$39:$C$789,СВЦЭМ!$A$39:$A$789,$A19,СВЦЭМ!$B$39:$B$789,L$11)+'СЕТ СН'!$F$12+СВЦЭМ!$D$10+'СЕТ СН'!$F$6-'СЕТ СН'!$F$22</f>
        <v>2809.5263068700001</v>
      </c>
      <c r="M19" s="36">
        <f>SUMIFS(СВЦЭМ!$C$39:$C$789,СВЦЭМ!$A$39:$A$789,$A19,СВЦЭМ!$B$39:$B$789,M$11)+'СЕТ СН'!$F$12+СВЦЭМ!$D$10+'СЕТ СН'!$F$6-'СЕТ СН'!$F$22</f>
        <v>2801.5839661599998</v>
      </c>
      <c r="N19" s="36">
        <f>SUMIFS(СВЦЭМ!$C$39:$C$789,СВЦЭМ!$A$39:$A$789,$A19,СВЦЭМ!$B$39:$B$789,N$11)+'СЕТ СН'!$F$12+СВЦЭМ!$D$10+'СЕТ СН'!$F$6-'СЕТ СН'!$F$22</f>
        <v>2839.3182323400001</v>
      </c>
      <c r="O19" s="36">
        <f>SUMIFS(СВЦЭМ!$C$39:$C$789,СВЦЭМ!$A$39:$A$789,$A19,СВЦЭМ!$B$39:$B$789,O$11)+'СЕТ СН'!$F$12+СВЦЭМ!$D$10+'СЕТ СН'!$F$6-'СЕТ СН'!$F$22</f>
        <v>2851.6285186</v>
      </c>
      <c r="P19" s="36">
        <f>SUMIFS(СВЦЭМ!$C$39:$C$789,СВЦЭМ!$A$39:$A$789,$A19,СВЦЭМ!$B$39:$B$789,P$11)+'СЕТ СН'!$F$12+СВЦЭМ!$D$10+'СЕТ СН'!$F$6-'СЕТ СН'!$F$22</f>
        <v>2869.6705069499999</v>
      </c>
      <c r="Q19" s="36">
        <f>SUMIFS(СВЦЭМ!$C$39:$C$789,СВЦЭМ!$A$39:$A$789,$A19,СВЦЭМ!$B$39:$B$789,Q$11)+'СЕТ СН'!$F$12+СВЦЭМ!$D$10+'СЕТ СН'!$F$6-'СЕТ СН'!$F$22</f>
        <v>2886.0066035199998</v>
      </c>
      <c r="R19" s="36">
        <f>SUMIFS(СВЦЭМ!$C$39:$C$789,СВЦЭМ!$A$39:$A$789,$A19,СВЦЭМ!$B$39:$B$789,R$11)+'СЕТ СН'!$F$12+СВЦЭМ!$D$10+'СЕТ СН'!$F$6-'СЕТ СН'!$F$22</f>
        <v>2876.1774808</v>
      </c>
      <c r="S19" s="36">
        <f>SUMIFS(СВЦЭМ!$C$39:$C$789,СВЦЭМ!$A$39:$A$789,$A19,СВЦЭМ!$B$39:$B$789,S$11)+'СЕТ СН'!$F$12+СВЦЭМ!$D$10+'СЕТ СН'!$F$6-'СЕТ СН'!$F$22</f>
        <v>2791.9913222300002</v>
      </c>
      <c r="T19" s="36">
        <f>SUMIFS(СВЦЭМ!$C$39:$C$789,СВЦЭМ!$A$39:$A$789,$A19,СВЦЭМ!$B$39:$B$789,T$11)+'СЕТ СН'!$F$12+СВЦЭМ!$D$10+'СЕТ СН'!$F$6-'СЕТ СН'!$F$22</f>
        <v>2686.4228992799999</v>
      </c>
      <c r="U19" s="36">
        <f>SUMIFS(СВЦЭМ!$C$39:$C$789,СВЦЭМ!$A$39:$A$789,$A19,СВЦЭМ!$B$39:$B$789,U$11)+'СЕТ СН'!$F$12+СВЦЭМ!$D$10+'СЕТ СН'!$F$6-'СЕТ СН'!$F$22</f>
        <v>2685.2952888899999</v>
      </c>
      <c r="V19" s="36">
        <f>SUMIFS(СВЦЭМ!$C$39:$C$789,СВЦЭМ!$A$39:$A$789,$A19,СВЦЭМ!$B$39:$B$789,V$11)+'СЕТ СН'!$F$12+СВЦЭМ!$D$10+'СЕТ СН'!$F$6-'СЕТ СН'!$F$22</f>
        <v>2719.20523125</v>
      </c>
      <c r="W19" s="36">
        <f>SUMIFS(СВЦЭМ!$C$39:$C$789,СВЦЭМ!$A$39:$A$789,$A19,СВЦЭМ!$B$39:$B$789,W$11)+'СЕТ СН'!$F$12+СВЦЭМ!$D$10+'СЕТ СН'!$F$6-'СЕТ СН'!$F$22</f>
        <v>2779.46009598</v>
      </c>
      <c r="X19" s="36">
        <f>SUMIFS(СВЦЭМ!$C$39:$C$789,СВЦЭМ!$A$39:$A$789,$A19,СВЦЭМ!$B$39:$B$789,X$11)+'СЕТ СН'!$F$12+СВЦЭМ!$D$10+'СЕТ СН'!$F$6-'СЕТ СН'!$F$22</f>
        <v>2802.92969313</v>
      </c>
      <c r="Y19" s="36">
        <f>SUMIFS(СВЦЭМ!$C$39:$C$789,СВЦЭМ!$A$39:$A$789,$A19,СВЦЭМ!$B$39:$B$789,Y$11)+'СЕТ СН'!$F$12+СВЦЭМ!$D$10+'СЕТ СН'!$F$6-'СЕТ СН'!$F$22</f>
        <v>2800.5202515299998</v>
      </c>
    </row>
    <row r="20" spans="1:25" ht="15.75" x14ac:dyDescent="0.2">
      <c r="A20" s="35">
        <f t="shared" si="0"/>
        <v>45635</v>
      </c>
      <c r="B20" s="36">
        <f>SUMIFS(СВЦЭМ!$C$39:$C$789,СВЦЭМ!$A$39:$A$789,$A20,СВЦЭМ!$B$39:$B$789,B$11)+'СЕТ СН'!$F$12+СВЦЭМ!$D$10+'СЕТ СН'!$F$6-'СЕТ СН'!$F$22</f>
        <v>2904.76773473</v>
      </c>
      <c r="C20" s="36">
        <f>SUMIFS(СВЦЭМ!$C$39:$C$789,СВЦЭМ!$A$39:$A$789,$A20,СВЦЭМ!$B$39:$B$789,C$11)+'СЕТ СН'!$F$12+СВЦЭМ!$D$10+'СЕТ СН'!$F$6-'СЕТ СН'!$F$22</f>
        <v>2933.1502537599999</v>
      </c>
      <c r="D20" s="36">
        <f>SUMIFS(СВЦЭМ!$C$39:$C$789,СВЦЭМ!$A$39:$A$789,$A20,СВЦЭМ!$B$39:$B$789,D$11)+'СЕТ СН'!$F$12+СВЦЭМ!$D$10+'СЕТ СН'!$F$6-'СЕТ СН'!$F$22</f>
        <v>3004.0371356699998</v>
      </c>
      <c r="E20" s="36">
        <f>SUMIFS(СВЦЭМ!$C$39:$C$789,СВЦЭМ!$A$39:$A$789,$A20,СВЦЭМ!$B$39:$B$789,E$11)+'СЕТ СН'!$F$12+СВЦЭМ!$D$10+'СЕТ СН'!$F$6-'СЕТ СН'!$F$22</f>
        <v>3034.0108121399999</v>
      </c>
      <c r="F20" s="36">
        <f>SUMIFS(СВЦЭМ!$C$39:$C$789,СВЦЭМ!$A$39:$A$789,$A20,СВЦЭМ!$B$39:$B$789,F$11)+'СЕТ СН'!$F$12+СВЦЭМ!$D$10+'СЕТ СН'!$F$6-'СЕТ СН'!$F$22</f>
        <v>3034.5433497399999</v>
      </c>
      <c r="G20" s="36">
        <f>SUMIFS(СВЦЭМ!$C$39:$C$789,СВЦЭМ!$A$39:$A$789,$A20,СВЦЭМ!$B$39:$B$789,G$11)+'СЕТ СН'!$F$12+СВЦЭМ!$D$10+'СЕТ СН'!$F$6-'СЕТ СН'!$F$22</f>
        <v>2982.6130298399999</v>
      </c>
      <c r="H20" s="36">
        <f>SUMIFS(СВЦЭМ!$C$39:$C$789,СВЦЭМ!$A$39:$A$789,$A20,СВЦЭМ!$B$39:$B$789,H$11)+'СЕТ СН'!$F$12+СВЦЭМ!$D$10+'СЕТ СН'!$F$6-'СЕТ СН'!$F$22</f>
        <v>2870.12207584</v>
      </c>
      <c r="I20" s="36">
        <f>SUMIFS(СВЦЭМ!$C$39:$C$789,СВЦЭМ!$A$39:$A$789,$A20,СВЦЭМ!$B$39:$B$789,I$11)+'СЕТ СН'!$F$12+СВЦЭМ!$D$10+'СЕТ СН'!$F$6-'СЕТ СН'!$F$22</f>
        <v>2777.2229931500001</v>
      </c>
      <c r="J20" s="36">
        <f>SUMIFS(СВЦЭМ!$C$39:$C$789,СВЦЭМ!$A$39:$A$789,$A20,СВЦЭМ!$B$39:$B$789,J$11)+'СЕТ СН'!$F$12+СВЦЭМ!$D$10+'СЕТ СН'!$F$6-'СЕТ СН'!$F$22</f>
        <v>2808.0417780600001</v>
      </c>
      <c r="K20" s="36">
        <f>SUMIFS(СВЦЭМ!$C$39:$C$789,СВЦЭМ!$A$39:$A$789,$A20,СВЦЭМ!$B$39:$B$789,K$11)+'СЕТ СН'!$F$12+СВЦЭМ!$D$10+'СЕТ СН'!$F$6-'СЕТ СН'!$F$22</f>
        <v>2783.8851486200001</v>
      </c>
      <c r="L20" s="36">
        <f>SUMIFS(СВЦЭМ!$C$39:$C$789,СВЦЭМ!$A$39:$A$789,$A20,СВЦЭМ!$B$39:$B$789,L$11)+'СЕТ СН'!$F$12+СВЦЭМ!$D$10+'СЕТ СН'!$F$6-'СЕТ СН'!$F$22</f>
        <v>2774.0253751499999</v>
      </c>
      <c r="M20" s="36">
        <f>SUMIFS(СВЦЭМ!$C$39:$C$789,СВЦЭМ!$A$39:$A$789,$A20,СВЦЭМ!$B$39:$B$789,M$11)+'СЕТ СН'!$F$12+СВЦЭМ!$D$10+'СЕТ СН'!$F$6-'СЕТ СН'!$F$22</f>
        <v>2804.6737561599998</v>
      </c>
      <c r="N20" s="36">
        <f>SUMIFS(СВЦЭМ!$C$39:$C$789,СВЦЭМ!$A$39:$A$789,$A20,СВЦЭМ!$B$39:$B$789,N$11)+'СЕТ СН'!$F$12+СВЦЭМ!$D$10+'СЕТ СН'!$F$6-'СЕТ СН'!$F$22</f>
        <v>2794.0264976200001</v>
      </c>
      <c r="O20" s="36">
        <f>SUMIFS(СВЦЭМ!$C$39:$C$789,СВЦЭМ!$A$39:$A$789,$A20,СВЦЭМ!$B$39:$B$789,O$11)+'СЕТ СН'!$F$12+СВЦЭМ!$D$10+'СЕТ СН'!$F$6-'СЕТ СН'!$F$22</f>
        <v>2807.0369635100001</v>
      </c>
      <c r="P20" s="36">
        <f>SUMIFS(СВЦЭМ!$C$39:$C$789,СВЦЭМ!$A$39:$A$789,$A20,СВЦЭМ!$B$39:$B$789,P$11)+'СЕТ СН'!$F$12+СВЦЭМ!$D$10+'СЕТ СН'!$F$6-'СЕТ СН'!$F$22</f>
        <v>2815.07642837</v>
      </c>
      <c r="Q20" s="36">
        <f>SUMIFS(СВЦЭМ!$C$39:$C$789,СВЦЭМ!$A$39:$A$789,$A20,СВЦЭМ!$B$39:$B$789,Q$11)+'СЕТ СН'!$F$12+СВЦЭМ!$D$10+'СЕТ СН'!$F$6-'СЕТ СН'!$F$22</f>
        <v>2820.8569967899998</v>
      </c>
      <c r="R20" s="36">
        <f>SUMIFS(СВЦЭМ!$C$39:$C$789,СВЦЭМ!$A$39:$A$789,$A20,СВЦЭМ!$B$39:$B$789,R$11)+'СЕТ СН'!$F$12+СВЦЭМ!$D$10+'СЕТ СН'!$F$6-'СЕТ СН'!$F$22</f>
        <v>2798.25769967</v>
      </c>
      <c r="S20" s="36">
        <f>SUMIFS(СВЦЭМ!$C$39:$C$789,СВЦЭМ!$A$39:$A$789,$A20,СВЦЭМ!$B$39:$B$789,S$11)+'СЕТ СН'!$F$12+СВЦЭМ!$D$10+'СЕТ СН'!$F$6-'СЕТ СН'!$F$22</f>
        <v>2752.9736436799999</v>
      </c>
      <c r="T20" s="36">
        <f>SUMIFS(СВЦЭМ!$C$39:$C$789,СВЦЭМ!$A$39:$A$789,$A20,СВЦЭМ!$B$39:$B$789,T$11)+'СЕТ СН'!$F$12+СВЦЭМ!$D$10+'СЕТ СН'!$F$6-'СЕТ СН'!$F$22</f>
        <v>2718.94650942</v>
      </c>
      <c r="U20" s="36">
        <f>SUMIFS(СВЦЭМ!$C$39:$C$789,СВЦЭМ!$A$39:$A$789,$A20,СВЦЭМ!$B$39:$B$789,U$11)+'СЕТ СН'!$F$12+СВЦЭМ!$D$10+'СЕТ СН'!$F$6-'СЕТ СН'!$F$22</f>
        <v>2729.33590417</v>
      </c>
      <c r="V20" s="36">
        <f>SUMIFS(СВЦЭМ!$C$39:$C$789,СВЦЭМ!$A$39:$A$789,$A20,СВЦЭМ!$B$39:$B$789,V$11)+'СЕТ СН'!$F$12+СВЦЭМ!$D$10+'СЕТ СН'!$F$6-'СЕТ СН'!$F$22</f>
        <v>2761.17785542</v>
      </c>
      <c r="W20" s="36">
        <f>SUMIFS(СВЦЭМ!$C$39:$C$789,СВЦЭМ!$A$39:$A$789,$A20,СВЦЭМ!$B$39:$B$789,W$11)+'СЕТ СН'!$F$12+СВЦЭМ!$D$10+'СЕТ СН'!$F$6-'СЕТ СН'!$F$22</f>
        <v>2779.9475803</v>
      </c>
      <c r="X20" s="36">
        <f>SUMIFS(СВЦЭМ!$C$39:$C$789,СВЦЭМ!$A$39:$A$789,$A20,СВЦЭМ!$B$39:$B$789,X$11)+'СЕТ СН'!$F$12+СВЦЭМ!$D$10+'СЕТ СН'!$F$6-'СЕТ СН'!$F$22</f>
        <v>2787.0527674499999</v>
      </c>
      <c r="Y20" s="36">
        <f>SUMIFS(СВЦЭМ!$C$39:$C$789,СВЦЭМ!$A$39:$A$789,$A20,СВЦЭМ!$B$39:$B$789,Y$11)+'СЕТ СН'!$F$12+СВЦЭМ!$D$10+'СЕТ СН'!$F$6-'СЕТ СН'!$F$22</f>
        <v>2768.0230499300001</v>
      </c>
    </row>
    <row r="21" spans="1:25" ht="15.75" x14ac:dyDescent="0.2">
      <c r="A21" s="35">
        <f t="shared" si="0"/>
        <v>45636</v>
      </c>
      <c r="B21" s="36">
        <f>SUMIFS(СВЦЭМ!$C$39:$C$789,СВЦЭМ!$A$39:$A$789,$A21,СВЦЭМ!$B$39:$B$789,B$11)+'СЕТ СН'!$F$12+СВЦЭМ!$D$10+'СЕТ СН'!$F$6-'СЕТ СН'!$F$22</f>
        <v>2947.1427986099998</v>
      </c>
      <c r="C21" s="36">
        <f>SUMIFS(СВЦЭМ!$C$39:$C$789,СВЦЭМ!$A$39:$A$789,$A21,СВЦЭМ!$B$39:$B$789,C$11)+'СЕТ СН'!$F$12+СВЦЭМ!$D$10+'СЕТ СН'!$F$6-'СЕТ СН'!$F$22</f>
        <v>3018.8495681899999</v>
      </c>
      <c r="D21" s="36">
        <f>SUMIFS(СВЦЭМ!$C$39:$C$789,СВЦЭМ!$A$39:$A$789,$A21,СВЦЭМ!$B$39:$B$789,D$11)+'СЕТ СН'!$F$12+СВЦЭМ!$D$10+'СЕТ СН'!$F$6-'СЕТ СН'!$F$22</f>
        <v>3049.6973022399998</v>
      </c>
      <c r="E21" s="36">
        <f>SUMIFS(СВЦЭМ!$C$39:$C$789,СВЦЭМ!$A$39:$A$789,$A21,СВЦЭМ!$B$39:$B$789,E$11)+'СЕТ СН'!$F$12+СВЦЭМ!$D$10+'СЕТ СН'!$F$6-'СЕТ СН'!$F$22</f>
        <v>3075.2656570099998</v>
      </c>
      <c r="F21" s="36">
        <f>SUMIFS(СВЦЭМ!$C$39:$C$789,СВЦЭМ!$A$39:$A$789,$A21,СВЦЭМ!$B$39:$B$789,F$11)+'СЕТ СН'!$F$12+СВЦЭМ!$D$10+'СЕТ СН'!$F$6-'СЕТ СН'!$F$22</f>
        <v>3070.20816827</v>
      </c>
      <c r="G21" s="36">
        <f>SUMIFS(СВЦЭМ!$C$39:$C$789,СВЦЭМ!$A$39:$A$789,$A21,СВЦЭМ!$B$39:$B$789,G$11)+'СЕТ СН'!$F$12+СВЦЭМ!$D$10+'СЕТ СН'!$F$6-'СЕТ СН'!$F$22</f>
        <v>3031.6218268799998</v>
      </c>
      <c r="H21" s="36">
        <f>SUMIFS(СВЦЭМ!$C$39:$C$789,СВЦЭМ!$A$39:$A$789,$A21,СВЦЭМ!$B$39:$B$789,H$11)+'СЕТ СН'!$F$12+СВЦЭМ!$D$10+'СЕТ СН'!$F$6-'СЕТ СН'!$F$22</f>
        <v>2934.7449531399998</v>
      </c>
      <c r="I21" s="36">
        <f>SUMIFS(СВЦЭМ!$C$39:$C$789,СВЦЭМ!$A$39:$A$789,$A21,СВЦЭМ!$B$39:$B$789,I$11)+'СЕТ СН'!$F$12+СВЦЭМ!$D$10+'СЕТ СН'!$F$6-'СЕТ СН'!$F$22</f>
        <v>2833.4437721499999</v>
      </c>
      <c r="J21" s="36">
        <f>SUMIFS(СВЦЭМ!$C$39:$C$789,СВЦЭМ!$A$39:$A$789,$A21,СВЦЭМ!$B$39:$B$789,J$11)+'СЕТ СН'!$F$12+СВЦЭМ!$D$10+'СЕТ СН'!$F$6-'СЕТ СН'!$F$22</f>
        <v>2758.8091362099999</v>
      </c>
      <c r="K21" s="36">
        <f>SUMIFS(СВЦЭМ!$C$39:$C$789,СВЦЭМ!$A$39:$A$789,$A21,СВЦЭМ!$B$39:$B$789,K$11)+'СЕТ СН'!$F$12+СВЦЭМ!$D$10+'СЕТ СН'!$F$6-'СЕТ СН'!$F$22</f>
        <v>2715.1545623699999</v>
      </c>
      <c r="L21" s="36">
        <f>SUMIFS(СВЦЭМ!$C$39:$C$789,СВЦЭМ!$A$39:$A$789,$A21,СВЦЭМ!$B$39:$B$789,L$11)+'СЕТ СН'!$F$12+СВЦЭМ!$D$10+'СЕТ СН'!$F$6-'СЕТ СН'!$F$22</f>
        <v>2737.7750446199998</v>
      </c>
      <c r="M21" s="36">
        <f>SUMIFS(СВЦЭМ!$C$39:$C$789,СВЦЭМ!$A$39:$A$789,$A21,СВЦЭМ!$B$39:$B$789,M$11)+'СЕТ СН'!$F$12+СВЦЭМ!$D$10+'СЕТ СН'!$F$6-'СЕТ СН'!$F$22</f>
        <v>2751.10609114</v>
      </c>
      <c r="N21" s="36">
        <f>SUMIFS(СВЦЭМ!$C$39:$C$789,СВЦЭМ!$A$39:$A$789,$A21,СВЦЭМ!$B$39:$B$789,N$11)+'СЕТ СН'!$F$12+СВЦЭМ!$D$10+'СЕТ СН'!$F$6-'СЕТ СН'!$F$22</f>
        <v>2748.4881092199998</v>
      </c>
      <c r="O21" s="36">
        <f>SUMIFS(СВЦЭМ!$C$39:$C$789,СВЦЭМ!$A$39:$A$789,$A21,СВЦЭМ!$B$39:$B$789,O$11)+'СЕТ СН'!$F$12+СВЦЭМ!$D$10+'СЕТ СН'!$F$6-'СЕТ СН'!$F$22</f>
        <v>2741.61545742</v>
      </c>
      <c r="P21" s="36">
        <f>SUMIFS(СВЦЭМ!$C$39:$C$789,СВЦЭМ!$A$39:$A$789,$A21,СВЦЭМ!$B$39:$B$789,P$11)+'СЕТ СН'!$F$12+СВЦЭМ!$D$10+'СЕТ СН'!$F$6-'СЕТ СН'!$F$22</f>
        <v>2794.9556833199999</v>
      </c>
      <c r="Q21" s="36">
        <f>SUMIFS(СВЦЭМ!$C$39:$C$789,СВЦЭМ!$A$39:$A$789,$A21,СВЦЭМ!$B$39:$B$789,Q$11)+'СЕТ СН'!$F$12+СВЦЭМ!$D$10+'СЕТ СН'!$F$6-'СЕТ СН'!$F$22</f>
        <v>2815.0859848099999</v>
      </c>
      <c r="R21" s="36">
        <f>SUMIFS(СВЦЭМ!$C$39:$C$789,СВЦЭМ!$A$39:$A$789,$A21,СВЦЭМ!$B$39:$B$789,R$11)+'СЕТ СН'!$F$12+СВЦЭМ!$D$10+'СЕТ СН'!$F$6-'СЕТ СН'!$F$22</f>
        <v>2783.62458466</v>
      </c>
      <c r="S21" s="36">
        <f>SUMIFS(СВЦЭМ!$C$39:$C$789,СВЦЭМ!$A$39:$A$789,$A21,СВЦЭМ!$B$39:$B$789,S$11)+'СЕТ СН'!$F$12+СВЦЭМ!$D$10+'СЕТ СН'!$F$6-'СЕТ СН'!$F$22</f>
        <v>2733.3115432700001</v>
      </c>
      <c r="T21" s="36">
        <f>SUMIFS(СВЦЭМ!$C$39:$C$789,СВЦЭМ!$A$39:$A$789,$A21,СВЦЭМ!$B$39:$B$789,T$11)+'СЕТ СН'!$F$12+СВЦЭМ!$D$10+'СЕТ СН'!$F$6-'СЕТ СН'!$F$22</f>
        <v>2698.6950536499999</v>
      </c>
      <c r="U21" s="36">
        <f>SUMIFS(СВЦЭМ!$C$39:$C$789,СВЦЭМ!$A$39:$A$789,$A21,СВЦЭМ!$B$39:$B$789,U$11)+'СЕТ СН'!$F$12+СВЦЭМ!$D$10+'СЕТ СН'!$F$6-'СЕТ СН'!$F$22</f>
        <v>2724.1859241399998</v>
      </c>
      <c r="V21" s="36">
        <f>SUMIFS(СВЦЭМ!$C$39:$C$789,СВЦЭМ!$A$39:$A$789,$A21,СВЦЭМ!$B$39:$B$789,V$11)+'СЕТ СН'!$F$12+СВЦЭМ!$D$10+'СЕТ СН'!$F$6-'СЕТ СН'!$F$22</f>
        <v>2741.9568952700001</v>
      </c>
      <c r="W21" s="36">
        <f>SUMIFS(СВЦЭМ!$C$39:$C$789,СВЦЭМ!$A$39:$A$789,$A21,СВЦЭМ!$B$39:$B$789,W$11)+'СЕТ СН'!$F$12+СВЦЭМ!$D$10+'СЕТ СН'!$F$6-'СЕТ СН'!$F$22</f>
        <v>2780.2418779999998</v>
      </c>
      <c r="X21" s="36">
        <f>SUMIFS(СВЦЭМ!$C$39:$C$789,СВЦЭМ!$A$39:$A$789,$A21,СВЦЭМ!$B$39:$B$789,X$11)+'СЕТ СН'!$F$12+СВЦЭМ!$D$10+'СЕТ СН'!$F$6-'СЕТ СН'!$F$22</f>
        <v>2785.5462747500001</v>
      </c>
      <c r="Y21" s="36">
        <f>SUMIFS(СВЦЭМ!$C$39:$C$789,СВЦЭМ!$A$39:$A$789,$A21,СВЦЭМ!$B$39:$B$789,Y$11)+'СЕТ СН'!$F$12+СВЦЭМ!$D$10+'СЕТ СН'!$F$6-'СЕТ СН'!$F$22</f>
        <v>2842.0395270600002</v>
      </c>
    </row>
    <row r="22" spans="1:25" ht="15.75" x14ac:dyDescent="0.2">
      <c r="A22" s="35">
        <f t="shared" si="0"/>
        <v>45637</v>
      </c>
      <c r="B22" s="36">
        <f>SUMIFS(СВЦЭМ!$C$39:$C$789,СВЦЭМ!$A$39:$A$789,$A22,СВЦЭМ!$B$39:$B$789,B$11)+'СЕТ СН'!$F$12+СВЦЭМ!$D$10+'СЕТ СН'!$F$6-'СЕТ СН'!$F$22</f>
        <v>2835.3535750000001</v>
      </c>
      <c r="C22" s="36">
        <f>SUMIFS(СВЦЭМ!$C$39:$C$789,СВЦЭМ!$A$39:$A$789,$A22,СВЦЭМ!$B$39:$B$789,C$11)+'СЕТ СН'!$F$12+СВЦЭМ!$D$10+'СЕТ СН'!$F$6-'СЕТ СН'!$F$22</f>
        <v>2973.45620452</v>
      </c>
      <c r="D22" s="36">
        <f>SUMIFS(СВЦЭМ!$C$39:$C$789,СВЦЭМ!$A$39:$A$789,$A22,СВЦЭМ!$B$39:$B$789,D$11)+'СЕТ СН'!$F$12+СВЦЭМ!$D$10+'СЕТ СН'!$F$6-'СЕТ СН'!$F$22</f>
        <v>3033.7875477100001</v>
      </c>
      <c r="E22" s="36">
        <f>SUMIFS(СВЦЭМ!$C$39:$C$789,СВЦЭМ!$A$39:$A$789,$A22,СВЦЭМ!$B$39:$B$789,E$11)+'СЕТ СН'!$F$12+СВЦЭМ!$D$10+'СЕТ СН'!$F$6-'СЕТ СН'!$F$22</f>
        <v>3049.15022374</v>
      </c>
      <c r="F22" s="36">
        <f>SUMIFS(СВЦЭМ!$C$39:$C$789,СВЦЭМ!$A$39:$A$789,$A22,СВЦЭМ!$B$39:$B$789,F$11)+'СЕТ СН'!$F$12+СВЦЭМ!$D$10+'СЕТ СН'!$F$6-'СЕТ СН'!$F$22</f>
        <v>3066.5466930699999</v>
      </c>
      <c r="G22" s="36">
        <f>SUMIFS(СВЦЭМ!$C$39:$C$789,СВЦЭМ!$A$39:$A$789,$A22,СВЦЭМ!$B$39:$B$789,G$11)+'СЕТ СН'!$F$12+СВЦЭМ!$D$10+'СЕТ СН'!$F$6-'СЕТ СН'!$F$22</f>
        <v>3024.20341095</v>
      </c>
      <c r="H22" s="36">
        <f>SUMIFS(СВЦЭМ!$C$39:$C$789,СВЦЭМ!$A$39:$A$789,$A22,СВЦЭМ!$B$39:$B$789,H$11)+'СЕТ СН'!$F$12+СВЦЭМ!$D$10+'СЕТ СН'!$F$6-'СЕТ СН'!$F$22</f>
        <v>2956.8011868200001</v>
      </c>
      <c r="I22" s="36">
        <f>SUMIFS(СВЦЭМ!$C$39:$C$789,СВЦЭМ!$A$39:$A$789,$A22,СВЦЭМ!$B$39:$B$789,I$11)+'СЕТ СН'!$F$12+СВЦЭМ!$D$10+'СЕТ СН'!$F$6-'СЕТ СН'!$F$22</f>
        <v>2863.3622783199999</v>
      </c>
      <c r="J22" s="36">
        <f>SUMIFS(СВЦЭМ!$C$39:$C$789,СВЦЭМ!$A$39:$A$789,$A22,СВЦЭМ!$B$39:$B$789,J$11)+'СЕТ СН'!$F$12+СВЦЭМ!$D$10+'СЕТ СН'!$F$6-'СЕТ СН'!$F$22</f>
        <v>2805.0021164199998</v>
      </c>
      <c r="K22" s="36">
        <f>SUMIFS(СВЦЭМ!$C$39:$C$789,СВЦЭМ!$A$39:$A$789,$A22,СВЦЭМ!$B$39:$B$789,K$11)+'СЕТ СН'!$F$12+СВЦЭМ!$D$10+'СЕТ СН'!$F$6-'СЕТ СН'!$F$22</f>
        <v>2781.8664723799998</v>
      </c>
      <c r="L22" s="36">
        <f>SUMIFS(СВЦЭМ!$C$39:$C$789,СВЦЭМ!$A$39:$A$789,$A22,СВЦЭМ!$B$39:$B$789,L$11)+'СЕТ СН'!$F$12+СВЦЭМ!$D$10+'СЕТ СН'!$F$6-'СЕТ СН'!$F$22</f>
        <v>2773.6198788000002</v>
      </c>
      <c r="M22" s="36">
        <f>SUMIFS(СВЦЭМ!$C$39:$C$789,СВЦЭМ!$A$39:$A$789,$A22,СВЦЭМ!$B$39:$B$789,M$11)+'СЕТ СН'!$F$12+СВЦЭМ!$D$10+'СЕТ СН'!$F$6-'СЕТ СН'!$F$22</f>
        <v>2815.2906348199999</v>
      </c>
      <c r="N22" s="36">
        <f>SUMIFS(СВЦЭМ!$C$39:$C$789,СВЦЭМ!$A$39:$A$789,$A22,СВЦЭМ!$B$39:$B$789,N$11)+'СЕТ СН'!$F$12+СВЦЭМ!$D$10+'СЕТ СН'!$F$6-'СЕТ СН'!$F$22</f>
        <v>2842.6622711800001</v>
      </c>
      <c r="O22" s="36">
        <f>SUMIFS(СВЦЭМ!$C$39:$C$789,СВЦЭМ!$A$39:$A$789,$A22,СВЦЭМ!$B$39:$B$789,O$11)+'СЕТ СН'!$F$12+СВЦЭМ!$D$10+'СЕТ СН'!$F$6-'СЕТ СН'!$F$22</f>
        <v>2873.8026728700002</v>
      </c>
      <c r="P22" s="36">
        <f>SUMIFS(СВЦЭМ!$C$39:$C$789,СВЦЭМ!$A$39:$A$789,$A22,СВЦЭМ!$B$39:$B$789,P$11)+'СЕТ СН'!$F$12+СВЦЭМ!$D$10+'СЕТ СН'!$F$6-'СЕТ СН'!$F$22</f>
        <v>2918.2689197899999</v>
      </c>
      <c r="Q22" s="36">
        <f>SUMIFS(СВЦЭМ!$C$39:$C$789,СВЦЭМ!$A$39:$A$789,$A22,СВЦЭМ!$B$39:$B$789,Q$11)+'СЕТ СН'!$F$12+СВЦЭМ!$D$10+'СЕТ СН'!$F$6-'СЕТ СН'!$F$22</f>
        <v>2965.0514595</v>
      </c>
      <c r="R22" s="36">
        <f>SUMIFS(СВЦЭМ!$C$39:$C$789,СВЦЭМ!$A$39:$A$789,$A22,СВЦЭМ!$B$39:$B$789,R$11)+'СЕТ СН'!$F$12+СВЦЭМ!$D$10+'СЕТ СН'!$F$6-'СЕТ СН'!$F$22</f>
        <v>2942.2418269199998</v>
      </c>
      <c r="S22" s="36">
        <f>SUMIFS(СВЦЭМ!$C$39:$C$789,СВЦЭМ!$A$39:$A$789,$A22,СВЦЭМ!$B$39:$B$789,S$11)+'СЕТ СН'!$F$12+СВЦЭМ!$D$10+'СЕТ СН'!$F$6-'СЕТ СН'!$F$22</f>
        <v>2902.0863828699999</v>
      </c>
      <c r="T22" s="36">
        <f>SUMIFS(СВЦЭМ!$C$39:$C$789,СВЦЭМ!$A$39:$A$789,$A22,СВЦЭМ!$B$39:$B$789,T$11)+'СЕТ СН'!$F$12+СВЦЭМ!$D$10+'СЕТ СН'!$F$6-'СЕТ СН'!$F$22</f>
        <v>2838.18678856</v>
      </c>
      <c r="U22" s="36">
        <f>SUMIFS(СВЦЭМ!$C$39:$C$789,СВЦЭМ!$A$39:$A$789,$A22,СВЦЭМ!$B$39:$B$789,U$11)+'СЕТ СН'!$F$12+СВЦЭМ!$D$10+'СЕТ СН'!$F$6-'СЕТ СН'!$F$22</f>
        <v>2817.0752322399999</v>
      </c>
      <c r="V22" s="36">
        <f>SUMIFS(СВЦЭМ!$C$39:$C$789,СВЦЭМ!$A$39:$A$789,$A22,СВЦЭМ!$B$39:$B$789,V$11)+'СЕТ СН'!$F$12+СВЦЭМ!$D$10+'СЕТ СН'!$F$6-'СЕТ СН'!$F$22</f>
        <v>2808.4856633099998</v>
      </c>
      <c r="W22" s="36">
        <f>SUMIFS(СВЦЭМ!$C$39:$C$789,СВЦЭМ!$A$39:$A$789,$A22,СВЦЭМ!$B$39:$B$789,W$11)+'СЕТ СН'!$F$12+СВЦЭМ!$D$10+'СЕТ СН'!$F$6-'СЕТ СН'!$F$22</f>
        <v>2828.0502813100002</v>
      </c>
      <c r="X22" s="36">
        <f>SUMIFS(СВЦЭМ!$C$39:$C$789,СВЦЭМ!$A$39:$A$789,$A22,СВЦЭМ!$B$39:$B$789,X$11)+'СЕТ СН'!$F$12+СВЦЭМ!$D$10+'СЕТ СН'!$F$6-'СЕТ СН'!$F$22</f>
        <v>2868.6728576300002</v>
      </c>
      <c r="Y22" s="36">
        <f>SUMIFS(СВЦЭМ!$C$39:$C$789,СВЦЭМ!$A$39:$A$789,$A22,СВЦЭМ!$B$39:$B$789,Y$11)+'СЕТ СН'!$F$12+СВЦЭМ!$D$10+'СЕТ СН'!$F$6-'СЕТ СН'!$F$22</f>
        <v>2934.2491958000001</v>
      </c>
    </row>
    <row r="23" spans="1:25" ht="15.75" x14ac:dyDescent="0.2">
      <c r="A23" s="35">
        <f t="shared" si="0"/>
        <v>45638</v>
      </c>
      <c r="B23" s="36">
        <f>SUMIFS(СВЦЭМ!$C$39:$C$789,СВЦЭМ!$A$39:$A$789,$A23,СВЦЭМ!$B$39:$B$789,B$11)+'СЕТ СН'!$F$12+СВЦЭМ!$D$10+'СЕТ СН'!$F$6-'СЕТ СН'!$F$22</f>
        <v>2994.12719406</v>
      </c>
      <c r="C23" s="36">
        <f>SUMIFS(СВЦЭМ!$C$39:$C$789,СВЦЭМ!$A$39:$A$789,$A23,СВЦЭМ!$B$39:$B$789,C$11)+'СЕТ СН'!$F$12+СВЦЭМ!$D$10+'СЕТ СН'!$F$6-'СЕТ СН'!$F$22</f>
        <v>3060.6525450200002</v>
      </c>
      <c r="D23" s="36">
        <f>SUMIFS(СВЦЭМ!$C$39:$C$789,СВЦЭМ!$A$39:$A$789,$A23,СВЦЭМ!$B$39:$B$789,D$11)+'СЕТ СН'!$F$12+СВЦЭМ!$D$10+'СЕТ СН'!$F$6-'СЕТ СН'!$F$22</f>
        <v>3077.3611503699999</v>
      </c>
      <c r="E23" s="36">
        <f>SUMIFS(СВЦЭМ!$C$39:$C$789,СВЦЭМ!$A$39:$A$789,$A23,СВЦЭМ!$B$39:$B$789,E$11)+'СЕТ СН'!$F$12+СВЦЭМ!$D$10+'СЕТ СН'!$F$6-'СЕТ СН'!$F$22</f>
        <v>3076.9583956800002</v>
      </c>
      <c r="F23" s="36">
        <f>SUMIFS(СВЦЭМ!$C$39:$C$789,СВЦЭМ!$A$39:$A$789,$A23,СВЦЭМ!$B$39:$B$789,F$11)+'СЕТ СН'!$F$12+СВЦЭМ!$D$10+'СЕТ СН'!$F$6-'СЕТ СН'!$F$22</f>
        <v>3089.1784781699998</v>
      </c>
      <c r="G23" s="36">
        <f>SUMIFS(СВЦЭМ!$C$39:$C$789,СВЦЭМ!$A$39:$A$789,$A23,СВЦЭМ!$B$39:$B$789,G$11)+'СЕТ СН'!$F$12+СВЦЭМ!$D$10+'СЕТ СН'!$F$6-'СЕТ СН'!$F$22</f>
        <v>3079.1438426700001</v>
      </c>
      <c r="H23" s="36">
        <f>SUMIFS(СВЦЭМ!$C$39:$C$789,СВЦЭМ!$A$39:$A$789,$A23,СВЦЭМ!$B$39:$B$789,H$11)+'СЕТ СН'!$F$12+СВЦЭМ!$D$10+'СЕТ СН'!$F$6-'СЕТ СН'!$F$22</f>
        <v>3003.4906187199999</v>
      </c>
      <c r="I23" s="36">
        <f>SUMIFS(СВЦЭМ!$C$39:$C$789,СВЦЭМ!$A$39:$A$789,$A23,СВЦЭМ!$B$39:$B$789,I$11)+'СЕТ СН'!$F$12+СВЦЭМ!$D$10+'СЕТ СН'!$F$6-'СЕТ СН'!$F$22</f>
        <v>2892.3195623400002</v>
      </c>
      <c r="J23" s="36">
        <f>SUMIFS(СВЦЭМ!$C$39:$C$789,СВЦЭМ!$A$39:$A$789,$A23,СВЦЭМ!$B$39:$B$789,J$11)+'СЕТ СН'!$F$12+СВЦЭМ!$D$10+'СЕТ СН'!$F$6-'СЕТ СН'!$F$22</f>
        <v>2836.1757706399999</v>
      </c>
      <c r="K23" s="36">
        <f>SUMIFS(СВЦЭМ!$C$39:$C$789,СВЦЭМ!$A$39:$A$789,$A23,СВЦЭМ!$B$39:$B$789,K$11)+'СЕТ СН'!$F$12+СВЦЭМ!$D$10+'СЕТ СН'!$F$6-'СЕТ СН'!$F$22</f>
        <v>2837.6655682400001</v>
      </c>
      <c r="L23" s="36">
        <f>SUMIFS(СВЦЭМ!$C$39:$C$789,СВЦЭМ!$A$39:$A$789,$A23,СВЦЭМ!$B$39:$B$789,L$11)+'СЕТ СН'!$F$12+СВЦЭМ!$D$10+'СЕТ СН'!$F$6-'СЕТ СН'!$F$22</f>
        <v>2826.85796553</v>
      </c>
      <c r="M23" s="36">
        <f>SUMIFS(СВЦЭМ!$C$39:$C$789,СВЦЭМ!$A$39:$A$789,$A23,СВЦЭМ!$B$39:$B$789,M$11)+'СЕТ СН'!$F$12+СВЦЭМ!$D$10+'СЕТ СН'!$F$6-'СЕТ СН'!$F$22</f>
        <v>2845.7754504499999</v>
      </c>
      <c r="N23" s="36">
        <f>SUMIFS(СВЦЭМ!$C$39:$C$789,СВЦЭМ!$A$39:$A$789,$A23,СВЦЭМ!$B$39:$B$789,N$11)+'СЕТ СН'!$F$12+СВЦЭМ!$D$10+'СЕТ СН'!$F$6-'СЕТ СН'!$F$22</f>
        <v>2848.5094846100001</v>
      </c>
      <c r="O23" s="36">
        <f>SUMIFS(СВЦЭМ!$C$39:$C$789,СВЦЭМ!$A$39:$A$789,$A23,СВЦЭМ!$B$39:$B$789,O$11)+'СЕТ СН'!$F$12+СВЦЭМ!$D$10+'СЕТ СН'!$F$6-'СЕТ СН'!$F$22</f>
        <v>2893.4926824700001</v>
      </c>
      <c r="P23" s="36">
        <f>SUMIFS(СВЦЭМ!$C$39:$C$789,СВЦЭМ!$A$39:$A$789,$A23,СВЦЭМ!$B$39:$B$789,P$11)+'СЕТ СН'!$F$12+СВЦЭМ!$D$10+'СЕТ СН'!$F$6-'СЕТ СН'!$F$22</f>
        <v>2887.2882957500001</v>
      </c>
      <c r="Q23" s="36">
        <f>SUMIFS(СВЦЭМ!$C$39:$C$789,СВЦЭМ!$A$39:$A$789,$A23,СВЦЭМ!$B$39:$B$789,Q$11)+'СЕТ СН'!$F$12+СВЦЭМ!$D$10+'СЕТ СН'!$F$6-'СЕТ СН'!$F$22</f>
        <v>2883.5643179099998</v>
      </c>
      <c r="R23" s="36">
        <f>SUMIFS(СВЦЭМ!$C$39:$C$789,СВЦЭМ!$A$39:$A$789,$A23,СВЦЭМ!$B$39:$B$789,R$11)+'СЕТ СН'!$F$12+СВЦЭМ!$D$10+'СЕТ СН'!$F$6-'СЕТ СН'!$F$22</f>
        <v>2885.2927947100002</v>
      </c>
      <c r="S23" s="36">
        <f>SUMIFS(СВЦЭМ!$C$39:$C$789,СВЦЭМ!$A$39:$A$789,$A23,СВЦЭМ!$B$39:$B$789,S$11)+'СЕТ СН'!$F$12+СВЦЭМ!$D$10+'СЕТ СН'!$F$6-'СЕТ СН'!$F$22</f>
        <v>2828.0413347399999</v>
      </c>
      <c r="T23" s="36">
        <f>SUMIFS(СВЦЭМ!$C$39:$C$789,СВЦЭМ!$A$39:$A$789,$A23,СВЦЭМ!$B$39:$B$789,T$11)+'СЕТ СН'!$F$12+СВЦЭМ!$D$10+'СЕТ СН'!$F$6-'СЕТ СН'!$F$22</f>
        <v>2820.5375396200002</v>
      </c>
      <c r="U23" s="36">
        <f>SUMIFS(СВЦЭМ!$C$39:$C$789,СВЦЭМ!$A$39:$A$789,$A23,СВЦЭМ!$B$39:$B$789,U$11)+'СЕТ СН'!$F$12+СВЦЭМ!$D$10+'СЕТ СН'!$F$6-'СЕТ СН'!$F$22</f>
        <v>2842.4126851599999</v>
      </c>
      <c r="V23" s="36">
        <f>SUMIFS(СВЦЭМ!$C$39:$C$789,СВЦЭМ!$A$39:$A$789,$A23,СВЦЭМ!$B$39:$B$789,V$11)+'СЕТ СН'!$F$12+СВЦЭМ!$D$10+'СЕТ СН'!$F$6-'СЕТ СН'!$F$22</f>
        <v>2856.3148551600002</v>
      </c>
      <c r="W23" s="36">
        <f>SUMIFS(СВЦЭМ!$C$39:$C$789,СВЦЭМ!$A$39:$A$789,$A23,СВЦЭМ!$B$39:$B$789,W$11)+'СЕТ СН'!$F$12+СВЦЭМ!$D$10+'СЕТ СН'!$F$6-'СЕТ СН'!$F$22</f>
        <v>2900.42422493</v>
      </c>
      <c r="X23" s="36">
        <f>SUMIFS(СВЦЭМ!$C$39:$C$789,СВЦЭМ!$A$39:$A$789,$A23,СВЦЭМ!$B$39:$B$789,X$11)+'СЕТ СН'!$F$12+СВЦЭМ!$D$10+'СЕТ СН'!$F$6-'СЕТ СН'!$F$22</f>
        <v>2933.53761244</v>
      </c>
      <c r="Y23" s="36">
        <f>SUMIFS(СВЦЭМ!$C$39:$C$789,СВЦЭМ!$A$39:$A$789,$A23,СВЦЭМ!$B$39:$B$789,Y$11)+'СЕТ СН'!$F$12+СВЦЭМ!$D$10+'СЕТ СН'!$F$6-'СЕТ СН'!$F$22</f>
        <v>2985.4773843899998</v>
      </c>
    </row>
    <row r="24" spans="1:25" ht="15.75" x14ac:dyDescent="0.2">
      <c r="A24" s="35">
        <f t="shared" si="0"/>
        <v>45639</v>
      </c>
      <c r="B24" s="36">
        <f>SUMIFS(СВЦЭМ!$C$39:$C$789,СВЦЭМ!$A$39:$A$789,$A24,СВЦЭМ!$B$39:$B$789,B$11)+'СЕТ СН'!$F$12+СВЦЭМ!$D$10+'СЕТ СН'!$F$6-'СЕТ СН'!$F$22</f>
        <v>3068.2948320800001</v>
      </c>
      <c r="C24" s="36">
        <f>SUMIFS(СВЦЭМ!$C$39:$C$789,СВЦЭМ!$A$39:$A$789,$A24,СВЦЭМ!$B$39:$B$789,C$11)+'СЕТ СН'!$F$12+СВЦЭМ!$D$10+'СЕТ СН'!$F$6-'СЕТ СН'!$F$22</f>
        <v>3138.2167643299999</v>
      </c>
      <c r="D24" s="36">
        <f>SUMIFS(СВЦЭМ!$C$39:$C$789,СВЦЭМ!$A$39:$A$789,$A24,СВЦЭМ!$B$39:$B$789,D$11)+'СЕТ СН'!$F$12+СВЦЭМ!$D$10+'СЕТ СН'!$F$6-'СЕТ СН'!$F$22</f>
        <v>3184.97182389</v>
      </c>
      <c r="E24" s="36">
        <f>SUMIFS(СВЦЭМ!$C$39:$C$789,СВЦЭМ!$A$39:$A$789,$A24,СВЦЭМ!$B$39:$B$789,E$11)+'СЕТ СН'!$F$12+СВЦЭМ!$D$10+'СЕТ СН'!$F$6-'СЕТ СН'!$F$22</f>
        <v>3175.4834833199998</v>
      </c>
      <c r="F24" s="36">
        <f>SUMIFS(СВЦЭМ!$C$39:$C$789,СВЦЭМ!$A$39:$A$789,$A24,СВЦЭМ!$B$39:$B$789,F$11)+'СЕТ СН'!$F$12+СВЦЭМ!$D$10+'СЕТ СН'!$F$6-'СЕТ СН'!$F$22</f>
        <v>3154.3567851600001</v>
      </c>
      <c r="G24" s="36">
        <f>SUMIFS(СВЦЭМ!$C$39:$C$789,СВЦЭМ!$A$39:$A$789,$A24,СВЦЭМ!$B$39:$B$789,G$11)+'СЕТ СН'!$F$12+СВЦЭМ!$D$10+'СЕТ СН'!$F$6-'СЕТ СН'!$F$22</f>
        <v>3108.1950340899998</v>
      </c>
      <c r="H24" s="36">
        <f>SUMIFS(СВЦЭМ!$C$39:$C$789,СВЦЭМ!$A$39:$A$789,$A24,СВЦЭМ!$B$39:$B$789,H$11)+'СЕТ СН'!$F$12+СВЦЭМ!$D$10+'СЕТ СН'!$F$6-'СЕТ СН'!$F$22</f>
        <v>3010.09392153</v>
      </c>
      <c r="I24" s="36">
        <f>SUMIFS(СВЦЭМ!$C$39:$C$789,СВЦЭМ!$A$39:$A$789,$A24,СВЦЭМ!$B$39:$B$789,I$11)+'СЕТ СН'!$F$12+СВЦЭМ!$D$10+'СЕТ СН'!$F$6-'СЕТ СН'!$F$22</f>
        <v>2904.6137883900001</v>
      </c>
      <c r="J24" s="36">
        <f>SUMIFS(СВЦЭМ!$C$39:$C$789,СВЦЭМ!$A$39:$A$789,$A24,СВЦЭМ!$B$39:$B$789,J$11)+'СЕТ СН'!$F$12+СВЦЭМ!$D$10+'СЕТ СН'!$F$6-'СЕТ СН'!$F$22</f>
        <v>2844.5684770100002</v>
      </c>
      <c r="K24" s="36">
        <f>SUMIFS(СВЦЭМ!$C$39:$C$789,СВЦЭМ!$A$39:$A$789,$A24,СВЦЭМ!$B$39:$B$789,K$11)+'СЕТ СН'!$F$12+СВЦЭМ!$D$10+'СЕТ СН'!$F$6-'СЕТ СН'!$F$22</f>
        <v>2819.9455487700002</v>
      </c>
      <c r="L24" s="36">
        <f>SUMIFS(СВЦЭМ!$C$39:$C$789,СВЦЭМ!$A$39:$A$789,$A24,СВЦЭМ!$B$39:$B$789,L$11)+'СЕТ СН'!$F$12+СВЦЭМ!$D$10+'СЕТ СН'!$F$6-'СЕТ СН'!$F$22</f>
        <v>2807.2504644800001</v>
      </c>
      <c r="M24" s="36">
        <f>SUMIFS(СВЦЭМ!$C$39:$C$789,СВЦЭМ!$A$39:$A$789,$A24,СВЦЭМ!$B$39:$B$789,M$11)+'СЕТ СН'!$F$12+СВЦЭМ!$D$10+'СЕТ СН'!$F$6-'СЕТ СН'!$F$22</f>
        <v>2832.5747635299999</v>
      </c>
      <c r="N24" s="36">
        <f>SUMIFS(СВЦЭМ!$C$39:$C$789,СВЦЭМ!$A$39:$A$789,$A24,СВЦЭМ!$B$39:$B$789,N$11)+'СЕТ СН'!$F$12+СВЦЭМ!$D$10+'СЕТ СН'!$F$6-'СЕТ СН'!$F$22</f>
        <v>2819.04264577</v>
      </c>
      <c r="O24" s="36">
        <f>SUMIFS(СВЦЭМ!$C$39:$C$789,СВЦЭМ!$A$39:$A$789,$A24,СВЦЭМ!$B$39:$B$789,O$11)+'СЕТ СН'!$F$12+СВЦЭМ!$D$10+'СЕТ СН'!$F$6-'СЕТ СН'!$F$22</f>
        <v>2834.57376015</v>
      </c>
      <c r="P24" s="36">
        <f>SUMIFS(СВЦЭМ!$C$39:$C$789,СВЦЭМ!$A$39:$A$789,$A24,СВЦЭМ!$B$39:$B$789,P$11)+'СЕТ СН'!$F$12+СВЦЭМ!$D$10+'СЕТ СН'!$F$6-'СЕТ СН'!$F$22</f>
        <v>2850.7454108400002</v>
      </c>
      <c r="Q24" s="36">
        <f>SUMIFS(СВЦЭМ!$C$39:$C$789,СВЦЭМ!$A$39:$A$789,$A24,СВЦЭМ!$B$39:$B$789,Q$11)+'СЕТ СН'!$F$12+СВЦЭМ!$D$10+'СЕТ СН'!$F$6-'СЕТ СН'!$F$22</f>
        <v>2853.0094926100001</v>
      </c>
      <c r="R24" s="36">
        <f>SUMIFS(СВЦЭМ!$C$39:$C$789,СВЦЭМ!$A$39:$A$789,$A24,СВЦЭМ!$B$39:$B$789,R$11)+'СЕТ СН'!$F$12+СВЦЭМ!$D$10+'СЕТ СН'!$F$6-'СЕТ СН'!$F$22</f>
        <v>2818.3843619700001</v>
      </c>
      <c r="S24" s="36">
        <f>SUMIFS(СВЦЭМ!$C$39:$C$789,СВЦЭМ!$A$39:$A$789,$A24,СВЦЭМ!$B$39:$B$789,S$11)+'СЕТ СН'!$F$12+СВЦЭМ!$D$10+'СЕТ СН'!$F$6-'СЕТ СН'!$F$22</f>
        <v>2803.6372361200001</v>
      </c>
      <c r="T24" s="36">
        <f>SUMIFS(СВЦЭМ!$C$39:$C$789,СВЦЭМ!$A$39:$A$789,$A24,СВЦЭМ!$B$39:$B$789,T$11)+'СЕТ СН'!$F$12+СВЦЭМ!$D$10+'СЕТ СН'!$F$6-'СЕТ СН'!$F$22</f>
        <v>2787.6396998499999</v>
      </c>
      <c r="U24" s="36">
        <f>SUMIFS(СВЦЭМ!$C$39:$C$789,СВЦЭМ!$A$39:$A$789,$A24,СВЦЭМ!$B$39:$B$789,U$11)+'СЕТ СН'!$F$12+СВЦЭМ!$D$10+'СЕТ СН'!$F$6-'СЕТ СН'!$F$22</f>
        <v>2803.9591008399998</v>
      </c>
      <c r="V24" s="36">
        <f>SUMIFS(СВЦЭМ!$C$39:$C$789,СВЦЭМ!$A$39:$A$789,$A24,СВЦЭМ!$B$39:$B$789,V$11)+'СЕТ СН'!$F$12+СВЦЭМ!$D$10+'СЕТ СН'!$F$6-'СЕТ СН'!$F$22</f>
        <v>2827.6859761000001</v>
      </c>
      <c r="W24" s="36">
        <f>SUMIFS(СВЦЭМ!$C$39:$C$789,СВЦЭМ!$A$39:$A$789,$A24,СВЦЭМ!$B$39:$B$789,W$11)+'СЕТ СН'!$F$12+СВЦЭМ!$D$10+'СЕТ СН'!$F$6-'СЕТ СН'!$F$22</f>
        <v>2831.6210386399998</v>
      </c>
      <c r="X24" s="36">
        <f>SUMIFS(СВЦЭМ!$C$39:$C$789,СВЦЭМ!$A$39:$A$789,$A24,СВЦЭМ!$B$39:$B$789,X$11)+'СЕТ СН'!$F$12+СВЦЭМ!$D$10+'СЕТ СН'!$F$6-'СЕТ СН'!$F$22</f>
        <v>2890.1322197200002</v>
      </c>
      <c r="Y24" s="36">
        <f>SUMIFS(СВЦЭМ!$C$39:$C$789,СВЦЭМ!$A$39:$A$789,$A24,СВЦЭМ!$B$39:$B$789,Y$11)+'СЕТ СН'!$F$12+СВЦЭМ!$D$10+'СЕТ СН'!$F$6-'СЕТ СН'!$F$22</f>
        <v>2932.64174903</v>
      </c>
    </row>
    <row r="25" spans="1:25" ht="15.75" x14ac:dyDescent="0.2">
      <c r="A25" s="35">
        <f t="shared" si="0"/>
        <v>45640</v>
      </c>
      <c r="B25" s="36">
        <f>SUMIFS(СВЦЭМ!$C$39:$C$789,СВЦЭМ!$A$39:$A$789,$A25,СВЦЭМ!$B$39:$B$789,B$11)+'СЕТ СН'!$F$12+СВЦЭМ!$D$10+'СЕТ СН'!$F$6-'СЕТ СН'!$F$22</f>
        <v>3057.2369323899998</v>
      </c>
      <c r="C25" s="36">
        <f>SUMIFS(СВЦЭМ!$C$39:$C$789,СВЦЭМ!$A$39:$A$789,$A25,СВЦЭМ!$B$39:$B$789,C$11)+'СЕТ СН'!$F$12+СВЦЭМ!$D$10+'СЕТ СН'!$F$6-'СЕТ СН'!$F$22</f>
        <v>3101.5595094700002</v>
      </c>
      <c r="D25" s="36">
        <f>SUMIFS(СВЦЭМ!$C$39:$C$789,СВЦЭМ!$A$39:$A$789,$A25,СВЦЭМ!$B$39:$B$789,D$11)+'СЕТ СН'!$F$12+СВЦЭМ!$D$10+'СЕТ СН'!$F$6-'СЕТ СН'!$F$22</f>
        <v>3120.85345525</v>
      </c>
      <c r="E25" s="36">
        <f>SUMIFS(СВЦЭМ!$C$39:$C$789,СВЦЭМ!$A$39:$A$789,$A25,СВЦЭМ!$B$39:$B$789,E$11)+'СЕТ СН'!$F$12+СВЦЭМ!$D$10+'СЕТ СН'!$F$6-'СЕТ СН'!$F$22</f>
        <v>3142.8574339199999</v>
      </c>
      <c r="F25" s="36">
        <f>SUMIFS(СВЦЭМ!$C$39:$C$789,СВЦЭМ!$A$39:$A$789,$A25,СВЦЭМ!$B$39:$B$789,F$11)+'СЕТ СН'!$F$12+СВЦЭМ!$D$10+'СЕТ СН'!$F$6-'СЕТ СН'!$F$22</f>
        <v>3150.7505926700001</v>
      </c>
      <c r="G25" s="36">
        <f>SUMIFS(СВЦЭМ!$C$39:$C$789,СВЦЭМ!$A$39:$A$789,$A25,СВЦЭМ!$B$39:$B$789,G$11)+'СЕТ СН'!$F$12+СВЦЭМ!$D$10+'СЕТ СН'!$F$6-'СЕТ СН'!$F$22</f>
        <v>3131.7563886200001</v>
      </c>
      <c r="H25" s="36">
        <f>SUMIFS(СВЦЭМ!$C$39:$C$789,СВЦЭМ!$A$39:$A$789,$A25,СВЦЭМ!$B$39:$B$789,H$11)+'СЕТ СН'!$F$12+СВЦЭМ!$D$10+'СЕТ СН'!$F$6-'СЕТ СН'!$F$22</f>
        <v>3119.26418853</v>
      </c>
      <c r="I25" s="36">
        <f>SUMIFS(СВЦЭМ!$C$39:$C$789,СВЦЭМ!$A$39:$A$789,$A25,СВЦЭМ!$B$39:$B$789,I$11)+'СЕТ СН'!$F$12+СВЦЭМ!$D$10+'СЕТ СН'!$F$6-'СЕТ СН'!$F$22</f>
        <v>3061.7924174899999</v>
      </c>
      <c r="J25" s="36">
        <f>SUMIFS(СВЦЭМ!$C$39:$C$789,СВЦЭМ!$A$39:$A$789,$A25,СВЦЭМ!$B$39:$B$789,J$11)+'СЕТ СН'!$F$12+СВЦЭМ!$D$10+'СЕТ СН'!$F$6-'СЕТ СН'!$F$22</f>
        <v>2971.0126146900002</v>
      </c>
      <c r="K25" s="36">
        <f>SUMIFS(СВЦЭМ!$C$39:$C$789,СВЦЭМ!$A$39:$A$789,$A25,СВЦЭМ!$B$39:$B$789,K$11)+'СЕТ СН'!$F$12+СВЦЭМ!$D$10+'СЕТ СН'!$F$6-'СЕТ СН'!$F$22</f>
        <v>2817.8265781199998</v>
      </c>
      <c r="L25" s="36">
        <f>SUMIFS(СВЦЭМ!$C$39:$C$789,СВЦЭМ!$A$39:$A$789,$A25,СВЦЭМ!$B$39:$B$789,L$11)+'СЕТ СН'!$F$12+СВЦЭМ!$D$10+'СЕТ СН'!$F$6-'СЕТ СН'!$F$22</f>
        <v>2785.7953632499998</v>
      </c>
      <c r="M25" s="36">
        <f>SUMIFS(СВЦЭМ!$C$39:$C$789,СВЦЭМ!$A$39:$A$789,$A25,СВЦЭМ!$B$39:$B$789,M$11)+'СЕТ СН'!$F$12+СВЦЭМ!$D$10+'СЕТ СН'!$F$6-'СЕТ СН'!$F$22</f>
        <v>2811.9594029</v>
      </c>
      <c r="N25" s="36">
        <f>SUMIFS(СВЦЭМ!$C$39:$C$789,СВЦЭМ!$A$39:$A$789,$A25,СВЦЭМ!$B$39:$B$789,N$11)+'СЕТ СН'!$F$12+СВЦЭМ!$D$10+'СЕТ СН'!$F$6-'СЕТ СН'!$F$22</f>
        <v>2814.5046991300001</v>
      </c>
      <c r="O25" s="36">
        <f>SUMIFS(СВЦЭМ!$C$39:$C$789,СВЦЭМ!$A$39:$A$789,$A25,СВЦЭМ!$B$39:$B$789,O$11)+'СЕТ СН'!$F$12+СВЦЭМ!$D$10+'СЕТ СН'!$F$6-'СЕТ СН'!$F$22</f>
        <v>2820.4323318400002</v>
      </c>
      <c r="P25" s="36">
        <f>SUMIFS(СВЦЭМ!$C$39:$C$789,СВЦЭМ!$A$39:$A$789,$A25,СВЦЭМ!$B$39:$B$789,P$11)+'СЕТ СН'!$F$12+СВЦЭМ!$D$10+'СЕТ СН'!$F$6-'СЕТ СН'!$F$22</f>
        <v>2821.42803641</v>
      </c>
      <c r="Q25" s="36">
        <f>SUMIFS(СВЦЭМ!$C$39:$C$789,СВЦЭМ!$A$39:$A$789,$A25,СВЦЭМ!$B$39:$B$789,Q$11)+'СЕТ СН'!$F$12+СВЦЭМ!$D$10+'СЕТ СН'!$F$6-'СЕТ СН'!$F$22</f>
        <v>2871.48692884</v>
      </c>
      <c r="R25" s="36">
        <f>SUMIFS(СВЦЭМ!$C$39:$C$789,СВЦЭМ!$A$39:$A$789,$A25,СВЦЭМ!$B$39:$B$789,R$11)+'СЕТ СН'!$F$12+СВЦЭМ!$D$10+'СЕТ СН'!$F$6-'СЕТ СН'!$F$22</f>
        <v>2867.82154107</v>
      </c>
      <c r="S25" s="36">
        <f>SUMIFS(СВЦЭМ!$C$39:$C$789,СВЦЭМ!$A$39:$A$789,$A25,СВЦЭМ!$B$39:$B$789,S$11)+'СЕТ СН'!$F$12+СВЦЭМ!$D$10+'СЕТ СН'!$F$6-'СЕТ СН'!$F$22</f>
        <v>2803.4595030400001</v>
      </c>
      <c r="T25" s="36">
        <f>SUMIFS(СВЦЭМ!$C$39:$C$789,СВЦЭМ!$A$39:$A$789,$A25,СВЦЭМ!$B$39:$B$789,T$11)+'СЕТ СН'!$F$12+СВЦЭМ!$D$10+'СЕТ СН'!$F$6-'СЕТ СН'!$F$22</f>
        <v>2767.29479012</v>
      </c>
      <c r="U25" s="36">
        <f>SUMIFS(СВЦЭМ!$C$39:$C$789,СВЦЭМ!$A$39:$A$789,$A25,СВЦЭМ!$B$39:$B$789,U$11)+'СЕТ СН'!$F$12+СВЦЭМ!$D$10+'СЕТ СН'!$F$6-'СЕТ СН'!$F$22</f>
        <v>2783.1124498700001</v>
      </c>
      <c r="V25" s="36">
        <f>SUMIFS(СВЦЭМ!$C$39:$C$789,СВЦЭМ!$A$39:$A$789,$A25,СВЦЭМ!$B$39:$B$789,V$11)+'СЕТ СН'!$F$12+СВЦЭМ!$D$10+'СЕТ СН'!$F$6-'СЕТ СН'!$F$22</f>
        <v>2855.8303062499999</v>
      </c>
      <c r="W25" s="36">
        <f>SUMIFS(СВЦЭМ!$C$39:$C$789,СВЦЭМ!$A$39:$A$789,$A25,СВЦЭМ!$B$39:$B$789,W$11)+'СЕТ СН'!$F$12+СВЦЭМ!$D$10+'СЕТ СН'!$F$6-'СЕТ СН'!$F$22</f>
        <v>2897.9079011700001</v>
      </c>
      <c r="X25" s="36">
        <f>SUMIFS(СВЦЭМ!$C$39:$C$789,СВЦЭМ!$A$39:$A$789,$A25,СВЦЭМ!$B$39:$B$789,X$11)+'СЕТ СН'!$F$12+СВЦЭМ!$D$10+'СЕТ СН'!$F$6-'СЕТ СН'!$F$22</f>
        <v>2935.8055396599998</v>
      </c>
      <c r="Y25" s="36">
        <f>SUMIFS(СВЦЭМ!$C$39:$C$789,СВЦЭМ!$A$39:$A$789,$A25,СВЦЭМ!$B$39:$B$789,Y$11)+'СЕТ СН'!$F$12+СВЦЭМ!$D$10+'СЕТ СН'!$F$6-'СЕТ СН'!$F$22</f>
        <v>3001.9797154100002</v>
      </c>
    </row>
    <row r="26" spans="1:25" ht="15.75" x14ac:dyDescent="0.2">
      <c r="A26" s="35">
        <f t="shared" si="0"/>
        <v>45641</v>
      </c>
      <c r="B26" s="36">
        <f>SUMIFS(СВЦЭМ!$C$39:$C$789,СВЦЭМ!$A$39:$A$789,$A26,СВЦЭМ!$B$39:$B$789,B$11)+'СЕТ СН'!$F$12+СВЦЭМ!$D$10+'СЕТ СН'!$F$6-'СЕТ СН'!$F$22</f>
        <v>2997.4064589499999</v>
      </c>
      <c r="C26" s="36">
        <f>SUMIFS(СВЦЭМ!$C$39:$C$789,СВЦЭМ!$A$39:$A$789,$A26,СВЦЭМ!$B$39:$B$789,C$11)+'СЕТ СН'!$F$12+СВЦЭМ!$D$10+'СЕТ СН'!$F$6-'СЕТ СН'!$F$22</f>
        <v>2998.4554993100001</v>
      </c>
      <c r="D26" s="36">
        <f>SUMIFS(СВЦЭМ!$C$39:$C$789,СВЦЭМ!$A$39:$A$789,$A26,СВЦЭМ!$B$39:$B$789,D$11)+'СЕТ СН'!$F$12+СВЦЭМ!$D$10+'СЕТ СН'!$F$6-'СЕТ СН'!$F$22</f>
        <v>3059.7386092000002</v>
      </c>
      <c r="E26" s="36">
        <f>SUMIFS(СВЦЭМ!$C$39:$C$789,СВЦЭМ!$A$39:$A$789,$A26,СВЦЭМ!$B$39:$B$789,E$11)+'СЕТ СН'!$F$12+СВЦЭМ!$D$10+'СЕТ СН'!$F$6-'СЕТ СН'!$F$22</f>
        <v>3067.11267069</v>
      </c>
      <c r="F26" s="36">
        <f>SUMIFS(СВЦЭМ!$C$39:$C$789,СВЦЭМ!$A$39:$A$789,$A26,СВЦЭМ!$B$39:$B$789,F$11)+'СЕТ СН'!$F$12+СВЦЭМ!$D$10+'СЕТ СН'!$F$6-'СЕТ СН'!$F$22</f>
        <v>3080.0484301500001</v>
      </c>
      <c r="G26" s="36">
        <f>SUMIFS(СВЦЭМ!$C$39:$C$789,СВЦЭМ!$A$39:$A$789,$A26,СВЦЭМ!$B$39:$B$789,G$11)+'СЕТ СН'!$F$12+СВЦЭМ!$D$10+'СЕТ СН'!$F$6-'СЕТ СН'!$F$22</f>
        <v>3049.8601638199998</v>
      </c>
      <c r="H26" s="36">
        <f>SUMIFS(СВЦЭМ!$C$39:$C$789,СВЦЭМ!$A$39:$A$789,$A26,СВЦЭМ!$B$39:$B$789,H$11)+'СЕТ СН'!$F$12+СВЦЭМ!$D$10+'СЕТ СН'!$F$6-'СЕТ СН'!$F$22</f>
        <v>3035.1792987399999</v>
      </c>
      <c r="I26" s="36">
        <f>SUMIFS(СВЦЭМ!$C$39:$C$789,СВЦЭМ!$A$39:$A$789,$A26,СВЦЭМ!$B$39:$B$789,I$11)+'СЕТ СН'!$F$12+СВЦЭМ!$D$10+'СЕТ СН'!$F$6-'СЕТ СН'!$F$22</f>
        <v>3037.3494207799999</v>
      </c>
      <c r="J26" s="36">
        <f>SUMIFS(СВЦЭМ!$C$39:$C$789,СВЦЭМ!$A$39:$A$789,$A26,СВЦЭМ!$B$39:$B$789,J$11)+'СЕТ СН'!$F$12+СВЦЭМ!$D$10+'СЕТ СН'!$F$6-'СЕТ СН'!$F$22</f>
        <v>2940.4668542599998</v>
      </c>
      <c r="K26" s="36">
        <f>SUMIFS(СВЦЭМ!$C$39:$C$789,СВЦЭМ!$A$39:$A$789,$A26,СВЦЭМ!$B$39:$B$789,K$11)+'СЕТ СН'!$F$12+СВЦЭМ!$D$10+'СЕТ СН'!$F$6-'СЕТ СН'!$F$22</f>
        <v>2834.8283399000002</v>
      </c>
      <c r="L26" s="36">
        <f>SUMIFS(СВЦЭМ!$C$39:$C$789,СВЦЭМ!$A$39:$A$789,$A26,СВЦЭМ!$B$39:$B$789,L$11)+'СЕТ СН'!$F$12+СВЦЭМ!$D$10+'СЕТ СН'!$F$6-'СЕТ СН'!$F$22</f>
        <v>2792.4134973599998</v>
      </c>
      <c r="M26" s="36">
        <f>SUMIFS(СВЦЭМ!$C$39:$C$789,СВЦЭМ!$A$39:$A$789,$A26,СВЦЭМ!$B$39:$B$789,M$11)+'СЕТ СН'!$F$12+СВЦЭМ!$D$10+'СЕТ СН'!$F$6-'СЕТ СН'!$F$22</f>
        <v>2808.9199613599999</v>
      </c>
      <c r="N26" s="36">
        <f>SUMIFS(СВЦЭМ!$C$39:$C$789,СВЦЭМ!$A$39:$A$789,$A26,СВЦЭМ!$B$39:$B$789,N$11)+'СЕТ СН'!$F$12+СВЦЭМ!$D$10+'СЕТ СН'!$F$6-'СЕТ СН'!$F$22</f>
        <v>2858.1800863499998</v>
      </c>
      <c r="O26" s="36">
        <f>SUMIFS(СВЦЭМ!$C$39:$C$789,СВЦЭМ!$A$39:$A$789,$A26,СВЦЭМ!$B$39:$B$789,O$11)+'СЕТ СН'!$F$12+СВЦЭМ!$D$10+'СЕТ СН'!$F$6-'СЕТ СН'!$F$22</f>
        <v>2881.0261056999998</v>
      </c>
      <c r="P26" s="36">
        <f>SUMIFS(СВЦЭМ!$C$39:$C$789,СВЦЭМ!$A$39:$A$789,$A26,СВЦЭМ!$B$39:$B$789,P$11)+'СЕТ СН'!$F$12+СВЦЭМ!$D$10+'СЕТ СН'!$F$6-'СЕТ СН'!$F$22</f>
        <v>2912.3173332599999</v>
      </c>
      <c r="Q26" s="36">
        <f>SUMIFS(СВЦЭМ!$C$39:$C$789,СВЦЭМ!$A$39:$A$789,$A26,СВЦЭМ!$B$39:$B$789,Q$11)+'СЕТ СН'!$F$12+СВЦЭМ!$D$10+'СЕТ СН'!$F$6-'СЕТ СН'!$F$22</f>
        <v>2937.2475438900001</v>
      </c>
      <c r="R26" s="36">
        <f>SUMIFS(СВЦЭМ!$C$39:$C$789,СВЦЭМ!$A$39:$A$789,$A26,СВЦЭМ!$B$39:$B$789,R$11)+'СЕТ СН'!$F$12+СВЦЭМ!$D$10+'СЕТ СН'!$F$6-'СЕТ СН'!$F$22</f>
        <v>2921.2903673999999</v>
      </c>
      <c r="S26" s="36">
        <f>SUMIFS(СВЦЭМ!$C$39:$C$789,СВЦЭМ!$A$39:$A$789,$A26,СВЦЭМ!$B$39:$B$789,S$11)+'СЕТ СН'!$F$12+СВЦЭМ!$D$10+'СЕТ СН'!$F$6-'СЕТ СН'!$F$22</f>
        <v>2836.5663773699998</v>
      </c>
      <c r="T26" s="36">
        <f>SUMIFS(СВЦЭМ!$C$39:$C$789,СВЦЭМ!$A$39:$A$789,$A26,СВЦЭМ!$B$39:$B$789,T$11)+'СЕТ СН'!$F$12+СВЦЭМ!$D$10+'СЕТ СН'!$F$6-'СЕТ СН'!$F$22</f>
        <v>2801.9756325899998</v>
      </c>
      <c r="U26" s="36">
        <f>SUMIFS(СВЦЭМ!$C$39:$C$789,СВЦЭМ!$A$39:$A$789,$A26,СВЦЭМ!$B$39:$B$789,U$11)+'СЕТ СН'!$F$12+СВЦЭМ!$D$10+'СЕТ СН'!$F$6-'СЕТ СН'!$F$22</f>
        <v>2824.9467078900002</v>
      </c>
      <c r="V26" s="36">
        <f>SUMIFS(СВЦЭМ!$C$39:$C$789,СВЦЭМ!$A$39:$A$789,$A26,СВЦЭМ!$B$39:$B$789,V$11)+'СЕТ СН'!$F$12+СВЦЭМ!$D$10+'СЕТ СН'!$F$6-'СЕТ СН'!$F$22</f>
        <v>2831.5367890399998</v>
      </c>
      <c r="W26" s="36">
        <f>SUMIFS(СВЦЭМ!$C$39:$C$789,СВЦЭМ!$A$39:$A$789,$A26,СВЦЭМ!$B$39:$B$789,W$11)+'СЕТ СН'!$F$12+СВЦЭМ!$D$10+'СЕТ СН'!$F$6-'СЕТ СН'!$F$22</f>
        <v>2860.0579413599999</v>
      </c>
      <c r="X26" s="36">
        <f>SUMIFS(СВЦЭМ!$C$39:$C$789,СВЦЭМ!$A$39:$A$789,$A26,СВЦЭМ!$B$39:$B$789,X$11)+'СЕТ СН'!$F$12+СВЦЭМ!$D$10+'СЕТ СН'!$F$6-'СЕТ СН'!$F$22</f>
        <v>2932.7054809299998</v>
      </c>
      <c r="Y26" s="36">
        <f>SUMIFS(СВЦЭМ!$C$39:$C$789,СВЦЭМ!$A$39:$A$789,$A26,СВЦЭМ!$B$39:$B$789,Y$11)+'СЕТ СН'!$F$12+СВЦЭМ!$D$10+'СЕТ СН'!$F$6-'СЕТ СН'!$F$22</f>
        <v>2975.4321256399999</v>
      </c>
    </row>
    <row r="27" spans="1:25" ht="15.75" x14ac:dyDescent="0.2">
      <c r="A27" s="35">
        <f t="shared" si="0"/>
        <v>45642</v>
      </c>
      <c r="B27" s="36">
        <f>SUMIFS(СВЦЭМ!$C$39:$C$789,СВЦЭМ!$A$39:$A$789,$A27,СВЦЭМ!$B$39:$B$789,B$11)+'СЕТ СН'!$F$12+СВЦЭМ!$D$10+'СЕТ СН'!$F$6-'СЕТ СН'!$F$22</f>
        <v>2873.3248628000001</v>
      </c>
      <c r="C27" s="36">
        <f>SUMIFS(СВЦЭМ!$C$39:$C$789,СВЦЭМ!$A$39:$A$789,$A27,СВЦЭМ!$B$39:$B$789,C$11)+'СЕТ СН'!$F$12+СВЦЭМ!$D$10+'СЕТ СН'!$F$6-'СЕТ СН'!$F$22</f>
        <v>2925.6566862300001</v>
      </c>
      <c r="D27" s="36">
        <f>SUMIFS(СВЦЭМ!$C$39:$C$789,СВЦЭМ!$A$39:$A$789,$A27,СВЦЭМ!$B$39:$B$789,D$11)+'СЕТ СН'!$F$12+СВЦЭМ!$D$10+'СЕТ СН'!$F$6-'СЕТ СН'!$F$22</f>
        <v>2947.9384586699998</v>
      </c>
      <c r="E27" s="36">
        <f>SUMIFS(СВЦЭМ!$C$39:$C$789,СВЦЭМ!$A$39:$A$789,$A27,СВЦЭМ!$B$39:$B$789,E$11)+'СЕТ СН'!$F$12+СВЦЭМ!$D$10+'СЕТ СН'!$F$6-'СЕТ СН'!$F$22</f>
        <v>2958.0069449500002</v>
      </c>
      <c r="F27" s="36">
        <f>SUMIFS(СВЦЭМ!$C$39:$C$789,СВЦЭМ!$A$39:$A$789,$A27,СВЦЭМ!$B$39:$B$789,F$11)+'СЕТ СН'!$F$12+СВЦЭМ!$D$10+'СЕТ СН'!$F$6-'СЕТ СН'!$F$22</f>
        <v>2948.4450935499999</v>
      </c>
      <c r="G27" s="36">
        <f>SUMIFS(СВЦЭМ!$C$39:$C$789,СВЦЭМ!$A$39:$A$789,$A27,СВЦЭМ!$B$39:$B$789,G$11)+'СЕТ СН'!$F$12+СВЦЭМ!$D$10+'СЕТ СН'!$F$6-'СЕТ СН'!$F$22</f>
        <v>2908.3964381699998</v>
      </c>
      <c r="H27" s="36">
        <f>SUMIFS(СВЦЭМ!$C$39:$C$789,СВЦЭМ!$A$39:$A$789,$A27,СВЦЭМ!$B$39:$B$789,H$11)+'СЕТ СН'!$F$12+СВЦЭМ!$D$10+'СЕТ СН'!$F$6-'СЕТ СН'!$F$22</f>
        <v>2907.93782543</v>
      </c>
      <c r="I27" s="36">
        <f>SUMIFS(СВЦЭМ!$C$39:$C$789,СВЦЭМ!$A$39:$A$789,$A27,СВЦЭМ!$B$39:$B$789,I$11)+'СЕТ СН'!$F$12+СВЦЭМ!$D$10+'СЕТ СН'!$F$6-'СЕТ СН'!$F$22</f>
        <v>2827.4102481700002</v>
      </c>
      <c r="J27" s="36">
        <f>SUMIFS(СВЦЭМ!$C$39:$C$789,СВЦЭМ!$A$39:$A$789,$A27,СВЦЭМ!$B$39:$B$789,J$11)+'СЕТ СН'!$F$12+СВЦЭМ!$D$10+'СЕТ СН'!$F$6-'СЕТ СН'!$F$22</f>
        <v>2831.8418431599998</v>
      </c>
      <c r="K27" s="36">
        <f>SUMIFS(СВЦЭМ!$C$39:$C$789,СВЦЭМ!$A$39:$A$789,$A27,СВЦЭМ!$B$39:$B$789,K$11)+'СЕТ СН'!$F$12+СВЦЭМ!$D$10+'СЕТ СН'!$F$6-'СЕТ СН'!$F$22</f>
        <v>2818.1422038999999</v>
      </c>
      <c r="L27" s="36">
        <f>SUMIFS(СВЦЭМ!$C$39:$C$789,СВЦЭМ!$A$39:$A$789,$A27,СВЦЭМ!$B$39:$B$789,L$11)+'СЕТ СН'!$F$12+СВЦЭМ!$D$10+'СЕТ СН'!$F$6-'СЕТ СН'!$F$22</f>
        <v>2802.7022474400001</v>
      </c>
      <c r="M27" s="36">
        <f>SUMIFS(СВЦЭМ!$C$39:$C$789,СВЦЭМ!$A$39:$A$789,$A27,СВЦЭМ!$B$39:$B$789,M$11)+'СЕТ СН'!$F$12+СВЦЭМ!$D$10+'СЕТ СН'!$F$6-'СЕТ СН'!$F$22</f>
        <v>2825.0098552700001</v>
      </c>
      <c r="N27" s="36">
        <f>SUMIFS(СВЦЭМ!$C$39:$C$789,СВЦЭМ!$A$39:$A$789,$A27,СВЦЭМ!$B$39:$B$789,N$11)+'СЕТ СН'!$F$12+СВЦЭМ!$D$10+'СЕТ СН'!$F$6-'СЕТ СН'!$F$22</f>
        <v>2809.6159642699999</v>
      </c>
      <c r="O27" s="36">
        <f>SUMIFS(СВЦЭМ!$C$39:$C$789,СВЦЭМ!$A$39:$A$789,$A27,СВЦЭМ!$B$39:$B$789,O$11)+'СЕТ СН'!$F$12+СВЦЭМ!$D$10+'СЕТ СН'!$F$6-'СЕТ СН'!$F$22</f>
        <v>2836.39074579</v>
      </c>
      <c r="P27" s="36">
        <f>SUMIFS(СВЦЭМ!$C$39:$C$789,СВЦЭМ!$A$39:$A$789,$A27,СВЦЭМ!$B$39:$B$789,P$11)+'СЕТ СН'!$F$12+СВЦЭМ!$D$10+'СЕТ СН'!$F$6-'СЕТ СН'!$F$22</f>
        <v>2850.0031299500001</v>
      </c>
      <c r="Q27" s="36">
        <f>SUMIFS(СВЦЭМ!$C$39:$C$789,СВЦЭМ!$A$39:$A$789,$A27,СВЦЭМ!$B$39:$B$789,Q$11)+'СЕТ СН'!$F$12+СВЦЭМ!$D$10+'СЕТ СН'!$F$6-'СЕТ СН'!$F$22</f>
        <v>2868.4219008199998</v>
      </c>
      <c r="R27" s="36">
        <f>SUMIFS(СВЦЭМ!$C$39:$C$789,СВЦЭМ!$A$39:$A$789,$A27,СВЦЭМ!$B$39:$B$789,R$11)+'СЕТ СН'!$F$12+СВЦЭМ!$D$10+'СЕТ СН'!$F$6-'СЕТ СН'!$F$22</f>
        <v>2849.0966818500001</v>
      </c>
      <c r="S27" s="36">
        <f>SUMIFS(СВЦЭМ!$C$39:$C$789,СВЦЭМ!$A$39:$A$789,$A27,СВЦЭМ!$B$39:$B$789,S$11)+'СЕТ СН'!$F$12+СВЦЭМ!$D$10+'СЕТ СН'!$F$6-'СЕТ СН'!$F$22</f>
        <v>2788.0259640099998</v>
      </c>
      <c r="T27" s="36">
        <f>SUMIFS(СВЦЭМ!$C$39:$C$789,СВЦЭМ!$A$39:$A$789,$A27,СВЦЭМ!$B$39:$B$789,T$11)+'СЕТ СН'!$F$12+СВЦЭМ!$D$10+'СЕТ СН'!$F$6-'СЕТ СН'!$F$22</f>
        <v>2790.6797236799998</v>
      </c>
      <c r="U27" s="36">
        <f>SUMIFS(СВЦЭМ!$C$39:$C$789,СВЦЭМ!$A$39:$A$789,$A27,СВЦЭМ!$B$39:$B$789,U$11)+'СЕТ СН'!$F$12+СВЦЭМ!$D$10+'СЕТ СН'!$F$6-'СЕТ СН'!$F$22</f>
        <v>2794.5237608900002</v>
      </c>
      <c r="V27" s="36">
        <f>SUMIFS(СВЦЭМ!$C$39:$C$789,СВЦЭМ!$A$39:$A$789,$A27,СВЦЭМ!$B$39:$B$789,V$11)+'СЕТ СН'!$F$12+СВЦЭМ!$D$10+'СЕТ СН'!$F$6-'СЕТ СН'!$F$22</f>
        <v>2822.3433509000001</v>
      </c>
      <c r="W27" s="36">
        <f>SUMIFS(СВЦЭМ!$C$39:$C$789,СВЦЭМ!$A$39:$A$789,$A27,СВЦЭМ!$B$39:$B$789,W$11)+'СЕТ СН'!$F$12+СВЦЭМ!$D$10+'СЕТ СН'!$F$6-'СЕТ СН'!$F$22</f>
        <v>2855.6382929199999</v>
      </c>
      <c r="X27" s="36">
        <f>SUMIFS(СВЦЭМ!$C$39:$C$789,СВЦЭМ!$A$39:$A$789,$A27,СВЦЭМ!$B$39:$B$789,X$11)+'СЕТ СН'!$F$12+СВЦЭМ!$D$10+'СЕТ СН'!$F$6-'СЕТ СН'!$F$22</f>
        <v>2896.5895451000001</v>
      </c>
      <c r="Y27" s="36">
        <f>SUMIFS(СВЦЭМ!$C$39:$C$789,СВЦЭМ!$A$39:$A$789,$A27,СВЦЭМ!$B$39:$B$789,Y$11)+'СЕТ СН'!$F$12+СВЦЭМ!$D$10+'СЕТ СН'!$F$6-'СЕТ СН'!$F$22</f>
        <v>2951.2934056200002</v>
      </c>
    </row>
    <row r="28" spans="1:25" ht="15.75" x14ac:dyDescent="0.2">
      <c r="A28" s="35">
        <f t="shared" si="0"/>
        <v>45643</v>
      </c>
      <c r="B28" s="36">
        <f>SUMIFS(СВЦЭМ!$C$39:$C$789,СВЦЭМ!$A$39:$A$789,$A28,СВЦЭМ!$B$39:$B$789,B$11)+'СЕТ СН'!$F$12+СВЦЭМ!$D$10+'СЕТ СН'!$F$6-'СЕТ СН'!$F$22</f>
        <v>3157.3778473100001</v>
      </c>
      <c r="C28" s="36">
        <f>SUMIFS(СВЦЭМ!$C$39:$C$789,СВЦЭМ!$A$39:$A$789,$A28,СВЦЭМ!$B$39:$B$789,C$11)+'СЕТ СН'!$F$12+СВЦЭМ!$D$10+'СЕТ СН'!$F$6-'СЕТ СН'!$F$22</f>
        <v>3240.3257069800002</v>
      </c>
      <c r="D28" s="36">
        <f>SUMIFS(СВЦЭМ!$C$39:$C$789,СВЦЭМ!$A$39:$A$789,$A28,СВЦЭМ!$B$39:$B$789,D$11)+'СЕТ СН'!$F$12+СВЦЭМ!$D$10+'СЕТ СН'!$F$6-'СЕТ СН'!$F$22</f>
        <v>3303.82800193</v>
      </c>
      <c r="E28" s="36">
        <f>SUMIFS(СВЦЭМ!$C$39:$C$789,СВЦЭМ!$A$39:$A$789,$A28,СВЦЭМ!$B$39:$B$789,E$11)+'СЕТ СН'!$F$12+СВЦЭМ!$D$10+'СЕТ СН'!$F$6-'СЕТ СН'!$F$22</f>
        <v>3339.5306855099998</v>
      </c>
      <c r="F28" s="36">
        <f>SUMIFS(СВЦЭМ!$C$39:$C$789,СВЦЭМ!$A$39:$A$789,$A28,СВЦЭМ!$B$39:$B$789,F$11)+'СЕТ СН'!$F$12+СВЦЭМ!$D$10+'СЕТ СН'!$F$6-'СЕТ СН'!$F$22</f>
        <v>3353.5284163699998</v>
      </c>
      <c r="G28" s="36">
        <f>SUMIFS(СВЦЭМ!$C$39:$C$789,СВЦЭМ!$A$39:$A$789,$A28,СВЦЭМ!$B$39:$B$789,G$11)+'СЕТ СН'!$F$12+СВЦЭМ!$D$10+'СЕТ СН'!$F$6-'СЕТ СН'!$F$22</f>
        <v>3385.22023184</v>
      </c>
      <c r="H28" s="36">
        <f>SUMIFS(СВЦЭМ!$C$39:$C$789,СВЦЭМ!$A$39:$A$789,$A28,СВЦЭМ!$B$39:$B$789,H$11)+'СЕТ СН'!$F$12+СВЦЭМ!$D$10+'СЕТ СН'!$F$6-'СЕТ СН'!$F$22</f>
        <v>3264.70023502</v>
      </c>
      <c r="I28" s="36">
        <f>SUMIFS(СВЦЭМ!$C$39:$C$789,СВЦЭМ!$A$39:$A$789,$A28,СВЦЭМ!$B$39:$B$789,I$11)+'СЕТ СН'!$F$12+СВЦЭМ!$D$10+'СЕТ СН'!$F$6-'СЕТ СН'!$F$22</f>
        <v>3145.58646357</v>
      </c>
      <c r="J28" s="36">
        <f>SUMIFS(СВЦЭМ!$C$39:$C$789,СВЦЭМ!$A$39:$A$789,$A28,СВЦЭМ!$B$39:$B$789,J$11)+'СЕТ СН'!$F$12+СВЦЭМ!$D$10+'СЕТ СН'!$F$6-'СЕТ СН'!$F$22</f>
        <v>3098.2475975299999</v>
      </c>
      <c r="K28" s="36">
        <f>SUMIFS(СВЦЭМ!$C$39:$C$789,СВЦЭМ!$A$39:$A$789,$A28,СВЦЭМ!$B$39:$B$789,K$11)+'СЕТ СН'!$F$12+СВЦЭМ!$D$10+'СЕТ СН'!$F$6-'СЕТ СН'!$F$22</f>
        <v>3015.2712884399998</v>
      </c>
      <c r="L28" s="36">
        <f>SUMIFS(СВЦЭМ!$C$39:$C$789,СВЦЭМ!$A$39:$A$789,$A28,СВЦЭМ!$B$39:$B$789,L$11)+'СЕТ СН'!$F$12+СВЦЭМ!$D$10+'СЕТ СН'!$F$6-'СЕТ СН'!$F$22</f>
        <v>2974.8191904800001</v>
      </c>
      <c r="M28" s="36">
        <f>SUMIFS(СВЦЭМ!$C$39:$C$789,СВЦЭМ!$A$39:$A$789,$A28,СВЦЭМ!$B$39:$B$789,M$11)+'СЕТ СН'!$F$12+СВЦЭМ!$D$10+'СЕТ СН'!$F$6-'СЕТ СН'!$F$22</f>
        <v>2999.3039320500002</v>
      </c>
      <c r="N28" s="36">
        <f>SUMIFS(СВЦЭМ!$C$39:$C$789,СВЦЭМ!$A$39:$A$789,$A28,СВЦЭМ!$B$39:$B$789,N$11)+'СЕТ СН'!$F$12+СВЦЭМ!$D$10+'СЕТ СН'!$F$6-'СЕТ СН'!$F$22</f>
        <v>3021.78839023</v>
      </c>
      <c r="O28" s="36">
        <f>SUMIFS(СВЦЭМ!$C$39:$C$789,СВЦЭМ!$A$39:$A$789,$A28,СВЦЭМ!$B$39:$B$789,O$11)+'СЕТ СН'!$F$12+СВЦЭМ!$D$10+'СЕТ СН'!$F$6-'СЕТ СН'!$F$22</f>
        <v>3020.1106992800001</v>
      </c>
      <c r="P28" s="36">
        <f>SUMIFS(СВЦЭМ!$C$39:$C$789,СВЦЭМ!$A$39:$A$789,$A28,СВЦЭМ!$B$39:$B$789,P$11)+'СЕТ СН'!$F$12+СВЦЭМ!$D$10+'СЕТ СН'!$F$6-'СЕТ СН'!$F$22</f>
        <v>3035.4602864399999</v>
      </c>
      <c r="Q28" s="36">
        <f>SUMIFS(СВЦЭМ!$C$39:$C$789,СВЦЭМ!$A$39:$A$789,$A28,СВЦЭМ!$B$39:$B$789,Q$11)+'СЕТ СН'!$F$12+СВЦЭМ!$D$10+'СЕТ СН'!$F$6-'СЕТ СН'!$F$22</f>
        <v>3057.2753687499999</v>
      </c>
      <c r="R28" s="36">
        <f>SUMIFS(СВЦЭМ!$C$39:$C$789,СВЦЭМ!$A$39:$A$789,$A28,СВЦЭМ!$B$39:$B$789,R$11)+'СЕТ СН'!$F$12+СВЦЭМ!$D$10+'СЕТ СН'!$F$6-'СЕТ СН'!$F$22</f>
        <v>3038.9050518700001</v>
      </c>
      <c r="S28" s="36">
        <f>SUMIFS(СВЦЭМ!$C$39:$C$789,СВЦЭМ!$A$39:$A$789,$A28,СВЦЭМ!$B$39:$B$789,S$11)+'СЕТ СН'!$F$12+СВЦЭМ!$D$10+'СЕТ СН'!$F$6-'СЕТ СН'!$F$22</f>
        <v>3001.0569359199999</v>
      </c>
      <c r="T28" s="36">
        <f>SUMIFS(СВЦЭМ!$C$39:$C$789,СВЦЭМ!$A$39:$A$789,$A28,СВЦЭМ!$B$39:$B$789,T$11)+'СЕТ СН'!$F$12+СВЦЭМ!$D$10+'СЕТ СН'!$F$6-'СЕТ СН'!$F$22</f>
        <v>3061.2558228899998</v>
      </c>
      <c r="U28" s="36">
        <f>SUMIFS(СВЦЭМ!$C$39:$C$789,СВЦЭМ!$A$39:$A$789,$A28,СВЦЭМ!$B$39:$B$789,U$11)+'СЕТ СН'!$F$12+СВЦЭМ!$D$10+'СЕТ СН'!$F$6-'СЕТ СН'!$F$22</f>
        <v>3047.6116128600002</v>
      </c>
      <c r="V28" s="36">
        <f>SUMIFS(СВЦЭМ!$C$39:$C$789,СВЦЭМ!$A$39:$A$789,$A28,СВЦЭМ!$B$39:$B$789,V$11)+'СЕТ СН'!$F$12+СВЦЭМ!$D$10+'СЕТ СН'!$F$6-'СЕТ СН'!$F$22</f>
        <v>3130.5479194899999</v>
      </c>
      <c r="W28" s="36">
        <f>SUMIFS(СВЦЭМ!$C$39:$C$789,СВЦЭМ!$A$39:$A$789,$A28,СВЦЭМ!$B$39:$B$789,W$11)+'СЕТ СН'!$F$12+СВЦЭМ!$D$10+'СЕТ СН'!$F$6-'СЕТ СН'!$F$22</f>
        <v>3177.2353994999999</v>
      </c>
      <c r="X28" s="36">
        <f>SUMIFS(СВЦЭМ!$C$39:$C$789,СВЦЭМ!$A$39:$A$789,$A28,СВЦЭМ!$B$39:$B$789,X$11)+'СЕТ СН'!$F$12+СВЦЭМ!$D$10+'СЕТ СН'!$F$6-'СЕТ СН'!$F$22</f>
        <v>3206.2439621399999</v>
      </c>
      <c r="Y28" s="36">
        <f>SUMIFS(СВЦЭМ!$C$39:$C$789,СВЦЭМ!$A$39:$A$789,$A28,СВЦЭМ!$B$39:$B$789,Y$11)+'СЕТ СН'!$F$12+СВЦЭМ!$D$10+'СЕТ СН'!$F$6-'СЕТ СН'!$F$22</f>
        <v>3224.3518294099999</v>
      </c>
    </row>
    <row r="29" spans="1:25" ht="15.75" x14ac:dyDescent="0.2">
      <c r="A29" s="35">
        <f t="shared" si="0"/>
        <v>45644</v>
      </c>
      <c r="B29" s="36">
        <f>SUMIFS(СВЦЭМ!$C$39:$C$789,СВЦЭМ!$A$39:$A$789,$A29,СВЦЭМ!$B$39:$B$789,B$11)+'СЕТ СН'!$F$12+СВЦЭМ!$D$10+'СЕТ СН'!$F$6-'СЕТ СН'!$F$22</f>
        <v>3388.9290856100001</v>
      </c>
      <c r="C29" s="36">
        <f>SUMIFS(СВЦЭМ!$C$39:$C$789,СВЦЭМ!$A$39:$A$789,$A29,СВЦЭМ!$B$39:$B$789,C$11)+'СЕТ СН'!$F$12+СВЦЭМ!$D$10+'СЕТ СН'!$F$6-'СЕТ СН'!$F$22</f>
        <v>3441.1165755900001</v>
      </c>
      <c r="D29" s="36">
        <f>SUMIFS(СВЦЭМ!$C$39:$C$789,СВЦЭМ!$A$39:$A$789,$A29,СВЦЭМ!$B$39:$B$789,D$11)+'СЕТ СН'!$F$12+СВЦЭМ!$D$10+'СЕТ СН'!$F$6-'СЕТ СН'!$F$22</f>
        <v>3486.8133270899998</v>
      </c>
      <c r="E29" s="36">
        <f>SUMIFS(СВЦЭМ!$C$39:$C$789,СВЦЭМ!$A$39:$A$789,$A29,СВЦЭМ!$B$39:$B$789,E$11)+'СЕТ СН'!$F$12+СВЦЭМ!$D$10+'СЕТ СН'!$F$6-'СЕТ СН'!$F$22</f>
        <v>3496.3949660200001</v>
      </c>
      <c r="F29" s="36">
        <f>SUMIFS(СВЦЭМ!$C$39:$C$789,СВЦЭМ!$A$39:$A$789,$A29,СВЦЭМ!$B$39:$B$789,F$11)+'СЕТ СН'!$F$12+СВЦЭМ!$D$10+'СЕТ СН'!$F$6-'СЕТ СН'!$F$22</f>
        <v>3510.0592442500001</v>
      </c>
      <c r="G29" s="36">
        <f>SUMIFS(СВЦЭМ!$C$39:$C$789,СВЦЭМ!$A$39:$A$789,$A29,СВЦЭМ!$B$39:$B$789,G$11)+'СЕТ СН'!$F$12+СВЦЭМ!$D$10+'СЕТ СН'!$F$6-'СЕТ СН'!$F$22</f>
        <v>3472.4493759699999</v>
      </c>
      <c r="H29" s="36">
        <f>SUMIFS(СВЦЭМ!$C$39:$C$789,СВЦЭМ!$A$39:$A$789,$A29,СВЦЭМ!$B$39:$B$789,H$11)+'СЕТ СН'!$F$12+СВЦЭМ!$D$10+'СЕТ СН'!$F$6-'СЕТ СН'!$F$22</f>
        <v>3353.8458015400001</v>
      </c>
      <c r="I29" s="36">
        <f>SUMIFS(СВЦЭМ!$C$39:$C$789,СВЦЭМ!$A$39:$A$789,$A29,СВЦЭМ!$B$39:$B$789,I$11)+'СЕТ СН'!$F$12+СВЦЭМ!$D$10+'СЕТ СН'!$F$6-'СЕТ СН'!$F$22</f>
        <v>3176.1674172100002</v>
      </c>
      <c r="J29" s="36">
        <f>SUMIFS(СВЦЭМ!$C$39:$C$789,СВЦЭМ!$A$39:$A$789,$A29,СВЦЭМ!$B$39:$B$789,J$11)+'СЕТ СН'!$F$12+СВЦЭМ!$D$10+'СЕТ СН'!$F$6-'СЕТ СН'!$F$22</f>
        <v>3117.0238752400001</v>
      </c>
      <c r="K29" s="36">
        <f>SUMIFS(СВЦЭМ!$C$39:$C$789,СВЦЭМ!$A$39:$A$789,$A29,СВЦЭМ!$B$39:$B$789,K$11)+'СЕТ СН'!$F$12+СВЦЭМ!$D$10+'СЕТ СН'!$F$6-'СЕТ СН'!$F$22</f>
        <v>3042.9675675799999</v>
      </c>
      <c r="L29" s="36">
        <f>SUMIFS(СВЦЭМ!$C$39:$C$789,СВЦЭМ!$A$39:$A$789,$A29,СВЦЭМ!$B$39:$B$789,L$11)+'СЕТ СН'!$F$12+СВЦЭМ!$D$10+'СЕТ СН'!$F$6-'СЕТ СН'!$F$22</f>
        <v>2992.5659771099999</v>
      </c>
      <c r="M29" s="36">
        <f>SUMIFS(СВЦЭМ!$C$39:$C$789,СВЦЭМ!$A$39:$A$789,$A29,СВЦЭМ!$B$39:$B$789,M$11)+'СЕТ СН'!$F$12+СВЦЭМ!$D$10+'СЕТ СН'!$F$6-'СЕТ СН'!$F$22</f>
        <v>3088.2219531800001</v>
      </c>
      <c r="N29" s="36">
        <f>SUMIFS(СВЦЭМ!$C$39:$C$789,СВЦЭМ!$A$39:$A$789,$A29,СВЦЭМ!$B$39:$B$789,N$11)+'СЕТ СН'!$F$12+СВЦЭМ!$D$10+'СЕТ СН'!$F$6-'СЕТ СН'!$F$22</f>
        <v>3113.1287987800001</v>
      </c>
      <c r="O29" s="36">
        <f>SUMIFS(СВЦЭМ!$C$39:$C$789,СВЦЭМ!$A$39:$A$789,$A29,СВЦЭМ!$B$39:$B$789,O$11)+'СЕТ СН'!$F$12+СВЦЭМ!$D$10+'СЕТ СН'!$F$6-'СЕТ СН'!$F$22</f>
        <v>3096.4946046599998</v>
      </c>
      <c r="P29" s="36">
        <f>SUMIFS(СВЦЭМ!$C$39:$C$789,СВЦЭМ!$A$39:$A$789,$A29,СВЦЭМ!$B$39:$B$789,P$11)+'СЕТ СН'!$F$12+СВЦЭМ!$D$10+'СЕТ СН'!$F$6-'СЕТ СН'!$F$22</f>
        <v>3082.7447912100001</v>
      </c>
      <c r="Q29" s="36">
        <f>SUMIFS(СВЦЭМ!$C$39:$C$789,СВЦЭМ!$A$39:$A$789,$A29,СВЦЭМ!$B$39:$B$789,Q$11)+'СЕТ СН'!$F$12+СВЦЭМ!$D$10+'СЕТ СН'!$F$6-'СЕТ СН'!$F$22</f>
        <v>3106.2523595100001</v>
      </c>
      <c r="R29" s="36">
        <f>SUMIFS(СВЦЭМ!$C$39:$C$789,СВЦЭМ!$A$39:$A$789,$A29,СВЦЭМ!$B$39:$B$789,R$11)+'СЕТ СН'!$F$12+СВЦЭМ!$D$10+'СЕТ СН'!$F$6-'СЕТ СН'!$F$22</f>
        <v>3102.8276573399999</v>
      </c>
      <c r="S29" s="36">
        <f>SUMIFS(СВЦЭМ!$C$39:$C$789,СВЦЭМ!$A$39:$A$789,$A29,СВЦЭМ!$B$39:$B$789,S$11)+'СЕТ СН'!$F$12+СВЦЭМ!$D$10+'СЕТ СН'!$F$6-'СЕТ СН'!$F$22</f>
        <v>3052.7928849199998</v>
      </c>
      <c r="T29" s="36">
        <f>SUMIFS(СВЦЭМ!$C$39:$C$789,СВЦЭМ!$A$39:$A$789,$A29,СВЦЭМ!$B$39:$B$789,T$11)+'СЕТ СН'!$F$12+СВЦЭМ!$D$10+'СЕТ СН'!$F$6-'СЕТ СН'!$F$22</f>
        <v>3047.07501121</v>
      </c>
      <c r="U29" s="36">
        <f>SUMIFS(СВЦЭМ!$C$39:$C$789,СВЦЭМ!$A$39:$A$789,$A29,СВЦЭМ!$B$39:$B$789,U$11)+'СЕТ СН'!$F$12+СВЦЭМ!$D$10+'СЕТ СН'!$F$6-'СЕТ СН'!$F$22</f>
        <v>3052.4219900799999</v>
      </c>
      <c r="V29" s="36">
        <f>SUMIFS(СВЦЭМ!$C$39:$C$789,СВЦЭМ!$A$39:$A$789,$A29,СВЦЭМ!$B$39:$B$789,V$11)+'СЕТ СН'!$F$12+СВЦЭМ!$D$10+'СЕТ СН'!$F$6-'СЕТ СН'!$F$22</f>
        <v>3116.84563656</v>
      </c>
      <c r="W29" s="36">
        <f>SUMIFS(СВЦЭМ!$C$39:$C$789,СВЦЭМ!$A$39:$A$789,$A29,СВЦЭМ!$B$39:$B$789,W$11)+'СЕТ СН'!$F$12+СВЦЭМ!$D$10+'СЕТ СН'!$F$6-'СЕТ СН'!$F$22</f>
        <v>3170.15566442</v>
      </c>
      <c r="X29" s="36">
        <f>SUMIFS(СВЦЭМ!$C$39:$C$789,СВЦЭМ!$A$39:$A$789,$A29,СВЦЭМ!$B$39:$B$789,X$11)+'СЕТ СН'!$F$12+СВЦЭМ!$D$10+'СЕТ СН'!$F$6-'СЕТ СН'!$F$22</f>
        <v>3173.1188314800002</v>
      </c>
      <c r="Y29" s="36">
        <f>SUMIFS(СВЦЭМ!$C$39:$C$789,СВЦЭМ!$A$39:$A$789,$A29,СВЦЭМ!$B$39:$B$789,Y$11)+'СЕТ СН'!$F$12+СВЦЭМ!$D$10+'СЕТ СН'!$F$6-'СЕТ СН'!$F$22</f>
        <v>3253.85900993</v>
      </c>
    </row>
    <row r="30" spans="1:25" ht="15.75" x14ac:dyDescent="0.2">
      <c r="A30" s="35">
        <f t="shared" si="0"/>
        <v>45645</v>
      </c>
      <c r="B30" s="36">
        <f>SUMIFS(СВЦЭМ!$C$39:$C$789,СВЦЭМ!$A$39:$A$789,$A30,СВЦЭМ!$B$39:$B$789,B$11)+'СЕТ СН'!$F$12+СВЦЭМ!$D$10+'СЕТ СН'!$F$6-'СЕТ СН'!$F$22</f>
        <v>3132.0972218100001</v>
      </c>
      <c r="C30" s="36">
        <f>SUMIFS(СВЦЭМ!$C$39:$C$789,СВЦЭМ!$A$39:$A$789,$A30,СВЦЭМ!$B$39:$B$789,C$11)+'СЕТ СН'!$F$12+СВЦЭМ!$D$10+'СЕТ СН'!$F$6-'СЕТ СН'!$F$22</f>
        <v>3157.1909492</v>
      </c>
      <c r="D30" s="36">
        <f>SUMIFS(СВЦЭМ!$C$39:$C$789,СВЦЭМ!$A$39:$A$789,$A30,СВЦЭМ!$B$39:$B$789,D$11)+'СЕТ СН'!$F$12+СВЦЭМ!$D$10+'СЕТ СН'!$F$6-'СЕТ СН'!$F$22</f>
        <v>3252.0106383500001</v>
      </c>
      <c r="E30" s="36">
        <f>SUMIFS(СВЦЭМ!$C$39:$C$789,СВЦЭМ!$A$39:$A$789,$A30,СВЦЭМ!$B$39:$B$789,E$11)+'СЕТ СН'!$F$12+СВЦЭМ!$D$10+'СЕТ СН'!$F$6-'СЕТ СН'!$F$22</f>
        <v>3258.95508144</v>
      </c>
      <c r="F30" s="36">
        <f>SUMIFS(СВЦЭМ!$C$39:$C$789,СВЦЭМ!$A$39:$A$789,$A30,СВЦЭМ!$B$39:$B$789,F$11)+'СЕТ СН'!$F$12+СВЦЭМ!$D$10+'СЕТ СН'!$F$6-'СЕТ СН'!$F$22</f>
        <v>3283.7782756000001</v>
      </c>
      <c r="G30" s="36">
        <f>SUMIFS(СВЦЭМ!$C$39:$C$789,СВЦЭМ!$A$39:$A$789,$A30,СВЦЭМ!$B$39:$B$789,G$11)+'СЕТ СН'!$F$12+СВЦЭМ!$D$10+'СЕТ СН'!$F$6-'СЕТ СН'!$F$22</f>
        <v>3253.1732203199999</v>
      </c>
      <c r="H30" s="36">
        <f>SUMIFS(СВЦЭМ!$C$39:$C$789,СВЦЭМ!$A$39:$A$789,$A30,СВЦЭМ!$B$39:$B$789,H$11)+'СЕТ СН'!$F$12+СВЦЭМ!$D$10+'СЕТ СН'!$F$6-'СЕТ СН'!$F$22</f>
        <v>3187.7641140800001</v>
      </c>
      <c r="I30" s="36">
        <f>SUMIFS(СВЦЭМ!$C$39:$C$789,СВЦЭМ!$A$39:$A$789,$A30,СВЦЭМ!$B$39:$B$789,I$11)+'СЕТ СН'!$F$12+СВЦЭМ!$D$10+'СЕТ СН'!$F$6-'СЕТ СН'!$F$22</f>
        <v>3095.8782208900002</v>
      </c>
      <c r="J30" s="36">
        <f>SUMIFS(СВЦЭМ!$C$39:$C$789,СВЦЭМ!$A$39:$A$789,$A30,СВЦЭМ!$B$39:$B$789,J$11)+'СЕТ СН'!$F$12+СВЦЭМ!$D$10+'СЕТ СН'!$F$6-'СЕТ СН'!$F$22</f>
        <v>3035.30826781</v>
      </c>
      <c r="K30" s="36">
        <f>SUMIFS(СВЦЭМ!$C$39:$C$789,СВЦЭМ!$A$39:$A$789,$A30,СВЦЭМ!$B$39:$B$789,K$11)+'СЕТ СН'!$F$12+СВЦЭМ!$D$10+'СЕТ СН'!$F$6-'СЕТ СН'!$F$22</f>
        <v>2945.13780314</v>
      </c>
      <c r="L30" s="36">
        <f>SUMIFS(СВЦЭМ!$C$39:$C$789,СВЦЭМ!$A$39:$A$789,$A30,СВЦЭМ!$B$39:$B$789,L$11)+'СЕТ СН'!$F$12+СВЦЭМ!$D$10+'СЕТ СН'!$F$6-'СЕТ СН'!$F$22</f>
        <v>2951.5406687599998</v>
      </c>
      <c r="M30" s="36">
        <f>SUMIFS(СВЦЭМ!$C$39:$C$789,СВЦЭМ!$A$39:$A$789,$A30,СВЦЭМ!$B$39:$B$789,M$11)+'СЕТ СН'!$F$12+СВЦЭМ!$D$10+'СЕТ СН'!$F$6-'СЕТ СН'!$F$22</f>
        <v>2990.2951243500002</v>
      </c>
      <c r="N30" s="36">
        <f>SUMIFS(СВЦЭМ!$C$39:$C$789,СВЦЭМ!$A$39:$A$789,$A30,СВЦЭМ!$B$39:$B$789,N$11)+'СЕТ СН'!$F$12+СВЦЭМ!$D$10+'СЕТ СН'!$F$6-'СЕТ СН'!$F$22</f>
        <v>3001.4559748699999</v>
      </c>
      <c r="O30" s="36">
        <f>SUMIFS(СВЦЭМ!$C$39:$C$789,СВЦЭМ!$A$39:$A$789,$A30,СВЦЭМ!$B$39:$B$789,O$11)+'СЕТ СН'!$F$12+СВЦЭМ!$D$10+'СЕТ СН'!$F$6-'СЕТ СН'!$F$22</f>
        <v>3078.91358064</v>
      </c>
      <c r="P30" s="36">
        <f>SUMIFS(СВЦЭМ!$C$39:$C$789,СВЦЭМ!$A$39:$A$789,$A30,СВЦЭМ!$B$39:$B$789,P$11)+'СЕТ СН'!$F$12+СВЦЭМ!$D$10+'СЕТ СН'!$F$6-'СЕТ СН'!$F$22</f>
        <v>3086.6104068700001</v>
      </c>
      <c r="Q30" s="36">
        <f>SUMIFS(СВЦЭМ!$C$39:$C$789,СВЦЭМ!$A$39:$A$789,$A30,СВЦЭМ!$B$39:$B$789,Q$11)+'СЕТ СН'!$F$12+СВЦЭМ!$D$10+'СЕТ СН'!$F$6-'СЕТ СН'!$F$22</f>
        <v>3061.7717464900002</v>
      </c>
      <c r="R30" s="36">
        <f>SUMIFS(СВЦЭМ!$C$39:$C$789,СВЦЭМ!$A$39:$A$789,$A30,СВЦЭМ!$B$39:$B$789,R$11)+'СЕТ СН'!$F$12+СВЦЭМ!$D$10+'СЕТ СН'!$F$6-'СЕТ СН'!$F$22</f>
        <v>3004.3601979499999</v>
      </c>
      <c r="S30" s="36">
        <f>SUMIFS(СВЦЭМ!$C$39:$C$789,СВЦЭМ!$A$39:$A$789,$A30,СВЦЭМ!$B$39:$B$789,S$11)+'СЕТ СН'!$F$12+СВЦЭМ!$D$10+'СЕТ СН'!$F$6-'СЕТ СН'!$F$22</f>
        <v>2959.9438803899998</v>
      </c>
      <c r="T30" s="36">
        <f>SUMIFS(СВЦЭМ!$C$39:$C$789,СВЦЭМ!$A$39:$A$789,$A30,СВЦЭМ!$B$39:$B$789,T$11)+'СЕТ СН'!$F$12+СВЦЭМ!$D$10+'СЕТ СН'!$F$6-'СЕТ СН'!$F$22</f>
        <v>2921.8888397000001</v>
      </c>
      <c r="U30" s="36">
        <f>SUMIFS(СВЦЭМ!$C$39:$C$789,СВЦЭМ!$A$39:$A$789,$A30,СВЦЭМ!$B$39:$B$789,U$11)+'СЕТ СН'!$F$12+СВЦЭМ!$D$10+'СЕТ СН'!$F$6-'СЕТ СН'!$F$22</f>
        <v>2926.0759698699999</v>
      </c>
      <c r="V30" s="36">
        <f>SUMIFS(СВЦЭМ!$C$39:$C$789,СВЦЭМ!$A$39:$A$789,$A30,СВЦЭМ!$B$39:$B$789,V$11)+'СЕТ СН'!$F$12+СВЦЭМ!$D$10+'СЕТ СН'!$F$6-'СЕТ СН'!$F$22</f>
        <v>2948.92266105</v>
      </c>
      <c r="W30" s="36">
        <f>SUMIFS(СВЦЭМ!$C$39:$C$789,СВЦЭМ!$A$39:$A$789,$A30,СВЦЭМ!$B$39:$B$789,W$11)+'СЕТ СН'!$F$12+СВЦЭМ!$D$10+'СЕТ СН'!$F$6-'СЕТ СН'!$F$22</f>
        <v>3035.4963926400001</v>
      </c>
      <c r="X30" s="36">
        <f>SUMIFS(СВЦЭМ!$C$39:$C$789,СВЦЭМ!$A$39:$A$789,$A30,СВЦЭМ!$B$39:$B$789,X$11)+'СЕТ СН'!$F$12+СВЦЭМ!$D$10+'СЕТ СН'!$F$6-'СЕТ СН'!$F$22</f>
        <v>3055.1664341400001</v>
      </c>
      <c r="Y30" s="36">
        <f>SUMIFS(СВЦЭМ!$C$39:$C$789,СВЦЭМ!$A$39:$A$789,$A30,СВЦЭМ!$B$39:$B$789,Y$11)+'СЕТ СН'!$F$12+СВЦЭМ!$D$10+'СЕТ СН'!$F$6-'СЕТ СН'!$F$22</f>
        <v>3090.0055078199998</v>
      </c>
    </row>
    <row r="31" spans="1:25" ht="15.75" x14ac:dyDescent="0.2">
      <c r="A31" s="35">
        <f t="shared" si="0"/>
        <v>45646</v>
      </c>
      <c r="B31" s="36">
        <f>SUMIFS(СВЦЭМ!$C$39:$C$789,СВЦЭМ!$A$39:$A$789,$A31,СВЦЭМ!$B$39:$B$789,B$11)+'СЕТ СН'!$F$12+СВЦЭМ!$D$10+'СЕТ СН'!$F$6-'СЕТ СН'!$F$22</f>
        <v>3142.1197206900001</v>
      </c>
      <c r="C31" s="36">
        <f>SUMIFS(СВЦЭМ!$C$39:$C$789,СВЦЭМ!$A$39:$A$789,$A31,СВЦЭМ!$B$39:$B$789,C$11)+'СЕТ СН'!$F$12+СВЦЭМ!$D$10+'СЕТ СН'!$F$6-'СЕТ СН'!$F$22</f>
        <v>3195.80912382</v>
      </c>
      <c r="D31" s="36">
        <f>SUMIFS(СВЦЭМ!$C$39:$C$789,СВЦЭМ!$A$39:$A$789,$A31,СВЦЭМ!$B$39:$B$789,D$11)+'СЕТ СН'!$F$12+СВЦЭМ!$D$10+'СЕТ СН'!$F$6-'СЕТ СН'!$F$22</f>
        <v>3212.09495259</v>
      </c>
      <c r="E31" s="36">
        <f>SUMIFS(СВЦЭМ!$C$39:$C$789,СВЦЭМ!$A$39:$A$789,$A31,СВЦЭМ!$B$39:$B$789,E$11)+'СЕТ СН'!$F$12+СВЦЭМ!$D$10+'СЕТ СН'!$F$6-'СЕТ СН'!$F$22</f>
        <v>3236.19904339</v>
      </c>
      <c r="F31" s="36">
        <f>SUMIFS(СВЦЭМ!$C$39:$C$789,СВЦЭМ!$A$39:$A$789,$A31,СВЦЭМ!$B$39:$B$789,F$11)+'СЕТ СН'!$F$12+СВЦЭМ!$D$10+'СЕТ СН'!$F$6-'СЕТ СН'!$F$22</f>
        <v>3230.7470006200001</v>
      </c>
      <c r="G31" s="36">
        <f>SUMIFS(СВЦЭМ!$C$39:$C$789,СВЦЭМ!$A$39:$A$789,$A31,СВЦЭМ!$B$39:$B$789,G$11)+'СЕТ СН'!$F$12+СВЦЭМ!$D$10+'СЕТ СН'!$F$6-'СЕТ СН'!$F$22</f>
        <v>3207.2612286600001</v>
      </c>
      <c r="H31" s="36">
        <f>SUMIFS(СВЦЭМ!$C$39:$C$789,СВЦЭМ!$A$39:$A$789,$A31,СВЦЭМ!$B$39:$B$789,H$11)+'СЕТ СН'!$F$12+СВЦЭМ!$D$10+'СЕТ СН'!$F$6-'СЕТ СН'!$F$22</f>
        <v>3187.6371440799999</v>
      </c>
      <c r="I31" s="36">
        <f>SUMIFS(СВЦЭМ!$C$39:$C$789,СВЦЭМ!$A$39:$A$789,$A31,СВЦЭМ!$B$39:$B$789,I$11)+'СЕТ СН'!$F$12+СВЦЭМ!$D$10+'СЕТ СН'!$F$6-'СЕТ СН'!$F$22</f>
        <v>3039.3433392000002</v>
      </c>
      <c r="J31" s="36">
        <f>SUMIFS(СВЦЭМ!$C$39:$C$789,СВЦЭМ!$A$39:$A$789,$A31,СВЦЭМ!$B$39:$B$789,J$11)+'СЕТ СН'!$F$12+СВЦЭМ!$D$10+'СЕТ СН'!$F$6-'СЕТ СН'!$F$22</f>
        <v>2934.3532205500001</v>
      </c>
      <c r="K31" s="36">
        <f>SUMIFS(СВЦЭМ!$C$39:$C$789,СВЦЭМ!$A$39:$A$789,$A31,СВЦЭМ!$B$39:$B$789,K$11)+'СЕТ СН'!$F$12+СВЦЭМ!$D$10+'СЕТ СН'!$F$6-'СЕТ СН'!$F$22</f>
        <v>2879.2396566100001</v>
      </c>
      <c r="L31" s="36">
        <f>SUMIFS(СВЦЭМ!$C$39:$C$789,СВЦЭМ!$A$39:$A$789,$A31,СВЦЭМ!$B$39:$B$789,L$11)+'СЕТ СН'!$F$12+СВЦЭМ!$D$10+'СЕТ СН'!$F$6-'СЕТ СН'!$F$22</f>
        <v>2876.2276852300001</v>
      </c>
      <c r="M31" s="36">
        <f>SUMIFS(СВЦЭМ!$C$39:$C$789,СВЦЭМ!$A$39:$A$789,$A31,СВЦЭМ!$B$39:$B$789,M$11)+'СЕТ СН'!$F$12+СВЦЭМ!$D$10+'СЕТ СН'!$F$6-'СЕТ СН'!$F$22</f>
        <v>2871.67648758</v>
      </c>
      <c r="N31" s="36">
        <f>SUMIFS(СВЦЭМ!$C$39:$C$789,СВЦЭМ!$A$39:$A$789,$A31,СВЦЭМ!$B$39:$B$789,N$11)+'СЕТ СН'!$F$12+СВЦЭМ!$D$10+'СЕТ СН'!$F$6-'СЕТ СН'!$F$22</f>
        <v>2878.3442420000001</v>
      </c>
      <c r="O31" s="36">
        <f>SUMIFS(СВЦЭМ!$C$39:$C$789,СВЦЭМ!$A$39:$A$789,$A31,СВЦЭМ!$B$39:$B$789,O$11)+'СЕТ СН'!$F$12+СВЦЭМ!$D$10+'СЕТ СН'!$F$6-'СЕТ СН'!$F$22</f>
        <v>2891.0346119300002</v>
      </c>
      <c r="P31" s="36">
        <f>SUMIFS(СВЦЭМ!$C$39:$C$789,СВЦЭМ!$A$39:$A$789,$A31,СВЦЭМ!$B$39:$B$789,P$11)+'СЕТ СН'!$F$12+СВЦЭМ!$D$10+'СЕТ СН'!$F$6-'СЕТ СН'!$F$22</f>
        <v>2901.0562033400001</v>
      </c>
      <c r="Q31" s="36">
        <f>SUMIFS(СВЦЭМ!$C$39:$C$789,СВЦЭМ!$A$39:$A$789,$A31,СВЦЭМ!$B$39:$B$789,Q$11)+'СЕТ СН'!$F$12+СВЦЭМ!$D$10+'СЕТ СН'!$F$6-'СЕТ СН'!$F$22</f>
        <v>2841.1037837600002</v>
      </c>
      <c r="R31" s="36">
        <f>SUMIFS(СВЦЭМ!$C$39:$C$789,СВЦЭМ!$A$39:$A$789,$A31,СВЦЭМ!$B$39:$B$789,R$11)+'СЕТ СН'!$F$12+СВЦЭМ!$D$10+'СЕТ СН'!$F$6-'СЕТ СН'!$F$22</f>
        <v>2856.7335232199998</v>
      </c>
      <c r="S31" s="36">
        <f>SUMIFS(СВЦЭМ!$C$39:$C$789,СВЦЭМ!$A$39:$A$789,$A31,СВЦЭМ!$B$39:$B$789,S$11)+'СЕТ СН'!$F$12+СВЦЭМ!$D$10+'СЕТ СН'!$F$6-'СЕТ СН'!$F$22</f>
        <v>2852.8555488799998</v>
      </c>
      <c r="T31" s="36">
        <f>SUMIFS(СВЦЭМ!$C$39:$C$789,СВЦЭМ!$A$39:$A$789,$A31,СВЦЭМ!$B$39:$B$789,T$11)+'СЕТ СН'!$F$12+СВЦЭМ!$D$10+'СЕТ СН'!$F$6-'СЕТ СН'!$F$22</f>
        <v>2824.1358149799999</v>
      </c>
      <c r="U31" s="36">
        <f>SUMIFS(СВЦЭМ!$C$39:$C$789,СВЦЭМ!$A$39:$A$789,$A31,СВЦЭМ!$B$39:$B$789,U$11)+'СЕТ СН'!$F$12+СВЦЭМ!$D$10+'СЕТ СН'!$F$6-'СЕТ СН'!$F$22</f>
        <v>2853.56169095</v>
      </c>
      <c r="V31" s="36">
        <f>SUMIFS(СВЦЭМ!$C$39:$C$789,СВЦЭМ!$A$39:$A$789,$A31,СВЦЭМ!$B$39:$B$789,V$11)+'СЕТ СН'!$F$12+СВЦЭМ!$D$10+'СЕТ СН'!$F$6-'СЕТ СН'!$F$22</f>
        <v>2898.9247999200002</v>
      </c>
      <c r="W31" s="36">
        <f>SUMIFS(СВЦЭМ!$C$39:$C$789,СВЦЭМ!$A$39:$A$789,$A31,СВЦЭМ!$B$39:$B$789,W$11)+'СЕТ СН'!$F$12+СВЦЭМ!$D$10+'СЕТ СН'!$F$6-'СЕТ СН'!$F$22</f>
        <v>2994.4489623899999</v>
      </c>
      <c r="X31" s="36">
        <f>SUMIFS(СВЦЭМ!$C$39:$C$789,СВЦЭМ!$A$39:$A$789,$A31,СВЦЭМ!$B$39:$B$789,X$11)+'СЕТ СН'!$F$12+СВЦЭМ!$D$10+'СЕТ СН'!$F$6-'СЕТ СН'!$F$22</f>
        <v>3021.5067773400001</v>
      </c>
      <c r="Y31" s="36">
        <f>SUMIFS(СВЦЭМ!$C$39:$C$789,СВЦЭМ!$A$39:$A$789,$A31,СВЦЭМ!$B$39:$B$789,Y$11)+'СЕТ СН'!$F$12+СВЦЭМ!$D$10+'СЕТ СН'!$F$6-'СЕТ СН'!$F$22</f>
        <v>3032.1377677</v>
      </c>
    </row>
    <row r="32" spans="1:25" ht="15.75" x14ac:dyDescent="0.2">
      <c r="A32" s="35">
        <f t="shared" si="0"/>
        <v>45647</v>
      </c>
      <c r="B32" s="36">
        <f>SUMIFS(СВЦЭМ!$C$39:$C$789,СВЦЭМ!$A$39:$A$789,$A32,СВЦЭМ!$B$39:$B$789,B$11)+'СЕТ СН'!$F$12+СВЦЭМ!$D$10+'СЕТ СН'!$F$6-'СЕТ СН'!$F$22</f>
        <v>3147.9255289799999</v>
      </c>
      <c r="C32" s="36">
        <f>SUMIFS(СВЦЭМ!$C$39:$C$789,СВЦЭМ!$A$39:$A$789,$A32,СВЦЭМ!$B$39:$B$789,C$11)+'СЕТ СН'!$F$12+СВЦЭМ!$D$10+'СЕТ СН'!$F$6-'СЕТ СН'!$F$22</f>
        <v>3122.3077870900001</v>
      </c>
      <c r="D32" s="36">
        <f>SUMIFS(СВЦЭМ!$C$39:$C$789,СВЦЭМ!$A$39:$A$789,$A32,СВЦЭМ!$B$39:$B$789,D$11)+'СЕТ СН'!$F$12+СВЦЭМ!$D$10+'СЕТ СН'!$F$6-'СЕТ СН'!$F$22</f>
        <v>3216.8399894499998</v>
      </c>
      <c r="E32" s="36">
        <f>SUMIFS(СВЦЭМ!$C$39:$C$789,СВЦЭМ!$A$39:$A$789,$A32,СВЦЭМ!$B$39:$B$789,E$11)+'СЕТ СН'!$F$12+СВЦЭМ!$D$10+'СЕТ СН'!$F$6-'СЕТ СН'!$F$22</f>
        <v>3271.3583900399999</v>
      </c>
      <c r="F32" s="36">
        <f>SUMIFS(СВЦЭМ!$C$39:$C$789,СВЦЭМ!$A$39:$A$789,$A32,СВЦЭМ!$B$39:$B$789,F$11)+'СЕТ СН'!$F$12+СВЦЭМ!$D$10+'СЕТ СН'!$F$6-'СЕТ СН'!$F$22</f>
        <v>3288.20803974</v>
      </c>
      <c r="G32" s="36">
        <f>SUMIFS(СВЦЭМ!$C$39:$C$789,СВЦЭМ!$A$39:$A$789,$A32,СВЦЭМ!$B$39:$B$789,G$11)+'СЕТ СН'!$F$12+СВЦЭМ!$D$10+'СЕТ СН'!$F$6-'СЕТ СН'!$F$22</f>
        <v>3260.63053777</v>
      </c>
      <c r="H32" s="36">
        <f>SUMIFS(СВЦЭМ!$C$39:$C$789,СВЦЭМ!$A$39:$A$789,$A32,СВЦЭМ!$B$39:$B$789,H$11)+'СЕТ СН'!$F$12+СВЦЭМ!$D$10+'СЕТ СН'!$F$6-'СЕТ СН'!$F$22</f>
        <v>3219.2307724000002</v>
      </c>
      <c r="I32" s="36">
        <f>SUMIFS(СВЦЭМ!$C$39:$C$789,СВЦЭМ!$A$39:$A$789,$A32,СВЦЭМ!$B$39:$B$789,I$11)+'СЕТ СН'!$F$12+СВЦЭМ!$D$10+'СЕТ СН'!$F$6-'СЕТ СН'!$F$22</f>
        <v>3147.8770546699998</v>
      </c>
      <c r="J32" s="36">
        <f>SUMIFS(СВЦЭМ!$C$39:$C$789,СВЦЭМ!$A$39:$A$789,$A32,СВЦЭМ!$B$39:$B$789,J$11)+'СЕТ СН'!$F$12+СВЦЭМ!$D$10+'СЕТ СН'!$F$6-'СЕТ СН'!$F$22</f>
        <v>3060.0453380399999</v>
      </c>
      <c r="K32" s="36">
        <f>SUMIFS(СВЦЭМ!$C$39:$C$789,СВЦЭМ!$A$39:$A$789,$A32,СВЦЭМ!$B$39:$B$789,K$11)+'СЕТ СН'!$F$12+СВЦЭМ!$D$10+'СЕТ СН'!$F$6-'СЕТ СН'!$F$22</f>
        <v>2944.9194356500002</v>
      </c>
      <c r="L32" s="36">
        <f>SUMIFS(СВЦЭМ!$C$39:$C$789,СВЦЭМ!$A$39:$A$789,$A32,СВЦЭМ!$B$39:$B$789,L$11)+'СЕТ СН'!$F$12+СВЦЭМ!$D$10+'СЕТ СН'!$F$6-'СЕТ СН'!$F$22</f>
        <v>2906.2399472900001</v>
      </c>
      <c r="M32" s="36">
        <f>SUMIFS(СВЦЭМ!$C$39:$C$789,СВЦЭМ!$A$39:$A$789,$A32,СВЦЭМ!$B$39:$B$789,M$11)+'СЕТ СН'!$F$12+СВЦЭМ!$D$10+'СЕТ СН'!$F$6-'СЕТ СН'!$F$22</f>
        <v>2899.8675236999998</v>
      </c>
      <c r="N32" s="36">
        <f>SUMIFS(СВЦЭМ!$C$39:$C$789,СВЦЭМ!$A$39:$A$789,$A32,СВЦЭМ!$B$39:$B$789,N$11)+'СЕТ СН'!$F$12+СВЦЭМ!$D$10+'СЕТ СН'!$F$6-'СЕТ СН'!$F$22</f>
        <v>2907.00143811</v>
      </c>
      <c r="O32" s="36">
        <f>SUMIFS(СВЦЭМ!$C$39:$C$789,СВЦЭМ!$A$39:$A$789,$A32,СВЦЭМ!$B$39:$B$789,O$11)+'СЕТ СН'!$F$12+СВЦЭМ!$D$10+'СЕТ СН'!$F$6-'СЕТ СН'!$F$22</f>
        <v>2936.7652780399999</v>
      </c>
      <c r="P32" s="36">
        <f>SUMIFS(СВЦЭМ!$C$39:$C$789,СВЦЭМ!$A$39:$A$789,$A32,СВЦЭМ!$B$39:$B$789,P$11)+'СЕТ СН'!$F$12+СВЦЭМ!$D$10+'СЕТ СН'!$F$6-'СЕТ СН'!$F$22</f>
        <v>2932.8954349199998</v>
      </c>
      <c r="Q32" s="36">
        <f>SUMIFS(СВЦЭМ!$C$39:$C$789,СВЦЭМ!$A$39:$A$789,$A32,СВЦЭМ!$B$39:$B$789,Q$11)+'СЕТ СН'!$F$12+СВЦЭМ!$D$10+'СЕТ СН'!$F$6-'СЕТ СН'!$F$22</f>
        <v>2922.7407006499998</v>
      </c>
      <c r="R32" s="36">
        <f>SUMIFS(СВЦЭМ!$C$39:$C$789,СВЦЭМ!$A$39:$A$789,$A32,СВЦЭМ!$B$39:$B$789,R$11)+'СЕТ СН'!$F$12+СВЦЭМ!$D$10+'СЕТ СН'!$F$6-'СЕТ СН'!$F$22</f>
        <v>2937.2096899499998</v>
      </c>
      <c r="S32" s="36">
        <f>SUMIFS(СВЦЭМ!$C$39:$C$789,СВЦЭМ!$A$39:$A$789,$A32,СВЦЭМ!$B$39:$B$789,S$11)+'СЕТ СН'!$F$12+СВЦЭМ!$D$10+'СЕТ СН'!$F$6-'СЕТ СН'!$F$22</f>
        <v>2923.6489313000002</v>
      </c>
      <c r="T32" s="36">
        <f>SUMIFS(СВЦЭМ!$C$39:$C$789,СВЦЭМ!$A$39:$A$789,$A32,СВЦЭМ!$B$39:$B$789,T$11)+'СЕТ СН'!$F$12+СВЦЭМ!$D$10+'СЕТ СН'!$F$6-'СЕТ СН'!$F$22</f>
        <v>2882.73974662</v>
      </c>
      <c r="U32" s="36">
        <f>SUMIFS(СВЦЭМ!$C$39:$C$789,СВЦЭМ!$A$39:$A$789,$A32,СВЦЭМ!$B$39:$B$789,U$11)+'СЕТ СН'!$F$12+СВЦЭМ!$D$10+'СЕТ СН'!$F$6-'СЕТ СН'!$F$22</f>
        <v>2906.2985045099999</v>
      </c>
      <c r="V32" s="36">
        <f>SUMIFS(СВЦЭМ!$C$39:$C$789,СВЦЭМ!$A$39:$A$789,$A32,СВЦЭМ!$B$39:$B$789,V$11)+'СЕТ СН'!$F$12+СВЦЭМ!$D$10+'СЕТ СН'!$F$6-'СЕТ СН'!$F$22</f>
        <v>2961.7500710700001</v>
      </c>
      <c r="W32" s="36">
        <f>SUMIFS(СВЦЭМ!$C$39:$C$789,СВЦЭМ!$A$39:$A$789,$A32,СВЦЭМ!$B$39:$B$789,W$11)+'СЕТ СН'!$F$12+СВЦЭМ!$D$10+'СЕТ СН'!$F$6-'СЕТ СН'!$F$22</f>
        <v>2972.6498346799999</v>
      </c>
      <c r="X32" s="36">
        <f>SUMIFS(СВЦЭМ!$C$39:$C$789,СВЦЭМ!$A$39:$A$789,$A32,СВЦЭМ!$B$39:$B$789,X$11)+'СЕТ СН'!$F$12+СВЦЭМ!$D$10+'СЕТ СН'!$F$6-'СЕТ СН'!$F$22</f>
        <v>3019.84827623</v>
      </c>
      <c r="Y32" s="36">
        <f>SUMIFS(СВЦЭМ!$C$39:$C$789,СВЦЭМ!$A$39:$A$789,$A32,СВЦЭМ!$B$39:$B$789,Y$11)+'СЕТ СН'!$F$12+СВЦЭМ!$D$10+'СЕТ СН'!$F$6-'СЕТ СН'!$F$22</f>
        <v>3049.9369307400002</v>
      </c>
    </row>
    <row r="33" spans="1:32" ht="15.75" x14ac:dyDescent="0.2">
      <c r="A33" s="35">
        <f t="shared" si="0"/>
        <v>45648</v>
      </c>
      <c r="B33" s="36">
        <f>SUMIFS(СВЦЭМ!$C$39:$C$789,СВЦЭМ!$A$39:$A$789,$A33,СВЦЭМ!$B$39:$B$789,B$11)+'СЕТ СН'!$F$12+СВЦЭМ!$D$10+'СЕТ СН'!$F$6-'СЕТ СН'!$F$22</f>
        <v>3070.19539244</v>
      </c>
      <c r="C33" s="36">
        <f>SUMIFS(СВЦЭМ!$C$39:$C$789,СВЦЭМ!$A$39:$A$789,$A33,СВЦЭМ!$B$39:$B$789,C$11)+'СЕТ СН'!$F$12+СВЦЭМ!$D$10+'СЕТ СН'!$F$6-'СЕТ СН'!$F$22</f>
        <v>3224.41018291</v>
      </c>
      <c r="D33" s="36">
        <f>SUMIFS(СВЦЭМ!$C$39:$C$789,СВЦЭМ!$A$39:$A$789,$A33,СВЦЭМ!$B$39:$B$789,D$11)+'СЕТ СН'!$F$12+СВЦЭМ!$D$10+'СЕТ СН'!$F$6-'СЕТ СН'!$F$22</f>
        <v>3255.8495682100001</v>
      </c>
      <c r="E33" s="36">
        <f>SUMIFS(СВЦЭМ!$C$39:$C$789,СВЦЭМ!$A$39:$A$789,$A33,СВЦЭМ!$B$39:$B$789,E$11)+'СЕТ СН'!$F$12+СВЦЭМ!$D$10+'СЕТ СН'!$F$6-'СЕТ СН'!$F$22</f>
        <v>3297.7413282500002</v>
      </c>
      <c r="F33" s="36">
        <f>SUMIFS(СВЦЭМ!$C$39:$C$789,СВЦЭМ!$A$39:$A$789,$A33,СВЦЭМ!$B$39:$B$789,F$11)+'СЕТ СН'!$F$12+СВЦЭМ!$D$10+'СЕТ СН'!$F$6-'СЕТ СН'!$F$22</f>
        <v>3302.5182348600001</v>
      </c>
      <c r="G33" s="36">
        <f>SUMIFS(СВЦЭМ!$C$39:$C$789,СВЦЭМ!$A$39:$A$789,$A33,СВЦЭМ!$B$39:$B$789,G$11)+'СЕТ СН'!$F$12+СВЦЭМ!$D$10+'СЕТ СН'!$F$6-'СЕТ СН'!$F$22</f>
        <v>3305.2858898300001</v>
      </c>
      <c r="H33" s="36">
        <f>SUMIFS(СВЦЭМ!$C$39:$C$789,СВЦЭМ!$A$39:$A$789,$A33,СВЦЭМ!$B$39:$B$789,H$11)+'СЕТ СН'!$F$12+СВЦЭМ!$D$10+'СЕТ СН'!$F$6-'СЕТ СН'!$F$22</f>
        <v>3280.2533869899999</v>
      </c>
      <c r="I33" s="36">
        <f>SUMIFS(СВЦЭМ!$C$39:$C$789,СВЦЭМ!$A$39:$A$789,$A33,СВЦЭМ!$B$39:$B$789,I$11)+'СЕТ СН'!$F$12+СВЦЭМ!$D$10+'СЕТ СН'!$F$6-'СЕТ СН'!$F$22</f>
        <v>3242.5739590200001</v>
      </c>
      <c r="J33" s="36">
        <f>SUMIFS(СВЦЭМ!$C$39:$C$789,СВЦЭМ!$A$39:$A$789,$A33,СВЦЭМ!$B$39:$B$789,J$11)+'СЕТ СН'!$F$12+СВЦЭМ!$D$10+'СЕТ СН'!$F$6-'СЕТ СН'!$F$22</f>
        <v>3099.3764402000002</v>
      </c>
      <c r="K33" s="36">
        <f>SUMIFS(СВЦЭМ!$C$39:$C$789,СВЦЭМ!$A$39:$A$789,$A33,СВЦЭМ!$B$39:$B$789,K$11)+'СЕТ СН'!$F$12+СВЦЭМ!$D$10+'СЕТ СН'!$F$6-'СЕТ СН'!$F$22</f>
        <v>3048.6886541099998</v>
      </c>
      <c r="L33" s="36">
        <f>SUMIFS(СВЦЭМ!$C$39:$C$789,СВЦЭМ!$A$39:$A$789,$A33,СВЦЭМ!$B$39:$B$789,L$11)+'СЕТ СН'!$F$12+СВЦЭМ!$D$10+'СЕТ СН'!$F$6-'СЕТ СН'!$F$22</f>
        <v>2991.8734649100002</v>
      </c>
      <c r="M33" s="36">
        <f>SUMIFS(СВЦЭМ!$C$39:$C$789,СВЦЭМ!$A$39:$A$789,$A33,СВЦЭМ!$B$39:$B$789,M$11)+'СЕТ СН'!$F$12+СВЦЭМ!$D$10+'СЕТ СН'!$F$6-'СЕТ СН'!$F$22</f>
        <v>2987.4044608700001</v>
      </c>
      <c r="N33" s="36">
        <f>SUMIFS(СВЦЭМ!$C$39:$C$789,СВЦЭМ!$A$39:$A$789,$A33,СВЦЭМ!$B$39:$B$789,N$11)+'СЕТ СН'!$F$12+СВЦЭМ!$D$10+'СЕТ СН'!$F$6-'СЕТ СН'!$F$22</f>
        <v>3001.9120836500001</v>
      </c>
      <c r="O33" s="36">
        <f>SUMIFS(СВЦЭМ!$C$39:$C$789,СВЦЭМ!$A$39:$A$789,$A33,СВЦЭМ!$B$39:$B$789,O$11)+'СЕТ СН'!$F$12+СВЦЭМ!$D$10+'СЕТ СН'!$F$6-'СЕТ СН'!$F$22</f>
        <v>3026.5356053599999</v>
      </c>
      <c r="P33" s="36">
        <f>SUMIFS(СВЦЭМ!$C$39:$C$789,СВЦЭМ!$A$39:$A$789,$A33,СВЦЭМ!$B$39:$B$789,P$11)+'СЕТ СН'!$F$12+СВЦЭМ!$D$10+'СЕТ СН'!$F$6-'СЕТ СН'!$F$22</f>
        <v>3045.0619536999998</v>
      </c>
      <c r="Q33" s="36">
        <f>SUMIFS(СВЦЭМ!$C$39:$C$789,СВЦЭМ!$A$39:$A$789,$A33,СВЦЭМ!$B$39:$B$789,Q$11)+'СЕТ СН'!$F$12+СВЦЭМ!$D$10+'СЕТ СН'!$F$6-'СЕТ СН'!$F$22</f>
        <v>3076.02771149</v>
      </c>
      <c r="R33" s="36">
        <f>SUMIFS(СВЦЭМ!$C$39:$C$789,СВЦЭМ!$A$39:$A$789,$A33,СВЦЭМ!$B$39:$B$789,R$11)+'СЕТ СН'!$F$12+СВЦЭМ!$D$10+'СЕТ СН'!$F$6-'СЕТ СН'!$F$22</f>
        <v>3056.7561695899999</v>
      </c>
      <c r="S33" s="36">
        <f>SUMIFS(СВЦЭМ!$C$39:$C$789,СВЦЭМ!$A$39:$A$789,$A33,СВЦЭМ!$B$39:$B$789,S$11)+'СЕТ СН'!$F$12+СВЦЭМ!$D$10+'СЕТ СН'!$F$6-'СЕТ СН'!$F$22</f>
        <v>2991.8468797400001</v>
      </c>
      <c r="T33" s="36">
        <f>SUMIFS(СВЦЭМ!$C$39:$C$789,СВЦЭМ!$A$39:$A$789,$A33,СВЦЭМ!$B$39:$B$789,T$11)+'СЕТ СН'!$F$12+СВЦЭМ!$D$10+'СЕТ СН'!$F$6-'СЕТ СН'!$F$22</f>
        <v>2928.36315461</v>
      </c>
      <c r="U33" s="36">
        <f>SUMIFS(СВЦЭМ!$C$39:$C$789,СВЦЭМ!$A$39:$A$789,$A33,СВЦЭМ!$B$39:$B$789,U$11)+'СЕТ СН'!$F$12+СВЦЭМ!$D$10+'СЕТ СН'!$F$6-'СЕТ СН'!$F$22</f>
        <v>2937.7748903199999</v>
      </c>
      <c r="V33" s="36">
        <f>SUMIFS(СВЦЭМ!$C$39:$C$789,СВЦЭМ!$A$39:$A$789,$A33,СВЦЭМ!$B$39:$B$789,V$11)+'СЕТ СН'!$F$12+СВЦЭМ!$D$10+'СЕТ СН'!$F$6-'СЕТ СН'!$F$22</f>
        <v>2956.0774553699998</v>
      </c>
      <c r="W33" s="36">
        <f>SUMIFS(СВЦЭМ!$C$39:$C$789,СВЦЭМ!$A$39:$A$789,$A33,СВЦЭМ!$B$39:$B$789,W$11)+'СЕТ СН'!$F$12+СВЦЭМ!$D$10+'СЕТ СН'!$F$6-'СЕТ СН'!$F$22</f>
        <v>2980.0473701999999</v>
      </c>
      <c r="X33" s="36">
        <f>SUMIFS(СВЦЭМ!$C$39:$C$789,СВЦЭМ!$A$39:$A$789,$A33,СВЦЭМ!$B$39:$B$789,X$11)+'СЕТ СН'!$F$12+СВЦЭМ!$D$10+'СЕТ СН'!$F$6-'СЕТ СН'!$F$22</f>
        <v>3018.84242791</v>
      </c>
      <c r="Y33" s="36">
        <f>SUMIFS(СВЦЭМ!$C$39:$C$789,СВЦЭМ!$A$39:$A$789,$A33,СВЦЭМ!$B$39:$B$789,Y$11)+'СЕТ СН'!$F$12+СВЦЭМ!$D$10+'СЕТ СН'!$F$6-'СЕТ СН'!$F$22</f>
        <v>3084.4545149699998</v>
      </c>
    </row>
    <row r="34" spans="1:32" ht="15.75" x14ac:dyDescent="0.2">
      <c r="A34" s="35">
        <f t="shared" si="0"/>
        <v>45649</v>
      </c>
      <c r="B34" s="36">
        <f>SUMIFS(СВЦЭМ!$C$39:$C$789,СВЦЭМ!$A$39:$A$789,$A34,СВЦЭМ!$B$39:$B$789,B$11)+'СЕТ СН'!$F$12+СВЦЭМ!$D$10+'СЕТ СН'!$F$6-'СЕТ СН'!$F$22</f>
        <v>3050.8521924699999</v>
      </c>
      <c r="C34" s="36">
        <f>SUMIFS(СВЦЭМ!$C$39:$C$789,СВЦЭМ!$A$39:$A$789,$A34,СВЦЭМ!$B$39:$B$789,C$11)+'СЕТ СН'!$F$12+СВЦЭМ!$D$10+'СЕТ СН'!$F$6-'СЕТ СН'!$F$22</f>
        <v>3130.5300059400001</v>
      </c>
      <c r="D34" s="36">
        <f>SUMIFS(СВЦЭМ!$C$39:$C$789,СВЦЭМ!$A$39:$A$789,$A34,СВЦЭМ!$B$39:$B$789,D$11)+'СЕТ СН'!$F$12+СВЦЭМ!$D$10+'СЕТ СН'!$F$6-'СЕТ СН'!$F$22</f>
        <v>3224.6936572599998</v>
      </c>
      <c r="E34" s="36">
        <f>SUMIFS(СВЦЭМ!$C$39:$C$789,СВЦЭМ!$A$39:$A$789,$A34,СВЦЭМ!$B$39:$B$789,E$11)+'СЕТ СН'!$F$12+СВЦЭМ!$D$10+'СЕТ СН'!$F$6-'СЕТ СН'!$F$22</f>
        <v>3310.2710980400002</v>
      </c>
      <c r="F34" s="36">
        <f>SUMIFS(СВЦЭМ!$C$39:$C$789,СВЦЭМ!$A$39:$A$789,$A34,СВЦЭМ!$B$39:$B$789,F$11)+'СЕТ СН'!$F$12+СВЦЭМ!$D$10+'СЕТ СН'!$F$6-'СЕТ СН'!$F$22</f>
        <v>3232.8207411399999</v>
      </c>
      <c r="G34" s="36">
        <f>SUMIFS(СВЦЭМ!$C$39:$C$789,СВЦЭМ!$A$39:$A$789,$A34,СВЦЭМ!$B$39:$B$789,G$11)+'СЕТ СН'!$F$12+СВЦЭМ!$D$10+'СЕТ СН'!$F$6-'СЕТ СН'!$F$22</f>
        <v>3189.5071827400002</v>
      </c>
      <c r="H34" s="36">
        <f>SUMIFS(СВЦЭМ!$C$39:$C$789,СВЦЭМ!$A$39:$A$789,$A34,СВЦЭМ!$B$39:$B$789,H$11)+'СЕТ СН'!$F$12+СВЦЭМ!$D$10+'СЕТ СН'!$F$6-'СЕТ СН'!$F$22</f>
        <v>3170.32185871</v>
      </c>
      <c r="I34" s="36">
        <f>SUMIFS(СВЦЭМ!$C$39:$C$789,СВЦЭМ!$A$39:$A$789,$A34,СВЦЭМ!$B$39:$B$789,I$11)+'СЕТ СН'!$F$12+СВЦЭМ!$D$10+'СЕТ СН'!$F$6-'СЕТ СН'!$F$22</f>
        <v>3149.6859608499999</v>
      </c>
      <c r="J34" s="36">
        <f>SUMIFS(СВЦЭМ!$C$39:$C$789,СВЦЭМ!$A$39:$A$789,$A34,СВЦЭМ!$B$39:$B$789,J$11)+'СЕТ СН'!$F$12+СВЦЭМ!$D$10+'СЕТ СН'!$F$6-'СЕТ СН'!$F$22</f>
        <v>3052.0487637900001</v>
      </c>
      <c r="K34" s="36">
        <f>SUMIFS(СВЦЭМ!$C$39:$C$789,СВЦЭМ!$A$39:$A$789,$A34,СВЦЭМ!$B$39:$B$789,K$11)+'СЕТ СН'!$F$12+СВЦЭМ!$D$10+'СЕТ СН'!$F$6-'СЕТ СН'!$F$22</f>
        <v>2951.7986056</v>
      </c>
      <c r="L34" s="36">
        <f>SUMIFS(СВЦЭМ!$C$39:$C$789,СВЦЭМ!$A$39:$A$789,$A34,СВЦЭМ!$B$39:$B$789,L$11)+'СЕТ СН'!$F$12+СВЦЭМ!$D$10+'СЕТ СН'!$F$6-'СЕТ СН'!$F$22</f>
        <v>2942.0117286999998</v>
      </c>
      <c r="M34" s="36">
        <f>SUMIFS(СВЦЭМ!$C$39:$C$789,СВЦЭМ!$A$39:$A$789,$A34,СВЦЭМ!$B$39:$B$789,M$11)+'СЕТ СН'!$F$12+СВЦЭМ!$D$10+'СЕТ СН'!$F$6-'СЕТ СН'!$F$22</f>
        <v>2961.75457929</v>
      </c>
      <c r="N34" s="36">
        <f>SUMIFS(СВЦЭМ!$C$39:$C$789,СВЦЭМ!$A$39:$A$789,$A34,СВЦЭМ!$B$39:$B$789,N$11)+'СЕТ СН'!$F$12+СВЦЭМ!$D$10+'СЕТ СН'!$F$6-'СЕТ СН'!$F$22</f>
        <v>2968.2641619000001</v>
      </c>
      <c r="O34" s="36">
        <f>SUMIFS(СВЦЭМ!$C$39:$C$789,СВЦЭМ!$A$39:$A$789,$A34,СВЦЭМ!$B$39:$B$789,O$11)+'СЕТ СН'!$F$12+СВЦЭМ!$D$10+'СЕТ СН'!$F$6-'СЕТ СН'!$F$22</f>
        <v>2991.6434418099998</v>
      </c>
      <c r="P34" s="36">
        <f>SUMIFS(СВЦЭМ!$C$39:$C$789,СВЦЭМ!$A$39:$A$789,$A34,СВЦЭМ!$B$39:$B$789,P$11)+'СЕТ СН'!$F$12+СВЦЭМ!$D$10+'СЕТ СН'!$F$6-'СЕТ СН'!$F$22</f>
        <v>3047.6952460900002</v>
      </c>
      <c r="Q34" s="36">
        <f>SUMIFS(СВЦЭМ!$C$39:$C$789,СВЦЭМ!$A$39:$A$789,$A34,СВЦЭМ!$B$39:$B$789,Q$11)+'СЕТ СН'!$F$12+СВЦЭМ!$D$10+'СЕТ СН'!$F$6-'СЕТ СН'!$F$22</f>
        <v>3063.5587907399999</v>
      </c>
      <c r="R34" s="36">
        <f>SUMIFS(СВЦЭМ!$C$39:$C$789,СВЦЭМ!$A$39:$A$789,$A34,СВЦЭМ!$B$39:$B$789,R$11)+'СЕТ СН'!$F$12+СВЦЭМ!$D$10+'СЕТ СН'!$F$6-'СЕТ СН'!$F$22</f>
        <v>3023.24544681</v>
      </c>
      <c r="S34" s="36">
        <f>SUMIFS(СВЦЭМ!$C$39:$C$789,СВЦЭМ!$A$39:$A$789,$A34,СВЦЭМ!$B$39:$B$789,S$11)+'СЕТ СН'!$F$12+СВЦЭМ!$D$10+'СЕТ СН'!$F$6-'СЕТ СН'!$F$22</f>
        <v>2994.4689379699998</v>
      </c>
      <c r="T34" s="36">
        <f>SUMIFS(СВЦЭМ!$C$39:$C$789,СВЦЭМ!$A$39:$A$789,$A34,СВЦЭМ!$B$39:$B$789,T$11)+'СЕТ СН'!$F$12+СВЦЭМ!$D$10+'СЕТ СН'!$F$6-'СЕТ СН'!$F$22</f>
        <v>2984.5498631199998</v>
      </c>
      <c r="U34" s="36">
        <f>SUMIFS(СВЦЭМ!$C$39:$C$789,СВЦЭМ!$A$39:$A$789,$A34,СВЦЭМ!$B$39:$B$789,U$11)+'СЕТ СН'!$F$12+СВЦЭМ!$D$10+'СЕТ СН'!$F$6-'СЕТ СН'!$F$22</f>
        <v>2981.9853655699999</v>
      </c>
      <c r="V34" s="36">
        <f>SUMIFS(СВЦЭМ!$C$39:$C$789,СВЦЭМ!$A$39:$A$789,$A34,СВЦЭМ!$B$39:$B$789,V$11)+'СЕТ СН'!$F$12+СВЦЭМ!$D$10+'СЕТ СН'!$F$6-'СЕТ СН'!$F$22</f>
        <v>2946.7200938299998</v>
      </c>
      <c r="W34" s="36">
        <f>SUMIFS(СВЦЭМ!$C$39:$C$789,СВЦЭМ!$A$39:$A$789,$A34,СВЦЭМ!$B$39:$B$789,W$11)+'СЕТ СН'!$F$12+СВЦЭМ!$D$10+'СЕТ СН'!$F$6-'СЕТ СН'!$F$22</f>
        <v>2948.9406280399999</v>
      </c>
      <c r="X34" s="36">
        <f>SUMIFS(СВЦЭМ!$C$39:$C$789,СВЦЭМ!$A$39:$A$789,$A34,СВЦЭМ!$B$39:$B$789,X$11)+'СЕТ СН'!$F$12+СВЦЭМ!$D$10+'СЕТ СН'!$F$6-'СЕТ СН'!$F$22</f>
        <v>3026.5002076800001</v>
      </c>
      <c r="Y34" s="36">
        <f>SUMIFS(СВЦЭМ!$C$39:$C$789,СВЦЭМ!$A$39:$A$789,$A34,СВЦЭМ!$B$39:$B$789,Y$11)+'СЕТ СН'!$F$12+СВЦЭМ!$D$10+'СЕТ СН'!$F$6-'СЕТ СН'!$F$22</f>
        <v>3065.5101057699999</v>
      </c>
    </row>
    <row r="35" spans="1:32" ht="15.75" x14ac:dyDescent="0.2">
      <c r="A35" s="35">
        <f t="shared" si="0"/>
        <v>45650</v>
      </c>
      <c r="B35" s="36">
        <f>SUMIFS(СВЦЭМ!$C$39:$C$789,СВЦЭМ!$A$39:$A$789,$A35,СВЦЭМ!$B$39:$B$789,B$11)+'СЕТ СН'!$F$12+СВЦЭМ!$D$10+'СЕТ СН'!$F$6-'СЕТ СН'!$F$22</f>
        <v>3144.1575302299998</v>
      </c>
      <c r="C35" s="36">
        <f>SUMIFS(СВЦЭМ!$C$39:$C$789,СВЦЭМ!$A$39:$A$789,$A35,СВЦЭМ!$B$39:$B$789,C$11)+'СЕТ СН'!$F$12+СВЦЭМ!$D$10+'СЕТ СН'!$F$6-'СЕТ СН'!$F$22</f>
        <v>3283.69931387</v>
      </c>
      <c r="D35" s="36">
        <f>SUMIFS(СВЦЭМ!$C$39:$C$789,СВЦЭМ!$A$39:$A$789,$A35,СВЦЭМ!$B$39:$B$789,D$11)+'СЕТ СН'!$F$12+СВЦЭМ!$D$10+'СЕТ СН'!$F$6-'СЕТ СН'!$F$22</f>
        <v>3283.0418751500001</v>
      </c>
      <c r="E35" s="36">
        <f>SUMIFS(СВЦЭМ!$C$39:$C$789,СВЦЭМ!$A$39:$A$789,$A35,СВЦЭМ!$B$39:$B$789,E$11)+'СЕТ СН'!$F$12+СВЦЭМ!$D$10+'СЕТ СН'!$F$6-'СЕТ СН'!$F$22</f>
        <v>3277.3247528900001</v>
      </c>
      <c r="F35" s="36">
        <f>SUMIFS(СВЦЭМ!$C$39:$C$789,СВЦЭМ!$A$39:$A$789,$A35,СВЦЭМ!$B$39:$B$789,F$11)+'СЕТ СН'!$F$12+СВЦЭМ!$D$10+'СЕТ СН'!$F$6-'СЕТ СН'!$F$22</f>
        <v>3270.7682091900001</v>
      </c>
      <c r="G35" s="36">
        <f>SUMIFS(СВЦЭМ!$C$39:$C$789,СВЦЭМ!$A$39:$A$789,$A35,СВЦЭМ!$B$39:$B$789,G$11)+'СЕТ СН'!$F$12+СВЦЭМ!$D$10+'СЕТ СН'!$F$6-'СЕТ СН'!$F$22</f>
        <v>3247.8322869600001</v>
      </c>
      <c r="H35" s="36">
        <f>SUMIFS(СВЦЭМ!$C$39:$C$789,СВЦЭМ!$A$39:$A$789,$A35,СВЦЭМ!$B$39:$B$789,H$11)+'СЕТ СН'!$F$12+СВЦЭМ!$D$10+'СЕТ СН'!$F$6-'СЕТ СН'!$F$22</f>
        <v>3225.08172694</v>
      </c>
      <c r="I35" s="36">
        <f>SUMIFS(СВЦЭМ!$C$39:$C$789,СВЦЭМ!$A$39:$A$789,$A35,СВЦЭМ!$B$39:$B$789,I$11)+'СЕТ СН'!$F$12+СВЦЭМ!$D$10+'СЕТ СН'!$F$6-'СЕТ СН'!$F$22</f>
        <v>3138.1420032299998</v>
      </c>
      <c r="J35" s="36">
        <f>SUMIFS(СВЦЭМ!$C$39:$C$789,СВЦЭМ!$A$39:$A$789,$A35,СВЦЭМ!$B$39:$B$789,J$11)+'СЕТ СН'!$F$12+СВЦЭМ!$D$10+'СЕТ СН'!$F$6-'СЕТ СН'!$F$22</f>
        <v>3089.2858367099998</v>
      </c>
      <c r="K35" s="36">
        <f>SUMIFS(СВЦЭМ!$C$39:$C$789,СВЦЭМ!$A$39:$A$789,$A35,СВЦЭМ!$B$39:$B$789,K$11)+'СЕТ СН'!$F$12+СВЦЭМ!$D$10+'СЕТ СН'!$F$6-'СЕТ СН'!$F$22</f>
        <v>3104.9014714599998</v>
      </c>
      <c r="L35" s="36">
        <f>SUMIFS(СВЦЭМ!$C$39:$C$789,СВЦЭМ!$A$39:$A$789,$A35,СВЦЭМ!$B$39:$B$789,L$11)+'СЕТ СН'!$F$12+СВЦЭМ!$D$10+'СЕТ СН'!$F$6-'СЕТ СН'!$F$22</f>
        <v>3062.36786635</v>
      </c>
      <c r="M35" s="36">
        <f>SUMIFS(СВЦЭМ!$C$39:$C$789,СВЦЭМ!$A$39:$A$789,$A35,СВЦЭМ!$B$39:$B$789,M$11)+'СЕТ СН'!$F$12+СВЦЭМ!$D$10+'СЕТ СН'!$F$6-'СЕТ СН'!$F$22</f>
        <v>2957.6606368900002</v>
      </c>
      <c r="N35" s="36">
        <f>SUMIFS(СВЦЭМ!$C$39:$C$789,СВЦЭМ!$A$39:$A$789,$A35,СВЦЭМ!$B$39:$B$789,N$11)+'СЕТ СН'!$F$12+СВЦЭМ!$D$10+'СЕТ СН'!$F$6-'СЕТ СН'!$F$22</f>
        <v>2987.3836349399999</v>
      </c>
      <c r="O35" s="36">
        <f>SUMIFS(СВЦЭМ!$C$39:$C$789,СВЦЭМ!$A$39:$A$789,$A35,СВЦЭМ!$B$39:$B$789,O$11)+'СЕТ СН'!$F$12+СВЦЭМ!$D$10+'СЕТ СН'!$F$6-'СЕТ СН'!$F$22</f>
        <v>3061.0205296899999</v>
      </c>
      <c r="P35" s="36">
        <f>SUMIFS(СВЦЭМ!$C$39:$C$789,СВЦЭМ!$A$39:$A$789,$A35,СВЦЭМ!$B$39:$B$789,P$11)+'СЕТ СН'!$F$12+СВЦЭМ!$D$10+'СЕТ СН'!$F$6-'СЕТ СН'!$F$22</f>
        <v>3060.7743040800001</v>
      </c>
      <c r="Q35" s="36">
        <f>SUMIFS(СВЦЭМ!$C$39:$C$789,СВЦЭМ!$A$39:$A$789,$A35,СВЦЭМ!$B$39:$B$789,Q$11)+'СЕТ СН'!$F$12+СВЦЭМ!$D$10+'СЕТ СН'!$F$6-'СЕТ СН'!$F$22</f>
        <v>2968.71741647</v>
      </c>
      <c r="R35" s="36">
        <f>SUMIFS(СВЦЭМ!$C$39:$C$789,СВЦЭМ!$A$39:$A$789,$A35,СВЦЭМ!$B$39:$B$789,R$11)+'СЕТ СН'!$F$12+СВЦЭМ!$D$10+'СЕТ СН'!$F$6-'СЕТ СН'!$F$22</f>
        <v>2995.9289075000002</v>
      </c>
      <c r="S35" s="36">
        <f>SUMIFS(СВЦЭМ!$C$39:$C$789,СВЦЭМ!$A$39:$A$789,$A35,СВЦЭМ!$B$39:$B$789,S$11)+'СЕТ СН'!$F$12+СВЦЭМ!$D$10+'СЕТ СН'!$F$6-'СЕТ СН'!$F$22</f>
        <v>3027.2515710100001</v>
      </c>
      <c r="T35" s="36">
        <f>SUMIFS(СВЦЭМ!$C$39:$C$789,СВЦЭМ!$A$39:$A$789,$A35,СВЦЭМ!$B$39:$B$789,T$11)+'СЕТ СН'!$F$12+СВЦЭМ!$D$10+'СЕТ СН'!$F$6-'СЕТ СН'!$F$22</f>
        <v>3076.9436552699999</v>
      </c>
      <c r="U35" s="36">
        <f>SUMIFS(СВЦЭМ!$C$39:$C$789,СВЦЭМ!$A$39:$A$789,$A35,СВЦЭМ!$B$39:$B$789,U$11)+'СЕТ СН'!$F$12+СВЦЭМ!$D$10+'СЕТ СН'!$F$6-'СЕТ СН'!$F$22</f>
        <v>3081.4448483800002</v>
      </c>
      <c r="V35" s="36">
        <f>SUMIFS(СВЦЭМ!$C$39:$C$789,СВЦЭМ!$A$39:$A$789,$A35,СВЦЭМ!$B$39:$B$789,V$11)+'СЕТ СН'!$F$12+СВЦЭМ!$D$10+'СЕТ СН'!$F$6-'СЕТ СН'!$F$22</f>
        <v>3096.1940549400001</v>
      </c>
      <c r="W35" s="36">
        <f>SUMIFS(СВЦЭМ!$C$39:$C$789,СВЦЭМ!$A$39:$A$789,$A35,СВЦЭМ!$B$39:$B$789,W$11)+'СЕТ СН'!$F$12+СВЦЭМ!$D$10+'СЕТ СН'!$F$6-'СЕТ СН'!$F$22</f>
        <v>3123.1994217299998</v>
      </c>
      <c r="X35" s="36">
        <f>SUMIFS(СВЦЭМ!$C$39:$C$789,СВЦЭМ!$A$39:$A$789,$A35,СВЦЭМ!$B$39:$B$789,X$11)+'СЕТ СН'!$F$12+СВЦЭМ!$D$10+'СЕТ СН'!$F$6-'СЕТ СН'!$F$22</f>
        <v>3174.7389828999999</v>
      </c>
      <c r="Y35" s="36">
        <f>SUMIFS(СВЦЭМ!$C$39:$C$789,СВЦЭМ!$A$39:$A$789,$A35,СВЦЭМ!$B$39:$B$789,Y$11)+'СЕТ СН'!$F$12+СВЦЭМ!$D$10+'СЕТ СН'!$F$6-'СЕТ СН'!$F$22</f>
        <v>3187.5672299299999</v>
      </c>
    </row>
    <row r="36" spans="1:32" ht="15.75" x14ac:dyDescent="0.2">
      <c r="A36" s="35">
        <f t="shared" si="0"/>
        <v>45651</v>
      </c>
      <c r="B36" s="36">
        <f>SUMIFS(СВЦЭМ!$C$39:$C$789,СВЦЭМ!$A$39:$A$789,$A36,СВЦЭМ!$B$39:$B$789,B$11)+'СЕТ СН'!$F$12+СВЦЭМ!$D$10+'СЕТ СН'!$F$6-'СЕТ СН'!$F$22</f>
        <v>3041.10351249</v>
      </c>
      <c r="C36" s="36">
        <f>SUMIFS(СВЦЭМ!$C$39:$C$789,СВЦЭМ!$A$39:$A$789,$A36,СВЦЭМ!$B$39:$B$789,C$11)+'СЕТ СН'!$F$12+СВЦЭМ!$D$10+'СЕТ СН'!$F$6-'СЕТ СН'!$F$22</f>
        <v>3097.5323599600001</v>
      </c>
      <c r="D36" s="36">
        <f>SUMIFS(СВЦЭМ!$C$39:$C$789,СВЦЭМ!$A$39:$A$789,$A36,СВЦЭМ!$B$39:$B$789,D$11)+'СЕТ СН'!$F$12+СВЦЭМ!$D$10+'СЕТ СН'!$F$6-'СЕТ СН'!$F$22</f>
        <v>3112.6904216200001</v>
      </c>
      <c r="E36" s="36">
        <f>SUMIFS(СВЦЭМ!$C$39:$C$789,СВЦЭМ!$A$39:$A$789,$A36,СВЦЭМ!$B$39:$B$789,E$11)+'СЕТ СН'!$F$12+СВЦЭМ!$D$10+'СЕТ СН'!$F$6-'СЕТ СН'!$F$22</f>
        <v>3160.1877293500002</v>
      </c>
      <c r="F36" s="36">
        <f>SUMIFS(СВЦЭМ!$C$39:$C$789,СВЦЭМ!$A$39:$A$789,$A36,СВЦЭМ!$B$39:$B$789,F$11)+'СЕТ СН'!$F$12+СВЦЭМ!$D$10+'СЕТ СН'!$F$6-'СЕТ СН'!$F$22</f>
        <v>3160.6168310500002</v>
      </c>
      <c r="G36" s="36">
        <f>SUMIFS(СВЦЭМ!$C$39:$C$789,СВЦЭМ!$A$39:$A$789,$A36,СВЦЭМ!$B$39:$B$789,G$11)+'СЕТ СН'!$F$12+СВЦЭМ!$D$10+'СЕТ СН'!$F$6-'СЕТ СН'!$F$22</f>
        <v>3110.40362585</v>
      </c>
      <c r="H36" s="36">
        <f>SUMIFS(СВЦЭМ!$C$39:$C$789,СВЦЭМ!$A$39:$A$789,$A36,СВЦЭМ!$B$39:$B$789,H$11)+'СЕТ СН'!$F$12+СВЦЭМ!$D$10+'СЕТ СН'!$F$6-'СЕТ СН'!$F$22</f>
        <v>3022.0475428499999</v>
      </c>
      <c r="I36" s="36">
        <f>SUMIFS(СВЦЭМ!$C$39:$C$789,СВЦЭМ!$A$39:$A$789,$A36,СВЦЭМ!$B$39:$B$789,I$11)+'СЕТ СН'!$F$12+СВЦЭМ!$D$10+'СЕТ СН'!$F$6-'СЕТ СН'!$F$22</f>
        <v>2886.7779500500001</v>
      </c>
      <c r="J36" s="36">
        <f>SUMIFS(СВЦЭМ!$C$39:$C$789,СВЦЭМ!$A$39:$A$789,$A36,СВЦЭМ!$B$39:$B$789,J$11)+'СЕТ СН'!$F$12+СВЦЭМ!$D$10+'СЕТ СН'!$F$6-'СЕТ СН'!$F$22</f>
        <v>2860.3329273599998</v>
      </c>
      <c r="K36" s="36">
        <f>SUMIFS(СВЦЭМ!$C$39:$C$789,СВЦЭМ!$A$39:$A$789,$A36,СВЦЭМ!$B$39:$B$789,K$11)+'СЕТ СН'!$F$12+СВЦЭМ!$D$10+'СЕТ СН'!$F$6-'СЕТ СН'!$F$22</f>
        <v>2835.8469367399998</v>
      </c>
      <c r="L36" s="36">
        <f>SUMIFS(СВЦЭМ!$C$39:$C$789,СВЦЭМ!$A$39:$A$789,$A36,СВЦЭМ!$B$39:$B$789,L$11)+'СЕТ СН'!$F$12+СВЦЭМ!$D$10+'СЕТ СН'!$F$6-'СЕТ СН'!$F$22</f>
        <v>2816.9651594100001</v>
      </c>
      <c r="M36" s="36">
        <f>SUMIFS(СВЦЭМ!$C$39:$C$789,СВЦЭМ!$A$39:$A$789,$A36,СВЦЭМ!$B$39:$B$789,M$11)+'СЕТ СН'!$F$12+СВЦЭМ!$D$10+'СЕТ СН'!$F$6-'СЕТ СН'!$F$22</f>
        <v>2786.21127862</v>
      </c>
      <c r="N36" s="36">
        <f>SUMIFS(СВЦЭМ!$C$39:$C$789,СВЦЭМ!$A$39:$A$789,$A36,СВЦЭМ!$B$39:$B$789,N$11)+'СЕТ СН'!$F$12+СВЦЭМ!$D$10+'СЕТ СН'!$F$6-'СЕТ СН'!$F$22</f>
        <v>2787.6387888499999</v>
      </c>
      <c r="O36" s="36">
        <f>SUMIFS(СВЦЭМ!$C$39:$C$789,СВЦЭМ!$A$39:$A$789,$A36,СВЦЭМ!$B$39:$B$789,O$11)+'СЕТ СН'!$F$12+СВЦЭМ!$D$10+'СЕТ СН'!$F$6-'СЕТ СН'!$F$22</f>
        <v>2804.4390810899999</v>
      </c>
      <c r="P36" s="36">
        <f>SUMIFS(СВЦЭМ!$C$39:$C$789,СВЦЭМ!$A$39:$A$789,$A36,СВЦЭМ!$B$39:$B$789,P$11)+'СЕТ СН'!$F$12+СВЦЭМ!$D$10+'СЕТ СН'!$F$6-'СЕТ СН'!$F$22</f>
        <v>2807.67353826</v>
      </c>
      <c r="Q36" s="36">
        <f>SUMIFS(СВЦЭМ!$C$39:$C$789,СВЦЭМ!$A$39:$A$789,$A36,СВЦЭМ!$B$39:$B$789,Q$11)+'СЕТ СН'!$F$12+СВЦЭМ!$D$10+'СЕТ СН'!$F$6-'СЕТ СН'!$F$22</f>
        <v>2814.11276408</v>
      </c>
      <c r="R36" s="36">
        <f>SUMIFS(СВЦЭМ!$C$39:$C$789,СВЦЭМ!$A$39:$A$789,$A36,СВЦЭМ!$B$39:$B$789,R$11)+'СЕТ СН'!$F$12+СВЦЭМ!$D$10+'СЕТ СН'!$F$6-'СЕТ СН'!$F$22</f>
        <v>2810.9008225799998</v>
      </c>
      <c r="S36" s="36">
        <f>SUMIFS(СВЦЭМ!$C$39:$C$789,СВЦЭМ!$A$39:$A$789,$A36,СВЦЭМ!$B$39:$B$789,S$11)+'СЕТ СН'!$F$12+СВЦЭМ!$D$10+'СЕТ СН'!$F$6-'СЕТ СН'!$F$22</f>
        <v>2785.3540495100001</v>
      </c>
      <c r="T36" s="36">
        <f>SUMIFS(СВЦЭМ!$C$39:$C$789,СВЦЭМ!$A$39:$A$789,$A36,СВЦЭМ!$B$39:$B$789,T$11)+'СЕТ СН'!$F$12+СВЦЭМ!$D$10+'СЕТ СН'!$F$6-'СЕТ СН'!$F$22</f>
        <v>2814.5850739299999</v>
      </c>
      <c r="U36" s="36">
        <f>SUMIFS(СВЦЭМ!$C$39:$C$789,СВЦЭМ!$A$39:$A$789,$A36,СВЦЭМ!$B$39:$B$789,U$11)+'СЕТ СН'!$F$12+СВЦЭМ!$D$10+'СЕТ СН'!$F$6-'СЕТ СН'!$F$22</f>
        <v>2810.9241065900001</v>
      </c>
      <c r="V36" s="36">
        <f>SUMIFS(СВЦЭМ!$C$39:$C$789,СВЦЭМ!$A$39:$A$789,$A36,СВЦЭМ!$B$39:$B$789,V$11)+'СЕТ СН'!$F$12+СВЦЭМ!$D$10+'СЕТ СН'!$F$6-'СЕТ СН'!$F$22</f>
        <v>2819.71067214</v>
      </c>
      <c r="W36" s="36">
        <f>SUMIFS(СВЦЭМ!$C$39:$C$789,СВЦЭМ!$A$39:$A$789,$A36,СВЦЭМ!$B$39:$B$789,W$11)+'СЕТ СН'!$F$12+СВЦЭМ!$D$10+'СЕТ СН'!$F$6-'СЕТ СН'!$F$22</f>
        <v>2863.7700453299999</v>
      </c>
      <c r="X36" s="36">
        <f>SUMIFS(СВЦЭМ!$C$39:$C$789,СВЦЭМ!$A$39:$A$789,$A36,СВЦЭМ!$B$39:$B$789,X$11)+'СЕТ СН'!$F$12+СВЦЭМ!$D$10+'СЕТ СН'!$F$6-'СЕТ СН'!$F$22</f>
        <v>2853.1213799900002</v>
      </c>
      <c r="Y36" s="36">
        <f>SUMIFS(СВЦЭМ!$C$39:$C$789,СВЦЭМ!$A$39:$A$789,$A36,СВЦЭМ!$B$39:$B$789,Y$11)+'СЕТ СН'!$F$12+СВЦЭМ!$D$10+'СЕТ СН'!$F$6-'СЕТ СН'!$F$22</f>
        <v>2928.8102069800002</v>
      </c>
    </row>
    <row r="37" spans="1:32" ht="15.75" x14ac:dyDescent="0.2">
      <c r="A37" s="35">
        <f t="shared" si="0"/>
        <v>45652</v>
      </c>
      <c r="B37" s="36">
        <f>SUMIFS(СВЦЭМ!$C$39:$C$789,СВЦЭМ!$A$39:$A$789,$A37,СВЦЭМ!$B$39:$B$789,B$11)+'СЕТ СН'!$F$12+СВЦЭМ!$D$10+'СЕТ СН'!$F$6-'СЕТ СН'!$F$22</f>
        <v>3140.6966443199999</v>
      </c>
      <c r="C37" s="36">
        <f>SUMIFS(СВЦЭМ!$C$39:$C$789,СВЦЭМ!$A$39:$A$789,$A37,СВЦЭМ!$B$39:$B$789,C$11)+'СЕТ СН'!$F$12+СВЦЭМ!$D$10+'СЕТ СН'!$F$6-'СЕТ СН'!$F$22</f>
        <v>3192.8760197800002</v>
      </c>
      <c r="D37" s="36">
        <f>SUMIFS(СВЦЭМ!$C$39:$C$789,СВЦЭМ!$A$39:$A$789,$A37,СВЦЭМ!$B$39:$B$789,D$11)+'СЕТ СН'!$F$12+СВЦЭМ!$D$10+'СЕТ СН'!$F$6-'СЕТ СН'!$F$22</f>
        <v>3220.1628565699998</v>
      </c>
      <c r="E37" s="36">
        <f>SUMIFS(СВЦЭМ!$C$39:$C$789,СВЦЭМ!$A$39:$A$789,$A37,СВЦЭМ!$B$39:$B$789,E$11)+'СЕТ СН'!$F$12+СВЦЭМ!$D$10+'СЕТ СН'!$F$6-'СЕТ СН'!$F$22</f>
        <v>3228.53669601</v>
      </c>
      <c r="F37" s="36">
        <f>SUMIFS(СВЦЭМ!$C$39:$C$789,СВЦЭМ!$A$39:$A$789,$A37,СВЦЭМ!$B$39:$B$789,F$11)+'СЕТ СН'!$F$12+СВЦЭМ!$D$10+'СЕТ СН'!$F$6-'СЕТ СН'!$F$22</f>
        <v>3218.6480878399998</v>
      </c>
      <c r="G37" s="36">
        <f>SUMIFS(СВЦЭМ!$C$39:$C$789,СВЦЭМ!$A$39:$A$789,$A37,СВЦЭМ!$B$39:$B$789,G$11)+'СЕТ СН'!$F$12+СВЦЭМ!$D$10+'СЕТ СН'!$F$6-'СЕТ СН'!$F$22</f>
        <v>3197.6248583400002</v>
      </c>
      <c r="H37" s="36">
        <f>SUMIFS(СВЦЭМ!$C$39:$C$789,СВЦЭМ!$A$39:$A$789,$A37,СВЦЭМ!$B$39:$B$789,H$11)+'СЕТ СН'!$F$12+СВЦЭМ!$D$10+'СЕТ СН'!$F$6-'СЕТ СН'!$F$22</f>
        <v>3085.6658318499999</v>
      </c>
      <c r="I37" s="36">
        <f>SUMIFS(СВЦЭМ!$C$39:$C$789,СВЦЭМ!$A$39:$A$789,$A37,СВЦЭМ!$B$39:$B$789,I$11)+'СЕТ СН'!$F$12+СВЦЭМ!$D$10+'СЕТ СН'!$F$6-'СЕТ СН'!$F$22</f>
        <v>2998.3113760400001</v>
      </c>
      <c r="J37" s="36">
        <f>SUMIFS(СВЦЭМ!$C$39:$C$789,СВЦЭМ!$A$39:$A$789,$A37,СВЦЭМ!$B$39:$B$789,J$11)+'СЕТ СН'!$F$12+СВЦЭМ!$D$10+'СЕТ СН'!$F$6-'СЕТ СН'!$F$22</f>
        <v>2951.38878965</v>
      </c>
      <c r="K37" s="36">
        <f>SUMIFS(СВЦЭМ!$C$39:$C$789,СВЦЭМ!$A$39:$A$789,$A37,СВЦЭМ!$B$39:$B$789,K$11)+'СЕТ СН'!$F$12+СВЦЭМ!$D$10+'СЕТ СН'!$F$6-'СЕТ СН'!$F$22</f>
        <v>2925.1651406199999</v>
      </c>
      <c r="L37" s="36">
        <f>SUMIFS(СВЦЭМ!$C$39:$C$789,СВЦЭМ!$A$39:$A$789,$A37,СВЦЭМ!$B$39:$B$789,L$11)+'СЕТ СН'!$F$12+СВЦЭМ!$D$10+'СЕТ СН'!$F$6-'СЕТ СН'!$F$22</f>
        <v>2923.89602737</v>
      </c>
      <c r="M37" s="36">
        <f>SUMIFS(СВЦЭМ!$C$39:$C$789,СВЦЭМ!$A$39:$A$789,$A37,СВЦЭМ!$B$39:$B$789,M$11)+'СЕТ СН'!$F$12+СВЦЭМ!$D$10+'СЕТ СН'!$F$6-'СЕТ СН'!$F$22</f>
        <v>2906.0505775800002</v>
      </c>
      <c r="N37" s="36">
        <f>SUMIFS(СВЦЭМ!$C$39:$C$789,СВЦЭМ!$A$39:$A$789,$A37,СВЦЭМ!$B$39:$B$789,N$11)+'СЕТ СН'!$F$12+СВЦЭМ!$D$10+'СЕТ СН'!$F$6-'СЕТ СН'!$F$22</f>
        <v>2907.5435055500002</v>
      </c>
      <c r="O37" s="36">
        <f>SUMIFS(СВЦЭМ!$C$39:$C$789,СВЦЭМ!$A$39:$A$789,$A37,СВЦЭМ!$B$39:$B$789,O$11)+'СЕТ СН'!$F$12+СВЦЭМ!$D$10+'СЕТ СН'!$F$6-'СЕТ СН'!$F$22</f>
        <v>2897.6624889599998</v>
      </c>
      <c r="P37" s="36">
        <f>SUMIFS(СВЦЭМ!$C$39:$C$789,СВЦЭМ!$A$39:$A$789,$A37,СВЦЭМ!$B$39:$B$789,P$11)+'СЕТ СН'!$F$12+СВЦЭМ!$D$10+'СЕТ СН'!$F$6-'СЕТ СН'!$F$22</f>
        <v>2912.5072094799998</v>
      </c>
      <c r="Q37" s="36">
        <f>SUMIFS(СВЦЭМ!$C$39:$C$789,СВЦЭМ!$A$39:$A$789,$A37,СВЦЭМ!$B$39:$B$789,Q$11)+'СЕТ СН'!$F$12+СВЦЭМ!$D$10+'СЕТ СН'!$F$6-'СЕТ СН'!$F$22</f>
        <v>2984.7649809099998</v>
      </c>
      <c r="R37" s="36">
        <f>SUMIFS(СВЦЭМ!$C$39:$C$789,СВЦЭМ!$A$39:$A$789,$A37,СВЦЭМ!$B$39:$B$789,R$11)+'СЕТ СН'!$F$12+СВЦЭМ!$D$10+'СЕТ СН'!$F$6-'СЕТ СН'!$F$22</f>
        <v>2925.5720902399999</v>
      </c>
      <c r="S37" s="36">
        <f>SUMIFS(СВЦЭМ!$C$39:$C$789,СВЦЭМ!$A$39:$A$789,$A37,СВЦЭМ!$B$39:$B$789,S$11)+'СЕТ СН'!$F$12+СВЦЭМ!$D$10+'СЕТ СН'!$F$6-'СЕТ СН'!$F$22</f>
        <v>2932.7453258599999</v>
      </c>
      <c r="T37" s="36">
        <f>SUMIFS(СВЦЭМ!$C$39:$C$789,СВЦЭМ!$A$39:$A$789,$A37,СВЦЭМ!$B$39:$B$789,T$11)+'СЕТ СН'!$F$12+СВЦЭМ!$D$10+'СЕТ СН'!$F$6-'СЕТ СН'!$F$22</f>
        <v>2900.5534879699999</v>
      </c>
      <c r="U37" s="36">
        <f>SUMIFS(СВЦЭМ!$C$39:$C$789,СВЦЭМ!$A$39:$A$789,$A37,СВЦЭМ!$B$39:$B$789,U$11)+'СЕТ СН'!$F$12+СВЦЭМ!$D$10+'СЕТ СН'!$F$6-'СЕТ СН'!$F$22</f>
        <v>2919.33961765</v>
      </c>
      <c r="V37" s="36">
        <f>SUMIFS(СВЦЭМ!$C$39:$C$789,СВЦЭМ!$A$39:$A$789,$A37,СВЦЭМ!$B$39:$B$789,V$11)+'СЕТ СН'!$F$12+СВЦЭМ!$D$10+'СЕТ СН'!$F$6-'СЕТ СН'!$F$22</f>
        <v>2956.0515662100001</v>
      </c>
      <c r="W37" s="36">
        <f>SUMIFS(СВЦЭМ!$C$39:$C$789,СВЦЭМ!$A$39:$A$789,$A37,СВЦЭМ!$B$39:$B$789,W$11)+'СЕТ СН'!$F$12+СВЦЭМ!$D$10+'СЕТ СН'!$F$6-'СЕТ СН'!$F$22</f>
        <v>2978.6513551100002</v>
      </c>
      <c r="X37" s="36">
        <f>SUMIFS(СВЦЭМ!$C$39:$C$789,СВЦЭМ!$A$39:$A$789,$A37,СВЦЭМ!$B$39:$B$789,X$11)+'СЕТ СН'!$F$12+СВЦЭМ!$D$10+'СЕТ СН'!$F$6-'СЕТ СН'!$F$22</f>
        <v>2992.7029232199998</v>
      </c>
      <c r="Y37" s="36">
        <f>SUMIFS(СВЦЭМ!$C$39:$C$789,СВЦЭМ!$A$39:$A$789,$A37,СВЦЭМ!$B$39:$B$789,Y$11)+'СЕТ СН'!$F$12+СВЦЭМ!$D$10+'СЕТ СН'!$F$6-'СЕТ СН'!$F$22</f>
        <v>3018.8186957899998</v>
      </c>
    </row>
    <row r="38" spans="1:32" ht="15.75" x14ac:dyDescent="0.2">
      <c r="A38" s="35">
        <f t="shared" si="0"/>
        <v>45653</v>
      </c>
      <c r="B38" s="36">
        <f>SUMIFS(СВЦЭМ!$C$39:$C$789,СВЦЭМ!$A$39:$A$789,$A38,СВЦЭМ!$B$39:$B$789,B$11)+'СЕТ СН'!$F$12+СВЦЭМ!$D$10+'СЕТ СН'!$F$6-'СЕТ СН'!$F$22</f>
        <v>3158.6564500999998</v>
      </c>
      <c r="C38" s="36">
        <f>SUMIFS(СВЦЭМ!$C$39:$C$789,СВЦЭМ!$A$39:$A$789,$A38,СВЦЭМ!$B$39:$B$789,C$11)+'СЕТ СН'!$F$12+СВЦЭМ!$D$10+'СЕТ СН'!$F$6-'СЕТ СН'!$F$22</f>
        <v>3182.52728626</v>
      </c>
      <c r="D38" s="36">
        <f>SUMIFS(СВЦЭМ!$C$39:$C$789,СВЦЭМ!$A$39:$A$789,$A38,СВЦЭМ!$B$39:$B$789,D$11)+'СЕТ СН'!$F$12+СВЦЭМ!$D$10+'СЕТ СН'!$F$6-'СЕТ СН'!$F$22</f>
        <v>3198.77169138</v>
      </c>
      <c r="E38" s="36">
        <f>SUMIFS(СВЦЭМ!$C$39:$C$789,СВЦЭМ!$A$39:$A$789,$A38,СВЦЭМ!$B$39:$B$789,E$11)+'СЕТ СН'!$F$12+СВЦЭМ!$D$10+'СЕТ СН'!$F$6-'СЕТ СН'!$F$22</f>
        <v>3211.5146448</v>
      </c>
      <c r="F38" s="36">
        <f>SUMIFS(СВЦЭМ!$C$39:$C$789,СВЦЭМ!$A$39:$A$789,$A38,СВЦЭМ!$B$39:$B$789,F$11)+'СЕТ СН'!$F$12+СВЦЭМ!$D$10+'СЕТ СН'!$F$6-'СЕТ СН'!$F$22</f>
        <v>3201.3740316100002</v>
      </c>
      <c r="G38" s="36">
        <f>SUMIFS(СВЦЭМ!$C$39:$C$789,СВЦЭМ!$A$39:$A$789,$A38,СВЦЭМ!$B$39:$B$789,G$11)+'СЕТ СН'!$F$12+СВЦЭМ!$D$10+'СЕТ СН'!$F$6-'СЕТ СН'!$F$22</f>
        <v>3159.3554635</v>
      </c>
      <c r="H38" s="36">
        <f>SUMIFS(СВЦЭМ!$C$39:$C$789,СВЦЭМ!$A$39:$A$789,$A38,СВЦЭМ!$B$39:$B$789,H$11)+'СЕТ СН'!$F$12+СВЦЭМ!$D$10+'СЕТ СН'!$F$6-'СЕТ СН'!$F$22</f>
        <v>3051.7621238199999</v>
      </c>
      <c r="I38" s="36">
        <f>SUMIFS(СВЦЭМ!$C$39:$C$789,СВЦЭМ!$A$39:$A$789,$A38,СВЦЭМ!$B$39:$B$789,I$11)+'СЕТ СН'!$F$12+СВЦЭМ!$D$10+'СЕТ СН'!$F$6-'СЕТ СН'!$F$22</f>
        <v>2933.1059078399999</v>
      </c>
      <c r="J38" s="36">
        <f>SUMIFS(СВЦЭМ!$C$39:$C$789,СВЦЭМ!$A$39:$A$789,$A38,СВЦЭМ!$B$39:$B$789,J$11)+'СЕТ СН'!$F$12+СВЦЭМ!$D$10+'СЕТ СН'!$F$6-'СЕТ СН'!$F$22</f>
        <v>2897.9564355500002</v>
      </c>
      <c r="K38" s="36">
        <f>SUMIFS(СВЦЭМ!$C$39:$C$789,СВЦЭМ!$A$39:$A$789,$A38,СВЦЭМ!$B$39:$B$789,K$11)+'СЕТ СН'!$F$12+СВЦЭМ!$D$10+'СЕТ СН'!$F$6-'СЕТ СН'!$F$22</f>
        <v>2898.9294962499998</v>
      </c>
      <c r="L38" s="36">
        <f>SUMIFS(СВЦЭМ!$C$39:$C$789,СВЦЭМ!$A$39:$A$789,$A38,СВЦЭМ!$B$39:$B$789,L$11)+'СЕТ СН'!$F$12+СВЦЭМ!$D$10+'СЕТ СН'!$F$6-'СЕТ СН'!$F$22</f>
        <v>2928.7332399799998</v>
      </c>
      <c r="M38" s="36">
        <f>SUMIFS(СВЦЭМ!$C$39:$C$789,СВЦЭМ!$A$39:$A$789,$A38,СВЦЭМ!$B$39:$B$789,M$11)+'СЕТ СН'!$F$12+СВЦЭМ!$D$10+'СЕТ СН'!$F$6-'СЕТ СН'!$F$22</f>
        <v>3012.3132574299998</v>
      </c>
      <c r="N38" s="36">
        <f>SUMIFS(СВЦЭМ!$C$39:$C$789,СВЦЭМ!$A$39:$A$789,$A38,СВЦЭМ!$B$39:$B$789,N$11)+'СЕТ СН'!$F$12+СВЦЭМ!$D$10+'СЕТ СН'!$F$6-'СЕТ СН'!$F$22</f>
        <v>3043.9069552999999</v>
      </c>
      <c r="O38" s="36">
        <f>SUMIFS(СВЦЭМ!$C$39:$C$789,СВЦЭМ!$A$39:$A$789,$A38,СВЦЭМ!$B$39:$B$789,O$11)+'СЕТ СН'!$F$12+СВЦЭМ!$D$10+'СЕТ СН'!$F$6-'СЕТ СН'!$F$22</f>
        <v>3046.3386252300002</v>
      </c>
      <c r="P38" s="36">
        <f>SUMIFS(СВЦЭМ!$C$39:$C$789,СВЦЭМ!$A$39:$A$789,$A38,СВЦЭМ!$B$39:$B$789,P$11)+'СЕТ СН'!$F$12+СВЦЭМ!$D$10+'СЕТ СН'!$F$6-'СЕТ СН'!$F$22</f>
        <v>3028.66351201</v>
      </c>
      <c r="Q38" s="36">
        <f>SUMIFS(СВЦЭМ!$C$39:$C$789,СВЦЭМ!$A$39:$A$789,$A38,СВЦЭМ!$B$39:$B$789,Q$11)+'СЕТ СН'!$F$12+СВЦЭМ!$D$10+'СЕТ СН'!$F$6-'СЕТ СН'!$F$22</f>
        <v>3047.1873835199999</v>
      </c>
      <c r="R38" s="36">
        <f>SUMIFS(СВЦЭМ!$C$39:$C$789,СВЦЭМ!$A$39:$A$789,$A38,СВЦЭМ!$B$39:$B$789,R$11)+'СЕТ СН'!$F$12+СВЦЭМ!$D$10+'СЕТ СН'!$F$6-'СЕТ СН'!$F$22</f>
        <v>3035.11580439</v>
      </c>
      <c r="S38" s="36">
        <f>SUMIFS(СВЦЭМ!$C$39:$C$789,СВЦЭМ!$A$39:$A$789,$A38,СВЦЭМ!$B$39:$B$789,S$11)+'СЕТ СН'!$F$12+СВЦЭМ!$D$10+'СЕТ СН'!$F$6-'СЕТ СН'!$F$22</f>
        <v>3015.60420664</v>
      </c>
      <c r="T38" s="36">
        <f>SUMIFS(СВЦЭМ!$C$39:$C$789,СВЦЭМ!$A$39:$A$789,$A38,СВЦЭМ!$B$39:$B$789,T$11)+'СЕТ СН'!$F$12+СВЦЭМ!$D$10+'СЕТ СН'!$F$6-'СЕТ СН'!$F$22</f>
        <v>2976.0742882499999</v>
      </c>
      <c r="U38" s="36">
        <f>SUMIFS(СВЦЭМ!$C$39:$C$789,СВЦЭМ!$A$39:$A$789,$A38,СВЦЭМ!$B$39:$B$789,U$11)+'СЕТ СН'!$F$12+СВЦЭМ!$D$10+'СЕТ СН'!$F$6-'СЕТ СН'!$F$22</f>
        <v>2933.2359518600001</v>
      </c>
      <c r="V38" s="36">
        <f>SUMIFS(СВЦЭМ!$C$39:$C$789,СВЦЭМ!$A$39:$A$789,$A38,СВЦЭМ!$B$39:$B$789,V$11)+'СЕТ СН'!$F$12+СВЦЭМ!$D$10+'СЕТ СН'!$F$6-'СЕТ СН'!$F$22</f>
        <v>2946.3833107999999</v>
      </c>
      <c r="W38" s="36">
        <f>SUMIFS(СВЦЭМ!$C$39:$C$789,СВЦЭМ!$A$39:$A$789,$A38,СВЦЭМ!$B$39:$B$789,W$11)+'СЕТ СН'!$F$12+СВЦЭМ!$D$10+'СЕТ СН'!$F$6-'СЕТ СН'!$F$22</f>
        <v>2988.84638688</v>
      </c>
      <c r="X38" s="36">
        <f>SUMIFS(СВЦЭМ!$C$39:$C$789,СВЦЭМ!$A$39:$A$789,$A38,СВЦЭМ!$B$39:$B$789,X$11)+'СЕТ СН'!$F$12+СВЦЭМ!$D$10+'СЕТ СН'!$F$6-'СЕТ СН'!$F$22</f>
        <v>3049.1123573099999</v>
      </c>
      <c r="Y38" s="36">
        <f>SUMIFS(СВЦЭМ!$C$39:$C$789,СВЦЭМ!$A$39:$A$789,$A38,СВЦЭМ!$B$39:$B$789,Y$11)+'СЕТ СН'!$F$12+СВЦЭМ!$D$10+'СЕТ СН'!$F$6-'СЕТ СН'!$F$22</f>
        <v>3054.8981664799999</v>
      </c>
    </row>
    <row r="39" spans="1:32" ht="15.75" x14ac:dyDescent="0.2">
      <c r="A39" s="35">
        <f t="shared" si="0"/>
        <v>45654</v>
      </c>
      <c r="B39" s="36">
        <f>SUMIFS(СВЦЭМ!$C$39:$C$789,СВЦЭМ!$A$39:$A$789,$A39,СВЦЭМ!$B$39:$B$789,B$11)+'СЕТ СН'!$F$12+СВЦЭМ!$D$10+'СЕТ СН'!$F$6-'СЕТ СН'!$F$22</f>
        <v>3059.18010448</v>
      </c>
      <c r="C39" s="36">
        <f>SUMIFS(СВЦЭМ!$C$39:$C$789,СВЦЭМ!$A$39:$A$789,$A39,СВЦЭМ!$B$39:$B$789,C$11)+'СЕТ СН'!$F$12+СВЦЭМ!$D$10+'СЕТ СН'!$F$6-'СЕТ СН'!$F$22</f>
        <v>3112.6419661599998</v>
      </c>
      <c r="D39" s="36">
        <f>SUMIFS(СВЦЭМ!$C$39:$C$789,СВЦЭМ!$A$39:$A$789,$A39,СВЦЭМ!$B$39:$B$789,D$11)+'СЕТ СН'!$F$12+СВЦЭМ!$D$10+'СЕТ СН'!$F$6-'СЕТ СН'!$F$22</f>
        <v>3184.6130148799998</v>
      </c>
      <c r="E39" s="36">
        <f>SUMIFS(СВЦЭМ!$C$39:$C$789,СВЦЭМ!$A$39:$A$789,$A39,СВЦЭМ!$B$39:$B$789,E$11)+'СЕТ СН'!$F$12+СВЦЭМ!$D$10+'СЕТ СН'!$F$6-'СЕТ СН'!$F$22</f>
        <v>3211.8911619999999</v>
      </c>
      <c r="F39" s="36">
        <f>SUMIFS(СВЦЭМ!$C$39:$C$789,СВЦЭМ!$A$39:$A$789,$A39,СВЦЭМ!$B$39:$B$789,F$11)+'СЕТ СН'!$F$12+СВЦЭМ!$D$10+'СЕТ СН'!$F$6-'СЕТ СН'!$F$22</f>
        <v>3210.88576792</v>
      </c>
      <c r="G39" s="36">
        <f>SUMIFS(СВЦЭМ!$C$39:$C$789,СВЦЭМ!$A$39:$A$789,$A39,СВЦЭМ!$B$39:$B$789,G$11)+'СЕТ СН'!$F$12+СВЦЭМ!$D$10+'СЕТ СН'!$F$6-'СЕТ СН'!$F$22</f>
        <v>3170.9908283099999</v>
      </c>
      <c r="H39" s="36">
        <f>SUMIFS(СВЦЭМ!$C$39:$C$789,СВЦЭМ!$A$39:$A$789,$A39,СВЦЭМ!$B$39:$B$789,H$11)+'СЕТ СН'!$F$12+СВЦЭМ!$D$10+'СЕТ СН'!$F$6-'СЕТ СН'!$F$22</f>
        <v>3137.6150588400001</v>
      </c>
      <c r="I39" s="36">
        <f>SUMIFS(СВЦЭМ!$C$39:$C$789,СВЦЭМ!$A$39:$A$789,$A39,СВЦЭМ!$B$39:$B$789,I$11)+'СЕТ СН'!$F$12+СВЦЭМ!$D$10+'СЕТ СН'!$F$6-'СЕТ СН'!$F$22</f>
        <v>3038.1613849</v>
      </c>
      <c r="J39" s="36">
        <f>SUMIFS(СВЦЭМ!$C$39:$C$789,СВЦЭМ!$A$39:$A$789,$A39,СВЦЭМ!$B$39:$B$789,J$11)+'СЕТ СН'!$F$12+СВЦЭМ!$D$10+'СЕТ СН'!$F$6-'СЕТ СН'!$F$22</f>
        <v>3006.56715472</v>
      </c>
      <c r="K39" s="36">
        <f>SUMIFS(СВЦЭМ!$C$39:$C$789,СВЦЭМ!$A$39:$A$789,$A39,СВЦЭМ!$B$39:$B$789,K$11)+'СЕТ СН'!$F$12+СВЦЭМ!$D$10+'СЕТ СН'!$F$6-'СЕТ СН'!$F$22</f>
        <v>2980.3419726699999</v>
      </c>
      <c r="L39" s="36">
        <f>SUMIFS(СВЦЭМ!$C$39:$C$789,СВЦЭМ!$A$39:$A$789,$A39,СВЦЭМ!$B$39:$B$789,L$11)+'СЕТ СН'!$F$12+СВЦЭМ!$D$10+'СЕТ СН'!$F$6-'СЕТ СН'!$F$22</f>
        <v>2948.1416298600002</v>
      </c>
      <c r="M39" s="36">
        <f>SUMIFS(СВЦЭМ!$C$39:$C$789,СВЦЭМ!$A$39:$A$789,$A39,СВЦЭМ!$B$39:$B$789,M$11)+'СЕТ СН'!$F$12+СВЦЭМ!$D$10+'СЕТ СН'!$F$6-'СЕТ СН'!$F$22</f>
        <v>3026.2215906800002</v>
      </c>
      <c r="N39" s="36">
        <f>SUMIFS(СВЦЭМ!$C$39:$C$789,СВЦЭМ!$A$39:$A$789,$A39,СВЦЭМ!$B$39:$B$789,N$11)+'СЕТ СН'!$F$12+СВЦЭМ!$D$10+'СЕТ СН'!$F$6-'СЕТ СН'!$F$22</f>
        <v>3033.7051277099999</v>
      </c>
      <c r="O39" s="36">
        <f>SUMIFS(СВЦЭМ!$C$39:$C$789,СВЦЭМ!$A$39:$A$789,$A39,СВЦЭМ!$B$39:$B$789,O$11)+'СЕТ СН'!$F$12+СВЦЭМ!$D$10+'СЕТ СН'!$F$6-'СЕТ СН'!$F$22</f>
        <v>3043.74661625</v>
      </c>
      <c r="P39" s="36">
        <f>SUMIFS(СВЦЭМ!$C$39:$C$789,СВЦЭМ!$A$39:$A$789,$A39,СВЦЭМ!$B$39:$B$789,P$11)+'СЕТ СН'!$F$12+СВЦЭМ!$D$10+'СЕТ СН'!$F$6-'СЕТ СН'!$F$22</f>
        <v>3039.7265204800001</v>
      </c>
      <c r="Q39" s="36">
        <f>SUMIFS(СВЦЭМ!$C$39:$C$789,СВЦЭМ!$A$39:$A$789,$A39,СВЦЭМ!$B$39:$B$789,Q$11)+'СЕТ СН'!$F$12+СВЦЭМ!$D$10+'СЕТ СН'!$F$6-'СЕТ СН'!$F$22</f>
        <v>3056.1453812599998</v>
      </c>
      <c r="R39" s="36">
        <f>SUMIFS(СВЦЭМ!$C$39:$C$789,СВЦЭМ!$A$39:$A$789,$A39,СВЦЭМ!$B$39:$B$789,R$11)+'СЕТ СН'!$F$12+СВЦЭМ!$D$10+'СЕТ СН'!$F$6-'СЕТ СН'!$F$22</f>
        <v>3049.4245439900001</v>
      </c>
      <c r="S39" s="36">
        <f>SUMIFS(СВЦЭМ!$C$39:$C$789,СВЦЭМ!$A$39:$A$789,$A39,СВЦЭМ!$B$39:$B$789,S$11)+'СЕТ СН'!$F$12+СВЦЭМ!$D$10+'СЕТ СН'!$F$6-'СЕТ СН'!$F$22</f>
        <v>3012.3507626599999</v>
      </c>
      <c r="T39" s="36">
        <f>SUMIFS(СВЦЭМ!$C$39:$C$789,СВЦЭМ!$A$39:$A$789,$A39,СВЦЭМ!$B$39:$B$789,T$11)+'СЕТ СН'!$F$12+СВЦЭМ!$D$10+'СЕТ СН'!$F$6-'СЕТ СН'!$F$22</f>
        <v>2980.38079638</v>
      </c>
      <c r="U39" s="36">
        <f>SUMIFS(СВЦЭМ!$C$39:$C$789,СВЦЭМ!$A$39:$A$789,$A39,СВЦЭМ!$B$39:$B$789,U$11)+'СЕТ СН'!$F$12+СВЦЭМ!$D$10+'СЕТ СН'!$F$6-'СЕТ СН'!$F$22</f>
        <v>3002.3361406899999</v>
      </c>
      <c r="V39" s="36">
        <f>SUMIFS(СВЦЭМ!$C$39:$C$789,СВЦЭМ!$A$39:$A$789,$A39,СВЦЭМ!$B$39:$B$789,V$11)+'СЕТ СН'!$F$12+СВЦЭМ!$D$10+'СЕТ СН'!$F$6-'СЕТ СН'!$F$22</f>
        <v>3018.0397019900001</v>
      </c>
      <c r="W39" s="36">
        <f>SUMIFS(СВЦЭМ!$C$39:$C$789,СВЦЭМ!$A$39:$A$789,$A39,СВЦЭМ!$B$39:$B$789,W$11)+'СЕТ СН'!$F$12+СВЦЭМ!$D$10+'СЕТ СН'!$F$6-'СЕТ СН'!$F$22</f>
        <v>3031.8519726999998</v>
      </c>
      <c r="X39" s="36">
        <f>SUMIFS(СВЦЭМ!$C$39:$C$789,СВЦЭМ!$A$39:$A$789,$A39,СВЦЭМ!$B$39:$B$789,X$11)+'СЕТ СН'!$F$12+СВЦЭМ!$D$10+'СЕТ СН'!$F$6-'СЕТ СН'!$F$22</f>
        <v>3047.4760058799998</v>
      </c>
      <c r="Y39" s="36">
        <f>SUMIFS(СВЦЭМ!$C$39:$C$789,СВЦЭМ!$A$39:$A$789,$A39,СВЦЭМ!$B$39:$B$789,Y$11)+'СЕТ СН'!$F$12+СВЦЭМ!$D$10+'СЕТ СН'!$F$6-'СЕТ СН'!$F$22</f>
        <v>3147.73638858</v>
      </c>
    </row>
    <row r="40" spans="1:32" ht="15.75" x14ac:dyDescent="0.2">
      <c r="A40" s="35">
        <f t="shared" si="0"/>
        <v>45655</v>
      </c>
      <c r="B40" s="36">
        <f>SUMIFS(СВЦЭМ!$C$39:$C$789,СВЦЭМ!$A$39:$A$789,$A40,СВЦЭМ!$B$39:$B$789,B$11)+'СЕТ СН'!$F$12+СВЦЭМ!$D$10+'СЕТ СН'!$F$6-'СЕТ СН'!$F$22</f>
        <v>2963.7105137099998</v>
      </c>
      <c r="C40" s="36">
        <f>SUMIFS(СВЦЭМ!$C$39:$C$789,СВЦЭМ!$A$39:$A$789,$A40,СВЦЭМ!$B$39:$B$789,C$11)+'СЕТ СН'!$F$12+СВЦЭМ!$D$10+'СЕТ СН'!$F$6-'СЕТ СН'!$F$22</f>
        <v>3015.0829897600001</v>
      </c>
      <c r="D40" s="36">
        <f>SUMIFS(СВЦЭМ!$C$39:$C$789,СВЦЭМ!$A$39:$A$789,$A40,СВЦЭМ!$B$39:$B$789,D$11)+'СЕТ СН'!$F$12+СВЦЭМ!$D$10+'СЕТ СН'!$F$6-'СЕТ СН'!$F$22</f>
        <v>3164.6145988100002</v>
      </c>
      <c r="E40" s="36">
        <f>SUMIFS(СВЦЭМ!$C$39:$C$789,СВЦЭМ!$A$39:$A$789,$A40,СВЦЭМ!$B$39:$B$789,E$11)+'СЕТ СН'!$F$12+СВЦЭМ!$D$10+'СЕТ СН'!$F$6-'СЕТ СН'!$F$22</f>
        <v>3215.80218823</v>
      </c>
      <c r="F40" s="36">
        <f>SUMIFS(СВЦЭМ!$C$39:$C$789,СВЦЭМ!$A$39:$A$789,$A40,СВЦЭМ!$B$39:$B$789,F$11)+'СЕТ СН'!$F$12+СВЦЭМ!$D$10+'СЕТ СН'!$F$6-'СЕТ СН'!$F$22</f>
        <v>3226.5499780599998</v>
      </c>
      <c r="G40" s="36">
        <f>SUMIFS(СВЦЭМ!$C$39:$C$789,СВЦЭМ!$A$39:$A$789,$A40,СВЦЭМ!$B$39:$B$789,G$11)+'СЕТ СН'!$F$12+СВЦЭМ!$D$10+'СЕТ СН'!$F$6-'СЕТ СН'!$F$22</f>
        <v>3222.8330991799999</v>
      </c>
      <c r="H40" s="36">
        <f>SUMIFS(СВЦЭМ!$C$39:$C$789,СВЦЭМ!$A$39:$A$789,$A40,СВЦЭМ!$B$39:$B$789,H$11)+'СЕТ СН'!$F$12+СВЦЭМ!$D$10+'СЕТ СН'!$F$6-'СЕТ СН'!$F$22</f>
        <v>3165.2808933900001</v>
      </c>
      <c r="I40" s="36">
        <f>SUMIFS(СВЦЭМ!$C$39:$C$789,СВЦЭМ!$A$39:$A$789,$A40,СВЦЭМ!$B$39:$B$789,I$11)+'СЕТ СН'!$F$12+СВЦЭМ!$D$10+'СЕТ СН'!$F$6-'СЕТ СН'!$F$22</f>
        <v>3066.3822655700001</v>
      </c>
      <c r="J40" s="36">
        <f>SUMIFS(СВЦЭМ!$C$39:$C$789,СВЦЭМ!$A$39:$A$789,$A40,СВЦЭМ!$B$39:$B$789,J$11)+'СЕТ СН'!$F$12+СВЦЭМ!$D$10+'СЕТ СН'!$F$6-'СЕТ СН'!$F$22</f>
        <v>3030.45321126</v>
      </c>
      <c r="K40" s="36">
        <f>SUMIFS(СВЦЭМ!$C$39:$C$789,СВЦЭМ!$A$39:$A$789,$A40,СВЦЭМ!$B$39:$B$789,K$11)+'СЕТ СН'!$F$12+СВЦЭМ!$D$10+'СЕТ СН'!$F$6-'СЕТ СН'!$F$22</f>
        <v>2917.5906631399998</v>
      </c>
      <c r="L40" s="36">
        <f>SUMIFS(СВЦЭМ!$C$39:$C$789,СВЦЭМ!$A$39:$A$789,$A40,СВЦЭМ!$B$39:$B$789,L$11)+'СЕТ СН'!$F$12+СВЦЭМ!$D$10+'СЕТ СН'!$F$6-'СЕТ СН'!$F$22</f>
        <v>2882.07071959</v>
      </c>
      <c r="M40" s="36">
        <f>SUMIFS(СВЦЭМ!$C$39:$C$789,СВЦЭМ!$A$39:$A$789,$A40,СВЦЭМ!$B$39:$B$789,M$11)+'СЕТ СН'!$F$12+СВЦЭМ!$D$10+'СЕТ СН'!$F$6-'СЕТ СН'!$F$22</f>
        <v>2849.8429431499999</v>
      </c>
      <c r="N40" s="36">
        <f>SUMIFS(СВЦЭМ!$C$39:$C$789,СВЦЭМ!$A$39:$A$789,$A40,СВЦЭМ!$B$39:$B$789,N$11)+'СЕТ СН'!$F$12+СВЦЭМ!$D$10+'СЕТ СН'!$F$6-'СЕТ СН'!$F$22</f>
        <v>2831.70967724</v>
      </c>
      <c r="O40" s="36">
        <f>SUMIFS(СВЦЭМ!$C$39:$C$789,СВЦЭМ!$A$39:$A$789,$A40,СВЦЭМ!$B$39:$B$789,O$11)+'СЕТ СН'!$F$12+СВЦЭМ!$D$10+'СЕТ СН'!$F$6-'СЕТ СН'!$F$22</f>
        <v>2883.00164829</v>
      </c>
      <c r="P40" s="36">
        <f>SUMIFS(СВЦЭМ!$C$39:$C$789,СВЦЭМ!$A$39:$A$789,$A40,СВЦЭМ!$B$39:$B$789,P$11)+'СЕТ СН'!$F$12+СВЦЭМ!$D$10+'СЕТ СН'!$F$6-'СЕТ СН'!$F$22</f>
        <v>2897.4118679399999</v>
      </c>
      <c r="Q40" s="36">
        <f>SUMIFS(СВЦЭМ!$C$39:$C$789,СВЦЭМ!$A$39:$A$789,$A40,СВЦЭМ!$B$39:$B$789,Q$11)+'СЕТ СН'!$F$12+СВЦЭМ!$D$10+'СЕТ СН'!$F$6-'СЕТ СН'!$F$22</f>
        <v>2956.1748562900002</v>
      </c>
      <c r="R40" s="36">
        <f>SUMIFS(СВЦЭМ!$C$39:$C$789,СВЦЭМ!$A$39:$A$789,$A40,СВЦЭМ!$B$39:$B$789,R$11)+'СЕТ СН'!$F$12+СВЦЭМ!$D$10+'СЕТ СН'!$F$6-'СЕТ СН'!$F$22</f>
        <v>2910.4770699199998</v>
      </c>
      <c r="S40" s="36">
        <f>SUMIFS(СВЦЭМ!$C$39:$C$789,СВЦЭМ!$A$39:$A$789,$A40,СВЦЭМ!$B$39:$B$789,S$11)+'СЕТ СН'!$F$12+СВЦЭМ!$D$10+'СЕТ СН'!$F$6-'СЕТ СН'!$F$22</f>
        <v>2829.0611764400001</v>
      </c>
      <c r="T40" s="36">
        <f>SUMIFS(СВЦЭМ!$C$39:$C$789,СВЦЭМ!$A$39:$A$789,$A40,СВЦЭМ!$B$39:$B$789,T$11)+'СЕТ СН'!$F$12+СВЦЭМ!$D$10+'СЕТ СН'!$F$6-'СЕТ СН'!$F$22</f>
        <v>2769.5160252800001</v>
      </c>
      <c r="U40" s="36">
        <f>SUMIFS(СВЦЭМ!$C$39:$C$789,СВЦЭМ!$A$39:$A$789,$A40,СВЦЭМ!$B$39:$B$789,U$11)+'СЕТ СН'!$F$12+СВЦЭМ!$D$10+'СЕТ СН'!$F$6-'СЕТ СН'!$F$22</f>
        <v>2759.8872071300002</v>
      </c>
      <c r="V40" s="36">
        <f>SUMIFS(СВЦЭМ!$C$39:$C$789,СВЦЭМ!$A$39:$A$789,$A40,СВЦЭМ!$B$39:$B$789,V$11)+'СЕТ СН'!$F$12+СВЦЭМ!$D$10+'СЕТ СН'!$F$6-'СЕТ СН'!$F$22</f>
        <v>2806.2490843199998</v>
      </c>
      <c r="W40" s="36">
        <f>SUMIFS(СВЦЭМ!$C$39:$C$789,СВЦЭМ!$A$39:$A$789,$A40,СВЦЭМ!$B$39:$B$789,W$11)+'СЕТ СН'!$F$12+СВЦЭМ!$D$10+'СЕТ СН'!$F$6-'СЕТ СН'!$F$22</f>
        <v>2847.1928093000001</v>
      </c>
      <c r="X40" s="36">
        <f>SUMIFS(СВЦЭМ!$C$39:$C$789,СВЦЭМ!$A$39:$A$789,$A40,СВЦЭМ!$B$39:$B$789,X$11)+'СЕТ СН'!$F$12+СВЦЭМ!$D$10+'СЕТ СН'!$F$6-'СЕТ СН'!$F$22</f>
        <v>2900.79677627</v>
      </c>
      <c r="Y40" s="36">
        <f>SUMIFS(СВЦЭМ!$C$39:$C$789,СВЦЭМ!$A$39:$A$789,$A40,СВЦЭМ!$B$39:$B$789,Y$11)+'СЕТ СН'!$F$12+СВЦЭМ!$D$10+'СЕТ СН'!$F$6-'СЕТ СН'!$F$22</f>
        <v>2938.0323557500001</v>
      </c>
    </row>
    <row r="41" spans="1:32" ht="15.75" x14ac:dyDescent="0.2">
      <c r="A41" s="35">
        <f t="shared" si="0"/>
        <v>45656</v>
      </c>
      <c r="B41" s="36">
        <f>SUMIFS(СВЦЭМ!$C$39:$C$789,СВЦЭМ!$A$39:$A$789,$A41,СВЦЭМ!$B$39:$B$789,B$11)+'СЕТ СН'!$F$12+СВЦЭМ!$D$10+'СЕТ СН'!$F$6-'СЕТ СН'!$F$22</f>
        <v>3199.57102833</v>
      </c>
      <c r="C41" s="36">
        <f>SUMIFS(СВЦЭМ!$C$39:$C$789,СВЦЭМ!$A$39:$A$789,$A41,СВЦЭМ!$B$39:$B$789,C$11)+'СЕТ СН'!$F$12+СВЦЭМ!$D$10+'СЕТ СН'!$F$6-'СЕТ СН'!$F$22</f>
        <v>3277.84783801</v>
      </c>
      <c r="D41" s="36">
        <f>SUMIFS(СВЦЭМ!$C$39:$C$789,СВЦЭМ!$A$39:$A$789,$A41,СВЦЭМ!$B$39:$B$789,D$11)+'СЕТ СН'!$F$12+СВЦЭМ!$D$10+'СЕТ СН'!$F$6-'СЕТ СН'!$F$22</f>
        <v>3305.4095830299998</v>
      </c>
      <c r="E41" s="36">
        <f>SUMIFS(СВЦЭМ!$C$39:$C$789,СВЦЭМ!$A$39:$A$789,$A41,СВЦЭМ!$B$39:$B$789,E$11)+'СЕТ СН'!$F$12+СВЦЭМ!$D$10+'СЕТ СН'!$F$6-'СЕТ СН'!$F$22</f>
        <v>3327.7830689399998</v>
      </c>
      <c r="F41" s="36">
        <f>SUMIFS(СВЦЭМ!$C$39:$C$789,СВЦЭМ!$A$39:$A$789,$A41,СВЦЭМ!$B$39:$B$789,F$11)+'СЕТ СН'!$F$12+СВЦЭМ!$D$10+'СЕТ СН'!$F$6-'СЕТ СН'!$F$22</f>
        <v>3333.4216806300001</v>
      </c>
      <c r="G41" s="36">
        <f>SUMIFS(СВЦЭМ!$C$39:$C$789,СВЦЭМ!$A$39:$A$789,$A41,СВЦЭМ!$B$39:$B$789,G$11)+'СЕТ СН'!$F$12+СВЦЭМ!$D$10+'СЕТ СН'!$F$6-'СЕТ СН'!$F$22</f>
        <v>3329.4106666900002</v>
      </c>
      <c r="H41" s="36">
        <f>SUMIFS(СВЦЭМ!$C$39:$C$789,СВЦЭМ!$A$39:$A$789,$A41,СВЦЭМ!$B$39:$B$789,H$11)+'СЕТ СН'!$F$12+СВЦЭМ!$D$10+'СЕТ СН'!$F$6-'СЕТ СН'!$F$22</f>
        <v>3296.8765893999998</v>
      </c>
      <c r="I41" s="36">
        <f>SUMIFS(СВЦЭМ!$C$39:$C$789,СВЦЭМ!$A$39:$A$789,$A41,СВЦЭМ!$B$39:$B$789,I$11)+'СЕТ СН'!$F$12+СВЦЭМ!$D$10+'СЕТ СН'!$F$6-'СЕТ СН'!$F$22</f>
        <v>3263.5518557999999</v>
      </c>
      <c r="J41" s="36">
        <f>SUMIFS(СВЦЭМ!$C$39:$C$789,СВЦЭМ!$A$39:$A$789,$A41,СВЦЭМ!$B$39:$B$789,J$11)+'СЕТ СН'!$F$12+СВЦЭМ!$D$10+'СЕТ СН'!$F$6-'СЕТ СН'!$F$22</f>
        <v>3194.1481620599998</v>
      </c>
      <c r="K41" s="36">
        <f>SUMIFS(СВЦЭМ!$C$39:$C$789,СВЦЭМ!$A$39:$A$789,$A41,СВЦЭМ!$B$39:$B$789,K$11)+'СЕТ СН'!$F$12+СВЦЭМ!$D$10+'СЕТ СН'!$F$6-'СЕТ СН'!$F$22</f>
        <v>3057.0947631399999</v>
      </c>
      <c r="L41" s="36">
        <f>SUMIFS(СВЦЭМ!$C$39:$C$789,СВЦЭМ!$A$39:$A$789,$A41,СВЦЭМ!$B$39:$B$789,L$11)+'СЕТ СН'!$F$12+СВЦЭМ!$D$10+'СЕТ СН'!$F$6-'СЕТ СН'!$F$22</f>
        <v>3052.4567535299998</v>
      </c>
      <c r="M41" s="36">
        <f>SUMIFS(СВЦЭМ!$C$39:$C$789,СВЦЭМ!$A$39:$A$789,$A41,СВЦЭМ!$B$39:$B$789,M$11)+'СЕТ СН'!$F$12+СВЦЭМ!$D$10+'СЕТ СН'!$F$6-'СЕТ СН'!$F$22</f>
        <v>3052.8495567700002</v>
      </c>
      <c r="N41" s="36">
        <f>SUMIFS(СВЦЭМ!$C$39:$C$789,СВЦЭМ!$A$39:$A$789,$A41,СВЦЭМ!$B$39:$B$789,N$11)+'СЕТ СН'!$F$12+СВЦЭМ!$D$10+'СЕТ СН'!$F$6-'СЕТ СН'!$F$22</f>
        <v>3025.4029929399999</v>
      </c>
      <c r="O41" s="36">
        <f>SUMIFS(СВЦЭМ!$C$39:$C$789,СВЦЭМ!$A$39:$A$789,$A41,СВЦЭМ!$B$39:$B$789,O$11)+'СЕТ СН'!$F$12+СВЦЭМ!$D$10+'СЕТ СН'!$F$6-'СЕТ СН'!$F$22</f>
        <v>3059.6844220200001</v>
      </c>
      <c r="P41" s="36">
        <f>SUMIFS(СВЦЭМ!$C$39:$C$789,СВЦЭМ!$A$39:$A$789,$A41,СВЦЭМ!$B$39:$B$789,P$11)+'СЕТ СН'!$F$12+СВЦЭМ!$D$10+'СЕТ СН'!$F$6-'СЕТ СН'!$F$22</f>
        <v>3077.3522794999999</v>
      </c>
      <c r="Q41" s="36">
        <f>SUMIFS(СВЦЭМ!$C$39:$C$789,СВЦЭМ!$A$39:$A$789,$A41,СВЦЭМ!$B$39:$B$789,Q$11)+'СЕТ СН'!$F$12+СВЦЭМ!$D$10+'СЕТ СН'!$F$6-'СЕТ СН'!$F$22</f>
        <v>3078.5236500199999</v>
      </c>
      <c r="R41" s="36">
        <f>SUMIFS(СВЦЭМ!$C$39:$C$789,СВЦЭМ!$A$39:$A$789,$A41,СВЦЭМ!$B$39:$B$789,R$11)+'СЕТ СН'!$F$12+СВЦЭМ!$D$10+'СЕТ СН'!$F$6-'СЕТ СН'!$F$22</f>
        <v>3064.3498494999999</v>
      </c>
      <c r="S41" s="36">
        <f>SUMIFS(СВЦЭМ!$C$39:$C$789,СВЦЭМ!$A$39:$A$789,$A41,СВЦЭМ!$B$39:$B$789,S$11)+'СЕТ СН'!$F$12+СВЦЭМ!$D$10+'СЕТ СН'!$F$6-'СЕТ СН'!$F$22</f>
        <v>3014.2019891800001</v>
      </c>
      <c r="T41" s="36">
        <f>SUMIFS(СВЦЭМ!$C$39:$C$789,СВЦЭМ!$A$39:$A$789,$A41,СВЦЭМ!$B$39:$B$789,T$11)+'СЕТ СН'!$F$12+СВЦЭМ!$D$10+'СЕТ СН'!$F$6-'СЕТ СН'!$F$22</f>
        <v>2970.0460024399999</v>
      </c>
      <c r="U41" s="36">
        <f>SUMIFS(СВЦЭМ!$C$39:$C$789,СВЦЭМ!$A$39:$A$789,$A41,СВЦЭМ!$B$39:$B$789,U$11)+'СЕТ СН'!$F$12+СВЦЭМ!$D$10+'СЕТ СН'!$F$6-'СЕТ СН'!$F$22</f>
        <v>2973.3369440699998</v>
      </c>
      <c r="V41" s="36">
        <f>SUMIFS(СВЦЭМ!$C$39:$C$789,СВЦЭМ!$A$39:$A$789,$A41,СВЦЭМ!$B$39:$B$789,V$11)+'СЕТ СН'!$F$12+СВЦЭМ!$D$10+'СЕТ СН'!$F$6-'СЕТ СН'!$F$22</f>
        <v>2995.46536444</v>
      </c>
      <c r="W41" s="36">
        <f>SUMIFS(СВЦЭМ!$C$39:$C$789,СВЦЭМ!$A$39:$A$789,$A41,СВЦЭМ!$B$39:$B$789,W$11)+'СЕТ СН'!$F$12+СВЦЭМ!$D$10+'СЕТ СН'!$F$6-'СЕТ СН'!$F$22</f>
        <v>3012.5485667200001</v>
      </c>
      <c r="X41" s="36">
        <f>SUMIFS(СВЦЭМ!$C$39:$C$789,СВЦЭМ!$A$39:$A$789,$A41,СВЦЭМ!$B$39:$B$789,X$11)+'СЕТ СН'!$F$12+СВЦЭМ!$D$10+'СЕТ СН'!$F$6-'СЕТ СН'!$F$22</f>
        <v>3064.4388528899999</v>
      </c>
      <c r="Y41" s="36">
        <f>SUMIFS(СВЦЭМ!$C$39:$C$789,СВЦЭМ!$A$39:$A$789,$A41,СВЦЭМ!$B$39:$B$789,Y$11)+'СЕТ СН'!$F$12+СВЦЭМ!$D$10+'СЕТ СН'!$F$6-'СЕТ СН'!$F$22</f>
        <v>3074.0159757699998</v>
      </c>
    </row>
    <row r="42" spans="1:32" ht="15.75" x14ac:dyDescent="0.2">
      <c r="A42" s="35">
        <f t="shared" si="0"/>
        <v>45657</v>
      </c>
      <c r="B42" s="36">
        <f>SUMIFS(СВЦЭМ!$C$39:$C$789,СВЦЭМ!$A$39:$A$789,$A42,СВЦЭМ!$B$39:$B$789,B$11)+'СЕТ СН'!$F$12+СВЦЭМ!$D$10+'СЕТ СН'!$F$6-'СЕТ СН'!$F$22</f>
        <v>3113.7934325199999</v>
      </c>
      <c r="C42" s="36">
        <f>SUMIFS(СВЦЭМ!$C$39:$C$789,СВЦЭМ!$A$39:$A$789,$A42,СВЦЭМ!$B$39:$B$789,C$11)+'СЕТ СН'!$F$12+СВЦЭМ!$D$10+'СЕТ СН'!$F$6-'СЕТ СН'!$F$22</f>
        <v>3212.5392394699998</v>
      </c>
      <c r="D42" s="36">
        <f>SUMIFS(СВЦЭМ!$C$39:$C$789,СВЦЭМ!$A$39:$A$789,$A42,СВЦЭМ!$B$39:$B$789,D$11)+'СЕТ СН'!$F$12+СВЦЭМ!$D$10+'СЕТ СН'!$F$6-'СЕТ СН'!$F$22</f>
        <v>3240.8070131499999</v>
      </c>
      <c r="E42" s="36">
        <f>SUMIFS(СВЦЭМ!$C$39:$C$789,СВЦЭМ!$A$39:$A$789,$A42,СВЦЭМ!$B$39:$B$789,E$11)+'СЕТ СН'!$F$12+СВЦЭМ!$D$10+'СЕТ СН'!$F$6-'СЕТ СН'!$F$22</f>
        <v>3290.6916730100002</v>
      </c>
      <c r="F42" s="36">
        <f>SUMIFS(СВЦЭМ!$C$39:$C$789,СВЦЭМ!$A$39:$A$789,$A42,СВЦЭМ!$B$39:$B$789,F$11)+'СЕТ СН'!$F$12+СВЦЭМ!$D$10+'СЕТ СН'!$F$6-'СЕТ СН'!$F$22</f>
        <v>3310.8852253800001</v>
      </c>
      <c r="G42" s="36">
        <f>SUMIFS(СВЦЭМ!$C$39:$C$789,СВЦЭМ!$A$39:$A$789,$A42,СВЦЭМ!$B$39:$B$789,G$11)+'СЕТ СН'!$F$12+СВЦЭМ!$D$10+'СЕТ СН'!$F$6-'СЕТ СН'!$F$22</f>
        <v>3285.2492016299998</v>
      </c>
      <c r="H42" s="36">
        <f>SUMIFS(СВЦЭМ!$C$39:$C$789,СВЦЭМ!$A$39:$A$789,$A42,СВЦЭМ!$B$39:$B$789,H$11)+'СЕТ СН'!$F$12+СВЦЭМ!$D$10+'СЕТ СН'!$F$6-'СЕТ СН'!$F$22</f>
        <v>3274.7620262300002</v>
      </c>
      <c r="I42" s="36">
        <f>SUMIFS(СВЦЭМ!$C$39:$C$789,СВЦЭМ!$A$39:$A$789,$A42,СВЦЭМ!$B$39:$B$789,I$11)+'СЕТ СН'!$F$12+СВЦЭМ!$D$10+'СЕТ СН'!$F$6-'СЕТ СН'!$F$22</f>
        <v>3239.2648326099998</v>
      </c>
      <c r="J42" s="36">
        <f>SUMIFS(СВЦЭМ!$C$39:$C$789,СВЦЭМ!$A$39:$A$789,$A42,СВЦЭМ!$B$39:$B$789,J$11)+'СЕТ СН'!$F$12+СВЦЭМ!$D$10+'СЕТ СН'!$F$6-'СЕТ СН'!$F$22</f>
        <v>3085.2230886399998</v>
      </c>
      <c r="K42" s="36">
        <f>SUMIFS(СВЦЭМ!$C$39:$C$789,СВЦЭМ!$A$39:$A$789,$A42,СВЦЭМ!$B$39:$B$789,K$11)+'СЕТ СН'!$F$12+СВЦЭМ!$D$10+'СЕТ СН'!$F$6-'СЕТ СН'!$F$22</f>
        <v>3020.7920570599999</v>
      </c>
      <c r="L42" s="36">
        <f>SUMIFS(СВЦЭМ!$C$39:$C$789,СВЦЭМ!$A$39:$A$789,$A42,СВЦЭМ!$B$39:$B$789,L$11)+'СЕТ СН'!$F$12+СВЦЭМ!$D$10+'СЕТ СН'!$F$6-'СЕТ СН'!$F$22</f>
        <v>2988.8052703499998</v>
      </c>
      <c r="M42" s="36">
        <f>SUMIFS(СВЦЭМ!$C$39:$C$789,СВЦЭМ!$A$39:$A$789,$A42,СВЦЭМ!$B$39:$B$789,M$11)+'СЕТ СН'!$F$12+СВЦЭМ!$D$10+'СЕТ СН'!$F$6-'СЕТ СН'!$F$22</f>
        <v>2950.8977589199999</v>
      </c>
      <c r="N42" s="36">
        <f>SUMIFS(СВЦЭМ!$C$39:$C$789,СВЦЭМ!$A$39:$A$789,$A42,СВЦЭМ!$B$39:$B$789,N$11)+'СЕТ СН'!$F$12+СВЦЭМ!$D$10+'СЕТ СН'!$F$6-'СЕТ СН'!$F$22</f>
        <v>2951.3580230500002</v>
      </c>
      <c r="O42" s="36">
        <f>SUMIFS(СВЦЭМ!$C$39:$C$789,СВЦЭМ!$A$39:$A$789,$A42,СВЦЭМ!$B$39:$B$789,O$11)+'СЕТ СН'!$F$12+СВЦЭМ!$D$10+'СЕТ СН'!$F$6-'СЕТ СН'!$F$22</f>
        <v>2990.53561438</v>
      </c>
      <c r="P42" s="36">
        <f>SUMIFS(СВЦЭМ!$C$39:$C$789,СВЦЭМ!$A$39:$A$789,$A42,СВЦЭМ!$B$39:$B$789,P$11)+'СЕТ СН'!$F$12+СВЦЭМ!$D$10+'СЕТ СН'!$F$6-'СЕТ СН'!$F$22</f>
        <v>2976.7696785899998</v>
      </c>
      <c r="Q42" s="36">
        <f>SUMIFS(СВЦЭМ!$C$39:$C$789,СВЦЭМ!$A$39:$A$789,$A42,СВЦЭМ!$B$39:$B$789,Q$11)+'СЕТ СН'!$F$12+СВЦЭМ!$D$10+'СЕТ СН'!$F$6-'СЕТ СН'!$F$22</f>
        <v>2968.0079394999998</v>
      </c>
      <c r="R42" s="36">
        <f>SUMIFS(СВЦЭМ!$C$39:$C$789,СВЦЭМ!$A$39:$A$789,$A42,СВЦЭМ!$B$39:$B$789,R$11)+'СЕТ СН'!$F$12+СВЦЭМ!$D$10+'СЕТ СН'!$F$6-'СЕТ СН'!$F$22</f>
        <v>2936.4968383199998</v>
      </c>
      <c r="S42" s="36">
        <f>SUMIFS(СВЦЭМ!$C$39:$C$789,СВЦЭМ!$A$39:$A$789,$A42,СВЦЭМ!$B$39:$B$789,S$11)+'СЕТ СН'!$F$12+СВЦЭМ!$D$10+'СЕТ СН'!$F$6-'СЕТ СН'!$F$22</f>
        <v>2894.30038853</v>
      </c>
      <c r="T42" s="36">
        <f>SUMIFS(СВЦЭМ!$C$39:$C$789,СВЦЭМ!$A$39:$A$789,$A42,СВЦЭМ!$B$39:$B$789,T$11)+'СЕТ СН'!$F$12+СВЦЭМ!$D$10+'СЕТ СН'!$F$6-'СЕТ СН'!$F$22</f>
        <v>2841.90390665</v>
      </c>
      <c r="U42" s="36">
        <f>SUMIFS(СВЦЭМ!$C$39:$C$789,СВЦЭМ!$A$39:$A$789,$A42,СВЦЭМ!$B$39:$B$789,U$11)+'СЕТ СН'!$F$12+СВЦЭМ!$D$10+'СЕТ СН'!$F$6-'СЕТ СН'!$F$22</f>
        <v>2827.7498462399999</v>
      </c>
      <c r="V42" s="36">
        <f>SUMIFS(СВЦЭМ!$C$39:$C$789,СВЦЭМ!$A$39:$A$789,$A42,СВЦЭМ!$B$39:$B$789,V$11)+'СЕТ СН'!$F$12+СВЦЭМ!$D$10+'СЕТ СН'!$F$6-'СЕТ СН'!$F$22</f>
        <v>2869.5520342</v>
      </c>
      <c r="W42" s="36">
        <f>SUMIFS(СВЦЭМ!$C$39:$C$789,СВЦЭМ!$A$39:$A$789,$A42,СВЦЭМ!$B$39:$B$789,W$11)+'СЕТ СН'!$F$12+СВЦЭМ!$D$10+'СЕТ СН'!$F$6-'СЕТ СН'!$F$22</f>
        <v>2942.5702230100001</v>
      </c>
      <c r="X42" s="36">
        <f>SUMIFS(СВЦЭМ!$C$39:$C$789,СВЦЭМ!$A$39:$A$789,$A42,СВЦЭМ!$B$39:$B$789,X$11)+'СЕТ СН'!$F$12+СВЦЭМ!$D$10+'СЕТ СН'!$F$6-'СЕТ СН'!$F$22</f>
        <v>2980.8105795699998</v>
      </c>
      <c r="Y42" s="36">
        <f>SUMIFS(СВЦЭМ!$C$39:$C$789,СВЦЭМ!$A$39:$A$789,$A42,СВЦЭМ!$B$39:$B$789,Y$11)+'СЕТ СН'!$F$12+СВЦЭМ!$D$10+'СЕТ СН'!$F$6-'СЕТ СН'!$F$22</f>
        <v>3031.5703517900001</v>
      </c>
      <c r="Z42" s="36">
        <f>SUMIFS(СВЦЭМ!$C$39:$C$789,СВЦЭМ!$A$39:$A$789,$A42,СВЦЭМ!$B$39:$B$789,Z$11)+'СЕТ СН'!$F$12+СВЦЭМ!$D$10+'СЕТ СН'!$F$6-'СЕТ СН'!$F$22</f>
        <v>3088.5961564899999</v>
      </c>
      <c r="AA42" s="36">
        <f>SUMIFS(СВЦЭМ!$C$39:$C$789,СВЦЭМ!$A$39:$A$789,$A42,СВЦЭМ!$B$39:$B$789,AA$11)+'СЕТ СН'!$F$12+СВЦЭМ!$D$10+'СЕТ СН'!$F$6-'СЕТ СН'!$F$22</f>
        <v>3121.9549441600002</v>
      </c>
      <c r="AB42" s="36">
        <f>SUMIFS(СВЦЭМ!$C$39:$C$789,СВЦЭМ!$A$39:$A$789,$A42,СВЦЭМ!$B$39:$B$789,AB$11)+'СЕТ СН'!$F$12+СВЦЭМ!$D$10+'СЕТ СН'!$F$6-'СЕТ СН'!$F$22</f>
        <v>3141.60930783</v>
      </c>
      <c r="AC42" s="36">
        <f>SUMIFS(СВЦЭМ!$C$39:$C$789,СВЦЭМ!$A$39:$A$789,$A42,СВЦЭМ!$B$39:$B$789,AC$11)+'СЕТ СН'!$F$12+СВЦЭМ!$D$10+'СЕТ СН'!$F$6-'СЕТ СН'!$F$22</f>
        <v>3152.4757805700001</v>
      </c>
      <c r="AD42" s="36">
        <f>SUMIFS(СВЦЭМ!$C$39:$C$789,СВЦЭМ!$A$39:$A$789,$A42,СВЦЭМ!$B$39:$B$789,AD$11)+'СЕТ СН'!$F$12+СВЦЭМ!$D$10+'СЕТ СН'!$F$6-'СЕТ СН'!$F$22</f>
        <v>3173.5122149899998</v>
      </c>
      <c r="AE42" s="36">
        <f>SUMIFS(СВЦЭМ!$C$39:$C$789,СВЦЭМ!$A$39:$A$789,$A42,СВЦЭМ!$B$39:$B$789,AE$11)+'СЕТ СН'!$F$12+СВЦЭМ!$D$10+'СЕТ СН'!$F$6-'СЕТ СН'!$F$22</f>
        <v>3205.3823425400001</v>
      </c>
      <c r="AF42" s="36">
        <f>SUMIFS(СВЦЭМ!$C$39:$C$789,СВЦЭМ!$A$39:$A$789,$A42,СВЦЭМ!$B$39:$B$789,AF$11)+'СЕТ СН'!$F$12+СВЦЭМ!$D$10+'СЕТ СН'!$F$6-'СЕТ СН'!$F$22</f>
        <v>3268.6497806699999</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32"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32"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x14ac:dyDescent="0.2">
      <c r="A48" s="35" t="str">
        <f>A12</f>
        <v>01.12.2024</v>
      </c>
      <c r="B48" s="36">
        <f>SUMIFS(СВЦЭМ!$C$39:$C$789,СВЦЭМ!$A$39:$A$789,$A48,СВЦЭМ!$B$39:$B$789,B$47)+'СЕТ СН'!$G$12+СВЦЭМ!$D$10+'СЕТ СН'!$G$6-'СЕТ СН'!$G$22</f>
        <v>3375.6563016800001</v>
      </c>
      <c r="C48" s="36">
        <f>SUMIFS(СВЦЭМ!$C$39:$C$789,СВЦЭМ!$A$39:$A$789,$A48,СВЦЭМ!$B$39:$B$789,C$47)+'СЕТ СН'!$G$12+СВЦЭМ!$D$10+'СЕТ СН'!$G$6-'СЕТ СН'!$G$22</f>
        <v>3442.6670040499998</v>
      </c>
      <c r="D48" s="36">
        <f>SUMIFS(СВЦЭМ!$C$39:$C$789,СВЦЭМ!$A$39:$A$789,$A48,СВЦЭМ!$B$39:$B$789,D$47)+'СЕТ СН'!$G$12+СВЦЭМ!$D$10+'СЕТ СН'!$G$6-'СЕТ СН'!$G$22</f>
        <v>3464.8367488899999</v>
      </c>
      <c r="E48" s="36">
        <f>SUMIFS(СВЦЭМ!$C$39:$C$789,СВЦЭМ!$A$39:$A$789,$A48,СВЦЭМ!$B$39:$B$789,E$47)+'СЕТ СН'!$G$12+СВЦЭМ!$D$10+'СЕТ СН'!$G$6-'СЕТ СН'!$G$22</f>
        <v>3458.9870416399999</v>
      </c>
      <c r="F48" s="36">
        <f>SUMIFS(СВЦЭМ!$C$39:$C$789,СВЦЭМ!$A$39:$A$789,$A48,СВЦЭМ!$B$39:$B$789,F$47)+'СЕТ СН'!$G$12+СВЦЭМ!$D$10+'СЕТ СН'!$G$6-'СЕТ СН'!$G$22</f>
        <v>3465.90369616</v>
      </c>
      <c r="G48" s="36">
        <f>SUMIFS(СВЦЭМ!$C$39:$C$789,СВЦЭМ!$A$39:$A$789,$A48,СВЦЭМ!$B$39:$B$789,G$47)+'СЕТ СН'!$G$12+СВЦЭМ!$D$10+'СЕТ СН'!$G$6-'СЕТ СН'!$G$22</f>
        <v>3481.3090547900001</v>
      </c>
      <c r="H48" s="36">
        <f>SUMIFS(СВЦЭМ!$C$39:$C$789,СВЦЭМ!$A$39:$A$789,$A48,СВЦЭМ!$B$39:$B$789,H$47)+'СЕТ СН'!$G$12+СВЦЭМ!$D$10+'СЕТ СН'!$G$6-'СЕТ СН'!$G$22</f>
        <v>3486.9672388200001</v>
      </c>
      <c r="I48" s="36">
        <f>SUMIFS(СВЦЭМ!$C$39:$C$789,СВЦЭМ!$A$39:$A$789,$A48,СВЦЭМ!$B$39:$B$789,I$47)+'СЕТ СН'!$G$12+СВЦЭМ!$D$10+'СЕТ СН'!$G$6-'СЕТ СН'!$G$22</f>
        <v>3488.7230378700001</v>
      </c>
      <c r="J48" s="36">
        <f>SUMIFS(СВЦЭМ!$C$39:$C$789,СВЦЭМ!$A$39:$A$789,$A48,СВЦЭМ!$B$39:$B$789,J$47)+'СЕТ СН'!$G$12+СВЦЭМ!$D$10+'СЕТ СН'!$G$6-'СЕТ СН'!$G$22</f>
        <v>3428.0836630700001</v>
      </c>
      <c r="K48" s="36">
        <f>SUMIFS(СВЦЭМ!$C$39:$C$789,СВЦЭМ!$A$39:$A$789,$A48,СВЦЭМ!$B$39:$B$789,K$47)+'СЕТ СН'!$G$12+СВЦЭМ!$D$10+'СЕТ СН'!$G$6-'СЕТ СН'!$G$22</f>
        <v>3447.4578063700001</v>
      </c>
      <c r="L48" s="36">
        <f>SUMIFS(СВЦЭМ!$C$39:$C$789,СВЦЭМ!$A$39:$A$789,$A48,СВЦЭМ!$B$39:$B$789,L$47)+'СЕТ СН'!$G$12+СВЦЭМ!$D$10+'СЕТ СН'!$G$6-'СЕТ СН'!$G$22</f>
        <v>3389.10415324</v>
      </c>
      <c r="M48" s="36">
        <f>SUMIFS(СВЦЭМ!$C$39:$C$789,СВЦЭМ!$A$39:$A$789,$A48,СВЦЭМ!$B$39:$B$789,M$47)+'СЕТ СН'!$G$12+СВЦЭМ!$D$10+'СЕТ СН'!$G$6-'СЕТ СН'!$G$22</f>
        <v>3387.5545647899999</v>
      </c>
      <c r="N48" s="36">
        <f>SUMIFS(СВЦЭМ!$C$39:$C$789,СВЦЭМ!$A$39:$A$789,$A48,СВЦЭМ!$B$39:$B$789,N$47)+'СЕТ СН'!$G$12+СВЦЭМ!$D$10+'СЕТ СН'!$G$6-'СЕТ СН'!$G$22</f>
        <v>3424.6427536799997</v>
      </c>
      <c r="O48" s="36">
        <f>SUMIFS(СВЦЭМ!$C$39:$C$789,СВЦЭМ!$A$39:$A$789,$A48,СВЦЭМ!$B$39:$B$789,O$47)+'СЕТ СН'!$G$12+СВЦЭМ!$D$10+'СЕТ СН'!$G$6-'СЕТ СН'!$G$22</f>
        <v>3439.86802554</v>
      </c>
      <c r="P48" s="36">
        <f>SUMIFS(СВЦЭМ!$C$39:$C$789,СВЦЭМ!$A$39:$A$789,$A48,СВЦЭМ!$B$39:$B$789,P$47)+'СЕТ СН'!$G$12+СВЦЭМ!$D$10+'СЕТ СН'!$G$6-'СЕТ СН'!$G$22</f>
        <v>3480.1540753599998</v>
      </c>
      <c r="Q48" s="36">
        <f>SUMIFS(СВЦЭМ!$C$39:$C$789,СВЦЭМ!$A$39:$A$789,$A48,СВЦЭМ!$B$39:$B$789,Q$47)+'СЕТ СН'!$G$12+СВЦЭМ!$D$10+'СЕТ СН'!$G$6-'СЕТ СН'!$G$22</f>
        <v>3511.56639258</v>
      </c>
      <c r="R48" s="36">
        <f>SUMIFS(СВЦЭМ!$C$39:$C$789,СВЦЭМ!$A$39:$A$789,$A48,СВЦЭМ!$B$39:$B$789,R$47)+'СЕТ СН'!$G$12+СВЦЭМ!$D$10+'СЕТ СН'!$G$6-'СЕТ СН'!$G$22</f>
        <v>3488.9740949900001</v>
      </c>
      <c r="S48" s="36">
        <f>SUMIFS(СВЦЭМ!$C$39:$C$789,СВЦЭМ!$A$39:$A$789,$A48,СВЦЭМ!$B$39:$B$789,S$47)+'СЕТ СН'!$G$12+СВЦЭМ!$D$10+'СЕТ СН'!$G$6-'СЕТ СН'!$G$22</f>
        <v>3413.3048418499998</v>
      </c>
      <c r="T48" s="36">
        <f>SUMIFS(СВЦЭМ!$C$39:$C$789,СВЦЭМ!$A$39:$A$789,$A48,СВЦЭМ!$B$39:$B$789,T$47)+'СЕТ СН'!$G$12+СВЦЭМ!$D$10+'СЕТ СН'!$G$6-'СЕТ СН'!$G$22</f>
        <v>3321.3027407499999</v>
      </c>
      <c r="U48" s="36">
        <f>SUMIFS(СВЦЭМ!$C$39:$C$789,СВЦЭМ!$A$39:$A$789,$A48,СВЦЭМ!$B$39:$B$789,U$47)+'СЕТ СН'!$G$12+СВЦЭМ!$D$10+'СЕТ СН'!$G$6-'СЕТ СН'!$G$22</f>
        <v>3336.8493810599998</v>
      </c>
      <c r="V48" s="36">
        <f>SUMIFS(СВЦЭМ!$C$39:$C$789,СВЦЭМ!$A$39:$A$789,$A48,СВЦЭМ!$B$39:$B$789,V$47)+'СЕТ СН'!$G$12+СВЦЭМ!$D$10+'СЕТ СН'!$G$6-'СЕТ СН'!$G$22</f>
        <v>3369.5710787600001</v>
      </c>
      <c r="W48" s="36">
        <f>SUMIFS(СВЦЭМ!$C$39:$C$789,СВЦЭМ!$A$39:$A$789,$A48,СВЦЭМ!$B$39:$B$789,W$47)+'СЕТ СН'!$G$12+СВЦЭМ!$D$10+'СЕТ СН'!$G$6-'СЕТ СН'!$G$22</f>
        <v>3390.0881247299999</v>
      </c>
      <c r="X48" s="36">
        <f>SUMIFS(СВЦЭМ!$C$39:$C$789,СВЦЭМ!$A$39:$A$789,$A48,СВЦЭМ!$B$39:$B$789,X$47)+'СЕТ СН'!$G$12+СВЦЭМ!$D$10+'СЕТ СН'!$G$6-'СЕТ СН'!$G$22</f>
        <v>3422.6555263</v>
      </c>
      <c r="Y48" s="36">
        <f>SUMIFS(СВЦЭМ!$C$39:$C$789,СВЦЭМ!$A$39:$A$789,$A48,СВЦЭМ!$B$39:$B$789,Y$47)+'СЕТ СН'!$G$12+СВЦЭМ!$D$10+'СЕТ СН'!$G$6-'СЕТ СН'!$G$22</f>
        <v>3514.6381574100001</v>
      </c>
    </row>
    <row r="49" spans="1:25" ht="15.75" x14ac:dyDescent="0.2">
      <c r="A49" s="35">
        <f>A48+1</f>
        <v>45628</v>
      </c>
      <c r="B49" s="36">
        <f>SUMIFS(СВЦЭМ!$C$39:$C$789,СВЦЭМ!$A$39:$A$789,$A49,СВЦЭМ!$B$39:$B$789,B$47)+'СЕТ СН'!$G$12+СВЦЭМ!$D$10+'СЕТ СН'!$G$6-'СЕТ СН'!$G$22</f>
        <v>3625.9819732299998</v>
      </c>
      <c r="C49" s="36">
        <f>SUMIFS(СВЦЭМ!$C$39:$C$789,СВЦЭМ!$A$39:$A$789,$A49,СВЦЭМ!$B$39:$B$789,C$47)+'СЕТ СН'!$G$12+СВЦЭМ!$D$10+'СЕТ СН'!$G$6-'СЕТ СН'!$G$22</f>
        <v>3610.82237291</v>
      </c>
      <c r="D49" s="36">
        <f>SUMIFS(СВЦЭМ!$C$39:$C$789,СВЦЭМ!$A$39:$A$789,$A49,СВЦЭМ!$B$39:$B$789,D$47)+'СЕТ СН'!$G$12+СВЦЭМ!$D$10+'СЕТ СН'!$G$6-'СЕТ СН'!$G$22</f>
        <v>3589.7645594999999</v>
      </c>
      <c r="E49" s="36">
        <f>SUMIFS(СВЦЭМ!$C$39:$C$789,СВЦЭМ!$A$39:$A$789,$A49,СВЦЭМ!$B$39:$B$789,E$47)+'СЕТ СН'!$G$12+СВЦЭМ!$D$10+'СЕТ СН'!$G$6-'СЕТ СН'!$G$22</f>
        <v>3600.0453028100001</v>
      </c>
      <c r="F49" s="36">
        <f>SUMIFS(СВЦЭМ!$C$39:$C$789,СВЦЭМ!$A$39:$A$789,$A49,СВЦЭМ!$B$39:$B$789,F$47)+'СЕТ СН'!$G$12+СВЦЭМ!$D$10+'СЕТ СН'!$G$6-'СЕТ СН'!$G$22</f>
        <v>3594.2558661200001</v>
      </c>
      <c r="G49" s="36">
        <f>SUMIFS(СВЦЭМ!$C$39:$C$789,СВЦЭМ!$A$39:$A$789,$A49,СВЦЭМ!$B$39:$B$789,G$47)+'СЕТ СН'!$G$12+СВЦЭМ!$D$10+'СЕТ СН'!$G$6-'СЕТ СН'!$G$22</f>
        <v>3599.4011825699999</v>
      </c>
      <c r="H49" s="36">
        <f>SUMIFS(СВЦЭМ!$C$39:$C$789,СВЦЭМ!$A$39:$A$789,$A49,СВЦЭМ!$B$39:$B$789,H$47)+'СЕТ СН'!$G$12+СВЦЭМ!$D$10+'СЕТ СН'!$G$6-'СЕТ СН'!$G$22</f>
        <v>3521.2629558099998</v>
      </c>
      <c r="I49" s="36">
        <f>SUMIFS(СВЦЭМ!$C$39:$C$789,СВЦЭМ!$A$39:$A$789,$A49,СВЦЭМ!$B$39:$B$789,I$47)+'СЕТ СН'!$G$12+СВЦЭМ!$D$10+'СЕТ СН'!$G$6-'СЕТ СН'!$G$22</f>
        <v>3409.1828552900001</v>
      </c>
      <c r="J49" s="36">
        <f>SUMIFS(СВЦЭМ!$C$39:$C$789,СВЦЭМ!$A$39:$A$789,$A49,СВЦЭМ!$B$39:$B$789,J$47)+'СЕТ СН'!$G$12+СВЦЭМ!$D$10+'СЕТ СН'!$G$6-'СЕТ СН'!$G$22</f>
        <v>3341.5908004600001</v>
      </c>
      <c r="K49" s="36">
        <f>SUMIFS(СВЦЭМ!$C$39:$C$789,СВЦЭМ!$A$39:$A$789,$A49,СВЦЭМ!$B$39:$B$789,K$47)+'СЕТ СН'!$G$12+СВЦЭМ!$D$10+'СЕТ СН'!$G$6-'СЕТ СН'!$G$22</f>
        <v>3327.91184527</v>
      </c>
      <c r="L49" s="36">
        <f>SUMIFS(СВЦЭМ!$C$39:$C$789,СВЦЭМ!$A$39:$A$789,$A49,СВЦЭМ!$B$39:$B$789,L$47)+'СЕТ СН'!$G$12+СВЦЭМ!$D$10+'СЕТ СН'!$G$6-'СЕТ СН'!$G$22</f>
        <v>3349.6413316099997</v>
      </c>
      <c r="M49" s="36">
        <f>SUMIFS(СВЦЭМ!$C$39:$C$789,СВЦЭМ!$A$39:$A$789,$A49,СВЦЭМ!$B$39:$B$789,M$47)+'СЕТ СН'!$G$12+СВЦЭМ!$D$10+'СЕТ СН'!$G$6-'СЕТ СН'!$G$22</f>
        <v>3372.0093895599998</v>
      </c>
      <c r="N49" s="36">
        <f>SUMIFS(СВЦЭМ!$C$39:$C$789,СВЦЭМ!$A$39:$A$789,$A49,СВЦЭМ!$B$39:$B$789,N$47)+'СЕТ СН'!$G$12+СВЦЭМ!$D$10+'СЕТ СН'!$G$6-'СЕТ СН'!$G$22</f>
        <v>3395.2673307800001</v>
      </c>
      <c r="O49" s="36">
        <f>SUMIFS(СВЦЭМ!$C$39:$C$789,СВЦЭМ!$A$39:$A$789,$A49,СВЦЭМ!$B$39:$B$789,O$47)+'СЕТ СН'!$G$12+СВЦЭМ!$D$10+'СЕТ СН'!$G$6-'СЕТ СН'!$G$22</f>
        <v>3418.5412503699999</v>
      </c>
      <c r="P49" s="36">
        <f>SUMIFS(СВЦЭМ!$C$39:$C$789,СВЦЭМ!$A$39:$A$789,$A49,СВЦЭМ!$B$39:$B$789,P$47)+'СЕТ СН'!$G$12+СВЦЭМ!$D$10+'СЕТ СН'!$G$6-'СЕТ СН'!$G$22</f>
        <v>3432.2445767899999</v>
      </c>
      <c r="Q49" s="36">
        <f>SUMIFS(СВЦЭМ!$C$39:$C$789,СВЦЭМ!$A$39:$A$789,$A49,СВЦЭМ!$B$39:$B$789,Q$47)+'СЕТ СН'!$G$12+СВЦЭМ!$D$10+'СЕТ СН'!$G$6-'СЕТ СН'!$G$22</f>
        <v>3432.5097512399998</v>
      </c>
      <c r="R49" s="36">
        <f>SUMIFS(СВЦЭМ!$C$39:$C$789,СВЦЭМ!$A$39:$A$789,$A49,СВЦЭМ!$B$39:$B$789,R$47)+'СЕТ СН'!$G$12+СВЦЭМ!$D$10+'СЕТ СН'!$G$6-'СЕТ СН'!$G$22</f>
        <v>3411.3445259</v>
      </c>
      <c r="S49" s="36">
        <f>SUMIFS(СВЦЭМ!$C$39:$C$789,СВЦЭМ!$A$39:$A$789,$A49,СВЦЭМ!$B$39:$B$789,S$47)+'СЕТ СН'!$G$12+СВЦЭМ!$D$10+'СЕТ СН'!$G$6-'СЕТ СН'!$G$22</f>
        <v>3356.6498691799998</v>
      </c>
      <c r="T49" s="36">
        <f>SUMIFS(СВЦЭМ!$C$39:$C$789,СВЦЭМ!$A$39:$A$789,$A49,СВЦЭМ!$B$39:$B$789,T$47)+'СЕТ СН'!$G$12+СВЦЭМ!$D$10+'СЕТ СН'!$G$6-'СЕТ СН'!$G$22</f>
        <v>3289.5289196200001</v>
      </c>
      <c r="U49" s="36">
        <f>SUMIFS(СВЦЭМ!$C$39:$C$789,СВЦЭМ!$A$39:$A$789,$A49,СВЦЭМ!$B$39:$B$789,U$47)+'СЕТ СН'!$G$12+СВЦЭМ!$D$10+'СЕТ СН'!$G$6-'СЕТ СН'!$G$22</f>
        <v>3337.3817097000001</v>
      </c>
      <c r="V49" s="36">
        <f>SUMIFS(СВЦЭМ!$C$39:$C$789,СВЦЭМ!$A$39:$A$789,$A49,СВЦЭМ!$B$39:$B$789,V$47)+'СЕТ СН'!$G$12+СВЦЭМ!$D$10+'СЕТ СН'!$G$6-'СЕТ СН'!$G$22</f>
        <v>3384.0496692799998</v>
      </c>
      <c r="W49" s="36">
        <f>SUMIFS(СВЦЭМ!$C$39:$C$789,СВЦЭМ!$A$39:$A$789,$A49,СВЦЭМ!$B$39:$B$789,W$47)+'СЕТ СН'!$G$12+СВЦЭМ!$D$10+'СЕТ СН'!$G$6-'СЕТ СН'!$G$22</f>
        <v>3371.83851929</v>
      </c>
      <c r="X49" s="36">
        <f>SUMIFS(СВЦЭМ!$C$39:$C$789,СВЦЭМ!$A$39:$A$789,$A49,СВЦЭМ!$B$39:$B$789,X$47)+'СЕТ СН'!$G$12+СВЦЭМ!$D$10+'СЕТ СН'!$G$6-'СЕТ СН'!$G$22</f>
        <v>3372.1080998699999</v>
      </c>
      <c r="Y49" s="36">
        <f>SUMIFS(СВЦЭМ!$C$39:$C$789,СВЦЭМ!$A$39:$A$789,$A49,СВЦЭМ!$B$39:$B$789,Y$47)+'СЕТ СН'!$G$12+СВЦЭМ!$D$10+'СЕТ СН'!$G$6-'СЕТ СН'!$G$22</f>
        <v>3413.6202120299999</v>
      </c>
    </row>
    <row r="50" spans="1:25" ht="15.75" x14ac:dyDescent="0.2">
      <c r="A50" s="35">
        <f t="shared" ref="A50:A78" si="1">A49+1</f>
        <v>45629</v>
      </c>
      <c r="B50" s="36">
        <f>SUMIFS(СВЦЭМ!$C$39:$C$789,СВЦЭМ!$A$39:$A$789,$A50,СВЦЭМ!$B$39:$B$789,B$47)+'СЕТ СН'!$G$12+СВЦЭМ!$D$10+'СЕТ СН'!$G$6-'СЕТ СН'!$G$22</f>
        <v>3436.1828770500001</v>
      </c>
      <c r="C50" s="36">
        <f>SUMIFS(СВЦЭМ!$C$39:$C$789,СВЦЭМ!$A$39:$A$789,$A50,СВЦЭМ!$B$39:$B$789,C$47)+'СЕТ СН'!$G$12+СВЦЭМ!$D$10+'СЕТ СН'!$G$6-'СЕТ СН'!$G$22</f>
        <v>3491.0324161399999</v>
      </c>
      <c r="D50" s="36">
        <f>SUMIFS(СВЦЭМ!$C$39:$C$789,СВЦЭМ!$A$39:$A$789,$A50,СВЦЭМ!$B$39:$B$789,D$47)+'СЕТ СН'!$G$12+СВЦЭМ!$D$10+'СЕТ СН'!$G$6-'СЕТ СН'!$G$22</f>
        <v>3527.7247575599999</v>
      </c>
      <c r="E50" s="36">
        <f>SUMIFS(СВЦЭМ!$C$39:$C$789,СВЦЭМ!$A$39:$A$789,$A50,СВЦЭМ!$B$39:$B$789,E$47)+'СЕТ СН'!$G$12+СВЦЭМ!$D$10+'СЕТ СН'!$G$6-'СЕТ СН'!$G$22</f>
        <v>3573.79249875</v>
      </c>
      <c r="F50" s="36">
        <f>SUMIFS(СВЦЭМ!$C$39:$C$789,СВЦЭМ!$A$39:$A$789,$A50,СВЦЭМ!$B$39:$B$789,F$47)+'СЕТ СН'!$G$12+СВЦЭМ!$D$10+'СЕТ СН'!$G$6-'СЕТ СН'!$G$22</f>
        <v>3583.0298080799998</v>
      </c>
      <c r="G50" s="36">
        <f>SUMIFS(СВЦЭМ!$C$39:$C$789,СВЦЭМ!$A$39:$A$789,$A50,СВЦЭМ!$B$39:$B$789,G$47)+'СЕТ СН'!$G$12+СВЦЭМ!$D$10+'СЕТ СН'!$G$6-'СЕТ СН'!$G$22</f>
        <v>3508.0908503599999</v>
      </c>
      <c r="H50" s="36">
        <f>SUMIFS(СВЦЭМ!$C$39:$C$789,СВЦЭМ!$A$39:$A$789,$A50,СВЦЭМ!$B$39:$B$789,H$47)+'СЕТ СН'!$G$12+СВЦЭМ!$D$10+'СЕТ СН'!$G$6-'СЕТ СН'!$G$22</f>
        <v>3432.90729379</v>
      </c>
      <c r="I50" s="36">
        <f>SUMIFS(СВЦЭМ!$C$39:$C$789,СВЦЭМ!$A$39:$A$789,$A50,СВЦЭМ!$B$39:$B$789,I$47)+'СЕТ СН'!$G$12+СВЦЭМ!$D$10+'СЕТ СН'!$G$6-'СЕТ СН'!$G$22</f>
        <v>3340.79382437</v>
      </c>
      <c r="J50" s="36">
        <f>SUMIFS(СВЦЭМ!$C$39:$C$789,СВЦЭМ!$A$39:$A$789,$A50,СВЦЭМ!$B$39:$B$789,J$47)+'СЕТ СН'!$G$12+СВЦЭМ!$D$10+'СЕТ СН'!$G$6-'СЕТ СН'!$G$22</f>
        <v>3258.99302532</v>
      </c>
      <c r="K50" s="36">
        <f>SUMIFS(СВЦЭМ!$C$39:$C$789,СВЦЭМ!$A$39:$A$789,$A50,СВЦЭМ!$B$39:$B$789,K$47)+'СЕТ СН'!$G$12+СВЦЭМ!$D$10+'СЕТ СН'!$G$6-'СЕТ СН'!$G$22</f>
        <v>3280.7578366299999</v>
      </c>
      <c r="L50" s="36">
        <f>SUMIFS(СВЦЭМ!$C$39:$C$789,СВЦЭМ!$A$39:$A$789,$A50,СВЦЭМ!$B$39:$B$789,L$47)+'СЕТ СН'!$G$12+СВЦЭМ!$D$10+'СЕТ СН'!$G$6-'СЕТ СН'!$G$22</f>
        <v>3279.51362672</v>
      </c>
      <c r="M50" s="36">
        <f>SUMIFS(СВЦЭМ!$C$39:$C$789,СВЦЭМ!$A$39:$A$789,$A50,СВЦЭМ!$B$39:$B$789,M$47)+'СЕТ СН'!$G$12+СВЦЭМ!$D$10+'СЕТ СН'!$G$6-'СЕТ СН'!$G$22</f>
        <v>3288.7786357</v>
      </c>
      <c r="N50" s="36">
        <f>SUMIFS(СВЦЭМ!$C$39:$C$789,СВЦЭМ!$A$39:$A$789,$A50,СВЦЭМ!$B$39:$B$789,N$47)+'СЕТ СН'!$G$12+СВЦЭМ!$D$10+'СЕТ СН'!$G$6-'СЕТ СН'!$G$22</f>
        <v>3332.59458872</v>
      </c>
      <c r="O50" s="36">
        <f>SUMIFS(СВЦЭМ!$C$39:$C$789,СВЦЭМ!$A$39:$A$789,$A50,СВЦЭМ!$B$39:$B$789,O$47)+'СЕТ СН'!$G$12+СВЦЭМ!$D$10+'СЕТ СН'!$G$6-'СЕТ СН'!$G$22</f>
        <v>3352.1508763500001</v>
      </c>
      <c r="P50" s="36">
        <f>SUMIFS(СВЦЭМ!$C$39:$C$789,СВЦЭМ!$A$39:$A$789,$A50,СВЦЭМ!$B$39:$B$789,P$47)+'СЕТ СН'!$G$12+СВЦЭМ!$D$10+'СЕТ СН'!$G$6-'СЕТ СН'!$G$22</f>
        <v>3379.4343424999997</v>
      </c>
      <c r="Q50" s="36">
        <f>SUMIFS(СВЦЭМ!$C$39:$C$789,СВЦЭМ!$A$39:$A$789,$A50,СВЦЭМ!$B$39:$B$789,Q$47)+'СЕТ СН'!$G$12+СВЦЭМ!$D$10+'СЕТ СН'!$G$6-'СЕТ СН'!$G$22</f>
        <v>3419.95655145</v>
      </c>
      <c r="R50" s="36">
        <f>SUMIFS(СВЦЭМ!$C$39:$C$789,СВЦЭМ!$A$39:$A$789,$A50,СВЦЭМ!$B$39:$B$789,R$47)+'СЕТ СН'!$G$12+СВЦЭМ!$D$10+'СЕТ СН'!$G$6-'СЕТ СН'!$G$22</f>
        <v>3396.31793879</v>
      </c>
      <c r="S50" s="36">
        <f>SUMIFS(СВЦЭМ!$C$39:$C$789,СВЦЭМ!$A$39:$A$789,$A50,СВЦЭМ!$B$39:$B$789,S$47)+'СЕТ СН'!$G$12+СВЦЭМ!$D$10+'СЕТ СН'!$G$6-'СЕТ СН'!$G$22</f>
        <v>3333.7095208699998</v>
      </c>
      <c r="T50" s="36">
        <f>SUMIFS(СВЦЭМ!$C$39:$C$789,СВЦЭМ!$A$39:$A$789,$A50,СВЦЭМ!$B$39:$B$789,T$47)+'СЕТ СН'!$G$12+СВЦЭМ!$D$10+'СЕТ СН'!$G$6-'СЕТ СН'!$G$22</f>
        <v>3267.5211013099997</v>
      </c>
      <c r="U50" s="36">
        <f>SUMIFS(СВЦЭМ!$C$39:$C$789,СВЦЭМ!$A$39:$A$789,$A50,СВЦЭМ!$B$39:$B$789,U$47)+'СЕТ СН'!$G$12+СВЦЭМ!$D$10+'СЕТ СН'!$G$6-'СЕТ СН'!$G$22</f>
        <v>3295.4514624799999</v>
      </c>
      <c r="V50" s="36">
        <f>SUMIFS(СВЦЭМ!$C$39:$C$789,СВЦЭМ!$A$39:$A$789,$A50,СВЦЭМ!$B$39:$B$789,V$47)+'СЕТ СН'!$G$12+СВЦЭМ!$D$10+'СЕТ СН'!$G$6-'СЕТ СН'!$G$22</f>
        <v>3323.2813391899999</v>
      </c>
      <c r="W50" s="36">
        <f>SUMIFS(СВЦЭМ!$C$39:$C$789,СВЦЭМ!$A$39:$A$789,$A50,СВЦЭМ!$B$39:$B$789,W$47)+'СЕТ СН'!$G$12+СВЦЭМ!$D$10+'СЕТ СН'!$G$6-'СЕТ СН'!$G$22</f>
        <v>3343.9299128799998</v>
      </c>
      <c r="X50" s="36">
        <f>SUMIFS(СВЦЭМ!$C$39:$C$789,СВЦЭМ!$A$39:$A$789,$A50,СВЦЭМ!$B$39:$B$789,X$47)+'СЕТ СН'!$G$12+СВЦЭМ!$D$10+'СЕТ СН'!$G$6-'СЕТ СН'!$G$22</f>
        <v>3357.6348948099999</v>
      </c>
      <c r="Y50" s="36">
        <f>SUMIFS(СВЦЭМ!$C$39:$C$789,СВЦЭМ!$A$39:$A$789,$A50,СВЦЭМ!$B$39:$B$789,Y$47)+'СЕТ СН'!$G$12+СВЦЭМ!$D$10+'СЕТ СН'!$G$6-'СЕТ СН'!$G$22</f>
        <v>3410.3916982299997</v>
      </c>
    </row>
    <row r="51" spans="1:25" ht="15.75" x14ac:dyDescent="0.2">
      <c r="A51" s="35">
        <f t="shared" si="1"/>
        <v>45630</v>
      </c>
      <c r="B51" s="36">
        <f>SUMIFS(СВЦЭМ!$C$39:$C$789,СВЦЭМ!$A$39:$A$789,$A51,СВЦЭМ!$B$39:$B$789,B$47)+'СЕТ СН'!$G$12+СВЦЭМ!$D$10+'СЕТ СН'!$G$6-'СЕТ СН'!$G$22</f>
        <v>3452.0220417199998</v>
      </c>
      <c r="C51" s="36">
        <f>SUMIFS(СВЦЭМ!$C$39:$C$789,СВЦЭМ!$A$39:$A$789,$A51,СВЦЭМ!$B$39:$B$789,C$47)+'СЕТ СН'!$G$12+СВЦЭМ!$D$10+'СЕТ СН'!$G$6-'СЕТ СН'!$G$22</f>
        <v>3535.7917393600001</v>
      </c>
      <c r="D51" s="36">
        <f>SUMIFS(СВЦЭМ!$C$39:$C$789,СВЦЭМ!$A$39:$A$789,$A51,СВЦЭМ!$B$39:$B$789,D$47)+'СЕТ СН'!$G$12+СВЦЭМ!$D$10+'СЕТ СН'!$G$6-'СЕТ СН'!$G$22</f>
        <v>3568.7909804199999</v>
      </c>
      <c r="E51" s="36">
        <f>SUMIFS(СВЦЭМ!$C$39:$C$789,СВЦЭМ!$A$39:$A$789,$A51,СВЦЭМ!$B$39:$B$789,E$47)+'СЕТ СН'!$G$12+СВЦЭМ!$D$10+'СЕТ СН'!$G$6-'СЕТ СН'!$G$22</f>
        <v>3597.1871821599998</v>
      </c>
      <c r="F51" s="36">
        <f>SUMIFS(СВЦЭМ!$C$39:$C$789,СВЦЭМ!$A$39:$A$789,$A51,СВЦЭМ!$B$39:$B$789,F$47)+'СЕТ СН'!$G$12+СВЦЭМ!$D$10+'СЕТ СН'!$G$6-'СЕТ СН'!$G$22</f>
        <v>3594.2326033700001</v>
      </c>
      <c r="G51" s="36">
        <f>SUMIFS(СВЦЭМ!$C$39:$C$789,СВЦЭМ!$A$39:$A$789,$A51,СВЦЭМ!$B$39:$B$789,G$47)+'СЕТ СН'!$G$12+СВЦЭМ!$D$10+'СЕТ СН'!$G$6-'СЕТ СН'!$G$22</f>
        <v>3574.1037863299998</v>
      </c>
      <c r="H51" s="36">
        <f>SUMIFS(СВЦЭМ!$C$39:$C$789,СВЦЭМ!$A$39:$A$789,$A51,СВЦЭМ!$B$39:$B$789,H$47)+'СЕТ СН'!$G$12+СВЦЭМ!$D$10+'СЕТ СН'!$G$6-'СЕТ СН'!$G$22</f>
        <v>3532.58606203</v>
      </c>
      <c r="I51" s="36">
        <f>SUMIFS(СВЦЭМ!$C$39:$C$789,СВЦЭМ!$A$39:$A$789,$A51,СВЦЭМ!$B$39:$B$789,I$47)+'СЕТ СН'!$G$12+СВЦЭМ!$D$10+'СЕТ СН'!$G$6-'СЕТ СН'!$G$22</f>
        <v>3386.18842404</v>
      </c>
      <c r="J51" s="36">
        <f>SUMIFS(СВЦЭМ!$C$39:$C$789,СВЦЭМ!$A$39:$A$789,$A51,СВЦЭМ!$B$39:$B$789,J$47)+'СЕТ СН'!$G$12+СВЦЭМ!$D$10+'СЕТ СН'!$G$6-'СЕТ СН'!$G$22</f>
        <v>3312.30482213</v>
      </c>
      <c r="K51" s="36">
        <f>SUMIFS(СВЦЭМ!$C$39:$C$789,СВЦЭМ!$A$39:$A$789,$A51,СВЦЭМ!$B$39:$B$789,K$47)+'СЕТ СН'!$G$12+СВЦЭМ!$D$10+'СЕТ СН'!$G$6-'СЕТ СН'!$G$22</f>
        <v>3284.1390112999998</v>
      </c>
      <c r="L51" s="36">
        <f>SUMIFS(СВЦЭМ!$C$39:$C$789,СВЦЭМ!$A$39:$A$789,$A51,СВЦЭМ!$B$39:$B$789,L$47)+'СЕТ СН'!$G$12+СВЦЭМ!$D$10+'СЕТ СН'!$G$6-'СЕТ СН'!$G$22</f>
        <v>3187.8555013800001</v>
      </c>
      <c r="M51" s="36">
        <f>SUMIFS(СВЦЭМ!$C$39:$C$789,СВЦЭМ!$A$39:$A$789,$A51,СВЦЭМ!$B$39:$B$789,M$47)+'СЕТ СН'!$G$12+СВЦЭМ!$D$10+'СЕТ СН'!$G$6-'СЕТ СН'!$G$22</f>
        <v>3161.0282441999998</v>
      </c>
      <c r="N51" s="36">
        <f>SUMIFS(СВЦЭМ!$C$39:$C$789,СВЦЭМ!$A$39:$A$789,$A51,СВЦЭМ!$B$39:$B$789,N$47)+'СЕТ СН'!$G$12+СВЦЭМ!$D$10+'СЕТ СН'!$G$6-'СЕТ СН'!$G$22</f>
        <v>3211.5142338800001</v>
      </c>
      <c r="O51" s="36">
        <f>SUMIFS(СВЦЭМ!$C$39:$C$789,СВЦЭМ!$A$39:$A$789,$A51,СВЦЭМ!$B$39:$B$789,O$47)+'СЕТ СН'!$G$12+СВЦЭМ!$D$10+'СЕТ СН'!$G$6-'СЕТ СН'!$G$22</f>
        <v>3228.3936144899999</v>
      </c>
      <c r="P51" s="36">
        <f>SUMIFS(СВЦЭМ!$C$39:$C$789,СВЦЭМ!$A$39:$A$789,$A51,СВЦЭМ!$B$39:$B$789,P$47)+'СЕТ СН'!$G$12+СВЦЭМ!$D$10+'СЕТ СН'!$G$6-'СЕТ СН'!$G$22</f>
        <v>3247.7890998499997</v>
      </c>
      <c r="Q51" s="36">
        <f>SUMIFS(СВЦЭМ!$C$39:$C$789,СВЦЭМ!$A$39:$A$789,$A51,СВЦЭМ!$B$39:$B$789,Q$47)+'СЕТ СН'!$G$12+СВЦЭМ!$D$10+'СЕТ СН'!$G$6-'СЕТ СН'!$G$22</f>
        <v>3260.6559154900001</v>
      </c>
      <c r="R51" s="36">
        <f>SUMIFS(СВЦЭМ!$C$39:$C$789,СВЦЭМ!$A$39:$A$789,$A51,СВЦЭМ!$B$39:$B$789,R$47)+'СЕТ СН'!$G$12+СВЦЭМ!$D$10+'СЕТ СН'!$G$6-'СЕТ СН'!$G$22</f>
        <v>3249.3015583699998</v>
      </c>
      <c r="S51" s="36">
        <f>SUMIFS(СВЦЭМ!$C$39:$C$789,СВЦЭМ!$A$39:$A$789,$A51,СВЦЭМ!$B$39:$B$789,S$47)+'СЕТ СН'!$G$12+СВЦЭМ!$D$10+'СЕТ СН'!$G$6-'СЕТ СН'!$G$22</f>
        <v>3172.6988979499997</v>
      </c>
      <c r="T51" s="36">
        <f>SUMIFS(СВЦЭМ!$C$39:$C$789,СВЦЭМ!$A$39:$A$789,$A51,СВЦЭМ!$B$39:$B$789,T$47)+'СЕТ СН'!$G$12+СВЦЭМ!$D$10+'СЕТ СН'!$G$6-'СЕТ СН'!$G$22</f>
        <v>3106.4220861700001</v>
      </c>
      <c r="U51" s="36">
        <f>SUMIFS(СВЦЭМ!$C$39:$C$789,СВЦЭМ!$A$39:$A$789,$A51,СВЦЭМ!$B$39:$B$789,U$47)+'СЕТ СН'!$G$12+СВЦЭМ!$D$10+'СЕТ СН'!$G$6-'СЕТ СН'!$G$22</f>
        <v>3111.3058959699997</v>
      </c>
      <c r="V51" s="36">
        <f>SUMIFS(СВЦЭМ!$C$39:$C$789,СВЦЭМ!$A$39:$A$789,$A51,СВЦЭМ!$B$39:$B$789,V$47)+'СЕТ СН'!$G$12+СВЦЭМ!$D$10+'СЕТ СН'!$G$6-'СЕТ СН'!$G$22</f>
        <v>3174.8763061300001</v>
      </c>
      <c r="W51" s="36">
        <f>SUMIFS(СВЦЭМ!$C$39:$C$789,СВЦЭМ!$A$39:$A$789,$A51,СВЦЭМ!$B$39:$B$789,W$47)+'СЕТ СН'!$G$12+СВЦЭМ!$D$10+'СЕТ СН'!$G$6-'СЕТ СН'!$G$22</f>
        <v>3204.46590818</v>
      </c>
      <c r="X51" s="36">
        <f>SUMIFS(СВЦЭМ!$C$39:$C$789,СВЦЭМ!$A$39:$A$789,$A51,СВЦЭМ!$B$39:$B$789,X$47)+'СЕТ СН'!$G$12+СВЦЭМ!$D$10+'СЕТ СН'!$G$6-'СЕТ СН'!$G$22</f>
        <v>3251.6111157599998</v>
      </c>
      <c r="Y51" s="36">
        <f>SUMIFS(СВЦЭМ!$C$39:$C$789,СВЦЭМ!$A$39:$A$789,$A51,СВЦЭМ!$B$39:$B$789,Y$47)+'СЕТ СН'!$G$12+СВЦЭМ!$D$10+'СЕТ СН'!$G$6-'СЕТ СН'!$G$22</f>
        <v>3301.0470093700001</v>
      </c>
    </row>
    <row r="52" spans="1:25" ht="15.75" x14ac:dyDescent="0.2">
      <c r="A52" s="35">
        <f t="shared" si="1"/>
        <v>45631</v>
      </c>
      <c r="B52" s="36">
        <f>SUMIFS(СВЦЭМ!$C$39:$C$789,СВЦЭМ!$A$39:$A$789,$A52,СВЦЭМ!$B$39:$B$789,B$47)+'СЕТ СН'!$G$12+СВЦЭМ!$D$10+'СЕТ СН'!$G$6-'СЕТ СН'!$G$22</f>
        <v>3315.6034411299997</v>
      </c>
      <c r="C52" s="36">
        <f>SUMIFS(СВЦЭМ!$C$39:$C$789,СВЦЭМ!$A$39:$A$789,$A52,СВЦЭМ!$B$39:$B$789,C$47)+'СЕТ СН'!$G$12+СВЦЭМ!$D$10+'СЕТ СН'!$G$6-'СЕТ СН'!$G$22</f>
        <v>3387.5587334100001</v>
      </c>
      <c r="D52" s="36">
        <f>SUMIFS(СВЦЭМ!$C$39:$C$789,СВЦЭМ!$A$39:$A$789,$A52,СВЦЭМ!$B$39:$B$789,D$47)+'СЕТ СН'!$G$12+СВЦЭМ!$D$10+'СЕТ СН'!$G$6-'СЕТ СН'!$G$22</f>
        <v>3404.7944276799999</v>
      </c>
      <c r="E52" s="36">
        <f>SUMIFS(СВЦЭМ!$C$39:$C$789,СВЦЭМ!$A$39:$A$789,$A52,СВЦЭМ!$B$39:$B$789,E$47)+'СЕТ СН'!$G$12+СВЦЭМ!$D$10+'СЕТ СН'!$G$6-'СЕТ СН'!$G$22</f>
        <v>3411.2100832900001</v>
      </c>
      <c r="F52" s="36">
        <f>SUMIFS(СВЦЭМ!$C$39:$C$789,СВЦЭМ!$A$39:$A$789,$A52,СВЦЭМ!$B$39:$B$789,F$47)+'СЕТ СН'!$G$12+СВЦЭМ!$D$10+'СЕТ СН'!$G$6-'СЕТ СН'!$G$22</f>
        <v>3416.15408118</v>
      </c>
      <c r="G52" s="36">
        <f>SUMIFS(СВЦЭМ!$C$39:$C$789,СВЦЭМ!$A$39:$A$789,$A52,СВЦЭМ!$B$39:$B$789,G$47)+'СЕТ СН'!$G$12+СВЦЭМ!$D$10+'СЕТ СН'!$G$6-'СЕТ СН'!$G$22</f>
        <v>3382.3870450499999</v>
      </c>
      <c r="H52" s="36">
        <f>SUMIFS(СВЦЭМ!$C$39:$C$789,СВЦЭМ!$A$39:$A$789,$A52,СВЦЭМ!$B$39:$B$789,H$47)+'СЕТ СН'!$G$12+СВЦЭМ!$D$10+'СЕТ СН'!$G$6-'СЕТ СН'!$G$22</f>
        <v>3267.4985428999998</v>
      </c>
      <c r="I52" s="36">
        <f>SUMIFS(СВЦЭМ!$C$39:$C$789,СВЦЭМ!$A$39:$A$789,$A52,СВЦЭМ!$B$39:$B$789,I$47)+'СЕТ СН'!$G$12+СВЦЭМ!$D$10+'СЕТ СН'!$G$6-'СЕТ СН'!$G$22</f>
        <v>3156.0326066899997</v>
      </c>
      <c r="J52" s="36">
        <f>SUMIFS(СВЦЭМ!$C$39:$C$789,СВЦЭМ!$A$39:$A$789,$A52,СВЦЭМ!$B$39:$B$789,J$47)+'СЕТ СН'!$G$12+СВЦЭМ!$D$10+'СЕТ СН'!$G$6-'СЕТ СН'!$G$22</f>
        <v>3106.1780784600001</v>
      </c>
      <c r="K52" s="36">
        <f>SUMIFS(СВЦЭМ!$C$39:$C$789,СВЦЭМ!$A$39:$A$789,$A52,СВЦЭМ!$B$39:$B$789,K$47)+'СЕТ СН'!$G$12+СВЦЭМ!$D$10+'СЕТ СН'!$G$6-'СЕТ СН'!$G$22</f>
        <v>3060.7961854599998</v>
      </c>
      <c r="L52" s="36">
        <f>SUMIFS(СВЦЭМ!$C$39:$C$789,СВЦЭМ!$A$39:$A$789,$A52,СВЦЭМ!$B$39:$B$789,L$47)+'СЕТ СН'!$G$12+СВЦЭМ!$D$10+'СЕТ СН'!$G$6-'СЕТ СН'!$G$22</f>
        <v>3046.1667744199999</v>
      </c>
      <c r="M52" s="36">
        <f>SUMIFS(СВЦЭМ!$C$39:$C$789,СВЦЭМ!$A$39:$A$789,$A52,СВЦЭМ!$B$39:$B$789,M$47)+'СЕТ СН'!$G$12+СВЦЭМ!$D$10+'СЕТ СН'!$G$6-'СЕТ СН'!$G$22</f>
        <v>3076.1254145799999</v>
      </c>
      <c r="N52" s="36">
        <f>SUMIFS(СВЦЭМ!$C$39:$C$789,СВЦЭМ!$A$39:$A$789,$A52,СВЦЭМ!$B$39:$B$789,N$47)+'СЕТ СН'!$G$12+СВЦЭМ!$D$10+'СЕТ СН'!$G$6-'СЕТ СН'!$G$22</f>
        <v>3100.8215925700001</v>
      </c>
      <c r="O52" s="36">
        <f>SUMIFS(СВЦЭМ!$C$39:$C$789,СВЦЭМ!$A$39:$A$789,$A52,СВЦЭМ!$B$39:$B$789,O$47)+'СЕТ СН'!$G$12+СВЦЭМ!$D$10+'СЕТ СН'!$G$6-'СЕТ СН'!$G$22</f>
        <v>3110.7366797700001</v>
      </c>
      <c r="P52" s="36">
        <f>SUMIFS(СВЦЭМ!$C$39:$C$789,СВЦЭМ!$A$39:$A$789,$A52,СВЦЭМ!$B$39:$B$789,P$47)+'СЕТ СН'!$G$12+СВЦЭМ!$D$10+'СЕТ СН'!$G$6-'СЕТ СН'!$G$22</f>
        <v>3131.5165530700001</v>
      </c>
      <c r="Q52" s="36">
        <f>SUMIFS(СВЦЭМ!$C$39:$C$789,СВЦЭМ!$A$39:$A$789,$A52,СВЦЭМ!$B$39:$B$789,Q$47)+'СЕТ СН'!$G$12+СВЦЭМ!$D$10+'СЕТ СН'!$G$6-'СЕТ СН'!$G$22</f>
        <v>3163.1262639000001</v>
      </c>
      <c r="R52" s="36">
        <f>SUMIFS(СВЦЭМ!$C$39:$C$789,СВЦЭМ!$A$39:$A$789,$A52,СВЦЭМ!$B$39:$B$789,R$47)+'СЕТ СН'!$G$12+СВЦЭМ!$D$10+'СЕТ СН'!$G$6-'СЕТ СН'!$G$22</f>
        <v>3166.5193460599999</v>
      </c>
      <c r="S52" s="36">
        <f>SUMIFS(СВЦЭМ!$C$39:$C$789,СВЦЭМ!$A$39:$A$789,$A52,СВЦЭМ!$B$39:$B$789,S$47)+'СЕТ СН'!$G$12+СВЦЭМ!$D$10+'СЕТ СН'!$G$6-'СЕТ СН'!$G$22</f>
        <v>3084.14659248</v>
      </c>
      <c r="T52" s="36">
        <f>SUMIFS(СВЦЭМ!$C$39:$C$789,СВЦЭМ!$A$39:$A$789,$A52,СВЦЭМ!$B$39:$B$789,T$47)+'СЕТ СН'!$G$12+СВЦЭМ!$D$10+'СЕТ СН'!$G$6-'СЕТ СН'!$G$22</f>
        <v>3021.1594001499998</v>
      </c>
      <c r="U52" s="36">
        <f>SUMIFS(СВЦЭМ!$C$39:$C$789,СВЦЭМ!$A$39:$A$789,$A52,СВЦЭМ!$B$39:$B$789,U$47)+'СЕТ СН'!$G$12+СВЦЭМ!$D$10+'СЕТ СН'!$G$6-'СЕТ СН'!$G$22</f>
        <v>3021.4952722600001</v>
      </c>
      <c r="V52" s="36">
        <f>SUMIFS(СВЦЭМ!$C$39:$C$789,СВЦЭМ!$A$39:$A$789,$A52,СВЦЭМ!$B$39:$B$789,V$47)+'СЕТ СН'!$G$12+СВЦЭМ!$D$10+'СЕТ СН'!$G$6-'СЕТ СН'!$G$22</f>
        <v>3070.84903497</v>
      </c>
      <c r="W52" s="36">
        <f>SUMIFS(СВЦЭМ!$C$39:$C$789,СВЦЭМ!$A$39:$A$789,$A52,СВЦЭМ!$B$39:$B$789,W$47)+'СЕТ СН'!$G$12+СВЦЭМ!$D$10+'СЕТ СН'!$G$6-'СЕТ СН'!$G$22</f>
        <v>3085.31804857</v>
      </c>
      <c r="X52" s="36">
        <f>SUMIFS(СВЦЭМ!$C$39:$C$789,СВЦЭМ!$A$39:$A$789,$A52,СВЦЭМ!$B$39:$B$789,X$47)+'СЕТ СН'!$G$12+СВЦЭМ!$D$10+'СЕТ СН'!$G$6-'СЕТ СН'!$G$22</f>
        <v>3106.25085008</v>
      </c>
      <c r="Y52" s="36">
        <f>SUMIFS(СВЦЭМ!$C$39:$C$789,СВЦЭМ!$A$39:$A$789,$A52,СВЦЭМ!$B$39:$B$789,Y$47)+'СЕТ СН'!$G$12+СВЦЭМ!$D$10+'СЕТ СН'!$G$6-'СЕТ СН'!$G$22</f>
        <v>3120.02671293</v>
      </c>
    </row>
    <row r="53" spans="1:25" ht="15.75" x14ac:dyDescent="0.2">
      <c r="A53" s="35">
        <f t="shared" si="1"/>
        <v>45632</v>
      </c>
      <c r="B53" s="36">
        <f>SUMIFS(СВЦЭМ!$C$39:$C$789,СВЦЭМ!$A$39:$A$789,$A53,СВЦЭМ!$B$39:$B$789,B$47)+'СЕТ СН'!$G$12+СВЦЭМ!$D$10+'СЕТ СН'!$G$6-'СЕТ СН'!$G$22</f>
        <v>3263.6018615200001</v>
      </c>
      <c r="C53" s="36">
        <f>SUMIFS(СВЦЭМ!$C$39:$C$789,СВЦЭМ!$A$39:$A$789,$A53,СВЦЭМ!$B$39:$B$789,C$47)+'СЕТ СН'!$G$12+СВЦЭМ!$D$10+'СЕТ СН'!$G$6-'СЕТ СН'!$G$22</f>
        <v>3361.2984799400001</v>
      </c>
      <c r="D53" s="36">
        <f>SUMIFS(СВЦЭМ!$C$39:$C$789,СВЦЭМ!$A$39:$A$789,$A53,СВЦЭМ!$B$39:$B$789,D$47)+'СЕТ СН'!$G$12+СВЦЭМ!$D$10+'СЕТ СН'!$G$6-'СЕТ СН'!$G$22</f>
        <v>3396.4057739099999</v>
      </c>
      <c r="E53" s="36">
        <f>SUMIFS(СВЦЭМ!$C$39:$C$789,СВЦЭМ!$A$39:$A$789,$A53,СВЦЭМ!$B$39:$B$789,E$47)+'СЕТ СН'!$G$12+СВЦЭМ!$D$10+'СЕТ СН'!$G$6-'СЕТ СН'!$G$22</f>
        <v>3413.5833240100001</v>
      </c>
      <c r="F53" s="36">
        <f>SUMIFS(СВЦЭМ!$C$39:$C$789,СВЦЭМ!$A$39:$A$789,$A53,СВЦЭМ!$B$39:$B$789,F$47)+'СЕТ СН'!$G$12+СВЦЭМ!$D$10+'СЕТ СН'!$G$6-'СЕТ СН'!$G$22</f>
        <v>3410.4328652300001</v>
      </c>
      <c r="G53" s="36">
        <f>SUMIFS(СВЦЭМ!$C$39:$C$789,СВЦЭМ!$A$39:$A$789,$A53,СВЦЭМ!$B$39:$B$789,G$47)+'СЕТ СН'!$G$12+СВЦЭМ!$D$10+'СЕТ СН'!$G$6-'СЕТ СН'!$G$22</f>
        <v>3379.1501690599998</v>
      </c>
      <c r="H53" s="36">
        <f>SUMIFS(СВЦЭМ!$C$39:$C$789,СВЦЭМ!$A$39:$A$789,$A53,СВЦЭМ!$B$39:$B$789,H$47)+'СЕТ СН'!$G$12+СВЦЭМ!$D$10+'СЕТ СН'!$G$6-'СЕТ СН'!$G$22</f>
        <v>3268.8986053200001</v>
      </c>
      <c r="I53" s="36">
        <f>SUMIFS(СВЦЭМ!$C$39:$C$789,СВЦЭМ!$A$39:$A$789,$A53,СВЦЭМ!$B$39:$B$789,I$47)+'СЕТ СН'!$G$12+СВЦЭМ!$D$10+'СЕТ СН'!$G$6-'СЕТ СН'!$G$22</f>
        <v>3178.8927019899998</v>
      </c>
      <c r="J53" s="36">
        <f>SUMIFS(СВЦЭМ!$C$39:$C$789,СВЦЭМ!$A$39:$A$789,$A53,СВЦЭМ!$B$39:$B$789,J$47)+'СЕТ СН'!$G$12+СВЦЭМ!$D$10+'СЕТ СН'!$G$6-'СЕТ СН'!$G$22</f>
        <v>3096.4491941799997</v>
      </c>
      <c r="K53" s="36">
        <f>SUMIFS(СВЦЭМ!$C$39:$C$789,СВЦЭМ!$A$39:$A$789,$A53,СВЦЭМ!$B$39:$B$789,K$47)+'СЕТ СН'!$G$12+СВЦЭМ!$D$10+'СЕТ СН'!$G$6-'СЕТ СН'!$G$22</f>
        <v>3052.0178577299998</v>
      </c>
      <c r="L53" s="36">
        <f>SUMIFS(СВЦЭМ!$C$39:$C$789,СВЦЭМ!$A$39:$A$789,$A53,СВЦЭМ!$B$39:$B$789,L$47)+'СЕТ СН'!$G$12+СВЦЭМ!$D$10+'СЕТ СН'!$G$6-'СЕТ СН'!$G$22</f>
        <v>3056.55775614</v>
      </c>
      <c r="M53" s="36">
        <f>SUMIFS(СВЦЭМ!$C$39:$C$789,СВЦЭМ!$A$39:$A$789,$A53,СВЦЭМ!$B$39:$B$789,M$47)+'СЕТ СН'!$G$12+СВЦЭМ!$D$10+'СЕТ СН'!$G$6-'СЕТ СН'!$G$22</f>
        <v>3078.3077454499999</v>
      </c>
      <c r="N53" s="36">
        <f>SUMIFS(СВЦЭМ!$C$39:$C$789,СВЦЭМ!$A$39:$A$789,$A53,СВЦЭМ!$B$39:$B$789,N$47)+'СЕТ СН'!$G$12+СВЦЭМ!$D$10+'СЕТ СН'!$G$6-'СЕТ СН'!$G$22</f>
        <v>3089.3329039299997</v>
      </c>
      <c r="O53" s="36">
        <f>SUMIFS(СВЦЭМ!$C$39:$C$789,СВЦЭМ!$A$39:$A$789,$A53,СВЦЭМ!$B$39:$B$789,O$47)+'СЕТ СН'!$G$12+СВЦЭМ!$D$10+'СЕТ СН'!$G$6-'СЕТ СН'!$G$22</f>
        <v>3095.6072975900001</v>
      </c>
      <c r="P53" s="36">
        <f>SUMIFS(СВЦЭМ!$C$39:$C$789,СВЦЭМ!$A$39:$A$789,$A53,СВЦЭМ!$B$39:$B$789,P$47)+'СЕТ СН'!$G$12+СВЦЭМ!$D$10+'СЕТ СН'!$G$6-'СЕТ СН'!$G$22</f>
        <v>3123.1818978299998</v>
      </c>
      <c r="Q53" s="36">
        <f>SUMIFS(СВЦЭМ!$C$39:$C$789,СВЦЭМ!$A$39:$A$789,$A53,СВЦЭМ!$B$39:$B$789,Q$47)+'СЕТ СН'!$G$12+СВЦЭМ!$D$10+'СЕТ СН'!$G$6-'СЕТ СН'!$G$22</f>
        <v>3127.76103255</v>
      </c>
      <c r="R53" s="36">
        <f>SUMIFS(СВЦЭМ!$C$39:$C$789,СВЦЭМ!$A$39:$A$789,$A53,СВЦЭМ!$B$39:$B$789,R$47)+'СЕТ СН'!$G$12+СВЦЭМ!$D$10+'СЕТ СН'!$G$6-'СЕТ СН'!$G$22</f>
        <v>3129.5473719399997</v>
      </c>
      <c r="S53" s="36">
        <f>SUMIFS(СВЦЭМ!$C$39:$C$789,СВЦЭМ!$A$39:$A$789,$A53,СВЦЭМ!$B$39:$B$789,S$47)+'СЕТ СН'!$G$12+СВЦЭМ!$D$10+'СЕТ СН'!$G$6-'СЕТ СН'!$G$22</f>
        <v>3098.9074827999998</v>
      </c>
      <c r="T53" s="36">
        <f>SUMIFS(СВЦЭМ!$C$39:$C$789,СВЦЭМ!$A$39:$A$789,$A53,СВЦЭМ!$B$39:$B$789,T$47)+'СЕТ СН'!$G$12+СВЦЭМ!$D$10+'СЕТ СН'!$G$6-'СЕТ СН'!$G$22</f>
        <v>3019.4280132700001</v>
      </c>
      <c r="U53" s="36">
        <f>SUMIFS(СВЦЭМ!$C$39:$C$789,СВЦЭМ!$A$39:$A$789,$A53,СВЦЭМ!$B$39:$B$789,U$47)+'СЕТ СН'!$G$12+СВЦЭМ!$D$10+'СЕТ СН'!$G$6-'СЕТ СН'!$G$22</f>
        <v>3001.3307791899997</v>
      </c>
      <c r="V53" s="36">
        <f>SUMIFS(СВЦЭМ!$C$39:$C$789,СВЦЭМ!$A$39:$A$789,$A53,СВЦЭМ!$B$39:$B$789,V$47)+'СЕТ СН'!$G$12+СВЦЭМ!$D$10+'СЕТ СН'!$G$6-'СЕТ СН'!$G$22</f>
        <v>3057.9120215200001</v>
      </c>
      <c r="W53" s="36">
        <f>SUMIFS(СВЦЭМ!$C$39:$C$789,СВЦЭМ!$A$39:$A$789,$A53,СВЦЭМ!$B$39:$B$789,W$47)+'СЕТ СН'!$G$12+СВЦЭМ!$D$10+'СЕТ СН'!$G$6-'СЕТ СН'!$G$22</f>
        <v>3072.4043605299998</v>
      </c>
      <c r="X53" s="36">
        <f>SUMIFS(СВЦЭМ!$C$39:$C$789,СВЦЭМ!$A$39:$A$789,$A53,СВЦЭМ!$B$39:$B$789,X$47)+'СЕТ СН'!$G$12+СВЦЭМ!$D$10+'СЕТ СН'!$G$6-'СЕТ СН'!$G$22</f>
        <v>3080.6611801200002</v>
      </c>
      <c r="Y53" s="36">
        <f>SUMIFS(СВЦЭМ!$C$39:$C$789,СВЦЭМ!$A$39:$A$789,$A53,СВЦЭМ!$B$39:$B$789,Y$47)+'СЕТ СН'!$G$12+СВЦЭМ!$D$10+'СЕТ СН'!$G$6-'СЕТ СН'!$G$22</f>
        <v>3109.7782181499997</v>
      </c>
    </row>
    <row r="54" spans="1:25" ht="15.75" x14ac:dyDescent="0.2">
      <c r="A54" s="35">
        <f t="shared" si="1"/>
        <v>45633</v>
      </c>
      <c r="B54" s="36">
        <f>SUMIFS(СВЦЭМ!$C$39:$C$789,СВЦЭМ!$A$39:$A$789,$A54,СВЦЭМ!$B$39:$B$789,B$47)+'СЕТ СН'!$G$12+СВЦЭМ!$D$10+'СЕТ СН'!$G$6-'СЕТ СН'!$G$22</f>
        <v>3222.9337903599999</v>
      </c>
      <c r="C54" s="36">
        <f>SUMIFS(СВЦЭМ!$C$39:$C$789,СВЦЭМ!$A$39:$A$789,$A54,СВЦЭМ!$B$39:$B$789,C$47)+'СЕТ СН'!$G$12+СВЦЭМ!$D$10+'СЕТ СН'!$G$6-'СЕТ СН'!$G$22</f>
        <v>3185.7963705399998</v>
      </c>
      <c r="D54" s="36">
        <f>SUMIFS(СВЦЭМ!$C$39:$C$789,СВЦЭМ!$A$39:$A$789,$A54,СВЦЭМ!$B$39:$B$789,D$47)+'СЕТ СН'!$G$12+СВЦЭМ!$D$10+'СЕТ СН'!$G$6-'СЕТ СН'!$G$22</f>
        <v>3226.6645820499998</v>
      </c>
      <c r="E54" s="36">
        <f>SUMIFS(СВЦЭМ!$C$39:$C$789,СВЦЭМ!$A$39:$A$789,$A54,СВЦЭМ!$B$39:$B$789,E$47)+'СЕТ СН'!$G$12+СВЦЭМ!$D$10+'СЕТ СН'!$G$6-'СЕТ СН'!$G$22</f>
        <v>3270.9129134300001</v>
      </c>
      <c r="F54" s="36">
        <f>SUMIFS(СВЦЭМ!$C$39:$C$789,СВЦЭМ!$A$39:$A$789,$A54,СВЦЭМ!$B$39:$B$789,F$47)+'СЕТ СН'!$G$12+СВЦЭМ!$D$10+'СЕТ СН'!$G$6-'СЕТ СН'!$G$22</f>
        <v>3267.6192419599997</v>
      </c>
      <c r="G54" s="36">
        <f>SUMIFS(СВЦЭМ!$C$39:$C$789,СВЦЭМ!$A$39:$A$789,$A54,СВЦЭМ!$B$39:$B$789,G$47)+'СЕТ СН'!$G$12+СВЦЭМ!$D$10+'СЕТ СН'!$G$6-'СЕТ СН'!$G$22</f>
        <v>3243.6973556099997</v>
      </c>
      <c r="H54" s="36">
        <f>SUMIFS(СВЦЭМ!$C$39:$C$789,СВЦЭМ!$A$39:$A$789,$A54,СВЦЭМ!$B$39:$B$789,H$47)+'СЕТ СН'!$G$12+СВЦЭМ!$D$10+'СЕТ СН'!$G$6-'СЕТ СН'!$G$22</f>
        <v>3212.68824662</v>
      </c>
      <c r="I54" s="36">
        <f>SUMIFS(СВЦЭМ!$C$39:$C$789,СВЦЭМ!$A$39:$A$789,$A54,СВЦЭМ!$B$39:$B$789,I$47)+'СЕТ СН'!$G$12+СВЦЭМ!$D$10+'СЕТ СН'!$G$6-'СЕТ СН'!$G$22</f>
        <v>3211.5958643700001</v>
      </c>
      <c r="J54" s="36">
        <f>SUMIFS(СВЦЭМ!$C$39:$C$789,СВЦЭМ!$A$39:$A$789,$A54,СВЦЭМ!$B$39:$B$789,J$47)+'СЕТ СН'!$G$12+СВЦЭМ!$D$10+'СЕТ СН'!$G$6-'СЕТ СН'!$G$22</f>
        <v>3127.12682946</v>
      </c>
      <c r="K54" s="36">
        <f>SUMIFS(СВЦЭМ!$C$39:$C$789,СВЦЭМ!$A$39:$A$789,$A54,СВЦЭМ!$B$39:$B$789,K$47)+'СЕТ СН'!$G$12+СВЦЭМ!$D$10+'СЕТ СН'!$G$6-'СЕТ СН'!$G$22</f>
        <v>2997.2653409700001</v>
      </c>
      <c r="L54" s="36">
        <f>SUMIFS(СВЦЭМ!$C$39:$C$789,СВЦЭМ!$A$39:$A$789,$A54,СВЦЭМ!$B$39:$B$789,L$47)+'СЕТ СН'!$G$12+СВЦЭМ!$D$10+'СЕТ СН'!$G$6-'СЕТ СН'!$G$22</f>
        <v>2967.1431881499998</v>
      </c>
      <c r="M54" s="36">
        <f>SUMIFS(СВЦЭМ!$C$39:$C$789,СВЦЭМ!$A$39:$A$789,$A54,СВЦЭМ!$B$39:$B$789,M$47)+'СЕТ СН'!$G$12+СВЦЭМ!$D$10+'СЕТ СН'!$G$6-'СЕТ СН'!$G$22</f>
        <v>2971.0327200699999</v>
      </c>
      <c r="N54" s="36">
        <f>SUMIFS(СВЦЭМ!$C$39:$C$789,СВЦЭМ!$A$39:$A$789,$A54,СВЦЭМ!$B$39:$B$789,N$47)+'СЕТ СН'!$G$12+СВЦЭМ!$D$10+'СЕТ СН'!$G$6-'СЕТ СН'!$G$22</f>
        <v>2998.8360949600001</v>
      </c>
      <c r="O54" s="36">
        <f>SUMIFS(СВЦЭМ!$C$39:$C$789,СВЦЭМ!$A$39:$A$789,$A54,СВЦЭМ!$B$39:$B$789,O$47)+'СЕТ СН'!$G$12+СВЦЭМ!$D$10+'СЕТ СН'!$G$6-'СЕТ СН'!$G$22</f>
        <v>3004.6954606599998</v>
      </c>
      <c r="P54" s="36">
        <f>SUMIFS(СВЦЭМ!$C$39:$C$789,СВЦЭМ!$A$39:$A$789,$A54,СВЦЭМ!$B$39:$B$789,P$47)+'СЕТ СН'!$G$12+СВЦЭМ!$D$10+'СЕТ СН'!$G$6-'СЕТ СН'!$G$22</f>
        <v>3016.1162874000001</v>
      </c>
      <c r="Q54" s="36">
        <f>SUMIFS(СВЦЭМ!$C$39:$C$789,СВЦЭМ!$A$39:$A$789,$A54,СВЦЭМ!$B$39:$B$789,Q$47)+'СЕТ СН'!$G$12+СВЦЭМ!$D$10+'СЕТ СН'!$G$6-'СЕТ СН'!$G$22</f>
        <v>3023.0363018200001</v>
      </c>
      <c r="R54" s="36">
        <f>SUMIFS(СВЦЭМ!$C$39:$C$789,СВЦЭМ!$A$39:$A$789,$A54,СВЦЭМ!$B$39:$B$789,R$47)+'СЕТ СН'!$G$12+СВЦЭМ!$D$10+'СЕТ СН'!$G$6-'СЕТ СН'!$G$22</f>
        <v>3021.0531471899999</v>
      </c>
      <c r="S54" s="36">
        <f>SUMIFS(СВЦЭМ!$C$39:$C$789,СВЦЭМ!$A$39:$A$789,$A54,СВЦЭМ!$B$39:$B$789,S$47)+'СЕТ СН'!$G$12+СВЦЭМ!$D$10+'СЕТ СН'!$G$6-'СЕТ СН'!$G$22</f>
        <v>2988.79430301</v>
      </c>
      <c r="T54" s="36">
        <f>SUMIFS(СВЦЭМ!$C$39:$C$789,СВЦЭМ!$A$39:$A$789,$A54,СВЦЭМ!$B$39:$B$789,T$47)+'СЕТ СН'!$G$12+СВЦЭМ!$D$10+'СЕТ СН'!$G$6-'СЕТ СН'!$G$22</f>
        <v>2934.0075878399998</v>
      </c>
      <c r="U54" s="36">
        <f>SUMIFS(СВЦЭМ!$C$39:$C$789,СВЦЭМ!$A$39:$A$789,$A54,СВЦЭМ!$B$39:$B$789,U$47)+'СЕТ СН'!$G$12+СВЦЭМ!$D$10+'СЕТ СН'!$G$6-'СЕТ СН'!$G$22</f>
        <v>2964.13490443</v>
      </c>
      <c r="V54" s="36">
        <f>SUMIFS(СВЦЭМ!$C$39:$C$789,СВЦЭМ!$A$39:$A$789,$A54,СВЦЭМ!$B$39:$B$789,V$47)+'СЕТ СН'!$G$12+СВЦЭМ!$D$10+'СЕТ СН'!$G$6-'СЕТ СН'!$G$22</f>
        <v>2987.9020920099997</v>
      </c>
      <c r="W54" s="36">
        <f>SUMIFS(СВЦЭМ!$C$39:$C$789,СВЦЭМ!$A$39:$A$789,$A54,СВЦЭМ!$B$39:$B$789,W$47)+'СЕТ СН'!$G$12+СВЦЭМ!$D$10+'СЕТ СН'!$G$6-'СЕТ СН'!$G$22</f>
        <v>3003.8066285699997</v>
      </c>
      <c r="X54" s="36">
        <f>SUMIFS(СВЦЭМ!$C$39:$C$789,СВЦЭМ!$A$39:$A$789,$A54,СВЦЭМ!$B$39:$B$789,X$47)+'СЕТ СН'!$G$12+СВЦЭМ!$D$10+'СЕТ СН'!$G$6-'СЕТ СН'!$G$22</f>
        <v>3067.1661173799998</v>
      </c>
      <c r="Y54" s="36">
        <f>SUMIFS(СВЦЭМ!$C$39:$C$789,СВЦЭМ!$A$39:$A$789,$A54,СВЦЭМ!$B$39:$B$789,Y$47)+'СЕТ СН'!$G$12+СВЦЭМ!$D$10+'СЕТ СН'!$G$6-'СЕТ СН'!$G$22</f>
        <v>3145.5869481599998</v>
      </c>
    </row>
    <row r="55" spans="1:25" ht="15.75" x14ac:dyDescent="0.2">
      <c r="A55" s="35">
        <f t="shared" si="1"/>
        <v>45634</v>
      </c>
      <c r="B55" s="36">
        <f>SUMIFS(СВЦЭМ!$C$39:$C$789,СВЦЭМ!$A$39:$A$789,$A55,СВЦЭМ!$B$39:$B$789,B$47)+'СЕТ СН'!$G$12+СВЦЭМ!$D$10+'СЕТ СН'!$G$6-'СЕТ СН'!$G$22</f>
        <v>3134.62888974</v>
      </c>
      <c r="C55" s="36">
        <f>SUMIFS(СВЦЭМ!$C$39:$C$789,СВЦЭМ!$A$39:$A$789,$A55,СВЦЭМ!$B$39:$B$789,C$47)+'СЕТ СН'!$G$12+СВЦЭМ!$D$10+'СЕТ СН'!$G$6-'СЕТ СН'!$G$22</f>
        <v>3178.80712042</v>
      </c>
      <c r="D55" s="36">
        <f>SUMIFS(СВЦЭМ!$C$39:$C$789,СВЦЭМ!$A$39:$A$789,$A55,СВЦЭМ!$B$39:$B$789,D$47)+'СЕТ СН'!$G$12+СВЦЭМ!$D$10+'СЕТ СН'!$G$6-'СЕТ СН'!$G$22</f>
        <v>3213.4431421099998</v>
      </c>
      <c r="E55" s="36">
        <f>SUMIFS(СВЦЭМ!$C$39:$C$789,СВЦЭМ!$A$39:$A$789,$A55,СВЦЭМ!$B$39:$B$789,E$47)+'СЕТ СН'!$G$12+СВЦЭМ!$D$10+'СЕТ СН'!$G$6-'СЕТ СН'!$G$22</f>
        <v>3263.38047706</v>
      </c>
      <c r="F55" s="36">
        <f>SUMIFS(СВЦЭМ!$C$39:$C$789,СВЦЭМ!$A$39:$A$789,$A55,СВЦЭМ!$B$39:$B$789,F$47)+'СЕТ СН'!$G$12+СВЦЭМ!$D$10+'СЕТ СН'!$G$6-'СЕТ СН'!$G$22</f>
        <v>3273.66219099</v>
      </c>
      <c r="G55" s="36">
        <f>SUMIFS(СВЦЭМ!$C$39:$C$789,СВЦЭМ!$A$39:$A$789,$A55,СВЦЭМ!$B$39:$B$789,G$47)+'СЕТ СН'!$G$12+СВЦЭМ!$D$10+'СЕТ СН'!$G$6-'СЕТ СН'!$G$22</f>
        <v>3248.93012413</v>
      </c>
      <c r="H55" s="36">
        <f>SUMIFS(СВЦЭМ!$C$39:$C$789,СВЦЭМ!$A$39:$A$789,$A55,СВЦЭМ!$B$39:$B$789,H$47)+'СЕТ СН'!$G$12+СВЦЭМ!$D$10+'СЕТ СН'!$G$6-'СЕТ СН'!$G$22</f>
        <v>3272.78668483</v>
      </c>
      <c r="I55" s="36">
        <f>SUMIFS(СВЦЭМ!$C$39:$C$789,СВЦЭМ!$A$39:$A$789,$A55,СВЦЭМ!$B$39:$B$789,I$47)+'СЕТ СН'!$G$12+СВЦЭМ!$D$10+'СЕТ СН'!$G$6-'СЕТ СН'!$G$22</f>
        <v>3256.76657561</v>
      </c>
      <c r="J55" s="36">
        <f>SUMIFS(СВЦЭМ!$C$39:$C$789,СВЦЭМ!$A$39:$A$789,$A55,СВЦЭМ!$B$39:$B$789,J$47)+'СЕТ СН'!$G$12+СВЦЭМ!$D$10+'СЕТ СН'!$G$6-'СЕТ СН'!$G$22</f>
        <v>3177.2318211699999</v>
      </c>
      <c r="K55" s="36">
        <f>SUMIFS(СВЦЭМ!$C$39:$C$789,СВЦЭМ!$A$39:$A$789,$A55,СВЦЭМ!$B$39:$B$789,K$47)+'СЕТ СН'!$G$12+СВЦЭМ!$D$10+'СЕТ СН'!$G$6-'СЕТ СН'!$G$22</f>
        <v>3072.5744592299998</v>
      </c>
      <c r="L55" s="36">
        <f>SUMIFS(СВЦЭМ!$C$39:$C$789,СВЦЭМ!$A$39:$A$789,$A55,СВЦЭМ!$B$39:$B$789,L$47)+'СЕТ СН'!$G$12+СВЦЭМ!$D$10+'СЕТ СН'!$G$6-'СЕТ СН'!$G$22</f>
        <v>3004.83630687</v>
      </c>
      <c r="M55" s="36">
        <f>SUMIFS(СВЦЭМ!$C$39:$C$789,СВЦЭМ!$A$39:$A$789,$A55,СВЦЭМ!$B$39:$B$789,M$47)+'СЕТ СН'!$G$12+СВЦЭМ!$D$10+'СЕТ СН'!$G$6-'СЕТ СН'!$G$22</f>
        <v>2996.8939661599998</v>
      </c>
      <c r="N55" s="36">
        <f>SUMIFS(СВЦЭМ!$C$39:$C$789,СВЦЭМ!$A$39:$A$789,$A55,СВЦЭМ!$B$39:$B$789,N$47)+'СЕТ СН'!$G$12+СВЦЭМ!$D$10+'СЕТ СН'!$G$6-'СЕТ СН'!$G$22</f>
        <v>3034.6282323400001</v>
      </c>
      <c r="O55" s="36">
        <f>SUMIFS(СВЦЭМ!$C$39:$C$789,СВЦЭМ!$A$39:$A$789,$A55,СВЦЭМ!$B$39:$B$789,O$47)+'СЕТ СН'!$G$12+СВЦЭМ!$D$10+'СЕТ СН'!$G$6-'СЕТ СН'!$G$22</f>
        <v>3046.9385186</v>
      </c>
      <c r="P55" s="36">
        <f>SUMIFS(СВЦЭМ!$C$39:$C$789,СВЦЭМ!$A$39:$A$789,$A55,СВЦЭМ!$B$39:$B$789,P$47)+'СЕТ СН'!$G$12+СВЦЭМ!$D$10+'СЕТ СН'!$G$6-'СЕТ СН'!$G$22</f>
        <v>3064.9805069499998</v>
      </c>
      <c r="Q55" s="36">
        <f>SUMIFS(СВЦЭМ!$C$39:$C$789,СВЦЭМ!$A$39:$A$789,$A55,СВЦЭМ!$B$39:$B$789,Q$47)+'СЕТ СН'!$G$12+СВЦЭМ!$D$10+'СЕТ СН'!$G$6-'СЕТ СН'!$G$22</f>
        <v>3081.3166035199997</v>
      </c>
      <c r="R55" s="36">
        <f>SUMIFS(СВЦЭМ!$C$39:$C$789,СВЦЭМ!$A$39:$A$789,$A55,СВЦЭМ!$B$39:$B$789,R$47)+'СЕТ СН'!$G$12+СВЦЭМ!$D$10+'СЕТ СН'!$G$6-'СЕТ СН'!$G$22</f>
        <v>3071.4874808</v>
      </c>
      <c r="S55" s="36">
        <f>SUMIFS(СВЦЭМ!$C$39:$C$789,СВЦЭМ!$A$39:$A$789,$A55,СВЦЭМ!$B$39:$B$789,S$47)+'СЕТ СН'!$G$12+СВЦЭМ!$D$10+'СЕТ СН'!$G$6-'СЕТ СН'!$G$22</f>
        <v>2987.3013222300001</v>
      </c>
      <c r="T55" s="36">
        <f>SUMIFS(СВЦЭМ!$C$39:$C$789,СВЦЭМ!$A$39:$A$789,$A55,СВЦЭМ!$B$39:$B$789,T$47)+'СЕТ СН'!$G$12+СВЦЭМ!$D$10+'СЕТ СН'!$G$6-'СЕТ СН'!$G$22</f>
        <v>2881.7328992799999</v>
      </c>
      <c r="U55" s="36">
        <f>SUMIFS(СВЦЭМ!$C$39:$C$789,СВЦЭМ!$A$39:$A$789,$A55,СВЦЭМ!$B$39:$B$789,U$47)+'СЕТ СН'!$G$12+СВЦЭМ!$D$10+'СЕТ СН'!$G$6-'СЕТ СН'!$G$22</f>
        <v>2880.6052888899999</v>
      </c>
      <c r="V55" s="36">
        <f>SUMIFS(СВЦЭМ!$C$39:$C$789,СВЦЭМ!$A$39:$A$789,$A55,СВЦЭМ!$B$39:$B$789,V$47)+'СЕТ СН'!$G$12+СВЦЭМ!$D$10+'СЕТ СН'!$G$6-'СЕТ СН'!$G$22</f>
        <v>2914.5152312499999</v>
      </c>
      <c r="W55" s="36">
        <f>SUMIFS(СВЦЭМ!$C$39:$C$789,СВЦЭМ!$A$39:$A$789,$A55,СВЦЭМ!$B$39:$B$789,W$47)+'СЕТ СН'!$G$12+СВЦЭМ!$D$10+'СЕТ СН'!$G$6-'СЕТ СН'!$G$22</f>
        <v>2974.77009598</v>
      </c>
      <c r="X55" s="36">
        <f>SUMIFS(СВЦЭМ!$C$39:$C$789,СВЦЭМ!$A$39:$A$789,$A55,СВЦЭМ!$B$39:$B$789,X$47)+'СЕТ СН'!$G$12+СВЦЭМ!$D$10+'СЕТ СН'!$G$6-'СЕТ СН'!$G$22</f>
        <v>2998.23969313</v>
      </c>
      <c r="Y55" s="36">
        <f>SUMIFS(СВЦЭМ!$C$39:$C$789,СВЦЭМ!$A$39:$A$789,$A55,СВЦЭМ!$B$39:$B$789,Y$47)+'СЕТ СН'!$G$12+СВЦЭМ!$D$10+'СЕТ СН'!$G$6-'СЕТ СН'!$G$22</f>
        <v>2995.8302515299997</v>
      </c>
    </row>
    <row r="56" spans="1:25" ht="15.75" x14ac:dyDescent="0.2">
      <c r="A56" s="35">
        <f t="shared" si="1"/>
        <v>45635</v>
      </c>
      <c r="B56" s="36">
        <f>SUMIFS(СВЦЭМ!$C$39:$C$789,СВЦЭМ!$A$39:$A$789,$A56,СВЦЭМ!$B$39:$B$789,B$47)+'СЕТ СН'!$G$12+СВЦЭМ!$D$10+'СЕТ СН'!$G$6-'СЕТ СН'!$G$22</f>
        <v>3100.07773473</v>
      </c>
      <c r="C56" s="36">
        <f>SUMIFS(СВЦЭМ!$C$39:$C$789,СВЦЭМ!$A$39:$A$789,$A56,СВЦЭМ!$B$39:$B$789,C$47)+'СЕТ СН'!$G$12+СВЦЭМ!$D$10+'СЕТ СН'!$G$6-'СЕТ СН'!$G$22</f>
        <v>3128.4602537599999</v>
      </c>
      <c r="D56" s="36">
        <f>SUMIFS(СВЦЭМ!$C$39:$C$789,СВЦЭМ!$A$39:$A$789,$A56,СВЦЭМ!$B$39:$B$789,D$47)+'СЕТ СН'!$G$12+СВЦЭМ!$D$10+'СЕТ СН'!$G$6-'СЕТ СН'!$G$22</f>
        <v>3199.3471356699997</v>
      </c>
      <c r="E56" s="36">
        <f>SUMIFS(СВЦЭМ!$C$39:$C$789,СВЦЭМ!$A$39:$A$789,$A56,СВЦЭМ!$B$39:$B$789,E$47)+'СЕТ СН'!$G$12+СВЦЭМ!$D$10+'СЕТ СН'!$G$6-'СЕТ СН'!$G$22</f>
        <v>3229.3208121399998</v>
      </c>
      <c r="F56" s="36">
        <f>SUMIFS(СВЦЭМ!$C$39:$C$789,СВЦЭМ!$A$39:$A$789,$A56,СВЦЭМ!$B$39:$B$789,F$47)+'СЕТ СН'!$G$12+СВЦЭМ!$D$10+'СЕТ СН'!$G$6-'СЕТ СН'!$G$22</f>
        <v>3229.8533497399999</v>
      </c>
      <c r="G56" s="36">
        <f>SUMIFS(СВЦЭМ!$C$39:$C$789,СВЦЭМ!$A$39:$A$789,$A56,СВЦЭМ!$B$39:$B$789,G$47)+'СЕТ СН'!$G$12+СВЦЭМ!$D$10+'СЕТ СН'!$G$6-'СЕТ СН'!$G$22</f>
        <v>3177.9230298399998</v>
      </c>
      <c r="H56" s="36">
        <f>SUMIFS(СВЦЭМ!$C$39:$C$789,СВЦЭМ!$A$39:$A$789,$A56,СВЦЭМ!$B$39:$B$789,H$47)+'СЕТ СН'!$G$12+СВЦЭМ!$D$10+'СЕТ СН'!$G$6-'СЕТ СН'!$G$22</f>
        <v>3065.4320758399999</v>
      </c>
      <c r="I56" s="36">
        <f>SUMIFS(СВЦЭМ!$C$39:$C$789,СВЦЭМ!$A$39:$A$789,$A56,СВЦЭМ!$B$39:$B$789,I$47)+'СЕТ СН'!$G$12+СВЦЭМ!$D$10+'СЕТ СН'!$G$6-'СЕТ СН'!$G$22</f>
        <v>2972.53299315</v>
      </c>
      <c r="J56" s="36">
        <f>SUMIFS(СВЦЭМ!$C$39:$C$789,СВЦЭМ!$A$39:$A$789,$A56,СВЦЭМ!$B$39:$B$789,J$47)+'СЕТ СН'!$G$12+СВЦЭМ!$D$10+'СЕТ СН'!$G$6-'СЕТ СН'!$G$22</f>
        <v>3003.35177806</v>
      </c>
      <c r="K56" s="36">
        <f>SUMIFS(СВЦЭМ!$C$39:$C$789,СВЦЭМ!$A$39:$A$789,$A56,СВЦЭМ!$B$39:$B$789,K$47)+'СЕТ СН'!$G$12+СВЦЭМ!$D$10+'СЕТ СН'!$G$6-'СЕТ СН'!$G$22</f>
        <v>2979.1951486200001</v>
      </c>
      <c r="L56" s="36">
        <f>SUMIFS(СВЦЭМ!$C$39:$C$789,СВЦЭМ!$A$39:$A$789,$A56,СВЦЭМ!$B$39:$B$789,L$47)+'СЕТ СН'!$G$12+СВЦЭМ!$D$10+'СЕТ СН'!$G$6-'СЕТ СН'!$G$22</f>
        <v>2969.3353751499999</v>
      </c>
      <c r="M56" s="36">
        <f>SUMIFS(СВЦЭМ!$C$39:$C$789,СВЦЭМ!$A$39:$A$789,$A56,СВЦЭМ!$B$39:$B$789,M$47)+'СЕТ СН'!$G$12+СВЦЭМ!$D$10+'СЕТ СН'!$G$6-'СЕТ СН'!$G$22</f>
        <v>2999.9837561599998</v>
      </c>
      <c r="N56" s="36">
        <f>SUMIFS(СВЦЭМ!$C$39:$C$789,СВЦЭМ!$A$39:$A$789,$A56,СВЦЭМ!$B$39:$B$789,N$47)+'СЕТ СН'!$G$12+СВЦЭМ!$D$10+'СЕТ СН'!$G$6-'СЕТ СН'!$G$22</f>
        <v>2989.33649762</v>
      </c>
      <c r="O56" s="36">
        <f>SUMIFS(СВЦЭМ!$C$39:$C$789,СВЦЭМ!$A$39:$A$789,$A56,СВЦЭМ!$B$39:$B$789,O$47)+'СЕТ СН'!$G$12+СВЦЭМ!$D$10+'СЕТ СН'!$G$6-'СЕТ СН'!$G$22</f>
        <v>3002.34696351</v>
      </c>
      <c r="P56" s="36">
        <f>SUMIFS(СВЦЭМ!$C$39:$C$789,СВЦЭМ!$A$39:$A$789,$A56,СВЦЭМ!$B$39:$B$789,P$47)+'СЕТ СН'!$G$12+СВЦЭМ!$D$10+'СЕТ СН'!$G$6-'СЕТ СН'!$G$22</f>
        <v>3010.38642837</v>
      </c>
      <c r="Q56" s="36">
        <f>SUMIFS(СВЦЭМ!$C$39:$C$789,СВЦЭМ!$A$39:$A$789,$A56,СВЦЭМ!$B$39:$B$789,Q$47)+'СЕТ СН'!$G$12+СВЦЭМ!$D$10+'СЕТ СН'!$G$6-'СЕТ СН'!$G$22</f>
        <v>3016.1669967899998</v>
      </c>
      <c r="R56" s="36">
        <f>SUMIFS(СВЦЭМ!$C$39:$C$789,СВЦЭМ!$A$39:$A$789,$A56,СВЦЭМ!$B$39:$B$789,R$47)+'СЕТ СН'!$G$12+СВЦЭМ!$D$10+'СЕТ СН'!$G$6-'СЕТ СН'!$G$22</f>
        <v>2993.5676996699999</v>
      </c>
      <c r="S56" s="36">
        <f>SUMIFS(СВЦЭМ!$C$39:$C$789,СВЦЭМ!$A$39:$A$789,$A56,СВЦЭМ!$B$39:$B$789,S$47)+'СЕТ СН'!$G$12+СВЦЭМ!$D$10+'СЕТ СН'!$G$6-'СЕТ СН'!$G$22</f>
        <v>2948.2836436799998</v>
      </c>
      <c r="T56" s="36">
        <f>SUMIFS(СВЦЭМ!$C$39:$C$789,СВЦЭМ!$A$39:$A$789,$A56,СВЦЭМ!$B$39:$B$789,T$47)+'СЕТ СН'!$G$12+СВЦЭМ!$D$10+'СЕТ СН'!$G$6-'СЕТ СН'!$G$22</f>
        <v>2914.2565094199999</v>
      </c>
      <c r="U56" s="36">
        <f>SUMIFS(СВЦЭМ!$C$39:$C$789,СВЦЭМ!$A$39:$A$789,$A56,СВЦЭМ!$B$39:$B$789,U$47)+'СЕТ СН'!$G$12+СВЦЭМ!$D$10+'СЕТ СН'!$G$6-'СЕТ СН'!$G$22</f>
        <v>2924.64590417</v>
      </c>
      <c r="V56" s="36">
        <f>SUMIFS(СВЦЭМ!$C$39:$C$789,СВЦЭМ!$A$39:$A$789,$A56,СВЦЭМ!$B$39:$B$789,V$47)+'СЕТ СН'!$G$12+СВЦЭМ!$D$10+'СЕТ СН'!$G$6-'СЕТ СН'!$G$22</f>
        <v>2956.48785542</v>
      </c>
      <c r="W56" s="36">
        <f>SUMIFS(СВЦЭМ!$C$39:$C$789,СВЦЭМ!$A$39:$A$789,$A56,СВЦЭМ!$B$39:$B$789,W$47)+'СЕТ СН'!$G$12+СВЦЭМ!$D$10+'СЕТ СН'!$G$6-'СЕТ СН'!$G$22</f>
        <v>2975.2575803</v>
      </c>
      <c r="X56" s="36">
        <f>SUMIFS(СВЦЭМ!$C$39:$C$789,СВЦЭМ!$A$39:$A$789,$A56,СВЦЭМ!$B$39:$B$789,X$47)+'СЕТ СН'!$G$12+СВЦЭМ!$D$10+'СЕТ СН'!$G$6-'СЕТ СН'!$G$22</f>
        <v>2982.3627674499999</v>
      </c>
      <c r="Y56" s="36">
        <f>SUMIFS(СВЦЭМ!$C$39:$C$789,СВЦЭМ!$A$39:$A$789,$A56,СВЦЭМ!$B$39:$B$789,Y$47)+'СЕТ СН'!$G$12+СВЦЭМ!$D$10+'СЕТ СН'!$G$6-'СЕТ СН'!$G$22</f>
        <v>2963.33304993</v>
      </c>
    </row>
    <row r="57" spans="1:25" ht="15.75" x14ac:dyDescent="0.2">
      <c r="A57" s="35">
        <f t="shared" si="1"/>
        <v>45636</v>
      </c>
      <c r="B57" s="36">
        <f>SUMIFS(СВЦЭМ!$C$39:$C$789,СВЦЭМ!$A$39:$A$789,$A57,СВЦЭМ!$B$39:$B$789,B$47)+'СЕТ СН'!$G$12+СВЦЭМ!$D$10+'СЕТ СН'!$G$6-'СЕТ СН'!$G$22</f>
        <v>3142.4527986099997</v>
      </c>
      <c r="C57" s="36">
        <f>SUMIFS(СВЦЭМ!$C$39:$C$789,СВЦЭМ!$A$39:$A$789,$A57,СВЦЭМ!$B$39:$B$789,C$47)+'СЕТ СН'!$G$12+СВЦЭМ!$D$10+'СЕТ СН'!$G$6-'СЕТ СН'!$G$22</f>
        <v>3214.1595681899998</v>
      </c>
      <c r="D57" s="36">
        <f>SUMIFS(СВЦЭМ!$C$39:$C$789,СВЦЭМ!$A$39:$A$789,$A57,СВЦЭМ!$B$39:$B$789,D$47)+'СЕТ СН'!$G$12+СВЦЭМ!$D$10+'СЕТ СН'!$G$6-'СЕТ СН'!$G$22</f>
        <v>3245.0073022399997</v>
      </c>
      <c r="E57" s="36">
        <f>SUMIFS(СВЦЭМ!$C$39:$C$789,СВЦЭМ!$A$39:$A$789,$A57,СВЦЭМ!$B$39:$B$789,E$47)+'СЕТ СН'!$G$12+СВЦЭМ!$D$10+'СЕТ СН'!$G$6-'СЕТ СН'!$G$22</f>
        <v>3270.5756570099998</v>
      </c>
      <c r="F57" s="36">
        <f>SUMIFS(СВЦЭМ!$C$39:$C$789,СВЦЭМ!$A$39:$A$789,$A57,СВЦЭМ!$B$39:$B$789,F$47)+'СЕТ СН'!$G$12+СВЦЭМ!$D$10+'СЕТ СН'!$G$6-'СЕТ СН'!$G$22</f>
        <v>3265.5181682699999</v>
      </c>
      <c r="G57" s="36">
        <f>SUMIFS(СВЦЭМ!$C$39:$C$789,СВЦЭМ!$A$39:$A$789,$A57,СВЦЭМ!$B$39:$B$789,G$47)+'СЕТ СН'!$G$12+СВЦЭМ!$D$10+'СЕТ СН'!$G$6-'СЕТ СН'!$G$22</f>
        <v>3226.9318268799998</v>
      </c>
      <c r="H57" s="36">
        <f>SUMIFS(СВЦЭМ!$C$39:$C$789,СВЦЭМ!$A$39:$A$789,$A57,СВЦЭМ!$B$39:$B$789,H$47)+'СЕТ СН'!$G$12+СВЦЭМ!$D$10+'СЕТ СН'!$G$6-'СЕТ СН'!$G$22</f>
        <v>3130.0549531399997</v>
      </c>
      <c r="I57" s="36">
        <f>SUMIFS(СВЦЭМ!$C$39:$C$789,СВЦЭМ!$A$39:$A$789,$A57,СВЦЭМ!$B$39:$B$789,I$47)+'СЕТ СН'!$G$12+СВЦЭМ!$D$10+'СЕТ СН'!$G$6-'СЕТ СН'!$G$22</f>
        <v>3028.7537721499998</v>
      </c>
      <c r="J57" s="36">
        <f>SUMIFS(СВЦЭМ!$C$39:$C$789,СВЦЭМ!$A$39:$A$789,$A57,СВЦЭМ!$B$39:$B$789,J$47)+'СЕТ СН'!$G$12+СВЦЭМ!$D$10+'СЕТ СН'!$G$6-'СЕТ СН'!$G$22</f>
        <v>2954.1191362099999</v>
      </c>
      <c r="K57" s="36">
        <f>SUMIFS(СВЦЭМ!$C$39:$C$789,СВЦЭМ!$A$39:$A$789,$A57,СВЦЭМ!$B$39:$B$789,K$47)+'СЕТ СН'!$G$12+СВЦЭМ!$D$10+'СЕТ СН'!$G$6-'СЕТ СН'!$G$22</f>
        <v>2910.4645623699998</v>
      </c>
      <c r="L57" s="36">
        <f>SUMIFS(СВЦЭМ!$C$39:$C$789,СВЦЭМ!$A$39:$A$789,$A57,СВЦЭМ!$B$39:$B$789,L$47)+'СЕТ СН'!$G$12+СВЦЭМ!$D$10+'СЕТ СН'!$G$6-'СЕТ СН'!$G$22</f>
        <v>2933.0850446199997</v>
      </c>
      <c r="M57" s="36">
        <f>SUMIFS(СВЦЭМ!$C$39:$C$789,СВЦЭМ!$A$39:$A$789,$A57,СВЦЭМ!$B$39:$B$789,M$47)+'СЕТ СН'!$G$12+СВЦЭМ!$D$10+'СЕТ СН'!$G$6-'СЕТ СН'!$G$22</f>
        <v>2946.4160911399999</v>
      </c>
      <c r="N57" s="36">
        <f>SUMIFS(СВЦЭМ!$C$39:$C$789,СВЦЭМ!$A$39:$A$789,$A57,СВЦЭМ!$B$39:$B$789,N$47)+'СЕТ СН'!$G$12+СВЦЭМ!$D$10+'СЕТ СН'!$G$6-'СЕТ СН'!$G$22</f>
        <v>2943.7981092199998</v>
      </c>
      <c r="O57" s="36">
        <f>SUMIFS(СВЦЭМ!$C$39:$C$789,СВЦЭМ!$A$39:$A$789,$A57,СВЦЭМ!$B$39:$B$789,O$47)+'СЕТ СН'!$G$12+СВЦЭМ!$D$10+'СЕТ СН'!$G$6-'СЕТ СН'!$G$22</f>
        <v>2936.9254574199999</v>
      </c>
      <c r="P57" s="36">
        <f>SUMIFS(СВЦЭМ!$C$39:$C$789,СВЦЭМ!$A$39:$A$789,$A57,СВЦЭМ!$B$39:$B$789,P$47)+'СЕТ СН'!$G$12+СВЦЭМ!$D$10+'СЕТ СН'!$G$6-'СЕТ СН'!$G$22</f>
        <v>2990.2656833199999</v>
      </c>
      <c r="Q57" s="36">
        <f>SUMIFS(СВЦЭМ!$C$39:$C$789,СВЦЭМ!$A$39:$A$789,$A57,СВЦЭМ!$B$39:$B$789,Q$47)+'СЕТ СН'!$G$12+СВЦЭМ!$D$10+'СЕТ СН'!$G$6-'СЕТ СН'!$G$22</f>
        <v>3010.3959848099998</v>
      </c>
      <c r="R57" s="36">
        <f>SUMIFS(СВЦЭМ!$C$39:$C$789,СВЦЭМ!$A$39:$A$789,$A57,СВЦЭМ!$B$39:$B$789,R$47)+'СЕТ СН'!$G$12+СВЦЭМ!$D$10+'СЕТ СН'!$G$6-'СЕТ СН'!$G$22</f>
        <v>2978.9345846599999</v>
      </c>
      <c r="S57" s="36">
        <f>SUMIFS(СВЦЭМ!$C$39:$C$789,СВЦЭМ!$A$39:$A$789,$A57,СВЦЭМ!$B$39:$B$789,S$47)+'СЕТ СН'!$G$12+СВЦЭМ!$D$10+'СЕТ СН'!$G$6-'СЕТ СН'!$G$22</f>
        <v>2928.6215432700001</v>
      </c>
      <c r="T57" s="36">
        <f>SUMIFS(СВЦЭМ!$C$39:$C$789,СВЦЭМ!$A$39:$A$789,$A57,СВЦЭМ!$B$39:$B$789,T$47)+'СЕТ СН'!$G$12+СВЦЭМ!$D$10+'СЕТ СН'!$G$6-'СЕТ СН'!$G$22</f>
        <v>2894.0050536499998</v>
      </c>
      <c r="U57" s="36">
        <f>SUMIFS(СВЦЭМ!$C$39:$C$789,СВЦЭМ!$A$39:$A$789,$A57,СВЦЭМ!$B$39:$B$789,U$47)+'СЕТ СН'!$G$12+СВЦЭМ!$D$10+'СЕТ СН'!$G$6-'СЕТ СН'!$G$22</f>
        <v>2919.4959241399997</v>
      </c>
      <c r="V57" s="36">
        <f>SUMIFS(СВЦЭМ!$C$39:$C$789,СВЦЭМ!$A$39:$A$789,$A57,СВЦЭМ!$B$39:$B$789,V$47)+'СЕТ СН'!$G$12+СВЦЭМ!$D$10+'СЕТ СН'!$G$6-'СЕТ СН'!$G$22</f>
        <v>2937.2668952700001</v>
      </c>
      <c r="W57" s="36">
        <f>SUMIFS(СВЦЭМ!$C$39:$C$789,СВЦЭМ!$A$39:$A$789,$A57,СВЦЭМ!$B$39:$B$789,W$47)+'СЕТ СН'!$G$12+СВЦЭМ!$D$10+'СЕТ СН'!$G$6-'СЕТ СН'!$G$22</f>
        <v>2975.5518779999998</v>
      </c>
      <c r="X57" s="36">
        <f>SUMIFS(СВЦЭМ!$C$39:$C$789,СВЦЭМ!$A$39:$A$789,$A57,СВЦЭМ!$B$39:$B$789,X$47)+'СЕТ СН'!$G$12+СВЦЭМ!$D$10+'СЕТ СН'!$G$6-'СЕТ СН'!$G$22</f>
        <v>2980.85627475</v>
      </c>
      <c r="Y57" s="36">
        <f>SUMIFS(СВЦЭМ!$C$39:$C$789,СВЦЭМ!$A$39:$A$789,$A57,СВЦЭМ!$B$39:$B$789,Y$47)+'СЕТ СН'!$G$12+СВЦЭМ!$D$10+'СЕТ СН'!$G$6-'СЕТ СН'!$G$22</f>
        <v>3037.3495270600001</v>
      </c>
    </row>
    <row r="58" spans="1:25" ht="15.75" x14ac:dyDescent="0.2">
      <c r="A58" s="35">
        <f t="shared" si="1"/>
        <v>45637</v>
      </c>
      <c r="B58" s="36">
        <f>SUMIFS(СВЦЭМ!$C$39:$C$789,СВЦЭМ!$A$39:$A$789,$A58,СВЦЭМ!$B$39:$B$789,B$47)+'СЕТ СН'!$G$12+СВЦЭМ!$D$10+'СЕТ СН'!$G$6-'СЕТ СН'!$G$22</f>
        <v>3030.663575</v>
      </c>
      <c r="C58" s="36">
        <f>SUMIFS(СВЦЭМ!$C$39:$C$789,СВЦЭМ!$A$39:$A$789,$A58,СВЦЭМ!$B$39:$B$789,C$47)+'СЕТ СН'!$G$12+СВЦЭМ!$D$10+'СЕТ СН'!$G$6-'СЕТ СН'!$G$22</f>
        <v>3168.76620452</v>
      </c>
      <c r="D58" s="36">
        <f>SUMIFS(СВЦЭМ!$C$39:$C$789,СВЦЭМ!$A$39:$A$789,$A58,СВЦЭМ!$B$39:$B$789,D$47)+'СЕТ СН'!$G$12+СВЦЭМ!$D$10+'СЕТ СН'!$G$6-'СЕТ СН'!$G$22</f>
        <v>3229.0975477100001</v>
      </c>
      <c r="E58" s="36">
        <f>SUMIFS(СВЦЭМ!$C$39:$C$789,СВЦЭМ!$A$39:$A$789,$A58,СВЦЭМ!$B$39:$B$789,E$47)+'СЕТ СН'!$G$12+СВЦЭМ!$D$10+'СЕТ СН'!$G$6-'СЕТ СН'!$G$22</f>
        <v>3244.4602237399999</v>
      </c>
      <c r="F58" s="36">
        <f>SUMIFS(СВЦЭМ!$C$39:$C$789,СВЦЭМ!$A$39:$A$789,$A58,СВЦЭМ!$B$39:$B$789,F$47)+'СЕТ СН'!$G$12+СВЦЭМ!$D$10+'СЕТ СН'!$G$6-'СЕТ СН'!$G$22</f>
        <v>3261.8566930699999</v>
      </c>
      <c r="G58" s="36">
        <f>SUMIFS(СВЦЭМ!$C$39:$C$789,СВЦЭМ!$A$39:$A$789,$A58,СВЦЭМ!$B$39:$B$789,G$47)+'СЕТ СН'!$G$12+СВЦЭМ!$D$10+'СЕТ СН'!$G$6-'СЕТ СН'!$G$22</f>
        <v>3219.51341095</v>
      </c>
      <c r="H58" s="36">
        <f>SUMIFS(СВЦЭМ!$C$39:$C$789,СВЦЭМ!$A$39:$A$789,$A58,СВЦЭМ!$B$39:$B$789,H$47)+'СЕТ СН'!$G$12+СВЦЭМ!$D$10+'СЕТ СН'!$G$6-'СЕТ СН'!$G$22</f>
        <v>3152.1111868200001</v>
      </c>
      <c r="I58" s="36">
        <f>SUMIFS(СВЦЭМ!$C$39:$C$789,СВЦЭМ!$A$39:$A$789,$A58,СВЦЭМ!$B$39:$B$789,I$47)+'СЕТ СН'!$G$12+СВЦЭМ!$D$10+'СЕТ СН'!$G$6-'СЕТ СН'!$G$22</f>
        <v>3058.6722783199998</v>
      </c>
      <c r="J58" s="36">
        <f>SUMIFS(СВЦЭМ!$C$39:$C$789,СВЦЭМ!$A$39:$A$789,$A58,СВЦЭМ!$B$39:$B$789,J$47)+'СЕТ СН'!$G$12+СВЦЭМ!$D$10+'СЕТ СН'!$G$6-'СЕТ СН'!$G$22</f>
        <v>3000.3121164199997</v>
      </c>
      <c r="K58" s="36">
        <f>SUMIFS(СВЦЭМ!$C$39:$C$789,СВЦЭМ!$A$39:$A$789,$A58,СВЦЭМ!$B$39:$B$789,K$47)+'СЕТ СН'!$G$12+СВЦЭМ!$D$10+'СЕТ СН'!$G$6-'СЕТ СН'!$G$22</f>
        <v>2977.1764723799997</v>
      </c>
      <c r="L58" s="36">
        <f>SUMIFS(СВЦЭМ!$C$39:$C$789,СВЦЭМ!$A$39:$A$789,$A58,СВЦЭМ!$B$39:$B$789,L$47)+'СЕТ СН'!$G$12+СВЦЭМ!$D$10+'СЕТ СН'!$G$6-'СЕТ СН'!$G$22</f>
        <v>2968.9298788000001</v>
      </c>
      <c r="M58" s="36">
        <f>SUMIFS(СВЦЭМ!$C$39:$C$789,СВЦЭМ!$A$39:$A$789,$A58,СВЦЭМ!$B$39:$B$789,M$47)+'СЕТ СН'!$G$12+СВЦЭМ!$D$10+'СЕТ СН'!$G$6-'СЕТ СН'!$G$22</f>
        <v>3010.6006348199999</v>
      </c>
      <c r="N58" s="36">
        <f>SUMIFS(СВЦЭМ!$C$39:$C$789,СВЦЭМ!$A$39:$A$789,$A58,СВЦЭМ!$B$39:$B$789,N$47)+'СЕТ СН'!$G$12+СВЦЭМ!$D$10+'СЕТ СН'!$G$6-'СЕТ СН'!$G$22</f>
        <v>3037.97227118</v>
      </c>
      <c r="O58" s="36">
        <f>SUMIFS(СВЦЭМ!$C$39:$C$789,СВЦЭМ!$A$39:$A$789,$A58,СВЦЭМ!$B$39:$B$789,O$47)+'СЕТ СН'!$G$12+СВЦЭМ!$D$10+'СЕТ СН'!$G$6-'СЕТ СН'!$G$22</f>
        <v>3069.1126728700001</v>
      </c>
      <c r="P58" s="36">
        <f>SUMIFS(СВЦЭМ!$C$39:$C$789,СВЦЭМ!$A$39:$A$789,$A58,СВЦЭМ!$B$39:$B$789,P$47)+'СЕТ СН'!$G$12+СВЦЭМ!$D$10+'СЕТ СН'!$G$6-'СЕТ СН'!$G$22</f>
        <v>3113.5789197899999</v>
      </c>
      <c r="Q58" s="36">
        <f>SUMIFS(СВЦЭМ!$C$39:$C$789,СВЦЭМ!$A$39:$A$789,$A58,СВЦЭМ!$B$39:$B$789,Q$47)+'СЕТ СН'!$G$12+СВЦЭМ!$D$10+'СЕТ СН'!$G$6-'СЕТ СН'!$G$22</f>
        <v>3160.3614594999999</v>
      </c>
      <c r="R58" s="36">
        <f>SUMIFS(СВЦЭМ!$C$39:$C$789,СВЦЭМ!$A$39:$A$789,$A58,СВЦЭМ!$B$39:$B$789,R$47)+'СЕТ СН'!$G$12+СВЦЭМ!$D$10+'СЕТ СН'!$G$6-'СЕТ СН'!$G$22</f>
        <v>3137.5518269199997</v>
      </c>
      <c r="S58" s="36">
        <f>SUMIFS(СВЦЭМ!$C$39:$C$789,СВЦЭМ!$A$39:$A$789,$A58,СВЦЭМ!$B$39:$B$789,S$47)+'СЕТ СН'!$G$12+СВЦЭМ!$D$10+'СЕТ СН'!$G$6-'СЕТ СН'!$G$22</f>
        <v>3097.3963828699998</v>
      </c>
      <c r="T58" s="36">
        <f>SUMIFS(СВЦЭМ!$C$39:$C$789,СВЦЭМ!$A$39:$A$789,$A58,СВЦЭМ!$B$39:$B$789,T$47)+'СЕТ СН'!$G$12+СВЦЭМ!$D$10+'СЕТ СН'!$G$6-'СЕТ СН'!$G$22</f>
        <v>3033.4967885599999</v>
      </c>
      <c r="U58" s="36">
        <f>SUMIFS(СВЦЭМ!$C$39:$C$789,СВЦЭМ!$A$39:$A$789,$A58,СВЦЭМ!$B$39:$B$789,U$47)+'СЕТ СН'!$G$12+СВЦЭМ!$D$10+'СЕТ СН'!$G$6-'СЕТ СН'!$G$22</f>
        <v>3012.3852322399998</v>
      </c>
      <c r="V58" s="36">
        <f>SUMIFS(СВЦЭМ!$C$39:$C$789,СВЦЭМ!$A$39:$A$789,$A58,СВЦЭМ!$B$39:$B$789,V$47)+'СЕТ СН'!$G$12+СВЦЭМ!$D$10+'СЕТ СН'!$G$6-'СЕТ СН'!$G$22</f>
        <v>3003.7956633099998</v>
      </c>
      <c r="W58" s="36">
        <f>SUMIFS(СВЦЭМ!$C$39:$C$789,СВЦЭМ!$A$39:$A$789,$A58,СВЦЭМ!$B$39:$B$789,W$47)+'СЕТ СН'!$G$12+СВЦЭМ!$D$10+'СЕТ СН'!$G$6-'СЕТ СН'!$G$22</f>
        <v>3023.3602813100001</v>
      </c>
      <c r="X58" s="36">
        <f>SUMIFS(СВЦЭМ!$C$39:$C$789,СВЦЭМ!$A$39:$A$789,$A58,СВЦЭМ!$B$39:$B$789,X$47)+'СЕТ СН'!$G$12+СВЦЭМ!$D$10+'СЕТ СН'!$G$6-'СЕТ СН'!$G$22</f>
        <v>3063.9828576300001</v>
      </c>
      <c r="Y58" s="36">
        <f>SUMIFS(СВЦЭМ!$C$39:$C$789,СВЦЭМ!$A$39:$A$789,$A58,СВЦЭМ!$B$39:$B$789,Y$47)+'СЕТ СН'!$G$12+СВЦЭМ!$D$10+'СЕТ СН'!$G$6-'СЕТ СН'!$G$22</f>
        <v>3129.5591958</v>
      </c>
    </row>
    <row r="59" spans="1:25" ht="15.75" x14ac:dyDescent="0.2">
      <c r="A59" s="35">
        <f t="shared" si="1"/>
        <v>45638</v>
      </c>
      <c r="B59" s="36">
        <f>SUMIFS(СВЦЭМ!$C$39:$C$789,СВЦЭМ!$A$39:$A$789,$A59,СВЦЭМ!$B$39:$B$789,B$47)+'СЕТ СН'!$G$12+СВЦЭМ!$D$10+'СЕТ СН'!$G$6-'СЕТ СН'!$G$22</f>
        <v>3189.4371940599999</v>
      </c>
      <c r="C59" s="36">
        <f>SUMIFS(СВЦЭМ!$C$39:$C$789,СВЦЭМ!$A$39:$A$789,$A59,СВЦЭМ!$B$39:$B$789,C$47)+'СЕТ СН'!$G$12+СВЦЭМ!$D$10+'СЕТ СН'!$G$6-'СЕТ СН'!$G$22</f>
        <v>3255.9625450200001</v>
      </c>
      <c r="D59" s="36">
        <f>SUMIFS(СВЦЭМ!$C$39:$C$789,СВЦЭМ!$A$39:$A$789,$A59,СВЦЭМ!$B$39:$B$789,D$47)+'СЕТ СН'!$G$12+СВЦЭМ!$D$10+'СЕТ СН'!$G$6-'СЕТ СН'!$G$22</f>
        <v>3272.6711503699999</v>
      </c>
      <c r="E59" s="36">
        <f>SUMIFS(СВЦЭМ!$C$39:$C$789,СВЦЭМ!$A$39:$A$789,$A59,СВЦЭМ!$B$39:$B$789,E$47)+'СЕТ СН'!$G$12+СВЦЭМ!$D$10+'СЕТ СН'!$G$6-'СЕТ СН'!$G$22</f>
        <v>3272.2683956800001</v>
      </c>
      <c r="F59" s="36">
        <f>SUMIFS(СВЦЭМ!$C$39:$C$789,СВЦЭМ!$A$39:$A$789,$A59,СВЦЭМ!$B$39:$B$789,F$47)+'СЕТ СН'!$G$12+СВЦЭМ!$D$10+'СЕТ СН'!$G$6-'СЕТ СН'!$G$22</f>
        <v>3284.4884781699998</v>
      </c>
      <c r="G59" s="36">
        <f>SUMIFS(СВЦЭМ!$C$39:$C$789,СВЦЭМ!$A$39:$A$789,$A59,СВЦЭМ!$B$39:$B$789,G$47)+'СЕТ СН'!$G$12+СВЦЭМ!$D$10+'СЕТ СН'!$G$6-'СЕТ СН'!$G$22</f>
        <v>3274.4538426700001</v>
      </c>
      <c r="H59" s="36">
        <f>SUMIFS(СВЦЭМ!$C$39:$C$789,СВЦЭМ!$A$39:$A$789,$A59,СВЦЭМ!$B$39:$B$789,H$47)+'СЕТ СН'!$G$12+СВЦЭМ!$D$10+'СЕТ СН'!$G$6-'СЕТ СН'!$G$22</f>
        <v>3198.8006187199999</v>
      </c>
      <c r="I59" s="36">
        <f>SUMIFS(СВЦЭМ!$C$39:$C$789,СВЦЭМ!$A$39:$A$789,$A59,СВЦЭМ!$B$39:$B$789,I$47)+'СЕТ СН'!$G$12+СВЦЭМ!$D$10+'СЕТ СН'!$G$6-'СЕТ СН'!$G$22</f>
        <v>3087.6295623400001</v>
      </c>
      <c r="J59" s="36">
        <f>SUMIFS(СВЦЭМ!$C$39:$C$789,СВЦЭМ!$A$39:$A$789,$A59,СВЦЭМ!$B$39:$B$789,J$47)+'СЕТ СН'!$G$12+СВЦЭМ!$D$10+'СЕТ СН'!$G$6-'СЕТ СН'!$G$22</f>
        <v>3031.4857706399998</v>
      </c>
      <c r="K59" s="36">
        <f>SUMIFS(СВЦЭМ!$C$39:$C$789,СВЦЭМ!$A$39:$A$789,$A59,СВЦЭМ!$B$39:$B$789,K$47)+'СЕТ СН'!$G$12+СВЦЭМ!$D$10+'СЕТ СН'!$G$6-'СЕТ СН'!$G$22</f>
        <v>3032.97556824</v>
      </c>
      <c r="L59" s="36">
        <f>SUMIFS(СВЦЭМ!$C$39:$C$789,СВЦЭМ!$A$39:$A$789,$A59,СВЦЭМ!$B$39:$B$789,L$47)+'СЕТ СН'!$G$12+СВЦЭМ!$D$10+'СЕТ СН'!$G$6-'СЕТ СН'!$G$22</f>
        <v>3022.1679655299999</v>
      </c>
      <c r="M59" s="36">
        <f>SUMIFS(СВЦЭМ!$C$39:$C$789,СВЦЭМ!$A$39:$A$789,$A59,СВЦЭМ!$B$39:$B$789,M$47)+'СЕТ СН'!$G$12+СВЦЭМ!$D$10+'СЕТ СН'!$G$6-'СЕТ СН'!$G$22</f>
        <v>3041.0854504499998</v>
      </c>
      <c r="N59" s="36">
        <f>SUMIFS(СВЦЭМ!$C$39:$C$789,СВЦЭМ!$A$39:$A$789,$A59,СВЦЭМ!$B$39:$B$789,N$47)+'СЕТ СН'!$G$12+СВЦЭМ!$D$10+'СЕТ СН'!$G$6-'СЕТ СН'!$G$22</f>
        <v>3043.81948461</v>
      </c>
      <c r="O59" s="36">
        <f>SUMIFS(СВЦЭМ!$C$39:$C$789,СВЦЭМ!$A$39:$A$789,$A59,СВЦЭМ!$B$39:$B$789,O$47)+'СЕТ СН'!$G$12+СВЦЭМ!$D$10+'СЕТ СН'!$G$6-'СЕТ СН'!$G$22</f>
        <v>3088.80268247</v>
      </c>
      <c r="P59" s="36">
        <f>SUMIFS(СВЦЭМ!$C$39:$C$789,СВЦЭМ!$A$39:$A$789,$A59,СВЦЭМ!$B$39:$B$789,P$47)+'СЕТ СН'!$G$12+СВЦЭМ!$D$10+'СЕТ СН'!$G$6-'СЕТ СН'!$G$22</f>
        <v>3082.59829575</v>
      </c>
      <c r="Q59" s="36">
        <f>SUMIFS(СВЦЭМ!$C$39:$C$789,СВЦЭМ!$A$39:$A$789,$A59,СВЦЭМ!$B$39:$B$789,Q$47)+'СЕТ СН'!$G$12+СВЦЭМ!$D$10+'СЕТ СН'!$G$6-'СЕТ СН'!$G$22</f>
        <v>3078.8743179099997</v>
      </c>
      <c r="R59" s="36">
        <f>SUMIFS(СВЦЭМ!$C$39:$C$789,СВЦЭМ!$A$39:$A$789,$A59,СВЦЭМ!$B$39:$B$789,R$47)+'СЕТ СН'!$G$12+СВЦЭМ!$D$10+'СЕТ СН'!$G$6-'СЕТ СН'!$G$22</f>
        <v>3080.6027947100001</v>
      </c>
      <c r="S59" s="36">
        <f>SUMIFS(СВЦЭМ!$C$39:$C$789,СВЦЭМ!$A$39:$A$789,$A59,СВЦЭМ!$B$39:$B$789,S$47)+'СЕТ СН'!$G$12+СВЦЭМ!$D$10+'СЕТ СН'!$G$6-'СЕТ СН'!$G$22</f>
        <v>3023.3513347399999</v>
      </c>
      <c r="T59" s="36">
        <f>SUMIFS(СВЦЭМ!$C$39:$C$789,СВЦЭМ!$A$39:$A$789,$A59,СВЦЭМ!$B$39:$B$789,T$47)+'СЕТ СН'!$G$12+СВЦЭМ!$D$10+'СЕТ СН'!$G$6-'СЕТ СН'!$G$22</f>
        <v>3015.8475396200001</v>
      </c>
      <c r="U59" s="36">
        <f>SUMIFS(СВЦЭМ!$C$39:$C$789,СВЦЭМ!$A$39:$A$789,$A59,СВЦЭМ!$B$39:$B$789,U$47)+'СЕТ СН'!$G$12+СВЦЭМ!$D$10+'СЕТ СН'!$G$6-'СЕТ СН'!$G$22</f>
        <v>3037.7226851599999</v>
      </c>
      <c r="V59" s="36">
        <f>SUMIFS(СВЦЭМ!$C$39:$C$789,СВЦЭМ!$A$39:$A$789,$A59,СВЦЭМ!$B$39:$B$789,V$47)+'СЕТ СН'!$G$12+СВЦЭМ!$D$10+'СЕТ СН'!$G$6-'СЕТ СН'!$G$22</f>
        <v>3051.6248551600002</v>
      </c>
      <c r="W59" s="36">
        <f>SUMIFS(СВЦЭМ!$C$39:$C$789,СВЦЭМ!$A$39:$A$789,$A59,СВЦЭМ!$B$39:$B$789,W$47)+'СЕТ СН'!$G$12+СВЦЭМ!$D$10+'СЕТ СН'!$G$6-'СЕТ СН'!$G$22</f>
        <v>3095.73422493</v>
      </c>
      <c r="X59" s="36">
        <f>SUMIFS(СВЦЭМ!$C$39:$C$789,СВЦЭМ!$A$39:$A$789,$A59,СВЦЭМ!$B$39:$B$789,X$47)+'СЕТ СН'!$G$12+СВЦЭМ!$D$10+'СЕТ СН'!$G$6-'СЕТ СН'!$G$22</f>
        <v>3128.8476124399999</v>
      </c>
      <c r="Y59" s="36">
        <f>SUMIFS(СВЦЭМ!$C$39:$C$789,СВЦЭМ!$A$39:$A$789,$A59,СВЦЭМ!$B$39:$B$789,Y$47)+'СЕТ СН'!$G$12+СВЦЭМ!$D$10+'СЕТ СН'!$G$6-'СЕТ СН'!$G$22</f>
        <v>3180.7873843899997</v>
      </c>
    </row>
    <row r="60" spans="1:25" ht="15.75" x14ac:dyDescent="0.2">
      <c r="A60" s="35">
        <f t="shared" si="1"/>
        <v>45639</v>
      </c>
      <c r="B60" s="36">
        <f>SUMIFS(СВЦЭМ!$C$39:$C$789,СВЦЭМ!$A$39:$A$789,$A60,СВЦЭМ!$B$39:$B$789,B$47)+'СЕТ СН'!$G$12+СВЦЭМ!$D$10+'СЕТ СН'!$G$6-'СЕТ СН'!$G$22</f>
        <v>3263.6048320800001</v>
      </c>
      <c r="C60" s="36">
        <f>SUMIFS(СВЦЭМ!$C$39:$C$789,СВЦЭМ!$A$39:$A$789,$A60,СВЦЭМ!$B$39:$B$789,C$47)+'СЕТ СН'!$G$12+СВЦЭМ!$D$10+'СЕТ СН'!$G$6-'СЕТ СН'!$G$22</f>
        <v>3333.5267643299999</v>
      </c>
      <c r="D60" s="36">
        <f>SUMIFS(СВЦЭМ!$C$39:$C$789,СВЦЭМ!$A$39:$A$789,$A60,СВЦЭМ!$B$39:$B$789,D$47)+'СЕТ СН'!$G$12+СВЦЭМ!$D$10+'СЕТ СН'!$G$6-'СЕТ СН'!$G$22</f>
        <v>3380.2818238899999</v>
      </c>
      <c r="E60" s="36">
        <f>SUMIFS(СВЦЭМ!$C$39:$C$789,СВЦЭМ!$A$39:$A$789,$A60,СВЦЭМ!$B$39:$B$789,E$47)+'СЕТ СН'!$G$12+СВЦЭМ!$D$10+'СЕТ СН'!$G$6-'СЕТ СН'!$G$22</f>
        <v>3370.7934833199997</v>
      </c>
      <c r="F60" s="36">
        <f>SUMIFS(СВЦЭМ!$C$39:$C$789,СВЦЭМ!$A$39:$A$789,$A60,СВЦЭМ!$B$39:$B$789,F$47)+'СЕТ СН'!$G$12+СВЦЭМ!$D$10+'СЕТ СН'!$G$6-'СЕТ СН'!$G$22</f>
        <v>3349.66678516</v>
      </c>
      <c r="G60" s="36">
        <f>SUMIFS(СВЦЭМ!$C$39:$C$789,СВЦЭМ!$A$39:$A$789,$A60,СВЦЭМ!$B$39:$B$789,G$47)+'СЕТ СН'!$G$12+СВЦЭМ!$D$10+'СЕТ СН'!$G$6-'СЕТ СН'!$G$22</f>
        <v>3303.5050340899998</v>
      </c>
      <c r="H60" s="36">
        <f>SUMIFS(СВЦЭМ!$C$39:$C$789,СВЦЭМ!$A$39:$A$789,$A60,СВЦЭМ!$B$39:$B$789,H$47)+'СЕТ СН'!$G$12+СВЦЭМ!$D$10+'СЕТ СН'!$G$6-'СЕТ СН'!$G$22</f>
        <v>3205.4039215299999</v>
      </c>
      <c r="I60" s="36">
        <f>SUMIFS(СВЦЭМ!$C$39:$C$789,СВЦЭМ!$A$39:$A$789,$A60,СВЦЭМ!$B$39:$B$789,I$47)+'СЕТ СН'!$G$12+СВЦЭМ!$D$10+'СЕТ СН'!$G$6-'СЕТ СН'!$G$22</f>
        <v>3099.92378839</v>
      </c>
      <c r="J60" s="36">
        <f>SUMIFS(СВЦЭМ!$C$39:$C$789,СВЦЭМ!$A$39:$A$789,$A60,СВЦЭМ!$B$39:$B$789,J$47)+'СЕТ СН'!$G$12+СВЦЭМ!$D$10+'СЕТ СН'!$G$6-'СЕТ СН'!$G$22</f>
        <v>3039.8784770100001</v>
      </c>
      <c r="K60" s="36">
        <f>SUMIFS(СВЦЭМ!$C$39:$C$789,СВЦЭМ!$A$39:$A$789,$A60,СВЦЭМ!$B$39:$B$789,K$47)+'СЕТ СН'!$G$12+СВЦЭМ!$D$10+'СЕТ СН'!$G$6-'СЕТ СН'!$G$22</f>
        <v>3015.2555487700001</v>
      </c>
      <c r="L60" s="36">
        <f>SUMIFS(СВЦЭМ!$C$39:$C$789,СВЦЭМ!$A$39:$A$789,$A60,СВЦЭМ!$B$39:$B$789,L$47)+'СЕТ СН'!$G$12+СВЦЭМ!$D$10+'СЕТ СН'!$G$6-'СЕТ СН'!$G$22</f>
        <v>3002.5604644800001</v>
      </c>
      <c r="M60" s="36">
        <f>SUMIFS(СВЦЭМ!$C$39:$C$789,СВЦЭМ!$A$39:$A$789,$A60,СВЦЭМ!$B$39:$B$789,M$47)+'СЕТ СН'!$G$12+СВЦЭМ!$D$10+'СЕТ СН'!$G$6-'СЕТ СН'!$G$22</f>
        <v>3027.8847635299999</v>
      </c>
      <c r="N60" s="36">
        <f>SUMIFS(СВЦЭМ!$C$39:$C$789,СВЦЭМ!$A$39:$A$789,$A60,СВЦЭМ!$B$39:$B$789,N$47)+'СЕТ СН'!$G$12+СВЦЭМ!$D$10+'СЕТ СН'!$G$6-'СЕТ СН'!$G$22</f>
        <v>3014.35264577</v>
      </c>
      <c r="O60" s="36">
        <f>SUMIFS(СВЦЭМ!$C$39:$C$789,СВЦЭМ!$A$39:$A$789,$A60,СВЦЭМ!$B$39:$B$789,O$47)+'СЕТ СН'!$G$12+СВЦЭМ!$D$10+'СЕТ СН'!$G$6-'СЕТ СН'!$G$22</f>
        <v>3029.8837601499999</v>
      </c>
      <c r="P60" s="36">
        <f>SUMIFS(СВЦЭМ!$C$39:$C$789,СВЦЭМ!$A$39:$A$789,$A60,СВЦЭМ!$B$39:$B$789,P$47)+'СЕТ СН'!$G$12+СВЦЭМ!$D$10+'СЕТ СН'!$G$6-'СЕТ СН'!$G$22</f>
        <v>3046.0554108400001</v>
      </c>
      <c r="Q60" s="36">
        <f>SUMIFS(СВЦЭМ!$C$39:$C$789,СВЦЭМ!$A$39:$A$789,$A60,СВЦЭМ!$B$39:$B$789,Q$47)+'СЕТ СН'!$G$12+СВЦЭМ!$D$10+'СЕТ СН'!$G$6-'СЕТ СН'!$G$22</f>
        <v>3048.31949261</v>
      </c>
      <c r="R60" s="36">
        <f>SUMIFS(СВЦЭМ!$C$39:$C$789,СВЦЭМ!$A$39:$A$789,$A60,СВЦЭМ!$B$39:$B$789,R$47)+'СЕТ СН'!$G$12+СВЦЭМ!$D$10+'СЕТ СН'!$G$6-'СЕТ СН'!$G$22</f>
        <v>3013.69436197</v>
      </c>
      <c r="S60" s="36">
        <f>SUMIFS(СВЦЭМ!$C$39:$C$789,СВЦЭМ!$A$39:$A$789,$A60,СВЦЭМ!$B$39:$B$789,S$47)+'СЕТ СН'!$G$12+СВЦЭМ!$D$10+'СЕТ СН'!$G$6-'СЕТ СН'!$G$22</f>
        <v>2998.9472361200001</v>
      </c>
      <c r="T60" s="36">
        <f>SUMIFS(СВЦЭМ!$C$39:$C$789,СВЦЭМ!$A$39:$A$789,$A60,СВЦЭМ!$B$39:$B$789,T$47)+'СЕТ СН'!$G$12+СВЦЭМ!$D$10+'СЕТ СН'!$G$6-'СЕТ СН'!$G$22</f>
        <v>2982.9496998499999</v>
      </c>
      <c r="U60" s="36">
        <f>SUMIFS(СВЦЭМ!$C$39:$C$789,СВЦЭМ!$A$39:$A$789,$A60,СВЦЭМ!$B$39:$B$789,U$47)+'СЕТ СН'!$G$12+СВЦЭМ!$D$10+'СЕТ СН'!$G$6-'СЕТ СН'!$G$22</f>
        <v>2999.2691008399997</v>
      </c>
      <c r="V60" s="36">
        <f>SUMIFS(СВЦЭМ!$C$39:$C$789,СВЦЭМ!$A$39:$A$789,$A60,СВЦЭМ!$B$39:$B$789,V$47)+'СЕТ СН'!$G$12+СВЦЭМ!$D$10+'СЕТ СН'!$G$6-'СЕТ СН'!$G$22</f>
        <v>3022.9959761</v>
      </c>
      <c r="W60" s="36">
        <f>SUMIFS(СВЦЭМ!$C$39:$C$789,СВЦЭМ!$A$39:$A$789,$A60,СВЦЭМ!$B$39:$B$789,W$47)+'СЕТ СН'!$G$12+СВЦЭМ!$D$10+'СЕТ СН'!$G$6-'СЕТ СН'!$G$22</f>
        <v>3026.9310386399998</v>
      </c>
      <c r="X60" s="36">
        <f>SUMIFS(СВЦЭМ!$C$39:$C$789,СВЦЭМ!$A$39:$A$789,$A60,СВЦЭМ!$B$39:$B$789,X$47)+'СЕТ СН'!$G$12+СВЦЭМ!$D$10+'СЕТ СН'!$G$6-'СЕТ СН'!$G$22</f>
        <v>3085.4422197200001</v>
      </c>
      <c r="Y60" s="36">
        <f>SUMIFS(СВЦЭМ!$C$39:$C$789,СВЦЭМ!$A$39:$A$789,$A60,СВЦЭМ!$B$39:$B$789,Y$47)+'СЕТ СН'!$G$12+СВЦЭМ!$D$10+'СЕТ СН'!$G$6-'СЕТ СН'!$G$22</f>
        <v>3127.95174903</v>
      </c>
    </row>
    <row r="61" spans="1:25" ht="15.75" x14ac:dyDescent="0.2">
      <c r="A61" s="35">
        <f t="shared" si="1"/>
        <v>45640</v>
      </c>
      <c r="B61" s="36">
        <f>SUMIFS(СВЦЭМ!$C$39:$C$789,СВЦЭМ!$A$39:$A$789,$A61,СВЦЭМ!$B$39:$B$789,B$47)+'СЕТ СН'!$G$12+СВЦЭМ!$D$10+'СЕТ СН'!$G$6-'СЕТ СН'!$G$22</f>
        <v>3252.5469323899997</v>
      </c>
      <c r="C61" s="36">
        <f>SUMIFS(СВЦЭМ!$C$39:$C$789,СВЦЭМ!$A$39:$A$789,$A61,СВЦЭМ!$B$39:$B$789,C$47)+'СЕТ СН'!$G$12+СВЦЭМ!$D$10+'СЕТ СН'!$G$6-'СЕТ СН'!$G$22</f>
        <v>3296.8695094700001</v>
      </c>
      <c r="D61" s="36">
        <f>SUMIFS(СВЦЭМ!$C$39:$C$789,СВЦЭМ!$A$39:$A$789,$A61,СВЦЭМ!$B$39:$B$789,D$47)+'СЕТ СН'!$G$12+СВЦЭМ!$D$10+'СЕТ СН'!$G$6-'СЕТ СН'!$G$22</f>
        <v>3316.16345525</v>
      </c>
      <c r="E61" s="36">
        <f>SUMIFS(СВЦЭМ!$C$39:$C$789,СВЦЭМ!$A$39:$A$789,$A61,СВЦЭМ!$B$39:$B$789,E$47)+'СЕТ СН'!$G$12+СВЦЭМ!$D$10+'СЕТ СН'!$G$6-'СЕТ СН'!$G$22</f>
        <v>3338.1674339199999</v>
      </c>
      <c r="F61" s="36">
        <f>SUMIFS(СВЦЭМ!$C$39:$C$789,СВЦЭМ!$A$39:$A$789,$A61,СВЦЭМ!$B$39:$B$789,F$47)+'СЕТ СН'!$G$12+СВЦЭМ!$D$10+'СЕТ СН'!$G$6-'СЕТ СН'!$G$22</f>
        <v>3346.06059267</v>
      </c>
      <c r="G61" s="36">
        <f>SUMIFS(СВЦЭМ!$C$39:$C$789,СВЦЭМ!$A$39:$A$789,$A61,СВЦЭМ!$B$39:$B$789,G$47)+'СЕТ СН'!$G$12+СВЦЭМ!$D$10+'СЕТ СН'!$G$6-'СЕТ СН'!$G$22</f>
        <v>3327.06638862</v>
      </c>
      <c r="H61" s="36">
        <f>SUMIFS(СВЦЭМ!$C$39:$C$789,СВЦЭМ!$A$39:$A$789,$A61,СВЦЭМ!$B$39:$B$789,H$47)+'СЕТ СН'!$G$12+СВЦЭМ!$D$10+'СЕТ СН'!$G$6-'СЕТ СН'!$G$22</f>
        <v>3314.5741885299999</v>
      </c>
      <c r="I61" s="36">
        <f>SUMIFS(СВЦЭМ!$C$39:$C$789,СВЦЭМ!$A$39:$A$789,$A61,СВЦЭМ!$B$39:$B$789,I$47)+'СЕТ СН'!$G$12+СВЦЭМ!$D$10+'СЕТ СН'!$G$6-'СЕТ СН'!$G$22</f>
        <v>3257.1024174899999</v>
      </c>
      <c r="J61" s="36">
        <f>SUMIFS(СВЦЭМ!$C$39:$C$789,СВЦЭМ!$A$39:$A$789,$A61,СВЦЭМ!$B$39:$B$789,J$47)+'СЕТ СН'!$G$12+СВЦЭМ!$D$10+'СЕТ СН'!$G$6-'СЕТ СН'!$G$22</f>
        <v>3166.3226146900001</v>
      </c>
      <c r="K61" s="36">
        <f>SUMIFS(СВЦЭМ!$C$39:$C$789,СВЦЭМ!$A$39:$A$789,$A61,СВЦЭМ!$B$39:$B$789,K$47)+'СЕТ СН'!$G$12+СВЦЭМ!$D$10+'СЕТ СН'!$G$6-'СЕТ СН'!$G$22</f>
        <v>3013.1365781199997</v>
      </c>
      <c r="L61" s="36">
        <f>SUMIFS(СВЦЭМ!$C$39:$C$789,СВЦЭМ!$A$39:$A$789,$A61,СВЦЭМ!$B$39:$B$789,L$47)+'СЕТ СН'!$G$12+СВЦЭМ!$D$10+'СЕТ СН'!$G$6-'СЕТ СН'!$G$22</f>
        <v>2981.1053632499998</v>
      </c>
      <c r="M61" s="36">
        <f>SUMIFS(СВЦЭМ!$C$39:$C$789,СВЦЭМ!$A$39:$A$789,$A61,СВЦЭМ!$B$39:$B$789,M$47)+'СЕТ СН'!$G$12+СВЦЭМ!$D$10+'СЕТ СН'!$G$6-'СЕТ СН'!$G$22</f>
        <v>3007.2694028999999</v>
      </c>
      <c r="N61" s="36">
        <f>SUMIFS(СВЦЭМ!$C$39:$C$789,СВЦЭМ!$A$39:$A$789,$A61,СВЦЭМ!$B$39:$B$789,N$47)+'СЕТ СН'!$G$12+СВЦЭМ!$D$10+'СЕТ СН'!$G$6-'СЕТ СН'!$G$22</f>
        <v>3009.81469913</v>
      </c>
      <c r="O61" s="36">
        <f>SUMIFS(СВЦЭМ!$C$39:$C$789,СВЦЭМ!$A$39:$A$789,$A61,СВЦЭМ!$B$39:$B$789,O$47)+'СЕТ СН'!$G$12+СВЦЭМ!$D$10+'СЕТ СН'!$G$6-'СЕТ СН'!$G$22</f>
        <v>3015.7423318400001</v>
      </c>
      <c r="P61" s="36">
        <f>SUMIFS(СВЦЭМ!$C$39:$C$789,СВЦЭМ!$A$39:$A$789,$A61,СВЦЭМ!$B$39:$B$789,P$47)+'СЕТ СН'!$G$12+СВЦЭМ!$D$10+'СЕТ СН'!$G$6-'СЕТ СН'!$G$22</f>
        <v>3016.7380364099999</v>
      </c>
      <c r="Q61" s="36">
        <f>SUMIFS(СВЦЭМ!$C$39:$C$789,СВЦЭМ!$A$39:$A$789,$A61,СВЦЭМ!$B$39:$B$789,Q$47)+'СЕТ СН'!$G$12+СВЦЭМ!$D$10+'СЕТ СН'!$G$6-'СЕТ СН'!$G$22</f>
        <v>3066.79692884</v>
      </c>
      <c r="R61" s="36">
        <f>SUMIFS(СВЦЭМ!$C$39:$C$789,СВЦЭМ!$A$39:$A$789,$A61,СВЦЭМ!$B$39:$B$789,R$47)+'СЕТ СН'!$G$12+СВЦЭМ!$D$10+'СЕТ СН'!$G$6-'СЕТ СН'!$G$22</f>
        <v>3063.1315410699999</v>
      </c>
      <c r="S61" s="36">
        <f>SUMIFS(СВЦЭМ!$C$39:$C$789,СВЦЭМ!$A$39:$A$789,$A61,СВЦЭМ!$B$39:$B$789,S$47)+'СЕТ СН'!$G$12+СВЦЭМ!$D$10+'СЕТ СН'!$G$6-'СЕТ СН'!$G$22</f>
        <v>2998.76950304</v>
      </c>
      <c r="T61" s="36">
        <f>SUMIFS(СВЦЭМ!$C$39:$C$789,СВЦЭМ!$A$39:$A$789,$A61,СВЦЭМ!$B$39:$B$789,T$47)+'СЕТ СН'!$G$12+СВЦЭМ!$D$10+'СЕТ СН'!$G$6-'СЕТ СН'!$G$22</f>
        <v>2962.60479012</v>
      </c>
      <c r="U61" s="36">
        <f>SUMIFS(СВЦЭМ!$C$39:$C$789,СВЦЭМ!$A$39:$A$789,$A61,СВЦЭМ!$B$39:$B$789,U$47)+'СЕТ СН'!$G$12+СВЦЭМ!$D$10+'СЕТ СН'!$G$6-'СЕТ СН'!$G$22</f>
        <v>2978.42244987</v>
      </c>
      <c r="V61" s="36">
        <f>SUMIFS(СВЦЭМ!$C$39:$C$789,СВЦЭМ!$A$39:$A$789,$A61,СВЦЭМ!$B$39:$B$789,V$47)+'СЕТ СН'!$G$12+СВЦЭМ!$D$10+'СЕТ СН'!$G$6-'СЕТ СН'!$G$22</f>
        <v>3051.1403062499999</v>
      </c>
      <c r="W61" s="36">
        <f>SUMIFS(СВЦЭМ!$C$39:$C$789,СВЦЭМ!$A$39:$A$789,$A61,СВЦЭМ!$B$39:$B$789,W$47)+'СЕТ СН'!$G$12+СВЦЭМ!$D$10+'СЕТ СН'!$G$6-'СЕТ СН'!$G$22</f>
        <v>3093.21790117</v>
      </c>
      <c r="X61" s="36">
        <f>SUMIFS(СВЦЭМ!$C$39:$C$789,СВЦЭМ!$A$39:$A$789,$A61,СВЦЭМ!$B$39:$B$789,X$47)+'СЕТ СН'!$G$12+СВЦЭМ!$D$10+'СЕТ СН'!$G$6-'СЕТ СН'!$G$22</f>
        <v>3131.1155396599997</v>
      </c>
      <c r="Y61" s="36">
        <f>SUMIFS(СВЦЭМ!$C$39:$C$789,СВЦЭМ!$A$39:$A$789,$A61,СВЦЭМ!$B$39:$B$789,Y$47)+'СЕТ СН'!$G$12+СВЦЭМ!$D$10+'СЕТ СН'!$G$6-'СЕТ СН'!$G$22</f>
        <v>3197.2897154100001</v>
      </c>
    </row>
    <row r="62" spans="1:25" ht="15.75" x14ac:dyDescent="0.2">
      <c r="A62" s="35">
        <f t="shared" si="1"/>
        <v>45641</v>
      </c>
      <c r="B62" s="36">
        <f>SUMIFS(СВЦЭМ!$C$39:$C$789,СВЦЭМ!$A$39:$A$789,$A62,СВЦЭМ!$B$39:$B$789,B$47)+'СЕТ СН'!$G$12+СВЦЭМ!$D$10+'СЕТ СН'!$G$6-'СЕТ СН'!$G$22</f>
        <v>3192.7164589499998</v>
      </c>
      <c r="C62" s="36">
        <f>SUMIFS(СВЦЭМ!$C$39:$C$789,СВЦЭМ!$A$39:$A$789,$A62,СВЦЭМ!$B$39:$B$789,C$47)+'СЕТ СН'!$G$12+СВЦЭМ!$D$10+'СЕТ СН'!$G$6-'СЕТ СН'!$G$22</f>
        <v>3193.76549931</v>
      </c>
      <c r="D62" s="36">
        <f>SUMIFS(СВЦЭМ!$C$39:$C$789,СВЦЭМ!$A$39:$A$789,$A62,СВЦЭМ!$B$39:$B$789,D$47)+'СЕТ СН'!$G$12+СВЦЭМ!$D$10+'СЕТ СН'!$G$6-'СЕТ СН'!$G$22</f>
        <v>3255.0486092000001</v>
      </c>
      <c r="E62" s="36">
        <f>SUMIFS(СВЦЭМ!$C$39:$C$789,СВЦЭМ!$A$39:$A$789,$A62,СВЦЭМ!$B$39:$B$789,E$47)+'СЕТ СН'!$G$12+СВЦЭМ!$D$10+'СЕТ СН'!$G$6-'СЕТ СН'!$G$22</f>
        <v>3262.4226706899999</v>
      </c>
      <c r="F62" s="36">
        <f>SUMIFS(СВЦЭМ!$C$39:$C$789,СВЦЭМ!$A$39:$A$789,$A62,СВЦЭМ!$B$39:$B$789,F$47)+'СЕТ СН'!$G$12+СВЦЭМ!$D$10+'СЕТ СН'!$G$6-'СЕТ СН'!$G$22</f>
        <v>3275.35843015</v>
      </c>
      <c r="G62" s="36">
        <f>SUMIFS(СВЦЭМ!$C$39:$C$789,СВЦЭМ!$A$39:$A$789,$A62,СВЦЭМ!$B$39:$B$789,G$47)+'СЕТ СН'!$G$12+СВЦЭМ!$D$10+'СЕТ СН'!$G$6-'СЕТ СН'!$G$22</f>
        <v>3245.1701638199997</v>
      </c>
      <c r="H62" s="36">
        <f>SUMIFS(СВЦЭМ!$C$39:$C$789,СВЦЭМ!$A$39:$A$789,$A62,СВЦЭМ!$B$39:$B$789,H$47)+'СЕТ СН'!$G$12+СВЦЭМ!$D$10+'СЕТ СН'!$G$6-'СЕТ СН'!$G$22</f>
        <v>3230.4892987399999</v>
      </c>
      <c r="I62" s="36">
        <f>SUMIFS(СВЦЭМ!$C$39:$C$789,СВЦЭМ!$A$39:$A$789,$A62,СВЦЭМ!$B$39:$B$789,I$47)+'СЕТ СН'!$G$12+СВЦЭМ!$D$10+'СЕТ СН'!$G$6-'СЕТ СН'!$G$22</f>
        <v>3232.6594207799999</v>
      </c>
      <c r="J62" s="36">
        <f>SUMIFS(СВЦЭМ!$C$39:$C$789,СВЦЭМ!$A$39:$A$789,$A62,СВЦЭМ!$B$39:$B$789,J$47)+'СЕТ СН'!$G$12+СВЦЭМ!$D$10+'СЕТ СН'!$G$6-'СЕТ СН'!$G$22</f>
        <v>3135.7768542599997</v>
      </c>
      <c r="K62" s="36">
        <f>SUMIFS(СВЦЭМ!$C$39:$C$789,СВЦЭМ!$A$39:$A$789,$A62,СВЦЭМ!$B$39:$B$789,K$47)+'СЕТ СН'!$G$12+СВЦЭМ!$D$10+'СЕТ СН'!$G$6-'СЕТ СН'!$G$22</f>
        <v>3030.1383399000001</v>
      </c>
      <c r="L62" s="36">
        <f>SUMIFS(СВЦЭМ!$C$39:$C$789,СВЦЭМ!$A$39:$A$789,$A62,СВЦЭМ!$B$39:$B$789,L$47)+'СЕТ СН'!$G$12+СВЦЭМ!$D$10+'СЕТ СН'!$G$6-'СЕТ СН'!$G$22</f>
        <v>2987.7234973599998</v>
      </c>
      <c r="M62" s="36">
        <f>SUMIFS(СВЦЭМ!$C$39:$C$789,СВЦЭМ!$A$39:$A$789,$A62,СВЦЭМ!$B$39:$B$789,M$47)+'СЕТ СН'!$G$12+СВЦЭМ!$D$10+'СЕТ СН'!$G$6-'СЕТ СН'!$G$22</f>
        <v>3004.2299613599998</v>
      </c>
      <c r="N62" s="36">
        <f>SUMIFS(СВЦЭМ!$C$39:$C$789,СВЦЭМ!$A$39:$A$789,$A62,СВЦЭМ!$B$39:$B$789,N$47)+'СЕТ СН'!$G$12+СВЦЭМ!$D$10+'СЕТ СН'!$G$6-'СЕТ СН'!$G$22</f>
        <v>3053.4900863499997</v>
      </c>
      <c r="O62" s="36">
        <f>SUMIFS(СВЦЭМ!$C$39:$C$789,СВЦЭМ!$A$39:$A$789,$A62,СВЦЭМ!$B$39:$B$789,O$47)+'СЕТ СН'!$G$12+СВЦЭМ!$D$10+'СЕТ СН'!$G$6-'СЕТ СН'!$G$22</f>
        <v>3076.3361056999997</v>
      </c>
      <c r="P62" s="36">
        <f>SUMIFS(СВЦЭМ!$C$39:$C$789,СВЦЭМ!$A$39:$A$789,$A62,СВЦЭМ!$B$39:$B$789,P$47)+'СЕТ СН'!$G$12+СВЦЭМ!$D$10+'СЕТ СН'!$G$6-'СЕТ СН'!$G$22</f>
        <v>3107.6273332599999</v>
      </c>
      <c r="Q62" s="36">
        <f>SUMIFS(СВЦЭМ!$C$39:$C$789,СВЦЭМ!$A$39:$A$789,$A62,СВЦЭМ!$B$39:$B$789,Q$47)+'СЕТ СН'!$G$12+СВЦЭМ!$D$10+'СЕТ СН'!$G$6-'СЕТ СН'!$G$22</f>
        <v>3132.55754389</v>
      </c>
      <c r="R62" s="36">
        <f>SUMIFS(СВЦЭМ!$C$39:$C$789,СВЦЭМ!$A$39:$A$789,$A62,СВЦЭМ!$B$39:$B$789,R$47)+'СЕТ СН'!$G$12+СВЦЭМ!$D$10+'СЕТ СН'!$G$6-'СЕТ СН'!$G$22</f>
        <v>3116.6003673999999</v>
      </c>
      <c r="S62" s="36">
        <f>SUMIFS(СВЦЭМ!$C$39:$C$789,СВЦЭМ!$A$39:$A$789,$A62,СВЦЭМ!$B$39:$B$789,S$47)+'СЕТ СН'!$G$12+СВЦЭМ!$D$10+'СЕТ СН'!$G$6-'СЕТ СН'!$G$22</f>
        <v>3031.8763773699998</v>
      </c>
      <c r="T62" s="36">
        <f>SUMIFS(СВЦЭМ!$C$39:$C$789,СВЦЭМ!$A$39:$A$789,$A62,СВЦЭМ!$B$39:$B$789,T$47)+'СЕТ СН'!$G$12+СВЦЭМ!$D$10+'СЕТ СН'!$G$6-'СЕТ СН'!$G$22</f>
        <v>2997.2856325899998</v>
      </c>
      <c r="U62" s="36">
        <f>SUMIFS(СВЦЭМ!$C$39:$C$789,СВЦЭМ!$A$39:$A$789,$A62,СВЦЭМ!$B$39:$B$789,U$47)+'СЕТ СН'!$G$12+СВЦЭМ!$D$10+'СЕТ СН'!$G$6-'СЕТ СН'!$G$22</f>
        <v>3020.2567078900001</v>
      </c>
      <c r="V62" s="36">
        <f>SUMIFS(СВЦЭМ!$C$39:$C$789,СВЦЭМ!$A$39:$A$789,$A62,СВЦЭМ!$B$39:$B$789,V$47)+'СЕТ СН'!$G$12+СВЦЭМ!$D$10+'СЕТ СН'!$G$6-'СЕТ СН'!$G$22</f>
        <v>3026.8467890399997</v>
      </c>
      <c r="W62" s="36">
        <f>SUMIFS(СВЦЭМ!$C$39:$C$789,СВЦЭМ!$A$39:$A$789,$A62,СВЦЭМ!$B$39:$B$789,W$47)+'СЕТ СН'!$G$12+СВЦЭМ!$D$10+'СЕТ СН'!$G$6-'СЕТ СН'!$G$22</f>
        <v>3055.3679413599998</v>
      </c>
      <c r="X62" s="36">
        <f>SUMIFS(СВЦЭМ!$C$39:$C$789,СВЦЭМ!$A$39:$A$789,$A62,СВЦЭМ!$B$39:$B$789,X$47)+'СЕТ СН'!$G$12+СВЦЭМ!$D$10+'СЕТ СН'!$G$6-'СЕТ СН'!$G$22</f>
        <v>3128.0154809299997</v>
      </c>
      <c r="Y62" s="36">
        <f>SUMIFS(СВЦЭМ!$C$39:$C$789,СВЦЭМ!$A$39:$A$789,$A62,СВЦЭМ!$B$39:$B$789,Y$47)+'СЕТ СН'!$G$12+СВЦЭМ!$D$10+'СЕТ СН'!$G$6-'СЕТ СН'!$G$22</f>
        <v>3170.7421256399998</v>
      </c>
    </row>
    <row r="63" spans="1:25" ht="15.75" x14ac:dyDescent="0.2">
      <c r="A63" s="35">
        <f t="shared" si="1"/>
        <v>45642</v>
      </c>
      <c r="B63" s="36">
        <f>SUMIFS(СВЦЭМ!$C$39:$C$789,СВЦЭМ!$A$39:$A$789,$A63,СВЦЭМ!$B$39:$B$789,B$47)+'СЕТ СН'!$G$12+СВЦЭМ!$D$10+'СЕТ СН'!$G$6-'СЕТ СН'!$G$22</f>
        <v>3068.6348628000001</v>
      </c>
      <c r="C63" s="36">
        <f>SUMIFS(СВЦЭМ!$C$39:$C$789,СВЦЭМ!$A$39:$A$789,$A63,СВЦЭМ!$B$39:$B$789,C$47)+'СЕТ СН'!$G$12+СВЦЭМ!$D$10+'СЕТ СН'!$G$6-'СЕТ СН'!$G$22</f>
        <v>3120.9666862300001</v>
      </c>
      <c r="D63" s="36">
        <f>SUMIFS(СВЦЭМ!$C$39:$C$789,СВЦЭМ!$A$39:$A$789,$A63,СВЦЭМ!$B$39:$B$789,D$47)+'СЕТ СН'!$G$12+СВЦЭМ!$D$10+'СЕТ СН'!$G$6-'СЕТ СН'!$G$22</f>
        <v>3143.2484586699998</v>
      </c>
      <c r="E63" s="36">
        <f>SUMIFS(СВЦЭМ!$C$39:$C$789,СВЦЭМ!$A$39:$A$789,$A63,СВЦЭМ!$B$39:$B$789,E$47)+'СЕТ СН'!$G$12+СВЦЭМ!$D$10+'СЕТ СН'!$G$6-'СЕТ СН'!$G$22</f>
        <v>3153.3169449500001</v>
      </c>
      <c r="F63" s="36">
        <f>SUMIFS(СВЦЭМ!$C$39:$C$789,СВЦЭМ!$A$39:$A$789,$A63,СВЦЭМ!$B$39:$B$789,F$47)+'СЕТ СН'!$G$12+СВЦЭМ!$D$10+'СЕТ СН'!$G$6-'СЕТ СН'!$G$22</f>
        <v>3143.7550935499999</v>
      </c>
      <c r="G63" s="36">
        <f>SUMIFS(СВЦЭМ!$C$39:$C$789,СВЦЭМ!$A$39:$A$789,$A63,СВЦЭМ!$B$39:$B$789,G$47)+'СЕТ СН'!$G$12+СВЦЭМ!$D$10+'СЕТ СН'!$G$6-'СЕТ СН'!$G$22</f>
        <v>3103.7064381699997</v>
      </c>
      <c r="H63" s="36">
        <f>SUMIFS(СВЦЭМ!$C$39:$C$789,СВЦЭМ!$A$39:$A$789,$A63,СВЦЭМ!$B$39:$B$789,H$47)+'СЕТ СН'!$G$12+СВЦЭМ!$D$10+'СЕТ СН'!$G$6-'СЕТ СН'!$G$22</f>
        <v>3103.2478254299999</v>
      </c>
      <c r="I63" s="36">
        <f>SUMIFS(СВЦЭМ!$C$39:$C$789,СВЦЭМ!$A$39:$A$789,$A63,СВЦЭМ!$B$39:$B$789,I$47)+'СЕТ СН'!$G$12+СВЦЭМ!$D$10+'СЕТ СН'!$G$6-'СЕТ СН'!$G$22</f>
        <v>3022.7202481700001</v>
      </c>
      <c r="J63" s="36">
        <f>SUMIFS(СВЦЭМ!$C$39:$C$789,СВЦЭМ!$A$39:$A$789,$A63,СВЦЭМ!$B$39:$B$789,J$47)+'СЕТ СН'!$G$12+СВЦЭМ!$D$10+'СЕТ СН'!$G$6-'СЕТ СН'!$G$22</f>
        <v>3027.1518431599998</v>
      </c>
      <c r="K63" s="36">
        <f>SUMIFS(СВЦЭМ!$C$39:$C$789,СВЦЭМ!$A$39:$A$789,$A63,СВЦЭМ!$B$39:$B$789,K$47)+'СЕТ СН'!$G$12+СВЦЭМ!$D$10+'СЕТ СН'!$G$6-'СЕТ СН'!$G$22</f>
        <v>3013.4522038999999</v>
      </c>
      <c r="L63" s="36">
        <f>SUMIFS(СВЦЭМ!$C$39:$C$789,СВЦЭМ!$A$39:$A$789,$A63,СВЦЭМ!$B$39:$B$789,L$47)+'СЕТ СН'!$G$12+СВЦЭМ!$D$10+'СЕТ СН'!$G$6-'СЕТ СН'!$G$22</f>
        <v>2998.01224744</v>
      </c>
      <c r="M63" s="36">
        <f>SUMIFS(СВЦЭМ!$C$39:$C$789,СВЦЭМ!$A$39:$A$789,$A63,СВЦЭМ!$B$39:$B$789,M$47)+'СЕТ СН'!$G$12+СВЦЭМ!$D$10+'СЕТ СН'!$G$6-'СЕТ СН'!$G$22</f>
        <v>3020.3198552700001</v>
      </c>
      <c r="N63" s="36">
        <f>SUMIFS(СВЦЭМ!$C$39:$C$789,СВЦЭМ!$A$39:$A$789,$A63,СВЦЭМ!$B$39:$B$789,N$47)+'СЕТ СН'!$G$12+СВЦЭМ!$D$10+'СЕТ СН'!$G$6-'СЕТ СН'!$G$22</f>
        <v>3004.9259642699999</v>
      </c>
      <c r="O63" s="36">
        <f>SUMIFS(СВЦЭМ!$C$39:$C$789,СВЦЭМ!$A$39:$A$789,$A63,СВЦЭМ!$B$39:$B$789,O$47)+'СЕТ СН'!$G$12+СВЦЭМ!$D$10+'СЕТ СН'!$G$6-'СЕТ СН'!$G$22</f>
        <v>3031.7007457899999</v>
      </c>
      <c r="P63" s="36">
        <f>SUMIFS(СВЦЭМ!$C$39:$C$789,СВЦЭМ!$A$39:$A$789,$A63,СВЦЭМ!$B$39:$B$789,P$47)+'СЕТ СН'!$G$12+СВЦЭМ!$D$10+'СЕТ СН'!$G$6-'СЕТ СН'!$G$22</f>
        <v>3045.3131299500001</v>
      </c>
      <c r="Q63" s="36">
        <f>SUMIFS(СВЦЭМ!$C$39:$C$789,СВЦЭМ!$A$39:$A$789,$A63,СВЦЭМ!$B$39:$B$789,Q$47)+'СЕТ СН'!$G$12+СВЦЭМ!$D$10+'СЕТ СН'!$G$6-'СЕТ СН'!$G$22</f>
        <v>3063.7319008199997</v>
      </c>
      <c r="R63" s="36">
        <f>SUMIFS(СВЦЭМ!$C$39:$C$789,СВЦЭМ!$A$39:$A$789,$A63,СВЦЭМ!$B$39:$B$789,R$47)+'СЕТ СН'!$G$12+СВЦЭМ!$D$10+'СЕТ СН'!$G$6-'СЕТ СН'!$G$22</f>
        <v>3044.40668185</v>
      </c>
      <c r="S63" s="36">
        <f>SUMIFS(СВЦЭМ!$C$39:$C$789,СВЦЭМ!$A$39:$A$789,$A63,СВЦЭМ!$B$39:$B$789,S$47)+'СЕТ СН'!$G$12+СВЦЭМ!$D$10+'СЕТ СН'!$G$6-'СЕТ СН'!$G$22</f>
        <v>2983.3359640099998</v>
      </c>
      <c r="T63" s="36">
        <f>SUMIFS(СВЦЭМ!$C$39:$C$789,СВЦЭМ!$A$39:$A$789,$A63,СВЦЭМ!$B$39:$B$789,T$47)+'СЕТ СН'!$G$12+СВЦЭМ!$D$10+'СЕТ СН'!$G$6-'СЕТ СН'!$G$22</f>
        <v>2985.9897236799998</v>
      </c>
      <c r="U63" s="36">
        <f>SUMIFS(СВЦЭМ!$C$39:$C$789,СВЦЭМ!$A$39:$A$789,$A63,СВЦЭМ!$B$39:$B$789,U$47)+'СЕТ СН'!$G$12+СВЦЭМ!$D$10+'СЕТ СН'!$G$6-'СЕТ СН'!$G$22</f>
        <v>2989.8337608900001</v>
      </c>
      <c r="V63" s="36">
        <f>SUMIFS(СВЦЭМ!$C$39:$C$789,СВЦЭМ!$A$39:$A$789,$A63,СВЦЭМ!$B$39:$B$789,V$47)+'СЕТ СН'!$G$12+СВЦЭМ!$D$10+'СЕТ СН'!$G$6-'СЕТ СН'!$G$22</f>
        <v>3017.6533509000001</v>
      </c>
      <c r="W63" s="36">
        <f>SUMIFS(СВЦЭМ!$C$39:$C$789,СВЦЭМ!$A$39:$A$789,$A63,СВЦЭМ!$B$39:$B$789,W$47)+'СЕТ СН'!$G$12+СВЦЭМ!$D$10+'СЕТ СН'!$G$6-'СЕТ СН'!$G$22</f>
        <v>3050.9482929199999</v>
      </c>
      <c r="X63" s="36">
        <f>SUMIFS(СВЦЭМ!$C$39:$C$789,СВЦЭМ!$A$39:$A$789,$A63,СВЦЭМ!$B$39:$B$789,X$47)+'СЕТ СН'!$G$12+СВЦЭМ!$D$10+'СЕТ СН'!$G$6-'СЕТ СН'!$G$22</f>
        <v>3091.8995451000001</v>
      </c>
      <c r="Y63" s="36">
        <f>SUMIFS(СВЦЭМ!$C$39:$C$789,СВЦЭМ!$A$39:$A$789,$A63,СВЦЭМ!$B$39:$B$789,Y$47)+'СЕТ СН'!$G$12+СВЦЭМ!$D$10+'СЕТ СН'!$G$6-'СЕТ СН'!$G$22</f>
        <v>3146.6034056200001</v>
      </c>
    </row>
    <row r="64" spans="1:25" ht="15.75" x14ac:dyDescent="0.2">
      <c r="A64" s="35">
        <f t="shared" si="1"/>
        <v>45643</v>
      </c>
      <c r="B64" s="36">
        <f>SUMIFS(СВЦЭМ!$C$39:$C$789,СВЦЭМ!$A$39:$A$789,$A64,СВЦЭМ!$B$39:$B$789,B$47)+'СЕТ СН'!$G$12+СВЦЭМ!$D$10+'СЕТ СН'!$G$6-'СЕТ СН'!$G$22</f>
        <v>3352.6878473100001</v>
      </c>
      <c r="C64" s="36">
        <f>SUMIFS(СВЦЭМ!$C$39:$C$789,СВЦЭМ!$A$39:$A$789,$A64,СВЦЭМ!$B$39:$B$789,C$47)+'СЕТ СН'!$G$12+СВЦЭМ!$D$10+'СЕТ СН'!$G$6-'СЕТ СН'!$G$22</f>
        <v>3435.6357069800001</v>
      </c>
      <c r="D64" s="36">
        <f>SUMIFS(СВЦЭМ!$C$39:$C$789,СВЦЭМ!$A$39:$A$789,$A64,СВЦЭМ!$B$39:$B$789,D$47)+'СЕТ СН'!$G$12+СВЦЭМ!$D$10+'СЕТ СН'!$G$6-'СЕТ СН'!$G$22</f>
        <v>3499.13800193</v>
      </c>
      <c r="E64" s="36">
        <f>SUMIFS(СВЦЭМ!$C$39:$C$789,СВЦЭМ!$A$39:$A$789,$A64,СВЦЭМ!$B$39:$B$789,E$47)+'СЕТ СН'!$G$12+СВЦЭМ!$D$10+'СЕТ СН'!$G$6-'СЕТ СН'!$G$22</f>
        <v>3534.8406855099997</v>
      </c>
      <c r="F64" s="36">
        <f>SUMIFS(СВЦЭМ!$C$39:$C$789,СВЦЭМ!$A$39:$A$789,$A64,СВЦЭМ!$B$39:$B$789,F$47)+'СЕТ СН'!$G$12+СВЦЭМ!$D$10+'СЕТ СН'!$G$6-'СЕТ СН'!$G$22</f>
        <v>3548.8384163699998</v>
      </c>
      <c r="G64" s="36">
        <f>SUMIFS(СВЦЭМ!$C$39:$C$789,СВЦЭМ!$A$39:$A$789,$A64,СВЦЭМ!$B$39:$B$789,G$47)+'СЕТ СН'!$G$12+СВЦЭМ!$D$10+'СЕТ СН'!$G$6-'СЕТ СН'!$G$22</f>
        <v>3580.5302318399999</v>
      </c>
      <c r="H64" s="36">
        <f>SUMIFS(СВЦЭМ!$C$39:$C$789,СВЦЭМ!$A$39:$A$789,$A64,СВЦЭМ!$B$39:$B$789,H$47)+'СЕТ СН'!$G$12+СВЦЭМ!$D$10+'СЕТ СН'!$G$6-'СЕТ СН'!$G$22</f>
        <v>3460.01023502</v>
      </c>
      <c r="I64" s="36">
        <f>SUMIFS(СВЦЭМ!$C$39:$C$789,СВЦЭМ!$A$39:$A$789,$A64,СВЦЭМ!$B$39:$B$789,I$47)+'СЕТ СН'!$G$12+СВЦЭМ!$D$10+'СЕТ СН'!$G$6-'СЕТ СН'!$G$22</f>
        <v>3340.8964635699999</v>
      </c>
      <c r="J64" s="36">
        <f>SUMIFS(СВЦЭМ!$C$39:$C$789,СВЦЭМ!$A$39:$A$789,$A64,СВЦЭМ!$B$39:$B$789,J$47)+'СЕТ СН'!$G$12+СВЦЭМ!$D$10+'СЕТ СН'!$G$6-'СЕТ СН'!$G$22</f>
        <v>3293.5575975299998</v>
      </c>
      <c r="K64" s="36">
        <f>SUMIFS(СВЦЭМ!$C$39:$C$789,СВЦЭМ!$A$39:$A$789,$A64,СВЦЭМ!$B$39:$B$789,K$47)+'СЕТ СН'!$G$12+СВЦЭМ!$D$10+'СЕТ СН'!$G$6-'СЕТ СН'!$G$22</f>
        <v>3210.5812884399998</v>
      </c>
      <c r="L64" s="36">
        <f>SUMIFS(СВЦЭМ!$C$39:$C$789,СВЦЭМ!$A$39:$A$789,$A64,СВЦЭМ!$B$39:$B$789,L$47)+'СЕТ СН'!$G$12+СВЦЭМ!$D$10+'СЕТ СН'!$G$6-'СЕТ СН'!$G$22</f>
        <v>3170.12919048</v>
      </c>
      <c r="M64" s="36">
        <f>SUMIFS(СВЦЭМ!$C$39:$C$789,СВЦЭМ!$A$39:$A$789,$A64,СВЦЭМ!$B$39:$B$789,M$47)+'СЕТ СН'!$G$12+СВЦЭМ!$D$10+'СЕТ СН'!$G$6-'СЕТ СН'!$G$22</f>
        <v>3194.6139320500001</v>
      </c>
      <c r="N64" s="36">
        <f>SUMIFS(СВЦЭМ!$C$39:$C$789,СВЦЭМ!$A$39:$A$789,$A64,СВЦЭМ!$B$39:$B$789,N$47)+'СЕТ СН'!$G$12+СВЦЭМ!$D$10+'СЕТ СН'!$G$6-'СЕТ СН'!$G$22</f>
        <v>3217.0983902299999</v>
      </c>
      <c r="O64" s="36">
        <f>SUMIFS(СВЦЭМ!$C$39:$C$789,СВЦЭМ!$A$39:$A$789,$A64,СВЦЭМ!$B$39:$B$789,O$47)+'СЕТ СН'!$G$12+СВЦЭМ!$D$10+'СЕТ СН'!$G$6-'СЕТ СН'!$G$22</f>
        <v>3215.42069928</v>
      </c>
      <c r="P64" s="36">
        <f>SUMIFS(СВЦЭМ!$C$39:$C$789,СВЦЭМ!$A$39:$A$789,$A64,СВЦЭМ!$B$39:$B$789,P$47)+'СЕТ СН'!$G$12+СВЦЭМ!$D$10+'СЕТ СН'!$G$6-'СЕТ СН'!$G$22</f>
        <v>3230.7702864399998</v>
      </c>
      <c r="Q64" s="36">
        <f>SUMIFS(СВЦЭМ!$C$39:$C$789,СВЦЭМ!$A$39:$A$789,$A64,СВЦЭМ!$B$39:$B$789,Q$47)+'СЕТ СН'!$G$12+СВЦЭМ!$D$10+'СЕТ СН'!$G$6-'СЕТ СН'!$G$22</f>
        <v>3252.5853687499998</v>
      </c>
      <c r="R64" s="36">
        <f>SUMIFS(СВЦЭМ!$C$39:$C$789,СВЦЭМ!$A$39:$A$789,$A64,СВЦЭМ!$B$39:$B$789,R$47)+'СЕТ СН'!$G$12+СВЦЭМ!$D$10+'СЕТ СН'!$G$6-'СЕТ СН'!$G$22</f>
        <v>3234.21505187</v>
      </c>
      <c r="S64" s="36">
        <f>SUMIFS(СВЦЭМ!$C$39:$C$789,СВЦЭМ!$A$39:$A$789,$A64,СВЦЭМ!$B$39:$B$789,S$47)+'СЕТ СН'!$G$12+СВЦЭМ!$D$10+'СЕТ СН'!$G$6-'СЕТ СН'!$G$22</f>
        <v>3196.3669359199998</v>
      </c>
      <c r="T64" s="36">
        <f>SUMIFS(СВЦЭМ!$C$39:$C$789,СВЦЭМ!$A$39:$A$789,$A64,СВЦЭМ!$B$39:$B$789,T$47)+'СЕТ СН'!$G$12+СВЦЭМ!$D$10+'СЕТ СН'!$G$6-'СЕТ СН'!$G$22</f>
        <v>3256.5658228899997</v>
      </c>
      <c r="U64" s="36">
        <f>SUMIFS(СВЦЭМ!$C$39:$C$789,СВЦЭМ!$A$39:$A$789,$A64,СВЦЭМ!$B$39:$B$789,U$47)+'СЕТ СН'!$G$12+СВЦЭМ!$D$10+'СЕТ СН'!$G$6-'СЕТ СН'!$G$22</f>
        <v>3242.9216128600001</v>
      </c>
      <c r="V64" s="36">
        <f>SUMIFS(СВЦЭМ!$C$39:$C$789,СВЦЭМ!$A$39:$A$789,$A64,СВЦЭМ!$B$39:$B$789,V$47)+'СЕТ СН'!$G$12+СВЦЭМ!$D$10+'СЕТ СН'!$G$6-'СЕТ СН'!$G$22</f>
        <v>3325.8579194899999</v>
      </c>
      <c r="W64" s="36">
        <f>SUMIFS(СВЦЭМ!$C$39:$C$789,СВЦЭМ!$A$39:$A$789,$A64,СВЦЭМ!$B$39:$B$789,W$47)+'СЕТ СН'!$G$12+СВЦЭМ!$D$10+'СЕТ СН'!$G$6-'СЕТ СН'!$G$22</f>
        <v>3372.5453994999998</v>
      </c>
      <c r="X64" s="36">
        <f>SUMIFS(СВЦЭМ!$C$39:$C$789,СВЦЭМ!$A$39:$A$789,$A64,СВЦЭМ!$B$39:$B$789,X$47)+'СЕТ СН'!$G$12+СВЦЭМ!$D$10+'СЕТ СН'!$G$6-'СЕТ СН'!$G$22</f>
        <v>3401.5539621399998</v>
      </c>
      <c r="Y64" s="36">
        <f>SUMIFS(СВЦЭМ!$C$39:$C$789,СВЦЭМ!$A$39:$A$789,$A64,СВЦЭМ!$B$39:$B$789,Y$47)+'СЕТ СН'!$G$12+СВЦЭМ!$D$10+'СЕТ СН'!$G$6-'СЕТ СН'!$G$22</f>
        <v>3419.6618294099999</v>
      </c>
    </row>
    <row r="65" spans="1:32" ht="15.75" x14ac:dyDescent="0.2">
      <c r="A65" s="35">
        <f t="shared" si="1"/>
        <v>45644</v>
      </c>
      <c r="B65" s="36">
        <f>SUMIFS(СВЦЭМ!$C$39:$C$789,СВЦЭМ!$A$39:$A$789,$A65,СВЦЭМ!$B$39:$B$789,B$47)+'СЕТ СН'!$G$12+СВЦЭМ!$D$10+'СЕТ СН'!$G$6-'СЕТ СН'!$G$22</f>
        <v>3584.2390856100001</v>
      </c>
      <c r="C65" s="36">
        <f>SUMIFS(СВЦЭМ!$C$39:$C$789,СВЦЭМ!$A$39:$A$789,$A65,СВЦЭМ!$B$39:$B$789,C$47)+'СЕТ СН'!$G$12+СВЦЭМ!$D$10+'СЕТ СН'!$G$6-'СЕТ СН'!$G$22</f>
        <v>3636.4265755900001</v>
      </c>
      <c r="D65" s="36">
        <f>SUMIFS(СВЦЭМ!$C$39:$C$789,СВЦЭМ!$A$39:$A$789,$A65,СВЦЭМ!$B$39:$B$789,D$47)+'СЕТ СН'!$G$12+СВЦЭМ!$D$10+'СЕТ СН'!$G$6-'СЕТ СН'!$G$22</f>
        <v>3682.1233270899997</v>
      </c>
      <c r="E65" s="36">
        <f>SUMIFS(СВЦЭМ!$C$39:$C$789,СВЦЭМ!$A$39:$A$789,$A65,СВЦЭМ!$B$39:$B$789,E$47)+'СЕТ СН'!$G$12+СВЦЭМ!$D$10+'СЕТ СН'!$G$6-'СЕТ СН'!$G$22</f>
        <v>3691.70496602</v>
      </c>
      <c r="F65" s="36">
        <f>SUMIFS(СВЦЭМ!$C$39:$C$789,СВЦЭМ!$A$39:$A$789,$A65,СВЦЭМ!$B$39:$B$789,F$47)+'СЕТ СН'!$G$12+СВЦЭМ!$D$10+'СЕТ СН'!$G$6-'СЕТ СН'!$G$22</f>
        <v>3705.3692442500001</v>
      </c>
      <c r="G65" s="36">
        <f>SUMIFS(СВЦЭМ!$C$39:$C$789,СВЦЭМ!$A$39:$A$789,$A65,СВЦЭМ!$B$39:$B$789,G$47)+'СЕТ СН'!$G$12+СВЦЭМ!$D$10+'СЕТ СН'!$G$6-'СЕТ СН'!$G$22</f>
        <v>3667.7593759699998</v>
      </c>
      <c r="H65" s="36">
        <f>SUMIFS(СВЦЭМ!$C$39:$C$789,СВЦЭМ!$A$39:$A$789,$A65,СВЦЭМ!$B$39:$B$789,H$47)+'СЕТ СН'!$G$12+СВЦЭМ!$D$10+'СЕТ СН'!$G$6-'СЕТ СН'!$G$22</f>
        <v>3549.1558015400001</v>
      </c>
      <c r="I65" s="36">
        <f>SUMIFS(СВЦЭМ!$C$39:$C$789,СВЦЭМ!$A$39:$A$789,$A65,СВЦЭМ!$B$39:$B$789,I$47)+'СЕТ СН'!$G$12+СВЦЭМ!$D$10+'СЕТ СН'!$G$6-'СЕТ СН'!$G$22</f>
        <v>3371.4774172100001</v>
      </c>
      <c r="J65" s="36">
        <f>SUMIFS(СВЦЭМ!$C$39:$C$789,СВЦЭМ!$A$39:$A$789,$A65,СВЦЭМ!$B$39:$B$789,J$47)+'СЕТ СН'!$G$12+СВЦЭМ!$D$10+'СЕТ СН'!$G$6-'СЕТ СН'!$G$22</f>
        <v>3312.33387524</v>
      </c>
      <c r="K65" s="36">
        <f>SUMIFS(СВЦЭМ!$C$39:$C$789,СВЦЭМ!$A$39:$A$789,$A65,СВЦЭМ!$B$39:$B$789,K$47)+'СЕТ СН'!$G$12+СВЦЭМ!$D$10+'СЕТ СН'!$G$6-'СЕТ СН'!$G$22</f>
        <v>3238.2775675799999</v>
      </c>
      <c r="L65" s="36">
        <f>SUMIFS(СВЦЭМ!$C$39:$C$789,СВЦЭМ!$A$39:$A$789,$A65,СВЦЭМ!$B$39:$B$789,L$47)+'СЕТ СН'!$G$12+СВЦЭМ!$D$10+'СЕТ СН'!$G$6-'СЕТ СН'!$G$22</f>
        <v>3187.8759771099999</v>
      </c>
      <c r="M65" s="36">
        <f>SUMIFS(СВЦЭМ!$C$39:$C$789,СВЦЭМ!$A$39:$A$789,$A65,СВЦЭМ!$B$39:$B$789,M$47)+'СЕТ СН'!$G$12+СВЦЭМ!$D$10+'СЕТ СН'!$G$6-'СЕТ СН'!$G$22</f>
        <v>3283.5319531800001</v>
      </c>
      <c r="N65" s="36">
        <f>SUMIFS(СВЦЭМ!$C$39:$C$789,СВЦЭМ!$A$39:$A$789,$A65,СВЦЭМ!$B$39:$B$789,N$47)+'СЕТ СН'!$G$12+СВЦЭМ!$D$10+'СЕТ СН'!$G$6-'СЕТ СН'!$G$22</f>
        <v>3308.4387987800001</v>
      </c>
      <c r="O65" s="36">
        <f>SUMIFS(СВЦЭМ!$C$39:$C$789,СВЦЭМ!$A$39:$A$789,$A65,СВЦЭМ!$B$39:$B$789,O$47)+'СЕТ СН'!$G$12+СВЦЭМ!$D$10+'СЕТ СН'!$G$6-'СЕТ СН'!$G$22</f>
        <v>3291.8046046599998</v>
      </c>
      <c r="P65" s="36">
        <f>SUMIFS(СВЦЭМ!$C$39:$C$789,СВЦЭМ!$A$39:$A$789,$A65,СВЦЭМ!$B$39:$B$789,P$47)+'СЕТ СН'!$G$12+СВЦЭМ!$D$10+'СЕТ СН'!$G$6-'СЕТ СН'!$G$22</f>
        <v>3278.0547912100001</v>
      </c>
      <c r="Q65" s="36">
        <f>SUMIFS(СВЦЭМ!$C$39:$C$789,СВЦЭМ!$A$39:$A$789,$A65,СВЦЭМ!$B$39:$B$789,Q$47)+'СЕТ СН'!$G$12+СВЦЭМ!$D$10+'СЕТ СН'!$G$6-'СЕТ СН'!$G$22</f>
        <v>3301.5623595100001</v>
      </c>
      <c r="R65" s="36">
        <f>SUMIFS(СВЦЭМ!$C$39:$C$789,СВЦЭМ!$A$39:$A$789,$A65,СВЦЭМ!$B$39:$B$789,R$47)+'СЕТ СН'!$G$12+СВЦЭМ!$D$10+'СЕТ СН'!$G$6-'СЕТ СН'!$G$22</f>
        <v>3298.1376573399998</v>
      </c>
      <c r="S65" s="36">
        <f>SUMIFS(СВЦЭМ!$C$39:$C$789,СВЦЭМ!$A$39:$A$789,$A65,СВЦЭМ!$B$39:$B$789,S$47)+'СЕТ СН'!$G$12+СВЦЭМ!$D$10+'СЕТ СН'!$G$6-'СЕТ СН'!$G$22</f>
        <v>3248.1028849199997</v>
      </c>
      <c r="T65" s="36">
        <f>SUMIFS(СВЦЭМ!$C$39:$C$789,СВЦЭМ!$A$39:$A$789,$A65,СВЦЭМ!$B$39:$B$789,T$47)+'СЕТ СН'!$G$12+СВЦЭМ!$D$10+'СЕТ СН'!$G$6-'СЕТ СН'!$G$22</f>
        <v>3242.3850112099999</v>
      </c>
      <c r="U65" s="36">
        <f>SUMIFS(СВЦЭМ!$C$39:$C$789,СВЦЭМ!$A$39:$A$789,$A65,СВЦЭМ!$B$39:$B$789,U$47)+'СЕТ СН'!$G$12+СВЦЭМ!$D$10+'СЕТ СН'!$G$6-'СЕТ СН'!$G$22</f>
        <v>3247.7319900799998</v>
      </c>
      <c r="V65" s="36">
        <f>SUMIFS(СВЦЭМ!$C$39:$C$789,СВЦЭМ!$A$39:$A$789,$A65,СВЦЭМ!$B$39:$B$789,V$47)+'СЕТ СН'!$G$12+СВЦЭМ!$D$10+'СЕТ СН'!$G$6-'СЕТ СН'!$G$22</f>
        <v>3312.1556365599999</v>
      </c>
      <c r="W65" s="36">
        <f>SUMIFS(СВЦЭМ!$C$39:$C$789,СВЦЭМ!$A$39:$A$789,$A65,СВЦЭМ!$B$39:$B$789,W$47)+'СЕТ СН'!$G$12+СВЦЭМ!$D$10+'СЕТ СН'!$G$6-'СЕТ СН'!$G$22</f>
        <v>3365.4656644199999</v>
      </c>
      <c r="X65" s="36">
        <f>SUMIFS(СВЦЭМ!$C$39:$C$789,СВЦЭМ!$A$39:$A$789,$A65,СВЦЭМ!$B$39:$B$789,X$47)+'СЕТ СН'!$G$12+СВЦЭМ!$D$10+'СЕТ СН'!$G$6-'СЕТ СН'!$G$22</f>
        <v>3368.4288314800001</v>
      </c>
      <c r="Y65" s="36">
        <f>SUMIFS(СВЦЭМ!$C$39:$C$789,СВЦЭМ!$A$39:$A$789,$A65,СВЦЭМ!$B$39:$B$789,Y$47)+'СЕТ СН'!$G$12+СВЦЭМ!$D$10+'СЕТ СН'!$G$6-'СЕТ СН'!$G$22</f>
        <v>3449.1690099299999</v>
      </c>
    </row>
    <row r="66" spans="1:32" ht="15.75" x14ac:dyDescent="0.2">
      <c r="A66" s="35">
        <f t="shared" si="1"/>
        <v>45645</v>
      </c>
      <c r="B66" s="36">
        <f>SUMIFS(СВЦЭМ!$C$39:$C$789,СВЦЭМ!$A$39:$A$789,$A66,СВЦЭМ!$B$39:$B$789,B$47)+'СЕТ СН'!$G$12+СВЦЭМ!$D$10+'СЕТ СН'!$G$6-'СЕТ СН'!$G$22</f>
        <v>3327.40722181</v>
      </c>
      <c r="C66" s="36">
        <f>SUMIFS(СВЦЭМ!$C$39:$C$789,СВЦЭМ!$A$39:$A$789,$A66,СВЦЭМ!$B$39:$B$789,C$47)+'СЕТ СН'!$G$12+СВЦЭМ!$D$10+'СЕТ СН'!$G$6-'СЕТ СН'!$G$22</f>
        <v>3352.5009491999999</v>
      </c>
      <c r="D66" s="36">
        <f>SUMIFS(СВЦЭМ!$C$39:$C$789,СВЦЭМ!$A$39:$A$789,$A66,СВЦЭМ!$B$39:$B$789,D$47)+'СЕТ СН'!$G$12+СВЦЭМ!$D$10+'СЕТ СН'!$G$6-'СЕТ СН'!$G$22</f>
        <v>3447.3206383500001</v>
      </c>
      <c r="E66" s="36">
        <f>SUMIFS(СВЦЭМ!$C$39:$C$789,СВЦЭМ!$A$39:$A$789,$A66,СВЦЭМ!$B$39:$B$789,E$47)+'СЕТ СН'!$G$12+СВЦЭМ!$D$10+'СЕТ СН'!$G$6-'СЕТ СН'!$G$22</f>
        <v>3454.2650814399999</v>
      </c>
      <c r="F66" s="36">
        <f>SUMIFS(СВЦЭМ!$C$39:$C$789,СВЦЭМ!$A$39:$A$789,$A66,СВЦЭМ!$B$39:$B$789,F$47)+'СЕТ СН'!$G$12+СВЦЭМ!$D$10+'СЕТ СН'!$G$6-'СЕТ СН'!$G$22</f>
        <v>3479.0882756000001</v>
      </c>
      <c r="G66" s="36">
        <f>SUMIFS(СВЦЭМ!$C$39:$C$789,СВЦЭМ!$A$39:$A$789,$A66,СВЦЭМ!$B$39:$B$789,G$47)+'СЕТ СН'!$G$12+СВЦЭМ!$D$10+'СЕТ СН'!$G$6-'СЕТ СН'!$G$22</f>
        <v>3448.4832203199999</v>
      </c>
      <c r="H66" s="36">
        <f>SUMIFS(СВЦЭМ!$C$39:$C$789,СВЦЭМ!$A$39:$A$789,$A66,СВЦЭМ!$B$39:$B$789,H$47)+'СЕТ СН'!$G$12+СВЦЭМ!$D$10+'СЕТ СН'!$G$6-'СЕТ СН'!$G$22</f>
        <v>3383.0741140800001</v>
      </c>
      <c r="I66" s="36">
        <f>SUMIFS(СВЦЭМ!$C$39:$C$789,СВЦЭМ!$A$39:$A$789,$A66,СВЦЭМ!$B$39:$B$789,I$47)+'СЕТ СН'!$G$12+СВЦЭМ!$D$10+'СЕТ СН'!$G$6-'СЕТ СН'!$G$22</f>
        <v>3291.1882208900001</v>
      </c>
      <c r="J66" s="36">
        <f>SUMIFS(СВЦЭМ!$C$39:$C$789,СВЦЭМ!$A$39:$A$789,$A66,СВЦЭМ!$B$39:$B$789,J$47)+'СЕТ СН'!$G$12+СВЦЭМ!$D$10+'СЕТ СН'!$G$6-'СЕТ СН'!$G$22</f>
        <v>3230.6182678099999</v>
      </c>
      <c r="K66" s="36">
        <f>SUMIFS(СВЦЭМ!$C$39:$C$789,СВЦЭМ!$A$39:$A$789,$A66,СВЦЭМ!$B$39:$B$789,K$47)+'СЕТ СН'!$G$12+СВЦЭМ!$D$10+'СЕТ СН'!$G$6-'СЕТ СН'!$G$22</f>
        <v>3140.4478031399999</v>
      </c>
      <c r="L66" s="36">
        <f>SUMIFS(СВЦЭМ!$C$39:$C$789,СВЦЭМ!$A$39:$A$789,$A66,СВЦЭМ!$B$39:$B$789,L$47)+'СЕТ СН'!$G$12+СВЦЭМ!$D$10+'СЕТ СН'!$G$6-'СЕТ СН'!$G$22</f>
        <v>3146.8506687599997</v>
      </c>
      <c r="M66" s="36">
        <f>SUMIFS(СВЦЭМ!$C$39:$C$789,СВЦЭМ!$A$39:$A$789,$A66,СВЦЭМ!$B$39:$B$789,M$47)+'СЕТ СН'!$G$12+СВЦЭМ!$D$10+'СЕТ СН'!$G$6-'СЕТ СН'!$G$22</f>
        <v>3185.6051243500001</v>
      </c>
      <c r="N66" s="36">
        <f>SUMIFS(СВЦЭМ!$C$39:$C$789,СВЦЭМ!$A$39:$A$789,$A66,СВЦЭМ!$B$39:$B$789,N$47)+'СЕТ СН'!$G$12+СВЦЭМ!$D$10+'СЕТ СН'!$G$6-'СЕТ СН'!$G$22</f>
        <v>3196.7659748699998</v>
      </c>
      <c r="O66" s="36">
        <f>SUMIFS(СВЦЭМ!$C$39:$C$789,СВЦЭМ!$A$39:$A$789,$A66,СВЦЭМ!$B$39:$B$789,O$47)+'СЕТ СН'!$G$12+СВЦЭМ!$D$10+'СЕТ СН'!$G$6-'СЕТ СН'!$G$22</f>
        <v>3274.2235806399999</v>
      </c>
      <c r="P66" s="36">
        <f>SUMIFS(СВЦЭМ!$C$39:$C$789,СВЦЭМ!$A$39:$A$789,$A66,СВЦЭМ!$B$39:$B$789,P$47)+'СЕТ СН'!$G$12+СВЦЭМ!$D$10+'СЕТ СН'!$G$6-'СЕТ СН'!$G$22</f>
        <v>3281.9204068700001</v>
      </c>
      <c r="Q66" s="36">
        <f>SUMIFS(СВЦЭМ!$C$39:$C$789,СВЦЭМ!$A$39:$A$789,$A66,СВЦЭМ!$B$39:$B$789,Q$47)+'СЕТ СН'!$G$12+СВЦЭМ!$D$10+'СЕТ СН'!$G$6-'СЕТ СН'!$G$22</f>
        <v>3257.0817464900001</v>
      </c>
      <c r="R66" s="36">
        <f>SUMIFS(СВЦЭМ!$C$39:$C$789,СВЦЭМ!$A$39:$A$789,$A66,СВЦЭМ!$B$39:$B$789,R$47)+'СЕТ СН'!$G$12+СВЦЭМ!$D$10+'СЕТ СН'!$G$6-'СЕТ СН'!$G$22</f>
        <v>3199.6701979499999</v>
      </c>
      <c r="S66" s="36">
        <f>SUMIFS(СВЦЭМ!$C$39:$C$789,СВЦЭМ!$A$39:$A$789,$A66,СВЦЭМ!$B$39:$B$789,S$47)+'СЕТ СН'!$G$12+СВЦЭМ!$D$10+'СЕТ СН'!$G$6-'СЕТ СН'!$G$22</f>
        <v>3155.2538803899997</v>
      </c>
      <c r="T66" s="36">
        <f>SUMIFS(СВЦЭМ!$C$39:$C$789,СВЦЭМ!$A$39:$A$789,$A66,СВЦЭМ!$B$39:$B$789,T$47)+'СЕТ СН'!$G$12+СВЦЭМ!$D$10+'СЕТ СН'!$G$6-'СЕТ СН'!$G$22</f>
        <v>3117.1988397</v>
      </c>
      <c r="U66" s="36">
        <f>SUMIFS(СВЦЭМ!$C$39:$C$789,СВЦЭМ!$A$39:$A$789,$A66,СВЦЭМ!$B$39:$B$789,U$47)+'СЕТ СН'!$G$12+СВЦЭМ!$D$10+'СЕТ СН'!$G$6-'СЕТ СН'!$G$22</f>
        <v>3121.3859698699998</v>
      </c>
      <c r="V66" s="36">
        <f>SUMIFS(СВЦЭМ!$C$39:$C$789,СВЦЭМ!$A$39:$A$789,$A66,СВЦЭМ!$B$39:$B$789,V$47)+'СЕТ СН'!$G$12+СВЦЭМ!$D$10+'СЕТ СН'!$G$6-'СЕТ СН'!$G$22</f>
        <v>3144.2326610499999</v>
      </c>
      <c r="W66" s="36">
        <f>SUMIFS(СВЦЭМ!$C$39:$C$789,СВЦЭМ!$A$39:$A$789,$A66,СВЦЭМ!$B$39:$B$789,W$47)+'СЕТ СН'!$G$12+СВЦЭМ!$D$10+'СЕТ СН'!$G$6-'СЕТ СН'!$G$22</f>
        <v>3230.80639264</v>
      </c>
      <c r="X66" s="36">
        <f>SUMIFS(СВЦЭМ!$C$39:$C$789,СВЦЭМ!$A$39:$A$789,$A66,СВЦЭМ!$B$39:$B$789,X$47)+'СЕТ СН'!$G$12+СВЦЭМ!$D$10+'СЕТ СН'!$G$6-'СЕТ СН'!$G$22</f>
        <v>3250.47643414</v>
      </c>
      <c r="Y66" s="36">
        <f>SUMIFS(СВЦЭМ!$C$39:$C$789,СВЦЭМ!$A$39:$A$789,$A66,СВЦЭМ!$B$39:$B$789,Y$47)+'СЕТ СН'!$G$12+СВЦЭМ!$D$10+'СЕТ СН'!$G$6-'СЕТ СН'!$G$22</f>
        <v>3285.3155078199998</v>
      </c>
    </row>
    <row r="67" spans="1:32" ht="15.75" x14ac:dyDescent="0.2">
      <c r="A67" s="35">
        <f t="shared" si="1"/>
        <v>45646</v>
      </c>
      <c r="B67" s="36">
        <f>SUMIFS(СВЦЭМ!$C$39:$C$789,СВЦЭМ!$A$39:$A$789,$A67,СВЦЭМ!$B$39:$B$789,B$47)+'СЕТ СН'!$G$12+СВЦЭМ!$D$10+'СЕТ СН'!$G$6-'СЕТ СН'!$G$22</f>
        <v>3337.4297206900001</v>
      </c>
      <c r="C67" s="36">
        <f>SUMIFS(СВЦЭМ!$C$39:$C$789,СВЦЭМ!$A$39:$A$789,$A67,СВЦЭМ!$B$39:$B$789,C$47)+'СЕТ СН'!$G$12+СВЦЭМ!$D$10+'СЕТ СН'!$G$6-'СЕТ СН'!$G$22</f>
        <v>3391.1191238199999</v>
      </c>
      <c r="D67" s="36">
        <f>SUMIFS(СВЦЭМ!$C$39:$C$789,СВЦЭМ!$A$39:$A$789,$A67,СВЦЭМ!$B$39:$B$789,D$47)+'СЕТ СН'!$G$12+СВЦЭМ!$D$10+'СЕТ СН'!$G$6-'СЕТ СН'!$G$22</f>
        <v>3407.40495259</v>
      </c>
      <c r="E67" s="36">
        <f>SUMIFS(СВЦЭМ!$C$39:$C$789,СВЦЭМ!$A$39:$A$789,$A67,СВЦЭМ!$B$39:$B$789,E$47)+'СЕТ СН'!$G$12+СВЦЭМ!$D$10+'СЕТ СН'!$G$6-'СЕТ СН'!$G$22</f>
        <v>3431.50904339</v>
      </c>
      <c r="F67" s="36">
        <f>SUMIFS(СВЦЭМ!$C$39:$C$789,СВЦЭМ!$A$39:$A$789,$A67,СВЦЭМ!$B$39:$B$789,F$47)+'СЕТ СН'!$G$12+СВЦЭМ!$D$10+'СЕТ СН'!$G$6-'СЕТ СН'!$G$22</f>
        <v>3426.0570006200001</v>
      </c>
      <c r="G67" s="36">
        <f>SUMIFS(СВЦЭМ!$C$39:$C$789,СВЦЭМ!$A$39:$A$789,$A67,СВЦЭМ!$B$39:$B$789,G$47)+'СЕТ СН'!$G$12+СВЦЭМ!$D$10+'СЕТ СН'!$G$6-'СЕТ СН'!$G$22</f>
        <v>3402.5712286600001</v>
      </c>
      <c r="H67" s="36">
        <f>SUMIFS(СВЦЭМ!$C$39:$C$789,СВЦЭМ!$A$39:$A$789,$A67,СВЦЭМ!$B$39:$B$789,H$47)+'СЕТ СН'!$G$12+СВЦЭМ!$D$10+'СЕТ СН'!$G$6-'СЕТ СН'!$G$22</f>
        <v>3382.9471440799998</v>
      </c>
      <c r="I67" s="36">
        <f>SUMIFS(СВЦЭМ!$C$39:$C$789,СВЦЭМ!$A$39:$A$789,$A67,СВЦЭМ!$B$39:$B$789,I$47)+'СЕТ СН'!$G$12+СВЦЭМ!$D$10+'СЕТ СН'!$G$6-'СЕТ СН'!$G$22</f>
        <v>3234.6533392000001</v>
      </c>
      <c r="J67" s="36">
        <f>SUMIFS(СВЦЭМ!$C$39:$C$789,СВЦЭМ!$A$39:$A$789,$A67,СВЦЭМ!$B$39:$B$789,J$47)+'СЕТ СН'!$G$12+СВЦЭМ!$D$10+'СЕТ СН'!$G$6-'СЕТ СН'!$G$22</f>
        <v>3129.66322055</v>
      </c>
      <c r="K67" s="36">
        <f>SUMIFS(СВЦЭМ!$C$39:$C$789,СВЦЭМ!$A$39:$A$789,$A67,СВЦЭМ!$B$39:$B$789,K$47)+'СЕТ СН'!$G$12+СВЦЭМ!$D$10+'СЕТ СН'!$G$6-'СЕТ СН'!$G$22</f>
        <v>3074.5496566100001</v>
      </c>
      <c r="L67" s="36">
        <f>SUMIFS(СВЦЭМ!$C$39:$C$789,СВЦЭМ!$A$39:$A$789,$A67,СВЦЭМ!$B$39:$B$789,L$47)+'СЕТ СН'!$G$12+СВЦЭМ!$D$10+'СЕТ СН'!$G$6-'СЕТ СН'!$G$22</f>
        <v>3071.5376852300001</v>
      </c>
      <c r="M67" s="36">
        <f>SUMIFS(СВЦЭМ!$C$39:$C$789,СВЦЭМ!$A$39:$A$789,$A67,СВЦЭМ!$B$39:$B$789,M$47)+'СЕТ СН'!$G$12+СВЦЭМ!$D$10+'СЕТ СН'!$G$6-'СЕТ СН'!$G$22</f>
        <v>3066.9864875799999</v>
      </c>
      <c r="N67" s="36">
        <f>SUMIFS(СВЦЭМ!$C$39:$C$789,СВЦЭМ!$A$39:$A$789,$A67,СВЦЭМ!$B$39:$B$789,N$47)+'СЕТ СН'!$G$12+СВЦЭМ!$D$10+'СЕТ СН'!$G$6-'СЕТ СН'!$G$22</f>
        <v>3073.6542420000001</v>
      </c>
      <c r="O67" s="36">
        <f>SUMIFS(СВЦЭМ!$C$39:$C$789,СВЦЭМ!$A$39:$A$789,$A67,СВЦЭМ!$B$39:$B$789,O$47)+'СЕТ СН'!$G$12+СВЦЭМ!$D$10+'СЕТ СН'!$G$6-'СЕТ СН'!$G$22</f>
        <v>3086.3446119300002</v>
      </c>
      <c r="P67" s="36">
        <f>SUMIFS(СВЦЭМ!$C$39:$C$789,СВЦЭМ!$A$39:$A$789,$A67,СВЦЭМ!$B$39:$B$789,P$47)+'СЕТ СН'!$G$12+СВЦЭМ!$D$10+'СЕТ СН'!$G$6-'СЕТ СН'!$G$22</f>
        <v>3096.3662033400001</v>
      </c>
      <c r="Q67" s="36">
        <f>SUMIFS(СВЦЭМ!$C$39:$C$789,СВЦЭМ!$A$39:$A$789,$A67,СВЦЭМ!$B$39:$B$789,Q$47)+'СЕТ СН'!$G$12+СВЦЭМ!$D$10+'СЕТ СН'!$G$6-'СЕТ СН'!$G$22</f>
        <v>3036.4137837600001</v>
      </c>
      <c r="R67" s="36">
        <f>SUMIFS(СВЦЭМ!$C$39:$C$789,СВЦЭМ!$A$39:$A$789,$A67,СВЦЭМ!$B$39:$B$789,R$47)+'СЕТ СН'!$G$12+СВЦЭМ!$D$10+'СЕТ СН'!$G$6-'СЕТ СН'!$G$22</f>
        <v>3052.0435232199998</v>
      </c>
      <c r="S67" s="36">
        <f>SUMIFS(СВЦЭМ!$C$39:$C$789,СВЦЭМ!$A$39:$A$789,$A67,СВЦЭМ!$B$39:$B$789,S$47)+'СЕТ СН'!$G$12+СВЦЭМ!$D$10+'СЕТ СН'!$G$6-'СЕТ СН'!$G$22</f>
        <v>3048.1655488799997</v>
      </c>
      <c r="T67" s="36">
        <f>SUMIFS(СВЦЭМ!$C$39:$C$789,СВЦЭМ!$A$39:$A$789,$A67,СВЦЭМ!$B$39:$B$789,T$47)+'СЕТ СН'!$G$12+СВЦЭМ!$D$10+'СЕТ СН'!$G$6-'СЕТ СН'!$G$22</f>
        <v>3019.4458149799998</v>
      </c>
      <c r="U67" s="36">
        <f>SUMIFS(СВЦЭМ!$C$39:$C$789,СВЦЭМ!$A$39:$A$789,$A67,СВЦЭМ!$B$39:$B$789,U$47)+'СЕТ СН'!$G$12+СВЦЭМ!$D$10+'СЕТ СН'!$G$6-'СЕТ СН'!$G$22</f>
        <v>3048.8716909499999</v>
      </c>
      <c r="V67" s="36">
        <f>SUMIFS(СВЦЭМ!$C$39:$C$789,СВЦЭМ!$A$39:$A$789,$A67,СВЦЭМ!$B$39:$B$789,V$47)+'СЕТ СН'!$G$12+СВЦЭМ!$D$10+'СЕТ СН'!$G$6-'СЕТ СН'!$G$22</f>
        <v>3094.2347999200001</v>
      </c>
      <c r="W67" s="36">
        <f>SUMIFS(СВЦЭМ!$C$39:$C$789,СВЦЭМ!$A$39:$A$789,$A67,СВЦЭМ!$B$39:$B$789,W$47)+'СЕТ СН'!$G$12+СВЦЭМ!$D$10+'СЕТ СН'!$G$6-'СЕТ СН'!$G$22</f>
        <v>3189.7589623899999</v>
      </c>
      <c r="X67" s="36">
        <f>SUMIFS(СВЦЭМ!$C$39:$C$789,СВЦЭМ!$A$39:$A$789,$A67,СВЦЭМ!$B$39:$B$789,X$47)+'СЕТ СН'!$G$12+СВЦЭМ!$D$10+'СЕТ СН'!$G$6-'СЕТ СН'!$G$22</f>
        <v>3216.81677734</v>
      </c>
      <c r="Y67" s="36">
        <f>SUMIFS(СВЦЭМ!$C$39:$C$789,СВЦЭМ!$A$39:$A$789,$A67,СВЦЭМ!$B$39:$B$789,Y$47)+'СЕТ СН'!$G$12+СВЦЭМ!$D$10+'СЕТ СН'!$G$6-'СЕТ СН'!$G$22</f>
        <v>3227.4477677</v>
      </c>
    </row>
    <row r="68" spans="1:32" ht="15.75" x14ac:dyDescent="0.2">
      <c r="A68" s="35">
        <f t="shared" si="1"/>
        <v>45647</v>
      </c>
      <c r="B68" s="36">
        <f>SUMIFS(СВЦЭМ!$C$39:$C$789,СВЦЭМ!$A$39:$A$789,$A68,СВЦЭМ!$B$39:$B$789,B$47)+'СЕТ СН'!$G$12+СВЦЭМ!$D$10+'СЕТ СН'!$G$6-'СЕТ СН'!$G$22</f>
        <v>3343.2355289799998</v>
      </c>
      <c r="C68" s="36">
        <f>SUMIFS(СВЦЭМ!$C$39:$C$789,СВЦЭМ!$A$39:$A$789,$A68,СВЦЭМ!$B$39:$B$789,C$47)+'СЕТ СН'!$G$12+СВЦЭМ!$D$10+'СЕТ СН'!$G$6-'СЕТ СН'!$G$22</f>
        <v>3317.6177870900001</v>
      </c>
      <c r="D68" s="36">
        <f>SUMIFS(СВЦЭМ!$C$39:$C$789,СВЦЭМ!$A$39:$A$789,$A68,СВЦЭМ!$B$39:$B$789,D$47)+'СЕТ СН'!$G$12+СВЦЭМ!$D$10+'СЕТ СН'!$G$6-'СЕТ СН'!$G$22</f>
        <v>3412.1499894499998</v>
      </c>
      <c r="E68" s="36">
        <f>SUMIFS(СВЦЭМ!$C$39:$C$789,СВЦЭМ!$A$39:$A$789,$A68,СВЦЭМ!$B$39:$B$789,E$47)+'СЕТ СН'!$G$12+СВЦЭМ!$D$10+'СЕТ СН'!$G$6-'СЕТ СН'!$G$22</f>
        <v>3466.6683900399998</v>
      </c>
      <c r="F68" s="36">
        <f>SUMIFS(СВЦЭМ!$C$39:$C$789,СВЦЭМ!$A$39:$A$789,$A68,СВЦЭМ!$B$39:$B$789,F$47)+'СЕТ СН'!$G$12+СВЦЭМ!$D$10+'СЕТ СН'!$G$6-'СЕТ СН'!$G$22</f>
        <v>3483.5180397399999</v>
      </c>
      <c r="G68" s="36">
        <f>SUMIFS(СВЦЭМ!$C$39:$C$789,СВЦЭМ!$A$39:$A$789,$A68,СВЦЭМ!$B$39:$B$789,G$47)+'СЕТ СН'!$G$12+СВЦЭМ!$D$10+'СЕТ СН'!$G$6-'СЕТ СН'!$G$22</f>
        <v>3455.94053777</v>
      </c>
      <c r="H68" s="36">
        <f>SUMIFS(СВЦЭМ!$C$39:$C$789,СВЦЭМ!$A$39:$A$789,$A68,СВЦЭМ!$B$39:$B$789,H$47)+'СЕТ СН'!$G$12+СВЦЭМ!$D$10+'СЕТ СН'!$G$6-'СЕТ СН'!$G$22</f>
        <v>3414.5407724000002</v>
      </c>
      <c r="I68" s="36">
        <f>SUMIFS(СВЦЭМ!$C$39:$C$789,СВЦЭМ!$A$39:$A$789,$A68,СВЦЭМ!$B$39:$B$789,I$47)+'СЕТ СН'!$G$12+СВЦЭМ!$D$10+'СЕТ СН'!$G$6-'СЕТ СН'!$G$22</f>
        <v>3343.1870546699997</v>
      </c>
      <c r="J68" s="36">
        <f>SUMIFS(СВЦЭМ!$C$39:$C$789,СВЦЭМ!$A$39:$A$789,$A68,СВЦЭМ!$B$39:$B$789,J$47)+'СЕТ СН'!$G$12+СВЦЭМ!$D$10+'СЕТ СН'!$G$6-'СЕТ СН'!$G$22</f>
        <v>3255.3553380399999</v>
      </c>
      <c r="K68" s="36">
        <f>SUMIFS(СВЦЭМ!$C$39:$C$789,СВЦЭМ!$A$39:$A$789,$A68,СВЦЭМ!$B$39:$B$789,K$47)+'СЕТ СН'!$G$12+СВЦЭМ!$D$10+'СЕТ СН'!$G$6-'СЕТ СН'!$G$22</f>
        <v>3140.2294356500001</v>
      </c>
      <c r="L68" s="36">
        <f>SUMIFS(СВЦЭМ!$C$39:$C$789,СВЦЭМ!$A$39:$A$789,$A68,СВЦЭМ!$B$39:$B$789,L$47)+'СЕТ СН'!$G$12+СВЦЭМ!$D$10+'СЕТ СН'!$G$6-'СЕТ СН'!$G$22</f>
        <v>3101.5499472900001</v>
      </c>
      <c r="M68" s="36">
        <f>SUMIFS(СВЦЭМ!$C$39:$C$789,СВЦЭМ!$A$39:$A$789,$A68,СВЦЭМ!$B$39:$B$789,M$47)+'СЕТ СН'!$G$12+СВЦЭМ!$D$10+'СЕТ СН'!$G$6-'СЕТ СН'!$G$22</f>
        <v>3095.1775236999997</v>
      </c>
      <c r="N68" s="36">
        <f>SUMIFS(СВЦЭМ!$C$39:$C$789,СВЦЭМ!$A$39:$A$789,$A68,СВЦЭМ!$B$39:$B$789,N$47)+'СЕТ СН'!$G$12+СВЦЭМ!$D$10+'СЕТ СН'!$G$6-'СЕТ СН'!$G$22</f>
        <v>3102.3114381099999</v>
      </c>
      <c r="O68" s="36">
        <f>SUMIFS(СВЦЭМ!$C$39:$C$789,СВЦЭМ!$A$39:$A$789,$A68,СВЦЭМ!$B$39:$B$789,O$47)+'СЕТ СН'!$G$12+СВЦЭМ!$D$10+'СЕТ СН'!$G$6-'СЕТ СН'!$G$22</f>
        <v>3132.0752780399998</v>
      </c>
      <c r="P68" s="36">
        <f>SUMIFS(СВЦЭМ!$C$39:$C$789,СВЦЭМ!$A$39:$A$789,$A68,СВЦЭМ!$B$39:$B$789,P$47)+'СЕТ СН'!$G$12+СВЦЭМ!$D$10+'СЕТ СН'!$G$6-'СЕТ СН'!$G$22</f>
        <v>3128.2054349199998</v>
      </c>
      <c r="Q68" s="36">
        <f>SUMIFS(СВЦЭМ!$C$39:$C$789,СВЦЭМ!$A$39:$A$789,$A68,СВЦЭМ!$B$39:$B$789,Q$47)+'СЕТ СН'!$G$12+СВЦЭМ!$D$10+'СЕТ СН'!$G$6-'СЕТ СН'!$G$22</f>
        <v>3118.0507006499997</v>
      </c>
      <c r="R68" s="36">
        <f>SUMIFS(СВЦЭМ!$C$39:$C$789,СВЦЭМ!$A$39:$A$789,$A68,СВЦЭМ!$B$39:$B$789,R$47)+'СЕТ СН'!$G$12+СВЦЭМ!$D$10+'СЕТ СН'!$G$6-'СЕТ СН'!$G$22</f>
        <v>3132.5196899499997</v>
      </c>
      <c r="S68" s="36">
        <f>SUMIFS(СВЦЭМ!$C$39:$C$789,СВЦЭМ!$A$39:$A$789,$A68,СВЦЭМ!$B$39:$B$789,S$47)+'СЕТ СН'!$G$12+СВЦЭМ!$D$10+'СЕТ СН'!$G$6-'СЕТ СН'!$G$22</f>
        <v>3118.9589313000001</v>
      </c>
      <c r="T68" s="36">
        <f>SUMIFS(СВЦЭМ!$C$39:$C$789,СВЦЭМ!$A$39:$A$789,$A68,СВЦЭМ!$B$39:$B$789,T$47)+'СЕТ СН'!$G$12+СВЦЭМ!$D$10+'СЕТ СН'!$G$6-'СЕТ СН'!$G$22</f>
        <v>3078.04974662</v>
      </c>
      <c r="U68" s="36">
        <f>SUMIFS(СВЦЭМ!$C$39:$C$789,СВЦЭМ!$A$39:$A$789,$A68,СВЦЭМ!$B$39:$B$789,U$47)+'СЕТ СН'!$G$12+СВЦЭМ!$D$10+'СЕТ СН'!$G$6-'СЕТ СН'!$G$22</f>
        <v>3101.6085045099999</v>
      </c>
      <c r="V68" s="36">
        <f>SUMIFS(СВЦЭМ!$C$39:$C$789,СВЦЭМ!$A$39:$A$789,$A68,СВЦЭМ!$B$39:$B$789,V$47)+'СЕТ СН'!$G$12+СВЦЭМ!$D$10+'СЕТ СН'!$G$6-'СЕТ СН'!$G$22</f>
        <v>3157.06007107</v>
      </c>
      <c r="W68" s="36">
        <f>SUMIFS(СВЦЭМ!$C$39:$C$789,СВЦЭМ!$A$39:$A$789,$A68,СВЦЭМ!$B$39:$B$789,W$47)+'СЕТ СН'!$G$12+СВЦЭМ!$D$10+'СЕТ СН'!$G$6-'СЕТ СН'!$G$22</f>
        <v>3167.9598346799999</v>
      </c>
      <c r="X68" s="36">
        <f>SUMIFS(СВЦЭМ!$C$39:$C$789,СВЦЭМ!$A$39:$A$789,$A68,СВЦЭМ!$B$39:$B$789,X$47)+'СЕТ СН'!$G$12+СВЦЭМ!$D$10+'СЕТ СН'!$G$6-'СЕТ СН'!$G$22</f>
        <v>3215.15827623</v>
      </c>
      <c r="Y68" s="36">
        <f>SUMIFS(СВЦЭМ!$C$39:$C$789,СВЦЭМ!$A$39:$A$789,$A68,СВЦЭМ!$B$39:$B$789,Y$47)+'СЕТ СН'!$G$12+СВЦЭМ!$D$10+'СЕТ СН'!$G$6-'СЕТ СН'!$G$22</f>
        <v>3245.2469307400002</v>
      </c>
    </row>
    <row r="69" spans="1:32" ht="15.75" x14ac:dyDescent="0.2">
      <c r="A69" s="35">
        <f t="shared" si="1"/>
        <v>45648</v>
      </c>
      <c r="B69" s="36">
        <f>SUMIFS(СВЦЭМ!$C$39:$C$789,СВЦЭМ!$A$39:$A$789,$A69,СВЦЭМ!$B$39:$B$789,B$47)+'СЕТ СН'!$G$12+СВЦЭМ!$D$10+'СЕТ СН'!$G$6-'СЕТ СН'!$G$22</f>
        <v>3265.5053924399999</v>
      </c>
      <c r="C69" s="36">
        <f>SUMIFS(СВЦЭМ!$C$39:$C$789,СВЦЭМ!$A$39:$A$789,$A69,СВЦЭМ!$B$39:$B$789,C$47)+'СЕТ СН'!$G$12+СВЦЭМ!$D$10+'СЕТ СН'!$G$6-'СЕТ СН'!$G$22</f>
        <v>3419.7201829099999</v>
      </c>
      <c r="D69" s="36">
        <f>SUMIFS(СВЦЭМ!$C$39:$C$789,СВЦЭМ!$A$39:$A$789,$A69,СВЦЭМ!$B$39:$B$789,D$47)+'СЕТ СН'!$G$12+СВЦЭМ!$D$10+'СЕТ СН'!$G$6-'СЕТ СН'!$G$22</f>
        <v>3451.1595682100001</v>
      </c>
      <c r="E69" s="36">
        <f>SUMIFS(СВЦЭМ!$C$39:$C$789,СВЦЭМ!$A$39:$A$789,$A69,СВЦЭМ!$B$39:$B$789,E$47)+'СЕТ СН'!$G$12+СВЦЭМ!$D$10+'СЕТ СН'!$G$6-'СЕТ СН'!$G$22</f>
        <v>3493.0513282500001</v>
      </c>
      <c r="F69" s="36">
        <f>SUMIFS(СВЦЭМ!$C$39:$C$789,СВЦЭМ!$A$39:$A$789,$A69,СВЦЭМ!$B$39:$B$789,F$47)+'СЕТ СН'!$G$12+СВЦЭМ!$D$10+'СЕТ СН'!$G$6-'СЕТ СН'!$G$22</f>
        <v>3497.8282348600001</v>
      </c>
      <c r="G69" s="36">
        <f>SUMIFS(СВЦЭМ!$C$39:$C$789,СВЦЭМ!$A$39:$A$789,$A69,СВЦЭМ!$B$39:$B$789,G$47)+'СЕТ СН'!$G$12+СВЦЭМ!$D$10+'СЕТ СН'!$G$6-'СЕТ СН'!$G$22</f>
        <v>3500.59588983</v>
      </c>
      <c r="H69" s="36">
        <f>SUMIFS(СВЦЭМ!$C$39:$C$789,СВЦЭМ!$A$39:$A$789,$A69,СВЦЭМ!$B$39:$B$789,H$47)+'СЕТ СН'!$G$12+СВЦЭМ!$D$10+'СЕТ СН'!$G$6-'СЕТ СН'!$G$22</f>
        <v>3475.5633869899998</v>
      </c>
      <c r="I69" s="36">
        <f>SUMIFS(СВЦЭМ!$C$39:$C$789,СВЦЭМ!$A$39:$A$789,$A69,СВЦЭМ!$B$39:$B$789,I$47)+'СЕТ СН'!$G$12+СВЦЭМ!$D$10+'СЕТ СН'!$G$6-'СЕТ СН'!$G$22</f>
        <v>3437.88395902</v>
      </c>
      <c r="J69" s="36">
        <f>SUMIFS(СВЦЭМ!$C$39:$C$789,СВЦЭМ!$A$39:$A$789,$A69,СВЦЭМ!$B$39:$B$789,J$47)+'СЕТ СН'!$G$12+СВЦЭМ!$D$10+'СЕТ СН'!$G$6-'СЕТ СН'!$G$22</f>
        <v>3294.6864402000001</v>
      </c>
      <c r="K69" s="36">
        <f>SUMIFS(СВЦЭМ!$C$39:$C$789,СВЦЭМ!$A$39:$A$789,$A69,СВЦЭМ!$B$39:$B$789,K$47)+'СЕТ СН'!$G$12+СВЦЭМ!$D$10+'СЕТ СН'!$G$6-'СЕТ СН'!$G$22</f>
        <v>3243.9986541099997</v>
      </c>
      <c r="L69" s="36">
        <f>SUMIFS(СВЦЭМ!$C$39:$C$789,СВЦЭМ!$A$39:$A$789,$A69,СВЦЭМ!$B$39:$B$789,L$47)+'СЕТ СН'!$G$12+СВЦЭМ!$D$10+'СЕТ СН'!$G$6-'СЕТ СН'!$G$22</f>
        <v>3187.1834649100001</v>
      </c>
      <c r="M69" s="36">
        <f>SUMIFS(СВЦЭМ!$C$39:$C$789,СВЦЭМ!$A$39:$A$789,$A69,СВЦЭМ!$B$39:$B$789,M$47)+'СЕТ СН'!$G$12+СВЦЭМ!$D$10+'СЕТ СН'!$G$6-'СЕТ СН'!$G$22</f>
        <v>3182.71446087</v>
      </c>
      <c r="N69" s="36">
        <f>SUMIFS(СВЦЭМ!$C$39:$C$789,СВЦЭМ!$A$39:$A$789,$A69,СВЦЭМ!$B$39:$B$789,N$47)+'СЕТ СН'!$G$12+СВЦЭМ!$D$10+'СЕТ СН'!$G$6-'СЕТ СН'!$G$22</f>
        <v>3197.2220836500001</v>
      </c>
      <c r="O69" s="36">
        <f>SUMIFS(СВЦЭМ!$C$39:$C$789,СВЦЭМ!$A$39:$A$789,$A69,СВЦЭМ!$B$39:$B$789,O$47)+'СЕТ СН'!$G$12+СВЦЭМ!$D$10+'СЕТ СН'!$G$6-'СЕТ СН'!$G$22</f>
        <v>3221.8456053599998</v>
      </c>
      <c r="P69" s="36">
        <f>SUMIFS(СВЦЭМ!$C$39:$C$789,СВЦЭМ!$A$39:$A$789,$A69,СВЦЭМ!$B$39:$B$789,P$47)+'СЕТ СН'!$G$12+СВЦЭМ!$D$10+'СЕТ СН'!$G$6-'СЕТ СН'!$G$22</f>
        <v>3240.3719536999997</v>
      </c>
      <c r="Q69" s="36">
        <f>SUMIFS(СВЦЭМ!$C$39:$C$789,СВЦЭМ!$A$39:$A$789,$A69,СВЦЭМ!$B$39:$B$789,Q$47)+'СЕТ СН'!$G$12+СВЦЭМ!$D$10+'СЕТ СН'!$G$6-'СЕТ СН'!$G$22</f>
        <v>3271.3377114899999</v>
      </c>
      <c r="R69" s="36">
        <f>SUMIFS(СВЦЭМ!$C$39:$C$789,СВЦЭМ!$A$39:$A$789,$A69,СВЦЭМ!$B$39:$B$789,R$47)+'СЕТ СН'!$G$12+СВЦЭМ!$D$10+'СЕТ СН'!$G$6-'СЕТ СН'!$G$22</f>
        <v>3252.0661695899998</v>
      </c>
      <c r="S69" s="36">
        <f>SUMIFS(СВЦЭМ!$C$39:$C$789,СВЦЭМ!$A$39:$A$789,$A69,СВЦЭМ!$B$39:$B$789,S$47)+'СЕТ СН'!$G$12+СВЦЭМ!$D$10+'СЕТ СН'!$G$6-'СЕТ СН'!$G$22</f>
        <v>3187.15687974</v>
      </c>
      <c r="T69" s="36">
        <f>SUMIFS(СВЦЭМ!$C$39:$C$789,СВЦЭМ!$A$39:$A$789,$A69,СВЦЭМ!$B$39:$B$789,T$47)+'СЕТ СН'!$G$12+СВЦЭМ!$D$10+'СЕТ СН'!$G$6-'СЕТ СН'!$G$22</f>
        <v>3123.67315461</v>
      </c>
      <c r="U69" s="36">
        <f>SUMIFS(СВЦЭМ!$C$39:$C$789,СВЦЭМ!$A$39:$A$789,$A69,СВЦЭМ!$B$39:$B$789,U$47)+'СЕТ СН'!$G$12+СВЦЭМ!$D$10+'СЕТ СН'!$G$6-'СЕТ СН'!$G$22</f>
        <v>3133.0848903199999</v>
      </c>
      <c r="V69" s="36">
        <f>SUMIFS(СВЦЭМ!$C$39:$C$789,СВЦЭМ!$A$39:$A$789,$A69,СВЦЭМ!$B$39:$B$789,V$47)+'СЕТ СН'!$G$12+СВЦЭМ!$D$10+'СЕТ СН'!$G$6-'СЕТ СН'!$G$22</f>
        <v>3151.3874553699998</v>
      </c>
      <c r="W69" s="36">
        <f>SUMIFS(СВЦЭМ!$C$39:$C$789,СВЦЭМ!$A$39:$A$789,$A69,СВЦЭМ!$B$39:$B$789,W$47)+'СЕТ СН'!$G$12+СВЦЭМ!$D$10+'СЕТ СН'!$G$6-'СЕТ СН'!$G$22</f>
        <v>3175.3573701999999</v>
      </c>
      <c r="X69" s="36">
        <f>SUMIFS(СВЦЭМ!$C$39:$C$789,СВЦЭМ!$A$39:$A$789,$A69,СВЦЭМ!$B$39:$B$789,X$47)+'СЕТ СН'!$G$12+СВЦЭМ!$D$10+'СЕТ СН'!$G$6-'СЕТ СН'!$G$22</f>
        <v>3214.1524279099999</v>
      </c>
      <c r="Y69" s="36">
        <f>SUMIFS(СВЦЭМ!$C$39:$C$789,СВЦЭМ!$A$39:$A$789,$A69,СВЦЭМ!$B$39:$B$789,Y$47)+'СЕТ СН'!$G$12+СВЦЭМ!$D$10+'СЕТ СН'!$G$6-'СЕТ СН'!$G$22</f>
        <v>3279.7645149699997</v>
      </c>
    </row>
    <row r="70" spans="1:32" ht="15.75" x14ac:dyDescent="0.2">
      <c r="A70" s="35">
        <f t="shared" si="1"/>
        <v>45649</v>
      </c>
      <c r="B70" s="36">
        <f>SUMIFS(СВЦЭМ!$C$39:$C$789,СВЦЭМ!$A$39:$A$789,$A70,СВЦЭМ!$B$39:$B$789,B$47)+'СЕТ СН'!$G$12+СВЦЭМ!$D$10+'СЕТ СН'!$G$6-'СЕТ СН'!$G$22</f>
        <v>3246.1621924699998</v>
      </c>
      <c r="C70" s="36">
        <f>SUMIFS(СВЦЭМ!$C$39:$C$789,СВЦЭМ!$A$39:$A$789,$A70,СВЦЭМ!$B$39:$B$789,C$47)+'СЕТ СН'!$G$12+СВЦЭМ!$D$10+'СЕТ СН'!$G$6-'СЕТ СН'!$G$22</f>
        <v>3325.8400059400001</v>
      </c>
      <c r="D70" s="36">
        <f>SUMIFS(СВЦЭМ!$C$39:$C$789,СВЦЭМ!$A$39:$A$789,$A70,СВЦЭМ!$B$39:$B$789,D$47)+'СЕТ СН'!$G$12+СВЦЭМ!$D$10+'СЕТ СН'!$G$6-'СЕТ СН'!$G$22</f>
        <v>3420.0036572599997</v>
      </c>
      <c r="E70" s="36">
        <f>SUMIFS(СВЦЭМ!$C$39:$C$789,СВЦЭМ!$A$39:$A$789,$A70,СВЦЭМ!$B$39:$B$789,E$47)+'СЕТ СН'!$G$12+СВЦЭМ!$D$10+'СЕТ СН'!$G$6-'СЕТ СН'!$G$22</f>
        <v>3505.5810980400001</v>
      </c>
      <c r="F70" s="36">
        <f>SUMIFS(СВЦЭМ!$C$39:$C$789,СВЦЭМ!$A$39:$A$789,$A70,СВЦЭМ!$B$39:$B$789,F$47)+'СЕТ СН'!$G$12+СВЦЭМ!$D$10+'СЕТ СН'!$G$6-'СЕТ СН'!$G$22</f>
        <v>3428.1307411399998</v>
      </c>
      <c r="G70" s="36">
        <f>SUMIFS(СВЦЭМ!$C$39:$C$789,СВЦЭМ!$A$39:$A$789,$A70,СВЦЭМ!$B$39:$B$789,G$47)+'СЕТ СН'!$G$12+СВЦЭМ!$D$10+'СЕТ СН'!$G$6-'СЕТ СН'!$G$22</f>
        <v>3384.8171827400001</v>
      </c>
      <c r="H70" s="36">
        <f>SUMIFS(СВЦЭМ!$C$39:$C$789,СВЦЭМ!$A$39:$A$789,$A70,СВЦЭМ!$B$39:$B$789,H$47)+'СЕТ СН'!$G$12+СВЦЭМ!$D$10+'СЕТ СН'!$G$6-'СЕТ СН'!$G$22</f>
        <v>3365.63185871</v>
      </c>
      <c r="I70" s="36">
        <f>SUMIFS(СВЦЭМ!$C$39:$C$789,СВЦЭМ!$A$39:$A$789,$A70,СВЦЭМ!$B$39:$B$789,I$47)+'СЕТ СН'!$G$12+СВЦЭМ!$D$10+'СЕТ СН'!$G$6-'СЕТ СН'!$G$22</f>
        <v>3344.9959608499998</v>
      </c>
      <c r="J70" s="36">
        <f>SUMIFS(СВЦЭМ!$C$39:$C$789,СВЦЭМ!$A$39:$A$789,$A70,СВЦЭМ!$B$39:$B$789,J$47)+'СЕТ СН'!$G$12+СВЦЭМ!$D$10+'СЕТ СН'!$G$6-'СЕТ СН'!$G$22</f>
        <v>3247.35876379</v>
      </c>
      <c r="K70" s="36">
        <f>SUMIFS(СВЦЭМ!$C$39:$C$789,СВЦЭМ!$A$39:$A$789,$A70,СВЦЭМ!$B$39:$B$789,K$47)+'СЕТ СН'!$G$12+СВЦЭМ!$D$10+'СЕТ СН'!$G$6-'СЕТ СН'!$G$22</f>
        <v>3147.1086055999999</v>
      </c>
      <c r="L70" s="36">
        <f>SUMIFS(СВЦЭМ!$C$39:$C$789,СВЦЭМ!$A$39:$A$789,$A70,СВЦЭМ!$B$39:$B$789,L$47)+'СЕТ СН'!$G$12+СВЦЭМ!$D$10+'СЕТ СН'!$G$6-'СЕТ СН'!$G$22</f>
        <v>3137.3217286999998</v>
      </c>
      <c r="M70" s="36">
        <f>SUMIFS(СВЦЭМ!$C$39:$C$789,СВЦЭМ!$A$39:$A$789,$A70,СВЦЭМ!$B$39:$B$789,M$47)+'СЕТ СН'!$G$12+СВЦЭМ!$D$10+'СЕТ СН'!$G$6-'СЕТ СН'!$G$22</f>
        <v>3157.06457929</v>
      </c>
      <c r="N70" s="36">
        <f>SUMIFS(СВЦЭМ!$C$39:$C$789,СВЦЭМ!$A$39:$A$789,$A70,СВЦЭМ!$B$39:$B$789,N$47)+'СЕТ СН'!$G$12+СВЦЭМ!$D$10+'СЕТ СН'!$G$6-'СЕТ СН'!$G$22</f>
        <v>3163.5741619</v>
      </c>
      <c r="O70" s="36">
        <f>SUMIFS(СВЦЭМ!$C$39:$C$789,СВЦЭМ!$A$39:$A$789,$A70,СВЦЭМ!$B$39:$B$789,O$47)+'СЕТ СН'!$G$12+СВЦЭМ!$D$10+'СЕТ СН'!$G$6-'СЕТ СН'!$G$22</f>
        <v>3186.9534418099997</v>
      </c>
      <c r="P70" s="36">
        <f>SUMIFS(СВЦЭМ!$C$39:$C$789,СВЦЭМ!$A$39:$A$789,$A70,СВЦЭМ!$B$39:$B$789,P$47)+'СЕТ СН'!$G$12+СВЦЭМ!$D$10+'СЕТ СН'!$G$6-'СЕТ СН'!$G$22</f>
        <v>3243.0052460900001</v>
      </c>
      <c r="Q70" s="36">
        <f>SUMIFS(СВЦЭМ!$C$39:$C$789,СВЦЭМ!$A$39:$A$789,$A70,СВЦЭМ!$B$39:$B$789,Q$47)+'СЕТ СН'!$G$12+СВЦЭМ!$D$10+'СЕТ СН'!$G$6-'СЕТ СН'!$G$22</f>
        <v>3258.8687907399999</v>
      </c>
      <c r="R70" s="36">
        <f>SUMIFS(СВЦЭМ!$C$39:$C$789,СВЦЭМ!$A$39:$A$789,$A70,СВЦЭМ!$B$39:$B$789,R$47)+'СЕТ СН'!$G$12+СВЦЭМ!$D$10+'СЕТ СН'!$G$6-'СЕТ СН'!$G$22</f>
        <v>3218.5554468099999</v>
      </c>
      <c r="S70" s="36">
        <f>SUMIFS(СВЦЭМ!$C$39:$C$789,СВЦЭМ!$A$39:$A$789,$A70,СВЦЭМ!$B$39:$B$789,S$47)+'СЕТ СН'!$G$12+СВЦЭМ!$D$10+'СЕТ СН'!$G$6-'СЕТ СН'!$G$22</f>
        <v>3189.7789379699998</v>
      </c>
      <c r="T70" s="36">
        <f>SUMIFS(СВЦЭМ!$C$39:$C$789,СВЦЭМ!$A$39:$A$789,$A70,СВЦЭМ!$B$39:$B$789,T$47)+'СЕТ СН'!$G$12+СВЦЭМ!$D$10+'СЕТ СН'!$G$6-'СЕТ СН'!$G$22</f>
        <v>3179.8598631199998</v>
      </c>
      <c r="U70" s="36">
        <f>SUMIFS(СВЦЭМ!$C$39:$C$789,СВЦЭМ!$A$39:$A$789,$A70,СВЦЭМ!$B$39:$B$789,U$47)+'СЕТ СН'!$G$12+СВЦЭМ!$D$10+'СЕТ СН'!$G$6-'СЕТ СН'!$G$22</f>
        <v>3177.2953655699998</v>
      </c>
      <c r="V70" s="36">
        <f>SUMIFS(СВЦЭМ!$C$39:$C$789,СВЦЭМ!$A$39:$A$789,$A70,СВЦЭМ!$B$39:$B$789,V$47)+'СЕТ СН'!$G$12+СВЦЭМ!$D$10+'СЕТ СН'!$G$6-'СЕТ СН'!$G$22</f>
        <v>3142.0300938299997</v>
      </c>
      <c r="W70" s="36">
        <f>SUMIFS(СВЦЭМ!$C$39:$C$789,СВЦЭМ!$A$39:$A$789,$A70,СВЦЭМ!$B$39:$B$789,W$47)+'СЕТ СН'!$G$12+СВЦЭМ!$D$10+'СЕТ СН'!$G$6-'СЕТ СН'!$G$22</f>
        <v>3144.2506280399998</v>
      </c>
      <c r="X70" s="36">
        <f>SUMIFS(СВЦЭМ!$C$39:$C$789,СВЦЭМ!$A$39:$A$789,$A70,СВЦЭМ!$B$39:$B$789,X$47)+'СЕТ СН'!$G$12+СВЦЭМ!$D$10+'СЕТ СН'!$G$6-'СЕТ СН'!$G$22</f>
        <v>3221.8102076800001</v>
      </c>
      <c r="Y70" s="36">
        <f>SUMIFS(СВЦЭМ!$C$39:$C$789,СВЦЭМ!$A$39:$A$789,$A70,СВЦЭМ!$B$39:$B$789,Y$47)+'СЕТ СН'!$G$12+СВЦЭМ!$D$10+'СЕТ СН'!$G$6-'СЕТ СН'!$G$22</f>
        <v>3260.8201057699998</v>
      </c>
    </row>
    <row r="71" spans="1:32" ht="15.75" x14ac:dyDescent="0.2">
      <c r="A71" s="35">
        <f t="shared" si="1"/>
        <v>45650</v>
      </c>
      <c r="B71" s="36">
        <f>SUMIFS(СВЦЭМ!$C$39:$C$789,СВЦЭМ!$A$39:$A$789,$A71,СВЦЭМ!$B$39:$B$789,B$47)+'СЕТ СН'!$G$12+СВЦЭМ!$D$10+'СЕТ СН'!$G$6-'СЕТ СН'!$G$22</f>
        <v>3339.4675302299997</v>
      </c>
      <c r="C71" s="36">
        <f>SUMIFS(СВЦЭМ!$C$39:$C$789,СВЦЭМ!$A$39:$A$789,$A71,СВЦЭМ!$B$39:$B$789,C$47)+'СЕТ СН'!$G$12+СВЦЭМ!$D$10+'СЕТ СН'!$G$6-'СЕТ СН'!$G$22</f>
        <v>3479.0093138699999</v>
      </c>
      <c r="D71" s="36">
        <f>SUMIFS(СВЦЭМ!$C$39:$C$789,СВЦЭМ!$A$39:$A$789,$A71,СВЦЭМ!$B$39:$B$789,D$47)+'СЕТ СН'!$G$12+СВЦЭМ!$D$10+'СЕТ СН'!$G$6-'СЕТ СН'!$G$22</f>
        <v>3478.3518751500001</v>
      </c>
      <c r="E71" s="36">
        <f>SUMIFS(СВЦЭМ!$C$39:$C$789,СВЦЭМ!$A$39:$A$789,$A71,СВЦЭМ!$B$39:$B$789,E$47)+'СЕТ СН'!$G$12+СВЦЭМ!$D$10+'СЕТ СН'!$G$6-'СЕТ СН'!$G$22</f>
        <v>3472.6347528900001</v>
      </c>
      <c r="F71" s="36">
        <f>SUMIFS(СВЦЭМ!$C$39:$C$789,СВЦЭМ!$A$39:$A$789,$A71,СВЦЭМ!$B$39:$B$789,F$47)+'СЕТ СН'!$G$12+СВЦЭМ!$D$10+'СЕТ СН'!$G$6-'СЕТ СН'!$G$22</f>
        <v>3466.0782091900001</v>
      </c>
      <c r="G71" s="36">
        <f>SUMIFS(СВЦЭМ!$C$39:$C$789,СВЦЭМ!$A$39:$A$789,$A71,СВЦЭМ!$B$39:$B$789,G$47)+'СЕТ СН'!$G$12+СВЦЭМ!$D$10+'СЕТ СН'!$G$6-'СЕТ СН'!$G$22</f>
        <v>3443.1422869600001</v>
      </c>
      <c r="H71" s="36">
        <f>SUMIFS(СВЦЭМ!$C$39:$C$789,СВЦЭМ!$A$39:$A$789,$A71,СВЦЭМ!$B$39:$B$789,H$47)+'СЕТ СН'!$G$12+СВЦЭМ!$D$10+'СЕТ СН'!$G$6-'СЕТ СН'!$G$22</f>
        <v>3420.3917269399999</v>
      </c>
      <c r="I71" s="36">
        <f>SUMIFS(СВЦЭМ!$C$39:$C$789,СВЦЭМ!$A$39:$A$789,$A71,СВЦЭМ!$B$39:$B$789,I$47)+'СЕТ СН'!$G$12+СВЦЭМ!$D$10+'СЕТ СН'!$G$6-'СЕТ СН'!$G$22</f>
        <v>3333.4520032299997</v>
      </c>
      <c r="J71" s="36">
        <f>SUMIFS(СВЦЭМ!$C$39:$C$789,СВЦЭМ!$A$39:$A$789,$A71,СВЦЭМ!$B$39:$B$789,J$47)+'СЕТ СН'!$G$12+СВЦЭМ!$D$10+'СЕТ СН'!$G$6-'СЕТ СН'!$G$22</f>
        <v>3284.5958367099997</v>
      </c>
      <c r="K71" s="36">
        <f>SUMIFS(СВЦЭМ!$C$39:$C$789,СВЦЭМ!$A$39:$A$789,$A71,СВЦЭМ!$B$39:$B$789,K$47)+'СЕТ СН'!$G$12+СВЦЭМ!$D$10+'СЕТ СН'!$G$6-'СЕТ СН'!$G$22</f>
        <v>3300.2114714599998</v>
      </c>
      <c r="L71" s="36">
        <f>SUMIFS(СВЦЭМ!$C$39:$C$789,СВЦЭМ!$A$39:$A$789,$A71,СВЦЭМ!$B$39:$B$789,L$47)+'СЕТ СН'!$G$12+СВЦЭМ!$D$10+'СЕТ СН'!$G$6-'СЕТ СН'!$G$22</f>
        <v>3257.6778663499999</v>
      </c>
      <c r="M71" s="36">
        <f>SUMIFS(СВЦЭМ!$C$39:$C$789,СВЦЭМ!$A$39:$A$789,$A71,СВЦЭМ!$B$39:$B$789,M$47)+'СЕТ СН'!$G$12+СВЦЭМ!$D$10+'СЕТ СН'!$G$6-'СЕТ СН'!$G$22</f>
        <v>3152.9706368900002</v>
      </c>
      <c r="N71" s="36">
        <f>SUMIFS(СВЦЭМ!$C$39:$C$789,СВЦЭМ!$A$39:$A$789,$A71,СВЦЭМ!$B$39:$B$789,N$47)+'СЕТ СН'!$G$12+СВЦЭМ!$D$10+'СЕТ СН'!$G$6-'СЕТ СН'!$G$22</f>
        <v>3182.6936349399998</v>
      </c>
      <c r="O71" s="36">
        <f>SUMIFS(СВЦЭМ!$C$39:$C$789,СВЦЭМ!$A$39:$A$789,$A71,СВЦЭМ!$B$39:$B$789,O$47)+'СЕТ СН'!$G$12+СВЦЭМ!$D$10+'СЕТ СН'!$G$6-'СЕТ СН'!$G$22</f>
        <v>3256.3305296899998</v>
      </c>
      <c r="P71" s="36">
        <f>SUMIFS(СВЦЭМ!$C$39:$C$789,СВЦЭМ!$A$39:$A$789,$A71,СВЦЭМ!$B$39:$B$789,P$47)+'СЕТ СН'!$G$12+СВЦЭМ!$D$10+'СЕТ СН'!$G$6-'СЕТ СН'!$G$22</f>
        <v>3256.08430408</v>
      </c>
      <c r="Q71" s="36">
        <f>SUMIFS(СВЦЭМ!$C$39:$C$789,СВЦЭМ!$A$39:$A$789,$A71,СВЦЭМ!$B$39:$B$789,Q$47)+'СЕТ СН'!$G$12+СВЦЭМ!$D$10+'СЕТ СН'!$G$6-'СЕТ СН'!$G$22</f>
        <v>3164.0274164699999</v>
      </c>
      <c r="R71" s="36">
        <f>SUMIFS(СВЦЭМ!$C$39:$C$789,СВЦЭМ!$A$39:$A$789,$A71,СВЦЭМ!$B$39:$B$789,R$47)+'СЕТ СН'!$G$12+СВЦЭМ!$D$10+'СЕТ СН'!$G$6-'СЕТ СН'!$G$22</f>
        <v>3191.2389075000001</v>
      </c>
      <c r="S71" s="36">
        <f>SUMIFS(СВЦЭМ!$C$39:$C$789,СВЦЭМ!$A$39:$A$789,$A71,СВЦЭМ!$B$39:$B$789,S$47)+'СЕТ СН'!$G$12+СВЦЭМ!$D$10+'СЕТ СН'!$G$6-'СЕТ СН'!$G$22</f>
        <v>3222.5615710100001</v>
      </c>
      <c r="T71" s="36">
        <f>SUMIFS(СВЦЭМ!$C$39:$C$789,СВЦЭМ!$A$39:$A$789,$A71,СВЦЭМ!$B$39:$B$789,T$47)+'СЕТ СН'!$G$12+СВЦЭМ!$D$10+'СЕТ СН'!$G$6-'СЕТ СН'!$G$22</f>
        <v>3272.2536552699999</v>
      </c>
      <c r="U71" s="36">
        <f>SUMIFS(СВЦЭМ!$C$39:$C$789,СВЦЭМ!$A$39:$A$789,$A71,СВЦЭМ!$B$39:$B$789,U$47)+'СЕТ СН'!$G$12+СВЦЭМ!$D$10+'СЕТ СН'!$G$6-'СЕТ СН'!$G$22</f>
        <v>3276.7548483800001</v>
      </c>
      <c r="V71" s="36">
        <f>SUMIFS(СВЦЭМ!$C$39:$C$789,СВЦЭМ!$A$39:$A$789,$A71,СВЦЭМ!$B$39:$B$789,V$47)+'СЕТ СН'!$G$12+СВЦЭМ!$D$10+'СЕТ СН'!$G$6-'СЕТ СН'!$G$22</f>
        <v>3291.5040549400001</v>
      </c>
      <c r="W71" s="36">
        <f>SUMIFS(СВЦЭМ!$C$39:$C$789,СВЦЭМ!$A$39:$A$789,$A71,СВЦЭМ!$B$39:$B$789,W$47)+'СЕТ СН'!$G$12+СВЦЭМ!$D$10+'СЕТ СН'!$G$6-'СЕТ СН'!$G$22</f>
        <v>3318.5094217299998</v>
      </c>
      <c r="X71" s="36">
        <f>SUMIFS(СВЦЭМ!$C$39:$C$789,СВЦЭМ!$A$39:$A$789,$A71,СВЦЭМ!$B$39:$B$789,X$47)+'СЕТ СН'!$G$12+СВЦЭМ!$D$10+'СЕТ СН'!$G$6-'СЕТ СН'!$G$22</f>
        <v>3370.0489828999998</v>
      </c>
      <c r="Y71" s="36">
        <f>SUMIFS(СВЦЭМ!$C$39:$C$789,СВЦЭМ!$A$39:$A$789,$A71,СВЦЭМ!$B$39:$B$789,Y$47)+'СЕТ СН'!$G$12+СВЦЭМ!$D$10+'СЕТ СН'!$G$6-'СЕТ СН'!$G$22</f>
        <v>3382.8772299299999</v>
      </c>
    </row>
    <row r="72" spans="1:32" ht="15.75" x14ac:dyDescent="0.2">
      <c r="A72" s="35">
        <f t="shared" si="1"/>
        <v>45651</v>
      </c>
      <c r="B72" s="36">
        <f>SUMIFS(СВЦЭМ!$C$39:$C$789,СВЦЭМ!$A$39:$A$789,$A72,СВЦЭМ!$B$39:$B$789,B$47)+'СЕТ СН'!$G$12+СВЦЭМ!$D$10+'СЕТ СН'!$G$6-'СЕТ СН'!$G$22</f>
        <v>3236.4135124899999</v>
      </c>
      <c r="C72" s="36">
        <f>SUMIFS(СВЦЭМ!$C$39:$C$789,СВЦЭМ!$A$39:$A$789,$A72,СВЦЭМ!$B$39:$B$789,C$47)+'СЕТ СН'!$G$12+СВЦЭМ!$D$10+'СЕТ СН'!$G$6-'СЕТ СН'!$G$22</f>
        <v>3292.8423599600001</v>
      </c>
      <c r="D72" s="36">
        <f>SUMIFS(СВЦЭМ!$C$39:$C$789,СВЦЭМ!$A$39:$A$789,$A72,СВЦЭМ!$B$39:$B$789,D$47)+'СЕТ СН'!$G$12+СВЦЭМ!$D$10+'СЕТ СН'!$G$6-'СЕТ СН'!$G$22</f>
        <v>3308.00042162</v>
      </c>
      <c r="E72" s="36">
        <f>SUMIFS(СВЦЭМ!$C$39:$C$789,СВЦЭМ!$A$39:$A$789,$A72,СВЦЭМ!$B$39:$B$789,E$47)+'СЕТ СН'!$G$12+СВЦЭМ!$D$10+'СЕТ СН'!$G$6-'СЕТ СН'!$G$22</f>
        <v>3355.4977293500001</v>
      </c>
      <c r="F72" s="36">
        <f>SUMIFS(СВЦЭМ!$C$39:$C$789,СВЦЭМ!$A$39:$A$789,$A72,СВЦЭМ!$B$39:$B$789,F$47)+'СЕТ СН'!$G$12+СВЦЭМ!$D$10+'СЕТ СН'!$G$6-'СЕТ СН'!$G$22</f>
        <v>3355.9268310500001</v>
      </c>
      <c r="G72" s="36">
        <f>SUMIFS(СВЦЭМ!$C$39:$C$789,СВЦЭМ!$A$39:$A$789,$A72,СВЦЭМ!$B$39:$B$789,G$47)+'СЕТ СН'!$G$12+СВЦЭМ!$D$10+'СЕТ СН'!$G$6-'СЕТ СН'!$G$22</f>
        <v>3305.71362585</v>
      </c>
      <c r="H72" s="36">
        <f>SUMIFS(СВЦЭМ!$C$39:$C$789,СВЦЭМ!$A$39:$A$789,$A72,СВЦЭМ!$B$39:$B$789,H$47)+'СЕТ СН'!$G$12+СВЦЭМ!$D$10+'СЕТ СН'!$G$6-'СЕТ СН'!$G$22</f>
        <v>3217.3575428499998</v>
      </c>
      <c r="I72" s="36">
        <f>SUMIFS(СВЦЭМ!$C$39:$C$789,СВЦЭМ!$A$39:$A$789,$A72,СВЦЭМ!$B$39:$B$789,I$47)+'СЕТ СН'!$G$12+СВЦЭМ!$D$10+'СЕТ СН'!$G$6-'СЕТ СН'!$G$22</f>
        <v>3082.08795005</v>
      </c>
      <c r="J72" s="36">
        <f>SUMIFS(СВЦЭМ!$C$39:$C$789,СВЦЭМ!$A$39:$A$789,$A72,СВЦЭМ!$B$39:$B$789,J$47)+'СЕТ СН'!$G$12+СВЦЭМ!$D$10+'СЕТ СН'!$G$6-'СЕТ СН'!$G$22</f>
        <v>3055.6429273599997</v>
      </c>
      <c r="K72" s="36">
        <f>SUMIFS(СВЦЭМ!$C$39:$C$789,СВЦЭМ!$A$39:$A$789,$A72,СВЦЭМ!$B$39:$B$789,K$47)+'СЕТ СН'!$G$12+СВЦЭМ!$D$10+'СЕТ СН'!$G$6-'СЕТ СН'!$G$22</f>
        <v>3031.1569367399998</v>
      </c>
      <c r="L72" s="36">
        <f>SUMIFS(СВЦЭМ!$C$39:$C$789,СВЦЭМ!$A$39:$A$789,$A72,СВЦЭМ!$B$39:$B$789,L$47)+'СЕТ СН'!$G$12+СВЦЭМ!$D$10+'СЕТ СН'!$G$6-'СЕТ СН'!$G$22</f>
        <v>3012.27515941</v>
      </c>
      <c r="M72" s="36">
        <f>SUMIFS(СВЦЭМ!$C$39:$C$789,СВЦЭМ!$A$39:$A$789,$A72,СВЦЭМ!$B$39:$B$789,M$47)+'СЕТ СН'!$G$12+СВЦЭМ!$D$10+'СЕТ СН'!$G$6-'СЕТ СН'!$G$22</f>
        <v>2981.52127862</v>
      </c>
      <c r="N72" s="36">
        <f>SUMIFS(СВЦЭМ!$C$39:$C$789,СВЦЭМ!$A$39:$A$789,$A72,СВЦЭМ!$B$39:$B$789,N$47)+'СЕТ СН'!$G$12+СВЦЭМ!$D$10+'СЕТ СН'!$G$6-'СЕТ СН'!$G$22</f>
        <v>2982.9487888499998</v>
      </c>
      <c r="O72" s="36">
        <f>SUMIFS(СВЦЭМ!$C$39:$C$789,СВЦЭМ!$A$39:$A$789,$A72,СВЦЭМ!$B$39:$B$789,O$47)+'СЕТ СН'!$G$12+СВЦЭМ!$D$10+'СЕТ СН'!$G$6-'СЕТ СН'!$G$22</f>
        <v>2999.7490810899999</v>
      </c>
      <c r="P72" s="36">
        <f>SUMIFS(СВЦЭМ!$C$39:$C$789,СВЦЭМ!$A$39:$A$789,$A72,СВЦЭМ!$B$39:$B$789,P$47)+'СЕТ СН'!$G$12+СВЦЭМ!$D$10+'СЕТ СН'!$G$6-'СЕТ СН'!$G$22</f>
        <v>3002.9835382599999</v>
      </c>
      <c r="Q72" s="36">
        <f>SUMIFS(СВЦЭМ!$C$39:$C$789,СВЦЭМ!$A$39:$A$789,$A72,СВЦЭМ!$B$39:$B$789,Q$47)+'СЕТ СН'!$G$12+СВЦЭМ!$D$10+'СЕТ СН'!$G$6-'СЕТ СН'!$G$22</f>
        <v>3009.42276408</v>
      </c>
      <c r="R72" s="36">
        <f>SUMIFS(СВЦЭМ!$C$39:$C$789,СВЦЭМ!$A$39:$A$789,$A72,СВЦЭМ!$B$39:$B$789,R$47)+'СЕТ СН'!$G$12+СВЦЭМ!$D$10+'СЕТ СН'!$G$6-'СЕТ СН'!$G$22</f>
        <v>3006.2108225799998</v>
      </c>
      <c r="S72" s="36">
        <f>SUMIFS(СВЦЭМ!$C$39:$C$789,СВЦЭМ!$A$39:$A$789,$A72,СВЦЭМ!$B$39:$B$789,S$47)+'СЕТ СН'!$G$12+СВЦЭМ!$D$10+'СЕТ СН'!$G$6-'СЕТ СН'!$G$22</f>
        <v>2980.66404951</v>
      </c>
      <c r="T72" s="36">
        <f>SUMIFS(СВЦЭМ!$C$39:$C$789,СВЦЭМ!$A$39:$A$789,$A72,СВЦЭМ!$B$39:$B$789,T$47)+'СЕТ СН'!$G$12+СВЦЭМ!$D$10+'СЕТ СН'!$G$6-'СЕТ СН'!$G$22</f>
        <v>3009.8950739299999</v>
      </c>
      <c r="U72" s="36">
        <f>SUMIFS(СВЦЭМ!$C$39:$C$789,СВЦЭМ!$A$39:$A$789,$A72,СВЦЭМ!$B$39:$B$789,U$47)+'СЕТ СН'!$G$12+СВЦЭМ!$D$10+'СЕТ СН'!$G$6-'СЕТ СН'!$G$22</f>
        <v>3006.23410659</v>
      </c>
      <c r="V72" s="36">
        <f>SUMIFS(СВЦЭМ!$C$39:$C$789,СВЦЭМ!$A$39:$A$789,$A72,СВЦЭМ!$B$39:$B$789,V$47)+'СЕТ СН'!$G$12+СВЦЭМ!$D$10+'СЕТ СН'!$G$6-'СЕТ СН'!$G$22</f>
        <v>3015.02067214</v>
      </c>
      <c r="W72" s="36">
        <f>SUMIFS(СВЦЭМ!$C$39:$C$789,СВЦЭМ!$A$39:$A$789,$A72,СВЦЭМ!$B$39:$B$789,W$47)+'СЕТ СН'!$G$12+СВЦЭМ!$D$10+'СЕТ СН'!$G$6-'СЕТ СН'!$G$22</f>
        <v>3059.0800453299998</v>
      </c>
      <c r="X72" s="36">
        <f>SUMIFS(СВЦЭМ!$C$39:$C$789,СВЦЭМ!$A$39:$A$789,$A72,СВЦЭМ!$B$39:$B$789,X$47)+'СЕТ СН'!$G$12+СВЦЭМ!$D$10+'СЕТ СН'!$G$6-'СЕТ СН'!$G$22</f>
        <v>3048.4313799900001</v>
      </c>
      <c r="Y72" s="36">
        <f>SUMIFS(СВЦЭМ!$C$39:$C$789,СВЦЭМ!$A$39:$A$789,$A72,СВЦЭМ!$B$39:$B$789,Y$47)+'СЕТ СН'!$G$12+СВЦЭМ!$D$10+'СЕТ СН'!$G$6-'СЕТ СН'!$G$22</f>
        <v>3124.1202069800001</v>
      </c>
    </row>
    <row r="73" spans="1:32" ht="15.75" x14ac:dyDescent="0.2">
      <c r="A73" s="35">
        <f t="shared" si="1"/>
        <v>45652</v>
      </c>
      <c r="B73" s="36">
        <f>SUMIFS(СВЦЭМ!$C$39:$C$789,СВЦЭМ!$A$39:$A$789,$A73,СВЦЭМ!$B$39:$B$789,B$47)+'СЕТ СН'!$G$12+СВЦЭМ!$D$10+'СЕТ СН'!$G$6-'СЕТ СН'!$G$22</f>
        <v>3336.0066443199999</v>
      </c>
      <c r="C73" s="36">
        <f>SUMIFS(СВЦЭМ!$C$39:$C$789,СВЦЭМ!$A$39:$A$789,$A73,СВЦЭМ!$B$39:$B$789,C$47)+'СЕТ СН'!$G$12+СВЦЭМ!$D$10+'СЕТ СН'!$G$6-'СЕТ СН'!$G$22</f>
        <v>3388.1860197800002</v>
      </c>
      <c r="D73" s="36">
        <f>SUMIFS(СВЦЭМ!$C$39:$C$789,СВЦЭМ!$A$39:$A$789,$A73,СВЦЭМ!$B$39:$B$789,D$47)+'СЕТ СН'!$G$12+СВЦЭМ!$D$10+'СЕТ СН'!$G$6-'СЕТ СН'!$G$22</f>
        <v>3415.4728565699997</v>
      </c>
      <c r="E73" s="36">
        <f>SUMIFS(СВЦЭМ!$C$39:$C$789,СВЦЭМ!$A$39:$A$789,$A73,СВЦЭМ!$B$39:$B$789,E$47)+'СЕТ СН'!$G$12+СВЦЭМ!$D$10+'СЕТ СН'!$G$6-'СЕТ СН'!$G$22</f>
        <v>3423.84669601</v>
      </c>
      <c r="F73" s="36">
        <f>SUMIFS(СВЦЭМ!$C$39:$C$789,СВЦЭМ!$A$39:$A$789,$A73,СВЦЭМ!$B$39:$B$789,F$47)+'СЕТ СН'!$G$12+СВЦЭМ!$D$10+'СЕТ СН'!$G$6-'СЕТ СН'!$G$22</f>
        <v>3413.9580878399997</v>
      </c>
      <c r="G73" s="36">
        <f>SUMIFS(СВЦЭМ!$C$39:$C$789,СВЦЭМ!$A$39:$A$789,$A73,СВЦЭМ!$B$39:$B$789,G$47)+'СЕТ СН'!$G$12+СВЦЭМ!$D$10+'СЕТ СН'!$G$6-'СЕТ СН'!$G$22</f>
        <v>3392.9348583400001</v>
      </c>
      <c r="H73" s="36">
        <f>SUMIFS(СВЦЭМ!$C$39:$C$789,СВЦЭМ!$A$39:$A$789,$A73,СВЦЭМ!$B$39:$B$789,H$47)+'СЕТ СН'!$G$12+СВЦЭМ!$D$10+'СЕТ СН'!$G$6-'СЕТ СН'!$G$22</f>
        <v>3280.9758318499998</v>
      </c>
      <c r="I73" s="36">
        <f>SUMIFS(СВЦЭМ!$C$39:$C$789,СВЦЭМ!$A$39:$A$789,$A73,СВЦЭМ!$B$39:$B$789,I$47)+'СЕТ СН'!$G$12+СВЦЭМ!$D$10+'СЕТ СН'!$G$6-'СЕТ СН'!$G$22</f>
        <v>3193.6213760400001</v>
      </c>
      <c r="J73" s="36">
        <f>SUMIFS(СВЦЭМ!$C$39:$C$789,СВЦЭМ!$A$39:$A$789,$A73,СВЦЭМ!$B$39:$B$789,J$47)+'СЕТ СН'!$G$12+СВЦЭМ!$D$10+'СЕТ СН'!$G$6-'СЕТ СН'!$G$22</f>
        <v>3146.69878965</v>
      </c>
      <c r="K73" s="36">
        <f>SUMIFS(СВЦЭМ!$C$39:$C$789,СВЦЭМ!$A$39:$A$789,$A73,СВЦЭМ!$B$39:$B$789,K$47)+'СЕТ СН'!$G$12+СВЦЭМ!$D$10+'СЕТ СН'!$G$6-'СЕТ СН'!$G$22</f>
        <v>3120.4751406199998</v>
      </c>
      <c r="L73" s="36">
        <f>SUMIFS(СВЦЭМ!$C$39:$C$789,СВЦЭМ!$A$39:$A$789,$A73,СВЦЭМ!$B$39:$B$789,L$47)+'СЕТ СН'!$G$12+СВЦЭМ!$D$10+'СЕТ СН'!$G$6-'СЕТ СН'!$G$22</f>
        <v>3119.2060273699999</v>
      </c>
      <c r="M73" s="36">
        <f>SUMIFS(СВЦЭМ!$C$39:$C$789,СВЦЭМ!$A$39:$A$789,$A73,СВЦЭМ!$B$39:$B$789,M$47)+'СЕТ СН'!$G$12+СВЦЭМ!$D$10+'СЕТ СН'!$G$6-'СЕТ СН'!$G$22</f>
        <v>3101.3605775800002</v>
      </c>
      <c r="N73" s="36">
        <f>SUMIFS(СВЦЭМ!$C$39:$C$789,СВЦЭМ!$A$39:$A$789,$A73,СВЦЭМ!$B$39:$B$789,N$47)+'СЕТ СН'!$G$12+СВЦЭМ!$D$10+'СЕТ СН'!$G$6-'СЕТ СН'!$G$22</f>
        <v>3102.8535055500001</v>
      </c>
      <c r="O73" s="36">
        <f>SUMIFS(СВЦЭМ!$C$39:$C$789,СВЦЭМ!$A$39:$A$789,$A73,СВЦЭМ!$B$39:$B$789,O$47)+'СЕТ СН'!$G$12+СВЦЭМ!$D$10+'СЕТ СН'!$G$6-'СЕТ СН'!$G$22</f>
        <v>3092.9724889599997</v>
      </c>
      <c r="P73" s="36">
        <f>SUMIFS(СВЦЭМ!$C$39:$C$789,СВЦЭМ!$A$39:$A$789,$A73,СВЦЭМ!$B$39:$B$789,P$47)+'СЕТ СН'!$G$12+СВЦЭМ!$D$10+'СЕТ СН'!$G$6-'СЕТ СН'!$G$22</f>
        <v>3107.8172094799997</v>
      </c>
      <c r="Q73" s="36">
        <f>SUMIFS(СВЦЭМ!$C$39:$C$789,СВЦЭМ!$A$39:$A$789,$A73,СВЦЭМ!$B$39:$B$789,Q$47)+'СЕТ СН'!$G$12+СВЦЭМ!$D$10+'СЕТ СН'!$G$6-'СЕТ СН'!$G$22</f>
        <v>3180.0749809099998</v>
      </c>
      <c r="R73" s="36">
        <f>SUMIFS(СВЦЭМ!$C$39:$C$789,СВЦЭМ!$A$39:$A$789,$A73,СВЦЭМ!$B$39:$B$789,R$47)+'СЕТ СН'!$G$12+СВЦЭМ!$D$10+'СЕТ СН'!$G$6-'СЕТ СН'!$G$22</f>
        <v>3120.8820902399998</v>
      </c>
      <c r="S73" s="36">
        <f>SUMIFS(СВЦЭМ!$C$39:$C$789,СВЦЭМ!$A$39:$A$789,$A73,СВЦЭМ!$B$39:$B$789,S$47)+'СЕТ СН'!$G$12+СВЦЭМ!$D$10+'СЕТ СН'!$G$6-'СЕТ СН'!$G$22</f>
        <v>3128.0553258599998</v>
      </c>
      <c r="T73" s="36">
        <f>SUMIFS(СВЦЭМ!$C$39:$C$789,СВЦЭМ!$A$39:$A$789,$A73,СВЦЭМ!$B$39:$B$789,T$47)+'СЕТ СН'!$G$12+СВЦЭМ!$D$10+'СЕТ СН'!$G$6-'СЕТ СН'!$G$22</f>
        <v>3095.8634879699998</v>
      </c>
      <c r="U73" s="36">
        <f>SUMIFS(СВЦЭМ!$C$39:$C$789,СВЦЭМ!$A$39:$A$789,$A73,СВЦЭМ!$B$39:$B$789,U$47)+'СЕТ СН'!$G$12+СВЦЭМ!$D$10+'СЕТ СН'!$G$6-'СЕТ СН'!$G$22</f>
        <v>3114.64961765</v>
      </c>
      <c r="V73" s="36">
        <f>SUMIFS(СВЦЭМ!$C$39:$C$789,СВЦЭМ!$A$39:$A$789,$A73,СВЦЭМ!$B$39:$B$789,V$47)+'СЕТ СН'!$G$12+СВЦЭМ!$D$10+'СЕТ СН'!$G$6-'СЕТ СН'!$G$22</f>
        <v>3151.3615662100001</v>
      </c>
      <c r="W73" s="36">
        <f>SUMIFS(СВЦЭМ!$C$39:$C$789,СВЦЭМ!$A$39:$A$789,$A73,СВЦЭМ!$B$39:$B$789,W$47)+'СЕТ СН'!$G$12+СВЦЭМ!$D$10+'СЕТ СН'!$G$6-'СЕТ СН'!$G$22</f>
        <v>3173.9613551100001</v>
      </c>
      <c r="X73" s="36">
        <f>SUMIFS(СВЦЭМ!$C$39:$C$789,СВЦЭМ!$A$39:$A$789,$A73,СВЦЭМ!$B$39:$B$789,X$47)+'СЕТ СН'!$G$12+СВЦЭМ!$D$10+'СЕТ СН'!$G$6-'СЕТ СН'!$G$22</f>
        <v>3188.0129232199997</v>
      </c>
      <c r="Y73" s="36">
        <f>SUMIFS(СВЦЭМ!$C$39:$C$789,СВЦЭМ!$A$39:$A$789,$A73,СВЦЭМ!$B$39:$B$789,Y$47)+'СЕТ СН'!$G$12+СВЦЭМ!$D$10+'СЕТ СН'!$G$6-'СЕТ СН'!$G$22</f>
        <v>3214.1286957899997</v>
      </c>
    </row>
    <row r="74" spans="1:32" ht="15.75" x14ac:dyDescent="0.2">
      <c r="A74" s="35">
        <f t="shared" si="1"/>
        <v>45653</v>
      </c>
      <c r="B74" s="36">
        <f>SUMIFS(СВЦЭМ!$C$39:$C$789,СВЦЭМ!$A$39:$A$789,$A74,СВЦЭМ!$B$39:$B$789,B$47)+'СЕТ СН'!$G$12+СВЦЭМ!$D$10+'СЕТ СН'!$G$6-'СЕТ СН'!$G$22</f>
        <v>3353.9664500999997</v>
      </c>
      <c r="C74" s="36">
        <f>SUMIFS(СВЦЭМ!$C$39:$C$789,СВЦЭМ!$A$39:$A$789,$A74,СВЦЭМ!$B$39:$B$789,C$47)+'СЕТ СН'!$G$12+СВЦЭМ!$D$10+'СЕТ СН'!$G$6-'СЕТ СН'!$G$22</f>
        <v>3377.8372862599999</v>
      </c>
      <c r="D74" s="36">
        <f>SUMIFS(СВЦЭМ!$C$39:$C$789,СВЦЭМ!$A$39:$A$789,$A74,СВЦЭМ!$B$39:$B$789,D$47)+'СЕТ СН'!$G$12+СВЦЭМ!$D$10+'СЕТ СН'!$G$6-'СЕТ СН'!$G$22</f>
        <v>3394.0816913799999</v>
      </c>
      <c r="E74" s="36">
        <f>SUMIFS(СВЦЭМ!$C$39:$C$789,СВЦЭМ!$A$39:$A$789,$A74,СВЦЭМ!$B$39:$B$789,E$47)+'СЕТ СН'!$G$12+СВЦЭМ!$D$10+'СЕТ СН'!$G$6-'СЕТ СН'!$G$22</f>
        <v>3406.8246448</v>
      </c>
      <c r="F74" s="36">
        <f>SUMIFS(СВЦЭМ!$C$39:$C$789,СВЦЭМ!$A$39:$A$789,$A74,СВЦЭМ!$B$39:$B$789,F$47)+'СЕТ СН'!$G$12+СВЦЭМ!$D$10+'СЕТ СН'!$G$6-'СЕТ СН'!$G$22</f>
        <v>3396.6840316100001</v>
      </c>
      <c r="G74" s="36">
        <f>SUMIFS(СВЦЭМ!$C$39:$C$789,СВЦЭМ!$A$39:$A$789,$A74,СВЦЭМ!$B$39:$B$789,G$47)+'СЕТ СН'!$G$12+СВЦЭМ!$D$10+'СЕТ СН'!$G$6-'СЕТ СН'!$G$22</f>
        <v>3354.6654635</v>
      </c>
      <c r="H74" s="36">
        <f>SUMIFS(СВЦЭМ!$C$39:$C$789,СВЦЭМ!$A$39:$A$789,$A74,СВЦЭМ!$B$39:$B$789,H$47)+'СЕТ СН'!$G$12+СВЦЭМ!$D$10+'СЕТ СН'!$G$6-'СЕТ СН'!$G$22</f>
        <v>3247.0721238199999</v>
      </c>
      <c r="I74" s="36">
        <f>SUMIFS(СВЦЭМ!$C$39:$C$789,СВЦЭМ!$A$39:$A$789,$A74,СВЦЭМ!$B$39:$B$789,I$47)+'СЕТ СН'!$G$12+СВЦЭМ!$D$10+'СЕТ СН'!$G$6-'СЕТ СН'!$G$22</f>
        <v>3128.4159078399998</v>
      </c>
      <c r="J74" s="36">
        <f>SUMIFS(СВЦЭМ!$C$39:$C$789,СВЦЭМ!$A$39:$A$789,$A74,СВЦЭМ!$B$39:$B$789,J$47)+'СЕТ СН'!$G$12+СВЦЭМ!$D$10+'СЕТ СН'!$G$6-'СЕТ СН'!$G$22</f>
        <v>3093.2664355500001</v>
      </c>
      <c r="K74" s="36">
        <f>SUMIFS(СВЦЭМ!$C$39:$C$789,СВЦЭМ!$A$39:$A$789,$A74,СВЦЭМ!$B$39:$B$789,K$47)+'СЕТ СН'!$G$12+СВЦЭМ!$D$10+'СЕТ СН'!$G$6-'СЕТ СН'!$G$22</f>
        <v>3094.2394962499998</v>
      </c>
      <c r="L74" s="36">
        <f>SUMIFS(СВЦЭМ!$C$39:$C$789,СВЦЭМ!$A$39:$A$789,$A74,СВЦЭМ!$B$39:$B$789,L$47)+'СЕТ СН'!$G$12+СВЦЭМ!$D$10+'СЕТ СН'!$G$6-'СЕТ СН'!$G$22</f>
        <v>3124.0432399799997</v>
      </c>
      <c r="M74" s="36">
        <f>SUMIFS(СВЦЭМ!$C$39:$C$789,СВЦЭМ!$A$39:$A$789,$A74,СВЦЭМ!$B$39:$B$789,M$47)+'СЕТ СН'!$G$12+СВЦЭМ!$D$10+'СЕТ СН'!$G$6-'СЕТ СН'!$G$22</f>
        <v>3207.6232574299997</v>
      </c>
      <c r="N74" s="36">
        <f>SUMIFS(СВЦЭМ!$C$39:$C$789,СВЦЭМ!$A$39:$A$789,$A74,СВЦЭМ!$B$39:$B$789,N$47)+'СЕТ СН'!$G$12+СВЦЭМ!$D$10+'СЕТ СН'!$G$6-'СЕТ СН'!$G$22</f>
        <v>3239.2169552999999</v>
      </c>
      <c r="O74" s="36">
        <f>SUMIFS(СВЦЭМ!$C$39:$C$789,СВЦЭМ!$A$39:$A$789,$A74,СВЦЭМ!$B$39:$B$789,O$47)+'СЕТ СН'!$G$12+СВЦЭМ!$D$10+'СЕТ СН'!$G$6-'СЕТ СН'!$G$22</f>
        <v>3241.6486252300001</v>
      </c>
      <c r="P74" s="36">
        <f>SUMIFS(СВЦЭМ!$C$39:$C$789,СВЦЭМ!$A$39:$A$789,$A74,СВЦЭМ!$B$39:$B$789,P$47)+'СЕТ СН'!$G$12+СВЦЭМ!$D$10+'СЕТ СН'!$G$6-'СЕТ СН'!$G$22</f>
        <v>3223.9735120099999</v>
      </c>
      <c r="Q74" s="36">
        <f>SUMIFS(СВЦЭМ!$C$39:$C$789,СВЦЭМ!$A$39:$A$789,$A74,СВЦЭМ!$B$39:$B$789,Q$47)+'СЕТ СН'!$G$12+СВЦЭМ!$D$10+'СЕТ СН'!$G$6-'СЕТ СН'!$G$22</f>
        <v>3242.4973835199999</v>
      </c>
      <c r="R74" s="36">
        <f>SUMIFS(СВЦЭМ!$C$39:$C$789,СВЦЭМ!$A$39:$A$789,$A74,СВЦЭМ!$B$39:$B$789,R$47)+'СЕТ СН'!$G$12+СВЦЭМ!$D$10+'СЕТ СН'!$G$6-'СЕТ СН'!$G$22</f>
        <v>3230.4258043899999</v>
      </c>
      <c r="S74" s="36">
        <f>SUMIFS(СВЦЭМ!$C$39:$C$789,СВЦЭМ!$A$39:$A$789,$A74,СВЦЭМ!$B$39:$B$789,S$47)+'СЕТ СН'!$G$12+СВЦЭМ!$D$10+'СЕТ СН'!$G$6-'СЕТ СН'!$G$22</f>
        <v>3210.91420664</v>
      </c>
      <c r="T74" s="36">
        <f>SUMIFS(СВЦЭМ!$C$39:$C$789,СВЦЭМ!$A$39:$A$789,$A74,СВЦЭМ!$B$39:$B$789,T$47)+'СЕТ СН'!$G$12+СВЦЭМ!$D$10+'СЕТ СН'!$G$6-'СЕТ СН'!$G$22</f>
        <v>3171.3842882499998</v>
      </c>
      <c r="U74" s="36">
        <f>SUMIFS(СВЦЭМ!$C$39:$C$789,СВЦЭМ!$A$39:$A$789,$A74,СВЦЭМ!$B$39:$B$789,U$47)+'СЕТ СН'!$G$12+СВЦЭМ!$D$10+'СЕТ СН'!$G$6-'СЕТ СН'!$G$22</f>
        <v>3128.5459518600001</v>
      </c>
      <c r="V74" s="36">
        <f>SUMIFS(СВЦЭМ!$C$39:$C$789,СВЦЭМ!$A$39:$A$789,$A74,СВЦЭМ!$B$39:$B$789,V$47)+'СЕТ СН'!$G$12+СВЦЭМ!$D$10+'СЕТ СН'!$G$6-'СЕТ СН'!$G$22</f>
        <v>3141.6933107999998</v>
      </c>
      <c r="W74" s="36">
        <f>SUMIFS(СВЦЭМ!$C$39:$C$789,СВЦЭМ!$A$39:$A$789,$A74,СВЦЭМ!$B$39:$B$789,W$47)+'СЕТ СН'!$G$12+СВЦЭМ!$D$10+'СЕТ СН'!$G$6-'СЕТ СН'!$G$22</f>
        <v>3184.1563868799999</v>
      </c>
      <c r="X74" s="36">
        <f>SUMIFS(СВЦЭМ!$C$39:$C$789,СВЦЭМ!$A$39:$A$789,$A74,СВЦЭМ!$B$39:$B$789,X$47)+'СЕТ СН'!$G$12+СВЦЭМ!$D$10+'СЕТ СН'!$G$6-'СЕТ СН'!$G$22</f>
        <v>3244.4223573099998</v>
      </c>
      <c r="Y74" s="36">
        <f>SUMIFS(СВЦЭМ!$C$39:$C$789,СВЦЭМ!$A$39:$A$789,$A74,СВЦЭМ!$B$39:$B$789,Y$47)+'СЕТ СН'!$G$12+СВЦЭМ!$D$10+'СЕТ СН'!$G$6-'СЕТ СН'!$G$22</f>
        <v>3250.2081664799998</v>
      </c>
    </row>
    <row r="75" spans="1:32" ht="15.75" x14ac:dyDescent="0.2">
      <c r="A75" s="35">
        <f t="shared" si="1"/>
        <v>45654</v>
      </c>
      <c r="B75" s="36">
        <f>SUMIFS(СВЦЭМ!$C$39:$C$789,СВЦЭМ!$A$39:$A$789,$A75,СВЦЭМ!$B$39:$B$789,B$47)+'СЕТ СН'!$G$12+СВЦЭМ!$D$10+'СЕТ СН'!$G$6-'СЕТ СН'!$G$22</f>
        <v>3254.4901044799999</v>
      </c>
      <c r="C75" s="36">
        <f>SUMIFS(СВЦЭМ!$C$39:$C$789,СВЦЭМ!$A$39:$A$789,$A75,СВЦЭМ!$B$39:$B$789,C$47)+'СЕТ СН'!$G$12+СВЦЭМ!$D$10+'СЕТ СН'!$G$6-'СЕТ СН'!$G$22</f>
        <v>3307.9519661599998</v>
      </c>
      <c r="D75" s="36">
        <f>SUMIFS(СВЦЭМ!$C$39:$C$789,СВЦЭМ!$A$39:$A$789,$A75,СВЦЭМ!$B$39:$B$789,D$47)+'СЕТ СН'!$G$12+СВЦЭМ!$D$10+'СЕТ СН'!$G$6-'СЕТ СН'!$G$22</f>
        <v>3379.9230148799998</v>
      </c>
      <c r="E75" s="36">
        <f>SUMIFS(СВЦЭМ!$C$39:$C$789,СВЦЭМ!$A$39:$A$789,$A75,СВЦЭМ!$B$39:$B$789,E$47)+'СЕТ СН'!$G$12+СВЦЭМ!$D$10+'СЕТ СН'!$G$6-'СЕТ СН'!$G$22</f>
        <v>3407.2011619999998</v>
      </c>
      <c r="F75" s="36">
        <f>SUMIFS(СВЦЭМ!$C$39:$C$789,СВЦЭМ!$A$39:$A$789,$A75,СВЦЭМ!$B$39:$B$789,F$47)+'СЕТ СН'!$G$12+СВЦЭМ!$D$10+'СЕТ СН'!$G$6-'СЕТ СН'!$G$22</f>
        <v>3406.19576792</v>
      </c>
      <c r="G75" s="36">
        <f>SUMIFS(СВЦЭМ!$C$39:$C$789,СВЦЭМ!$A$39:$A$789,$A75,СВЦЭМ!$B$39:$B$789,G$47)+'СЕТ СН'!$G$12+СВЦЭМ!$D$10+'СЕТ СН'!$G$6-'СЕТ СН'!$G$22</f>
        <v>3366.3008283099998</v>
      </c>
      <c r="H75" s="36">
        <f>SUMIFS(СВЦЭМ!$C$39:$C$789,СВЦЭМ!$A$39:$A$789,$A75,СВЦЭМ!$B$39:$B$789,H$47)+'СЕТ СН'!$G$12+СВЦЭМ!$D$10+'СЕТ СН'!$G$6-'СЕТ СН'!$G$22</f>
        <v>3332.92505884</v>
      </c>
      <c r="I75" s="36">
        <f>SUMIFS(СВЦЭМ!$C$39:$C$789,СВЦЭМ!$A$39:$A$789,$A75,СВЦЭМ!$B$39:$B$789,I$47)+'СЕТ СН'!$G$12+СВЦЭМ!$D$10+'СЕТ СН'!$G$6-'СЕТ СН'!$G$22</f>
        <v>3233.4713849</v>
      </c>
      <c r="J75" s="36">
        <f>SUMIFS(СВЦЭМ!$C$39:$C$789,СВЦЭМ!$A$39:$A$789,$A75,СВЦЭМ!$B$39:$B$789,J$47)+'СЕТ СН'!$G$12+СВЦЭМ!$D$10+'СЕТ СН'!$G$6-'СЕТ СН'!$G$22</f>
        <v>3201.8771547199999</v>
      </c>
      <c r="K75" s="36">
        <f>SUMIFS(СВЦЭМ!$C$39:$C$789,СВЦЭМ!$A$39:$A$789,$A75,СВЦЭМ!$B$39:$B$789,K$47)+'СЕТ СН'!$G$12+СВЦЭМ!$D$10+'СЕТ СН'!$G$6-'СЕТ СН'!$G$22</f>
        <v>3175.6519726699999</v>
      </c>
      <c r="L75" s="36">
        <f>SUMIFS(СВЦЭМ!$C$39:$C$789,СВЦЭМ!$A$39:$A$789,$A75,СВЦЭМ!$B$39:$B$789,L$47)+'СЕТ СН'!$G$12+СВЦЭМ!$D$10+'СЕТ СН'!$G$6-'СЕТ СН'!$G$22</f>
        <v>3143.4516298600001</v>
      </c>
      <c r="M75" s="36">
        <f>SUMIFS(СВЦЭМ!$C$39:$C$789,СВЦЭМ!$A$39:$A$789,$A75,СВЦЭМ!$B$39:$B$789,M$47)+'СЕТ СН'!$G$12+СВЦЭМ!$D$10+'СЕТ СН'!$G$6-'СЕТ СН'!$G$22</f>
        <v>3221.5315906800001</v>
      </c>
      <c r="N75" s="36">
        <f>SUMIFS(СВЦЭМ!$C$39:$C$789,СВЦЭМ!$A$39:$A$789,$A75,СВЦЭМ!$B$39:$B$789,N$47)+'СЕТ СН'!$G$12+СВЦЭМ!$D$10+'СЕТ СН'!$G$6-'СЕТ СН'!$G$22</f>
        <v>3229.0151277099999</v>
      </c>
      <c r="O75" s="36">
        <f>SUMIFS(СВЦЭМ!$C$39:$C$789,СВЦЭМ!$A$39:$A$789,$A75,СВЦЭМ!$B$39:$B$789,O$47)+'СЕТ СН'!$G$12+СВЦЭМ!$D$10+'СЕТ СН'!$G$6-'СЕТ СН'!$G$22</f>
        <v>3239.0566162499999</v>
      </c>
      <c r="P75" s="36">
        <f>SUMIFS(СВЦЭМ!$C$39:$C$789,СВЦЭМ!$A$39:$A$789,$A75,СВЦЭМ!$B$39:$B$789,P$47)+'СЕТ СН'!$G$12+СВЦЭМ!$D$10+'СЕТ СН'!$G$6-'СЕТ СН'!$G$22</f>
        <v>3235.03652048</v>
      </c>
      <c r="Q75" s="36">
        <f>SUMIFS(СВЦЭМ!$C$39:$C$789,СВЦЭМ!$A$39:$A$789,$A75,СВЦЭМ!$B$39:$B$789,Q$47)+'СЕТ СН'!$G$12+СВЦЭМ!$D$10+'СЕТ СН'!$G$6-'СЕТ СН'!$G$22</f>
        <v>3251.4553812599997</v>
      </c>
      <c r="R75" s="36">
        <f>SUMIFS(СВЦЭМ!$C$39:$C$789,СВЦЭМ!$A$39:$A$789,$A75,СВЦЭМ!$B$39:$B$789,R$47)+'СЕТ СН'!$G$12+СВЦЭМ!$D$10+'СЕТ СН'!$G$6-'СЕТ СН'!$G$22</f>
        <v>3244.73454399</v>
      </c>
      <c r="S75" s="36">
        <f>SUMIFS(СВЦЭМ!$C$39:$C$789,СВЦЭМ!$A$39:$A$789,$A75,СВЦЭМ!$B$39:$B$789,S$47)+'СЕТ СН'!$G$12+СВЦЭМ!$D$10+'СЕТ СН'!$G$6-'СЕТ СН'!$G$22</f>
        <v>3207.6607626599998</v>
      </c>
      <c r="T75" s="36">
        <f>SUMIFS(СВЦЭМ!$C$39:$C$789,СВЦЭМ!$A$39:$A$789,$A75,СВЦЭМ!$B$39:$B$789,T$47)+'СЕТ СН'!$G$12+СВЦЭМ!$D$10+'СЕТ СН'!$G$6-'СЕТ СН'!$G$22</f>
        <v>3175.6907963799999</v>
      </c>
      <c r="U75" s="36">
        <f>SUMIFS(СВЦЭМ!$C$39:$C$789,СВЦЭМ!$A$39:$A$789,$A75,СВЦЭМ!$B$39:$B$789,U$47)+'СЕТ СН'!$G$12+СВЦЭМ!$D$10+'СЕТ СН'!$G$6-'СЕТ СН'!$G$22</f>
        <v>3197.6461406899998</v>
      </c>
      <c r="V75" s="36">
        <f>SUMIFS(СВЦЭМ!$C$39:$C$789,СВЦЭМ!$A$39:$A$789,$A75,СВЦЭМ!$B$39:$B$789,V$47)+'СЕТ СН'!$G$12+СВЦЭМ!$D$10+'СЕТ СН'!$G$6-'СЕТ СН'!$G$22</f>
        <v>3213.3497019900001</v>
      </c>
      <c r="W75" s="36">
        <f>SUMIFS(СВЦЭМ!$C$39:$C$789,СВЦЭМ!$A$39:$A$789,$A75,СВЦЭМ!$B$39:$B$789,W$47)+'СЕТ СН'!$G$12+СВЦЭМ!$D$10+'СЕТ СН'!$G$6-'СЕТ СН'!$G$22</f>
        <v>3227.1619726999998</v>
      </c>
      <c r="X75" s="36">
        <f>SUMIFS(СВЦЭМ!$C$39:$C$789,СВЦЭМ!$A$39:$A$789,$A75,СВЦЭМ!$B$39:$B$789,X$47)+'СЕТ СН'!$G$12+СВЦЭМ!$D$10+'СЕТ СН'!$G$6-'СЕТ СН'!$G$22</f>
        <v>3242.7860058799997</v>
      </c>
      <c r="Y75" s="36">
        <f>SUMIFS(СВЦЭМ!$C$39:$C$789,СВЦЭМ!$A$39:$A$789,$A75,СВЦЭМ!$B$39:$B$789,Y$47)+'СЕТ СН'!$G$12+СВЦЭМ!$D$10+'СЕТ СН'!$G$6-'СЕТ СН'!$G$22</f>
        <v>3343.04638858</v>
      </c>
    </row>
    <row r="76" spans="1:32" ht="15.75" x14ac:dyDescent="0.2">
      <c r="A76" s="35">
        <f t="shared" si="1"/>
        <v>45655</v>
      </c>
      <c r="B76" s="36">
        <f>SUMIFS(СВЦЭМ!$C$39:$C$789,СВЦЭМ!$A$39:$A$789,$A76,СВЦЭМ!$B$39:$B$789,B$47)+'СЕТ СН'!$G$12+СВЦЭМ!$D$10+'СЕТ СН'!$G$6-'СЕТ СН'!$G$22</f>
        <v>3159.0205137099997</v>
      </c>
      <c r="C76" s="36">
        <f>SUMIFS(СВЦЭМ!$C$39:$C$789,СВЦЭМ!$A$39:$A$789,$A76,СВЦЭМ!$B$39:$B$789,C$47)+'СЕТ СН'!$G$12+СВЦЭМ!$D$10+'СЕТ СН'!$G$6-'СЕТ СН'!$G$22</f>
        <v>3210.3929897600001</v>
      </c>
      <c r="D76" s="36">
        <f>SUMIFS(СВЦЭМ!$C$39:$C$789,СВЦЭМ!$A$39:$A$789,$A76,СВЦЭМ!$B$39:$B$789,D$47)+'СЕТ СН'!$G$12+СВЦЭМ!$D$10+'СЕТ СН'!$G$6-'СЕТ СН'!$G$22</f>
        <v>3359.9245988100001</v>
      </c>
      <c r="E76" s="36">
        <f>SUMIFS(СВЦЭМ!$C$39:$C$789,СВЦЭМ!$A$39:$A$789,$A76,СВЦЭМ!$B$39:$B$789,E$47)+'СЕТ СН'!$G$12+СВЦЭМ!$D$10+'СЕТ СН'!$G$6-'СЕТ СН'!$G$22</f>
        <v>3411.1121882299999</v>
      </c>
      <c r="F76" s="36">
        <f>SUMIFS(СВЦЭМ!$C$39:$C$789,СВЦЭМ!$A$39:$A$789,$A76,СВЦЭМ!$B$39:$B$789,F$47)+'СЕТ СН'!$G$12+СВЦЭМ!$D$10+'СЕТ СН'!$G$6-'СЕТ СН'!$G$22</f>
        <v>3421.8599780599998</v>
      </c>
      <c r="G76" s="36">
        <f>SUMIFS(СВЦЭМ!$C$39:$C$789,СВЦЭМ!$A$39:$A$789,$A76,СВЦЭМ!$B$39:$B$789,G$47)+'СЕТ СН'!$G$12+СВЦЭМ!$D$10+'СЕТ СН'!$G$6-'СЕТ СН'!$G$22</f>
        <v>3418.1430991799998</v>
      </c>
      <c r="H76" s="36">
        <f>SUMIFS(СВЦЭМ!$C$39:$C$789,СВЦЭМ!$A$39:$A$789,$A76,СВЦЭМ!$B$39:$B$789,H$47)+'СЕТ СН'!$G$12+СВЦЭМ!$D$10+'СЕТ СН'!$G$6-'СЕТ СН'!$G$22</f>
        <v>3360.59089339</v>
      </c>
      <c r="I76" s="36">
        <f>SUMIFS(СВЦЭМ!$C$39:$C$789,СВЦЭМ!$A$39:$A$789,$A76,СВЦЭМ!$B$39:$B$789,I$47)+'СЕТ СН'!$G$12+СВЦЭМ!$D$10+'СЕТ СН'!$G$6-'СЕТ СН'!$G$22</f>
        <v>3261.69226557</v>
      </c>
      <c r="J76" s="36">
        <f>SUMIFS(СВЦЭМ!$C$39:$C$789,СВЦЭМ!$A$39:$A$789,$A76,СВЦЭМ!$B$39:$B$789,J$47)+'СЕТ СН'!$G$12+СВЦЭМ!$D$10+'СЕТ СН'!$G$6-'СЕТ СН'!$G$22</f>
        <v>3225.7632112599999</v>
      </c>
      <c r="K76" s="36">
        <f>SUMIFS(СВЦЭМ!$C$39:$C$789,СВЦЭМ!$A$39:$A$789,$A76,СВЦЭМ!$B$39:$B$789,K$47)+'СЕТ СН'!$G$12+СВЦЭМ!$D$10+'СЕТ СН'!$G$6-'СЕТ СН'!$G$22</f>
        <v>3112.9006631399998</v>
      </c>
      <c r="L76" s="36">
        <f>SUMIFS(СВЦЭМ!$C$39:$C$789,СВЦЭМ!$A$39:$A$789,$A76,СВЦЭМ!$B$39:$B$789,L$47)+'СЕТ СН'!$G$12+СВЦЭМ!$D$10+'СЕТ СН'!$G$6-'СЕТ СН'!$G$22</f>
        <v>3077.3807195899999</v>
      </c>
      <c r="M76" s="36">
        <f>SUMIFS(СВЦЭМ!$C$39:$C$789,СВЦЭМ!$A$39:$A$789,$A76,СВЦЭМ!$B$39:$B$789,M$47)+'СЕТ СН'!$G$12+СВЦЭМ!$D$10+'СЕТ СН'!$G$6-'СЕТ СН'!$G$22</f>
        <v>3045.1529431499998</v>
      </c>
      <c r="N76" s="36">
        <f>SUMIFS(СВЦЭМ!$C$39:$C$789,СВЦЭМ!$A$39:$A$789,$A76,СВЦЭМ!$B$39:$B$789,N$47)+'СЕТ СН'!$G$12+СВЦЭМ!$D$10+'СЕТ СН'!$G$6-'СЕТ СН'!$G$22</f>
        <v>3027.01967724</v>
      </c>
      <c r="O76" s="36">
        <f>SUMIFS(СВЦЭМ!$C$39:$C$789,СВЦЭМ!$A$39:$A$789,$A76,СВЦЭМ!$B$39:$B$789,O$47)+'СЕТ СН'!$G$12+СВЦЭМ!$D$10+'СЕТ СН'!$G$6-'СЕТ СН'!$G$22</f>
        <v>3078.31164829</v>
      </c>
      <c r="P76" s="36">
        <f>SUMIFS(СВЦЭМ!$C$39:$C$789,СВЦЭМ!$A$39:$A$789,$A76,СВЦЭМ!$B$39:$B$789,P$47)+'СЕТ СН'!$G$12+СВЦЭМ!$D$10+'СЕТ СН'!$G$6-'СЕТ СН'!$G$22</f>
        <v>3092.7218679399998</v>
      </c>
      <c r="Q76" s="36">
        <f>SUMIFS(СВЦЭМ!$C$39:$C$789,СВЦЭМ!$A$39:$A$789,$A76,СВЦЭМ!$B$39:$B$789,Q$47)+'СЕТ СН'!$G$12+СВЦЭМ!$D$10+'СЕТ СН'!$G$6-'СЕТ СН'!$G$22</f>
        <v>3151.4848562900002</v>
      </c>
      <c r="R76" s="36">
        <f>SUMIFS(СВЦЭМ!$C$39:$C$789,СВЦЭМ!$A$39:$A$789,$A76,СВЦЭМ!$B$39:$B$789,R$47)+'СЕТ СН'!$G$12+СВЦЭМ!$D$10+'СЕТ СН'!$G$6-'СЕТ СН'!$G$22</f>
        <v>3105.7870699199998</v>
      </c>
      <c r="S76" s="36">
        <f>SUMIFS(СВЦЭМ!$C$39:$C$789,СВЦЭМ!$A$39:$A$789,$A76,СВЦЭМ!$B$39:$B$789,S$47)+'СЕТ СН'!$G$12+СВЦЭМ!$D$10+'СЕТ СН'!$G$6-'СЕТ СН'!$G$22</f>
        <v>3024.37117644</v>
      </c>
      <c r="T76" s="36">
        <f>SUMIFS(СВЦЭМ!$C$39:$C$789,СВЦЭМ!$A$39:$A$789,$A76,СВЦЭМ!$B$39:$B$789,T$47)+'СЕТ СН'!$G$12+СВЦЭМ!$D$10+'СЕТ СН'!$G$6-'СЕТ СН'!$G$22</f>
        <v>2964.8260252800001</v>
      </c>
      <c r="U76" s="36">
        <f>SUMIFS(СВЦЭМ!$C$39:$C$789,СВЦЭМ!$A$39:$A$789,$A76,СВЦЭМ!$B$39:$B$789,U$47)+'СЕТ СН'!$G$12+СВЦЭМ!$D$10+'СЕТ СН'!$G$6-'СЕТ СН'!$G$22</f>
        <v>2955.1972071300002</v>
      </c>
      <c r="V76" s="36">
        <f>SUMIFS(СВЦЭМ!$C$39:$C$789,СВЦЭМ!$A$39:$A$789,$A76,СВЦЭМ!$B$39:$B$789,V$47)+'СЕТ СН'!$G$12+СВЦЭМ!$D$10+'СЕТ СН'!$G$6-'СЕТ СН'!$G$22</f>
        <v>3001.5590843199998</v>
      </c>
      <c r="W76" s="36">
        <f>SUMIFS(СВЦЭМ!$C$39:$C$789,СВЦЭМ!$A$39:$A$789,$A76,СВЦЭМ!$B$39:$B$789,W$47)+'СЕТ СН'!$G$12+СВЦЭМ!$D$10+'СЕТ СН'!$G$6-'СЕТ СН'!$G$22</f>
        <v>3042.5028093000001</v>
      </c>
      <c r="X76" s="36">
        <f>SUMIFS(СВЦЭМ!$C$39:$C$789,СВЦЭМ!$A$39:$A$789,$A76,СВЦЭМ!$B$39:$B$789,X$47)+'СЕТ СН'!$G$12+СВЦЭМ!$D$10+'СЕТ СН'!$G$6-'СЕТ СН'!$G$22</f>
        <v>3096.10677627</v>
      </c>
      <c r="Y76" s="36">
        <f>SUMIFS(СВЦЭМ!$C$39:$C$789,СВЦЭМ!$A$39:$A$789,$A76,СВЦЭМ!$B$39:$B$789,Y$47)+'СЕТ СН'!$G$12+СВЦЭМ!$D$10+'СЕТ СН'!$G$6-'СЕТ СН'!$G$22</f>
        <v>3133.34235575</v>
      </c>
    </row>
    <row r="77" spans="1:32" ht="15.75" x14ac:dyDescent="0.2">
      <c r="A77" s="35">
        <f t="shared" si="1"/>
        <v>45656</v>
      </c>
      <c r="B77" s="36">
        <f>SUMIFS(СВЦЭМ!$C$39:$C$789,СВЦЭМ!$A$39:$A$789,$A77,СВЦЭМ!$B$39:$B$789,B$47)+'СЕТ СН'!$G$12+СВЦЭМ!$D$10+'СЕТ СН'!$G$6-'СЕТ СН'!$G$22</f>
        <v>3394.8810283299999</v>
      </c>
      <c r="C77" s="36">
        <f>SUMIFS(СВЦЭМ!$C$39:$C$789,СВЦЭМ!$A$39:$A$789,$A77,СВЦЭМ!$B$39:$B$789,C$47)+'СЕТ СН'!$G$12+СВЦЭМ!$D$10+'СЕТ СН'!$G$6-'СЕТ СН'!$G$22</f>
        <v>3473.15783801</v>
      </c>
      <c r="D77" s="36">
        <f>SUMIFS(СВЦЭМ!$C$39:$C$789,СВЦЭМ!$A$39:$A$789,$A77,СВЦЭМ!$B$39:$B$789,D$47)+'СЕТ СН'!$G$12+СВЦЭМ!$D$10+'СЕТ СН'!$G$6-'СЕТ СН'!$G$22</f>
        <v>3500.7195830299997</v>
      </c>
      <c r="E77" s="36">
        <f>SUMIFS(СВЦЭМ!$C$39:$C$789,СВЦЭМ!$A$39:$A$789,$A77,СВЦЭМ!$B$39:$B$789,E$47)+'СЕТ СН'!$G$12+СВЦЭМ!$D$10+'СЕТ СН'!$G$6-'СЕТ СН'!$G$22</f>
        <v>3523.0930689399997</v>
      </c>
      <c r="F77" s="36">
        <f>SUMIFS(СВЦЭМ!$C$39:$C$789,СВЦЭМ!$A$39:$A$789,$A77,СВЦЭМ!$B$39:$B$789,F$47)+'СЕТ СН'!$G$12+СВЦЭМ!$D$10+'СЕТ СН'!$G$6-'СЕТ СН'!$G$22</f>
        <v>3528.73168063</v>
      </c>
      <c r="G77" s="36">
        <f>SUMIFS(СВЦЭМ!$C$39:$C$789,СВЦЭМ!$A$39:$A$789,$A77,СВЦЭМ!$B$39:$B$789,G$47)+'СЕТ СН'!$G$12+СВЦЭМ!$D$10+'СЕТ СН'!$G$6-'СЕТ СН'!$G$22</f>
        <v>3524.7206666900001</v>
      </c>
      <c r="H77" s="36">
        <f>SUMIFS(СВЦЭМ!$C$39:$C$789,СВЦЭМ!$A$39:$A$789,$A77,СВЦЭМ!$B$39:$B$789,H$47)+'СЕТ СН'!$G$12+СВЦЭМ!$D$10+'СЕТ СН'!$G$6-'СЕТ СН'!$G$22</f>
        <v>3492.1865893999998</v>
      </c>
      <c r="I77" s="36">
        <f>SUMIFS(СВЦЭМ!$C$39:$C$789,СВЦЭМ!$A$39:$A$789,$A77,СВЦЭМ!$B$39:$B$789,I$47)+'СЕТ СН'!$G$12+СВЦЭМ!$D$10+'СЕТ СН'!$G$6-'СЕТ СН'!$G$22</f>
        <v>3458.8618557999998</v>
      </c>
      <c r="J77" s="36">
        <f>SUMIFS(СВЦЭМ!$C$39:$C$789,СВЦЭМ!$A$39:$A$789,$A77,СВЦЭМ!$B$39:$B$789,J$47)+'СЕТ СН'!$G$12+СВЦЭМ!$D$10+'СЕТ СН'!$G$6-'СЕТ СН'!$G$22</f>
        <v>3389.4581620599997</v>
      </c>
      <c r="K77" s="36">
        <f>SUMIFS(СВЦЭМ!$C$39:$C$789,СВЦЭМ!$A$39:$A$789,$A77,СВЦЭМ!$B$39:$B$789,K$47)+'СЕТ СН'!$G$12+СВЦЭМ!$D$10+'СЕТ СН'!$G$6-'СЕТ СН'!$G$22</f>
        <v>3252.4047631399999</v>
      </c>
      <c r="L77" s="36">
        <f>SUMIFS(СВЦЭМ!$C$39:$C$789,СВЦЭМ!$A$39:$A$789,$A77,СВЦЭМ!$B$39:$B$789,L$47)+'СЕТ СН'!$G$12+СВЦЭМ!$D$10+'СЕТ СН'!$G$6-'СЕТ СН'!$G$22</f>
        <v>3247.7667535299997</v>
      </c>
      <c r="M77" s="36">
        <f>SUMIFS(СВЦЭМ!$C$39:$C$789,СВЦЭМ!$A$39:$A$789,$A77,СВЦЭМ!$B$39:$B$789,M$47)+'СЕТ СН'!$G$12+СВЦЭМ!$D$10+'СЕТ СН'!$G$6-'СЕТ СН'!$G$22</f>
        <v>3248.1595567700001</v>
      </c>
      <c r="N77" s="36">
        <f>SUMIFS(СВЦЭМ!$C$39:$C$789,СВЦЭМ!$A$39:$A$789,$A77,СВЦЭМ!$B$39:$B$789,N$47)+'СЕТ СН'!$G$12+СВЦЭМ!$D$10+'СЕТ СН'!$G$6-'СЕТ СН'!$G$22</f>
        <v>3220.7129929399998</v>
      </c>
      <c r="O77" s="36">
        <f>SUMIFS(СВЦЭМ!$C$39:$C$789,СВЦЭМ!$A$39:$A$789,$A77,СВЦЭМ!$B$39:$B$789,O$47)+'СЕТ СН'!$G$12+СВЦЭМ!$D$10+'СЕТ СН'!$G$6-'СЕТ СН'!$G$22</f>
        <v>3254.99442202</v>
      </c>
      <c r="P77" s="36">
        <f>SUMIFS(СВЦЭМ!$C$39:$C$789,СВЦЭМ!$A$39:$A$789,$A77,СВЦЭМ!$B$39:$B$789,P$47)+'СЕТ СН'!$G$12+СВЦЭМ!$D$10+'СЕТ СН'!$G$6-'СЕТ СН'!$G$22</f>
        <v>3272.6622794999998</v>
      </c>
      <c r="Q77" s="36">
        <f>SUMIFS(СВЦЭМ!$C$39:$C$789,СВЦЭМ!$A$39:$A$789,$A77,СВЦЭМ!$B$39:$B$789,Q$47)+'СЕТ СН'!$G$12+СВЦЭМ!$D$10+'СЕТ СН'!$G$6-'СЕТ СН'!$G$22</f>
        <v>3273.8336500199998</v>
      </c>
      <c r="R77" s="36">
        <f>SUMIFS(СВЦЭМ!$C$39:$C$789,СВЦЭМ!$A$39:$A$789,$A77,СВЦЭМ!$B$39:$B$789,R$47)+'СЕТ СН'!$G$12+СВЦЭМ!$D$10+'СЕТ СН'!$G$6-'СЕТ СН'!$G$22</f>
        <v>3259.6598494999998</v>
      </c>
      <c r="S77" s="36">
        <f>SUMIFS(СВЦЭМ!$C$39:$C$789,СВЦЭМ!$A$39:$A$789,$A77,СВЦЭМ!$B$39:$B$789,S$47)+'СЕТ СН'!$G$12+СВЦЭМ!$D$10+'СЕТ СН'!$G$6-'СЕТ СН'!$G$22</f>
        <v>3209.51198918</v>
      </c>
      <c r="T77" s="36">
        <f>SUMIFS(СВЦЭМ!$C$39:$C$789,СВЦЭМ!$A$39:$A$789,$A77,СВЦЭМ!$B$39:$B$789,T$47)+'СЕТ СН'!$G$12+СВЦЭМ!$D$10+'СЕТ СН'!$G$6-'СЕТ СН'!$G$22</f>
        <v>3165.3560024399999</v>
      </c>
      <c r="U77" s="36">
        <f>SUMIFS(СВЦЭМ!$C$39:$C$789,СВЦЭМ!$A$39:$A$789,$A77,СВЦЭМ!$B$39:$B$789,U$47)+'СЕТ СН'!$G$12+СВЦЭМ!$D$10+'СЕТ СН'!$G$6-'СЕТ СН'!$G$22</f>
        <v>3168.6469440699998</v>
      </c>
      <c r="V77" s="36">
        <f>SUMIFS(СВЦЭМ!$C$39:$C$789,СВЦЭМ!$A$39:$A$789,$A77,СВЦЭМ!$B$39:$B$789,V$47)+'СЕТ СН'!$G$12+СВЦЭМ!$D$10+'СЕТ СН'!$G$6-'СЕТ СН'!$G$22</f>
        <v>3190.77536444</v>
      </c>
      <c r="W77" s="36">
        <f>SUMIFS(СВЦЭМ!$C$39:$C$789,СВЦЭМ!$A$39:$A$789,$A77,СВЦЭМ!$B$39:$B$789,W$47)+'СЕТ СН'!$G$12+СВЦЭМ!$D$10+'СЕТ СН'!$G$6-'СЕТ СН'!$G$22</f>
        <v>3207.85856672</v>
      </c>
      <c r="X77" s="36">
        <f>SUMIFS(СВЦЭМ!$C$39:$C$789,СВЦЭМ!$A$39:$A$789,$A77,СВЦЭМ!$B$39:$B$789,X$47)+'СЕТ СН'!$G$12+СВЦЭМ!$D$10+'СЕТ СН'!$G$6-'СЕТ СН'!$G$22</f>
        <v>3259.7488528899999</v>
      </c>
      <c r="Y77" s="36">
        <f>SUMIFS(СВЦЭМ!$C$39:$C$789,СВЦЭМ!$A$39:$A$789,$A77,СВЦЭМ!$B$39:$B$789,Y$47)+'СЕТ СН'!$G$12+СВЦЭМ!$D$10+'СЕТ СН'!$G$6-'СЕТ СН'!$G$22</f>
        <v>3269.3259757699998</v>
      </c>
      <c r="AA77" s="37"/>
    </row>
    <row r="78" spans="1:32" ht="15.75" x14ac:dyDescent="0.2">
      <c r="A78" s="35">
        <f t="shared" si="1"/>
        <v>45657</v>
      </c>
      <c r="B78" s="36">
        <f>SUMIFS(СВЦЭМ!$C$39:$C$789,СВЦЭМ!$A$39:$A$789,$A78,СВЦЭМ!$B$39:$B$789,B$47)+'СЕТ СН'!$G$12+СВЦЭМ!$D$10+'СЕТ СН'!$G$6-'СЕТ СН'!$G$22</f>
        <v>3309.1034325199998</v>
      </c>
      <c r="C78" s="36">
        <f>SUMIFS(СВЦЭМ!$C$39:$C$789,СВЦЭМ!$A$39:$A$789,$A78,СВЦЭМ!$B$39:$B$789,C$47)+'СЕТ СН'!$G$12+СВЦЭМ!$D$10+'СЕТ СН'!$G$6-'СЕТ СН'!$G$22</f>
        <v>3407.8492394699997</v>
      </c>
      <c r="D78" s="36">
        <f>SUMIFS(СВЦЭМ!$C$39:$C$789,СВЦЭМ!$A$39:$A$789,$A78,СВЦЭМ!$B$39:$B$789,D$47)+'СЕТ СН'!$G$12+СВЦЭМ!$D$10+'СЕТ СН'!$G$6-'СЕТ СН'!$G$22</f>
        <v>3436.1170131499998</v>
      </c>
      <c r="E78" s="36">
        <f>SUMIFS(СВЦЭМ!$C$39:$C$789,СВЦЭМ!$A$39:$A$789,$A78,СВЦЭМ!$B$39:$B$789,E$47)+'СЕТ СН'!$G$12+СВЦЭМ!$D$10+'СЕТ СН'!$G$6-'СЕТ СН'!$G$22</f>
        <v>3486.0016730100001</v>
      </c>
      <c r="F78" s="36">
        <f>SUMIFS(СВЦЭМ!$C$39:$C$789,СВЦЭМ!$A$39:$A$789,$A78,СВЦЭМ!$B$39:$B$789,F$47)+'СЕТ СН'!$G$12+СВЦЭМ!$D$10+'СЕТ СН'!$G$6-'СЕТ СН'!$G$22</f>
        <v>3506.19522538</v>
      </c>
      <c r="G78" s="36">
        <f>SUMIFS(СВЦЭМ!$C$39:$C$789,СВЦЭМ!$A$39:$A$789,$A78,СВЦЭМ!$B$39:$B$789,G$47)+'СЕТ СН'!$G$12+СВЦЭМ!$D$10+'СЕТ СН'!$G$6-'СЕТ СН'!$G$22</f>
        <v>3480.5592016299997</v>
      </c>
      <c r="H78" s="36">
        <f>SUMIFS(СВЦЭМ!$C$39:$C$789,СВЦЭМ!$A$39:$A$789,$A78,СВЦЭМ!$B$39:$B$789,H$47)+'СЕТ СН'!$G$12+СВЦЭМ!$D$10+'СЕТ СН'!$G$6-'СЕТ СН'!$G$22</f>
        <v>3470.0720262300001</v>
      </c>
      <c r="I78" s="36">
        <f>SUMIFS(СВЦЭМ!$C$39:$C$789,СВЦЭМ!$A$39:$A$789,$A78,СВЦЭМ!$B$39:$B$789,I$47)+'СЕТ СН'!$G$12+СВЦЭМ!$D$10+'СЕТ СН'!$G$6-'СЕТ СН'!$G$22</f>
        <v>3434.5748326099997</v>
      </c>
      <c r="J78" s="36">
        <f>SUMIFS(СВЦЭМ!$C$39:$C$789,СВЦЭМ!$A$39:$A$789,$A78,СВЦЭМ!$B$39:$B$789,J$47)+'СЕТ СН'!$G$12+СВЦЭМ!$D$10+'СЕТ СН'!$G$6-'СЕТ СН'!$G$22</f>
        <v>3280.5330886399997</v>
      </c>
      <c r="K78" s="36">
        <f>SUMIFS(СВЦЭМ!$C$39:$C$789,СВЦЭМ!$A$39:$A$789,$A78,СВЦЭМ!$B$39:$B$789,K$47)+'СЕТ СН'!$G$12+СВЦЭМ!$D$10+'СЕТ СН'!$G$6-'СЕТ СН'!$G$22</f>
        <v>3216.1020570599999</v>
      </c>
      <c r="L78" s="36">
        <f>SUMIFS(СВЦЭМ!$C$39:$C$789,СВЦЭМ!$A$39:$A$789,$A78,СВЦЭМ!$B$39:$B$789,L$47)+'СЕТ СН'!$G$12+СВЦЭМ!$D$10+'СЕТ СН'!$G$6-'СЕТ СН'!$G$22</f>
        <v>3184.1152703499997</v>
      </c>
      <c r="M78" s="36">
        <f>SUMIFS(СВЦЭМ!$C$39:$C$789,СВЦЭМ!$A$39:$A$789,$A78,СВЦЭМ!$B$39:$B$789,M$47)+'СЕТ СН'!$G$12+СВЦЭМ!$D$10+'СЕТ СН'!$G$6-'СЕТ СН'!$G$22</f>
        <v>3146.2077589199998</v>
      </c>
      <c r="N78" s="36">
        <f>SUMIFS(СВЦЭМ!$C$39:$C$789,СВЦЭМ!$A$39:$A$789,$A78,СВЦЭМ!$B$39:$B$789,N$47)+'СЕТ СН'!$G$12+СВЦЭМ!$D$10+'СЕТ СН'!$G$6-'СЕТ СН'!$G$22</f>
        <v>3146.6680230500001</v>
      </c>
      <c r="O78" s="36">
        <f>SUMIFS(СВЦЭМ!$C$39:$C$789,СВЦЭМ!$A$39:$A$789,$A78,СВЦЭМ!$B$39:$B$789,O$47)+'СЕТ СН'!$G$12+СВЦЭМ!$D$10+'СЕТ СН'!$G$6-'СЕТ СН'!$G$22</f>
        <v>3185.8456143799999</v>
      </c>
      <c r="P78" s="36">
        <f>SUMIFS(СВЦЭМ!$C$39:$C$789,СВЦЭМ!$A$39:$A$789,$A78,СВЦЭМ!$B$39:$B$789,P$47)+'СЕТ СН'!$G$12+СВЦЭМ!$D$10+'СЕТ СН'!$G$6-'СЕТ СН'!$G$22</f>
        <v>3172.0796785899997</v>
      </c>
      <c r="Q78" s="36">
        <f>SUMIFS(СВЦЭМ!$C$39:$C$789,СВЦЭМ!$A$39:$A$789,$A78,СВЦЭМ!$B$39:$B$789,Q$47)+'СЕТ СН'!$G$12+СВЦЭМ!$D$10+'СЕТ СН'!$G$6-'СЕТ СН'!$G$22</f>
        <v>3163.3179394999997</v>
      </c>
      <c r="R78" s="36">
        <f>SUMIFS(СВЦЭМ!$C$39:$C$789,СВЦЭМ!$A$39:$A$789,$A78,СВЦЭМ!$B$39:$B$789,R$47)+'СЕТ СН'!$G$12+СВЦЭМ!$D$10+'СЕТ СН'!$G$6-'СЕТ СН'!$G$22</f>
        <v>3131.8068383199998</v>
      </c>
      <c r="S78" s="36">
        <f>SUMIFS(СВЦЭМ!$C$39:$C$789,СВЦЭМ!$A$39:$A$789,$A78,СВЦЭМ!$B$39:$B$789,S$47)+'СЕТ СН'!$G$12+СВЦЭМ!$D$10+'СЕТ СН'!$G$6-'СЕТ СН'!$G$22</f>
        <v>3089.6103885299999</v>
      </c>
      <c r="T78" s="36">
        <f>SUMIFS(СВЦЭМ!$C$39:$C$789,СВЦЭМ!$A$39:$A$789,$A78,СВЦЭМ!$B$39:$B$789,T$47)+'СЕТ СН'!$G$12+СВЦЭМ!$D$10+'СЕТ СН'!$G$6-'СЕТ СН'!$G$22</f>
        <v>3037.2139066499999</v>
      </c>
      <c r="U78" s="36">
        <f>SUMIFS(СВЦЭМ!$C$39:$C$789,СВЦЭМ!$A$39:$A$789,$A78,СВЦЭМ!$B$39:$B$789,U$47)+'СЕТ СН'!$G$12+СВЦЭМ!$D$10+'СЕТ СН'!$G$6-'СЕТ СН'!$G$22</f>
        <v>3023.0598462399998</v>
      </c>
      <c r="V78" s="36">
        <f>SUMIFS(СВЦЭМ!$C$39:$C$789,СВЦЭМ!$A$39:$A$789,$A78,СВЦЭМ!$B$39:$B$789,V$47)+'СЕТ СН'!$G$12+СВЦЭМ!$D$10+'СЕТ СН'!$G$6-'СЕТ СН'!$G$22</f>
        <v>3064.8620341999999</v>
      </c>
      <c r="W78" s="36">
        <f>SUMIFS(СВЦЭМ!$C$39:$C$789,СВЦЭМ!$A$39:$A$789,$A78,СВЦЭМ!$B$39:$B$789,W$47)+'СЕТ СН'!$G$12+СВЦЭМ!$D$10+'СЕТ СН'!$G$6-'СЕТ СН'!$G$22</f>
        <v>3137.88022301</v>
      </c>
      <c r="X78" s="36">
        <f>SUMIFS(СВЦЭМ!$C$39:$C$789,СВЦЭМ!$A$39:$A$789,$A78,СВЦЭМ!$B$39:$B$789,X$47)+'СЕТ СН'!$G$12+СВЦЭМ!$D$10+'СЕТ СН'!$G$6-'СЕТ СН'!$G$22</f>
        <v>3176.1205795699998</v>
      </c>
      <c r="Y78" s="36">
        <f>SUMIFS(СВЦЭМ!$C$39:$C$789,СВЦЭМ!$A$39:$A$789,$A78,СВЦЭМ!$B$39:$B$789,Y$47)+'СЕТ СН'!$G$12+СВЦЭМ!$D$10+'СЕТ СН'!$G$6-'СЕТ СН'!$G$22</f>
        <v>3226.8803517900001</v>
      </c>
      <c r="Z78" s="36">
        <f>SUMIFS(СВЦЭМ!$C$39:$C$789,СВЦЭМ!$A$39:$A$789,$A78,СВЦЭМ!$B$39:$B$789,Z$47)+'СЕТ СН'!$G$12+СВЦЭМ!$D$10+'СЕТ СН'!$G$6-'СЕТ СН'!$G$22</f>
        <v>3283.9061564899998</v>
      </c>
      <c r="AA78" s="36">
        <f>SUMIFS(СВЦЭМ!$C$39:$C$789,СВЦЭМ!$A$39:$A$789,$A78,СВЦЭМ!$B$39:$B$789,AA$47)+'СЕТ СН'!$G$12+СВЦЭМ!$D$10+'СЕТ СН'!$G$6-'СЕТ СН'!$G$22</f>
        <v>3317.2649441600001</v>
      </c>
      <c r="AB78" s="36">
        <f>SUMIFS(СВЦЭМ!$C$39:$C$789,СВЦЭМ!$A$39:$A$789,$A78,СВЦЭМ!$B$39:$B$789,AB$47)+'СЕТ СН'!$G$12+СВЦЭМ!$D$10+'СЕТ СН'!$G$6-'СЕТ СН'!$G$22</f>
        <v>3336.91930783</v>
      </c>
      <c r="AC78" s="36">
        <f>SUMIFS(СВЦЭМ!$C$39:$C$789,СВЦЭМ!$A$39:$A$789,$A78,СВЦЭМ!$B$39:$B$789,AC$47)+'СЕТ СН'!$G$12+СВЦЭМ!$D$10+'СЕТ СН'!$G$6-'СЕТ СН'!$G$22</f>
        <v>3347.78578057</v>
      </c>
      <c r="AD78" s="36">
        <f>SUMIFS(СВЦЭМ!$C$39:$C$789,СВЦЭМ!$A$39:$A$789,$A78,СВЦЭМ!$B$39:$B$789,AD$47)+'СЕТ СН'!$G$12+СВЦЭМ!$D$10+'СЕТ СН'!$G$6-'СЕТ СН'!$G$22</f>
        <v>3368.8222149899998</v>
      </c>
      <c r="AE78" s="36">
        <f>SUMIFS(СВЦЭМ!$C$39:$C$789,СВЦЭМ!$A$39:$A$789,$A78,СВЦЭМ!$B$39:$B$789,AE$47)+'СЕТ СН'!$G$12+СВЦЭМ!$D$10+'СЕТ СН'!$G$6-'СЕТ СН'!$G$22</f>
        <v>3400.69234254</v>
      </c>
      <c r="AF78" s="36">
        <f>SUMIFS(СВЦЭМ!$C$39:$C$789,СВЦЭМ!$A$39:$A$789,$A78,СВЦЭМ!$B$39:$B$789,AF$47)+'СЕТ СН'!$G$12+СВЦЭМ!$D$10+'СЕТ СН'!$G$6-'СЕТ СН'!$G$22</f>
        <v>3463.9597806699999</v>
      </c>
    </row>
    <row r="79" spans="1:32"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32"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32"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x14ac:dyDescent="0.2">
      <c r="A84" s="35" t="str">
        <f>A48</f>
        <v>01.12.2024</v>
      </c>
      <c r="B84" s="36">
        <f>SUMIFS(СВЦЭМ!$C$39:$C$789,СВЦЭМ!$A$39:$A$789,$A84,СВЦЭМ!$B$39:$B$789,B$83)+'СЕТ СН'!$H$12+СВЦЭМ!$D$10+'СЕТ СН'!$H$6-'СЕТ СН'!$H$22</f>
        <v>3431.6863016799998</v>
      </c>
      <c r="C84" s="36">
        <f>SUMIFS(СВЦЭМ!$C$39:$C$789,СВЦЭМ!$A$39:$A$789,$A84,СВЦЭМ!$B$39:$B$789,C$83)+'СЕТ СН'!$H$12+СВЦЭМ!$D$10+'СЕТ СН'!$H$6-'СЕТ СН'!$H$22</f>
        <v>3498.69700405</v>
      </c>
      <c r="D84" s="36">
        <f>SUMIFS(СВЦЭМ!$C$39:$C$789,СВЦЭМ!$A$39:$A$789,$A84,СВЦЭМ!$B$39:$B$789,D$83)+'СЕТ СН'!$H$12+СВЦЭМ!$D$10+'СЕТ СН'!$H$6-'СЕТ СН'!$H$22</f>
        <v>3520.8667488900001</v>
      </c>
      <c r="E84" s="36">
        <f>SUMIFS(СВЦЭМ!$C$39:$C$789,СВЦЭМ!$A$39:$A$789,$A84,СВЦЭМ!$B$39:$B$789,E$83)+'СЕТ СН'!$H$12+СВЦЭМ!$D$10+'СЕТ СН'!$H$6-'СЕТ СН'!$H$22</f>
        <v>3515.0170416399997</v>
      </c>
      <c r="F84" s="36">
        <f>SUMIFS(СВЦЭМ!$C$39:$C$789,СВЦЭМ!$A$39:$A$789,$A84,СВЦЭМ!$B$39:$B$789,F$83)+'СЕТ СН'!$H$12+СВЦЭМ!$D$10+'СЕТ СН'!$H$6-'СЕТ СН'!$H$22</f>
        <v>3521.9336961600002</v>
      </c>
      <c r="G84" s="36">
        <f>SUMIFS(СВЦЭМ!$C$39:$C$789,СВЦЭМ!$A$39:$A$789,$A84,СВЦЭМ!$B$39:$B$789,G$83)+'СЕТ СН'!$H$12+СВЦЭМ!$D$10+'СЕТ СН'!$H$6-'СЕТ СН'!$H$22</f>
        <v>3537.3390547899999</v>
      </c>
      <c r="H84" s="36">
        <f>SUMIFS(СВЦЭМ!$C$39:$C$789,СВЦЭМ!$A$39:$A$789,$A84,СВЦЭМ!$B$39:$B$789,H$83)+'СЕТ СН'!$H$12+СВЦЭМ!$D$10+'СЕТ СН'!$H$6-'СЕТ СН'!$H$22</f>
        <v>3542.9972388200003</v>
      </c>
      <c r="I84" s="36">
        <f>SUMIFS(СВЦЭМ!$C$39:$C$789,СВЦЭМ!$A$39:$A$789,$A84,СВЦЭМ!$B$39:$B$789,I$83)+'СЕТ СН'!$H$12+СВЦЭМ!$D$10+'СЕТ СН'!$H$6-'СЕТ СН'!$H$22</f>
        <v>3544.7530378700003</v>
      </c>
      <c r="J84" s="36">
        <f>SUMIFS(СВЦЭМ!$C$39:$C$789,СВЦЭМ!$A$39:$A$789,$A84,СВЦЭМ!$B$39:$B$789,J$83)+'СЕТ СН'!$H$12+СВЦЭМ!$D$10+'СЕТ СН'!$H$6-'СЕТ СН'!$H$22</f>
        <v>3484.1136630700003</v>
      </c>
      <c r="K84" s="36">
        <f>SUMIFS(СВЦЭМ!$C$39:$C$789,СВЦЭМ!$A$39:$A$789,$A84,СВЦЭМ!$B$39:$B$789,K$83)+'СЕТ СН'!$H$12+СВЦЭМ!$D$10+'СЕТ СН'!$H$6-'СЕТ СН'!$H$22</f>
        <v>3503.4878063699998</v>
      </c>
      <c r="L84" s="36">
        <f>SUMIFS(СВЦЭМ!$C$39:$C$789,СВЦЭМ!$A$39:$A$789,$A84,СВЦЭМ!$B$39:$B$789,L$83)+'СЕТ СН'!$H$12+СВЦЭМ!$D$10+'СЕТ СН'!$H$6-'СЕТ СН'!$H$22</f>
        <v>3445.1341532400002</v>
      </c>
      <c r="M84" s="36">
        <f>SUMIFS(СВЦЭМ!$C$39:$C$789,СВЦЭМ!$A$39:$A$789,$A84,СВЦЭМ!$B$39:$B$789,M$83)+'СЕТ СН'!$H$12+СВЦЭМ!$D$10+'СЕТ СН'!$H$6-'СЕТ СН'!$H$22</f>
        <v>3443.5845647899996</v>
      </c>
      <c r="N84" s="36">
        <f>SUMIFS(СВЦЭМ!$C$39:$C$789,СВЦЭМ!$A$39:$A$789,$A84,СВЦЭМ!$B$39:$B$789,N$83)+'СЕТ СН'!$H$12+СВЦЭМ!$D$10+'СЕТ СН'!$H$6-'СЕТ СН'!$H$22</f>
        <v>3480.6727536799999</v>
      </c>
      <c r="O84" s="36">
        <f>SUMIFS(СВЦЭМ!$C$39:$C$789,СВЦЭМ!$A$39:$A$789,$A84,СВЦЭМ!$B$39:$B$789,O$83)+'СЕТ СН'!$H$12+СВЦЭМ!$D$10+'СЕТ СН'!$H$6-'СЕТ СН'!$H$22</f>
        <v>3495.8980255400002</v>
      </c>
      <c r="P84" s="36">
        <f>SUMIFS(СВЦЭМ!$C$39:$C$789,СВЦЭМ!$A$39:$A$789,$A84,СВЦЭМ!$B$39:$B$789,P$83)+'СЕТ СН'!$H$12+СВЦЭМ!$D$10+'СЕТ СН'!$H$6-'СЕТ СН'!$H$22</f>
        <v>3536.18407536</v>
      </c>
      <c r="Q84" s="36">
        <f>SUMIFS(СВЦЭМ!$C$39:$C$789,СВЦЭМ!$A$39:$A$789,$A84,СВЦЭМ!$B$39:$B$789,Q$83)+'СЕТ СН'!$H$12+СВЦЭМ!$D$10+'СЕТ СН'!$H$6-'СЕТ СН'!$H$22</f>
        <v>3567.5963925799997</v>
      </c>
      <c r="R84" s="36">
        <f>SUMIFS(СВЦЭМ!$C$39:$C$789,СВЦЭМ!$A$39:$A$789,$A84,СВЦЭМ!$B$39:$B$789,R$83)+'СЕТ СН'!$H$12+СВЦЭМ!$D$10+'СЕТ СН'!$H$6-'СЕТ СН'!$H$22</f>
        <v>3545.0040949900003</v>
      </c>
      <c r="S84" s="36">
        <f>SUMIFS(СВЦЭМ!$C$39:$C$789,СВЦЭМ!$A$39:$A$789,$A84,СВЦЭМ!$B$39:$B$789,S$83)+'СЕТ СН'!$H$12+СВЦЭМ!$D$10+'СЕТ СН'!$H$6-'СЕТ СН'!$H$22</f>
        <v>3469.33484185</v>
      </c>
      <c r="T84" s="36">
        <f>SUMIFS(СВЦЭМ!$C$39:$C$789,СВЦЭМ!$A$39:$A$789,$A84,СВЦЭМ!$B$39:$B$789,T$83)+'СЕТ СН'!$H$12+СВЦЭМ!$D$10+'СЕТ СН'!$H$6-'СЕТ СН'!$H$22</f>
        <v>3377.3327407500001</v>
      </c>
      <c r="U84" s="36">
        <f>SUMIFS(СВЦЭМ!$C$39:$C$789,СВЦЭМ!$A$39:$A$789,$A84,СВЦЭМ!$B$39:$B$789,U$83)+'СЕТ СН'!$H$12+СВЦЭМ!$D$10+'СЕТ СН'!$H$6-'СЕТ СН'!$H$22</f>
        <v>3392.87938106</v>
      </c>
      <c r="V84" s="36">
        <f>SUMIFS(СВЦЭМ!$C$39:$C$789,СВЦЭМ!$A$39:$A$789,$A84,СВЦЭМ!$B$39:$B$789,V$83)+'СЕТ СН'!$H$12+СВЦЭМ!$D$10+'СЕТ СН'!$H$6-'СЕТ СН'!$H$22</f>
        <v>3425.6010787599998</v>
      </c>
      <c r="W84" s="36">
        <f>SUMIFS(СВЦЭМ!$C$39:$C$789,СВЦЭМ!$A$39:$A$789,$A84,СВЦЭМ!$B$39:$B$789,W$83)+'СЕТ СН'!$H$12+СВЦЭМ!$D$10+'СЕТ СН'!$H$6-'СЕТ СН'!$H$22</f>
        <v>3446.1181247300001</v>
      </c>
      <c r="X84" s="36">
        <f>SUMIFS(СВЦЭМ!$C$39:$C$789,СВЦЭМ!$A$39:$A$789,$A84,СВЦЭМ!$B$39:$B$789,X$83)+'СЕТ СН'!$H$12+СВЦЭМ!$D$10+'СЕТ СН'!$H$6-'СЕТ СН'!$H$22</f>
        <v>3478.6855262999998</v>
      </c>
      <c r="Y84" s="36">
        <f>SUMIFS(СВЦЭМ!$C$39:$C$789,СВЦЭМ!$A$39:$A$789,$A84,СВЦЭМ!$B$39:$B$789,Y$83)+'СЕТ СН'!$H$12+СВЦЭМ!$D$10+'СЕТ СН'!$H$6-'СЕТ СН'!$H$22</f>
        <v>3570.6681574100003</v>
      </c>
    </row>
    <row r="85" spans="1:32" ht="15.75" x14ac:dyDescent="0.2">
      <c r="A85" s="35">
        <f>A84+1</f>
        <v>45628</v>
      </c>
      <c r="B85" s="36">
        <f>SUMIFS(СВЦЭМ!$C$39:$C$789,СВЦЭМ!$A$39:$A$789,$A85,СВЦЭМ!$B$39:$B$789,B$83)+'СЕТ СН'!$H$12+СВЦЭМ!$D$10+'СЕТ СН'!$H$6-'СЕТ СН'!$H$22</f>
        <v>3682.01197323</v>
      </c>
      <c r="C85" s="36">
        <f>SUMIFS(СВЦЭМ!$C$39:$C$789,СВЦЭМ!$A$39:$A$789,$A85,СВЦЭМ!$B$39:$B$789,C$83)+'СЕТ СН'!$H$12+СВЦЭМ!$D$10+'СЕТ СН'!$H$6-'СЕТ СН'!$H$22</f>
        <v>3666.8523729099998</v>
      </c>
      <c r="D85" s="36">
        <f>SUMIFS(СВЦЭМ!$C$39:$C$789,СВЦЭМ!$A$39:$A$789,$A85,СВЦЭМ!$B$39:$B$789,D$83)+'СЕТ СН'!$H$12+СВЦЭМ!$D$10+'СЕТ СН'!$H$6-'СЕТ СН'!$H$22</f>
        <v>3645.7945595000001</v>
      </c>
      <c r="E85" s="36">
        <f>SUMIFS(СВЦЭМ!$C$39:$C$789,СВЦЭМ!$A$39:$A$789,$A85,СВЦЭМ!$B$39:$B$789,E$83)+'СЕТ СН'!$H$12+СВЦЭМ!$D$10+'СЕТ СН'!$H$6-'СЕТ СН'!$H$22</f>
        <v>3656.0753028099998</v>
      </c>
      <c r="F85" s="36">
        <f>SUMIFS(СВЦЭМ!$C$39:$C$789,СВЦЭМ!$A$39:$A$789,$A85,СВЦЭМ!$B$39:$B$789,F$83)+'СЕТ СН'!$H$12+СВЦЭМ!$D$10+'СЕТ СН'!$H$6-'СЕТ СН'!$H$22</f>
        <v>3650.2858661199998</v>
      </c>
      <c r="G85" s="36">
        <f>SUMIFS(СВЦЭМ!$C$39:$C$789,СВЦЭМ!$A$39:$A$789,$A85,СВЦЭМ!$B$39:$B$789,G$83)+'СЕТ СН'!$H$12+СВЦЭМ!$D$10+'СЕТ СН'!$H$6-'СЕТ СН'!$H$22</f>
        <v>3655.4311825699997</v>
      </c>
      <c r="H85" s="36">
        <f>SUMIFS(СВЦЭМ!$C$39:$C$789,СВЦЭМ!$A$39:$A$789,$A85,СВЦЭМ!$B$39:$B$789,H$83)+'СЕТ СН'!$H$12+СВЦЭМ!$D$10+'СЕТ СН'!$H$6-'СЕТ СН'!$H$22</f>
        <v>3577.2929558099995</v>
      </c>
      <c r="I85" s="36">
        <f>SUMIFS(СВЦЭМ!$C$39:$C$789,СВЦЭМ!$A$39:$A$789,$A85,СВЦЭМ!$B$39:$B$789,I$83)+'СЕТ СН'!$H$12+СВЦЭМ!$D$10+'СЕТ СН'!$H$6-'СЕТ СН'!$H$22</f>
        <v>3465.2128552900003</v>
      </c>
      <c r="J85" s="36">
        <f>SUMIFS(СВЦЭМ!$C$39:$C$789,СВЦЭМ!$A$39:$A$789,$A85,СВЦЭМ!$B$39:$B$789,J$83)+'СЕТ СН'!$H$12+СВЦЭМ!$D$10+'СЕТ СН'!$H$6-'СЕТ СН'!$H$22</f>
        <v>3397.6208004600003</v>
      </c>
      <c r="K85" s="36">
        <f>SUMIFS(СВЦЭМ!$C$39:$C$789,СВЦЭМ!$A$39:$A$789,$A85,СВЦЭМ!$B$39:$B$789,K$83)+'СЕТ СН'!$H$12+СВЦЭМ!$D$10+'СЕТ СН'!$H$6-'СЕТ СН'!$H$22</f>
        <v>3383.9418452700002</v>
      </c>
      <c r="L85" s="36">
        <f>SUMIFS(СВЦЭМ!$C$39:$C$789,СВЦЭМ!$A$39:$A$789,$A85,СВЦЭМ!$B$39:$B$789,L$83)+'СЕТ СН'!$H$12+СВЦЭМ!$D$10+'СЕТ СН'!$H$6-'СЕТ СН'!$H$22</f>
        <v>3405.6713316099995</v>
      </c>
      <c r="M85" s="36">
        <f>SUMIFS(СВЦЭМ!$C$39:$C$789,СВЦЭМ!$A$39:$A$789,$A85,СВЦЭМ!$B$39:$B$789,M$83)+'СЕТ СН'!$H$12+СВЦЭМ!$D$10+'СЕТ СН'!$H$6-'СЕТ СН'!$H$22</f>
        <v>3428.03938956</v>
      </c>
      <c r="N85" s="36">
        <f>SUMIFS(СВЦЭМ!$C$39:$C$789,СВЦЭМ!$A$39:$A$789,$A85,СВЦЭМ!$B$39:$B$789,N$83)+'СЕТ СН'!$H$12+СВЦЭМ!$D$10+'СЕТ СН'!$H$6-'СЕТ СН'!$H$22</f>
        <v>3451.2973307800003</v>
      </c>
      <c r="O85" s="36">
        <f>SUMIFS(СВЦЭМ!$C$39:$C$789,СВЦЭМ!$A$39:$A$789,$A85,СВЦЭМ!$B$39:$B$789,O$83)+'СЕТ СН'!$H$12+СВЦЭМ!$D$10+'СЕТ СН'!$H$6-'СЕТ СН'!$H$22</f>
        <v>3474.5712503699997</v>
      </c>
      <c r="P85" s="36">
        <f>SUMIFS(СВЦЭМ!$C$39:$C$789,СВЦЭМ!$A$39:$A$789,$A85,СВЦЭМ!$B$39:$B$789,P$83)+'СЕТ СН'!$H$12+СВЦЭМ!$D$10+'СЕТ СН'!$H$6-'СЕТ СН'!$H$22</f>
        <v>3488.2745767899996</v>
      </c>
      <c r="Q85" s="36">
        <f>SUMIFS(СВЦЭМ!$C$39:$C$789,СВЦЭМ!$A$39:$A$789,$A85,СВЦЭМ!$B$39:$B$789,Q$83)+'СЕТ СН'!$H$12+СВЦЭМ!$D$10+'СЕТ СН'!$H$6-'СЕТ СН'!$H$22</f>
        <v>3488.5397512399995</v>
      </c>
      <c r="R85" s="36">
        <f>SUMIFS(СВЦЭМ!$C$39:$C$789,СВЦЭМ!$A$39:$A$789,$A85,СВЦЭМ!$B$39:$B$789,R$83)+'СЕТ СН'!$H$12+СВЦЭМ!$D$10+'СЕТ СН'!$H$6-'СЕТ СН'!$H$22</f>
        <v>3467.3745258999998</v>
      </c>
      <c r="S85" s="36">
        <f>SUMIFS(СВЦЭМ!$C$39:$C$789,СВЦЭМ!$A$39:$A$789,$A85,СВЦЭМ!$B$39:$B$789,S$83)+'СЕТ СН'!$H$12+СВЦЭМ!$D$10+'СЕТ СН'!$H$6-'СЕТ СН'!$H$22</f>
        <v>3412.6798691799995</v>
      </c>
      <c r="T85" s="36">
        <f>SUMIFS(СВЦЭМ!$C$39:$C$789,СВЦЭМ!$A$39:$A$789,$A85,СВЦЭМ!$B$39:$B$789,T$83)+'СЕТ СН'!$H$12+СВЦЭМ!$D$10+'СЕТ СН'!$H$6-'СЕТ СН'!$H$22</f>
        <v>3345.5589196199999</v>
      </c>
      <c r="U85" s="36">
        <f>SUMIFS(СВЦЭМ!$C$39:$C$789,СВЦЭМ!$A$39:$A$789,$A85,СВЦЭМ!$B$39:$B$789,U$83)+'СЕТ СН'!$H$12+СВЦЭМ!$D$10+'СЕТ СН'!$H$6-'СЕТ СН'!$H$22</f>
        <v>3393.4117096999998</v>
      </c>
      <c r="V85" s="36">
        <f>SUMIFS(СВЦЭМ!$C$39:$C$789,СВЦЭМ!$A$39:$A$789,$A85,СВЦЭМ!$B$39:$B$789,V$83)+'СЕТ СН'!$H$12+СВЦЭМ!$D$10+'СЕТ СН'!$H$6-'СЕТ СН'!$H$22</f>
        <v>3440.0796692799995</v>
      </c>
      <c r="W85" s="36">
        <f>SUMIFS(СВЦЭМ!$C$39:$C$789,СВЦЭМ!$A$39:$A$789,$A85,СВЦЭМ!$B$39:$B$789,W$83)+'СЕТ СН'!$H$12+СВЦЭМ!$D$10+'СЕТ СН'!$H$6-'СЕТ СН'!$H$22</f>
        <v>3427.8685192900002</v>
      </c>
      <c r="X85" s="36">
        <f>SUMIFS(СВЦЭМ!$C$39:$C$789,СВЦЭМ!$A$39:$A$789,$A85,СВЦЭМ!$B$39:$B$789,X$83)+'СЕТ СН'!$H$12+СВЦЭМ!$D$10+'СЕТ СН'!$H$6-'СЕТ СН'!$H$22</f>
        <v>3428.1380998699997</v>
      </c>
      <c r="Y85" s="36">
        <f>SUMIFS(СВЦЭМ!$C$39:$C$789,СВЦЭМ!$A$39:$A$789,$A85,СВЦЭМ!$B$39:$B$789,Y$83)+'СЕТ СН'!$H$12+СВЦЭМ!$D$10+'СЕТ СН'!$H$6-'СЕТ СН'!$H$22</f>
        <v>3469.6502120300001</v>
      </c>
    </row>
    <row r="86" spans="1:32" ht="15.75" x14ac:dyDescent="0.2">
      <c r="A86" s="35">
        <f t="shared" ref="A86:A114" si="2">A85+1</f>
        <v>45629</v>
      </c>
      <c r="B86" s="36">
        <f>SUMIFS(СВЦЭМ!$C$39:$C$789,СВЦЭМ!$A$39:$A$789,$A86,СВЦЭМ!$B$39:$B$789,B$83)+'СЕТ СН'!$H$12+СВЦЭМ!$D$10+'СЕТ СН'!$H$6-'СЕТ СН'!$H$22</f>
        <v>3492.2128770500003</v>
      </c>
      <c r="C86" s="36">
        <f>SUMIFS(СВЦЭМ!$C$39:$C$789,СВЦЭМ!$A$39:$A$789,$A86,СВЦЭМ!$B$39:$B$789,C$83)+'СЕТ СН'!$H$12+СВЦЭМ!$D$10+'СЕТ СН'!$H$6-'СЕТ СН'!$H$22</f>
        <v>3547.0624161400001</v>
      </c>
      <c r="D86" s="36">
        <f>SUMIFS(СВЦЭМ!$C$39:$C$789,СВЦЭМ!$A$39:$A$789,$A86,СВЦЭМ!$B$39:$B$789,D$83)+'СЕТ СН'!$H$12+СВЦЭМ!$D$10+'СЕТ СН'!$H$6-'СЕТ СН'!$H$22</f>
        <v>3583.7547575600001</v>
      </c>
      <c r="E86" s="36">
        <f>SUMIFS(СВЦЭМ!$C$39:$C$789,СВЦЭМ!$A$39:$A$789,$A86,СВЦЭМ!$B$39:$B$789,E$83)+'СЕТ СН'!$H$12+СВЦЭМ!$D$10+'СЕТ СН'!$H$6-'СЕТ СН'!$H$22</f>
        <v>3629.8224987499998</v>
      </c>
      <c r="F86" s="36">
        <f>SUMIFS(СВЦЭМ!$C$39:$C$789,СВЦЭМ!$A$39:$A$789,$A86,СВЦЭМ!$B$39:$B$789,F$83)+'СЕТ СН'!$H$12+СВЦЭМ!$D$10+'СЕТ СН'!$H$6-'СЕТ СН'!$H$22</f>
        <v>3639.05980808</v>
      </c>
      <c r="G86" s="36">
        <f>SUMIFS(СВЦЭМ!$C$39:$C$789,СВЦЭМ!$A$39:$A$789,$A86,СВЦЭМ!$B$39:$B$789,G$83)+'СЕТ СН'!$H$12+СВЦЭМ!$D$10+'СЕТ СН'!$H$6-'СЕТ СН'!$H$22</f>
        <v>3564.1208503600001</v>
      </c>
      <c r="H86" s="36">
        <f>SUMIFS(СВЦЭМ!$C$39:$C$789,СВЦЭМ!$A$39:$A$789,$A86,СВЦЭМ!$B$39:$B$789,H$83)+'СЕТ СН'!$H$12+СВЦЭМ!$D$10+'СЕТ СН'!$H$6-'СЕТ СН'!$H$22</f>
        <v>3488.9372937899998</v>
      </c>
      <c r="I86" s="36">
        <f>SUMIFS(СВЦЭМ!$C$39:$C$789,СВЦЭМ!$A$39:$A$789,$A86,СВЦЭМ!$B$39:$B$789,I$83)+'СЕТ СН'!$H$12+СВЦЭМ!$D$10+'СЕТ СН'!$H$6-'СЕТ СН'!$H$22</f>
        <v>3396.8238243699998</v>
      </c>
      <c r="J86" s="36">
        <f>SUMIFS(СВЦЭМ!$C$39:$C$789,СВЦЭМ!$A$39:$A$789,$A86,СВЦЭМ!$B$39:$B$789,J$83)+'СЕТ СН'!$H$12+СВЦЭМ!$D$10+'СЕТ СН'!$H$6-'СЕТ СН'!$H$22</f>
        <v>3315.0230253199998</v>
      </c>
      <c r="K86" s="36">
        <f>SUMIFS(СВЦЭМ!$C$39:$C$789,СВЦЭМ!$A$39:$A$789,$A86,СВЦЭМ!$B$39:$B$789,K$83)+'СЕТ СН'!$H$12+СВЦЭМ!$D$10+'СЕТ СН'!$H$6-'СЕТ СН'!$H$22</f>
        <v>3336.7878366300001</v>
      </c>
      <c r="L86" s="36">
        <f>SUMIFS(СВЦЭМ!$C$39:$C$789,СВЦЭМ!$A$39:$A$789,$A86,СВЦЭМ!$B$39:$B$789,L$83)+'СЕТ СН'!$H$12+СВЦЭМ!$D$10+'СЕТ СН'!$H$6-'СЕТ СН'!$H$22</f>
        <v>3335.5436267200002</v>
      </c>
      <c r="M86" s="36">
        <f>SUMIFS(СВЦЭМ!$C$39:$C$789,СВЦЭМ!$A$39:$A$789,$A86,СВЦЭМ!$B$39:$B$789,M$83)+'СЕТ СН'!$H$12+СВЦЭМ!$D$10+'СЕТ СН'!$H$6-'СЕТ СН'!$H$22</f>
        <v>3344.8086357000002</v>
      </c>
      <c r="N86" s="36">
        <f>SUMIFS(СВЦЭМ!$C$39:$C$789,СВЦЭМ!$A$39:$A$789,$A86,СВЦЭМ!$B$39:$B$789,N$83)+'СЕТ СН'!$H$12+СВЦЭМ!$D$10+'СЕТ СН'!$H$6-'СЕТ СН'!$H$22</f>
        <v>3388.6245887200002</v>
      </c>
      <c r="O86" s="36">
        <f>SUMIFS(СВЦЭМ!$C$39:$C$789,СВЦЭМ!$A$39:$A$789,$A86,СВЦЭМ!$B$39:$B$789,O$83)+'СЕТ СН'!$H$12+СВЦЭМ!$D$10+'СЕТ СН'!$H$6-'СЕТ СН'!$H$22</f>
        <v>3408.1808763500003</v>
      </c>
      <c r="P86" s="36">
        <f>SUMIFS(СВЦЭМ!$C$39:$C$789,СВЦЭМ!$A$39:$A$789,$A86,СВЦЭМ!$B$39:$B$789,P$83)+'СЕТ СН'!$H$12+СВЦЭМ!$D$10+'СЕТ СН'!$H$6-'СЕТ СН'!$H$22</f>
        <v>3435.4643424999995</v>
      </c>
      <c r="Q86" s="36">
        <f>SUMIFS(СВЦЭМ!$C$39:$C$789,СВЦЭМ!$A$39:$A$789,$A86,СВЦЭМ!$B$39:$B$789,Q$83)+'СЕТ СН'!$H$12+СВЦЭМ!$D$10+'СЕТ СН'!$H$6-'СЕТ СН'!$H$22</f>
        <v>3475.9865514499998</v>
      </c>
      <c r="R86" s="36">
        <f>SUMIFS(СВЦЭМ!$C$39:$C$789,СВЦЭМ!$A$39:$A$789,$A86,СВЦЭМ!$B$39:$B$789,R$83)+'СЕТ СН'!$H$12+СВЦЭМ!$D$10+'СЕТ СН'!$H$6-'СЕТ СН'!$H$22</f>
        <v>3452.3479387899997</v>
      </c>
      <c r="S86" s="36">
        <f>SUMIFS(СВЦЭМ!$C$39:$C$789,СВЦЭМ!$A$39:$A$789,$A86,СВЦЭМ!$B$39:$B$789,S$83)+'СЕТ СН'!$H$12+СВЦЭМ!$D$10+'СЕТ СН'!$H$6-'СЕТ СН'!$H$22</f>
        <v>3389.73952087</v>
      </c>
      <c r="T86" s="36">
        <f>SUMIFS(СВЦЭМ!$C$39:$C$789,СВЦЭМ!$A$39:$A$789,$A86,СВЦЭМ!$B$39:$B$789,T$83)+'СЕТ СН'!$H$12+СВЦЭМ!$D$10+'СЕТ СН'!$H$6-'СЕТ СН'!$H$22</f>
        <v>3323.5511013099995</v>
      </c>
      <c r="U86" s="36">
        <f>SUMIFS(СВЦЭМ!$C$39:$C$789,СВЦЭМ!$A$39:$A$789,$A86,СВЦЭМ!$B$39:$B$789,U$83)+'СЕТ СН'!$H$12+СВЦЭМ!$D$10+'СЕТ СН'!$H$6-'СЕТ СН'!$H$22</f>
        <v>3351.4814624800001</v>
      </c>
      <c r="V86" s="36">
        <f>SUMIFS(СВЦЭМ!$C$39:$C$789,СВЦЭМ!$A$39:$A$789,$A86,СВЦЭМ!$B$39:$B$789,V$83)+'СЕТ СН'!$H$12+СВЦЭМ!$D$10+'СЕТ СН'!$H$6-'СЕТ СН'!$H$22</f>
        <v>3379.3113391899997</v>
      </c>
      <c r="W86" s="36">
        <f>SUMIFS(СВЦЭМ!$C$39:$C$789,СВЦЭМ!$A$39:$A$789,$A86,СВЦЭМ!$B$39:$B$789,W$83)+'СЕТ СН'!$H$12+СВЦЭМ!$D$10+'СЕТ СН'!$H$6-'СЕТ СН'!$H$22</f>
        <v>3399.95991288</v>
      </c>
      <c r="X86" s="36">
        <f>SUMIFS(СВЦЭМ!$C$39:$C$789,СВЦЭМ!$A$39:$A$789,$A86,СВЦЭМ!$B$39:$B$789,X$83)+'СЕТ СН'!$H$12+СВЦЭМ!$D$10+'СЕТ СН'!$H$6-'СЕТ СН'!$H$22</f>
        <v>3413.6648948100001</v>
      </c>
      <c r="Y86" s="36">
        <f>SUMIFS(СВЦЭМ!$C$39:$C$789,СВЦЭМ!$A$39:$A$789,$A86,СВЦЭМ!$B$39:$B$789,Y$83)+'СЕТ СН'!$H$12+СВЦЭМ!$D$10+'СЕТ СН'!$H$6-'СЕТ СН'!$H$22</f>
        <v>3466.4216982299995</v>
      </c>
    </row>
    <row r="87" spans="1:32" ht="15.75" x14ac:dyDescent="0.2">
      <c r="A87" s="35">
        <f t="shared" si="2"/>
        <v>45630</v>
      </c>
      <c r="B87" s="36">
        <f>SUMIFS(СВЦЭМ!$C$39:$C$789,СВЦЭМ!$A$39:$A$789,$A87,СВЦЭМ!$B$39:$B$789,B$83)+'СЕТ СН'!$H$12+СВЦЭМ!$D$10+'СЕТ СН'!$H$6-'СЕТ СН'!$H$22</f>
        <v>3508.0520417199996</v>
      </c>
      <c r="C87" s="36">
        <f>SUMIFS(СВЦЭМ!$C$39:$C$789,СВЦЭМ!$A$39:$A$789,$A87,СВЦЭМ!$B$39:$B$789,C$83)+'СЕТ СН'!$H$12+СВЦЭМ!$D$10+'СЕТ СН'!$H$6-'СЕТ СН'!$H$22</f>
        <v>3591.8217393599998</v>
      </c>
      <c r="D87" s="36">
        <f>SUMIFS(СВЦЭМ!$C$39:$C$789,СВЦЭМ!$A$39:$A$789,$A87,СВЦЭМ!$B$39:$B$789,D$83)+'СЕТ СН'!$H$12+СВЦЭМ!$D$10+'СЕТ СН'!$H$6-'СЕТ СН'!$H$22</f>
        <v>3624.8209804199996</v>
      </c>
      <c r="E87" s="36">
        <f>SUMIFS(СВЦЭМ!$C$39:$C$789,СВЦЭМ!$A$39:$A$789,$A87,СВЦЭМ!$B$39:$B$789,E$83)+'СЕТ СН'!$H$12+СВЦЭМ!$D$10+'СЕТ СН'!$H$6-'СЕТ СН'!$H$22</f>
        <v>3653.2171821599995</v>
      </c>
      <c r="F87" s="36">
        <f>SUMIFS(СВЦЭМ!$C$39:$C$789,СВЦЭМ!$A$39:$A$789,$A87,СВЦЭМ!$B$39:$B$789,F$83)+'СЕТ СН'!$H$12+СВЦЭМ!$D$10+'СЕТ СН'!$H$6-'СЕТ СН'!$H$22</f>
        <v>3650.2626033699999</v>
      </c>
      <c r="G87" s="36">
        <f>SUMIFS(СВЦЭМ!$C$39:$C$789,СВЦЭМ!$A$39:$A$789,$A87,СВЦЭМ!$B$39:$B$789,G$83)+'СЕТ СН'!$H$12+СВЦЭМ!$D$10+'СЕТ СН'!$H$6-'СЕТ СН'!$H$22</f>
        <v>3630.1337863299996</v>
      </c>
      <c r="H87" s="36">
        <f>SUMIFS(СВЦЭМ!$C$39:$C$789,СВЦЭМ!$A$39:$A$789,$A87,СВЦЭМ!$B$39:$B$789,H$83)+'СЕТ СН'!$H$12+СВЦЭМ!$D$10+'СЕТ СН'!$H$6-'СЕТ СН'!$H$22</f>
        <v>3588.6160620299997</v>
      </c>
      <c r="I87" s="36">
        <f>SUMIFS(СВЦЭМ!$C$39:$C$789,СВЦЭМ!$A$39:$A$789,$A87,СВЦЭМ!$B$39:$B$789,I$83)+'СЕТ СН'!$H$12+СВЦЭМ!$D$10+'СЕТ СН'!$H$6-'СЕТ СН'!$H$22</f>
        <v>3442.2184240400002</v>
      </c>
      <c r="J87" s="36">
        <f>SUMIFS(СВЦЭМ!$C$39:$C$789,СВЦЭМ!$A$39:$A$789,$A87,СВЦЭМ!$B$39:$B$789,J$83)+'СЕТ СН'!$H$12+СВЦЭМ!$D$10+'СЕТ СН'!$H$6-'СЕТ СН'!$H$22</f>
        <v>3368.3348221300002</v>
      </c>
      <c r="K87" s="36">
        <f>SUMIFS(СВЦЭМ!$C$39:$C$789,СВЦЭМ!$A$39:$A$789,$A87,СВЦЭМ!$B$39:$B$789,K$83)+'СЕТ СН'!$H$12+СВЦЭМ!$D$10+'СЕТ СН'!$H$6-'СЕТ СН'!$H$22</f>
        <v>3340.1690112999995</v>
      </c>
      <c r="L87" s="36">
        <f>SUMIFS(СВЦЭМ!$C$39:$C$789,СВЦЭМ!$A$39:$A$789,$A87,СВЦЭМ!$B$39:$B$789,L$83)+'СЕТ СН'!$H$12+СВЦЭМ!$D$10+'СЕТ СН'!$H$6-'СЕТ СН'!$H$22</f>
        <v>3243.8855013800003</v>
      </c>
      <c r="M87" s="36">
        <f>SUMIFS(СВЦЭМ!$C$39:$C$789,СВЦЭМ!$A$39:$A$789,$A87,СВЦЭМ!$B$39:$B$789,M$83)+'СЕТ СН'!$H$12+СВЦЭМ!$D$10+'СЕТ СН'!$H$6-'СЕТ СН'!$H$22</f>
        <v>3217.0582441999995</v>
      </c>
      <c r="N87" s="36">
        <f>SUMIFS(СВЦЭМ!$C$39:$C$789,СВЦЭМ!$A$39:$A$789,$A87,СВЦЭМ!$B$39:$B$789,N$83)+'СЕТ СН'!$H$12+СВЦЭМ!$D$10+'СЕТ СН'!$H$6-'СЕТ СН'!$H$22</f>
        <v>3267.5442338800003</v>
      </c>
      <c r="O87" s="36">
        <f>SUMIFS(СВЦЭМ!$C$39:$C$789,СВЦЭМ!$A$39:$A$789,$A87,СВЦЭМ!$B$39:$B$789,O$83)+'СЕТ СН'!$H$12+СВЦЭМ!$D$10+'СЕТ СН'!$H$6-'СЕТ СН'!$H$22</f>
        <v>3284.4236144899996</v>
      </c>
      <c r="P87" s="36">
        <f>SUMIFS(СВЦЭМ!$C$39:$C$789,СВЦЭМ!$A$39:$A$789,$A87,СВЦЭМ!$B$39:$B$789,P$83)+'СЕТ СН'!$H$12+СВЦЭМ!$D$10+'СЕТ СН'!$H$6-'СЕТ СН'!$H$22</f>
        <v>3303.8190998499995</v>
      </c>
      <c r="Q87" s="36">
        <f>SUMIFS(СВЦЭМ!$C$39:$C$789,СВЦЭМ!$A$39:$A$789,$A87,СВЦЭМ!$B$39:$B$789,Q$83)+'СЕТ СН'!$H$12+СВЦЭМ!$D$10+'СЕТ СН'!$H$6-'СЕТ СН'!$H$22</f>
        <v>3316.6859154900003</v>
      </c>
      <c r="R87" s="36">
        <f>SUMIFS(СВЦЭМ!$C$39:$C$789,СВЦЭМ!$A$39:$A$789,$A87,СВЦЭМ!$B$39:$B$789,R$83)+'СЕТ СН'!$H$12+СВЦЭМ!$D$10+'СЕТ СН'!$H$6-'СЕТ СН'!$H$22</f>
        <v>3305.3315583699996</v>
      </c>
      <c r="S87" s="36">
        <f>SUMIFS(СВЦЭМ!$C$39:$C$789,СВЦЭМ!$A$39:$A$789,$A87,СВЦЭМ!$B$39:$B$789,S$83)+'СЕТ СН'!$H$12+СВЦЭМ!$D$10+'СЕТ СН'!$H$6-'СЕТ СН'!$H$22</f>
        <v>3228.7288979499999</v>
      </c>
      <c r="T87" s="36">
        <f>SUMIFS(СВЦЭМ!$C$39:$C$789,СВЦЭМ!$A$39:$A$789,$A87,СВЦЭМ!$B$39:$B$789,T$83)+'СЕТ СН'!$H$12+СВЦЭМ!$D$10+'СЕТ СН'!$H$6-'СЕТ СН'!$H$22</f>
        <v>3162.4520861700003</v>
      </c>
      <c r="U87" s="36">
        <f>SUMIFS(СВЦЭМ!$C$39:$C$789,СВЦЭМ!$A$39:$A$789,$A87,СВЦЭМ!$B$39:$B$789,U$83)+'СЕТ СН'!$H$12+СВЦЭМ!$D$10+'СЕТ СН'!$H$6-'СЕТ СН'!$H$22</f>
        <v>3167.3358959699999</v>
      </c>
      <c r="V87" s="36">
        <f>SUMIFS(СВЦЭМ!$C$39:$C$789,СВЦЭМ!$A$39:$A$789,$A87,СВЦЭМ!$B$39:$B$789,V$83)+'СЕТ СН'!$H$12+СВЦЭМ!$D$10+'СЕТ СН'!$H$6-'СЕТ СН'!$H$22</f>
        <v>3230.9063061300003</v>
      </c>
      <c r="W87" s="36">
        <f>SUMIFS(СВЦЭМ!$C$39:$C$789,СВЦЭМ!$A$39:$A$789,$A87,СВЦЭМ!$B$39:$B$789,W$83)+'СЕТ СН'!$H$12+СВЦЭМ!$D$10+'СЕТ СН'!$H$6-'СЕТ СН'!$H$22</f>
        <v>3260.4959081799998</v>
      </c>
      <c r="X87" s="36">
        <f>SUMIFS(СВЦЭМ!$C$39:$C$789,СВЦЭМ!$A$39:$A$789,$A87,СВЦЭМ!$B$39:$B$789,X$83)+'СЕТ СН'!$H$12+СВЦЭМ!$D$10+'СЕТ СН'!$H$6-'СЕТ СН'!$H$22</f>
        <v>3307.6411157599996</v>
      </c>
      <c r="Y87" s="36">
        <f>SUMIFS(СВЦЭМ!$C$39:$C$789,СВЦЭМ!$A$39:$A$789,$A87,СВЦЭМ!$B$39:$B$789,Y$83)+'СЕТ СН'!$H$12+СВЦЭМ!$D$10+'СЕТ СН'!$H$6-'СЕТ СН'!$H$22</f>
        <v>3357.0770093700003</v>
      </c>
    </row>
    <row r="88" spans="1:32" ht="15.75" x14ac:dyDescent="0.2">
      <c r="A88" s="35">
        <f t="shared" si="2"/>
        <v>45631</v>
      </c>
      <c r="B88" s="36">
        <f>SUMIFS(СВЦЭМ!$C$39:$C$789,СВЦЭМ!$A$39:$A$789,$A88,СВЦЭМ!$B$39:$B$789,B$83)+'СЕТ СН'!$H$12+СВЦЭМ!$D$10+'СЕТ СН'!$H$6-'СЕТ СН'!$H$22</f>
        <v>3371.6334411299995</v>
      </c>
      <c r="C88" s="36">
        <f>SUMIFS(СВЦЭМ!$C$39:$C$789,СВЦЭМ!$A$39:$A$789,$A88,СВЦЭМ!$B$39:$B$789,C$83)+'СЕТ СН'!$H$12+СВЦЭМ!$D$10+'СЕТ СН'!$H$6-'СЕТ СН'!$H$22</f>
        <v>3443.5887334099998</v>
      </c>
      <c r="D88" s="36">
        <f>SUMIFS(СВЦЭМ!$C$39:$C$789,СВЦЭМ!$A$39:$A$789,$A88,СВЦЭМ!$B$39:$B$789,D$83)+'СЕТ СН'!$H$12+СВЦЭМ!$D$10+'СЕТ СН'!$H$6-'СЕТ СН'!$H$22</f>
        <v>3460.8244276799996</v>
      </c>
      <c r="E88" s="36">
        <f>SUMIFS(СВЦЭМ!$C$39:$C$789,СВЦЭМ!$A$39:$A$789,$A88,СВЦЭМ!$B$39:$B$789,E$83)+'СЕТ СН'!$H$12+СВЦЭМ!$D$10+'СЕТ СН'!$H$6-'СЕТ СН'!$H$22</f>
        <v>3467.2400832900003</v>
      </c>
      <c r="F88" s="36">
        <f>SUMIFS(СВЦЭМ!$C$39:$C$789,СВЦЭМ!$A$39:$A$789,$A88,СВЦЭМ!$B$39:$B$789,F$83)+'СЕТ СН'!$H$12+СВЦЭМ!$D$10+'СЕТ СН'!$H$6-'СЕТ СН'!$H$22</f>
        <v>3472.1840811800002</v>
      </c>
      <c r="G88" s="36">
        <f>SUMIFS(СВЦЭМ!$C$39:$C$789,СВЦЭМ!$A$39:$A$789,$A88,СВЦЭМ!$B$39:$B$789,G$83)+'СЕТ СН'!$H$12+СВЦЭМ!$D$10+'СЕТ СН'!$H$6-'СЕТ СН'!$H$22</f>
        <v>3438.4170450499996</v>
      </c>
      <c r="H88" s="36">
        <f>SUMIFS(СВЦЭМ!$C$39:$C$789,СВЦЭМ!$A$39:$A$789,$A88,СВЦЭМ!$B$39:$B$789,H$83)+'СЕТ СН'!$H$12+СВЦЭМ!$D$10+'СЕТ СН'!$H$6-'СЕТ СН'!$H$22</f>
        <v>3323.5285428999996</v>
      </c>
      <c r="I88" s="36">
        <f>SUMIFS(СВЦЭМ!$C$39:$C$789,СВЦЭМ!$A$39:$A$789,$A88,СВЦЭМ!$B$39:$B$789,I$83)+'СЕТ СН'!$H$12+СВЦЭМ!$D$10+'СЕТ СН'!$H$6-'СЕТ СН'!$H$22</f>
        <v>3212.0626066899995</v>
      </c>
      <c r="J88" s="36">
        <f>SUMIFS(СВЦЭМ!$C$39:$C$789,СВЦЭМ!$A$39:$A$789,$A88,СВЦЭМ!$B$39:$B$789,J$83)+'СЕТ СН'!$H$12+СВЦЭМ!$D$10+'СЕТ СН'!$H$6-'СЕТ СН'!$H$22</f>
        <v>3162.2080784600003</v>
      </c>
      <c r="K88" s="36">
        <f>SUMIFS(СВЦЭМ!$C$39:$C$789,СВЦЭМ!$A$39:$A$789,$A88,СВЦЭМ!$B$39:$B$789,K$83)+'СЕТ СН'!$H$12+СВЦЭМ!$D$10+'СЕТ СН'!$H$6-'СЕТ СН'!$H$22</f>
        <v>3116.8261854599996</v>
      </c>
      <c r="L88" s="36">
        <f>SUMIFS(СВЦЭМ!$C$39:$C$789,СВЦЭМ!$A$39:$A$789,$A88,СВЦЭМ!$B$39:$B$789,L$83)+'СЕТ СН'!$H$12+СВЦЭМ!$D$10+'СЕТ СН'!$H$6-'СЕТ СН'!$H$22</f>
        <v>3102.1967744200001</v>
      </c>
      <c r="M88" s="36">
        <f>SUMIFS(СВЦЭМ!$C$39:$C$789,СВЦЭМ!$A$39:$A$789,$A88,СВЦЭМ!$B$39:$B$789,M$83)+'СЕТ СН'!$H$12+СВЦЭМ!$D$10+'СЕТ СН'!$H$6-'СЕТ СН'!$H$22</f>
        <v>3132.1554145800001</v>
      </c>
      <c r="N88" s="36">
        <f>SUMIFS(СВЦЭМ!$C$39:$C$789,СВЦЭМ!$A$39:$A$789,$A88,СВЦЭМ!$B$39:$B$789,N$83)+'СЕТ СН'!$H$12+СВЦЭМ!$D$10+'СЕТ СН'!$H$6-'СЕТ СН'!$H$22</f>
        <v>3156.8515925700003</v>
      </c>
      <c r="O88" s="36">
        <f>SUMIFS(СВЦЭМ!$C$39:$C$789,СВЦЭМ!$A$39:$A$789,$A88,СВЦЭМ!$B$39:$B$789,O$83)+'СЕТ СН'!$H$12+СВЦЭМ!$D$10+'СЕТ СН'!$H$6-'СЕТ СН'!$H$22</f>
        <v>3166.7666797700003</v>
      </c>
      <c r="P88" s="36">
        <f>SUMIFS(СВЦЭМ!$C$39:$C$789,СВЦЭМ!$A$39:$A$789,$A88,СВЦЭМ!$B$39:$B$789,P$83)+'СЕТ СН'!$H$12+СВЦЭМ!$D$10+'СЕТ СН'!$H$6-'СЕТ СН'!$H$22</f>
        <v>3187.5465530700003</v>
      </c>
      <c r="Q88" s="36">
        <f>SUMIFS(СВЦЭМ!$C$39:$C$789,СВЦЭМ!$A$39:$A$789,$A88,СВЦЭМ!$B$39:$B$789,Q$83)+'СЕТ СН'!$H$12+СВЦЭМ!$D$10+'СЕТ СН'!$H$6-'СЕТ СН'!$H$22</f>
        <v>3219.1562639000003</v>
      </c>
      <c r="R88" s="36">
        <f>SUMIFS(СВЦЭМ!$C$39:$C$789,СВЦЭМ!$A$39:$A$789,$A88,СВЦЭМ!$B$39:$B$789,R$83)+'СЕТ СН'!$H$12+СВЦЭМ!$D$10+'СЕТ СН'!$H$6-'СЕТ СН'!$H$22</f>
        <v>3222.5493460600001</v>
      </c>
      <c r="S88" s="36">
        <f>SUMIFS(СВЦЭМ!$C$39:$C$789,СВЦЭМ!$A$39:$A$789,$A88,СВЦЭМ!$B$39:$B$789,S$83)+'СЕТ СН'!$H$12+СВЦЭМ!$D$10+'СЕТ СН'!$H$6-'СЕТ СН'!$H$22</f>
        <v>3140.1765924800002</v>
      </c>
      <c r="T88" s="36">
        <f>SUMIFS(СВЦЭМ!$C$39:$C$789,СВЦЭМ!$A$39:$A$789,$A88,СВЦЭМ!$B$39:$B$789,T$83)+'СЕТ СН'!$H$12+СВЦЭМ!$D$10+'СЕТ СН'!$H$6-'СЕТ СН'!$H$22</f>
        <v>3077.1894001499995</v>
      </c>
      <c r="U88" s="36">
        <f>SUMIFS(СВЦЭМ!$C$39:$C$789,СВЦЭМ!$A$39:$A$789,$A88,СВЦЭМ!$B$39:$B$789,U$83)+'СЕТ СН'!$H$12+СВЦЭМ!$D$10+'СЕТ СН'!$H$6-'СЕТ СН'!$H$22</f>
        <v>3077.5252722599998</v>
      </c>
      <c r="V88" s="36">
        <f>SUMIFS(СВЦЭМ!$C$39:$C$789,СВЦЭМ!$A$39:$A$789,$A88,СВЦЭМ!$B$39:$B$789,V$83)+'СЕТ СН'!$H$12+СВЦЭМ!$D$10+'СЕТ СН'!$H$6-'СЕТ СН'!$H$22</f>
        <v>3126.8790349700002</v>
      </c>
      <c r="W88" s="36">
        <f>SUMIFS(СВЦЭМ!$C$39:$C$789,СВЦЭМ!$A$39:$A$789,$A88,СВЦЭМ!$B$39:$B$789,W$83)+'СЕТ СН'!$H$12+СВЦЭМ!$D$10+'СЕТ СН'!$H$6-'СЕТ СН'!$H$22</f>
        <v>3141.3480485700002</v>
      </c>
      <c r="X88" s="36">
        <f>SUMIFS(СВЦЭМ!$C$39:$C$789,СВЦЭМ!$A$39:$A$789,$A88,СВЦЭМ!$B$39:$B$789,X$83)+'СЕТ СН'!$H$12+СВЦЭМ!$D$10+'СЕТ СН'!$H$6-'СЕТ СН'!$H$22</f>
        <v>3162.2808500800002</v>
      </c>
      <c r="Y88" s="36">
        <f>SUMIFS(СВЦЭМ!$C$39:$C$789,СВЦЭМ!$A$39:$A$789,$A88,СВЦЭМ!$B$39:$B$789,Y$83)+'СЕТ СН'!$H$12+СВЦЭМ!$D$10+'СЕТ СН'!$H$6-'СЕТ СН'!$H$22</f>
        <v>3176.0567129299998</v>
      </c>
    </row>
    <row r="89" spans="1:32" ht="15.75" x14ac:dyDescent="0.2">
      <c r="A89" s="35">
        <f t="shared" si="2"/>
        <v>45632</v>
      </c>
      <c r="B89" s="36">
        <f>SUMIFS(СВЦЭМ!$C$39:$C$789,СВЦЭМ!$A$39:$A$789,$A89,СВЦЭМ!$B$39:$B$789,B$83)+'СЕТ СН'!$H$12+СВЦЭМ!$D$10+'СЕТ СН'!$H$6-'СЕТ СН'!$H$22</f>
        <v>3319.6318615199998</v>
      </c>
      <c r="C89" s="36">
        <f>SUMIFS(СВЦЭМ!$C$39:$C$789,СВЦЭМ!$A$39:$A$789,$A89,СВЦЭМ!$B$39:$B$789,C$83)+'СЕТ СН'!$H$12+СВЦЭМ!$D$10+'СЕТ СН'!$H$6-'СЕТ СН'!$H$22</f>
        <v>3417.3284799399999</v>
      </c>
      <c r="D89" s="36">
        <f>SUMIFS(СВЦЭМ!$C$39:$C$789,СВЦЭМ!$A$39:$A$789,$A89,СВЦЭМ!$B$39:$B$789,D$83)+'СЕТ СН'!$H$12+СВЦЭМ!$D$10+'СЕТ СН'!$H$6-'СЕТ СН'!$H$22</f>
        <v>3452.4357739099996</v>
      </c>
      <c r="E89" s="36">
        <f>SUMIFS(СВЦЭМ!$C$39:$C$789,СВЦЭМ!$A$39:$A$789,$A89,СВЦЭМ!$B$39:$B$789,E$83)+'СЕТ СН'!$H$12+СВЦЭМ!$D$10+'СЕТ СН'!$H$6-'СЕТ СН'!$H$22</f>
        <v>3469.6133240099998</v>
      </c>
      <c r="F89" s="36">
        <f>SUMIFS(СВЦЭМ!$C$39:$C$789,СВЦЭМ!$A$39:$A$789,$A89,СВЦЭМ!$B$39:$B$789,F$83)+'СЕТ СН'!$H$12+СВЦЭМ!$D$10+'СЕТ СН'!$H$6-'СЕТ СН'!$H$22</f>
        <v>3466.4628652299998</v>
      </c>
      <c r="G89" s="36">
        <f>SUMIFS(СВЦЭМ!$C$39:$C$789,СВЦЭМ!$A$39:$A$789,$A89,СВЦЭМ!$B$39:$B$789,G$83)+'СЕТ СН'!$H$12+СВЦЭМ!$D$10+'СЕТ СН'!$H$6-'СЕТ СН'!$H$22</f>
        <v>3435.1801690599996</v>
      </c>
      <c r="H89" s="36">
        <f>SUMIFS(СВЦЭМ!$C$39:$C$789,СВЦЭМ!$A$39:$A$789,$A89,СВЦЭМ!$B$39:$B$789,H$83)+'СЕТ СН'!$H$12+СВЦЭМ!$D$10+'СЕТ СН'!$H$6-'СЕТ СН'!$H$22</f>
        <v>3324.9286053200003</v>
      </c>
      <c r="I89" s="36">
        <f>SUMIFS(СВЦЭМ!$C$39:$C$789,СВЦЭМ!$A$39:$A$789,$A89,СВЦЭМ!$B$39:$B$789,I$83)+'СЕТ СН'!$H$12+СВЦЭМ!$D$10+'СЕТ СН'!$H$6-'СЕТ СН'!$H$22</f>
        <v>3234.92270199</v>
      </c>
      <c r="J89" s="36">
        <f>SUMIFS(СВЦЭМ!$C$39:$C$789,СВЦЭМ!$A$39:$A$789,$A89,СВЦЭМ!$B$39:$B$789,J$83)+'СЕТ СН'!$H$12+СВЦЭМ!$D$10+'СЕТ СН'!$H$6-'СЕТ СН'!$H$22</f>
        <v>3152.4791941799995</v>
      </c>
      <c r="K89" s="36">
        <f>SUMIFS(СВЦЭМ!$C$39:$C$789,СВЦЭМ!$A$39:$A$789,$A89,СВЦЭМ!$B$39:$B$789,K$83)+'СЕТ СН'!$H$12+СВЦЭМ!$D$10+'СЕТ СН'!$H$6-'СЕТ СН'!$H$22</f>
        <v>3108.04785773</v>
      </c>
      <c r="L89" s="36">
        <f>SUMIFS(СВЦЭМ!$C$39:$C$789,СВЦЭМ!$A$39:$A$789,$A89,СВЦЭМ!$B$39:$B$789,L$83)+'СЕТ СН'!$H$12+СВЦЭМ!$D$10+'СЕТ СН'!$H$6-'СЕТ СН'!$H$22</f>
        <v>3112.5877561400002</v>
      </c>
      <c r="M89" s="36">
        <f>SUMIFS(СВЦЭМ!$C$39:$C$789,СВЦЭМ!$A$39:$A$789,$A89,СВЦЭМ!$B$39:$B$789,M$83)+'СЕТ СН'!$H$12+СВЦЭМ!$D$10+'СЕТ СН'!$H$6-'СЕТ СН'!$H$22</f>
        <v>3134.3377454499996</v>
      </c>
      <c r="N89" s="36">
        <f>SUMIFS(СВЦЭМ!$C$39:$C$789,СВЦЭМ!$A$39:$A$789,$A89,СВЦЭМ!$B$39:$B$789,N$83)+'СЕТ СН'!$H$12+СВЦЭМ!$D$10+'СЕТ СН'!$H$6-'СЕТ СН'!$H$22</f>
        <v>3145.3629039299994</v>
      </c>
      <c r="O89" s="36">
        <f>SUMIFS(СВЦЭМ!$C$39:$C$789,СВЦЭМ!$A$39:$A$789,$A89,СВЦЭМ!$B$39:$B$789,O$83)+'СЕТ СН'!$H$12+СВЦЭМ!$D$10+'СЕТ СН'!$H$6-'СЕТ СН'!$H$22</f>
        <v>3151.6372975900003</v>
      </c>
      <c r="P89" s="36">
        <f>SUMIFS(СВЦЭМ!$C$39:$C$789,СВЦЭМ!$A$39:$A$789,$A89,СВЦЭМ!$B$39:$B$789,P$83)+'СЕТ СН'!$H$12+СВЦЭМ!$D$10+'СЕТ СН'!$H$6-'СЕТ СН'!$H$22</f>
        <v>3179.2118978299995</v>
      </c>
      <c r="Q89" s="36">
        <f>SUMIFS(СВЦЭМ!$C$39:$C$789,СВЦЭМ!$A$39:$A$789,$A89,СВЦЭМ!$B$39:$B$789,Q$83)+'СЕТ СН'!$H$12+СВЦЭМ!$D$10+'СЕТ СН'!$H$6-'СЕТ СН'!$H$22</f>
        <v>3183.7910325499997</v>
      </c>
      <c r="R89" s="36">
        <f>SUMIFS(СВЦЭМ!$C$39:$C$789,СВЦЭМ!$A$39:$A$789,$A89,СВЦЭМ!$B$39:$B$789,R$83)+'СЕТ СН'!$H$12+СВЦЭМ!$D$10+'СЕТ СН'!$H$6-'СЕТ СН'!$H$22</f>
        <v>3185.5773719399995</v>
      </c>
      <c r="S89" s="36">
        <f>SUMIFS(СВЦЭМ!$C$39:$C$789,СВЦЭМ!$A$39:$A$789,$A89,СВЦЭМ!$B$39:$B$789,S$83)+'СЕТ СН'!$H$12+СВЦЭМ!$D$10+'СЕТ СН'!$H$6-'СЕТ СН'!$H$22</f>
        <v>3154.9374828</v>
      </c>
      <c r="T89" s="36">
        <f>SUMIFS(СВЦЭМ!$C$39:$C$789,СВЦЭМ!$A$39:$A$789,$A89,СВЦЭМ!$B$39:$B$789,T$83)+'СЕТ СН'!$H$12+СВЦЭМ!$D$10+'СЕТ СН'!$H$6-'СЕТ СН'!$H$22</f>
        <v>3075.4580132700003</v>
      </c>
      <c r="U89" s="36">
        <f>SUMIFS(СВЦЭМ!$C$39:$C$789,СВЦЭМ!$A$39:$A$789,$A89,СВЦЭМ!$B$39:$B$789,U$83)+'СЕТ СН'!$H$12+СВЦЭМ!$D$10+'СЕТ СН'!$H$6-'СЕТ СН'!$H$22</f>
        <v>3057.3607791899994</v>
      </c>
      <c r="V89" s="36">
        <f>SUMIFS(СВЦЭМ!$C$39:$C$789,СВЦЭМ!$A$39:$A$789,$A89,СВЦЭМ!$B$39:$B$789,V$83)+'СЕТ СН'!$H$12+СВЦЭМ!$D$10+'СЕТ СН'!$H$6-'СЕТ СН'!$H$22</f>
        <v>3113.9420215199998</v>
      </c>
      <c r="W89" s="36">
        <f>SUMIFS(СВЦЭМ!$C$39:$C$789,СВЦЭМ!$A$39:$A$789,$A89,СВЦЭМ!$B$39:$B$789,W$83)+'СЕТ СН'!$H$12+СВЦЭМ!$D$10+'СЕТ СН'!$H$6-'СЕТ СН'!$H$22</f>
        <v>3128.43436053</v>
      </c>
      <c r="X89" s="36">
        <f>SUMIFS(СВЦЭМ!$C$39:$C$789,СВЦЭМ!$A$39:$A$789,$A89,СВЦЭМ!$B$39:$B$789,X$83)+'СЕТ СН'!$H$12+СВЦЭМ!$D$10+'СЕТ СН'!$H$6-'СЕТ СН'!$H$22</f>
        <v>3136.6911801200004</v>
      </c>
      <c r="Y89" s="36">
        <f>SUMIFS(СВЦЭМ!$C$39:$C$789,СВЦЭМ!$A$39:$A$789,$A89,СВЦЭМ!$B$39:$B$789,Y$83)+'СЕТ СН'!$H$12+СВЦЭМ!$D$10+'СЕТ СН'!$H$6-'СЕТ СН'!$H$22</f>
        <v>3165.8082181499994</v>
      </c>
    </row>
    <row r="90" spans="1:32" ht="15.75" x14ac:dyDescent="0.2">
      <c r="A90" s="35">
        <f t="shared" si="2"/>
        <v>45633</v>
      </c>
      <c r="B90" s="36">
        <f>SUMIFS(СВЦЭМ!$C$39:$C$789,СВЦЭМ!$A$39:$A$789,$A90,СВЦЭМ!$B$39:$B$789,B$83)+'СЕТ СН'!$H$12+СВЦЭМ!$D$10+'СЕТ СН'!$H$6-'СЕТ СН'!$H$22</f>
        <v>3278.9637903599996</v>
      </c>
      <c r="C90" s="36">
        <f>SUMIFS(СВЦЭМ!$C$39:$C$789,СВЦЭМ!$A$39:$A$789,$A90,СВЦЭМ!$B$39:$B$789,C$83)+'СЕТ СН'!$H$12+СВЦЭМ!$D$10+'СЕТ СН'!$H$6-'СЕТ СН'!$H$22</f>
        <v>3241.8263705399995</v>
      </c>
      <c r="D90" s="36">
        <f>SUMIFS(СВЦЭМ!$C$39:$C$789,СВЦЭМ!$A$39:$A$789,$A90,СВЦЭМ!$B$39:$B$789,D$83)+'СЕТ СН'!$H$12+СВЦЭМ!$D$10+'СЕТ СН'!$H$6-'СЕТ СН'!$H$22</f>
        <v>3282.6945820499996</v>
      </c>
      <c r="E90" s="36">
        <f>SUMIFS(СВЦЭМ!$C$39:$C$789,СВЦЭМ!$A$39:$A$789,$A90,СВЦЭМ!$B$39:$B$789,E$83)+'СЕТ СН'!$H$12+СВЦЭМ!$D$10+'СЕТ СН'!$H$6-'СЕТ СН'!$H$22</f>
        <v>3326.9429134299999</v>
      </c>
      <c r="F90" s="36">
        <f>SUMIFS(СВЦЭМ!$C$39:$C$789,СВЦЭМ!$A$39:$A$789,$A90,СВЦЭМ!$B$39:$B$789,F$83)+'СЕТ СН'!$H$12+СВЦЭМ!$D$10+'СЕТ СН'!$H$6-'СЕТ СН'!$H$22</f>
        <v>3323.6492419599999</v>
      </c>
      <c r="G90" s="36">
        <f>SUMIFS(СВЦЭМ!$C$39:$C$789,СВЦЭМ!$A$39:$A$789,$A90,СВЦЭМ!$B$39:$B$789,G$83)+'СЕТ СН'!$H$12+СВЦЭМ!$D$10+'СЕТ СН'!$H$6-'СЕТ СН'!$H$22</f>
        <v>3299.7273556099999</v>
      </c>
      <c r="H90" s="36">
        <f>SUMIFS(СВЦЭМ!$C$39:$C$789,СВЦЭМ!$A$39:$A$789,$A90,СВЦЭМ!$B$39:$B$789,H$83)+'СЕТ СН'!$H$12+СВЦЭМ!$D$10+'СЕТ СН'!$H$6-'СЕТ СН'!$H$22</f>
        <v>3268.7182466200002</v>
      </c>
      <c r="I90" s="36">
        <f>SUMIFS(СВЦЭМ!$C$39:$C$789,СВЦЭМ!$A$39:$A$789,$A90,СВЦЭМ!$B$39:$B$789,I$83)+'СЕТ СН'!$H$12+СВЦЭМ!$D$10+'СЕТ СН'!$H$6-'СЕТ СН'!$H$22</f>
        <v>3267.6258643700003</v>
      </c>
      <c r="J90" s="36">
        <f>SUMIFS(СВЦЭМ!$C$39:$C$789,СВЦЭМ!$A$39:$A$789,$A90,СВЦЭМ!$B$39:$B$789,J$83)+'СЕТ СН'!$H$12+СВЦЭМ!$D$10+'СЕТ СН'!$H$6-'СЕТ СН'!$H$22</f>
        <v>3183.1568294600002</v>
      </c>
      <c r="K90" s="36">
        <f>SUMIFS(СВЦЭМ!$C$39:$C$789,СВЦЭМ!$A$39:$A$789,$A90,СВЦЭМ!$B$39:$B$789,K$83)+'СЕТ СН'!$H$12+СВЦЭМ!$D$10+'СЕТ СН'!$H$6-'СЕТ СН'!$H$22</f>
        <v>3053.2953409700003</v>
      </c>
      <c r="L90" s="36">
        <f>SUMIFS(СВЦЭМ!$C$39:$C$789,СВЦЭМ!$A$39:$A$789,$A90,СВЦЭМ!$B$39:$B$789,L$83)+'СЕТ СН'!$H$12+СВЦЭМ!$D$10+'СЕТ СН'!$H$6-'СЕТ СН'!$H$22</f>
        <v>3023.17318815</v>
      </c>
      <c r="M90" s="36">
        <f>SUMIFS(СВЦЭМ!$C$39:$C$789,СВЦЭМ!$A$39:$A$789,$A90,СВЦЭМ!$B$39:$B$789,M$83)+'СЕТ СН'!$H$12+СВЦЭМ!$D$10+'СЕТ СН'!$H$6-'СЕТ СН'!$H$22</f>
        <v>3027.0627200700001</v>
      </c>
      <c r="N90" s="36">
        <f>SUMIFS(СВЦЭМ!$C$39:$C$789,СВЦЭМ!$A$39:$A$789,$A90,СВЦЭМ!$B$39:$B$789,N$83)+'СЕТ СН'!$H$12+СВЦЭМ!$D$10+'СЕТ СН'!$H$6-'СЕТ СН'!$H$22</f>
        <v>3054.8660949599998</v>
      </c>
      <c r="O90" s="36">
        <f>SUMIFS(СВЦЭМ!$C$39:$C$789,СВЦЭМ!$A$39:$A$789,$A90,СВЦЭМ!$B$39:$B$789,O$83)+'СЕТ СН'!$H$12+СВЦЭМ!$D$10+'СЕТ СН'!$H$6-'СЕТ СН'!$H$22</f>
        <v>3060.72546066</v>
      </c>
      <c r="P90" s="36">
        <f>SUMIFS(СВЦЭМ!$C$39:$C$789,СВЦЭМ!$A$39:$A$789,$A90,СВЦЭМ!$B$39:$B$789,P$83)+'СЕТ СН'!$H$12+СВЦЭМ!$D$10+'СЕТ СН'!$H$6-'СЕТ СН'!$H$22</f>
        <v>3072.1462873999999</v>
      </c>
      <c r="Q90" s="36">
        <f>SUMIFS(СВЦЭМ!$C$39:$C$789,СВЦЭМ!$A$39:$A$789,$A90,СВЦЭМ!$B$39:$B$789,Q$83)+'СЕТ СН'!$H$12+СВЦЭМ!$D$10+'СЕТ СН'!$H$6-'СЕТ СН'!$H$22</f>
        <v>3079.0663018200003</v>
      </c>
      <c r="R90" s="36">
        <f>SUMIFS(СВЦЭМ!$C$39:$C$789,СВЦЭМ!$A$39:$A$789,$A90,СВЦЭМ!$B$39:$B$789,R$83)+'СЕТ СН'!$H$12+СВЦЭМ!$D$10+'СЕТ СН'!$H$6-'СЕТ СН'!$H$22</f>
        <v>3077.0831471900001</v>
      </c>
      <c r="S90" s="36">
        <f>SUMIFS(СВЦЭМ!$C$39:$C$789,СВЦЭМ!$A$39:$A$789,$A90,СВЦЭМ!$B$39:$B$789,S$83)+'СЕТ СН'!$H$12+СВЦЭМ!$D$10+'СЕТ СН'!$H$6-'СЕТ СН'!$H$22</f>
        <v>3044.8243030100002</v>
      </c>
      <c r="T90" s="36">
        <f>SUMIFS(СВЦЭМ!$C$39:$C$789,СВЦЭМ!$A$39:$A$789,$A90,СВЦЭМ!$B$39:$B$789,T$83)+'СЕТ СН'!$H$12+СВЦЭМ!$D$10+'СЕТ СН'!$H$6-'СЕТ СН'!$H$22</f>
        <v>2990.03758784</v>
      </c>
      <c r="U90" s="36">
        <f>SUMIFS(СВЦЭМ!$C$39:$C$789,СВЦЭМ!$A$39:$A$789,$A90,СВЦЭМ!$B$39:$B$789,U$83)+'СЕТ СН'!$H$12+СВЦЭМ!$D$10+'СЕТ СН'!$H$6-'СЕТ СН'!$H$22</f>
        <v>3020.1649044300002</v>
      </c>
      <c r="V90" s="36">
        <f>SUMIFS(СВЦЭМ!$C$39:$C$789,СВЦЭМ!$A$39:$A$789,$A90,СВЦЭМ!$B$39:$B$789,V$83)+'СЕТ СН'!$H$12+СВЦЭМ!$D$10+'СЕТ СН'!$H$6-'СЕТ СН'!$H$22</f>
        <v>3043.9320920099999</v>
      </c>
      <c r="W90" s="36">
        <f>SUMIFS(СВЦЭМ!$C$39:$C$789,СВЦЭМ!$A$39:$A$789,$A90,СВЦЭМ!$B$39:$B$789,W$83)+'СЕТ СН'!$H$12+СВЦЭМ!$D$10+'СЕТ СН'!$H$6-'СЕТ СН'!$H$22</f>
        <v>3059.8366285699994</v>
      </c>
      <c r="X90" s="36">
        <f>SUMIFS(СВЦЭМ!$C$39:$C$789,СВЦЭМ!$A$39:$A$789,$A90,СВЦЭМ!$B$39:$B$789,X$83)+'СЕТ СН'!$H$12+СВЦЭМ!$D$10+'СЕТ СН'!$H$6-'СЕТ СН'!$H$22</f>
        <v>3123.19611738</v>
      </c>
      <c r="Y90" s="36">
        <f>SUMIFS(СВЦЭМ!$C$39:$C$789,СВЦЭМ!$A$39:$A$789,$A90,СВЦЭМ!$B$39:$B$789,Y$83)+'СЕТ СН'!$H$12+СВЦЭМ!$D$10+'СЕТ СН'!$H$6-'СЕТ СН'!$H$22</f>
        <v>3201.61694816</v>
      </c>
    </row>
    <row r="91" spans="1:32" ht="15.75" x14ac:dyDescent="0.2">
      <c r="A91" s="35">
        <f t="shared" si="2"/>
        <v>45634</v>
      </c>
      <c r="B91" s="36">
        <f>SUMIFS(СВЦЭМ!$C$39:$C$789,СВЦЭМ!$A$39:$A$789,$A91,СВЦЭМ!$B$39:$B$789,B$83)+'СЕТ СН'!$H$12+СВЦЭМ!$D$10+'СЕТ СН'!$H$6-'СЕТ СН'!$H$22</f>
        <v>3190.6588897399997</v>
      </c>
      <c r="C91" s="36">
        <f>SUMIFS(СВЦЭМ!$C$39:$C$789,СВЦЭМ!$A$39:$A$789,$A91,СВЦЭМ!$B$39:$B$789,C$83)+'СЕТ СН'!$H$12+СВЦЭМ!$D$10+'СЕТ СН'!$H$6-'СЕТ СН'!$H$22</f>
        <v>3234.8371204200002</v>
      </c>
      <c r="D91" s="36">
        <f>SUMIFS(СВЦЭМ!$C$39:$C$789,СВЦЭМ!$A$39:$A$789,$A91,СВЦЭМ!$B$39:$B$789,D$83)+'СЕТ СН'!$H$12+СВЦЭМ!$D$10+'СЕТ СН'!$H$6-'СЕТ СН'!$H$22</f>
        <v>3269.4731421099996</v>
      </c>
      <c r="E91" s="36">
        <f>SUMIFS(СВЦЭМ!$C$39:$C$789,СВЦЭМ!$A$39:$A$789,$A91,СВЦЭМ!$B$39:$B$789,E$83)+'СЕТ СН'!$H$12+СВЦЭМ!$D$10+'СЕТ СН'!$H$6-'СЕТ СН'!$H$22</f>
        <v>3319.4104770599997</v>
      </c>
      <c r="F91" s="36">
        <f>SUMIFS(СВЦЭМ!$C$39:$C$789,СВЦЭМ!$A$39:$A$789,$A91,СВЦЭМ!$B$39:$B$789,F$83)+'СЕТ СН'!$H$12+СВЦЭМ!$D$10+'СЕТ СН'!$H$6-'СЕТ СН'!$H$22</f>
        <v>3329.6921909900002</v>
      </c>
      <c r="G91" s="36">
        <f>SUMIFS(СВЦЭМ!$C$39:$C$789,СВЦЭМ!$A$39:$A$789,$A91,СВЦЭМ!$B$39:$B$789,G$83)+'СЕТ СН'!$H$12+СВЦЭМ!$D$10+'СЕТ СН'!$H$6-'СЕТ СН'!$H$22</f>
        <v>3304.9601241299997</v>
      </c>
      <c r="H91" s="36">
        <f>SUMIFS(СВЦЭМ!$C$39:$C$789,СВЦЭМ!$A$39:$A$789,$A91,СВЦЭМ!$B$39:$B$789,H$83)+'СЕТ СН'!$H$12+СВЦЭМ!$D$10+'СЕТ СН'!$H$6-'СЕТ СН'!$H$22</f>
        <v>3328.8166848299998</v>
      </c>
      <c r="I91" s="36">
        <f>SUMIFS(СВЦЭМ!$C$39:$C$789,СВЦЭМ!$A$39:$A$789,$A91,СВЦЭМ!$B$39:$B$789,I$83)+'СЕТ СН'!$H$12+СВЦЭМ!$D$10+'СЕТ СН'!$H$6-'СЕТ СН'!$H$22</f>
        <v>3312.7965756100002</v>
      </c>
      <c r="J91" s="36">
        <f>SUMIFS(СВЦЭМ!$C$39:$C$789,СВЦЭМ!$A$39:$A$789,$A91,СВЦЭМ!$B$39:$B$789,J$83)+'СЕТ СН'!$H$12+СВЦЭМ!$D$10+'СЕТ СН'!$H$6-'СЕТ СН'!$H$22</f>
        <v>3233.2618211700001</v>
      </c>
      <c r="K91" s="36">
        <f>SUMIFS(СВЦЭМ!$C$39:$C$789,СВЦЭМ!$A$39:$A$789,$A91,СВЦЭМ!$B$39:$B$789,K$83)+'СЕТ СН'!$H$12+СВЦЭМ!$D$10+'СЕТ СН'!$H$6-'СЕТ СН'!$H$22</f>
        <v>3128.6044592299995</v>
      </c>
      <c r="L91" s="36">
        <f>SUMIFS(СВЦЭМ!$C$39:$C$789,СВЦЭМ!$A$39:$A$789,$A91,СВЦЭМ!$B$39:$B$789,L$83)+'СЕТ СН'!$H$12+СВЦЭМ!$D$10+'СЕТ СН'!$H$6-'СЕТ СН'!$H$22</f>
        <v>3060.8663068699998</v>
      </c>
      <c r="M91" s="36">
        <f>SUMIFS(СВЦЭМ!$C$39:$C$789,СВЦЭМ!$A$39:$A$789,$A91,СВЦЭМ!$B$39:$B$789,M$83)+'СЕТ СН'!$H$12+СВЦЭМ!$D$10+'СЕТ СН'!$H$6-'СЕТ СН'!$H$22</f>
        <v>3052.9239661599995</v>
      </c>
      <c r="N91" s="36">
        <f>SUMIFS(СВЦЭМ!$C$39:$C$789,СВЦЭМ!$A$39:$A$789,$A91,СВЦЭМ!$B$39:$B$789,N$83)+'СЕТ СН'!$H$12+СВЦЭМ!$D$10+'СЕТ СН'!$H$6-'СЕТ СН'!$H$22</f>
        <v>3090.6582323399998</v>
      </c>
      <c r="O91" s="36">
        <f>SUMIFS(СВЦЭМ!$C$39:$C$789,СВЦЭМ!$A$39:$A$789,$A91,СВЦЭМ!$B$39:$B$789,O$83)+'СЕТ СН'!$H$12+СВЦЭМ!$D$10+'СЕТ СН'!$H$6-'СЕТ СН'!$H$22</f>
        <v>3102.9685185999997</v>
      </c>
      <c r="P91" s="36">
        <f>SUMIFS(СВЦЭМ!$C$39:$C$789,СВЦЭМ!$A$39:$A$789,$A91,СВЦЭМ!$B$39:$B$789,P$83)+'СЕТ СН'!$H$12+СВЦЭМ!$D$10+'СЕТ СН'!$H$6-'СЕТ СН'!$H$22</f>
        <v>3121.0105069499996</v>
      </c>
      <c r="Q91" s="36">
        <f>SUMIFS(СВЦЭМ!$C$39:$C$789,СВЦЭМ!$A$39:$A$789,$A91,СВЦЭМ!$B$39:$B$789,Q$83)+'СЕТ СН'!$H$12+СВЦЭМ!$D$10+'СЕТ СН'!$H$6-'СЕТ СН'!$H$22</f>
        <v>3137.3466035199999</v>
      </c>
      <c r="R91" s="36">
        <f>SUMIFS(СВЦЭМ!$C$39:$C$789,СВЦЭМ!$A$39:$A$789,$A91,СВЦЭМ!$B$39:$B$789,R$83)+'СЕТ СН'!$H$12+СВЦЭМ!$D$10+'СЕТ СН'!$H$6-'СЕТ СН'!$H$22</f>
        <v>3127.5174808000002</v>
      </c>
      <c r="S91" s="36">
        <f>SUMIFS(СВЦЭМ!$C$39:$C$789,СВЦЭМ!$A$39:$A$789,$A91,СВЦЭМ!$B$39:$B$789,S$83)+'СЕТ СН'!$H$12+СВЦЭМ!$D$10+'СЕТ СН'!$H$6-'СЕТ СН'!$H$22</f>
        <v>3043.3313222300003</v>
      </c>
      <c r="T91" s="36">
        <f>SUMIFS(СВЦЭМ!$C$39:$C$789,СВЦЭМ!$A$39:$A$789,$A91,СВЦЭМ!$B$39:$B$789,T$83)+'СЕТ СН'!$H$12+СВЦЭМ!$D$10+'СЕТ СН'!$H$6-'СЕТ СН'!$H$22</f>
        <v>2937.7628992800001</v>
      </c>
      <c r="U91" s="36">
        <f>SUMIFS(СВЦЭМ!$C$39:$C$789,СВЦЭМ!$A$39:$A$789,$A91,СВЦЭМ!$B$39:$B$789,U$83)+'СЕТ СН'!$H$12+СВЦЭМ!$D$10+'СЕТ СН'!$H$6-'СЕТ СН'!$H$22</f>
        <v>2936.6352888900001</v>
      </c>
      <c r="V91" s="36">
        <f>SUMIFS(СВЦЭМ!$C$39:$C$789,СВЦЭМ!$A$39:$A$789,$A91,СВЦЭМ!$B$39:$B$789,V$83)+'СЕТ СН'!$H$12+СВЦЭМ!$D$10+'СЕТ СН'!$H$6-'СЕТ СН'!$H$22</f>
        <v>2970.5452312500001</v>
      </c>
      <c r="W91" s="36">
        <f>SUMIFS(СВЦЭМ!$C$39:$C$789,СВЦЭМ!$A$39:$A$789,$A91,СВЦЭМ!$B$39:$B$789,W$83)+'СЕТ СН'!$H$12+СВЦЭМ!$D$10+'СЕТ СН'!$H$6-'СЕТ СН'!$H$22</f>
        <v>3030.8000959800002</v>
      </c>
      <c r="X91" s="36">
        <f>SUMIFS(СВЦЭМ!$C$39:$C$789,СВЦЭМ!$A$39:$A$789,$A91,СВЦЭМ!$B$39:$B$789,X$83)+'СЕТ СН'!$H$12+СВЦЭМ!$D$10+'СЕТ СН'!$H$6-'СЕТ СН'!$H$22</f>
        <v>3054.2696931299997</v>
      </c>
      <c r="Y91" s="36">
        <f>SUMIFS(СВЦЭМ!$C$39:$C$789,СВЦЭМ!$A$39:$A$789,$A91,СВЦЭМ!$B$39:$B$789,Y$83)+'СЕТ СН'!$H$12+СВЦЭМ!$D$10+'СЕТ СН'!$H$6-'СЕТ СН'!$H$22</f>
        <v>3051.8602515299999</v>
      </c>
    </row>
    <row r="92" spans="1:32" ht="15.75" x14ac:dyDescent="0.2">
      <c r="A92" s="35">
        <f t="shared" si="2"/>
        <v>45635</v>
      </c>
      <c r="B92" s="36">
        <f>SUMIFS(СВЦЭМ!$C$39:$C$789,СВЦЭМ!$A$39:$A$789,$A92,СВЦЭМ!$B$39:$B$789,B$83)+'СЕТ СН'!$H$12+СВЦЭМ!$D$10+'СЕТ СН'!$H$6-'СЕТ СН'!$H$22</f>
        <v>3156.1077347299997</v>
      </c>
      <c r="C92" s="36">
        <f>SUMIFS(СВЦЭМ!$C$39:$C$789,СВЦЭМ!$A$39:$A$789,$A92,СВЦЭМ!$B$39:$B$789,C$83)+'СЕТ СН'!$H$12+СВЦЭМ!$D$10+'СЕТ СН'!$H$6-'СЕТ СН'!$H$22</f>
        <v>3184.4902537600001</v>
      </c>
      <c r="D92" s="36">
        <f>SUMIFS(СВЦЭМ!$C$39:$C$789,СВЦЭМ!$A$39:$A$789,$A92,СВЦЭМ!$B$39:$B$789,D$83)+'СЕТ СН'!$H$12+СВЦЭМ!$D$10+'СЕТ СН'!$H$6-'СЕТ СН'!$H$22</f>
        <v>3255.3771356699999</v>
      </c>
      <c r="E92" s="36">
        <f>SUMIFS(СВЦЭМ!$C$39:$C$789,СВЦЭМ!$A$39:$A$789,$A92,СВЦЭМ!$B$39:$B$789,E$83)+'СЕТ СН'!$H$12+СВЦЭМ!$D$10+'СЕТ СН'!$H$6-'СЕТ СН'!$H$22</f>
        <v>3285.35081214</v>
      </c>
      <c r="F92" s="36">
        <f>SUMIFS(СВЦЭМ!$C$39:$C$789,СВЦЭМ!$A$39:$A$789,$A92,СВЦЭМ!$B$39:$B$789,F$83)+'СЕТ СН'!$H$12+СВЦЭМ!$D$10+'СЕТ СН'!$H$6-'СЕТ СН'!$H$22</f>
        <v>3285.8833497400001</v>
      </c>
      <c r="G92" s="36">
        <f>SUMIFS(СВЦЭМ!$C$39:$C$789,СВЦЭМ!$A$39:$A$789,$A92,СВЦЭМ!$B$39:$B$789,G$83)+'СЕТ СН'!$H$12+СВЦЭМ!$D$10+'СЕТ СН'!$H$6-'СЕТ СН'!$H$22</f>
        <v>3233.9530298399995</v>
      </c>
      <c r="H92" s="36">
        <f>SUMIFS(СВЦЭМ!$C$39:$C$789,СВЦЭМ!$A$39:$A$789,$A92,СВЦЭМ!$B$39:$B$789,H$83)+'СЕТ СН'!$H$12+СВЦЭМ!$D$10+'СЕТ СН'!$H$6-'СЕТ СН'!$H$22</f>
        <v>3121.4620758399997</v>
      </c>
      <c r="I92" s="36">
        <f>SUMIFS(СВЦЭМ!$C$39:$C$789,СВЦЭМ!$A$39:$A$789,$A92,СВЦЭМ!$B$39:$B$789,I$83)+'СЕТ СН'!$H$12+СВЦЭМ!$D$10+'СЕТ СН'!$H$6-'СЕТ СН'!$H$22</f>
        <v>3028.5629931499998</v>
      </c>
      <c r="J92" s="36">
        <f>SUMIFS(СВЦЭМ!$C$39:$C$789,СВЦЭМ!$A$39:$A$789,$A92,СВЦЭМ!$B$39:$B$789,J$83)+'СЕТ СН'!$H$12+СВЦЭМ!$D$10+'СЕТ СН'!$H$6-'СЕТ СН'!$H$22</f>
        <v>3059.3817780600002</v>
      </c>
      <c r="K92" s="36">
        <f>SUMIFS(СВЦЭМ!$C$39:$C$789,СВЦЭМ!$A$39:$A$789,$A92,СВЦЭМ!$B$39:$B$789,K$83)+'СЕТ СН'!$H$12+СВЦЭМ!$D$10+'СЕТ СН'!$H$6-'СЕТ СН'!$H$22</f>
        <v>3035.2251486200003</v>
      </c>
      <c r="L92" s="36">
        <f>SUMIFS(СВЦЭМ!$C$39:$C$789,СВЦЭМ!$A$39:$A$789,$A92,СВЦЭМ!$B$39:$B$789,L$83)+'СЕТ СН'!$H$12+СВЦЭМ!$D$10+'СЕТ СН'!$H$6-'СЕТ СН'!$H$22</f>
        <v>3025.3653751499996</v>
      </c>
      <c r="M92" s="36">
        <f>SUMIFS(СВЦЭМ!$C$39:$C$789,СВЦЭМ!$A$39:$A$789,$A92,СВЦЭМ!$B$39:$B$789,M$83)+'СЕТ СН'!$H$12+СВЦЭМ!$D$10+'СЕТ СН'!$H$6-'СЕТ СН'!$H$22</f>
        <v>3056.0137561599995</v>
      </c>
      <c r="N92" s="36">
        <f>SUMIFS(СВЦЭМ!$C$39:$C$789,СВЦЭМ!$A$39:$A$789,$A92,СВЦЭМ!$B$39:$B$789,N$83)+'СЕТ СН'!$H$12+СВЦЭМ!$D$10+'СЕТ СН'!$H$6-'СЕТ СН'!$H$22</f>
        <v>3045.3664976199998</v>
      </c>
      <c r="O92" s="36">
        <f>SUMIFS(СВЦЭМ!$C$39:$C$789,СВЦЭМ!$A$39:$A$789,$A92,СВЦЭМ!$B$39:$B$789,O$83)+'СЕТ СН'!$H$12+СВЦЭМ!$D$10+'СЕТ СН'!$H$6-'СЕТ СН'!$H$22</f>
        <v>3058.3769635099998</v>
      </c>
      <c r="P92" s="36">
        <f>SUMIFS(СВЦЭМ!$C$39:$C$789,СВЦЭМ!$A$39:$A$789,$A92,СВЦЭМ!$B$39:$B$789,P$83)+'СЕТ СН'!$H$12+СВЦЭМ!$D$10+'СЕТ СН'!$H$6-'СЕТ СН'!$H$22</f>
        <v>3066.4164283700002</v>
      </c>
      <c r="Q92" s="36">
        <f>SUMIFS(СВЦЭМ!$C$39:$C$789,СВЦЭМ!$A$39:$A$789,$A92,СВЦЭМ!$B$39:$B$789,Q$83)+'СЕТ СН'!$H$12+СВЦЭМ!$D$10+'СЕТ СН'!$H$6-'СЕТ СН'!$H$22</f>
        <v>3072.1969967899995</v>
      </c>
      <c r="R92" s="36">
        <f>SUMIFS(СВЦЭМ!$C$39:$C$789,СВЦЭМ!$A$39:$A$789,$A92,СВЦЭМ!$B$39:$B$789,R$83)+'СЕТ СН'!$H$12+СВЦЭМ!$D$10+'СЕТ СН'!$H$6-'СЕТ СН'!$H$22</f>
        <v>3049.5976996700001</v>
      </c>
      <c r="S92" s="36">
        <f>SUMIFS(СВЦЭМ!$C$39:$C$789,СВЦЭМ!$A$39:$A$789,$A92,СВЦЭМ!$B$39:$B$789,S$83)+'СЕТ СН'!$H$12+СВЦЭМ!$D$10+'СЕТ СН'!$H$6-'СЕТ СН'!$H$22</f>
        <v>3004.3136436799996</v>
      </c>
      <c r="T92" s="36">
        <f>SUMIFS(СВЦЭМ!$C$39:$C$789,СВЦЭМ!$A$39:$A$789,$A92,СВЦЭМ!$B$39:$B$789,T$83)+'СЕТ СН'!$H$12+СВЦЭМ!$D$10+'СЕТ СН'!$H$6-'СЕТ СН'!$H$22</f>
        <v>2970.2865094199997</v>
      </c>
      <c r="U92" s="36">
        <f>SUMIFS(СВЦЭМ!$C$39:$C$789,СВЦЭМ!$A$39:$A$789,$A92,СВЦЭМ!$B$39:$B$789,U$83)+'СЕТ СН'!$H$12+СВЦЭМ!$D$10+'СЕТ СН'!$H$6-'СЕТ СН'!$H$22</f>
        <v>2980.6759041699997</v>
      </c>
      <c r="V92" s="36">
        <f>SUMIFS(СВЦЭМ!$C$39:$C$789,СВЦЭМ!$A$39:$A$789,$A92,СВЦЭМ!$B$39:$B$789,V$83)+'СЕТ СН'!$H$12+СВЦЭМ!$D$10+'СЕТ СН'!$H$6-'СЕТ СН'!$H$22</f>
        <v>3012.5178554200002</v>
      </c>
      <c r="W92" s="36">
        <f>SUMIFS(СВЦЭМ!$C$39:$C$789,СВЦЭМ!$A$39:$A$789,$A92,СВЦЭМ!$B$39:$B$789,W$83)+'СЕТ СН'!$H$12+СВЦЭМ!$D$10+'СЕТ СН'!$H$6-'СЕТ СН'!$H$22</f>
        <v>3031.2875802999997</v>
      </c>
      <c r="X92" s="36">
        <f>SUMIFS(СВЦЭМ!$C$39:$C$789,СВЦЭМ!$A$39:$A$789,$A92,СВЦЭМ!$B$39:$B$789,X$83)+'СЕТ СН'!$H$12+СВЦЭМ!$D$10+'СЕТ СН'!$H$6-'СЕТ СН'!$H$22</f>
        <v>3038.3927674500001</v>
      </c>
      <c r="Y92" s="36">
        <f>SUMIFS(СВЦЭМ!$C$39:$C$789,СВЦЭМ!$A$39:$A$789,$A92,СВЦЭМ!$B$39:$B$789,Y$83)+'СЕТ СН'!$H$12+СВЦЭМ!$D$10+'СЕТ СН'!$H$6-'СЕТ СН'!$H$22</f>
        <v>3019.3630499299998</v>
      </c>
    </row>
    <row r="93" spans="1:32" ht="15.75" x14ac:dyDescent="0.2">
      <c r="A93" s="35">
        <f t="shared" si="2"/>
        <v>45636</v>
      </c>
      <c r="B93" s="36">
        <f>SUMIFS(СВЦЭМ!$C$39:$C$789,СВЦЭМ!$A$39:$A$789,$A93,СВЦЭМ!$B$39:$B$789,B$83)+'СЕТ СН'!$H$12+СВЦЭМ!$D$10+'СЕТ СН'!$H$6-'СЕТ СН'!$H$22</f>
        <v>3198.4827986099999</v>
      </c>
      <c r="C93" s="36">
        <f>SUMIFS(СВЦЭМ!$C$39:$C$789,СВЦЭМ!$A$39:$A$789,$A93,СВЦЭМ!$B$39:$B$789,C$83)+'СЕТ СН'!$H$12+СВЦЭМ!$D$10+'СЕТ СН'!$H$6-'СЕТ СН'!$H$22</f>
        <v>3270.1895681899996</v>
      </c>
      <c r="D93" s="36">
        <f>SUMIFS(СВЦЭМ!$C$39:$C$789,СВЦЭМ!$A$39:$A$789,$A93,СВЦЭМ!$B$39:$B$789,D$83)+'СЕТ СН'!$H$12+СВЦЭМ!$D$10+'СЕТ СН'!$H$6-'СЕТ СН'!$H$22</f>
        <v>3301.0373022399999</v>
      </c>
      <c r="E93" s="36">
        <f>SUMIFS(СВЦЭМ!$C$39:$C$789,СВЦЭМ!$A$39:$A$789,$A93,СВЦЭМ!$B$39:$B$789,E$83)+'СЕТ СН'!$H$12+СВЦЭМ!$D$10+'СЕТ СН'!$H$6-'СЕТ СН'!$H$22</f>
        <v>3326.60565701</v>
      </c>
      <c r="F93" s="36">
        <f>SUMIFS(СВЦЭМ!$C$39:$C$789,СВЦЭМ!$A$39:$A$789,$A93,СВЦЭМ!$B$39:$B$789,F$83)+'СЕТ СН'!$H$12+СВЦЭМ!$D$10+'СЕТ СН'!$H$6-'СЕТ СН'!$H$22</f>
        <v>3321.5481682700001</v>
      </c>
      <c r="G93" s="36">
        <f>SUMIFS(СВЦЭМ!$C$39:$C$789,СВЦЭМ!$A$39:$A$789,$A93,СВЦЭМ!$B$39:$B$789,G$83)+'СЕТ СН'!$H$12+СВЦЭМ!$D$10+'СЕТ СН'!$H$6-'СЕТ СН'!$H$22</f>
        <v>3282.9618268799995</v>
      </c>
      <c r="H93" s="36">
        <f>SUMIFS(СВЦЭМ!$C$39:$C$789,СВЦЭМ!$A$39:$A$789,$A93,СВЦЭМ!$B$39:$B$789,H$83)+'СЕТ СН'!$H$12+СВЦЭМ!$D$10+'СЕТ СН'!$H$6-'СЕТ СН'!$H$22</f>
        <v>3186.0849531399999</v>
      </c>
      <c r="I93" s="36">
        <f>SUMIFS(СВЦЭМ!$C$39:$C$789,СВЦЭМ!$A$39:$A$789,$A93,СВЦЭМ!$B$39:$B$789,I$83)+'СЕТ СН'!$H$12+СВЦЭМ!$D$10+'СЕТ СН'!$H$6-'СЕТ СН'!$H$22</f>
        <v>3084.78377215</v>
      </c>
      <c r="J93" s="36">
        <f>SUMIFS(СВЦЭМ!$C$39:$C$789,СВЦЭМ!$A$39:$A$789,$A93,СВЦЭМ!$B$39:$B$789,J$83)+'СЕТ СН'!$H$12+СВЦЭМ!$D$10+'СЕТ СН'!$H$6-'СЕТ СН'!$H$22</f>
        <v>3010.1491362099996</v>
      </c>
      <c r="K93" s="36">
        <f>SUMIFS(СВЦЭМ!$C$39:$C$789,СВЦЭМ!$A$39:$A$789,$A93,СВЦЭМ!$B$39:$B$789,K$83)+'СЕТ СН'!$H$12+СВЦЭМ!$D$10+'СЕТ СН'!$H$6-'СЕТ СН'!$H$22</f>
        <v>2966.4945623699996</v>
      </c>
      <c r="L93" s="36">
        <f>SUMIFS(СВЦЭМ!$C$39:$C$789,СВЦЭМ!$A$39:$A$789,$A93,СВЦЭМ!$B$39:$B$789,L$83)+'СЕТ СН'!$H$12+СВЦЭМ!$D$10+'СЕТ СН'!$H$6-'СЕТ СН'!$H$22</f>
        <v>2989.1150446199999</v>
      </c>
      <c r="M93" s="36">
        <f>SUMIFS(СВЦЭМ!$C$39:$C$789,СВЦЭМ!$A$39:$A$789,$A93,СВЦЭМ!$B$39:$B$789,M$83)+'СЕТ СН'!$H$12+СВЦЭМ!$D$10+'СЕТ СН'!$H$6-'СЕТ СН'!$H$22</f>
        <v>3002.4460911400001</v>
      </c>
      <c r="N93" s="36">
        <f>SUMIFS(СВЦЭМ!$C$39:$C$789,СВЦЭМ!$A$39:$A$789,$A93,СВЦЭМ!$B$39:$B$789,N$83)+'СЕТ СН'!$H$12+СВЦЭМ!$D$10+'СЕТ СН'!$H$6-'СЕТ СН'!$H$22</f>
        <v>2999.8281092199995</v>
      </c>
      <c r="O93" s="36">
        <f>SUMIFS(СВЦЭМ!$C$39:$C$789,СВЦЭМ!$A$39:$A$789,$A93,СВЦЭМ!$B$39:$B$789,O$83)+'СЕТ СН'!$H$12+СВЦЭМ!$D$10+'СЕТ СН'!$H$6-'СЕТ СН'!$H$22</f>
        <v>2992.9554574200001</v>
      </c>
      <c r="P93" s="36">
        <f>SUMIFS(СВЦЭМ!$C$39:$C$789,СВЦЭМ!$A$39:$A$789,$A93,СВЦЭМ!$B$39:$B$789,P$83)+'СЕТ СН'!$H$12+СВЦЭМ!$D$10+'СЕТ СН'!$H$6-'СЕТ СН'!$H$22</f>
        <v>3046.2956833199996</v>
      </c>
      <c r="Q93" s="36">
        <f>SUMIFS(СВЦЭМ!$C$39:$C$789,СВЦЭМ!$A$39:$A$789,$A93,СВЦЭМ!$B$39:$B$789,Q$83)+'СЕТ СН'!$H$12+СВЦЭМ!$D$10+'СЕТ СН'!$H$6-'СЕТ СН'!$H$22</f>
        <v>3066.42598481</v>
      </c>
      <c r="R93" s="36">
        <f>SUMIFS(СВЦЭМ!$C$39:$C$789,СВЦЭМ!$A$39:$A$789,$A93,СВЦЭМ!$B$39:$B$789,R$83)+'СЕТ СН'!$H$12+СВЦЭМ!$D$10+'СЕТ СН'!$H$6-'СЕТ СН'!$H$22</f>
        <v>3034.9645846599997</v>
      </c>
      <c r="S93" s="36">
        <f>SUMIFS(СВЦЭМ!$C$39:$C$789,СВЦЭМ!$A$39:$A$789,$A93,СВЦЭМ!$B$39:$B$789,S$83)+'СЕТ СН'!$H$12+СВЦЭМ!$D$10+'СЕТ СН'!$H$6-'СЕТ СН'!$H$22</f>
        <v>2984.6515432699998</v>
      </c>
      <c r="T93" s="36">
        <f>SUMIFS(СВЦЭМ!$C$39:$C$789,СВЦЭМ!$A$39:$A$789,$A93,СВЦЭМ!$B$39:$B$789,T$83)+'СЕТ СН'!$H$12+СВЦЭМ!$D$10+'СЕТ СН'!$H$6-'СЕТ СН'!$H$22</f>
        <v>2950.03505365</v>
      </c>
      <c r="U93" s="36">
        <f>SUMIFS(СВЦЭМ!$C$39:$C$789,СВЦЭМ!$A$39:$A$789,$A93,СВЦЭМ!$B$39:$B$789,U$83)+'СЕТ СН'!$H$12+СВЦЭМ!$D$10+'СЕТ СН'!$H$6-'СЕТ СН'!$H$22</f>
        <v>2975.5259241399999</v>
      </c>
      <c r="V93" s="36">
        <f>SUMIFS(СВЦЭМ!$C$39:$C$789,СВЦЭМ!$A$39:$A$789,$A93,СВЦЭМ!$B$39:$B$789,V$83)+'СЕТ СН'!$H$12+СВЦЭМ!$D$10+'СЕТ СН'!$H$6-'СЕТ СН'!$H$22</f>
        <v>2993.2968952700003</v>
      </c>
      <c r="W93" s="36">
        <f>SUMIFS(СВЦЭМ!$C$39:$C$789,СВЦЭМ!$A$39:$A$789,$A93,СВЦЭМ!$B$39:$B$789,W$83)+'СЕТ СН'!$H$12+СВЦЭМ!$D$10+'СЕТ СН'!$H$6-'СЕТ СН'!$H$22</f>
        <v>3031.581878</v>
      </c>
      <c r="X93" s="36">
        <f>SUMIFS(СВЦЭМ!$C$39:$C$789,СВЦЭМ!$A$39:$A$789,$A93,СВЦЭМ!$B$39:$B$789,X$83)+'СЕТ СН'!$H$12+СВЦЭМ!$D$10+'СЕТ СН'!$H$6-'СЕТ СН'!$H$22</f>
        <v>3036.8862747499998</v>
      </c>
      <c r="Y93" s="36">
        <f>SUMIFS(СВЦЭМ!$C$39:$C$789,СВЦЭМ!$A$39:$A$789,$A93,СВЦЭМ!$B$39:$B$789,Y$83)+'СЕТ СН'!$H$12+СВЦЭМ!$D$10+'СЕТ СН'!$H$6-'СЕТ СН'!$H$22</f>
        <v>3093.3795270600003</v>
      </c>
    </row>
    <row r="94" spans="1:32" ht="15.75" x14ac:dyDescent="0.2">
      <c r="A94" s="35">
        <f t="shared" si="2"/>
        <v>45637</v>
      </c>
      <c r="B94" s="36">
        <f>SUMIFS(СВЦЭМ!$C$39:$C$789,СВЦЭМ!$A$39:$A$789,$A94,СВЦЭМ!$B$39:$B$789,B$83)+'СЕТ СН'!$H$12+СВЦЭМ!$D$10+'СЕТ СН'!$H$6-'СЕТ СН'!$H$22</f>
        <v>3086.6935750000002</v>
      </c>
      <c r="C94" s="36">
        <f>SUMIFS(СВЦЭМ!$C$39:$C$789,СВЦЭМ!$A$39:$A$789,$A94,СВЦЭМ!$B$39:$B$789,C$83)+'СЕТ СН'!$H$12+СВЦЭМ!$D$10+'СЕТ СН'!$H$6-'СЕТ СН'!$H$22</f>
        <v>3224.7962045200002</v>
      </c>
      <c r="D94" s="36">
        <f>SUMIFS(СВЦЭМ!$C$39:$C$789,СВЦЭМ!$A$39:$A$789,$A94,СВЦЭМ!$B$39:$B$789,D$83)+'СЕТ СН'!$H$12+СВЦЭМ!$D$10+'СЕТ СН'!$H$6-'СЕТ СН'!$H$22</f>
        <v>3285.1275477099998</v>
      </c>
      <c r="E94" s="36">
        <f>SUMIFS(СВЦЭМ!$C$39:$C$789,СВЦЭМ!$A$39:$A$789,$A94,СВЦЭМ!$B$39:$B$789,E$83)+'СЕТ СН'!$H$12+СВЦЭМ!$D$10+'СЕТ СН'!$H$6-'СЕТ СН'!$H$22</f>
        <v>3300.4902237400001</v>
      </c>
      <c r="F94" s="36">
        <f>SUMIFS(СВЦЭМ!$C$39:$C$789,СВЦЭМ!$A$39:$A$789,$A94,СВЦЭМ!$B$39:$B$789,F$83)+'СЕТ СН'!$H$12+СВЦЭМ!$D$10+'СЕТ СН'!$H$6-'СЕТ СН'!$H$22</f>
        <v>3317.8866930699996</v>
      </c>
      <c r="G94" s="36">
        <f>SUMIFS(СВЦЭМ!$C$39:$C$789,СВЦЭМ!$A$39:$A$789,$A94,СВЦЭМ!$B$39:$B$789,G$83)+'СЕТ СН'!$H$12+СВЦЭМ!$D$10+'СЕТ СН'!$H$6-'СЕТ СН'!$H$22</f>
        <v>3275.5434109500002</v>
      </c>
      <c r="H94" s="36">
        <f>SUMIFS(СВЦЭМ!$C$39:$C$789,СВЦЭМ!$A$39:$A$789,$A94,СВЦЭМ!$B$39:$B$789,H$83)+'СЕТ СН'!$H$12+СВЦЭМ!$D$10+'СЕТ СН'!$H$6-'СЕТ СН'!$H$22</f>
        <v>3208.1411868200003</v>
      </c>
      <c r="I94" s="36">
        <f>SUMIFS(СВЦЭМ!$C$39:$C$789,СВЦЭМ!$A$39:$A$789,$A94,СВЦЭМ!$B$39:$B$789,I$83)+'СЕТ СН'!$H$12+СВЦЭМ!$D$10+'СЕТ СН'!$H$6-'СЕТ СН'!$H$22</f>
        <v>3114.70227832</v>
      </c>
      <c r="J94" s="36">
        <f>SUMIFS(СВЦЭМ!$C$39:$C$789,СВЦЭМ!$A$39:$A$789,$A94,СВЦЭМ!$B$39:$B$789,J$83)+'СЕТ СН'!$H$12+СВЦЭМ!$D$10+'СЕТ СН'!$H$6-'СЕТ СН'!$H$22</f>
        <v>3056.3421164199999</v>
      </c>
      <c r="K94" s="36">
        <f>SUMIFS(СВЦЭМ!$C$39:$C$789,СВЦЭМ!$A$39:$A$789,$A94,СВЦЭМ!$B$39:$B$789,K$83)+'СЕТ СН'!$H$12+СВЦЭМ!$D$10+'СЕТ СН'!$H$6-'СЕТ СН'!$H$22</f>
        <v>3033.2064723799995</v>
      </c>
      <c r="L94" s="36">
        <f>SUMIFS(СВЦЭМ!$C$39:$C$789,СВЦЭМ!$A$39:$A$789,$A94,СВЦЭМ!$B$39:$B$789,L$83)+'СЕТ СН'!$H$12+СВЦЭМ!$D$10+'СЕТ СН'!$H$6-'СЕТ СН'!$H$22</f>
        <v>3024.9598788000003</v>
      </c>
      <c r="M94" s="36">
        <f>SUMIFS(СВЦЭМ!$C$39:$C$789,СВЦЭМ!$A$39:$A$789,$A94,СВЦЭМ!$B$39:$B$789,M$83)+'СЕТ СН'!$H$12+СВЦЭМ!$D$10+'СЕТ СН'!$H$6-'СЕТ СН'!$H$22</f>
        <v>3066.6306348199996</v>
      </c>
      <c r="N94" s="36">
        <f>SUMIFS(СВЦЭМ!$C$39:$C$789,СВЦЭМ!$A$39:$A$789,$A94,СВЦЭМ!$B$39:$B$789,N$83)+'СЕТ СН'!$H$12+СВЦЭМ!$D$10+'СЕТ СН'!$H$6-'СЕТ СН'!$H$22</f>
        <v>3094.0022711800002</v>
      </c>
      <c r="O94" s="36">
        <f>SUMIFS(СВЦЭМ!$C$39:$C$789,СВЦЭМ!$A$39:$A$789,$A94,СВЦЭМ!$B$39:$B$789,O$83)+'СЕТ СН'!$H$12+СВЦЭМ!$D$10+'СЕТ СН'!$H$6-'СЕТ СН'!$H$22</f>
        <v>3125.1426728699998</v>
      </c>
      <c r="P94" s="36">
        <f>SUMIFS(СВЦЭМ!$C$39:$C$789,СВЦЭМ!$A$39:$A$789,$A94,СВЦЭМ!$B$39:$B$789,P$83)+'СЕТ СН'!$H$12+СВЦЭМ!$D$10+'СЕТ СН'!$H$6-'СЕТ СН'!$H$22</f>
        <v>3169.6089197900001</v>
      </c>
      <c r="Q94" s="36">
        <f>SUMIFS(СВЦЭМ!$C$39:$C$789,СВЦЭМ!$A$39:$A$789,$A94,СВЦЭМ!$B$39:$B$789,Q$83)+'СЕТ СН'!$H$12+СВЦЭМ!$D$10+'СЕТ СН'!$H$6-'СЕТ СН'!$H$22</f>
        <v>3216.3914594999997</v>
      </c>
      <c r="R94" s="36">
        <f>SUMIFS(СВЦЭМ!$C$39:$C$789,СВЦЭМ!$A$39:$A$789,$A94,СВЦЭМ!$B$39:$B$789,R$83)+'СЕТ СН'!$H$12+СВЦЭМ!$D$10+'СЕТ СН'!$H$6-'СЕТ СН'!$H$22</f>
        <v>3193.5818269199999</v>
      </c>
      <c r="S94" s="36">
        <f>SUMIFS(СВЦЭМ!$C$39:$C$789,СВЦЭМ!$A$39:$A$789,$A94,СВЦЭМ!$B$39:$B$789,S$83)+'СЕТ СН'!$H$12+СВЦЭМ!$D$10+'СЕТ СН'!$H$6-'СЕТ СН'!$H$22</f>
        <v>3153.4263828699995</v>
      </c>
      <c r="T94" s="36">
        <f>SUMIFS(СВЦЭМ!$C$39:$C$789,СВЦЭМ!$A$39:$A$789,$A94,СВЦЭМ!$B$39:$B$789,T$83)+'СЕТ СН'!$H$12+СВЦЭМ!$D$10+'СЕТ СН'!$H$6-'СЕТ СН'!$H$22</f>
        <v>3089.5267885599997</v>
      </c>
      <c r="U94" s="36">
        <f>SUMIFS(СВЦЭМ!$C$39:$C$789,СВЦЭМ!$A$39:$A$789,$A94,СВЦЭМ!$B$39:$B$789,U$83)+'СЕТ СН'!$H$12+СВЦЭМ!$D$10+'СЕТ СН'!$H$6-'СЕТ СН'!$H$22</f>
        <v>3068.4152322399996</v>
      </c>
      <c r="V94" s="36">
        <f>SUMIFS(СВЦЭМ!$C$39:$C$789,СВЦЭМ!$A$39:$A$789,$A94,СВЦЭМ!$B$39:$B$789,V$83)+'СЕТ СН'!$H$12+СВЦЭМ!$D$10+'СЕТ СН'!$H$6-'СЕТ СН'!$H$22</f>
        <v>3059.82566331</v>
      </c>
      <c r="W94" s="36">
        <f>SUMIFS(СВЦЭМ!$C$39:$C$789,СВЦЭМ!$A$39:$A$789,$A94,СВЦЭМ!$B$39:$B$789,W$83)+'СЕТ СН'!$H$12+СВЦЭМ!$D$10+'СЕТ СН'!$H$6-'СЕТ СН'!$H$22</f>
        <v>3079.3902813100003</v>
      </c>
      <c r="X94" s="36">
        <f>SUMIFS(СВЦЭМ!$C$39:$C$789,СВЦЭМ!$A$39:$A$789,$A94,СВЦЭМ!$B$39:$B$789,X$83)+'СЕТ СН'!$H$12+СВЦЭМ!$D$10+'СЕТ СН'!$H$6-'СЕТ СН'!$H$22</f>
        <v>3120.0128576300003</v>
      </c>
      <c r="Y94" s="36">
        <f>SUMIFS(СВЦЭМ!$C$39:$C$789,СВЦЭМ!$A$39:$A$789,$A94,СВЦЭМ!$B$39:$B$789,Y$83)+'СЕТ СН'!$H$12+СВЦЭМ!$D$10+'СЕТ СН'!$H$6-'СЕТ СН'!$H$22</f>
        <v>3185.5891958000002</v>
      </c>
    </row>
    <row r="95" spans="1:32" ht="15.75" x14ac:dyDescent="0.2">
      <c r="A95" s="35">
        <f t="shared" si="2"/>
        <v>45638</v>
      </c>
      <c r="B95" s="36">
        <f>SUMIFS(СВЦЭМ!$C$39:$C$789,СВЦЭМ!$A$39:$A$789,$A95,СВЦЭМ!$B$39:$B$789,B$83)+'СЕТ СН'!$H$12+СВЦЭМ!$D$10+'СЕТ СН'!$H$6-'СЕТ СН'!$H$22</f>
        <v>3245.4671940600001</v>
      </c>
      <c r="C95" s="36">
        <f>SUMIFS(СВЦЭМ!$C$39:$C$789,СВЦЭМ!$A$39:$A$789,$A95,СВЦЭМ!$B$39:$B$789,C$83)+'СЕТ СН'!$H$12+СВЦЭМ!$D$10+'СЕТ СН'!$H$6-'СЕТ СН'!$H$22</f>
        <v>3311.9925450199999</v>
      </c>
      <c r="D95" s="36">
        <f>SUMIFS(СВЦЭМ!$C$39:$C$789,СВЦЭМ!$A$39:$A$789,$A95,СВЦЭМ!$B$39:$B$789,D$83)+'СЕТ СН'!$H$12+СВЦЭМ!$D$10+'СЕТ СН'!$H$6-'СЕТ СН'!$H$22</f>
        <v>3328.7011503699996</v>
      </c>
      <c r="E95" s="36">
        <f>SUMIFS(СВЦЭМ!$C$39:$C$789,СВЦЭМ!$A$39:$A$789,$A95,СВЦЭМ!$B$39:$B$789,E$83)+'СЕТ СН'!$H$12+СВЦЭМ!$D$10+'СЕТ СН'!$H$6-'СЕТ СН'!$H$22</f>
        <v>3328.2983956799999</v>
      </c>
      <c r="F95" s="36">
        <f>SUMIFS(СВЦЭМ!$C$39:$C$789,СВЦЭМ!$A$39:$A$789,$A95,СВЦЭМ!$B$39:$B$789,F$83)+'СЕТ СН'!$H$12+СВЦЭМ!$D$10+'СЕТ СН'!$H$6-'СЕТ СН'!$H$22</f>
        <v>3340.51847817</v>
      </c>
      <c r="G95" s="36">
        <f>SUMIFS(СВЦЭМ!$C$39:$C$789,СВЦЭМ!$A$39:$A$789,$A95,СВЦЭМ!$B$39:$B$789,G$83)+'СЕТ СН'!$H$12+СВЦЭМ!$D$10+'СЕТ СН'!$H$6-'СЕТ СН'!$H$22</f>
        <v>3330.4838426699998</v>
      </c>
      <c r="H95" s="36">
        <f>SUMIFS(СВЦЭМ!$C$39:$C$789,СВЦЭМ!$A$39:$A$789,$A95,СВЦЭМ!$B$39:$B$789,H$83)+'СЕТ СН'!$H$12+СВЦЭМ!$D$10+'СЕТ СН'!$H$6-'СЕТ СН'!$H$22</f>
        <v>3254.8306187199996</v>
      </c>
      <c r="I95" s="36">
        <f>SUMIFS(СВЦЭМ!$C$39:$C$789,СВЦЭМ!$A$39:$A$789,$A95,СВЦЭМ!$B$39:$B$789,I$83)+'СЕТ СН'!$H$12+СВЦЭМ!$D$10+'СЕТ СН'!$H$6-'СЕТ СН'!$H$22</f>
        <v>3143.6595623399999</v>
      </c>
      <c r="J95" s="36">
        <f>SUMIFS(СВЦЭМ!$C$39:$C$789,СВЦЭМ!$A$39:$A$789,$A95,СВЦЭМ!$B$39:$B$789,J$83)+'СЕТ СН'!$H$12+СВЦЭМ!$D$10+'СЕТ СН'!$H$6-'СЕТ СН'!$H$22</f>
        <v>3087.5157706399996</v>
      </c>
      <c r="K95" s="36">
        <f>SUMIFS(СВЦЭМ!$C$39:$C$789,СВЦЭМ!$A$39:$A$789,$A95,СВЦЭМ!$B$39:$B$789,K$83)+'СЕТ СН'!$H$12+СВЦЭМ!$D$10+'СЕТ СН'!$H$6-'СЕТ СН'!$H$22</f>
        <v>3089.0055682399998</v>
      </c>
      <c r="L95" s="36">
        <f>SUMIFS(СВЦЭМ!$C$39:$C$789,СВЦЭМ!$A$39:$A$789,$A95,СВЦЭМ!$B$39:$B$789,L$83)+'СЕТ СН'!$H$12+СВЦЭМ!$D$10+'СЕТ СН'!$H$6-'СЕТ СН'!$H$22</f>
        <v>3078.1979655300001</v>
      </c>
      <c r="M95" s="36">
        <f>SUMIFS(СВЦЭМ!$C$39:$C$789,СВЦЭМ!$A$39:$A$789,$A95,СВЦЭМ!$B$39:$B$789,M$83)+'СЕТ СН'!$H$12+СВЦЭМ!$D$10+'СЕТ СН'!$H$6-'СЕТ СН'!$H$22</f>
        <v>3097.11545045</v>
      </c>
      <c r="N95" s="36">
        <f>SUMIFS(СВЦЭМ!$C$39:$C$789,СВЦЭМ!$A$39:$A$789,$A95,СВЦЭМ!$B$39:$B$789,N$83)+'СЕТ СН'!$H$12+СВЦЭМ!$D$10+'СЕТ СН'!$H$6-'СЕТ СН'!$H$22</f>
        <v>3099.8494846100002</v>
      </c>
      <c r="O95" s="36">
        <f>SUMIFS(СВЦЭМ!$C$39:$C$789,СВЦЭМ!$A$39:$A$789,$A95,СВЦЭМ!$B$39:$B$789,O$83)+'СЕТ СН'!$H$12+СВЦЭМ!$D$10+'СЕТ СН'!$H$6-'СЕТ СН'!$H$22</f>
        <v>3144.8326824699998</v>
      </c>
      <c r="P95" s="36">
        <f>SUMIFS(СВЦЭМ!$C$39:$C$789,СВЦЭМ!$A$39:$A$789,$A95,СВЦЭМ!$B$39:$B$789,P$83)+'СЕТ СН'!$H$12+СВЦЭМ!$D$10+'СЕТ СН'!$H$6-'СЕТ СН'!$H$22</f>
        <v>3138.6282957499998</v>
      </c>
      <c r="Q95" s="36">
        <f>SUMIFS(СВЦЭМ!$C$39:$C$789,СВЦЭМ!$A$39:$A$789,$A95,СВЦЭМ!$B$39:$B$789,Q$83)+'СЕТ СН'!$H$12+СВЦЭМ!$D$10+'СЕТ СН'!$H$6-'СЕТ СН'!$H$22</f>
        <v>3134.9043179099999</v>
      </c>
      <c r="R95" s="36">
        <f>SUMIFS(СВЦЭМ!$C$39:$C$789,СВЦЭМ!$A$39:$A$789,$A95,СВЦЭМ!$B$39:$B$789,R$83)+'СЕТ СН'!$H$12+СВЦЭМ!$D$10+'СЕТ СН'!$H$6-'СЕТ СН'!$H$22</f>
        <v>3136.6327947099999</v>
      </c>
      <c r="S95" s="36">
        <f>SUMIFS(СВЦЭМ!$C$39:$C$789,СВЦЭМ!$A$39:$A$789,$A95,СВЦЭМ!$B$39:$B$789,S$83)+'СЕТ СН'!$H$12+СВЦЭМ!$D$10+'СЕТ СН'!$H$6-'СЕТ СН'!$H$22</f>
        <v>3079.3813347400001</v>
      </c>
      <c r="T95" s="36">
        <f>SUMIFS(СВЦЭМ!$C$39:$C$789,СВЦЭМ!$A$39:$A$789,$A95,СВЦЭМ!$B$39:$B$789,T$83)+'СЕТ СН'!$H$12+СВЦЭМ!$D$10+'СЕТ СН'!$H$6-'СЕТ СН'!$H$22</f>
        <v>3071.8775396199999</v>
      </c>
      <c r="U95" s="36">
        <f>SUMIFS(СВЦЭМ!$C$39:$C$789,СВЦЭМ!$A$39:$A$789,$A95,СВЦЭМ!$B$39:$B$789,U$83)+'СЕТ СН'!$H$12+СВЦЭМ!$D$10+'СЕТ СН'!$H$6-'СЕТ СН'!$H$22</f>
        <v>3093.7526851599996</v>
      </c>
      <c r="V95" s="36">
        <f>SUMIFS(СВЦЭМ!$C$39:$C$789,СВЦЭМ!$A$39:$A$789,$A95,СВЦЭМ!$B$39:$B$789,V$83)+'СЕТ СН'!$H$12+СВЦЭМ!$D$10+'СЕТ СН'!$H$6-'СЕТ СН'!$H$22</f>
        <v>3107.6548551599999</v>
      </c>
      <c r="W95" s="36">
        <f>SUMIFS(СВЦЭМ!$C$39:$C$789,СВЦЭМ!$A$39:$A$789,$A95,СВЦЭМ!$B$39:$B$789,W$83)+'СЕТ СН'!$H$12+СВЦЭМ!$D$10+'СЕТ СН'!$H$6-'СЕТ СН'!$H$22</f>
        <v>3151.7642249299997</v>
      </c>
      <c r="X95" s="36">
        <f>SUMIFS(СВЦЭМ!$C$39:$C$789,СВЦЭМ!$A$39:$A$789,$A95,СВЦЭМ!$B$39:$B$789,X$83)+'СЕТ СН'!$H$12+СВЦЭМ!$D$10+'СЕТ СН'!$H$6-'СЕТ СН'!$H$22</f>
        <v>3184.8776124400001</v>
      </c>
      <c r="Y95" s="36">
        <f>SUMIFS(СВЦЭМ!$C$39:$C$789,СВЦЭМ!$A$39:$A$789,$A95,СВЦЭМ!$B$39:$B$789,Y$83)+'СЕТ СН'!$H$12+СВЦЭМ!$D$10+'СЕТ СН'!$H$6-'СЕТ СН'!$H$22</f>
        <v>3236.8173843899995</v>
      </c>
    </row>
    <row r="96" spans="1:32" ht="15.75" x14ac:dyDescent="0.2">
      <c r="A96" s="35">
        <f t="shared" si="2"/>
        <v>45639</v>
      </c>
      <c r="B96" s="36">
        <f>SUMIFS(СВЦЭМ!$C$39:$C$789,СВЦЭМ!$A$39:$A$789,$A96,СВЦЭМ!$B$39:$B$789,B$83)+'СЕТ СН'!$H$12+СВЦЭМ!$D$10+'СЕТ СН'!$H$6-'СЕТ СН'!$H$22</f>
        <v>3319.6348320799998</v>
      </c>
      <c r="C96" s="36">
        <f>SUMIFS(СВЦЭМ!$C$39:$C$789,СВЦЭМ!$A$39:$A$789,$A96,СВЦЭМ!$B$39:$B$789,C$83)+'СЕТ СН'!$H$12+СВЦЭМ!$D$10+'СЕТ СН'!$H$6-'СЕТ СН'!$H$22</f>
        <v>3389.5567643300001</v>
      </c>
      <c r="D96" s="36">
        <f>SUMIFS(СВЦЭМ!$C$39:$C$789,СВЦЭМ!$A$39:$A$789,$A96,СВЦЭМ!$B$39:$B$789,D$83)+'СЕТ СН'!$H$12+СВЦЭМ!$D$10+'СЕТ СН'!$H$6-'СЕТ СН'!$H$22</f>
        <v>3436.3118238899997</v>
      </c>
      <c r="E96" s="36">
        <f>SUMIFS(СВЦЭМ!$C$39:$C$789,СВЦЭМ!$A$39:$A$789,$A96,СВЦЭМ!$B$39:$B$789,E$83)+'СЕТ СН'!$H$12+СВЦЭМ!$D$10+'СЕТ СН'!$H$6-'СЕТ СН'!$H$22</f>
        <v>3426.8234833199995</v>
      </c>
      <c r="F96" s="36">
        <f>SUMIFS(СВЦЭМ!$C$39:$C$789,СВЦЭМ!$A$39:$A$789,$A96,СВЦЭМ!$B$39:$B$789,F$83)+'СЕТ СН'!$H$12+СВЦЭМ!$D$10+'СЕТ СН'!$H$6-'СЕТ СН'!$H$22</f>
        <v>3405.6967851600002</v>
      </c>
      <c r="G96" s="36">
        <f>SUMIFS(СВЦЭМ!$C$39:$C$789,СВЦЭМ!$A$39:$A$789,$A96,СВЦЭМ!$B$39:$B$789,G$83)+'СЕТ СН'!$H$12+СВЦЭМ!$D$10+'СЕТ СН'!$H$6-'СЕТ СН'!$H$22</f>
        <v>3359.5350340899995</v>
      </c>
      <c r="H96" s="36">
        <f>SUMIFS(СВЦЭМ!$C$39:$C$789,СВЦЭМ!$A$39:$A$789,$A96,СВЦЭМ!$B$39:$B$789,H$83)+'СЕТ СН'!$H$12+СВЦЭМ!$D$10+'СЕТ СН'!$H$6-'СЕТ СН'!$H$22</f>
        <v>3261.4339215299997</v>
      </c>
      <c r="I96" s="36">
        <f>SUMIFS(СВЦЭМ!$C$39:$C$789,СВЦЭМ!$A$39:$A$789,$A96,СВЦЭМ!$B$39:$B$789,I$83)+'СЕТ СН'!$H$12+СВЦЭМ!$D$10+'СЕТ СН'!$H$6-'СЕТ СН'!$H$22</f>
        <v>3155.9537883900002</v>
      </c>
      <c r="J96" s="36">
        <f>SUMIFS(СВЦЭМ!$C$39:$C$789,СВЦЭМ!$A$39:$A$789,$A96,СВЦЭМ!$B$39:$B$789,J$83)+'СЕТ СН'!$H$12+СВЦЭМ!$D$10+'СЕТ СН'!$H$6-'СЕТ СН'!$H$22</f>
        <v>3095.9084770099998</v>
      </c>
      <c r="K96" s="36">
        <f>SUMIFS(СВЦЭМ!$C$39:$C$789,СВЦЭМ!$A$39:$A$789,$A96,СВЦЭМ!$B$39:$B$789,K$83)+'СЕТ СН'!$H$12+СВЦЭМ!$D$10+'СЕТ СН'!$H$6-'СЕТ СН'!$H$22</f>
        <v>3071.2855487699999</v>
      </c>
      <c r="L96" s="36">
        <f>SUMIFS(СВЦЭМ!$C$39:$C$789,СВЦЭМ!$A$39:$A$789,$A96,СВЦЭМ!$B$39:$B$789,L$83)+'СЕТ СН'!$H$12+СВЦЭМ!$D$10+'СЕТ СН'!$H$6-'СЕТ СН'!$H$22</f>
        <v>3058.5904644800003</v>
      </c>
      <c r="M96" s="36">
        <f>SUMIFS(СВЦЭМ!$C$39:$C$789,СВЦЭМ!$A$39:$A$789,$A96,СВЦЭМ!$B$39:$B$789,M$83)+'СЕТ СН'!$H$12+СВЦЭМ!$D$10+'СЕТ СН'!$H$6-'СЕТ СН'!$H$22</f>
        <v>3083.9147635299996</v>
      </c>
      <c r="N96" s="36">
        <f>SUMIFS(СВЦЭМ!$C$39:$C$789,СВЦЭМ!$A$39:$A$789,$A96,СВЦЭМ!$B$39:$B$789,N$83)+'СЕТ СН'!$H$12+СВЦЭМ!$D$10+'СЕТ СН'!$H$6-'СЕТ СН'!$H$22</f>
        <v>3070.3826457699997</v>
      </c>
      <c r="O96" s="36">
        <f>SUMIFS(СВЦЭМ!$C$39:$C$789,СВЦЭМ!$A$39:$A$789,$A96,СВЦЭМ!$B$39:$B$789,O$83)+'СЕТ СН'!$H$12+СВЦЭМ!$D$10+'СЕТ СН'!$H$6-'СЕТ СН'!$H$22</f>
        <v>3085.9137601499997</v>
      </c>
      <c r="P96" s="36">
        <f>SUMIFS(СВЦЭМ!$C$39:$C$789,СВЦЭМ!$A$39:$A$789,$A96,СВЦЭМ!$B$39:$B$789,P$83)+'СЕТ СН'!$H$12+СВЦЭМ!$D$10+'СЕТ СН'!$H$6-'СЕТ СН'!$H$22</f>
        <v>3102.0854108399999</v>
      </c>
      <c r="Q96" s="36">
        <f>SUMIFS(СВЦЭМ!$C$39:$C$789,СВЦЭМ!$A$39:$A$789,$A96,СВЦЭМ!$B$39:$B$789,Q$83)+'СЕТ СН'!$H$12+СВЦЭМ!$D$10+'СЕТ СН'!$H$6-'СЕТ СН'!$H$22</f>
        <v>3104.3494926100002</v>
      </c>
      <c r="R96" s="36">
        <f>SUMIFS(СВЦЭМ!$C$39:$C$789,СВЦЭМ!$A$39:$A$789,$A96,СВЦЭМ!$B$39:$B$789,R$83)+'СЕТ СН'!$H$12+СВЦЭМ!$D$10+'СЕТ СН'!$H$6-'СЕТ СН'!$H$22</f>
        <v>3069.7243619700002</v>
      </c>
      <c r="S96" s="36">
        <f>SUMIFS(СВЦЭМ!$C$39:$C$789,СВЦЭМ!$A$39:$A$789,$A96,СВЦЭМ!$B$39:$B$789,S$83)+'СЕТ СН'!$H$12+СВЦЭМ!$D$10+'СЕТ СН'!$H$6-'СЕТ СН'!$H$22</f>
        <v>3054.9772361200003</v>
      </c>
      <c r="T96" s="36">
        <f>SUMIFS(СВЦЭМ!$C$39:$C$789,СВЦЭМ!$A$39:$A$789,$A96,СВЦЭМ!$B$39:$B$789,T$83)+'СЕТ СН'!$H$12+СВЦЭМ!$D$10+'СЕТ СН'!$H$6-'СЕТ СН'!$H$22</f>
        <v>3038.9796998499996</v>
      </c>
      <c r="U96" s="36">
        <f>SUMIFS(СВЦЭМ!$C$39:$C$789,СВЦЭМ!$A$39:$A$789,$A96,СВЦЭМ!$B$39:$B$789,U$83)+'СЕТ СН'!$H$12+СВЦЭМ!$D$10+'СЕТ СН'!$H$6-'СЕТ СН'!$H$22</f>
        <v>3055.2991008399995</v>
      </c>
      <c r="V96" s="36">
        <f>SUMIFS(СВЦЭМ!$C$39:$C$789,СВЦЭМ!$A$39:$A$789,$A96,СВЦЭМ!$B$39:$B$789,V$83)+'СЕТ СН'!$H$12+СВЦЭМ!$D$10+'СЕТ СН'!$H$6-'СЕТ СН'!$H$22</f>
        <v>3079.0259760999998</v>
      </c>
      <c r="W96" s="36">
        <f>SUMIFS(СВЦЭМ!$C$39:$C$789,СВЦЭМ!$A$39:$A$789,$A96,СВЦЭМ!$B$39:$B$789,W$83)+'СЕТ СН'!$H$12+СВЦЭМ!$D$10+'СЕТ СН'!$H$6-'СЕТ СН'!$H$22</f>
        <v>3082.96103864</v>
      </c>
      <c r="X96" s="36">
        <f>SUMIFS(СВЦЭМ!$C$39:$C$789,СВЦЭМ!$A$39:$A$789,$A96,СВЦЭМ!$B$39:$B$789,X$83)+'СЕТ СН'!$H$12+СВЦЭМ!$D$10+'СЕТ СН'!$H$6-'СЕТ СН'!$H$22</f>
        <v>3141.4722197199999</v>
      </c>
      <c r="Y96" s="36">
        <f>SUMIFS(СВЦЭМ!$C$39:$C$789,СВЦЭМ!$A$39:$A$789,$A96,СВЦЭМ!$B$39:$B$789,Y$83)+'СЕТ СН'!$H$12+СВЦЭМ!$D$10+'СЕТ СН'!$H$6-'СЕТ СН'!$H$22</f>
        <v>3183.9817490300002</v>
      </c>
    </row>
    <row r="97" spans="1:25" ht="15.75" x14ac:dyDescent="0.2">
      <c r="A97" s="35">
        <f t="shared" si="2"/>
        <v>45640</v>
      </c>
      <c r="B97" s="36">
        <f>SUMIFS(СВЦЭМ!$C$39:$C$789,СВЦЭМ!$A$39:$A$789,$A97,СВЦЭМ!$B$39:$B$789,B$83)+'СЕТ СН'!$H$12+СВЦЭМ!$D$10+'СЕТ СН'!$H$6-'СЕТ СН'!$H$22</f>
        <v>3308.5769323899995</v>
      </c>
      <c r="C97" s="36">
        <f>SUMIFS(СВЦЭМ!$C$39:$C$789,СВЦЭМ!$A$39:$A$789,$A97,СВЦЭМ!$B$39:$B$789,C$83)+'СЕТ СН'!$H$12+СВЦЭМ!$D$10+'СЕТ СН'!$H$6-'СЕТ СН'!$H$22</f>
        <v>3352.8995094700003</v>
      </c>
      <c r="D97" s="36">
        <f>SUMIFS(СВЦЭМ!$C$39:$C$789,СВЦЭМ!$A$39:$A$789,$A97,СВЦЭМ!$B$39:$B$789,D$83)+'СЕТ СН'!$H$12+СВЦЭМ!$D$10+'СЕТ СН'!$H$6-'СЕТ СН'!$H$22</f>
        <v>3372.1934552499997</v>
      </c>
      <c r="E97" s="36">
        <f>SUMIFS(СВЦЭМ!$C$39:$C$789,СВЦЭМ!$A$39:$A$789,$A97,СВЦЭМ!$B$39:$B$789,E$83)+'СЕТ СН'!$H$12+СВЦЭМ!$D$10+'СЕТ СН'!$H$6-'СЕТ СН'!$H$22</f>
        <v>3394.1974339199996</v>
      </c>
      <c r="F97" s="36">
        <f>SUMIFS(СВЦЭМ!$C$39:$C$789,СВЦЭМ!$A$39:$A$789,$A97,СВЦЭМ!$B$39:$B$789,F$83)+'СЕТ СН'!$H$12+СВЦЭМ!$D$10+'СЕТ СН'!$H$6-'СЕТ СН'!$H$22</f>
        <v>3402.0905926699998</v>
      </c>
      <c r="G97" s="36">
        <f>SUMIFS(СВЦЭМ!$C$39:$C$789,СВЦЭМ!$A$39:$A$789,$A97,СВЦЭМ!$B$39:$B$789,G$83)+'СЕТ СН'!$H$12+СВЦЭМ!$D$10+'СЕТ СН'!$H$6-'СЕТ СН'!$H$22</f>
        <v>3383.0963886199997</v>
      </c>
      <c r="H97" s="36">
        <f>SUMIFS(СВЦЭМ!$C$39:$C$789,СВЦЭМ!$A$39:$A$789,$A97,СВЦЭМ!$B$39:$B$789,H$83)+'СЕТ СН'!$H$12+СВЦЭМ!$D$10+'СЕТ СН'!$H$6-'СЕТ СН'!$H$22</f>
        <v>3370.6041885300001</v>
      </c>
      <c r="I97" s="36">
        <f>SUMIFS(СВЦЭМ!$C$39:$C$789,СВЦЭМ!$A$39:$A$789,$A97,СВЦЭМ!$B$39:$B$789,I$83)+'СЕТ СН'!$H$12+СВЦЭМ!$D$10+'СЕТ СН'!$H$6-'СЕТ СН'!$H$22</f>
        <v>3313.1324174900001</v>
      </c>
      <c r="J97" s="36">
        <f>SUMIFS(СВЦЭМ!$C$39:$C$789,СВЦЭМ!$A$39:$A$789,$A97,СВЦЭМ!$B$39:$B$789,J$83)+'СЕТ СН'!$H$12+СВЦЭМ!$D$10+'СЕТ СН'!$H$6-'СЕТ СН'!$H$22</f>
        <v>3222.3526146900003</v>
      </c>
      <c r="K97" s="36">
        <f>SUMIFS(СВЦЭМ!$C$39:$C$789,СВЦЭМ!$A$39:$A$789,$A97,СВЦЭМ!$B$39:$B$789,K$83)+'СЕТ СН'!$H$12+СВЦЭМ!$D$10+'СЕТ СН'!$H$6-'СЕТ СН'!$H$22</f>
        <v>3069.1665781199999</v>
      </c>
      <c r="L97" s="36">
        <f>SUMIFS(СВЦЭМ!$C$39:$C$789,СВЦЭМ!$A$39:$A$789,$A97,СВЦЭМ!$B$39:$B$789,L$83)+'СЕТ СН'!$H$12+СВЦЭМ!$D$10+'СЕТ СН'!$H$6-'СЕТ СН'!$H$22</f>
        <v>3037.1353632499995</v>
      </c>
      <c r="M97" s="36">
        <f>SUMIFS(СВЦЭМ!$C$39:$C$789,СВЦЭМ!$A$39:$A$789,$A97,СВЦЭМ!$B$39:$B$789,M$83)+'СЕТ СН'!$H$12+СВЦЭМ!$D$10+'СЕТ СН'!$H$6-'СЕТ СН'!$H$22</f>
        <v>3063.2994029000001</v>
      </c>
      <c r="N97" s="36">
        <f>SUMIFS(СВЦЭМ!$C$39:$C$789,СВЦЭМ!$A$39:$A$789,$A97,СВЦЭМ!$B$39:$B$789,N$83)+'СЕТ СН'!$H$12+СВЦЭМ!$D$10+'СЕТ СН'!$H$6-'СЕТ СН'!$H$22</f>
        <v>3065.8446991299998</v>
      </c>
      <c r="O97" s="36">
        <f>SUMIFS(СВЦЭМ!$C$39:$C$789,СВЦЭМ!$A$39:$A$789,$A97,СВЦЭМ!$B$39:$B$789,O$83)+'СЕТ СН'!$H$12+СВЦЭМ!$D$10+'СЕТ СН'!$H$6-'СЕТ СН'!$H$22</f>
        <v>3071.7723318400003</v>
      </c>
      <c r="P97" s="36">
        <f>SUMIFS(СВЦЭМ!$C$39:$C$789,СВЦЭМ!$A$39:$A$789,$A97,СВЦЭМ!$B$39:$B$789,P$83)+'СЕТ СН'!$H$12+СВЦЭМ!$D$10+'СЕТ СН'!$H$6-'СЕТ СН'!$H$22</f>
        <v>3072.7680364099997</v>
      </c>
      <c r="Q97" s="36">
        <f>SUMIFS(СВЦЭМ!$C$39:$C$789,СВЦЭМ!$A$39:$A$789,$A97,СВЦЭМ!$B$39:$B$789,Q$83)+'СЕТ СН'!$H$12+СВЦЭМ!$D$10+'СЕТ СН'!$H$6-'СЕТ СН'!$H$22</f>
        <v>3122.8269288399997</v>
      </c>
      <c r="R97" s="36">
        <f>SUMIFS(СВЦЭМ!$C$39:$C$789,СВЦЭМ!$A$39:$A$789,$A97,СВЦЭМ!$B$39:$B$789,R$83)+'СЕТ СН'!$H$12+СВЦЭМ!$D$10+'СЕТ СН'!$H$6-'СЕТ СН'!$H$22</f>
        <v>3119.1615410699997</v>
      </c>
      <c r="S97" s="36">
        <f>SUMIFS(СВЦЭМ!$C$39:$C$789,СВЦЭМ!$A$39:$A$789,$A97,СВЦЭМ!$B$39:$B$789,S$83)+'СЕТ СН'!$H$12+СВЦЭМ!$D$10+'СЕТ СН'!$H$6-'СЕТ СН'!$H$22</f>
        <v>3054.7995030399998</v>
      </c>
      <c r="T97" s="36">
        <f>SUMIFS(СВЦЭМ!$C$39:$C$789,СВЦЭМ!$A$39:$A$789,$A97,СВЦЭМ!$B$39:$B$789,T$83)+'СЕТ СН'!$H$12+СВЦЭМ!$D$10+'СЕТ СН'!$H$6-'СЕТ СН'!$H$22</f>
        <v>3018.6347901199997</v>
      </c>
      <c r="U97" s="36">
        <f>SUMIFS(СВЦЭМ!$C$39:$C$789,СВЦЭМ!$A$39:$A$789,$A97,СВЦЭМ!$B$39:$B$789,U$83)+'СЕТ СН'!$H$12+СВЦЭМ!$D$10+'СЕТ СН'!$H$6-'СЕТ СН'!$H$22</f>
        <v>3034.4524498700002</v>
      </c>
      <c r="V97" s="36">
        <f>SUMIFS(СВЦЭМ!$C$39:$C$789,СВЦЭМ!$A$39:$A$789,$A97,СВЦЭМ!$B$39:$B$789,V$83)+'СЕТ СН'!$H$12+СВЦЭМ!$D$10+'СЕТ СН'!$H$6-'СЕТ СН'!$H$22</f>
        <v>3107.1703062500001</v>
      </c>
      <c r="W97" s="36">
        <f>SUMIFS(СВЦЭМ!$C$39:$C$789,СВЦЭМ!$A$39:$A$789,$A97,СВЦЭМ!$B$39:$B$789,W$83)+'СЕТ СН'!$H$12+СВЦЭМ!$D$10+'СЕТ СН'!$H$6-'СЕТ СН'!$H$22</f>
        <v>3149.2479011699997</v>
      </c>
      <c r="X97" s="36">
        <f>SUMIFS(СВЦЭМ!$C$39:$C$789,СВЦЭМ!$A$39:$A$789,$A97,СВЦЭМ!$B$39:$B$789,X$83)+'СЕТ СН'!$H$12+СВЦЭМ!$D$10+'СЕТ СН'!$H$6-'СЕТ СН'!$H$22</f>
        <v>3187.1455396599995</v>
      </c>
      <c r="Y97" s="36">
        <f>SUMIFS(СВЦЭМ!$C$39:$C$789,СВЦЭМ!$A$39:$A$789,$A97,СВЦЭМ!$B$39:$B$789,Y$83)+'СЕТ СН'!$H$12+СВЦЭМ!$D$10+'СЕТ СН'!$H$6-'СЕТ СН'!$H$22</f>
        <v>3253.3197154099998</v>
      </c>
    </row>
    <row r="98" spans="1:25" ht="15.75" x14ac:dyDescent="0.2">
      <c r="A98" s="35">
        <f t="shared" si="2"/>
        <v>45641</v>
      </c>
      <c r="B98" s="36">
        <f>SUMIFS(СВЦЭМ!$C$39:$C$789,СВЦЭМ!$A$39:$A$789,$A98,СВЦЭМ!$B$39:$B$789,B$83)+'СЕТ СН'!$H$12+СВЦЭМ!$D$10+'СЕТ СН'!$H$6-'СЕТ СН'!$H$22</f>
        <v>3248.7464589499996</v>
      </c>
      <c r="C98" s="36">
        <f>SUMIFS(СВЦЭМ!$C$39:$C$789,СВЦЭМ!$A$39:$A$789,$A98,СВЦЭМ!$B$39:$B$789,C$83)+'СЕТ СН'!$H$12+СВЦЭМ!$D$10+'СЕТ СН'!$H$6-'СЕТ СН'!$H$22</f>
        <v>3249.7954993100002</v>
      </c>
      <c r="D98" s="36">
        <f>SUMIFS(СВЦЭМ!$C$39:$C$789,СВЦЭМ!$A$39:$A$789,$A98,СВЦЭМ!$B$39:$B$789,D$83)+'СЕТ СН'!$H$12+СВЦЭМ!$D$10+'СЕТ СН'!$H$6-'СЕТ СН'!$H$22</f>
        <v>3311.0786091999998</v>
      </c>
      <c r="E98" s="36">
        <f>SUMIFS(СВЦЭМ!$C$39:$C$789,СВЦЭМ!$A$39:$A$789,$A98,СВЦЭМ!$B$39:$B$789,E$83)+'СЕТ СН'!$H$12+СВЦЭМ!$D$10+'СЕТ СН'!$H$6-'СЕТ СН'!$H$22</f>
        <v>3318.4526706899996</v>
      </c>
      <c r="F98" s="36">
        <f>SUMIFS(СВЦЭМ!$C$39:$C$789,СВЦЭМ!$A$39:$A$789,$A98,СВЦЭМ!$B$39:$B$789,F$83)+'СЕТ СН'!$H$12+СВЦЭМ!$D$10+'СЕТ СН'!$H$6-'СЕТ СН'!$H$22</f>
        <v>3331.3884301500002</v>
      </c>
      <c r="G98" s="36">
        <f>SUMIFS(СВЦЭМ!$C$39:$C$789,СВЦЭМ!$A$39:$A$789,$A98,СВЦЭМ!$B$39:$B$789,G$83)+'СЕТ СН'!$H$12+СВЦЭМ!$D$10+'СЕТ СН'!$H$6-'СЕТ СН'!$H$22</f>
        <v>3301.2001638199999</v>
      </c>
      <c r="H98" s="36">
        <f>SUMIFS(СВЦЭМ!$C$39:$C$789,СВЦЭМ!$A$39:$A$789,$A98,СВЦЭМ!$B$39:$B$789,H$83)+'СЕТ СН'!$H$12+СВЦЭМ!$D$10+'СЕТ СН'!$H$6-'СЕТ СН'!$H$22</f>
        <v>3286.5192987399996</v>
      </c>
      <c r="I98" s="36">
        <f>SUMIFS(СВЦЭМ!$C$39:$C$789,СВЦЭМ!$A$39:$A$789,$A98,СВЦЭМ!$B$39:$B$789,I$83)+'СЕТ СН'!$H$12+СВЦЭМ!$D$10+'СЕТ СН'!$H$6-'СЕТ СН'!$H$22</f>
        <v>3288.6894207799996</v>
      </c>
      <c r="J98" s="36">
        <f>SUMIFS(СВЦЭМ!$C$39:$C$789,СВЦЭМ!$A$39:$A$789,$A98,СВЦЭМ!$B$39:$B$789,J$83)+'СЕТ СН'!$H$12+СВЦЭМ!$D$10+'СЕТ СН'!$H$6-'СЕТ СН'!$H$22</f>
        <v>3191.8068542599995</v>
      </c>
      <c r="K98" s="36">
        <f>SUMIFS(СВЦЭМ!$C$39:$C$789,СВЦЭМ!$A$39:$A$789,$A98,СВЦЭМ!$B$39:$B$789,K$83)+'СЕТ СН'!$H$12+СВЦЭМ!$D$10+'СЕТ СН'!$H$6-'СЕТ СН'!$H$22</f>
        <v>3086.1683399000003</v>
      </c>
      <c r="L98" s="36">
        <f>SUMIFS(СВЦЭМ!$C$39:$C$789,СВЦЭМ!$A$39:$A$789,$A98,СВЦЭМ!$B$39:$B$789,L$83)+'СЕТ СН'!$H$12+СВЦЭМ!$D$10+'СЕТ СН'!$H$6-'СЕТ СН'!$H$22</f>
        <v>3043.7534973599995</v>
      </c>
      <c r="M98" s="36">
        <f>SUMIFS(СВЦЭМ!$C$39:$C$789,СВЦЭМ!$A$39:$A$789,$A98,СВЦЭМ!$B$39:$B$789,M$83)+'СЕТ СН'!$H$12+СВЦЭМ!$D$10+'СЕТ СН'!$H$6-'СЕТ СН'!$H$22</f>
        <v>3060.2599613599996</v>
      </c>
      <c r="N98" s="36">
        <f>SUMIFS(СВЦЭМ!$C$39:$C$789,СВЦЭМ!$A$39:$A$789,$A98,СВЦЭМ!$B$39:$B$789,N$83)+'СЕТ СН'!$H$12+СВЦЭМ!$D$10+'СЕТ СН'!$H$6-'СЕТ СН'!$H$22</f>
        <v>3109.5200863499995</v>
      </c>
      <c r="O98" s="36">
        <f>SUMIFS(СВЦЭМ!$C$39:$C$789,СВЦЭМ!$A$39:$A$789,$A98,СВЦЭМ!$B$39:$B$789,O$83)+'СЕТ СН'!$H$12+СВЦЭМ!$D$10+'СЕТ СН'!$H$6-'СЕТ СН'!$H$22</f>
        <v>3132.3661056999999</v>
      </c>
      <c r="P98" s="36">
        <f>SUMIFS(СВЦЭМ!$C$39:$C$789,СВЦЭМ!$A$39:$A$789,$A98,СВЦЭМ!$B$39:$B$789,P$83)+'СЕТ СН'!$H$12+СВЦЭМ!$D$10+'СЕТ СН'!$H$6-'СЕТ СН'!$H$22</f>
        <v>3163.6573332600001</v>
      </c>
      <c r="Q98" s="36">
        <f>SUMIFS(СВЦЭМ!$C$39:$C$789,СВЦЭМ!$A$39:$A$789,$A98,СВЦЭМ!$B$39:$B$789,Q$83)+'СЕТ СН'!$H$12+СВЦЭМ!$D$10+'СЕТ СН'!$H$6-'СЕТ СН'!$H$22</f>
        <v>3188.5875438900002</v>
      </c>
      <c r="R98" s="36">
        <f>SUMIFS(СВЦЭМ!$C$39:$C$789,СВЦЭМ!$A$39:$A$789,$A98,СВЦЭМ!$B$39:$B$789,R$83)+'СЕТ СН'!$H$12+СВЦЭМ!$D$10+'СЕТ СН'!$H$6-'СЕТ СН'!$H$22</f>
        <v>3172.6303674000001</v>
      </c>
      <c r="S98" s="36">
        <f>SUMIFS(СВЦЭМ!$C$39:$C$789,СВЦЭМ!$A$39:$A$789,$A98,СВЦЭМ!$B$39:$B$789,S$83)+'СЕТ СН'!$H$12+СВЦЭМ!$D$10+'СЕТ СН'!$H$6-'СЕТ СН'!$H$22</f>
        <v>3087.90637737</v>
      </c>
      <c r="T98" s="36">
        <f>SUMIFS(СВЦЭМ!$C$39:$C$789,СВЦЭМ!$A$39:$A$789,$A98,СВЦЭМ!$B$39:$B$789,T$83)+'СЕТ СН'!$H$12+СВЦЭМ!$D$10+'СЕТ СН'!$H$6-'СЕТ СН'!$H$22</f>
        <v>3053.31563259</v>
      </c>
      <c r="U98" s="36">
        <f>SUMIFS(СВЦЭМ!$C$39:$C$789,СВЦЭМ!$A$39:$A$789,$A98,СВЦЭМ!$B$39:$B$789,U$83)+'СЕТ СН'!$H$12+СВЦЭМ!$D$10+'СЕТ СН'!$H$6-'СЕТ СН'!$H$22</f>
        <v>3076.2867078899999</v>
      </c>
      <c r="V98" s="36">
        <f>SUMIFS(СВЦЭМ!$C$39:$C$789,СВЦЭМ!$A$39:$A$789,$A98,СВЦЭМ!$B$39:$B$789,V$83)+'СЕТ СН'!$H$12+СВЦЭМ!$D$10+'СЕТ СН'!$H$6-'СЕТ СН'!$H$22</f>
        <v>3082.8767890399995</v>
      </c>
      <c r="W98" s="36">
        <f>SUMIFS(СВЦЭМ!$C$39:$C$789,СВЦЭМ!$A$39:$A$789,$A98,СВЦЭМ!$B$39:$B$789,W$83)+'СЕТ СН'!$H$12+СВЦЭМ!$D$10+'СЕТ СН'!$H$6-'СЕТ СН'!$H$22</f>
        <v>3111.39794136</v>
      </c>
      <c r="X98" s="36">
        <f>SUMIFS(СВЦЭМ!$C$39:$C$789,СВЦЭМ!$A$39:$A$789,$A98,СВЦЭМ!$B$39:$B$789,X$83)+'СЕТ СН'!$H$12+СВЦЭМ!$D$10+'СЕТ СН'!$H$6-'СЕТ СН'!$H$22</f>
        <v>3184.0454809299999</v>
      </c>
      <c r="Y98" s="36">
        <f>SUMIFS(СВЦЭМ!$C$39:$C$789,СВЦЭМ!$A$39:$A$789,$A98,СВЦЭМ!$B$39:$B$789,Y$83)+'СЕТ СН'!$H$12+СВЦЭМ!$D$10+'СЕТ СН'!$H$6-'СЕТ СН'!$H$22</f>
        <v>3226.77212564</v>
      </c>
    </row>
    <row r="99" spans="1:25" ht="15.75" x14ac:dyDescent="0.2">
      <c r="A99" s="35">
        <f t="shared" si="2"/>
        <v>45642</v>
      </c>
      <c r="B99" s="36">
        <f>SUMIFS(СВЦЭМ!$C$39:$C$789,СВЦЭМ!$A$39:$A$789,$A99,СВЦЭМ!$B$39:$B$789,B$83)+'СЕТ СН'!$H$12+СВЦЭМ!$D$10+'СЕТ СН'!$H$6-'СЕТ СН'!$H$22</f>
        <v>3124.6648628000003</v>
      </c>
      <c r="C99" s="36">
        <f>SUMIFS(СВЦЭМ!$C$39:$C$789,СВЦЭМ!$A$39:$A$789,$A99,СВЦЭМ!$B$39:$B$789,C$83)+'СЕТ СН'!$H$12+СВЦЭМ!$D$10+'СЕТ СН'!$H$6-'СЕТ СН'!$H$22</f>
        <v>3176.9966862299998</v>
      </c>
      <c r="D99" s="36">
        <f>SUMIFS(СВЦЭМ!$C$39:$C$789,СВЦЭМ!$A$39:$A$789,$A99,СВЦЭМ!$B$39:$B$789,D$83)+'СЕТ СН'!$H$12+СВЦЭМ!$D$10+'СЕТ СН'!$H$6-'СЕТ СН'!$H$22</f>
        <v>3199.27845867</v>
      </c>
      <c r="E99" s="36">
        <f>SUMIFS(СВЦЭМ!$C$39:$C$789,СВЦЭМ!$A$39:$A$789,$A99,СВЦЭМ!$B$39:$B$789,E$83)+'СЕТ СН'!$H$12+СВЦЭМ!$D$10+'СЕТ СН'!$H$6-'СЕТ СН'!$H$22</f>
        <v>3209.3469449499999</v>
      </c>
      <c r="F99" s="36">
        <f>SUMIFS(СВЦЭМ!$C$39:$C$789,СВЦЭМ!$A$39:$A$789,$A99,СВЦЭМ!$B$39:$B$789,F$83)+'СЕТ СН'!$H$12+СВЦЭМ!$D$10+'СЕТ СН'!$H$6-'СЕТ СН'!$H$22</f>
        <v>3199.7850935500001</v>
      </c>
      <c r="G99" s="36">
        <f>SUMIFS(СВЦЭМ!$C$39:$C$789,СВЦЭМ!$A$39:$A$789,$A99,СВЦЭМ!$B$39:$B$789,G$83)+'СЕТ СН'!$H$12+СВЦЭМ!$D$10+'СЕТ СН'!$H$6-'СЕТ СН'!$H$22</f>
        <v>3159.7364381699999</v>
      </c>
      <c r="H99" s="36">
        <f>SUMIFS(СВЦЭМ!$C$39:$C$789,СВЦЭМ!$A$39:$A$789,$A99,СВЦЭМ!$B$39:$B$789,H$83)+'СЕТ СН'!$H$12+СВЦЭМ!$D$10+'СЕТ СН'!$H$6-'СЕТ СН'!$H$22</f>
        <v>3159.2778254300001</v>
      </c>
      <c r="I99" s="36">
        <f>SUMIFS(СВЦЭМ!$C$39:$C$789,СВЦЭМ!$A$39:$A$789,$A99,СВЦЭМ!$B$39:$B$789,I$83)+'СЕТ СН'!$H$12+СВЦЭМ!$D$10+'СЕТ СН'!$H$6-'СЕТ СН'!$H$22</f>
        <v>3078.7502481700003</v>
      </c>
      <c r="J99" s="36">
        <f>SUMIFS(СВЦЭМ!$C$39:$C$789,СВЦЭМ!$A$39:$A$789,$A99,СВЦЭМ!$B$39:$B$789,J$83)+'СЕТ СН'!$H$12+СВЦЭМ!$D$10+'СЕТ СН'!$H$6-'СЕТ СН'!$H$22</f>
        <v>3083.1818431599995</v>
      </c>
      <c r="K99" s="36">
        <f>SUMIFS(СВЦЭМ!$C$39:$C$789,СВЦЭМ!$A$39:$A$789,$A99,СВЦЭМ!$B$39:$B$789,K$83)+'СЕТ СН'!$H$12+СВЦЭМ!$D$10+'СЕТ СН'!$H$6-'СЕТ СН'!$H$22</f>
        <v>3069.4822039000001</v>
      </c>
      <c r="L99" s="36">
        <f>SUMIFS(СВЦЭМ!$C$39:$C$789,СВЦЭМ!$A$39:$A$789,$A99,СВЦЭМ!$B$39:$B$789,L$83)+'СЕТ СН'!$H$12+СВЦЭМ!$D$10+'СЕТ СН'!$H$6-'СЕТ СН'!$H$22</f>
        <v>3054.0422474400002</v>
      </c>
      <c r="M99" s="36">
        <f>SUMIFS(СВЦЭМ!$C$39:$C$789,СВЦЭМ!$A$39:$A$789,$A99,СВЦЭМ!$B$39:$B$789,M$83)+'СЕТ СН'!$H$12+СВЦЭМ!$D$10+'СЕТ СН'!$H$6-'СЕТ СН'!$H$22</f>
        <v>3076.3498552700003</v>
      </c>
      <c r="N99" s="36">
        <f>SUMIFS(СВЦЭМ!$C$39:$C$789,СВЦЭМ!$A$39:$A$789,$A99,СВЦЭМ!$B$39:$B$789,N$83)+'СЕТ СН'!$H$12+СВЦЭМ!$D$10+'СЕТ СН'!$H$6-'СЕТ СН'!$H$22</f>
        <v>3060.9559642699996</v>
      </c>
      <c r="O99" s="36">
        <f>SUMIFS(СВЦЭМ!$C$39:$C$789,СВЦЭМ!$A$39:$A$789,$A99,СВЦЭМ!$B$39:$B$789,O$83)+'СЕТ СН'!$H$12+СВЦЭМ!$D$10+'СЕТ СН'!$H$6-'СЕТ СН'!$H$22</f>
        <v>3087.7307457899997</v>
      </c>
      <c r="P99" s="36">
        <f>SUMIFS(СВЦЭМ!$C$39:$C$789,СВЦЭМ!$A$39:$A$789,$A99,СВЦЭМ!$B$39:$B$789,P$83)+'СЕТ СН'!$H$12+СВЦЭМ!$D$10+'СЕТ СН'!$H$6-'СЕТ СН'!$H$22</f>
        <v>3101.3431299499998</v>
      </c>
      <c r="Q99" s="36">
        <f>SUMIFS(СВЦЭМ!$C$39:$C$789,СВЦЭМ!$A$39:$A$789,$A99,СВЦЭМ!$B$39:$B$789,Q$83)+'СЕТ СН'!$H$12+СВЦЭМ!$D$10+'СЕТ СН'!$H$6-'СЕТ СН'!$H$22</f>
        <v>3119.7619008199999</v>
      </c>
      <c r="R99" s="36">
        <f>SUMIFS(СВЦЭМ!$C$39:$C$789,СВЦЭМ!$A$39:$A$789,$A99,СВЦЭМ!$B$39:$B$789,R$83)+'СЕТ СН'!$H$12+СВЦЭМ!$D$10+'СЕТ СН'!$H$6-'СЕТ СН'!$H$22</f>
        <v>3100.4366818500002</v>
      </c>
      <c r="S99" s="36">
        <f>SUMIFS(СВЦЭМ!$C$39:$C$789,СВЦЭМ!$A$39:$A$789,$A99,СВЦЭМ!$B$39:$B$789,S$83)+'СЕТ СН'!$H$12+СВЦЭМ!$D$10+'СЕТ СН'!$H$6-'СЕТ СН'!$H$22</f>
        <v>3039.3659640099995</v>
      </c>
      <c r="T99" s="36">
        <f>SUMIFS(СВЦЭМ!$C$39:$C$789,СВЦЭМ!$A$39:$A$789,$A99,СВЦЭМ!$B$39:$B$789,T$83)+'СЕТ СН'!$H$12+СВЦЭМ!$D$10+'СЕТ СН'!$H$6-'СЕТ СН'!$H$22</f>
        <v>3042.0197236799995</v>
      </c>
      <c r="U99" s="36">
        <f>SUMIFS(СВЦЭМ!$C$39:$C$789,СВЦЭМ!$A$39:$A$789,$A99,СВЦЭМ!$B$39:$B$789,U$83)+'СЕТ СН'!$H$12+СВЦЭМ!$D$10+'СЕТ СН'!$H$6-'СЕТ СН'!$H$22</f>
        <v>3045.8637608899999</v>
      </c>
      <c r="V99" s="36">
        <f>SUMIFS(СВЦЭМ!$C$39:$C$789,СВЦЭМ!$A$39:$A$789,$A99,СВЦЭМ!$B$39:$B$789,V$83)+'СЕТ СН'!$H$12+СВЦЭМ!$D$10+'СЕТ СН'!$H$6-'СЕТ СН'!$H$22</f>
        <v>3073.6833508999998</v>
      </c>
      <c r="W99" s="36">
        <f>SUMIFS(СВЦЭМ!$C$39:$C$789,СВЦЭМ!$A$39:$A$789,$A99,СВЦЭМ!$B$39:$B$789,W$83)+'СЕТ СН'!$H$12+СВЦЭМ!$D$10+'СЕТ СН'!$H$6-'СЕТ СН'!$H$22</f>
        <v>3106.9782929200001</v>
      </c>
      <c r="X99" s="36">
        <f>SUMIFS(СВЦЭМ!$C$39:$C$789,СВЦЭМ!$A$39:$A$789,$A99,СВЦЭМ!$B$39:$B$789,X$83)+'СЕТ СН'!$H$12+СВЦЭМ!$D$10+'СЕТ СН'!$H$6-'СЕТ СН'!$H$22</f>
        <v>3147.9295450999998</v>
      </c>
      <c r="Y99" s="36">
        <f>SUMIFS(СВЦЭМ!$C$39:$C$789,СВЦЭМ!$A$39:$A$789,$A99,СВЦЭМ!$B$39:$B$789,Y$83)+'СЕТ СН'!$H$12+СВЦЭМ!$D$10+'СЕТ СН'!$H$6-'СЕТ СН'!$H$22</f>
        <v>3202.6334056200003</v>
      </c>
    </row>
    <row r="100" spans="1:25" ht="15.75" x14ac:dyDescent="0.2">
      <c r="A100" s="35">
        <f t="shared" si="2"/>
        <v>45643</v>
      </c>
      <c r="B100" s="36">
        <f>SUMIFS(СВЦЭМ!$C$39:$C$789,СВЦЭМ!$A$39:$A$789,$A100,СВЦЭМ!$B$39:$B$789,B$83)+'СЕТ СН'!$H$12+СВЦЭМ!$D$10+'СЕТ СН'!$H$6-'СЕТ СН'!$H$22</f>
        <v>3408.7178473100003</v>
      </c>
      <c r="C100" s="36">
        <f>SUMIFS(СВЦЭМ!$C$39:$C$789,СВЦЭМ!$A$39:$A$789,$A100,СВЦЭМ!$B$39:$B$789,C$83)+'СЕТ СН'!$H$12+СВЦЭМ!$D$10+'СЕТ СН'!$H$6-'СЕТ СН'!$H$22</f>
        <v>3491.6657069800003</v>
      </c>
      <c r="D100" s="36">
        <f>SUMIFS(СВЦЭМ!$C$39:$C$789,СВЦЭМ!$A$39:$A$789,$A100,СВЦЭМ!$B$39:$B$789,D$83)+'СЕТ СН'!$H$12+СВЦЭМ!$D$10+'СЕТ СН'!$H$6-'СЕТ СН'!$H$22</f>
        <v>3555.1680019300002</v>
      </c>
      <c r="E100" s="36">
        <f>SUMIFS(СВЦЭМ!$C$39:$C$789,СВЦЭМ!$A$39:$A$789,$A100,СВЦЭМ!$B$39:$B$789,E$83)+'СЕТ СН'!$H$12+СВЦЭМ!$D$10+'СЕТ СН'!$H$6-'СЕТ СН'!$H$22</f>
        <v>3590.8706855099999</v>
      </c>
      <c r="F100" s="36">
        <f>SUMIFS(СВЦЭМ!$C$39:$C$789,СВЦЭМ!$A$39:$A$789,$A100,СВЦЭМ!$B$39:$B$789,F$83)+'СЕТ СН'!$H$12+СВЦЭМ!$D$10+'СЕТ СН'!$H$6-'СЕТ СН'!$H$22</f>
        <v>3604.86841637</v>
      </c>
      <c r="G100" s="36">
        <f>SUMIFS(СВЦЭМ!$C$39:$C$789,СВЦЭМ!$A$39:$A$789,$A100,СВЦЭМ!$B$39:$B$789,G$83)+'СЕТ СН'!$H$12+СВЦЭМ!$D$10+'СЕТ СН'!$H$6-'СЕТ СН'!$H$22</f>
        <v>3636.5602318399997</v>
      </c>
      <c r="H100" s="36">
        <f>SUMIFS(СВЦЭМ!$C$39:$C$789,СВЦЭМ!$A$39:$A$789,$A100,СВЦЭМ!$B$39:$B$789,H$83)+'СЕТ СН'!$H$12+СВЦЭМ!$D$10+'СЕТ СН'!$H$6-'СЕТ СН'!$H$22</f>
        <v>3516.0402350200002</v>
      </c>
      <c r="I100" s="36">
        <f>SUMIFS(СВЦЭМ!$C$39:$C$789,СВЦЭМ!$A$39:$A$789,$A100,СВЦЭМ!$B$39:$B$789,I$83)+'СЕТ СН'!$H$12+СВЦЭМ!$D$10+'СЕТ СН'!$H$6-'СЕТ СН'!$H$22</f>
        <v>3396.9264635700001</v>
      </c>
      <c r="J100" s="36">
        <f>SUMIFS(СВЦЭМ!$C$39:$C$789,СВЦЭМ!$A$39:$A$789,$A100,СВЦЭМ!$B$39:$B$789,J$83)+'СЕТ СН'!$H$12+СВЦЭМ!$D$10+'СЕТ СН'!$H$6-'СЕТ СН'!$H$22</f>
        <v>3349.5875975299996</v>
      </c>
      <c r="K100" s="36">
        <f>SUMIFS(СВЦЭМ!$C$39:$C$789,СВЦЭМ!$A$39:$A$789,$A100,СВЦЭМ!$B$39:$B$789,K$83)+'СЕТ СН'!$H$12+СВЦЭМ!$D$10+'СЕТ СН'!$H$6-'СЕТ СН'!$H$22</f>
        <v>3266.61128844</v>
      </c>
      <c r="L100" s="36">
        <f>SUMIFS(СВЦЭМ!$C$39:$C$789,СВЦЭМ!$A$39:$A$789,$A100,СВЦЭМ!$B$39:$B$789,L$83)+'СЕТ СН'!$H$12+СВЦЭМ!$D$10+'СЕТ СН'!$H$6-'СЕТ СН'!$H$22</f>
        <v>3226.1591904799998</v>
      </c>
      <c r="M100" s="36">
        <f>SUMIFS(СВЦЭМ!$C$39:$C$789,СВЦЭМ!$A$39:$A$789,$A100,СВЦЭМ!$B$39:$B$789,M$83)+'СЕТ СН'!$H$12+СВЦЭМ!$D$10+'СЕТ СН'!$H$6-'СЕТ СН'!$H$22</f>
        <v>3250.6439320500003</v>
      </c>
      <c r="N100" s="36">
        <f>SUMIFS(СВЦЭМ!$C$39:$C$789,СВЦЭМ!$A$39:$A$789,$A100,СВЦЭМ!$B$39:$B$789,N$83)+'СЕТ СН'!$H$12+СВЦЭМ!$D$10+'СЕТ СН'!$H$6-'СЕТ СН'!$H$22</f>
        <v>3273.1283902300002</v>
      </c>
      <c r="O100" s="36">
        <f>SUMIFS(СВЦЭМ!$C$39:$C$789,СВЦЭМ!$A$39:$A$789,$A100,СВЦЭМ!$B$39:$B$789,O$83)+'СЕТ СН'!$H$12+СВЦЭМ!$D$10+'СЕТ СН'!$H$6-'СЕТ СН'!$H$22</f>
        <v>3271.4506992799998</v>
      </c>
      <c r="P100" s="36">
        <f>SUMIFS(СВЦЭМ!$C$39:$C$789,СВЦЭМ!$A$39:$A$789,$A100,СВЦЭМ!$B$39:$B$789,P$83)+'СЕТ СН'!$H$12+СВЦЭМ!$D$10+'СЕТ СН'!$H$6-'СЕТ СН'!$H$22</f>
        <v>3286.8002864399996</v>
      </c>
      <c r="Q100" s="36">
        <f>SUMIFS(СВЦЭМ!$C$39:$C$789,СВЦЭМ!$A$39:$A$789,$A100,СВЦЭМ!$B$39:$B$789,Q$83)+'СЕТ СН'!$H$12+СВЦЭМ!$D$10+'СЕТ СН'!$H$6-'СЕТ СН'!$H$22</f>
        <v>3308.61536875</v>
      </c>
      <c r="R100" s="36">
        <f>SUMIFS(СВЦЭМ!$C$39:$C$789,СВЦЭМ!$A$39:$A$789,$A100,СВЦЭМ!$B$39:$B$789,R$83)+'СЕТ СН'!$H$12+СВЦЭМ!$D$10+'СЕТ СН'!$H$6-'СЕТ СН'!$H$22</f>
        <v>3290.2450518699998</v>
      </c>
      <c r="S100" s="36">
        <f>SUMIFS(СВЦЭМ!$C$39:$C$789,СВЦЭМ!$A$39:$A$789,$A100,СВЦЭМ!$B$39:$B$789,S$83)+'СЕТ СН'!$H$12+СВЦЭМ!$D$10+'СЕТ СН'!$H$6-'СЕТ СН'!$H$22</f>
        <v>3252.39693592</v>
      </c>
      <c r="T100" s="36">
        <f>SUMIFS(СВЦЭМ!$C$39:$C$789,СВЦЭМ!$A$39:$A$789,$A100,СВЦЭМ!$B$39:$B$789,T$83)+'СЕТ СН'!$H$12+СВЦЭМ!$D$10+'СЕТ СН'!$H$6-'СЕТ СН'!$H$22</f>
        <v>3312.5958228899999</v>
      </c>
      <c r="U100" s="36">
        <f>SUMIFS(СВЦЭМ!$C$39:$C$789,СВЦЭМ!$A$39:$A$789,$A100,СВЦЭМ!$B$39:$B$789,U$83)+'СЕТ СН'!$H$12+СВЦЭМ!$D$10+'СЕТ СН'!$H$6-'СЕТ СН'!$H$22</f>
        <v>3298.9516128599998</v>
      </c>
      <c r="V100" s="36">
        <f>SUMIFS(СВЦЭМ!$C$39:$C$789,СВЦЭМ!$A$39:$A$789,$A100,СВЦЭМ!$B$39:$B$789,V$83)+'СЕТ СН'!$H$12+СВЦЭМ!$D$10+'СЕТ СН'!$H$6-'СЕТ СН'!$H$22</f>
        <v>3381.8879194900001</v>
      </c>
      <c r="W100" s="36">
        <f>SUMIFS(СВЦЭМ!$C$39:$C$789,СВЦЭМ!$A$39:$A$789,$A100,СВЦЭМ!$B$39:$B$789,W$83)+'СЕТ СН'!$H$12+СВЦЭМ!$D$10+'СЕТ СН'!$H$6-'СЕТ СН'!$H$22</f>
        <v>3428.5753994999995</v>
      </c>
      <c r="X100" s="36">
        <f>SUMIFS(СВЦЭМ!$C$39:$C$789,СВЦЭМ!$A$39:$A$789,$A100,СВЦЭМ!$B$39:$B$789,X$83)+'СЕТ СН'!$H$12+СВЦЭМ!$D$10+'СЕТ СН'!$H$6-'СЕТ СН'!$H$22</f>
        <v>3457.58396214</v>
      </c>
      <c r="Y100" s="36">
        <f>SUMIFS(СВЦЭМ!$C$39:$C$789,СВЦЭМ!$A$39:$A$789,$A100,СВЦЭМ!$B$39:$B$789,Y$83)+'СЕТ СН'!$H$12+СВЦЭМ!$D$10+'СЕТ СН'!$H$6-'СЕТ СН'!$H$22</f>
        <v>3475.6918294099996</v>
      </c>
    </row>
    <row r="101" spans="1:25" ht="15.75" x14ac:dyDescent="0.2">
      <c r="A101" s="35">
        <f t="shared" si="2"/>
        <v>45644</v>
      </c>
      <c r="B101" s="36">
        <f>SUMIFS(СВЦЭМ!$C$39:$C$789,СВЦЭМ!$A$39:$A$789,$A101,СВЦЭМ!$B$39:$B$789,B$83)+'СЕТ СН'!$H$12+СВЦЭМ!$D$10+'СЕТ СН'!$H$6-'СЕТ СН'!$H$22</f>
        <v>3640.2690856099998</v>
      </c>
      <c r="C101" s="36">
        <f>SUMIFS(СВЦЭМ!$C$39:$C$789,СВЦЭМ!$A$39:$A$789,$A101,СВЦЭМ!$B$39:$B$789,C$83)+'СЕТ СН'!$H$12+СВЦЭМ!$D$10+'СЕТ СН'!$H$6-'СЕТ СН'!$H$22</f>
        <v>3692.4565755900003</v>
      </c>
      <c r="D101" s="36">
        <f>SUMIFS(СВЦЭМ!$C$39:$C$789,СВЦЭМ!$A$39:$A$789,$A101,СВЦЭМ!$B$39:$B$789,D$83)+'СЕТ СН'!$H$12+СВЦЭМ!$D$10+'СЕТ СН'!$H$6-'СЕТ СН'!$H$22</f>
        <v>3738.1533270899999</v>
      </c>
      <c r="E101" s="36">
        <f>SUMIFS(СВЦЭМ!$C$39:$C$789,СВЦЭМ!$A$39:$A$789,$A101,СВЦЭМ!$B$39:$B$789,E$83)+'СЕТ СН'!$H$12+СВЦЭМ!$D$10+'СЕТ СН'!$H$6-'СЕТ СН'!$H$22</f>
        <v>3747.7349660199998</v>
      </c>
      <c r="F101" s="36">
        <f>SUMIFS(СВЦЭМ!$C$39:$C$789,СВЦЭМ!$A$39:$A$789,$A101,СВЦЭМ!$B$39:$B$789,F$83)+'СЕТ СН'!$H$12+СВЦЭМ!$D$10+'СЕТ СН'!$H$6-'СЕТ СН'!$H$22</f>
        <v>3761.3992442500003</v>
      </c>
      <c r="G101" s="36">
        <f>SUMIFS(СВЦЭМ!$C$39:$C$789,СВЦЭМ!$A$39:$A$789,$A101,СВЦЭМ!$B$39:$B$789,G$83)+'СЕТ СН'!$H$12+СВЦЭМ!$D$10+'СЕТ СН'!$H$6-'СЕТ СН'!$H$22</f>
        <v>3723.78937597</v>
      </c>
      <c r="H101" s="36">
        <f>SUMIFS(СВЦЭМ!$C$39:$C$789,СВЦЭМ!$A$39:$A$789,$A101,СВЦЭМ!$B$39:$B$789,H$83)+'СЕТ СН'!$H$12+СВЦЭМ!$D$10+'СЕТ СН'!$H$6-'СЕТ СН'!$H$22</f>
        <v>3605.1858015400003</v>
      </c>
      <c r="I101" s="36">
        <f>SUMIFS(СВЦЭМ!$C$39:$C$789,СВЦЭМ!$A$39:$A$789,$A101,СВЦЭМ!$B$39:$B$789,I$83)+'СЕТ СН'!$H$12+СВЦЭМ!$D$10+'СЕТ СН'!$H$6-'СЕТ СН'!$H$22</f>
        <v>3427.5074172100003</v>
      </c>
      <c r="J101" s="36">
        <f>SUMIFS(СВЦЭМ!$C$39:$C$789,СВЦЭМ!$A$39:$A$789,$A101,СВЦЭМ!$B$39:$B$789,J$83)+'СЕТ СН'!$H$12+СВЦЭМ!$D$10+'СЕТ СН'!$H$6-'СЕТ СН'!$H$22</f>
        <v>3368.3638752400002</v>
      </c>
      <c r="K101" s="36">
        <f>SUMIFS(СВЦЭМ!$C$39:$C$789,СВЦЭМ!$A$39:$A$789,$A101,СВЦЭМ!$B$39:$B$789,K$83)+'СЕТ СН'!$H$12+СВЦЭМ!$D$10+'СЕТ СН'!$H$6-'СЕТ СН'!$H$22</f>
        <v>3294.3075675800001</v>
      </c>
      <c r="L101" s="36">
        <f>SUMIFS(СВЦЭМ!$C$39:$C$789,СВЦЭМ!$A$39:$A$789,$A101,СВЦЭМ!$B$39:$B$789,L$83)+'СЕТ СН'!$H$12+СВЦЭМ!$D$10+'СЕТ СН'!$H$6-'СЕТ СН'!$H$22</f>
        <v>3243.9059771100001</v>
      </c>
      <c r="M101" s="36">
        <f>SUMIFS(СВЦЭМ!$C$39:$C$789,СВЦЭМ!$A$39:$A$789,$A101,СВЦЭМ!$B$39:$B$789,M$83)+'СЕТ СН'!$H$12+СВЦЭМ!$D$10+'СЕТ СН'!$H$6-'СЕТ СН'!$H$22</f>
        <v>3339.5619531800003</v>
      </c>
      <c r="N101" s="36">
        <f>SUMIFS(СВЦЭМ!$C$39:$C$789,СВЦЭМ!$A$39:$A$789,$A101,СВЦЭМ!$B$39:$B$789,N$83)+'СЕТ СН'!$H$12+СВЦЭМ!$D$10+'СЕТ СН'!$H$6-'СЕТ СН'!$H$22</f>
        <v>3364.4687987799998</v>
      </c>
      <c r="O101" s="36">
        <f>SUMIFS(СВЦЭМ!$C$39:$C$789,СВЦЭМ!$A$39:$A$789,$A101,СВЦЭМ!$B$39:$B$789,O$83)+'СЕТ СН'!$H$12+СВЦЭМ!$D$10+'СЕТ СН'!$H$6-'СЕТ СН'!$H$22</f>
        <v>3347.83460466</v>
      </c>
      <c r="P101" s="36">
        <f>SUMIFS(СВЦЭМ!$C$39:$C$789,СВЦЭМ!$A$39:$A$789,$A101,СВЦЭМ!$B$39:$B$789,P$83)+'СЕТ СН'!$H$12+СВЦЭМ!$D$10+'СЕТ СН'!$H$6-'СЕТ СН'!$H$22</f>
        <v>3334.0847912099998</v>
      </c>
      <c r="Q101" s="36">
        <f>SUMIFS(СВЦЭМ!$C$39:$C$789,СВЦЭМ!$A$39:$A$789,$A101,СВЦЭМ!$B$39:$B$789,Q$83)+'СЕТ СН'!$H$12+СВЦЭМ!$D$10+'СЕТ СН'!$H$6-'СЕТ СН'!$H$22</f>
        <v>3357.5923595100003</v>
      </c>
      <c r="R101" s="36">
        <f>SUMIFS(СВЦЭМ!$C$39:$C$789,СВЦЭМ!$A$39:$A$789,$A101,СВЦЭМ!$B$39:$B$789,R$83)+'СЕТ СН'!$H$12+СВЦЭМ!$D$10+'СЕТ СН'!$H$6-'СЕТ СН'!$H$22</f>
        <v>3354.16765734</v>
      </c>
      <c r="S101" s="36">
        <f>SUMIFS(СВЦЭМ!$C$39:$C$789,СВЦЭМ!$A$39:$A$789,$A101,СВЦЭМ!$B$39:$B$789,S$83)+'СЕТ СН'!$H$12+СВЦЭМ!$D$10+'СЕТ СН'!$H$6-'СЕТ СН'!$H$22</f>
        <v>3304.1328849199999</v>
      </c>
      <c r="T101" s="36">
        <f>SUMIFS(СВЦЭМ!$C$39:$C$789,СВЦЭМ!$A$39:$A$789,$A101,СВЦЭМ!$B$39:$B$789,T$83)+'СЕТ СН'!$H$12+СВЦЭМ!$D$10+'СЕТ СН'!$H$6-'СЕТ СН'!$H$22</f>
        <v>3298.4150112099996</v>
      </c>
      <c r="U101" s="36">
        <f>SUMIFS(СВЦЭМ!$C$39:$C$789,СВЦЭМ!$A$39:$A$789,$A101,СВЦЭМ!$B$39:$B$789,U$83)+'СЕТ СН'!$H$12+СВЦЭМ!$D$10+'СЕТ СН'!$H$6-'СЕТ СН'!$H$22</f>
        <v>3303.76199008</v>
      </c>
      <c r="V101" s="36">
        <f>SUMIFS(СВЦЭМ!$C$39:$C$789,СВЦЭМ!$A$39:$A$789,$A101,СВЦЭМ!$B$39:$B$789,V$83)+'СЕТ СН'!$H$12+СВЦЭМ!$D$10+'СЕТ СН'!$H$6-'СЕТ СН'!$H$22</f>
        <v>3368.1856365599997</v>
      </c>
      <c r="W101" s="36">
        <f>SUMIFS(СВЦЭМ!$C$39:$C$789,СВЦЭМ!$A$39:$A$789,$A101,СВЦЭМ!$B$39:$B$789,W$83)+'СЕТ СН'!$H$12+СВЦЭМ!$D$10+'СЕТ СН'!$H$6-'СЕТ СН'!$H$22</f>
        <v>3421.4956644200001</v>
      </c>
      <c r="X101" s="36">
        <f>SUMIFS(СВЦЭМ!$C$39:$C$789,СВЦЭМ!$A$39:$A$789,$A101,СВЦЭМ!$B$39:$B$789,X$83)+'СЕТ СН'!$H$12+СВЦЭМ!$D$10+'СЕТ СН'!$H$6-'СЕТ СН'!$H$22</f>
        <v>3424.4588314800003</v>
      </c>
      <c r="Y101" s="36">
        <f>SUMIFS(СВЦЭМ!$C$39:$C$789,СВЦЭМ!$A$39:$A$789,$A101,СВЦЭМ!$B$39:$B$789,Y$83)+'СЕТ СН'!$H$12+СВЦЭМ!$D$10+'СЕТ СН'!$H$6-'СЕТ СН'!$H$22</f>
        <v>3505.1990099300001</v>
      </c>
    </row>
    <row r="102" spans="1:25" ht="15.75" x14ac:dyDescent="0.2">
      <c r="A102" s="35">
        <f t="shared" si="2"/>
        <v>45645</v>
      </c>
      <c r="B102" s="36">
        <f>SUMIFS(СВЦЭМ!$C$39:$C$789,СВЦЭМ!$A$39:$A$789,$A102,СВЦЭМ!$B$39:$B$789,B$83)+'СЕТ СН'!$H$12+СВЦЭМ!$D$10+'СЕТ СН'!$H$6-'СЕТ СН'!$H$22</f>
        <v>3383.4372218099998</v>
      </c>
      <c r="C102" s="36">
        <f>SUMIFS(СВЦЭМ!$C$39:$C$789,СВЦЭМ!$A$39:$A$789,$A102,СВЦЭМ!$B$39:$B$789,C$83)+'СЕТ СН'!$H$12+СВЦЭМ!$D$10+'СЕТ СН'!$H$6-'СЕТ СН'!$H$22</f>
        <v>3408.5309491999997</v>
      </c>
      <c r="D102" s="36">
        <f>SUMIFS(СВЦЭМ!$C$39:$C$789,СВЦЭМ!$A$39:$A$789,$A102,СВЦЭМ!$B$39:$B$789,D$83)+'СЕТ СН'!$H$12+СВЦЭМ!$D$10+'СЕТ СН'!$H$6-'СЕТ СН'!$H$22</f>
        <v>3503.3506383499998</v>
      </c>
      <c r="E102" s="36">
        <f>SUMIFS(СВЦЭМ!$C$39:$C$789,СВЦЭМ!$A$39:$A$789,$A102,СВЦЭМ!$B$39:$B$789,E$83)+'СЕТ СН'!$H$12+СВЦЭМ!$D$10+'СЕТ СН'!$H$6-'СЕТ СН'!$H$22</f>
        <v>3510.2950814400001</v>
      </c>
      <c r="F102" s="36">
        <f>SUMIFS(СВЦЭМ!$C$39:$C$789,СВЦЭМ!$A$39:$A$789,$A102,СВЦЭМ!$B$39:$B$789,F$83)+'СЕТ СН'!$H$12+СВЦЭМ!$D$10+'СЕТ СН'!$H$6-'СЕТ СН'!$H$22</f>
        <v>3535.1182755999998</v>
      </c>
      <c r="G102" s="36">
        <f>SUMIFS(СВЦЭМ!$C$39:$C$789,СВЦЭМ!$A$39:$A$789,$A102,СВЦЭМ!$B$39:$B$789,G$83)+'СЕТ СН'!$H$12+СВЦЭМ!$D$10+'СЕТ СН'!$H$6-'СЕТ СН'!$H$22</f>
        <v>3504.5132203200001</v>
      </c>
      <c r="H102" s="36">
        <f>SUMIFS(СВЦЭМ!$C$39:$C$789,СВЦЭМ!$A$39:$A$789,$A102,СВЦЭМ!$B$39:$B$789,H$83)+'СЕТ СН'!$H$12+СВЦЭМ!$D$10+'СЕТ СН'!$H$6-'СЕТ СН'!$H$22</f>
        <v>3439.1041140799998</v>
      </c>
      <c r="I102" s="36">
        <f>SUMIFS(СВЦЭМ!$C$39:$C$789,СВЦЭМ!$A$39:$A$789,$A102,СВЦЭМ!$B$39:$B$789,I$83)+'СЕТ СН'!$H$12+СВЦЭМ!$D$10+'СЕТ СН'!$H$6-'СЕТ СН'!$H$22</f>
        <v>3347.2182208900003</v>
      </c>
      <c r="J102" s="36">
        <f>SUMIFS(СВЦЭМ!$C$39:$C$789,СВЦЭМ!$A$39:$A$789,$A102,СВЦЭМ!$B$39:$B$789,J$83)+'СЕТ СН'!$H$12+СВЦЭМ!$D$10+'СЕТ СН'!$H$6-'СЕТ СН'!$H$22</f>
        <v>3286.6482678100001</v>
      </c>
      <c r="K102" s="36">
        <f>SUMIFS(СВЦЭМ!$C$39:$C$789,СВЦЭМ!$A$39:$A$789,$A102,СВЦЭМ!$B$39:$B$789,K$83)+'СЕТ СН'!$H$12+СВЦЭМ!$D$10+'СЕТ СН'!$H$6-'СЕТ СН'!$H$22</f>
        <v>3196.4778031400001</v>
      </c>
      <c r="L102" s="36">
        <f>SUMIFS(СВЦЭМ!$C$39:$C$789,СВЦЭМ!$A$39:$A$789,$A102,СВЦЭМ!$B$39:$B$789,L$83)+'СЕТ СН'!$H$12+СВЦЭМ!$D$10+'СЕТ СН'!$H$6-'СЕТ СН'!$H$22</f>
        <v>3202.8806687599999</v>
      </c>
      <c r="M102" s="36">
        <f>SUMIFS(СВЦЭМ!$C$39:$C$789,СВЦЭМ!$A$39:$A$789,$A102,СВЦЭМ!$B$39:$B$789,M$83)+'СЕТ СН'!$H$12+СВЦЭМ!$D$10+'СЕТ СН'!$H$6-'СЕТ СН'!$H$22</f>
        <v>3241.6351243500003</v>
      </c>
      <c r="N102" s="36">
        <f>SUMIFS(СВЦЭМ!$C$39:$C$789,СВЦЭМ!$A$39:$A$789,$A102,СВЦЭМ!$B$39:$B$789,N$83)+'СЕТ СН'!$H$12+СВЦЭМ!$D$10+'СЕТ СН'!$H$6-'СЕТ СН'!$H$22</f>
        <v>3252.7959748699996</v>
      </c>
      <c r="O102" s="36">
        <f>SUMIFS(СВЦЭМ!$C$39:$C$789,СВЦЭМ!$A$39:$A$789,$A102,СВЦЭМ!$B$39:$B$789,O$83)+'СЕТ СН'!$H$12+СВЦЭМ!$D$10+'СЕТ СН'!$H$6-'СЕТ СН'!$H$22</f>
        <v>3330.2535806400001</v>
      </c>
      <c r="P102" s="36">
        <f>SUMIFS(СВЦЭМ!$C$39:$C$789,СВЦЭМ!$A$39:$A$789,$A102,СВЦЭМ!$B$39:$B$789,P$83)+'СЕТ СН'!$H$12+СВЦЭМ!$D$10+'СЕТ СН'!$H$6-'СЕТ СН'!$H$22</f>
        <v>3337.9504068699998</v>
      </c>
      <c r="Q102" s="36">
        <f>SUMIFS(СВЦЭМ!$C$39:$C$789,СВЦЭМ!$A$39:$A$789,$A102,СВЦЭМ!$B$39:$B$789,Q$83)+'СЕТ СН'!$H$12+СВЦЭМ!$D$10+'СЕТ СН'!$H$6-'СЕТ СН'!$H$22</f>
        <v>3313.1117464899999</v>
      </c>
      <c r="R102" s="36">
        <f>SUMIFS(СВЦЭМ!$C$39:$C$789,СВЦЭМ!$A$39:$A$789,$A102,СВЦЭМ!$B$39:$B$789,R$83)+'СЕТ СН'!$H$12+СВЦЭМ!$D$10+'СЕТ СН'!$H$6-'СЕТ СН'!$H$22</f>
        <v>3255.7001979500001</v>
      </c>
      <c r="S102" s="36">
        <f>SUMIFS(СВЦЭМ!$C$39:$C$789,СВЦЭМ!$A$39:$A$789,$A102,СВЦЭМ!$B$39:$B$789,S$83)+'СЕТ СН'!$H$12+СВЦЭМ!$D$10+'СЕТ СН'!$H$6-'СЕТ СН'!$H$22</f>
        <v>3211.2838803899995</v>
      </c>
      <c r="T102" s="36">
        <f>SUMIFS(СВЦЭМ!$C$39:$C$789,СВЦЭМ!$A$39:$A$789,$A102,СВЦЭМ!$B$39:$B$789,T$83)+'СЕТ СН'!$H$12+СВЦЭМ!$D$10+'СЕТ СН'!$H$6-'СЕТ СН'!$H$22</f>
        <v>3173.2288397000002</v>
      </c>
      <c r="U102" s="36">
        <f>SUMIFS(СВЦЭМ!$C$39:$C$789,СВЦЭМ!$A$39:$A$789,$A102,СВЦЭМ!$B$39:$B$789,U$83)+'СЕТ СН'!$H$12+СВЦЭМ!$D$10+'СЕТ СН'!$H$6-'СЕТ СН'!$H$22</f>
        <v>3177.4159698699996</v>
      </c>
      <c r="V102" s="36">
        <f>SUMIFS(СВЦЭМ!$C$39:$C$789,СВЦЭМ!$A$39:$A$789,$A102,СВЦЭМ!$B$39:$B$789,V$83)+'СЕТ СН'!$H$12+СВЦЭМ!$D$10+'СЕТ СН'!$H$6-'СЕТ СН'!$H$22</f>
        <v>3200.2626610500001</v>
      </c>
      <c r="W102" s="36">
        <f>SUMIFS(СВЦЭМ!$C$39:$C$789,СВЦЭМ!$A$39:$A$789,$A102,СВЦЭМ!$B$39:$B$789,W$83)+'СЕТ СН'!$H$12+СВЦЭМ!$D$10+'СЕТ СН'!$H$6-'СЕТ СН'!$H$22</f>
        <v>3286.8363926399998</v>
      </c>
      <c r="X102" s="36">
        <f>SUMIFS(СВЦЭМ!$C$39:$C$789,СВЦЭМ!$A$39:$A$789,$A102,СВЦЭМ!$B$39:$B$789,X$83)+'СЕТ СН'!$H$12+СВЦЭМ!$D$10+'СЕТ СН'!$H$6-'СЕТ СН'!$H$22</f>
        <v>3306.5064341400002</v>
      </c>
      <c r="Y102" s="36">
        <f>SUMIFS(СВЦЭМ!$C$39:$C$789,СВЦЭМ!$A$39:$A$789,$A102,СВЦЭМ!$B$39:$B$789,Y$83)+'СЕТ СН'!$H$12+СВЦЭМ!$D$10+'СЕТ СН'!$H$6-'СЕТ СН'!$H$22</f>
        <v>3341.3455078199995</v>
      </c>
    </row>
    <row r="103" spans="1:25" ht="15.75" x14ac:dyDescent="0.2">
      <c r="A103" s="35">
        <f t="shared" si="2"/>
        <v>45646</v>
      </c>
      <c r="B103" s="36">
        <f>SUMIFS(СВЦЭМ!$C$39:$C$789,СВЦЭМ!$A$39:$A$789,$A103,СВЦЭМ!$B$39:$B$789,B$83)+'СЕТ СН'!$H$12+СВЦЭМ!$D$10+'СЕТ СН'!$H$6-'СЕТ СН'!$H$22</f>
        <v>3393.4597206899998</v>
      </c>
      <c r="C103" s="36">
        <f>SUMIFS(СВЦЭМ!$C$39:$C$789,СВЦЭМ!$A$39:$A$789,$A103,СВЦЭМ!$B$39:$B$789,C$83)+'СЕТ СН'!$H$12+СВЦЭМ!$D$10+'СЕТ СН'!$H$6-'СЕТ СН'!$H$22</f>
        <v>3447.1491238199997</v>
      </c>
      <c r="D103" s="36">
        <f>SUMIFS(СВЦЭМ!$C$39:$C$789,СВЦЭМ!$A$39:$A$789,$A103,СВЦЭМ!$B$39:$B$789,D$83)+'СЕТ СН'!$H$12+СВЦЭМ!$D$10+'СЕТ СН'!$H$6-'СЕТ СН'!$H$22</f>
        <v>3463.4349525899997</v>
      </c>
      <c r="E103" s="36">
        <f>SUMIFS(СВЦЭМ!$C$39:$C$789,СВЦЭМ!$A$39:$A$789,$A103,СВЦЭМ!$B$39:$B$789,E$83)+'СЕТ СН'!$H$12+СВЦЭМ!$D$10+'СЕТ СН'!$H$6-'СЕТ СН'!$H$22</f>
        <v>3487.5390433900002</v>
      </c>
      <c r="F103" s="36">
        <f>SUMIFS(СВЦЭМ!$C$39:$C$789,СВЦЭМ!$A$39:$A$789,$A103,СВЦЭМ!$B$39:$B$789,F$83)+'СЕТ СН'!$H$12+СВЦЭМ!$D$10+'СЕТ СН'!$H$6-'СЕТ СН'!$H$22</f>
        <v>3482.0870006200003</v>
      </c>
      <c r="G103" s="36">
        <f>SUMIFS(СВЦЭМ!$C$39:$C$789,СВЦЭМ!$A$39:$A$789,$A103,СВЦЭМ!$B$39:$B$789,G$83)+'СЕТ СН'!$H$12+СВЦЭМ!$D$10+'СЕТ СН'!$H$6-'СЕТ СН'!$H$22</f>
        <v>3458.6012286599998</v>
      </c>
      <c r="H103" s="36">
        <f>SUMIFS(СВЦЭМ!$C$39:$C$789,СВЦЭМ!$A$39:$A$789,$A103,СВЦЭМ!$B$39:$B$789,H$83)+'СЕТ СН'!$H$12+СВЦЭМ!$D$10+'СЕТ СН'!$H$6-'СЕТ СН'!$H$22</f>
        <v>3438.9771440799996</v>
      </c>
      <c r="I103" s="36">
        <f>SUMIFS(СВЦЭМ!$C$39:$C$789,СВЦЭМ!$A$39:$A$789,$A103,СВЦЭМ!$B$39:$B$789,I$83)+'СЕТ СН'!$H$12+СВЦЭМ!$D$10+'СЕТ СН'!$H$6-'СЕТ СН'!$H$22</f>
        <v>3290.6833391999999</v>
      </c>
      <c r="J103" s="36">
        <f>SUMIFS(СВЦЭМ!$C$39:$C$789,СВЦЭМ!$A$39:$A$789,$A103,СВЦЭМ!$B$39:$B$789,J$83)+'СЕТ СН'!$H$12+СВЦЭМ!$D$10+'СЕТ СН'!$H$6-'СЕТ СН'!$H$22</f>
        <v>3185.6932205499998</v>
      </c>
      <c r="K103" s="36">
        <f>SUMIFS(СВЦЭМ!$C$39:$C$789,СВЦЭМ!$A$39:$A$789,$A103,СВЦЭМ!$B$39:$B$789,K$83)+'СЕТ СН'!$H$12+СВЦЭМ!$D$10+'СЕТ СН'!$H$6-'СЕТ СН'!$H$22</f>
        <v>3130.5796566099998</v>
      </c>
      <c r="L103" s="36">
        <f>SUMIFS(СВЦЭМ!$C$39:$C$789,СВЦЭМ!$A$39:$A$789,$A103,СВЦЭМ!$B$39:$B$789,L$83)+'СЕТ СН'!$H$12+СВЦЭМ!$D$10+'СЕТ СН'!$H$6-'СЕТ СН'!$H$22</f>
        <v>3127.5676852300003</v>
      </c>
      <c r="M103" s="36">
        <f>SUMIFS(СВЦЭМ!$C$39:$C$789,СВЦЭМ!$A$39:$A$789,$A103,СВЦЭМ!$B$39:$B$789,M$83)+'СЕТ СН'!$H$12+СВЦЭМ!$D$10+'СЕТ СН'!$H$6-'СЕТ СН'!$H$22</f>
        <v>3123.0164875800001</v>
      </c>
      <c r="N103" s="36">
        <f>SUMIFS(СВЦЭМ!$C$39:$C$789,СВЦЭМ!$A$39:$A$789,$A103,СВЦЭМ!$B$39:$B$789,N$83)+'СЕТ СН'!$H$12+СВЦЭМ!$D$10+'СЕТ СН'!$H$6-'СЕТ СН'!$H$22</f>
        <v>3129.6842420000003</v>
      </c>
      <c r="O103" s="36">
        <f>SUMIFS(СВЦЭМ!$C$39:$C$789,СВЦЭМ!$A$39:$A$789,$A103,СВЦЭМ!$B$39:$B$789,O$83)+'СЕТ СН'!$H$12+СВЦЭМ!$D$10+'СЕТ СН'!$H$6-'СЕТ СН'!$H$22</f>
        <v>3142.3746119300004</v>
      </c>
      <c r="P103" s="36">
        <f>SUMIFS(СВЦЭМ!$C$39:$C$789,СВЦЭМ!$A$39:$A$789,$A103,СВЦЭМ!$B$39:$B$789,P$83)+'СЕТ СН'!$H$12+СВЦЭМ!$D$10+'СЕТ СН'!$H$6-'СЕТ СН'!$H$22</f>
        <v>3152.3962033400003</v>
      </c>
      <c r="Q103" s="36">
        <f>SUMIFS(СВЦЭМ!$C$39:$C$789,СВЦЭМ!$A$39:$A$789,$A103,СВЦЭМ!$B$39:$B$789,Q$83)+'СЕТ СН'!$H$12+СВЦЭМ!$D$10+'СЕТ СН'!$H$6-'СЕТ СН'!$H$22</f>
        <v>3092.4437837599999</v>
      </c>
      <c r="R103" s="36">
        <f>SUMIFS(СВЦЭМ!$C$39:$C$789,СВЦЭМ!$A$39:$A$789,$A103,СВЦЭМ!$B$39:$B$789,R$83)+'СЕТ СН'!$H$12+СВЦЭМ!$D$10+'СЕТ СН'!$H$6-'СЕТ СН'!$H$22</f>
        <v>3108.0735232199995</v>
      </c>
      <c r="S103" s="36">
        <f>SUMIFS(СВЦЭМ!$C$39:$C$789,СВЦЭМ!$A$39:$A$789,$A103,СВЦЭМ!$B$39:$B$789,S$83)+'СЕТ СН'!$H$12+СВЦЭМ!$D$10+'СЕТ СН'!$H$6-'СЕТ СН'!$H$22</f>
        <v>3104.1955488799995</v>
      </c>
      <c r="T103" s="36">
        <f>SUMIFS(СВЦЭМ!$C$39:$C$789,СВЦЭМ!$A$39:$A$789,$A103,СВЦЭМ!$B$39:$B$789,T$83)+'СЕТ СН'!$H$12+СВЦЭМ!$D$10+'СЕТ СН'!$H$6-'СЕТ СН'!$H$22</f>
        <v>3075.47581498</v>
      </c>
      <c r="U103" s="36">
        <f>SUMIFS(СВЦЭМ!$C$39:$C$789,СВЦЭМ!$A$39:$A$789,$A103,СВЦЭМ!$B$39:$B$789,U$83)+'СЕТ СН'!$H$12+СВЦЭМ!$D$10+'СЕТ СН'!$H$6-'СЕТ СН'!$H$22</f>
        <v>3104.9016909499996</v>
      </c>
      <c r="V103" s="36">
        <f>SUMIFS(СВЦЭМ!$C$39:$C$789,СВЦЭМ!$A$39:$A$789,$A103,СВЦЭМ!$B$39:$B$789,V$83)+'СЕТ СН'!$H$12+СВЦЭМ!$D$10+'СЕТ СН'!$H$6-'СЕТ СН'!$H$22</f>
        <v>3150.2647999199999</v>
      </c>
      <c r="W103" s="36">
        <f>SUMIFS(СВЦЭМ!$C$39:$C$789,СВЦЭМ!$A$39:$A$789,$A103,СВЦЭМ!$B$39:$B$789,W$83)+'СЕТ СН'!$H$12+СВЦЭМ!$D$10+'СЕТ СН'!$H$6-'СЕТ СН'!$H$22</f>
        <v>3245.7889623900001</v>
      </c>
      <c r="X103" s="36">
        <f>SUMIFS(СВЦЭМ!$C$39:$C$789,СВЦЭМ!$A$39:$A$789,$A103,СВЦЭМ!$B$39:$B$789,X$83)+'СЕТ СН'!$H$12+СВЦЭМ!$D$10+'СЕТ СН'!$H$6-'СЕТ СН'!$H$22</f>
        <v>3272.8467773399998</v>
      </c>
      <c r="Y103" s="36">
        <f>SUMIFS(СВЦЭМ!$C$39:$C$789,СВЦЭМ!$A$39:$A$789,$A103,СВЦЭМ!$B$39:$B$789,Y$83)+'СЕТ СН'!$H$12+СВЦЭМ!$D$10+'СЕТ СН'!$H$6-'СЕТ СН'!$H$22</f>
        <v>3283.4777677000002</v>
      </c>
    </row>
    <row r="104" spans="1:25" ht="15.75" x14ac:dyDescent="0.2">
      <c r="A104" s="35">
        <f t="shared" si="2"/>
        <v>45647</v>
      </c>
      <c r="B104" s="36">
        <f>SUMIFS(СВЦЭМ!$C$39:$C$789,СВЦЭМ!$A$39:$A$789,$A104,СВЦЭМ!$B$39:$B$789,B$83)+'СЕТ СН'!$H$12+СВЦЭМ!$D$10+'СЕТ СН'!$H$6-'СЕТ СН'!$H$22</f>
        <v>3399.2655289799995</v>
      </c>
      <c r="C104" s="36">
        <f>SUMIFS(СВЦЭМ!$C$39:$C$789,СВЦЭМ!$A$39:$A$789,$A104,СВЦЭМ!$B$39:$B$789,C$83)+'СЕТ СН'!$H$12+СВЦЭМ!$D$10+'СЕТ СН'!$H$6-'СЕТ СН'!$H$22</f>
        <v>3373.6477870899998</v>
      </c>
      <c r="D104" s="36">
        <f>SUMIFS(СВЦЭМ!$C$39:$C$789,СВЦЭМ!$A$39:$A$789,$A104,СВЦЭМ!$B$39:$B$789,D$83)+'СЕТ СН'!$H$12+СВЦЭМ!$D$10+'СЕТ СН'!$H$6-'СЕТ СН'!$H$22</f>
        <v>3468.17998945</v>
      </c>
      <c r="E104" s="36">
        <f>SUMIFS(СВЦЭМ!$C$39:$C$789,СВЦЭМ!$A$39:$A$789,$A104,СВЦЭМ!$B$39:$B$789,E$83)+'СЕТ СН'!$H$12+СВЦЭМ!$D$10+'СЕТ СН'!$H$6-'СЕТ СН'!$H$22</f>
        <v>3522.69839004</v>
      </c>
      <c r="F104" s="36">
        <f>SUMIFS(СВЦЭМ!$C$39:$C$789,СВЦЭМ!$A$39:$A$789,$A104,СВЦЭМ!$B$39:$B$789,F$83)+'СЕТ СН'!$H$12+СВЦЭМ!$D$10+'СЕТ СН'!$H$6-'СЕТ СН'!$H$22</f>
        <v>3539.5480397399997</v>
      </c>
      <c r="G104" s="36">
        <f>SUMIFS(СВЦЭМ!$C$39:$C$789,СВЦЭМ!$A$39:$A$789,$A104,СВЦЭМ!$B$39:$B$789,G$83)+'СЕТ СН'!$H$12+СВЦЭМ!$D$10+'СЕТ СН'!$H$6-'СЕТ СН'!$H$22</f>
        <v>3511.9705377700002</v>
      </c>
      <c r="H104" s="36">
        <f>SUMIFS(СВЦЭМ!$C$39:$C$789,СВЦЭМ!$A$39:$A$789,$A104,СВЦЭМ!$B$39:$B$789,H$83)+'СЕТ СН'!$H$12+СВЦЭМ!$D$10+'СЕТ СН'!$H$6-'СЕТ СН'!$H$22</f>
        <v>3470.5707724000004</v>
      </c>
      <c r="I104" s="36">
        <f>SUMIFS(СВЦЭМ!$C$39:$C$789,СВЦЭМ!$A$39:$A$789,$A104,СВЦЭМ!$B$39:$B$789,I$83)+'СЕТ СН'!$H$12+СВЦЭМ!$D$10+'СЕТ СН'!$H$6-'СЕТ СН'!$H$22</f>
        <v>3399.2170546699999</v>
      </c>
      <c r="J104" s="36">
        <f>SUMIFS(СВЦЭМ!$C$39:$C$789,СВЦЭМ!$A$39:$A$789,$A104,СВЦЭМ!$B$39:$B$789,J$83)+'СЕТ СН'!$H$12+СВЦЭМ!$D$10+'СЕТ СН'!$H$6-'СЕТ СН'!$H$22</f>
        <v>3311.3853380399996</v>
      </c>
      <c r="K104" s="36">
        <f>SUMIFS(СВЦЭМ!$C$39:$C$789,СВЦЭМ!$A$39:$A$789,$A104,СВЦЭМ!$B$39:$B$789,K$83)+'СЕТ СН'!$H$12+СВЦЭМ!$D$10+'СЕТ СН'!$H$6-'СЕТ СН'!$H$22</f>
        <v>3196.2594356500003</v>
      </c>
      <c r="L104" s="36">
        <f>SUMIFS(СВЦЭМ!$C$39:$C$789,СВЦЭМ!$A$39:$A$789,$A104,СВЦЭМ!$B$39:$B$789,L$83)+'СЕТ СН'!$H$12+СВЦЭМ!$D$10+'СЕТ СН'!$H$6-'СЕТ СН'!$H$22</f>
        <v>3157.5799472899998</v>
      </c>
      <c r="M104" s="36">
        <f>SUMIFS(СВЦЭМ!$C$39:$C$789,СВЦЭМ!$A$39:$A$789,$A104,СВЦЭМ!$B$39:$B$789,M$83)+'СЕТ СН'!$H$12+СВЦЭМ!$D$10+'СЕТ СН'!$H$6-'СЕТ СН'!$H$22</f>
        <v>3151.2075236999999</v>
      </c>
      <c r="N104" s="36">
        <f>SUMIFS(СВЦЭМ!$C$39:$C$789,СВЦЭМ!$A$39:$A$789,$A104,СВЦЭМ!$B$39:$B$789,N$83)+'СЕТ СН'!$H$12+СВЦЭМ!$D$10+'СЕТ СН'!$H$6-'СЕТ СН'!$H$22</f>
        <v>3158.3414381100001</v>
      </c>
      <c r="O104" s="36">
        <f>SUMIFS(СВЦЭМ!$C$39:$C$789,СВЦЭМ!$A$39:$A$789,$A104,СВЦЭМ!$B$39:$B$789,O$83)+'СЕТ СН'!$H$12+СВЦЭМ!$D$10+'СЕТ СН'!$H$6-'СЕТ СН'!$H$22</f>
        <v>3188.1052780399996</v>
      </c>
      <c r="P104" s="36">
        <f>SUMIFS(СВЦЭМ!$C$39:$C$789,СВЦЭМ!$A$39:$A$789,$A104,СВЦЭМ!$B$39:$B$789,P$83)+'СЕТ СН'!$H$12+СВЦЭМ!$D$10+'СЕТ СН'!$H$6-'СЕТ СН'!$H$22</f>
        <v>3184.2354349199995</v>
      </c>
      <c r="Q104" s="36">
        <f>SUMIFS(СВЦЭМ!$C$39:$C$789,СВЦЭМ!$A$39:$A$789,$A104,СВЦЭМ!$B$39:$B$789,Q$83)+'СЕТ СН'!$H$12+СВЦЭМ!$D$10+'СЕТ СН'!$H$6-'СЕТ СН'!$H$22</f>
        <v>3174.0807006499999</v>
      </c>
      <c r="R104" s="36">
        <f>SUMIFS(СВЦЭМ!$C$39:$C$789,СВЦЭМ!$A$39:$A$789,$A104,СВЦЭМ!$B$39:$B$789,R$83)+'СЕТ СН'!$H$12+СВЦЭМ!$D$10+'СЕТ СН'!$H$6-'СЕТ СН'!$H$22</f>
        <v>3188.5496899499994</v>
      </c>
      <c r="S104" s="36">
        <f>SUMIFS(СВЦЭМ!$C$39:$C$789,СВЦЭМ!$A$39:$A$789,$A104,СВЦЭМ!$B$39:$B$789,S$83)+'СЕТ СН'!$H$12+СВЦЭМ!$D$10+'СЕТ СН'!$H$6-'СЕТ СН'!$H$22</f>
        <v>3174.9889313000003</v>
      </c>
      <c r="T104" s="36">
        <f>SUMIFS(СВЦЭМ!$C$39:$C$789,СВЦЭМ!$A$39:$A$789,$A104,СВЦЭМ!$B$39:$B$789,T$83)+'СЕТ СН'!$H$12+СВЦЭМ!$D$10+'СЕТ СН'!$H$6-'СЕТ СН'!$H$22</f>
        <v>3134.0797466200002</v>
      </c>
      <c r="U104" s="36">
        <f>SUMIFS(СВЦЭМ!$C$39:$C$789,СВЦЭМ!$A$39:$A$789,$A104,СВЦЭМ!$B$39:$B$789,U$83)+'СЕТ СН'!$H$12+СВЦЭМ!$D$10+'СЕТ СН'!$H$6-'СЕТ СН'!$H$22</f>
        <v>3157.6385045099996</v>
      </c>
      <c r="V104" s="36">
        <f>SUMIFS(СВЦЭМ!$C$39:$C$789,СВЦЭМ!$A$39:$A$789,$A104,СВЦЭМ!$B$39:$B$789,V$83)+'СЕТ СН'!$H$12+СВЦЭМ!$D$10+'СЕТ СН'!$H$6-'СЕТ СН'!$H$22</f>
        <v>3213.0900710699998</v>
      </c>
      <c r="W104" s="36">
        <f>SUMIFS(СВЦЭМ!$C$39:$C$789,СВЦЭМ!$A$39:$A$789,$A104,СВЦЭМ!$B$39:$B$789,W$83)+'СЕТ СН'!$H$12+СВЦЭМ!$D$10+'СЕТ СН'!$H$6-'СЕТ СН'!$H$22</f>
        <v>3223.9898346800001</v>
      </c>
      <c r="X104" s="36">
        <f>SUMIFS(СВЦЭМ!$C$39:$C$789,СВЦЭМ!$A$39:$A$789,$A104,СВЦЭМ!$B$39:$B$789,X$83)+'СЕТ СН'!$H$12+СВЦЭМ!$D$10+'СЕТ СН'!$H$6-'СЕТ СН'!$H$22</f>
        <v>3271.1882762300002</v>
      </c>
      <c r="Y104" s="36">
        <f>SUMIFS(СВЦЭМ!$C$39:$C$789,СВЦЭМ!$A$39:$A$789,$A104,СВЦЭМ!$B$39:$B$789,Y$83)+'СЕТ СН'!$H$12+СВЦЭМ!$D$10+'СЕТ СН'!$H$6-'СЕТ СН'!$H$22</f>
        <v>3301.2769307400004</v>
      </c>
    </row>
    <row r="105" spans="1:25" ht="15.75" x14ac:dyDescent="0.2">
      <c r="A105" s="35">
        <f t="shared" si="2"/>
        <v>45648</v>
      </c>
      <c r="B105" s="36">
        <f>SUMIFS(СВЦЭМ!$C$39:$C$789,СВЦЭМ!$A$39:$A$789,$A105,СВЦЭМ!$B$39:$B$789,B$83)+'СЕТ СН'!$H$12+СВЦЭМ!$D$10+'СЕТ СН'!$H$6-'СЕТ СН'!$H$22</f>
        <v>3321.5353924399997</v>
      </c>
      <c r="C105" s="36">
        <f>SUMIFS(СВЦЭМ!$C$39:$C$789,СВЦЭМ!$A$39:$A$789,$A105,СВЦЭМ!$B$39:$B$789,C$83)+'СЕТ СН'!$H$12+СВЦЭМ!$D$10+'СЕТ СН'!$H$6-'СЕТ СН'!$H$22</f>
        <v>3475.7501829100001</v>
      </c>
      <c r="D105" s="36">
        <f>SUMIFS(СВЦЭМ!$C$39:$C$789,СВЦЭМ!$A$39:$A$789,$A105,СВЦЭМ!$B$39:$B$789,D$83)+'СЕТ СН'!$H$12+СВЦЭМ!$D$10+'СЕТ СН'!$H$6-'СЕТ СН'!$H$22</f>
        <v>3507.1895682100003</v>
      </c>
      <c r="E105" s="36">
        <f>SUMIFS(СВЦЭМ!$C$39:$C$789,СВЦЭМ!$A$39:$A$789,$A105,СВЦЭМ!$B$39:$B$789,E$83)+'СЕТ СН'!$H$12+СВЦЭМ!$D$10+'СЕТ СН'!$H$6-'СЕТ СН'!$H$22</f>
        <v>3549.0813282500003</v>
      </c>
      <c r="F105" s="36">
        <f>SUMIFS(СВЦЭМ!$C$39:$C$789,СВЦЭМ!$A$39:$A$789,$A105,СВЦЭМ!$B$39:$B$789,F$83)+'СЕТ СН'!$H$12+СВЦЭМ!$D$10+'СЕТ СН'!$H$6-'СЕТ СН'!$H$22</f>
        <v>3553.8582348600003</v>
      </c>
      <c r="G105" s="36">
        <f>SUMIFS(СВЦЭМ!$C$39:$C$789,СВЦЭМ!$A$39:$A$789,$A105,СВЦЭМ!$B$39:$B$789,G$83)+'СЕТ СН'!$H$12+СВЦЭМ!$D$10+'СЕТ СН'!$H$6-'СЕТ СН'!$H$22</f>
        <v>3556.6258898300002</v>
      </c>
      <c r="H105" s="36">
        <f>SUMIFS(СВЦЭМ!$C$39:$C$789,СВЦЭМ!$A$39:$A$789,$A105,СВЦЭМ!$B$39:$B$789,H$83)+'СЕТ СН'!$H$12+СВЦЭМ!$D$10+'СЕТ СН'!$H$6-'СЕТ СН'!$H$22</f>
        <v>3531.59338699</v>
      </c>
      <c r="I105" s="36">
        <f>SUMIFS(СВЦЭМ!$C$39:$C$789,СВЦЭМ!$A$39:$A$789,$A105,СВЦЭМ!$B$39:$B$789,I$83)+'СЕТ СН'!$H$12+СВЦЭМ!$D$10+'СЕТ СН'!$H$6-'СЕТ СН'!$H$22</f>
        <v>3493.9139590200002</v>
      </c>
      <c r="J105" s="36">
        <f>SUMIFS(СВЦЭМ!$C$39:$C$789,СВЦЭМ!$A$39:$A$789,$A105,СВЦЭМ!$B$39:$B$789,J$83)+'СЕТ СН'!$H$12+СВЦЭМ!$D$10+'СЕТ СН'!$H$6-'СЕТ СН'!$H$22</f>
        <v>3350.7164401999999</v>
      </c>
      <c r="K105" s="36">
        <f>SUMIFS(СВЦЭМ!$C$39:$C$789,СВЦЭМ!$A$39:$A$789,$A105,СВЦЭМ!$B$39:$B$789,K$83)+'СЕТ СН'!$H$12+СВЦЭМ!$D$10+'СЕТ СН'!$H$6-'СЕТ СН'!$H$22</f>
        <v>3300.0286541099995</v>
      </c>
      <c r="L105" s="36">
        <f>SUMIFS(СВЦЭМ!$C$39:$C$789,СВЦЭМ!$A$39:$A$789,$A105,СВЦЭМ!$B$39:$B$789,L$83)+'СЕТ СН'!$H$12+СВЦЭМ!$D$10+'СЕТ СН'!$H$6-'СЕТ СН'!$H$22</f>
        <v>3243.2134649099999</v>
      </c>
      <c r="M105" s="36">
        <f>SUMIFS(СВЦЭМ!$C$39:$C$789,СВЦЭМ!$A$39:$A$789,$A105,СВЦЭМ!$B$39:$B$789,M$83)+'СЕТ СН'!$H$12+СВЦЭМ!$D$10+'СЕТ СН'!$H$6-'СЕТ СН'!$H$22</f>
        <v>3238.7444608699998</v>
      </c>
      <c r="N105" s="36">
        <f>SUMIFS(СВЦЭМ!$C$39:$C$789,СВЦЭМ!$A$39:$A$789,$A105,СВЦЭМ!$B$39:$B$789,N$83)+'СЕТ СН'!$H$12+СВЦЭМ!$D$10+'СЕТ СН'!$H$6-'СЕТ СН'!$H$22</f>
        <v>3253.2520836499998</v>
      </c>
      <c r="O105" s="36">
        <f>SUMIFS(СВЦЭМ!$C$39:$C$789,СВЦЭМ!$A$39:$A$789,$A105,СВЦЭМ!$B$39:$B$789,O$83)+'СЕТ СН'!$H$12+СВЦЭМ!$D$10+'СЕТ СН'!$H$6-'СЕТ СН'!$H$22</f>
        <v>3277.87560536</v>
      </c>
      <c r="P105" s="36">
        <f>SUMIFS(СВЦЭМ!$C$39:$C$789,СВЦЭМ!$A$39:$A$789,$A105,СВЦЭМ!$B$39:$B$789,P$83)+'СЕТ СН'!$H$12+СВЦЭМ!$D$10+'СЕТ СН'!$H$6-'СЕТ СН'!$H$22</f>
        <v>3296.4019536999995</v>
      </c>
      <c r="Q105" s="36">
        <f>SUMIFS(СВЦЭМ!$C$39:$C$789,СВЦЭМ!$A$39:$A$789,$A105,СВЦЭМ!$B$39:$B$789,Q$83)+'СЕТ СН'!$H$12+СВЦЭМ!$D$10+'СЕТ СН'!$H$6-'СЕТ СН'!$H$22</f>
        <v>3327.3677114900001</v>
      </c>
      <c r="R105" s="36">
        <f>SUMIFS(СВЦЭМ!$C$39:$C$789,СВЦЭМ!$A$39:$A$789,$A105,СВЦЭМ!$B$39:$B$789,R$83)+'СЕТ СН'!$H$12+СВЦЭМ!$D$10+'СЕТ СН'!$H$6-'СЕТ СН'!$H$22</f>
        <v>3308.0961695899996</v>
      </c>
      <c r="S105" s="36">
        <f>SUMIFS(СВЦЭМ!$C$39:$C$789,СВЦЭМ!$A$39:$A$789,$A105,СВЦЭМ!$B$39:$B$789,S$83)+'СЕТ СН'!$H$12+СВЦЭМ!$D$10+'СЕТ СН'!$H$6-'СЕТ СН'!$H$22</f>
        <v>3243.1868797400002</v>
      </c>
      <c r="T105" s="36">
        <f>SUMIFS(СВЦЭМ!$C$39:$C$789,СВЦЭМ!$A$39:$A$789,$A105,СВЦЭМ!$B$39:$B$789,T$83)+'СЕТ СН'!$H$12+СВЦЭМ!$D$10+'СЕТ СН'!$H$6-'СЕТ СН'!$H$22</f>
        <v>3179.7031546099997</v>
      </c>
      <c r="U105" s="36">
        <f>SUMIFS(СВЦЭМ!$C$39:$C$789,СВЦЭМ!$A$39:$A$789,$A105,СВЦЭМ!$B$39:$B$789,U$83)+'СЕТ СН'!$H$12+СВЦЭМ!$D$10+'СЕТ СН'!$H$6-'СЕТ СН'!$H$22</f>
        <v>3189.1148903200001</v>
      </c>
      <c r="V105" s="36">
        <f>SUMIFS(СВЦЭМ!$C$39:$C$789,СВЦЭМ!$A$39:$A$789,$A105,СВЦЭМ!$B$39:$B$789,V$83)+'СЕТ СН'!$H$12+СВЦЭМ!$D$10+'СЕТ СН'!$H$6-'СЕТ СН'!$H$22</f>
        <v>3207.4174553699995</v>
      </c>
      <c r="W105" s="36">
        <f>SUMIFS(СВЦЭМ!$C$39:$C$789,СВЦЭМ!$A$39:$A$789,$A105,СВЦЭМ!$B$39:$B$789,W$83)+'СЕТ СН'!$H$12+СВЦЭМ!$D$10+'СЕТ СН'!$H$6-'СЕТ СН'!$H$22</f>
        <v>3231.3873702000001</v>
      </c>
      <c r="X105" s="36">
        <f>SUMIFS(СВЦЭМ!$C$39:$C$789,СВЦЭМ!$A$39:$A$789,$A105,СВЦЭМ!$B$39:$B$789,X$83)+'СЕТ СН'!$H$12+СВЦЭМ!$D$10+'СЕТ СН'!$H$6-'СЕТ СН'!$H$22</f>
        <v>3270.1824279100001</v>
      </c>
      <c r="Y105" s="36">
        <f>SUMIFS(СВЦЭМ!$C$39:$C$789,СВЦЭМ!$A$39:$A$789,$A105,СВЦЭМ!$B$39:$B$789,Y$83)+'СЕТ СН'!$H$12+СВЦЭМ!$D$10+'СЕТ СН'!$H$6-'СЕТ СН'!$H$22</f>
        <v>3335.7945149699999</v>
      </c>
    </row>
    <row r="106" spans="1:25" ht="15.75" x14ac:dyDescent="0.2">
      <c r="A106" s="35">
        <f t="shared" si="2"/>
        <v>45649</v>
      </c>
      <c r="B106" s="36">
        <f>SUMIFS(СВЦЭМ!$C$39:$C$789,СВЦЭМ!$A$39:$A$789,$A106,СВЦЭМ!$B$39:$B$789,B$83)+'СЕТ СН'!$H$12+СВЦЭМ!$D$10+'СЕТ СН'!$H$6-'СЕТ СН'!$H$22</f>
        <v>3302.19219247</v>
      </c>
      <c r="C106" s="36">
        <f>SUMIFS(СВЦЭМ!$C$39:$C$789,СВЦЭМ!$A$39:$A$789,$A106,СВЦЭМ!$B$39:$B$789,C$83)+'СЕТ СН'!$H$12+СВЦЭМ!$D$10+'СЕТ СН'!$H$6-'СЕТ СН'!$H$22</f>
        <v>3381.8700059399998</v>
      </c>
      <c r="D106" s="36">
        <f>SUMIFS(СВЦЭМ!$C$39:$C$789,СВЦЭМ!$A$39:$A$789,$A106,СВЦЭМ!$B$39:$B$789,D$83)+'СЕТ СН'!$H$12+СВЦЭМ!$D$10+'СЕТ СН'!$H$6-'СЕТ СН'!$H$22</f>
        <v>3476.0336572599999</v>
      </c>
      <c r="E106" s="36">
        <f>SUMIFS(СВЦЭМ!$C$39:$C$789,СВЦЭМ!$A$39:$A$789,$A106,СВЦЭМ!$B$39:$B$789,E$83)+'СЕТ СН'!$H$12+СВЦЭМ!$D$10+'СЕТ СН'!$H$6-'СЕТ СН'!$H$22</f>
        <v>3561.6110980399999</v>
      </c>
      <c r="F106" s="36">
        <f>SUMIFS(СВЦЭМ!$C$39:$C$789,СВЦЭМ!$A$39:$A$789,$A106,СВЦЭМ!$B$39:$B$789,F$83)+'СЕТ СН'!$H$12+СВЦЭМ!$D$10+'СЕТ СН'!$H$6-'СЕТ СН'!$H$22</f>
        <v>3484.16074114</v>
      </c>
      <c r="G106" s="36">
        <f>SUMIFS(СВЦЭМ!$C$39:$C$789,СВЦЭМ!$A$39:$A$789,$A106,СВЦЭМ!$B$39:$B$789,G$83)+'СЕТ СН'!$H$12+СВЦЭМ!$D$10+'СЕТ СН'!$H$6-'СЕТ СН'!$H$22</f>
        <v>3440.8471827399999</v>
      </c>
      <c r="H106" s="36">
        <f>SUMIFS(СВЦЭМ!$C$39:$C$789,СВЦЭМ!$A$39:$A$789,$A106,СВЦЭМ!$B$39:$B$789,H$83)+'СЕТ СН'!$H$12+СВЦЭМ!$D$10+'СЕТ СН'!$H$6-'СЕТ СН'!$H$22</f>
        <v>3421.6618587100002</v>
      </c>
      <c r="I106" s="36">
        <f>SUMIFS(СВЦЭМ!$C$39:$C$789,СВЦЭМ!$A$39:$A$789,$A106,СВЦЭМ!$B$39:$B$789,I$83)+'СЕТ СН'!$H$12+СВЦЭМ!$D$10+'СЕТ СН'!$H$6-'СЕТ СН'!$H$22</f>
        <v>3401.02596085</v>
      </c>
      <c r="J106" s="36">
        <f>SUMIFS(СВЦЭМ!$C$39:$C$789,СВЦЭМ!$A$39:$A$789,$A106,СВЦЭМ!$B$39:$B$789,J$83)+'СЕТ СН'!$H$12+СВЦЭМ!$D$10+'СЕТ СН'!$H$6-'СЕТ СН'!$H$22</f>
        <v>3303.3887637899998</v>
      </c>
      <c r="K106" s="36">
        <f>SUMIFS(СВЦЭМ!$C$39:$C$789,СВЦЭМ!$A$39:$A$789,$A106,СВЦЭМ!$B$39:$B$789,K$83)+'СЕТ СН'!$H$12+СВЦЭМ!$D$10+'СЕТ СН'!$H$6-'СЕТ СН'!$H$22</f>
        <v>3203.1386056000001</v>
      </c>
      <c r="L106" s="36">
        <f>SUMIFS(СВЦЭМ!$C$39:$C$789,СВЦЭМ!$A$39:$A$789,$A106,СВЦЭМ!$B$39:$B$789,L$83)+'СЕТ СН'!$H$12+СВЦЭМ!$D$10+'СЕТ СН'!$H$6-'СЕТ СН'!$H$22</f>
        <v>3193.3517286999995</v>
      </c>
      <c r="M106" s="36">
        <f>SUMIFS(СВЦЭМ!$C$39:$C$789,СВЦЭМ!$A$39:$A$789,$A106,СВЦЭМ!$B$39:$B$789,M$83)+'СЕТ СН'!$H$12+СВЦЭМ!$D$10+'СЕТ СН'!$H$6-'СЕТ СН'!$H$22</f>
        <v>3213.0945792900002</v>
      </c>
      <c r="N106" s="36">
        <f>SUMIFS(СВЦЭМ!$C$39:$C$789,СВЦЭМ!$A$39:$A$789,$A106,СВЦЭМ!$B$39:$B$789,N$83)+'СЕТ СН'!$H$12+СВЦЭМ!$D$10+'СЕТ СН'!$H$6-'СЕТ СН'!$H$22</f>
        <v>3219.6041618999998</v>
      </c>
      <c r="O106" s="36">
        <f>SUMIFS(СВЦЭМ!$C$39:$C$789,СВЦЭМ!$A$39:$A$789,$A106,СВЦЭМ!$B$39:$B$789,O$83)+'СЕТ СН'!$H$12+СВЦЭМ!$D$10+'СЕТ СН'!$H$6-'СЕТ СН'!$H$22</f>
        <v>3242.9834418099999</v>
      </c>
      <c r="P106" s="36">
        <f>SUMIFS(СВЦЭМ!$C$39:$C$789,СВЦЭМ!$A$39:$A$789,$A106,СВЦЭМ!$B$39:$B$789,P$83)+'СЕТ СН'!$H$12+СВЦЭМ!$D$10+'СЕТ СН'!$H$6-'СЕТ СН'!$H$22</f>
        <v>3299.0352460900003</v>
      </c>
      <c r="Q106" s="36">
        <f>SUMIFS(СВЦЭМ!$C$39:$C$789,СВЦЭМ!$A$39:$A$789,$A106,СВЦЭМ!$B$39:$B$789,Q$83)+'СЕТ СН'!$H$12+СВЦЭМ!$D$10+'СЕТ СН'!$H$6-'СЕТ СН'!$H$22</f>
        <v>3314.8987907399996</v>
      </c>
      <c r="R106" s="36">
        <f>SUMIFS(СВЦЭМ!$C$39:$C$789,СВЦЭМ!$A$39:$A$789,$A106,СВЦЭМ!$B$39:$B$789,R$83)+'СЕТ СН'!$H$12+СВЦЭМ!$D$10+'СЕТ СН'!$H$6-'СЕТ СН'!$H$22</f>
        <v>3274.5854468099997</v>
      </c>
      <c r="S106" s="36">
        <f>SUMIFS(СВЦЭМ!$C$39:$C$789,СВЦЭМ!$A$39:$A$789,$A106,СВЦЭМ!$B$39:$B$789,S$83)+'СЕТ СН'!$H$12+СВЦЭМ!$D$10+'СЕТ СН'!$H$6-'СЕТ СН'!$H$22</f>
        <v>3245.8089379699995</v>
      </c>
      <c r="T106" s="36">
        <f>SUMIFS(СВЦЭМ!$C$39:$C$789,СВЦЭМ!$A$39:$A$789,$A106,СВЦЭМ!$B$39:$B$789,T$83)+'СЕТ СН'!$H$12+СВЦЭМ!$D$10+'СЕТ СН'!$H$6-'СЕТ СН'!$H$22</f>
        <v>3235.88986312</v>
      </c>
      <c r="U106" s="36">
        <f>SUMIFS(СВЦЭМ!$C$39:$C$789,СВЦЭМ!$A$39:$A$789,$A106,СВЦЭМ!$B$39:$B$789,U$83)+'СЕТ СН'!$H$12+СВЦЭМ!$D$10+'СЕТ СН'!$H$6-'СЕТ СН'!$H$22</f>
        <v>3233.32536557</v>
      </c>
      <c r="V106" s="36">
        <f>SUMIFS(СВЦЭМ!$C$39:$C$789,СВЦЭМ!$A$39:$A$789,$A106,СВЦЭМ!$B$39:$B$789,V$83)+'СЕТ СН'!$H$12+СВЦЭМ!$D$10+'СЕТ СН'!$H$6-'СЕТ СН'!$H$22</f>
        <v>3198.0600938299995</v>
      </c>
      <c r="W106" s="36">
        <f>SUMIFS(СВЦЭМ!$C$39:$C$789,СВЦЭМ!$A$39:$A$789,$A106,СВЦЭМ!$B$39:$B$789,W$83)+'СЕТ СН'!$H$12+СВЦЭМ!$D$10+'СЕТ СН'!$H$6-'СЕТ СН'!$H$22</f>
        <v>3200.28062804</v>
      </c>
      <c r="X106" s="36">
        <f>SUMIFS(СВЦЭМ!$C$39:$C$789,СВЦЭМ!$A$39:$A$789,$A106,СВЦЭМ!$B$39:$B$789,X$83)+'СЕТ СН'!$H$12+СВЦЭМ!$D$10+'СЕТ СН'!$H$6-'СЕТ СН'!$H$22</f>
        <v>3277.8402076800003</v>
      </c>
      <c r="Y106" s="36">
        <f>SUMIFS(СВЦЭМ!$C$39:$C$789,СВЦЭМ!$A$39:$A$789,$A106,СВЦЭМ!$B$39:$B$789,Y$83)+'СЕТ СН'!$H$12+СВЦЭМ!$D$10+'СЕТ СН'!$H$6-'СЕТ СН'!$H$22</f>
        <v>3316.8501057699996</v>
      </c>
    </row>
    <row r="107" spans="1:25" ht="15.75" x14ac:dyDescent="0.2">
      <c r="A107" s="35">
        <f t="shared" si="2"/>
        <v>45650</v>
      </c>
      <c r="B107" s="36">
        <f>SUMIFS(СВЦЭМ!$C$39:$C$789,СВЦЭМ!$A$39:$A$789,$A107,СВЦЭМ!$B$39:$B$789,B$83)+'СЕТ СН'!$H$12+СВЦЭМ!$D$10+'СЕТ СН'!$H$6-'СЕТ СН'!$H$22</f>
        <v>3395.4975302299999</v>
      </c>
      <c r="C107" s="36">
        <f>SUMIFS(СВЦЭМ!$C$39:$C$789,СВЦЭМ!$A$39:$A$789,$A107,СВЦЭМ!$B$39:$B$789,C$83)+'СЕТ СН'!$H$12+СВЦЭМ!$D$10+'СЕТ СН'!$H$6-'СЕТ СН'!$H$22</f>
        <v>3535.0393138700001</v>
      </c>
      <c r="D107" s="36">
        <f>SUMIFS(СВЦЭМ!$C$39:$C$789,СВЦЭМ!$A$39:$A$789,$A107,СВЦЭМ!$B$39:$B$789,D$83)+'СЕТ СН'!$H$12+СВЦЭМ!$D$10+'СЕТ СН'!$H$6-'СЕТ СН'!$H$22</f>
        <v>3534.3818751500003</v>
      </c>
      <c r="E107" s="36">
        <f>SUMIFS(СВЦЭМ!$C$39:$C$789,СВЦЭМ!$A$39:$A$789,$A107,СВЦЭМ!$B$39:$B$789,E$83)+'СЕТ СН'!$H$12+СВЦЭМ!$D$10+'СЕТ СН'!$H$6-'СЕТ СН'!$H$22</f>
        <v>3528.6647528900003</v>
      </c>
      <c r="F107" s="36">
        <f>SUMIFS(СВЦЭМ!$C$39:$C$789,СВЦЭМ!$A$39:$A$789,$A107,СВЦЭМ!$B$39:$B$789,F$83)+'СЕТ СН'!$H$12+СВЦЭМ!$D$10+'СЕТ СН'!$H$6-'СЕТ СН'!$H$22</f>
        <v>3522.1082091899998</v>
      </c>
      <c r="G107" s="36">
        <f>SUMIFS(СВЦЭМ!$C$39:$C$789,СВЦЭМ!$A$39:$A$789,$A107,СВЦЭМ!$B$39:$B$789,G$83)+'СЕТ СН'!$H$12+СВЦЭМ!$D$10+'СЕТ СН'!$H$6-'СЕТ СН'!$H$22</f>
        <v>3499.1722869599998</v>
      </c>
      <c r="H107" s="36">
        <f>SUMIFS(СВЦЭМ!$C$39:$C$789,СВЦЭМ!$A$39:$A$789,$A107,СВЦЭМ!$B$39:$B$789,H$83)+'СЕТ СН'!$H$12+СВЦЭМ!$D$10+'СЕТ СН'!$H$6-'СЕТ СН'!$H$22</f>
        <v>3476.4217269399996</v>
      </c>
      <c r="I107" s="36">
        <f>SUMIFS(СВЦЭМ!$C$39:$C$789,СВЦЭМ!$A$39:$A$789,$A107,СВЦЭМ!$B$39:$B$789,I$83)+'СЕТ СН'!$H$12+СВЦЭМ!$D$10+'СЕТ СН'!$H$6-'СЕТ СН'!$H$22</f>
        <v>3389.4820032299995</v>
      </c>
      <c r="J107" s="36">
        <f>SUMIFS(СВЦЭМ!$C$39:$C$789,СВЦЭМ!$A$39:$A$789,$A107,СВЦЭМ!$B$39:$B$789,J$83)+'СЕТ СН'!$H$12+СВЦЭМ!$D$10+'СЕТ СН'!$H$6-'СЕТ СН'!$H$22</f>
        <v>3340.6258367099999</v>
      </c>
      <c r="K107" s="36">
        <f>SUMIFS(СВЦЭМ!$C$39:$C$789,СВЦЭМ!$A$39:$A$789,$A107,СВЦЭМ!$B$39:$B$789,K$83)+'СЕТ СН'!$H$12+СВЦЭМ!$D$10+'СЕТ СН'!$H$6-'СЕТ СН'!$H$22</f>
        <v>3356.24147146</v>
      </c>
      <c r="L107" s="36">
        <f>SUMIFS(СВЦЭМ!$C$39:$C$789,СВЦЭМ!$A$39:$A$789,$A107,СВЦЭМ!$B$39:$B$789,L$83)+'СЕТ СН'!$H$12+СВЦЭМ!$D$10+'СЕТ СН'!$H$6-'СЕТ СН'!$H$22</f>
        <v>3313.7078663499997</v>
      </c>
      <c r="M107" s="36">
        <f>SUMIFS(СВЦЭМ!$C$39:$C$789,СВЦЭМ!$A$39:$A$789,$A107,СВЦЭМ!$B$39:$B$789,M$83)+'СЕТ СН'!$H$12+СВЦЭМ!$D$10+'СЕТ СН'!$H$6-'СЕТ СН'!$H$22</f>
        <v>3209.0006368900004</v>
      </c>
      <c r="N107" s="36">
        <f>SUMIFS(СВЦЭМ!$C$39:$C$789,СВЦЭМ!$A$39:$A$789,$A107,СВЦЭМ!$B$39:$B$789,N$83)+'СЕТ СН'!$H$12+СВЦЭМ!$D$10+'СЕТ СН'!$H$6-'СЕТ СН'!$H$22</f>
        <v>3238.72363494</v>
      </c>
      <c r="O107" s="36">
        <f>SUMIFS(СВЦЭМ!$C$39:$C$789,СВЦЭМ!$A$39:$A$789,$A107,СВЦЭМ!$B$39:$B$789,O$83)+'СЕТ СН'!$H$12+СВЦЭМ!$D$10+'СЕТ СН'!$H$6-'СЕТ СН'!$H$22</f>
        <v>3312.3605296899996</v>
      </c>
      <c r="P107" s="36">
        <f>SUMIFS(СВЦЭМ!$C$39:$C$789,СВЦЭМ!$A$39:$A$789,$A107,СВЦЭМ!$B$39:$B$789,P$83)+'СЕТ СН'!$H$12+СВЦЭМ!$D$10+'СЕТ СН'!$H$6-'СЕТ СН'!$H$22</f>
        <v>3312.1143040799998</v>
      </c>
      <c r="Q107" s="36">
        <f>SUMIFS(СВЦЭМ!$C$39:$C$789,СВЦЭМ!$A$39:$A$789,$A107,СВЦЭМ!$B$39:$B$789,Q$83)+'СЕТ СН'!$H$12+СВЦЭМ!$D$10+'СЕТ СН'!$H$6-'СЕТ СН'!$H$22</f>
        <v>3220.0574164700001</v>
      </c>
      <c r="R107" s="36">
        <f>SUMIFS(СВЦЭМ!$C$39:$C$789,СВЦЭМ!$A$39:$A$789,$A107,СВЦЭМ!$B$39:$B$789,R$83)+'СЕТ СН'!$H$12+СВЦЭМ!$D$10+'СЕТ СН'!$H$6-'СЕТ СН'!$H$22</f>
        <v>3247.2689074999998</v>
      </c>
      <c r="S107" s="36">
        <f>SUMIFS(СВЦЭМ!$C$39:$C$789,СВЦЭМ!$A$39:$A$789,$A107,СВЦЭМ!$B$39:$B$789,S$83)+'СЕТ СН'!$H$12+СВЦЭМ!$D$10+'СЕТ СН'!$H$6-'СЕТ СН'!$H$22</f>
        <v>3278.5915710099998</v>
      </c>
      <c r="T107" s="36">
        <f>SUMIFS(СВЦЭМ!$C$39:$C$789,СВЦЭМ!$A$39:$A$789,$A107,СВЦЭМ!$B$39:$B$789,T$83)+'СЕТ СН'!$H$12+СВЦЭМ!$D$10+'СЕТ СН'!$H$6-'СЕТ СН'!$H$22</f>
        <v>3328.2836552700001</v>
      </c>
      <c r="U107" s="36">
        <f>SUMIFS(СВЦЭМ!$C$39:$C$789,СВЦЭМ!$A$39:$A$789,$A107,СВЦЭМ!$B$39:$B$789,U$83)+'СЕТ СН'!$H$12+СВЦЭМ!$D$10+'СЕТ СН'!$H$6-'СЕТ СН'!$H$22</f>
        <v>3332.7848483799999</v>
      </c>
      <c r="V107" s="36">
        <f>SUMIFS(СВЦЭМ!$C$39:$C$789,СВЦЭМ!$A$39:$A$789,$A107,СВЦЭМ!$B$39:$B$789,V$83)+'СЕТ СН'!$H$12+СВЦЭМ!$D$10+'СЕТ СН'!$H$6-'СЕТ СН'!$H$22</f>
        <v>3347.5340549399998</v>
      </c>
      <c r="W107" s="36">
        <f>SUMIFS(СВЦЭМ!$C$39:$C$789,СВЦЭМ!$A$39:$A$789,$A107,СВЦЭМ!$B$39:$B$789,W$83)+'СЕТ СН'!$H$12+СВЦЭМ!$D$10+'СЕТ СН'!$H$6-'СЕТ СН'!$H$22</f>
        <v>3374.53942173</v>
      </c>
      <c r="X107" s="36">
        <f>SUMIFS(СВЦЭМ!$C$39:$C$789,СВЦЭМ!$A$39:$A$789,$A107,СВЦЭМ!$B$39:$B$789,X$83)+'СЕТ СН'!$H$12+СВЦЭМ!$D$10+'СЕТ СН'!$H$6-'СЕТ СН'!$H$22</f>
        <v>3426.0789828999996</v>
      </c>
      <c r="Y107" s="36">
        <f>SUMIFS(СВЦЭМ!$C$39:$C$789,СВЦЭМ!$A$39:$A$789,$A107,СВЦЭМ!$B$39:$B$789,Y$83)+'СЕТ СН'!$H$12+СВЦЭМ!$D$10+'СЕТ СН'!$H$6-'СЕТ СН'!$H$22</f>
        <v>3438.9072299299996</v>
      </c>
    </row>
    <row r="108" spans="1:25" ht="15.75" x14ac:dyDescent="0.2">
      <c r="A108" s="35">
        <f t="shared" si="2"/>
        <v>45651</v>
      </c>
      <c r="B108" s="36">
        <f>SUMIFS(СВЦЭМ!$C$39:$C$789,СВЦЭМ!$A$39:$A$789,$A108,СВЦЭМ!$B$39:$B$789,B$83)+'СЕТ СН'!$H$12+СВЦЭМ!$D$10+'СЕТ СН'!$H$6-'СЕТ СН'!$H$22</f>
        <v>3292.4435124900001</v>
      </c>
      <c r="C108" s="36">
        <f>SUMIFS(СВЦЭМ!$C$39:$C$789,СВЦЭМ!$A$39:$A$789,$A108,СВЦЭМ!$B$39:$B$789,C$83)+'СЕТ СН'!$H$12+СВЦЭМ!$D$10+'СЕТ СН'!$H$6-'СЕТ СН'!$H$22</f>
        <v>3348.8723599599998</v>
      </c>
      <c r="D108" s="36">
        <f>SUMIFS(СВЦЭМ!$C$39:$C$789,СВЦЭМ!$A$39:$A$789,$A108,СВЦЭМ!$B$39:$B$789,D$83)+'СЕТ СН'!$H$12+СВЦЭМ!$D$10+'СЕТ СН'!$H$6-'СЕТ СН'!$H$22</f>
        <v>3364.0304216200002</v>
      </c>
      <c r="E108" s="36">
        <f>SUMIFS(СВЦЭМ!$C$39:$C$789,СВЦЭМ!$A$39:$A$789,$A108,СВЦЭМ!$B$39:$B$789,E$83)+'СЕТ СН'!$H$12+СВЦЭМ!$D$10+'СЕТ СН'!$H$6-'СЕТ СН'!$H$22</f>
        <v>3411.5277293500003</v>
      </c>
      <c r="F108" s="36">
        <f>SUMIFS(СВЦЭМ!$C$39:$C$789,СВЦЭМ!$A$39:$A$789,$A108,СВЦЭМ!$B$39:$B$789,F$83)+'СЕТ СН'!$H$12+СВЦЭМ!$D$10+'СЕТ СН'!$H$6-'СЕТ СН'!$H$22</f>
        <v>3411.9568310499999</v>
      </c>
      <c r="G108" s="36">
        <f>SUMIFS(СВЦЭМ!$C$39:$C$789,СВЦЭМ!$A$39:$A$789,$A108,СВЦЭМ!$B$39:$B$789,G$83)+'СЕТ СН'!$H$12+СВЦЭМ!$D$10+'СЕТ СН'!$H$6-'СЕТ СН'!$H$22</f>
        <v>3361.7436258500002</v>
      </c>
      <c r="H108" s="36">
        <f>SUMIFS(СВЦЭМ!$C$39:$C$789,СВЦЭМ!$A$39:$A$789,$A108,СВЦЭМ!$B$39:$B$789,H$83)+'СЕТ СН'!$H$12+СВЦЭМ!$D$10+'СЕТ СН'!$H$6-'СЕТ СН'!$H$22</f>
        <v>3273.3875428499996</v>
      </c>
      <c r="I108" s="36">
        <f>SUMIFS(СВЦЭМ!$C$39:$C$789,СВЦЭМ!$A$39:$A$789,$A108,СВЦЭМ!$B$39:$B$789,I$83)+'СЕТ СН'!$H$12+СВЦЭМ!$D$10+'СЕТ СН'!$H$6-'СЕТ СН'!$H$22</f>
        <v>3138.1179500500002</v>
      </c>
      <c r="J108" s="36">
        <f>SUMIFS(СВЦЭМ!$C$39:$C$789,СВЦЭМ!$A$39:$A$789,$A108,СВЦЭМ!$B$39:$B$789,J$83)+'СЕТ СН'!$H$12+СВЦЭМ!$D$10+'СЕТ СН'!$H$6-'СЕТ СН'!$H$22</f>
        <v>3111.6729273599994</v>
      </c>
      <c r="K108" s="36">
        <f>SUMIFS(СВЦЭМ!$C$39:$C$789,СВЦЭМ!$A$39:$A$789,$A108,СВЦЭМ!$B$39:$B$789,K$83)+'СЕТ СН'!$H$12+СВЦЭМ!$D$10+'СЕТ СН'!$H$6-'СЕТ СН'!$H$22</f>
        <v>3087.1869367399995</v>
      </c>
      <c r="L108" s="36">
        <f>SUMIFS(СВЦЭМ!$C$39:$C$789,СВЦЭМ!$A$39:$A$789,$A108,СВЦЭМ!$B$39:$B$789,L$83)+'СЕТ СН'!$H$12+СВЦЭМ!$D$10+'СЕТ СН'!$H$6-'СЕТ СН'!$H$22</f>
        <v>3068.3051594099998</v>
      </c>
      <c r="M108" s="36">
        <f>SUMIFS(СВЦЭМ!$C$39:$C$789,СВЦЭМ!$A$39:$A$789,$A108,СВЦЭМ!$B$39:$B$789,M$83)+'СЕТ СН'!$H$12+СВЦЭМ!$D$10+'СЕТ СН'!$H$6-'СЕТ СН'!$H$22</f>
        <v>3037.5512786199997</v>
      </c>
      <c r="N108" s="36">
        <f>SUMIFS(СВЦЭМ!$C$39:$C$789,СВЦЭМ!$A$39:$A$789,$A108,СВЦЭМ!$B$39:$B$789,N$83)+'СЕТ СН'!$H$12+СВЦЭМ!$D$10+'СЕТ СН'!$H$6-'СЕТ СН'!$H$22</f>
        <v>3038.9787888499995</v>
      </c>
      <c r="O108" s="36">
        <f>SUMIFS(СВЦЭМ!$C$39:$C$789,СВЦЭМ!$A$39:$A$789,$A108,СВЦЭМ!$B$39:$B$789,O$83)+'СЕТ СН'!$H$12+СВЦЭМ!$D$10+'СЕТ СН'!$H$6-'СЕТ СН'!$H$22</f>
        <v>3055.7790810899996</v>
      </c>
      <c r="P108" s="36">
        <f>SUMIFS(СВЦЭМ!$C$39:$C$789,СВЦЭМ!$A$39:$A$789,$A108,СВЦЭМ!$B$39:$B$789,P$83)+'СЕТ СН'!$H$12+СВЦЭМ!$D$10+'СЕТ СН'!$H$6-'СЕТ СН'!$H$22</f>
        <v>3059.0135382600001</v>
      </c>
      <c r="Q108" s="36">
        <f>SUMIFS(СВЦЭМ!$C$39:$C$789,СВЦЭМ!$A$39:$A$789,$A108,СВЦЭМ!$B$39:$B$789,Q$83)+'СЕТ СН'!$H$12+СВЦЭМ!$D$10+'СЕТ СН'!$H$6-'СЕТ СН'!$H$22</f>
        <v>3065.4527640799997</v>
      </c>
      <c r="R108" s="36">
        <f>SUMIFS(СВЦЭМ!$C$39:$C$789,СВЦЭМ!$A$39:$A$789,$A108,СВЦЭМ!$B$39:$B$789,R$83)+'СЕТ СН'!$H$12+СВЦЭМ!$D$10+'СЕТ СН'!$H$6-'СЕТ СН'!$H$22</f>
        <v>3062.24082258</v>
      </c>
      <c r="S108" s="36">
        <f>SUMIFS(СВЦЭМ!$C$39:$C$789,СВЦЭМ!$A$39:$A$789,$A108,СВЦЭМ!$B$39:$B$789,S$83)+'СЕТ СН'!$H$12+СВЦЭМ!$D$10+'СЕТ СН'!$H$6-'СЕТ СН'!$H$22</f>
        <v>3036.6940495099998</v>
      </c>
      <c r="T108" s="36">
        <f>SUMIFS(СВЦЭМ!$C$39:$C$789,СВЦЭМ!$A$39:$A$789,$A108,СВЦЭМ!$B$39:$B$789,T$83)+'СЕТ СН'!$H$12+СВЦЭМ!$D$10+'СЕТ СН'!$H$6-'СЕТ СН'!$H$22</f>
        <v>3065.9250739299996</v>
      </c>
      <c r="U108" s="36">
        <f>SUMIFS(СВЦЭМ!$C$39:$C$789,СВЦЭМ!$A$39:$A$789,$A108,СВЦЭМ!$B$39:$B$789,U$83)+'СЕТ СН'!$H$12+СВЦЭМ!$D$10+'СЕТ СН'!$H$6-'СЕТ СН'!$H$22</f>
        <v>3062.2641065899998</v>
      </c>
      <c r="V108" s="36">
        <f>SUMIFS(СВЦЭМ!$C$39:$C$789,СВЦЭМ!$A$39:$A$789,$A108,СВЦЭМ!$B$39:$B$789,V$83)+'СЕТ СН'!$H$12+СВЦЭМ!$D$10+'СЕТ СН'!$H$6-'СЕТ СН'!$H$22</f>
        <v>3071.0506721399997</v>
      </c>
      <c r="W108" s="36">
        <f>SUMIFS(СВЦЭМ!$C$39:$C$789,СВЦЭМ!$A$39:$A$789,$A108,СВЦЭМ!$B$39:$B$789,W$83)+'СЕТ СН'!$H$12+СВЦЭМ!$D$10+'СЕТ СН'!$H$6-'СЕТ СН'!$H$22</f>
        <v>3115.1100453299996</v>
      </c>
      <c r="X108" s="36">
        <f>SUMIFS(СВЦЭМ!$C$39:$C$789,СВЦЭМ!$A$39:$A$789,$A108,СВЦЭМ!$B$39:$B$789,X$83)+'СЕТ СН'!$H$12+СВЦЭМ!$D$10+'СЕТ СН'!$H$6-'СЕТ СН'!$H$22</f>
        <v>3104.4613799899998</v>
      </c>
      <c r="Y108" s="36">
        <f>SUMIFS(СВЦЭМ!$C$39:$C$789,СВЦЭМ!$A$39:$A$789,$A108,СВЦЭМ!$B$39:$B$789,Y$83)+'СЕТ СН'!$H$12+СВЦЭМ!$D$10+'СЕТ СН'!$H$6-'СЕТ СН'!$H$22</f>
        <v>3180.1502069799999</v>
      </c>
    </row>
    <row r="109" spans="1:25" ht="15.75" x14ac:dyDescent="0.2">
      <c r="A109" s="35">
        <f t="shared" si="2"/>
        <v>45652</v>
      </c>
      <c r="B109" s="36">
        <f>SUMIFS(СВЦЭМ!$C$39:$C$789,СВЦЭМ!$A$39:$A$789,$A109,СВЦЭМ!$B$39:$B$789,B$83)+'СЕТ СН'!$H$12+СВЦЭМ!$D$10+'СЕТ СН'!$H$6-'СЕТ СН'!$H$22</f>
        <v>3392.0366443200001</v>
      </c>
      <c r="C109" s="36">
        <f>SUMIFS(СВЦЭМ!$C$39:$C$789,СВЦЭМ!$A$39:$A$789,$A109,СВЦЭМ!$B$39:$B$789,C$83)+'СЕТ СН'!$H$12+СВЦЭМ!$D$10+'СЕТ СН'!$H$6-'СЕТ СН'!$H$22</f>
        <v>3444.2160197800004</v>
      </c>
      <c r="D109" s="36">
        <f>SUMIFS(СВЦЭМ!$C$39:$C$789,СВЦЭМ!$A$39:$A$789,$A109,СВЦЭМ!$B$39:$B$789,D$83)+'СЕТ СН'!$H$12+СВЦЭМ!$D$10+'СЕТ СН'!$H$6-'СЕТ СН'!$H$22</f>
        <v>3471.5028565699995</v>
      </c>
      <c r="E109" s="36">
        <f>SUMIFS(СВЦЭМ!$C$39:$C$789,СВЦЭМ!$A$39:$A$789,$A109,СВЦЭМ!$B$39:$B$789,E$83)+'СЕТ СН'!$H$12+СВЦЭМ!$D$10+'СЕТ СН'!$H$6-'СЕТ СН'!$H$22</f>
        <v>3479.8766960100002</v>
      </c>
      <c r="F109" s="36">
        <f>SUMIFS(СВЦЭМ!$C$39:$C$789,СВЦЭМ!$A$39:$A$789,$A109,СВЦЭМ!$B$39:$B$789,F$83)+'СЕТ СН'!$H$12+СВЦЭМ!$D$10+'СЕТ СН'!$H$6-'СЕТ СН'!$H$22</f>
        <v>3469.9880878399999</v>
      </c>
      <c r="G109" s="36">
        <f>SUMIFS(СВЦЭМ!$C$39:$C$789,СВЦЭМ!$A$39:$A$789,$A109,СВЦЭМ!$B$39:$B$789,G$83)+'СЕТ СН'!$H$12+СВЦЭМ!$D$10+'СЕТ СН'!$H$6-'СЕТ СН'!$H$22</f>
        <v>3448.9648583400003</v>
      </c>
      <c r="H109" s="36">
        <f>SUMIFS(СВЦЭМ!$C$39:$C$789,СВЦЭМ!$A$39:$A$789,$A109,СВЦЭМ!$B$39:$B$789,H$83)+'СЕТ СН'!$H$12+СВЦЭМ!$D$10+'СЕТ СН'!$H$6-'СЕТ СН'!$H$22</f>
        <v>3337.0058318499996</v>
      </c>
      <c r="I109" s="36">
        <f>SUMIFS(СВЦЭМ!$C$39:$C$789,СВЦЭМ!$A$39:$A$789,$A109,СВЦЭМ!$B$39:$B$789,I$83)+'СЕТ СН'!$H$12+СВЦЭМ!$D$10+'СЕТ СН'!$H$6-'СЕТ СН'!$H$22</f>
        <v>3249.6513760400003</v>
      </c>
      <c r="J109" s="36">
        <f>SUMIFS(СВЦЭМ!$C$39:$C$789,СВЦЭМ!$A$39:$A$789,$A109,СВЦЭМ!$B$39:$B$789,J$83)+'СЕТ СН'!$H$12+СВЦЭМ!$D$10+'СЕТ СН'!$H$6-'СЕТ СН'!$H$22</f>
        <v>3202.7287896500002</v>
      </c>
      <c r="K109" s="36">
        <f>SUMIFS(СВЦЭМ!$C$39:$C$789,СВЦЭМ!$A$39:$A$789,$A109,СВЦЭМ!$B$39:$B$789,K$83)+'СЕТ СН'!$H$12+СВЦЭМ!$D$10+'СЕТ СН'!$H$6-'СЕТ СН'!$H$22</f>
        <v>3176.50514062</v>
      </c>
      <c r="L109" s="36">
        <f>SUMIFS(СВЦЭМ!$C$39:$C$789,СВЦЭМ!$A$39:$A$789,$A109,СВЦЭМ!$B$39:$B$789,L$83)+'СЕТ СН'!$H$12+СВЦЭМ!$D$10+'СЕТ СН'!$H$6-'СЕТ СН'!$H$22</f>
        <v>3175.2360273699996</v>
      </c>
      <c r="M109" s="36">
        <f>SUMIFS(СВЦЭМ!$C$39:$C$789,СВЦЭМ!$A$39:$A$789,$A109,СВЦЭМ!$B$39:$B$789,M$83)+'СЕТ СН'!$H$12+СВЦЭМ!$D$10+'СЕТ СН'!$H$6-'СЕТ СН'!$H$22</f>
        <v>3157.3905775800004</v>
      </c>
      <c r="N109" s="36">
        <f>SUMIFS(СВЦЭМ!$C$39:$C$789,СВЦЭМ!$A$39:$A$789,$A109,СВЦЭМ!$B$39:$B$789,N$83)+'СЕТ СН'!$H$12+СВЦЭМ!$D$10+'СЕТ СН'!$H$6-'СЕТ СН'!$H$22</f>
        <v>3158.8835055500003</v>
      </c>
      <c r="O109" s="36">
        <f>SUMIFS(СВЦЭМ!$C$39:$C$789,СВЦЭМ!$A$39:$A$789,$A109,СВЦЭМ!$B$39:$B$789,O$83)+'СЕТ СН'!$H$12+СВЦЭМ!$D$10+'СЕТ СН'!$H$6-'СЕТ СН'!$H$22</f>
        <v>3149.0024889599999</v>
      </c>
      <c r="P109" s="36">
        <f>SUMIFS(СВЦЭМ!$C$39:$C$789,СВЦЭМ!$A$39:$A$789,$A109,СВЦЭМ!$B$39:$B$789,P$83)+'СЕТ СН'!$H$12+СВЦЭМ!$D$10+'СЕТ СН'!$H$6-'СЕТ СН'!$H$22</f>
        <v>3163.8472094799999</v>
      </c>
      <c r="Q109" s="36">
        <f>SUMIFS(СВЦЭМ!$C$39:$C$789,СВЦЭМ!$A$39:$A$789,$A109,СВЦЭМ!$B$39:$B$789,Q$83)+'СЕТ СН'!$H$12+СВЦЭМ!$D$10+'СЕТ СН'!$H$6-'СЕТ СН'!$H$22</f>
        <v>3236.1049809099995</v>
      </c>
      <c r="R109" s="36">
        <f>SUMIFS(СВЦЭМ!$C$39:$C$789,СВЦЭМ!$A$39:$A$789,$A109,СВЦЭМ!$B$39:$B$789,R$83)+'СЕТ СН'!$H$12+СВЦЭМ!$D$10+'СЕТ СН'!$H$6-'СЕТ СН'!$H$22</f>
        <v>3176.91209024</v>
      </c>
      <c r="S109" s="36">
        <f>SUMIFS(СВЦЭМ!$C$39:$C$789,СВЦЭМ!$A$39:$A$789,$A109,СВЦЭМ!$B$39:$B$789,S$83)+'СЕТ СН'!$H$12+СВЦЭМ!$D$10+'СЕТ СН'!$H$6-'СЕТ СН'!$H$22</f>
        <v>3184.08532586</v>
      </c>
      <c r="T109" s="36">
        <f>SUMIFS(СВЦЭМ!$C$39:$C$789,СВЦЭМ!$A$39:$A$789,$A109,СВЦЭМ!$B$39:$B$789,T$83)+'СЕТ СН'!$H$12+СВЦЭМ!$D$10+'СЕТ СН'!$H$6-'СЕТ СН'!$H$22</f>
        <v>3151.89348797</v>
      </c>
      <c r="U109" s="36">
        <f>SUMIFS(СВЦЭМ!$C$39:$C$789,СВЦЭМ!$A$39:$A$789,$A109,СВЦЭМ!$B$39:$B$789,U$83)+'СЕТ СН'!$H$12+СВЦЭМ!$D$10+'СЕТ СН'!$H$6-'СЕТ СН'!$H$22</f>
        <v>3170.6796176500002</v>
      </c>
      <c r="V109" s="36">
        <f>SUMIFS(СВЦЭМ!$C$39:$C$789,СВЦЭМ!$A$39:$A$789,$A109,СВЦЭМ!$B$39:$B$789,V$83)+'СЕТ СН'!$H$12+СВЦЭМ!$D$10+'СЕТ СН'!$H$6-'СЕТ СН'!$H$22</f>
        <v>3207.3915662099998</v>
      </c>
      <c r="W109" s="36">
        <f>SUMIFS(СВЦЭМ!$C$39:$C$789,СВЦЭМ!$A$39:$A$789,$A109,СВЦЭМ!$B$39:$B$789,W$83)+'СЕТ СН'!$H$12+СВЦЭМ!$D$10+'СЕТ СН'!$H$6-'СЕТ СН'!$H$22</f>
        <v>3229.9913551099999</v>
      </c>
      <c r="X109" s="36">
        <f>SUMIFS(СВЦЭМ!$C$39:$C$789,СВЦЭМ!$A$39:$A$789,$A109,СВЦЭМ!$B$39:$B$789,X$83)+'СЕТ СН'!$H$12+СВЦЭМ!$D$10+'СЕТ СН'!$H$6-'СЕТ СН'!$H$22</f>
        <v>3244.0429232199995</v>
      </c>
      <c r="Y109" s="36">
        <f>SUMIFS(СВЦЭМ!$C$39:$C$789,СВЦЭМ!$A$39:$A$789,$A109,СВЦЭМ!$B$39:$B$789,Y$83)+'СЕТ СН'!$H$12+СВЦЭМ!$D$10+'СЕТ СН'!$H$6-'СЕТ СН'!$H$22</f>
        <v>3270.1586957899999</v>
      </c>
    </row>
    <row r="110" spans="1:25" ht="15.75" x14ac:dyDescent="0.2">
      <c r="A110" s="35">
        <f t="shared" si="2"/>
        <v>45653</v>
      </c>
      <c r="B110" s="36">
        <f>SUMIFS(СВЦЭМ!$C$39:$C$789,СВЦЭМ!$A$39:$A$789,$A110,СВЦЭМ!$B$39:$B$789,B$83)+'СЕТ СН'!$H$12+СВЦЭМ!$D$10+'СЕТ СН'!$H$6-'СЕТ СН'!$H$22</f>
        <v>3409.9964500999995</v>
      </c>
      <c r="C110" s="36">
        <f>SUMIFS(СВЦЭМ!$C$39:$C$789,СВЦЭМ!$A$39:$A$789,$A110,СВЦЭМ!$B$39:$B$789,C$83)+'СЕТ СН'!$H$12+СВЦЭМ!$D$10+'СЕТ СН'!$H$6-'СЕТ СН'!$H$22</f>
        <v>3433.8672862599997</v>
      </c>
      <c r="D110" s="36">
        <f>SUMIFS(СВЦЭМ!$C$39:$C$789,СВЦЭМ!$A$39:$A$789,$A110,СВЦЭМ!$B$39:$B$789,D$83)+'СЕТ СН'!$H$12+СВЦЭМ!$D$10+'СЕТ СН'!$H$6-'СЕТ СН'!$H$22</f>
        <v>3450.1116913799997</v>
      </c>
      <c r="E110" s="36">
        <f>SUMIFS(СВЦЭМ!$C$39:$C$789,СВЦЭМ!$A$39:$A$789,$A110,СВЦЭМ!$B$39:$B$789,E$83)+'СЕТ СН'!$H$12+СВЦЭМ!$D$10+'СЕТ СН'!$H$6-'СЕТ СН'!$H$22</f>
        <v>3462.8546447999997</v>
      </c>
      <c r="F110" s="36">
        <f>SUMIFS(СВЦЭМ!$C$39:$C$789,СВЦЭМ!$A$39:$A$789,$A110,СВЦЭМ!$B$39:$B$789,F$83)+'СЕТ СН'!$H$12+СВЦЭМ!$D$10+'СЕТ СН'!$H$6-'СЕТ СН'!$H$22</f>
        <v>3452.7140316100003</v>
      </c>
      <c r="G110" s="36">
        <f>SUMIFS(СВЦЭМ!$C$39:$C$789,СВЦЭМ!$A$39:$A$789,$A110,СВЦЭМ!$B$39:$B$789,G$83)+'СЕТ СН'!$H$12+СВЦЭМ!$D$10+'СЕТ СН'!$H$6-'СЕТ СН'!$H$22</f>
        <v>3410.6954635000002</v>
      </c>
      <c r="H110" s="36">
        <f>SUMIFS(СВЦЭМ!$C$39:$C$789,СВЦЭМ!$A$39:$A$789,$A110,СВЦЭМ!$B$39:$B$789,H$83)+'СЕТ СН'!$H$12+СВЦЭМ!$D$10+'СЕТ СН'!$H$6-'СЕТ СН'!$H$22</f>
        <v>3303.1021238200001</v>
      </c>
      <c r="I110" s="36">
        <f>SUMIFS(СВЦЭМ!$C$39:$C$789,СВЦЭМ!$A$39:$A$789,$A110,СВЦЭМ!$B$39:$B$789,I$83)+'СЕТ СН'!$H$12+СВЦЭМ!$D$10+'СЕТ СН'!$H$6-'СЕТ СН'!$H$22</f>
        <v>3184.4459078399996</v>
      </c>
      <c r="J110" s="36">
        <f>SUMIFS(СВЦЭМ!$C$39:$C$789,СВЦЭМ!$A$39:$A$789,$A110,СВЦЭМ!$B$39:$B$789,J$83)+'СЕТ СН'!$H$12+СВЦЭМ!$D$10+'СЕТ СН'!$H$6-'СЕТ СН'!$H$22</f>
        <v>3149.2964355499998</v>
      </c>
      <c r="K110" s="36">
        <f>SUMIFS(СВЦЭМ!$C$39:$C$789,СВЦЭМ!$A$39:$A$789,$A110,СВЦЭМ!$B$39:$B$789,K$83)+'СЕТ СН'!$H$12+СВЦЭМ!$D$10+'СЕТ СН'!$H$6-'СЕТ СН'!$H$22</f>
        <v>3150.26949625</v>
      </c>
      <c r="L110" s="36">
        <f>SUMIFS(СВЦЭМ!$C$39:$C$789,СВЦЭМ!$A$39:$A$789,$A110,СВЦЭМ!$B$39:$B$789,L$83)+'СЕТ СН'!$H$12+СВЦЭМ!$D$10+'СЕТ СН'!$H$6-'СЕТ СН'!$H$22</f>
        <v>3180.0732399799999</v>
      </c>
      <c r="M110" s="36">
        <f>SUMIFS(СВЦЭМ!$C$39:$C$789,СВЦЭМ!$A$39:$A$789,$A110,СВЦЭМ!$B$39:$B$789,M$83)+'СЕТ СН'!$H$12+СВЦЭМ!$D$10+'СЕТ СН'!$H$6-'СЕТ СН'!$H$22</f>
        <v>3263.6532574299999</v>
      </c>
      <c r="N110" s="36">
        <f>SUMIFS(СВЦЭМ!$C$39:$C$789,СВЦЭМ!$A$39:$A$789,$A110,СВЦЭМ!$B$39:$B$789,N$83)+'СЕТ СН'!$H$12+СВЦЭМ!$D$10+'СЕТ СН'!$H$6-'СЕТ СН'!$H$22</f>
        <v>3295.2469553000001</v>
      </c>
      <c r="O110" s="36">
        <f>SUMIFS(СВЦЭМ!$C$39:$C$789,СВЦЭМ!$A$39:$A$789,$A110,СВЦЭМ!$B$39:$B$789,O$83)+'СЕТ СН'!$H$12+СВЦЭМ!$D$10+'СЕТ СН'!$H$6-'СЕТ СН'!$H$22</f>
        <v>3297.6786252299999</v>
      </c>
      <c r="P110" s="36">
        <f>SUMIFS(СВЦЭМ!$C$39:$C$789,СВЦЭМ!$A$39:$A$789,$A110,СВЦЭМ!$B$39:$B$789,P$83)+'СЕТ СН'!$H$12+СВЦЭМ!$D$10+'СЕТ СН'!$H$6-'СЕТ СН'!$H$22</f>
        <v>3280.0035120100001</v>
      </c>
      <c r="Q110" s="36">
        <f>SUMIFS(СВЦЭМ!$C$39:$C$789,СВЦЭМ!$A$39:$A$789,$A110,СВЦЭМ!$B$39:$B$789,Q$83)+'СЕТ СН'!$H$12+СВЦЭМ!$D$10+'СЕТ СН'!$H$6-'СЕТ СН'!$H$22</f>
        <v>3298.5273835199996</v>
      </c>
      <c r="R110" s="36">
        <f>SUMIFS(СВЦЭМ!$C$39:$C$789,СВЦЭМ!$A$39:$A$789,$A110,СВЦЭМ!$B$39:$B$789,R$83)+'СЕТ СН'!$H$12+СВЦЭМ!$D$10+'СЕТ СН'!$H$6-'СЕТ СН'!$H$22</f>
        <v>3286.4558043899997</v>
      </c>
      <c r="S110" s="36">
        <f>SUMIFS(СВЦЭМ!$C$39:$C$789,СВЦЭМ!$A$39:$A$789,$A110,СВЦЭМ!$B$39:$B$789,S$83)+'СЕТ СН'!$H$12+СВЦЭМ!$D$10+'СЕТ СН'!$H$6-'СЕТ СН'!$H$22</f>
        <v>3266.9442066399997</v>
      </c>
      <c r="T110" s="36">
        <f>SUMIFS(СВЦЭМ!$C$39:$C$789,СВЦЭМ!$A$39:$A$789,$A110,СВЦЭМ!$B$39:$B$789,T$83)+'СЕТ СН'!$H$12+СВЦЭМ!$D$10+'СЕТ СН'!$H$6-'СЕТ СН'!$H$22</f>
        <v>3227.41428825</v>
      </c>
      <c r="U110" s="36">
        <f>SUMIFS(СВЦЭМ!$C$39:$C$789,СВЦЭМ!$A$39:$A$789,$A110,СВЦЭМ!$B$39:$B$789,U$83)+'СЕТ СН'!$H$12+СВЦЭМ!$D$10+'СЕТ СН'!$H$6-'СЕТ СН'!$H$22</f>
        <v>3184.5759518599998</v>
      </c>
      <c r="V110" s="36">
        <f>SUMIFS(СВЦЭМ!$C$39:$C$789,СВЦЭМ!$A$39:$A$789,$A110,СВЦЭМ!$B$39:$B$789,V$83)+'СЕТ СН'!$H$12+СВЦЭМ!$D$10+'СЕТ СН'!$H$6-'СЕТ СН'!$H$22</f>
        <v>3197.7233108</v>
      </c>
      <c r="W110" s="36">
        <f>SUMIFS(СВЦЭМ!$C$39:$C$789,СВЦЭМ!$A$39:$A$789,$A110,СВЦЭМ!$B$39:$B$789,W$83)+'СЕТ СН'!$H$12+СВЦЭМ!$D$10+'СЕТ СН'!$H$6-'СЕТ СН'!$H$22</f>
        <v>3240.1863868800001</v>
      </c>
      <c r="X110" s="36">
        <f>SUMIFS(СВЦЭМ!$C$39:$C$789,СВЦЭМ!$A$39:$A$789,$A110,СВЦЭМ!$B$39:$B$789,X$83)+'СЕТ СН'!$H$12+СВЦЭМ!$D$10+'СЕТ СН'!$H$6-'СЕТ СН'!$H$22</f>
        <v>3300.4523573099996</v>
      </c>
      <c r="Y110" s="36">
        <f>SUMIFS(СВЦЭМ!$C$39:$C$789,СВЦЭМ!$A$39:$A$789,$A110,СВЦЭМ!$B$39:$B$789,Y$83)+'СЕТ СН'!$H$12+СВЦЭМ!$D$10+'СЕТ СН'!$H$6-'СЕТ СН'!$H$22</f>
        <v>3306.2381664799996</v>
      </c>
    </row>
    <row r="111" spans="1:25" ht="15.75" x14ac:dyDescent="0.2">
      <c r="A111" s="35">
        <f t="shared" si="2"/>
        <v>45654</v>
      </c>
      <c r="B111" s="36">
        <f>SUMIFS(СВЦЭМ!$C$39:$C$789,СВЦЭМ!$A$39:$A$789,$A111,СВЦЭМ!$B$39:$B$789,B$83)+'СЕТ СН'!$H$12+СВЦЭМ!$D$10+'СЕТ СН'!$H$6-'СЕТ СН'!$H$22</f>
        <v>3310.5201044799996</v>
      </c>
      <c r="C111" s="36">
        <f>SUMIFS(СВЦЭМ!$C$39:$C$789,СВЦЭМ!$A$39:$A$789,$A111,СВЦЭМ!$B$39:$B$789,C$83)+'СЕТ СН'!$H$12+СВЦЭМ!$D$10+'СЕТ СН'!$H$6-'СЕТ СН'!$H$22</f>
        <v>3363.9819661599995</v>
      </c>
      <c r="D111" s="36">
        <f>SUMIFS(СВЦЭМ!$C$39:$C$789,СВЦЭМ!$A$39:$A$789,$A111,СВЦЭМ!$B$39:$B$789,D$83)+'СЕТ СН'!$H$12+СВЦЭМ!$D$10+'СЕТ СН'!$H$6-'СЕТ СН'!$H$22</f>
        <v>3435.9530148799995</v>
      </c>
      <c r="E111" s="36">
        <f>SUMIFS(СВЦЭМ!$C$39:$C$789,СВЦЭМ!$A$39:$A$789,$A111,СВЦЭМ!$B$39:$B$789,E$83)+'СЕТ СН'!$H$12+СВЦЭМ!$D$10+'СЕТ СН'!$H$6-'СЕТ СН'!$H$22</f>
        <v>3463.231162</v>
      </c>
      <c r="F111" s="36">
        <f>SUMIFS(СВЦЭМ!$C$39:$C$789,СВЦЭМ!$A$39:$A$789,$A111,СВЦЭМ!$B$39:$B$789,F$83)+'СЕТ СН'!$H$12+СВЦЭМ!$D$10+'СЕТ СН'!$H$6-'СЕТ СН'!$H$22</f>
        <v>3462.2257679200002</v>
      </c>
      <c r="G111" s="36">
        <f>SUMIFS(СВЦЭМ!$C$39:$C$789,СВЦЭМ!$A$39:$A$789,$A111,СВЦЭМ!$B$39:$B$789,G$83)+'СЕТ СН'!$H$12+СВЦЭМ!$D$10+'СЕТ СН'!$H$6-'СЕТ СН'!$H$22</f>
        <v>3422.3308283099996</v>
      </c>
      <c r="H111" s="36">
        <f>SUMIFS(СВЦЭМ!$C$39:$C$789,СВЦЭМ!$A$39:$A$789,$A111,СВЦЭМ!$B$39:$B$789,H$83)+'СЕТ СН'!$H$12+СВЦЭМ!$D$10+'СЕТ СН'!$H$6-'СЕТ СН'!$H$22</f>
        <v>3388.9550588399998</v>
      </c>
      <c r="I111" s="36">
        <f>SUMIFS(СВЦЭМ!$C$39:$C$789,СВЦЭМ!$A$39:$A$789,$A111,СВЦЭМ!$B$39:$B$789,I$83)+'СЕТ СН'!$H$12+СВЦЭМ!$D$10+'СЕТ СН'!$H$6-'СЕТ СН'!$H$22</f>
        <v>3289.5013848999997</v>
      </c>
      <c r="J111" s="36">
        <f>SUMIFS(СВЦЭМ!$C$39:$C$789,СВЦЭМ!$A$39:$A$789,$A111,СВЦЭМ!$B$39:$B$789,J$83)+'СЕТ СН'!$H$12+СВЦЭМ!$D$10+'СЕТ СН'!$H$6-'СЕТ СН'!$H$22</f>
        <v>3257.9071547200001</v>
      </c>
      <c r="K111" s="36">
        <f>SUMIFS(СВЦЭМ!$C$39:$C$789,СВЦЭМ!$A$39:$A$789,$A111,СВЦЭМ!$B$39:$B$789,K$83)+'СЕТ СН'!$H$12+СВЦЭМ!$D$10+'СЕТ СН'!$H$6-'СЕТ СН'!$H$22</f>
        <v>3231.6819726699996</v>
      </c>
      <c r="L111" s="36">
        <f>SUMIFS(СВЦЭМ!$C$39:$C$789,СВЦЭМ!$A$39:$A$789,$A111,СВЦЭМ!$B$39:$B$789,L$83)+'СЕТ СН'!$H$12+СВЦЭМ!$D$10+'СЕТ СН'!$H$6-'СЕТ СН'!$H$22</f>
        <v>3199.4816298599999</v>
      </c>
      <c r="M111" s="36">
        <f>SUMIFS(СВЦЭМ!$C$39:$C$789,СВЦЭМ!$A$39:$A$789,$A111,СВЦЭМ!$B$39:$B$789,M$83)+'СЕТ СН'!$H$12+СВЦЭМ!$D$10+'СЕТ СН'!$H$6-'СЕТ СН'!$H$22</f>
        <v>3277.5615906800003</v>
      </c>
      <c r="N111" s="36">
        <f>SUMIFS(СВЦЭМ!$C$39:$C$789,СВЦЭМ!$A$39:$A$789,$A111,СВЦЭМ!$B$39:$B$789,N$83)+'СЕТ СН'!$H$12+СВЦЭМ!$D$10+'СЕТ СН'!$H$6-'СЕТ СН'!$H$22</f>
        <v>3285.0451277100001</v>
      </c>
      <c r="O111" s="36">
        <f>SUMIFS(СВЦЭМ!$C$39:$C$789,СВЦЭМ!$A$39:$A$789,$A111,СВЦЭМ!$B$39:$B$789,O$83)+'СЕТ СН'!$H$12+СВЦЭМ!$D$10+'СЕТ СН'!$H$6-'СЕТ СН'!$H$22</f>
        <v>3295.0866162499997</v>
      </c>
      <c r="P111" s="36">
        <f>SUMIFS(СВЦЭМ!$C$39:$C$789,СВЦЭМ!$A$39:$A$789,$A111,СВЦЭМ!$B$39:$B$789,P$83)+'СЕТ СН'!$H$12+СВЦЭМ!$D$10+'СЕТ СН'!$H$6-'СЕТ СН'!$H$22</f>
        <v>3291.0665204799998</v>
      </c>
      <c r="Q111" s="36">
        <f>SUMIFS(СВЦЭМ!$C$39:$C$789,СВЦЭМ!$A$39:$A$789,$A111,СВЦЭМ!$B$39:$B$789,Q$83)+'СЕТ СН'!$H$12+СВЦЭМ!$D$10+'СЕТ СН'!$H$6-'СЕТ СН'!$H$22</f>
        <v>3307.4853812599995</v>
      </c>
      <c r="R111" s="36">
        <f>SUMIFS(СВЦЭМ!$C$39:$C$789,СВЦЭМ!$A$39:$A$789,$A111,СВЦЭМ!$B$39:$B$789,R$83)+'СЕТ СН'!$H$12+СВЦЭМ!$D$10+'СЕТ СН'!$H$6-'СЕТ СН'!$H$22</f>
        <v>3300.7645439899998</v>
      </c>
      <c r="S111" s="36">
        <f>SUMIFS(СВЦЭМ!$C$39:$C$789,СВЦЭМ!$A$39:$A$789,$A111,СВЦЭМ!$B$39:$B$789,S$83)+'СЕТ СН'!$H$12+СВЦЭМ!$D$10+'СЕТ СН'!$H$6-'СЕТ СН'!$H$22</f>
        <v>3263.6907626599996</v>
      </c>
      <c r="T111" s="36">
        <f>SUMIFS(СВЦЭМ!$C$39:$C$789,СВЦЭМ!$A$39:$A$789,$A111,СВЦЭМ!$B$39:$B$789,T$83)+'СЕТ СН'!$H$12+СВЦЭМ!$D$10+'СЕТ СН'!$H$6-'СЕТ СН'!$H$22</f>
        <v>3231.7207963800001</v>
      </c>
      <c r="U111" s="36">
        <f>SUMIFS(СВЦЭМ!$C$39:$C$789,СВЦЭМ!$A$39:$A$789,$A111,СВЦЭМ!$B$39:$B$789,U$83)+'СЕТ СН'!$H$12+СВЦЭМ!$D$10+'СЕТ СН'!$H$6-'СЕТ СН'!$H$22</f>
        <v>3253.6761406899996</v>
      </c>
      <c r="V111" s="36">
        <f>SUMIFS(СВЦЭМ!$C$39:$C$789,СВЦЭМ!$A$39:$A$789,$A111,СВЦЭМ!$B$39:$B$789,V$83)+'СЕТ СН'!$H$12+СВЦЭМ!$D$10+'СЕТ СН'!$H$6-'СЕТ СН'!$H$22</f>
        <v>3269.3797019900003</v>
      </c>
      <c r="W111" s="36">
        <f>SUMIFS(СВЦЭМ!$C$39:$C$789,СВЦЭМ!$A$39:$A$789,$A111,СВЦЭМ!$B$39:$B$789,W$83)+'СЕТ СН'!$H$12+СВЦЭМ!$D$10+'СЕТ СН'!$H$6-'СЕТ СН'!$H$22</f>
        <v>3283.1919726999995</v>
      </c>
      <c r="X111" s="36">
        <f>SUMIFS(СВЦЭМ!$C$39:$C$789,СВЦЭМ!$A$39:$A$789,$A111,СВЦЭМ!$B$39:$B$789,X$83)+'СЕТ СН'!$H$12+СВЦЭМ!$D$10+'СЕТ СН'!$H$6-'СЕТ СН'!$H$22</f>
        <v>3298.8160058799995</v>
      </c>
      <c r="Y111" s="36">
        <f>SUMIFS(СВЦЭМ!$C$39:$C$789,СВЦЭМ!$A$39:$A$789,$A111,СВЦЭМ!$B$39:$B$789,Y$83)+'СЕТ СН'!$H$12+СВЦЭМ!$D$10+'СЕТ СН'!$H$6-'СЕТ СН'!$H$22</f>
        <v>3399.0763885799997</v>
      </c>
    </row>
    <row r="112" spans="1:25" ht="15.75" x14ac:dyDescent="0.2">
      <c r="A112" s="35">
        <f t="shared" si="2"/>
        <v>45655</v>
      </c>
      <c r="B112" s="36">
        <f>SUMIFS(СВЦЭМ!$C$39:$C$789,СВЦЭМ!$A$39:$A$789,$A112,СВЦЭМ!$B$39:$B$789,B$83)+'СЕТ СН'!$H$12+СВЦЭМ!$D$10+'СЕТ СН'!$H$6-'СЕТ СН'!$H$22</f>
        <v>3215.0505137099999</v>
      </c>
      <c r="C112" s="36">
        <f>SUMIFS(СВЦЭМ!$C$39:$C$789,СВЦЭМ!$A$39:$A$789,$A112,СВЦЭМ!$B$39:$B$789,C$83)+'СЕТ СН'!$H$12+СВЦЭМ!$D$10+'СЕТ СН'!$H$6-'СЕТ СН'!$H$22</f>
        <v>3266.4229897599998</v>
      </c>
      <c r="D112" s="36">
        <f>SUMIFS(СВЦЭМ!$C$39:$C$789,СВЦЭМ!$A$39:$A$789,$A112,СВЦЭМ!$B$39:$B$789,D$83)+'СЕТ СН'!$H$12+СВЦЭМ!$D$10+'СЕТ СН'!$H$6-'СЕТ СН'!$H$22</f>
        <v>3415.9545988099999</v>
      </c>
      <c r="E112" s="36">
        <f>SUMIFS(СВЦЭМ!$C$39:$C$789,СВЦЭМ!$A$39:$A$789,$A112,СВЦЭМ!$B$39:$B$789,E$83)+'СЕТ СН'!$H$12+СВЦЭМ!$D$10+'СЕТ СН'!$H$6-'СЕТ СН'!$H$22</f>
        <v>3467.1421882300001</v>
      </c>
      <c r="F112" s="36">
        <f>SUMIFS(СВЦЭМ!$C$39:$C$789,СВЦЭМ!$A$39:$A$789,$A112,СВЦЭМ!$B$39:$B$789,F$83)+'СЕТ СН'!$H$12+СВЦЭМ!$D$10+'СЕТ СН'!$H$6-'СЕТ СН'!$H$22</f>
        <v>3477.8899780599995</v>
      </c>
      <c r="G112" s="36">
        <f>SUMIFS(СВЦЭМ!$C$39:$C$789,СВЦЭМ!$A$39:$A$789,$A112,СВЦЭМ!$B$39:$B$789,G$83)+'СЕТ СН'!$H$12+СВЦЭМ!$D$10+'СЕТ СН'!$H$6-'СЕТ СН'!$H$22</f>
        <v>3474.1730991799996</v>
      </c>
      <c r="H112" s="36">
        <f>SUMIFS(СВЦЭМ!$C$39:$C$789,СВЦЭМ!$A$39:$A$789,$A112,СВЦЭМ!$B$39:$B$789,H$83)+'СЕТ СН'!$H$12+СВЦЭМ!$D$10+'СЕТ СН'!$H$6-'СЕТ СН'!$H$22</f>
        <v>3416.6208933899998</v>
      </c>
      <c r="I112" s="36">
        <f>SUMIFS(СВЦЭМ!$C$39:$C$789,СВЦЭМ!$A$39:$A$789,$A112,СВЦЭМ!$B$39:$B$789,I$83)+'СЕТ СН'!$H$12+СВЦЭМ!$D$10+'СЕТ СН'!$H$6-'СЕТ СН'!$H$22</f>
        <v>3317.7222655699998</v>
      </c>
      <c r="J112" s="36">
        <f>SUMIFS(СВЦЭМ!$C$39:$C$789,СВЦЭМ!$A$39:$A$789,$A112,СВЦЭМ!$B$39:$B$789,J$83)+'СЕТ СН'!$H$12+СВЦЭМ!$D$10+'СЕТ СН'!$H$6-'СЕТ СН'!$H$22</f>
        <v>3281.7932112600001</v>
      </c>
      <c r="K112" s="36">
        <f>SUMIFS(СВЦЭМ!$C$39:$C$789,СВЦЭМ!$A$39:$A$789,$A112,СВЦЭМ!$B$39:$B$789,K$83)+'СЕТ СН'!$H$12+СВЦЭМ!$D$10+'СЕТ СН'!$H$6-'СЕТ СН'!$H$22</f>
        <v>3168.9306631399995</v>
      </c>
      <c r="L112" s="36">
        <f>SUMIFS(СВЦЭМ!$C$39:$C$789,СВЦЭМ!$A$39:$A$789,$A112,СВЦЭМ!$B$39:$B$789,L$83)+'СЕТ СН'!$H$12+СВЦЭМ!$D$10+'СЕТ СН'!$H$6-'СЕТ СН'!$H$22</f>
        <v>3133.4107195899996</v>
      </c>
      <c r="M112" s="36">
        <f>SUMIFS(СВЦЭМ!$C$39:$C$789,СВЦЭМ!$A$39:$A$789,$A112,СВЦЭМ!$B$39:$B$789,M$83)+'СЕТ СН'!$H$12+СВЦЭМ!$D$10+'СЕТ СН'!$H$6-'СЕТ СН'!$H$22</f>
        <v>3101.18294315</v>
      </c>
      <c r="N112" s="36">
        <f>SUMIFS(СВЦЭМ!$C$39:$C$789,СВЦЭМ!$A$39:$A$789,$A112,СВЦЭМ!$B$39:$B$789,N$83)+'СЕТ СН'!$H$12+СВЦЭМ!$D$10+'СЕТ СН'!$H$6-'СЕТ СН'!$H$22</f>
        <v>3083.0496772400002</v>
      </c>
      <c r="O112" s="36">
        <f>SUMIFS(СВЦЭМ!$C$39:$C$789,СВЦЭМ!$A$39:$A$789,$A112,СВЦЭМ!$B$39:$B$789,O$83)+'СЕТ СН'!$H$12+СВЦЭМ!$D$10+'СЕТ СН'!$H$6-'СЕТ СН'!$H$22</f>
        <v>3134.3416482900002</v>
      </c>
      <c r="P112" s="36">
        <f>SUMIFS(СВЦЭМ!$C$39:$C$789,СВЦЭМ!$A$39:$A$789,$A112,СВЦЭМ!$B$39:$B$789,P$83)+'СЕТ СН'!$H$12+СВЦЭМ!$D$10+'СЕТ СН'!$H$6-'СЕТ СН'!$H$22</f>
        <v>3148.75186794</v>
      </c>
      <c r="Q112" s="36">
        <f>SUMIFS(СВЦЭМ!$C$39:$C$789,СВЦЭМ!$A$39:$A$789,$A112,СВЦЭМ!$B$39:$B$789,Q$83)+'СЕТ СН'!$H$12+СВЦЭМ!$D$10+'СЕТ СН'!$H$6-'СЕТ СН'!$H$22</f>
        <v>3207.5148562900004</v>
      </c>
      <c r="R112" s="36">
        <f>SUMIFS(СВЦЭМ!$C$39:$C$789,СВЦЭМ!$A$39:$A$789,$A112,СВЦЭМ!$B$39:$B$789,R$83)+'СЕТ СН'!$H$12+СВЦЭМ!$D$10+'СЕТ СН'!$H$6-'СЕТ СН'!$H$22</f>
        <v>3161.81706992</v>
      </c>
      <c r="S112" s="36">
        <f>SUMIFS(СВЦЭМ!$C$39:$C$789,СВЦЭМ!$A$39:$A$789,$A112,СВЦЭМ!$B$39:$B$789,S$83)+'СЕТ СН'!$H$12+СВЦЭМ!$D$10+'СЕТ СН'!$H$6-'СЕТ СН'!$H$22</f>
        <v>3080.4011764400002</v>
      </c>
      <c r="T112" s="36">
        <f>SUMIFS(СВЦЭМ!$C$39:$C$789,СВЦЭМ!$A$39:$A$789,$A112,СВЦЭМ!$B$39:$B$789,T$83)+'СЕТ СН'!$H$12+СВЦЭМ!$D$10+'СЕТ СН'!$H$6-'СЕТ СН'!$H$22</f>
        <v>3020.8560252799998</v>
      </c>
      <c r="U112" s="36">
        <f>SUMIFS(СВЦЭМ!$C$39:$C$789,СВЦЭМ!$A$39:$A$789,$A112,СВЦЭМ!$B$39:$B$789,U$83)+'СЕТ СН'!$H$12+СВЦЭМ!$D$10+'СЕТ СН'!$H$6-'СЕТ СН'!$H$22</f>
        <v>3011.2272071300004</v>
      </c>
      <c r="V112" s="36">
        <f>SUMIFS(СВЦЭМ!$C$39:$C$789,СВЦЭМ!$A$39:$A$789,$A112,СВЦЭМ!$B$39:$B$789,V$83)+'СЕТ СН'!$H$12+СВЦЭМ!$D$10+'СЕТ СН'!$H$6-'СЕТ СН'!$H$22</f>
        <v>3057.5890843199995</v>
      </c>
      <c r="W112" s="36">
        <f>SUMIFS(СВЦЭМ!$C$39:$C$789,СВЦЭМ!$A$39:$A$789,$A112,СВЦЭМ!$B$39:$B$789,W$83)+'СЕТ СН'!$H$12+СВЦЭМ!$D$10+'СЕТ СН'!$H$6-'СЕТ СН'!$H$22</f>
        <v>3098.5328092999998</v>
      </c>
      <c r="X112" s="36">
        <f>SUMIFS(СВЦЭМ!$C$39:$C$789,СВЦЭМ!$A$39:$A$789,$A112,СВЦЭМ!$B$39:$B$789,X$83)+'СЕТ СН'!$H$12+СВЦЭМ!$D$10+'СЕТ СН'!$H$6-'СЕТ СН'!$H$22</f>
        <v>3152.1367762700002</v>
      </c>
      <c r="Y112" s="36">
        <f>SUMIFS(СВЦЭМ!$C$39:$C$789,СВЦЭМ!$A$39:$A$789,$A112,СВЦЭМ!$B$39:$B$789,Y$83)+'СЕТ СН'!$H$12+СВЦЭМ!$D$10+'СЕТ СН'!$H$6-'СЕТ СН'!$H$22</f>
        <v>3189.3723557499998</v>
      </c>
    </row>
    <row r="113" spans="1:32" ht="15.75" x14ac:dyDescent="0.2">
      <c r="A113" s="35">
        <f t="shared" si="2"/>
        <v>45656</v>
      </c>
      <c r="B113" s="36">
        <f>SUMIFS(СВЦЭМ!$C$39:$C$789,СВЦЭМ!$A$39:$A$789,$A113,СВЦЭМ!$B$39:$B$789,B$83)+'СЕТ СН'!$H$12+СВЦЭМ!$D$10+'СЕТ СН'!$H$6-'СЕТ СН'!$H$22</f>
        <v>3450.9110283299997</v>
      </c>
      <c r="C113" s="36">
        <f>SUMIFS(СВЦЭМ!$C$39:$C$789,СВЦЭМ!$A$39:$A$789,$A113,СВЦЭМ!$B$39:$B$789,C$83)+'СЕТ СН'!$H$12+СВЦЭМ!$D$10+'СЕТ СН'!$H$6-'СЕТ СН'!$H$22</f>
        <v>3529.1878380099997</v>
      </c>
      <c r="D113" s="36">
        <f>SUMIFS(СВЦЭМ!$C$39:$C$789,СВЦЭМ!$A$39:$A$789,$A113,СВЦЭМ!$B$39:$B$789,D$83)+'СЕТ СН'!$H$12+СВЦЭМ!$D$10+'СЕТ СН'!$H$6-'СЕТ СН'!$H$22</f>
        <v>3556.7495830299995</v>
      </c>
      <c r="E113" s="36">
        <f>SUMIFS(СВЦЭМ!$C$39:$C$789,СВЦЭМ!$A$39:$A$789,$A113,СВЦЭМ!$B$39:$B$789,E$83)+'СЕТ СН'!$H$12+СВЦЭМ!$D$10+'СЕТ СН'!$H$6-'СЕТ СН'!$H$22</f>
        <v>3579.1230689399999</v>
      </c>
      <c r="F113" s="36">
        <f>SUMIFS(СВЦЭМ!$C$39:$C$789,СВЦЭМ!$A$39:$A$789,$A113,СВЦЭМ!$B$39:$B$789,F$83)+'СЕТ СН'!$H$12+СВЦЭМ!$D$10+'СЕТ СН'!$H$6-'СЕТ СН'!$H$22</f>
        <v>3584.7616806300002</v>
      </c>
      <c r="G113" s="36">
        <f>SUMIFS(СВЦЭМ!$C$39:$C$789,СВЦЭМ!$A$39:$A$789,$A113,СВЦЭМ!$B$39:$B$789,G$83)+'СЕТ СН'!$H$12+СВЦЭМ!$D$10+'СЕТ СН'!$H$6-'СЕТ СН'!$H$22</f>
        <v>3580.7506666899999</v>
      </c>
      <c r="H113" s="36">
        <f>SUMIFS(СВЦЭМ!$C$39:$C$789,СВЦЭМ!$A$39:$A$789,$A113,СВЦЭМ!$B$39:$B$789,H$83)+'СЕТ СН'!$H$12+СВЦЭМ!$D$10+'СЕТ СН'!$H$6-'СЕТ СН'!$H$22</f>
        <v>3548.2165894</v>
      </c>
      <c r="I113" s="36">
        <f>SUMIFS(СВЦЭМ!$C$39:$C$789,СВЦЭМ!$A$39:$A$789,$A113,СВЦЭМ!$B$39:$B$789,I$83)+'СЕТ СН'!$H$12+СВЦЭМ!$D$10+'СЕТ СН'!$H$6-'СЕТ СН'!$H$22</f>
        <v>3514.8918557999996</v>
      </c>
      <c r="J113" s="36">
        <f>SUMIFS(СВЦЭМ!$C$39:$C$789,СВЦЭМ!$A$39:$A$789,$A113,СВЦЭМ!$B$39:$B$789,J$83)+'СЕТ СН'!$H$12+СВЦЭМ!$D$10+'СЕТ СН'!$H$6-'СЕТ СН'!$H$22</f>
        <v>3445.4881620599999</v>
      </c>
      <c r="K113" s="36">
        <f>SUMIFS(СВЦЭМ!$C$39:$C$789,СВЦЭМ!$A$39:$A$789,$A113,СВЦЭМ!$B$39:$B$789,K$83)+'СЕТ СН'!$H$12+СВЦЭМ!$D$10+'СЕТ СН'!$H$6-'СЕТ СН'!$H$22</f>
        <v>3308.4347631399996</v>
      </c>
      <c r="L113" s="36">
        <f>SUMIFS(СВЦЭМ!$C$39:$C$789,СВЦЭМ!$A$39:$A$789,$A113,СВЦЭМ!$B$39:$B$789,L$83)+'СЕТ СН'!$H$12+СВЦЭМ!$D$10+'СЕТ СН'!$H$6-'СЕТ СН'!$H$22</f>
        <v>3303.7967535299995</v>
      </c>
      <c r="M113" s="36">
        <f>SUMIFS(СВЦЭМ!$C$39:$C$789,СВЦЭМ!$A$39:$A$789,$A113,СВЦЭМ!$B$39:$B$789,M$83)+'СЕТ СН'!$H$12+СВЦЭМ!$D$10+'СЕТ СН'!$H$6-'СЕТ СН'!$H$22</f>
        <v>3304.1895567700003</v>
      </c>
      <c r="N113" s="36">
        <f>SUMIFS(СВЦЭМ!$C$39:$C$789,СВЦЭМ!$A$39:$A$789,$A113,СВЦЭМ!$B$39:$B$789,N$83)+'СЕТ СН'!$H$12+СВЦЭМ!$D$10+'СЕТ СН'!$H$6-'СЕТ СН'!$H$22</f>
        <v>3276.7429929399996</v>
      </c>
      <c r="O113" s="36">
        <f>SUMIFS(СВЦЭМ!$C$39:$C$789,СВЦЭМ!$A$39:$A$789,$A113,СВЦЭМ!$B$39:$B$789,O$83)+'СЕТ СН'!$H$12+СВЦЭМ!$D$10+'СЕТ СН'!$H$6-'СЕТ СН'!$H$22</f>
        <v>3311.0244220200002</v>
      </c>
      <c r="P113" s="36">
        <f>SUMIFS(СВЦЭМ!$C$39:$C$789,СВЦЭМ!$A$39:$A$789,$A113,СВЦЭМ!$B$39:$B$789,P$83)+'СЕТ СН'!$H$12+СВЦЭМ!$D$10+'СЕТ СН'!$H$6-'СЕТ СН'!$H$22</f>
        <v>3328.6922795</v>
      </c>
      <c r="Q113" s="36">
        <f>SUMIFS(СВЦЭМ!$C$39:$C$789,СВЦЭМ!$A$39:$A$789,$A113,СВЦЭМ!$B$39:$B$789,Q$83)+'СЕТ СН'!$H$12+СВЦЭМ!$D$10+'СЕТ СН'!$H$6-'СЕТ СН'!$H$22</f>
        <v>3329.86365002</v>
      </c>
      <c r="R113" s="36">
        <f>SUMIFS(СВЦЭМ!$C$39:$C$789,СВЦЭМ!$A$39:$A$789,$A113,СВЦЭМ!$B$39:$B$789,R$83)+'СЕТ СН'!$H$12+СВЦЭМ!$D$10+'СЕТ СН'!$H$6-'СЕТ СН'!$H$22</f>
        <v>3315.6898494999996</v>
      </c>
      <c r="S113" s="36">
        <f>SUMIFS(СВЦЭМ!$C$39:$C$789,СВЦЭМ!$A$39:$A$789,$A113,СВЦЭМ!$B$39:$B$789,S$83)+'СЕТ СН'!$H$12+СВЦЭМ!$D$10+'СЕТ СН'!$H$6-'СЕТ СН'!$H$22</f>
        <v>3265.5419891800002</v>
      </c>
      <c r="T113" s="36">
        <f>SUMIFS(СВЦЭМ!$C$39:$C$789,СВЦЭМ!$A$39:$A$789,$A113,СВЦЭМ!$B$39:$B$789,T$83)+'СЕТ СН'!$H$12+СВЦЭМ!$D$10+'СЕТ СН'!$H$6-'СЕТ СН'!$H$22</f>
        <v>3221.3860024400001</v>
      </c>
      <c r="U113" s="36">
        <f>SUMIFS(СВЦЭМ!$C$39:$C$789,СВЦЭМ!$A$39:$A$789,$A113,СВЦЭМ!$B$39:$B$789,U$83)+'СЕТ СН'!$H$12+СВЦЭМ!$D$10+'СЕТ СН'!$H$6-'СЕТ СН'!$H$22</f>
        <v>3224.67694407</v>
      </c>
      <c r="V113" s="36">
        <f>SUMIFS(СВЦЭМ!$C$39:$C$789,СВЦЭМ!$A$39:$A$789,$A113,СВЦЭМ!$B$39:$B$789,V$83)+'СЕТ СН'!$H$12+СВЦЭМ!$D$10+'СЕТ СН'!$H$6-'СЕТ СН'!$H$22</f>
        <v>3246.8053644399997</v>
      </c>
      <c r="W113" s="36">
        <f>SUMIFS(СВЦЭМ!$C$39:$C$789,СВЦЭМ!$A$39:$A$789,$A113,СВЦЭМ!$B$39:$B$789,W$83)+'СЕТ СН'!$H$12+СВЦЭМ!$D$10+'СЕТ СН'!$H$6-'СЕТ СН'!$H$22</f>
        <v>3263.8885667200002</v>
      </c>
      <c r="X113" s="36">
        <f>SUMIFS(СВЦЭМ!$C$39:$C$789,СВЦЭМ!$A$39:$A$789,$A113,СВЦЭМ!$B$39:$B$789,X$83)+'СЕТ СН'!$H$12+СВЦЭМ!$D$10+'СЕТ СН'!$H$6-'СЕТ СН'!$H$22</f>
        <v>3315.7788528900001</v>
      </c>
      <c r="Y113" s="36">
        <f>SUMIFS(СВЦЭМ!$C$39:$C$789,СВЦЭМ!$A$39:$A$789,$A113,СВЦЭМ!$B$39:$B$789,Y$83)+'СЕТ СН'!$H$12+СВЦЭМ!$D$10+'СЕТ СН'!$H$6-'СЕТ СН'!$H$22</f>
        <v>3325.3559757699995</v>
      </c>
      <c r="AA113" s="37"/>
    </row>
    <row r="114" spans="1:32" ht="15.75" x14ac:dyDescent="0.2">
      <c r="A114" s="35">
        <f t="shared" si="2"/>
        <v>45657</v>
      </c>
      <c r="B114" s="36">
        <f>SUMIFS(СВЦЭМ!$C$39:$C$789,СВЦЭМ!$A$39:$A$789,$A114,СВЦЭМ!$B$39:$B$789,B$83)+'СЕТ СН'!$H$12+СВЦЭМ!$D$10+'СЕТ СН'!$H$6-'СЕТ СН'!$H$22</f>
        <v>3365.1334325199996</v>
      </c>
      <c r="C114" s="36">
        <f>SUMIFS(СВЦЭМ!$C$39:$C$789,СВЦЭМ!$A$39:$A$789,$A114,СВЦЭМ!$B$39:$B$789,C$83)+'СЕТ СН'!$H$12+СВЦЭМ!$D$10+'СЕТ СН'!$H$6-'СЕТ СН'!$H$22</f>
        <v>3463.8792394699994</v>
      </c>
      <c r="D114" s="36">
        <f>SUMIFS(СВЦЭМ!$C$39:$C$789,СВЦЭМ!$A$39:$A$789,$A114,СВЦЭМ!$B$39:$B$789,D$83)+'СЕТ СН'!$H$12+СВЦЭМ!$D$10+'СЕТ СН'!$H$6-'СЕТ СН'!$H$22</f>
        <v>3492.14701315</v>
      </c>
      <c r="E114" s="36">
        <f>SUMIFS(СВЦЭМ!$C$39:$C$789,СВЦЭМ!$A$39:$A$789,$A114,СВЦЭМ!$B$39:$B$789,E$83)+'СЕТ СН'!$H$12+СВЦЭМ!$D$10+'СЕТ СН'!$H$6-'СЕТ СН'!$H$22</f>
        <v>3542.0316730100003</v>
      </c>
      <c r="F114" s="36">
        <f>SUMIFS(СВЦЭМ!$C$39:$C$789,СВЦЭМ!$A$39:$A$789,$A114,СВЦЭМ!$B$39:$B$789,F$83)+'СЕТ СН'!$H$12+СВЦЭМ!$D$10+'СЕТ СН'!$H$6-'СЕТ СН'!$H$22</f>
        <v>3562.2252253799998</v>
      </c>
      <c r="G114" s="36">
        <f>SUMIFS(СВЦЭМ!$C$39:$C$789,СВЦЭМ!$A$39:$A$789,$A114,СВЦЭМ!$B$39:$B$789,G$83)+'СЕТ СН'!$H$12+СВЦЭМ!$D$10+'СЕТ СН'!$H$6-'СЕТ СН'!$H$22</f>
        <v>3536.5892016299995</v>
      </c>
      <c r="H114" s="36">
        <f>SUMIFS(СВЦЭМ!$C$39:$C$789,СВЦЭМ!$A$39:$A$789,$A114,СВЦЭМ!$B$39:$B$789,H$83)+'СЕТ СН'!$H$12+СВЦЭМ!$D$10+'СЕТ СН'!$H$6-'СЕТ СН'!$H$22</f>
        <v>3526.1020262299999</v>
      </c>
      <c r="I114" s="36">
        <f>SUMIFS(СВЦЭМ!$C$39:$C$789,СВЦЭМ!$A$39:$A$789,$A114,СВЦЭМ!$B$39:$B$789,I$83)+'СЕТ СН'!$H$12+СВЦЭМ!$D$10+'СЕТ СН'!$H$6-'СЕТ СН'!$H$22</f>
        <v>3490.6048326099999</v>
      </c>
      <c r="J114" s="36">
        <f>SUMIFS(СВЦЭМ!$C$39:$C$789,СВЦЭМ!$A$39:$A$789,$A114,СВЦЭМ!$B$39:$B$789,J$83)+'СЕТ СН'!$H$12+СВЦЭМ!$D$10+'СЕТ СН'!$H$6-'СЕТ СН'!$H$22</f>
        <v>3336.5630886399995</v>
      </c>
      <c r="K114" s="36">
        <f>SUMIFS(СВЦЭМ!$C$39:$C$789,СВЦЭМ!$A$39:$A$789,$A114,СВЦЭМ!$B$39:$B$789,K$83)+'СЕТ СН'!$H$12+СВЦЭМ!$D$10+'СЕТ СН'!$H$6-'СЕТ СН'!$H$22</f>
        <v>3272.1320570600001</v>
      </c>
      <c r="L114" s="36">
        <f>SUMIFS(СВЦЭМ!$C$39:$C$789,СВЦЭМ!$A$39:$A$789,$A114,СВЦЭМ!$B$39:$B$789,L$83)+'СЕТ СН'!$H$12+СВЦЭМ!$D$10+'СЕТ СН'!$H$6-'СЕТ СН'!$H$22</f>
        <v>3240.1452703499999</v>
      </c>
      <c r="M114" s="36">
        <f>SUMIFS(СВЦЭМ!$C$39:$C$789,СВЦЭМ!$A$39:$A$789,$A114,СВЦЭМ!$B$39:$B$789,M$83)+'СЕТ СН'!$H$12+СВЦЭМ!$D$10+'СЕТ СН'!$H$6-'СЕТ СН'!$H$22</f>
        <v>3202.2377589199996</v>
      </c>
      <c r="N114" s="36">
        <f>SUMIFS(СВЦЭМ!$C$39:$C$789,СВЦЭМ!$A$39:$A$789,$A114,СВЦЭМ!$B$39:$B$789,N$83)+'СЕТ СН'!$H$12+СВЦЭМ!$D$10+'СЕТ СН'!$H$6-'СЕТ СН'!$H$22</f>
        <v>3202.6980230500003</v>
      </c>
      <c r="O114" s="36">
        <f>SUMIFS(СВЦЭМ!$C$39:$C$789,СВЦЭМ!$A$39:$A$789,$A114,СВЦЭМ!$B$39:$B$789,O$83)+'СЕТ СН'!$H$12+СВЦЭМ!$D$10+'СЕТ СН'!$H$6-'СЕТ СН'!$H$22</f>
        <v>3241.8756143800001</v>
      </c>
      <c r="P114" s="36">
        <f>SUMIFS(СВЦЭМ!$C$39:$C$789,СВЦЭМ!$A$39:$A$789,$A114,СВЦЭМ!$B$39:$B$789,P$83)+'СЕТ СН'!$H$12+СВЦЭМ!$D$10+'СЕТ СН'!$H$6-'СЕТ СН'!$H$22</f>
        <v>3228.1096785899999</v>
      </c>
      <c r="Q114" s="36">
        <f>SUMIFS(СВЦЭМ!$C$39:$C$789,СВЦЭМ!$A$39:$A$789,$A114,СВЦЭМ!$B$39:$B$789,Q$83)+'СЕТ СН'!$H$12+СВЦЭМ!$D$10+'СЕТ СН'!$H$6-'СЕТ СН'!$H$22</f>
        <v>3219.3479394999995</v>
      </c>
      <c r="R114" s="36">
        <f>SUMIFS(СВЦЭМ!$C$39:$C$789,СВЦЭМ!$A$39:$A$789,$A114,СВЦЭМ!$B$39:$B$789,R$83)+'СЕТ СН'!$H$12+СВЦЭМ!$D$10+'СЕТ СН'!$H$6-'СЕТ СН'!$H$22</f>
        <v>3187.8368383199995</v>
      </c>
      <c r="S114" s="36">
        <f>SUMIFS(СВЦЭМ!$C$39:$C$789,СВЦЭМ!$A$39:$A$789,$A114,СВЦЭМ!$B$39:$B$789,S$83)+'СЕТ СН'!$H$12+СВЦЭМ!$D$10+'СЕТ СН'!$H$6-'СЕТ СН'!$H$22</f>
        <v>3145.6403885299997</v>
      </c>
      <c r="T114" s="36">
        <f>SUMIFS(СВЦЭМ!$C$39:$C$789,СВЦЭМ!$A$39:$A$789,$A114,СВЦЭМ!$B$39:$B$789,T$83)+'СЕТ СН'!$H$12+СВЦЭМ!$D$10+'СЕТ СН'!$H$6-'СЕТ СН'!$H$22</f>
        <v>3093.2439066500001</v>
      </c>
      <c r="U114" s="36">
        <f>SUMIFS(СВЦЭМ!$C$39:$C$789,СВЦЭМ!$A$39:$A$789,$A114,СВЦЭМ!$B$39:$B$789,U$83)+'СЕТ СН'!$H$12+СВЦЭМ!$D$10+'СЕТ СН'!$H$6-'СЕТ СН'!$H$22</f>
        <v>3079.08984624</v>
      </c>
      <c r="V114" s="36">
        <f>SUMIFS(СВЦЭМ!$C$39:$C$789,СВЦЭМ!$A$39:$A$789,$A114,СВЦЭМ!$B$39:$B$789,V$83)+'СЕТ СН'!$H$12+СВЦЭМ!$D$10+'СЕТ СН'!$H$6-'СЕТ СН'!$H$22</f>
        <v>3120.8920342000001</v>
      </c>
      <c r="W114" s="36">
        <f>SUMIFS(СВЦЭМ!$C$39:$C$789,СВЦЭМ!$A$39:$A$789,$A114,СВЦЭМ!$B$39:$B$789,W$83)+'СЕТ СН'!$H$12+СВЦЭМ!$D$10+'СЕТ СН'!$H$6-'СЕТ СН'!$H$22</f>
        <v>3193.9102230099998</v>
      </c>
      <c r="X114" s="36">
        <f>SUMIFS(СВЦЭМ!$C$39:$C$789,СВЦЭМ!$A$39:$A$789,$A114,СВЦЭМ!$B$39:$B$789,X$83)+'СЕТ СН'!$H$12+СВЦЭМ!$D$10+'СЕТ СН'!$H$6-'СЕТ СН'!$H$22</f>
        <v>3232.1505795699995</v>
      </c>
      <c r="Y114" s="36">
        <f>SUMIFS(СВЦЭМ!$C$39:$C$789,СВЦЭМ!$A$39:$A$789,$A114,СВЦЭМ!$B$39:$B$789,Y$83)+'СЕТ СН'!$H$12+СВЦЭМ!$D$10+'СЕТ СН'!$H$6-'СЕТ СН'!$H$22</f>
        <v>3282.9103517900003</v>
      </c>
      <c r="Z114" s="36">
        <f>SUMIFS(СВЦЭМ!$C$39:$C$789,СВЦЭМ!$A$39:$A$789,$A114,СВЦЭМ!$B$39:$B$789,Z$83)+'СЕТ СН'!$H$12+СВЦЭМ!$D$10+'СЕТ СН'!$H$6-'СЕТ СН'!$H$22</f>
        <v>3339.93615649</v>
      </c>
      <c r="AA114" s="36">
        <f>SUMIFS(СВЦЭМ!$C$39:$C$789,СВЦЭМ!$A$39:$A$789,$A114,СВЦЭМ!$B$39:$B$789,AA$83)+'СЕТ СН'!$H$12+СВЦЭМ!$D$10+'СЕТ СН'!$H$6-'СЕТ СН'!$H$22</f>
        <v>3373.2949441600003</v>
      </c>
      <c r="AB114" s="36">
        <f>SUMIFS(СВЦЭМ!$C$39:$C$789,СВЦЭМ!$A$39:$A$789,$A114,СВЦЭМ!$B$39:$B$789,AB$83)+'СЕТ СН'!$H$12+СВЦЭМ!$D$10+'СЕТ СН'!$H$6-'СЕТ СН'!$H$22</f>
        <v>3392.9493078300002</v>
      </c>
      <c r="AC114" s="36">
        <f>SUMIFS(СВЦЭМ!$C$39:$C$789,СВЦЭМ!$A$39:$A$789,$A114,СВЦЭМ!$B$39:$B$789,AC$83)+'СЕТ СН'!$H$12+СВЦЭМ!$D$10+'СЕТ СН'!$H$6-'СЕТ СН'!$H$22</f>
        <v>3403.8157805700002</v>
      </c>
      <c r="AD114" s="36">
        <f>SUMIFS(СВЦЭМ!$C$39:$C$789,СВЦЭМ!$A$39:$A$789,$A114,СВЦЭМ!$B$39:$B$789,AD$83)+'СЕТ СН'!$H$12+СВЦЭМ!$D$10+'СЕТ СН'!$H$6-'СЕТ СН'!$H$22</f>
        <v>3424.85221499</v>
      </c>
      <c r="AE114" s="36">
        <f>SUMIFS(СВЦЭМ!$C$39:$C$789,СВЦЭМ!$A$39:$A$789,$A114,СВЦЭМ!$B$39:$B$789,AE$83)+'СЕТ СН'!$H$12+СВЦЭМ!$D$10+'СЕТ СН'!$H$6-'СЕТ СН'!$H$22</f>
        <v>3456.7223425399998</v>
      </c>
      <c r="AF114" s="36">
        <f>SUMIFS(СВЦЭМ!$C$39:$C$789,СВЦЭМ!$A$39:$A$789,$A114,СВЦЭМ!$B$39:$B$789,AF$83)+'СЕТ СН'!$H$12+СВЦЭМ!$D$10+'СЕТ СН'!$H$6-'СЕТ СН'!$H$22</f>
        <v>3519.9897806700001</v>
      </c>
    </row>
    <row r="115" spans="1:32"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32"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32"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x14ac:dyDescent="0.2">
      <c r="A120" s="35" t="str">
        <f>A84</f>
        <v>01.12.2024</v>
      </c>
      <c r="B120" s="36">
        <f>SUMIFS(СВЦЭМ!$C$39:$C$789,СВЦЭМ!$A$39:$A$789,$A120,СВЦЭМ!$B$39:$B$789,B$119)+'СЕТ СН'!$I$12+СВЦЭМ!$D$10+'СЕТ СН'!$I$6-'СЕТ СН'!$I$22</f>
        <v>4026.5963016800001</v>
      </c>
      <c r="C120" s="36">
        <f>SUMIFS(СВЦЭМ!$C$39:$C$789,СВЦЭМ!$A$39:$A$789,$A120,СВЦЭМ!$B$39:$B$789,C$119)+'СЕТ СН'!$I$12+СВЦЭМ!$D$10+'СЕТ СН'!$I$6-'СЕТ СН'!$I$22</f>
        <v>4093.6070040499999</v>
      </c>
      <c r="D120" s="36">
        <f>SUMIFS(СВЦЭМ!$C$39:$C$789,СВЦЭМ!$A$39:$A$789,$A120,СВЦЭМ!$B$39:$B$789,D$119)+'СЕТ СН'!$I$12+СВЦЭМ!$D$10+'СЕТ СН'!$I$6-'СЕТ СН'!$I$22</f>
        <v>4115.7767488899999</v>
      </c>
      <c r="E120" s="36">
        <f>SUMIFS(СВЦЭМ!$C$39:$C$789,СВЦЭМ!$A$39:$A$789,$A120,СВЦЭМ!$B$39:$B$789,E$119)+'СЕТ СН'!$I$12+СВЦЭМ!$D$10+'СЕТ СН'!$I$6-'СЕТ СН'!$I$22</f>
        <v>4109.9270416399995</v>
      </c>
      <c r="F120" s="36">
        <f>SUMIFS(СВЦЭМ!$C$39:$C$789,СВЦЭМ!$A$39:$A$789,$A120,СВЦЭМ!$B$39:$B$789,F$119)+'СЕТ СН'!$I$12+СВЦЭМ!$D$10+'СЕТ СН'!$I$6-'СЕТ СН'!$I$22</f>
        <v>4116.84369616</v>
      </c>
      <c r="G120" s="36">
        <f>SUMIFS(СВЦЭМ!$C$39:$C$789,СВЦЭМ!$A$39:$A$789,$A120,СВЦЭМ!$B$39:$B$789,G$119)+'СЕТ СН'!$I$12+СВЦЭМ!$D$10+'СЕТ СН'!$I$6-'СЕТ СН'!$I$22</f>
        <v>4132.2490547899997</v>
      </c>
      <c r="H120" s="36">
        <f>SUMIFS(СВЦЭМ!$C$39:$C$789,СВЦЭМ!$A$39:$A$789,$A120,СВЦЭМ!$B$39:$B$789,H$119)+'СЕТ СН'!$I$12+СВЦЭМ!$D$10+'СЕТ СН'!$I$6-'СЕТ СН'!$I$22</f>
        <v>4137.9072388200002</v>
      </c>
      <c r="I120" s="36">
        <f>SUMIFS(СВЦЭМ!$C$39:$C$789,СВЦЭМ!$A$39:$A$789,$A120,СВЦЭМ!$B$39:$B$789,I$119)+'СЕТ СН'!$I$12+СВЦЭМ!$D$10+'СЕТ СН'!$I$6-'СЕТ СН'!$I$22</f>
        <v>4139.6630378700002</v>
      </c>
      <c r="J120" s="36">
        <f>SUMIFS(СВЦЭМ!$C$39:$C$789,СВЦЭМ!$A$39:$A$789,$A120,СВЦЭМ!$B$39:$B$789,J$119)+'СЕТ СН'!$I$12+СВЦЭМ!$D$10+'СЕТ СН'!$I$6-'СЕТ СН'!$I$22</f>
        <v>4079.0236630700001</v>
      </c>
      <c r="K120" s="36">
        <f>SUMIFS(СВЦЭМ!$C$39:$C$789,СВЦЭМ!$A$39:$A$789,$A120,СВЦЭМ!$B$39:$B$789,K$119)+'СЕТ СН'!$I$12+СВЦЭМ!$D$10+'СЕТ СН'!$I$6-'СЕТ СН'!$I$22</f>
        <v>4098.3978063699997</v>
      </c>
      <c r="L120" s="36">
        <f>SUMIFS(СВЦЭМ!$C$39:$C$789,СВЦЭМ!$A$39:$A$789,$A120,СВЦЭМ!$B$39:$B$789,L$119)+'СЕТ СН'!$I$12+СВЦЭМ!$D$10+'СЕТ СН'!$I$6-'СЕТ СН'!$I$22</f>
        <v>4040.04415324</v>
      </c>
      <c r="M120" s="36">
        <f>SUMIFS(СВЦЭМ!$C$39:$C$789,СВЦЭМ!$A$39:$A$789,$A120,СВЦЭМ!$B$39:$B$789,M$119)+'СЕТ СН'!$I$12+СВЦЭМ!$D$10+'СЕТ СН'!$I$6-'СЕТ СН'!$I$22</f>
        <v>4038.4945647899999</v>
      </c>
      <c r="N120" s="36">
        <f>SUMIFS(СВЦЭМ!$C$39:$C$789,СВЦЭМ!$A$39:$A$789,$A120,СВЦЭМ!$B$39:$B$789,N$119)+'СЕТ СН'!$I$12+СВЦЭМ!$D$10+'СЕТ СН'!$I$6-'СЕТ СН'!$I$22</f>
        <v>4075.5827536799998</v>
      </c>
      <c r="O120" s="36">
        <f>SUMIFS(СВЦЭМ!$C$39:$C$789,СВЦЭМ!$A$39:$A$789,$A120,СВЦЭМ!$B$39:$B$789,O$119)+'СЕТ СН'!$I$12+СВЦЭМ!$D$10+'СЕТ СН'!$I$6-'СЕТ СН'!$I$22</f>
        <v>4090.80802554</v>
      </c>
      <c r="P120" s="36">
        <f>SUMIFS(СВЦЭМ!$C$39:$C$789,СВЦЭМ!$A$39:$A$789,$A120,СВЦЭМ!$B$39:$B$789,P$119)+'СЕТ СН'!$I$12+СВЦЭМ!$D$10+'СЕТ СН'!$I$6-'СЕТ СН'!$I$22</f>
        <v>4131.0940753599998</v>
      </c>
      <c r="Q120" s="36">
        <f>SUMIFS(СВЦЭМ!$C$39:$C$789,СВЦЭМ!$A$39:$A$789,$A120,СВЦЭМ!$B$39:$B$789,Q$119)+'СЕТ СН'!$I$12+СВЦЭМ!$D$10+'СЕТ СН'!$I$6-'СЕТ СН'!$I$22</f>
        <v>4162.5063925800005</v>
      </c>
      <c r="R120" s="36">
        <f>SUMIFS(СВЦЭМ!$C$39:$C$789,СВЦЭМ!$A$39:$A$789,$A120,СВЦЭМ!$B$39:$B$789,R$119)+'СЕТ СН'!$I$12+СВЦЭМ!$D$10+'СЕТ СН'!$I$6-'СЕТ СН'!$I$22</f>
        <v>4139.9140949900002</v>
      </c>
      <c r="S120" s="36">
        <f>SUMIFS(СВЦЭМ!$C$39:$C$789,СВЦЭМ!$A$39:$A$789,$A120,СВЦЭМ!$B$39:$B$789,S$119)+'СЕТ СН'!$I$12+СВЦЭМ!$D$10+'СЕТ СН'!$I$6-'СЕТ СН'!$I$22</f>
        <v>4064.2448418499998</v>
      </c>
      <c r="T120" s="36">
        <f>SUMIFS(СВЦЭМ!$C$39:$C$789,СВЦЭМ!$A$39:$A$789,$A120,СВЦЭМ!$B$39:$B$789,T$119)+'СЕТ СН'!$I$12+СВЦЭМ!$D$10+'СЕТ СН'!$I$6-'СЕТ СН'!$I$22</f>
        <v>3972.2427407499999</v>
      </c>
      <c r="U120" s="36">
        <f>SUMIFS(СВЦЭМ!$C$39:$C$789,СВЦЭМ!$A$39:$A$789,$A120,СВЦЭМ!$B$39:$B$789,U$119)+'СЕТ СН'!$I$12+СВЦЭМ!$D$10+'СЕТ СН'!$I$6-'СЕТ СН'!$I$22</f>
        <v>3987.7893810599999</v>
      </c>
      <c r="V120" s="36">
        <f>SUMIFS(СВЦЭМ!$C$39:$C$789,СВЦЭМ!$A$39:$A$789,$A120,СВЦЭМ!$B$39:$B$789,V$119)+'СЕТ СН'!$I$12+СВЦЭМ!$D$10+'СЕТ СН'!$I$6-'СЕТ СН'!$I$22</f>
        <v>4020.5110787600001</v>
      </c>
      <c r="W120" s="36">
        <f>SUMIFS(СВЦЭМ!$C$39:$C$789,СВЦЭМ!$A$39:$A$789,$A120,СВЦЭМ!$B$39:$B$789,W$119)+'СЕТ СН'!$I$12+СВЦЭМ!$D$10+'СЕТ СН'!$I$6-'СЕТ СН'!$I$22</f>
        <v>4041.0281247299999</v>
      </c>
      <c r="X120" s="36">
        <f>SUMIFS(СВЦЭМ!$C$39:$C$789,СВЦЭМ!$A$39:$A$789,$A120,СВЦЭМ!$B$39:$B$789,X$119)+'СЕТ СН'!$I$12+СВЦЭМ!$D$10+'СЕТ СН'!$I$6-'СЕТ СН'!$I$22</f>
        <v>4073.5955263000001</v>
      </c>
      <c r="Y120" s="36">
        <f>SUMIFS(СВЦЭМ!$C$39:$C$789,СВЦЭМ!$A$39:$A$789,$A120,СВЦЭМ!$B$39:$B$789,Y$119)+'СЕТ СН'!$I$12+СВЦЭМ!$D$10+'СЕТ СН'!$I$6-'СЕТ СН'!$I$22</f>
        <v>4165.5781574100001</v>
      </c>
    </row>
    <row r="121" spans="1:32" ht="15.75" x14ac:dyDescent="0.2">
      <c r="A121" s="35">
        <f>A120+1</f>
        <v>45628</v>
      </c>
      <c r="B121" s="36">
        <f>SUMIFS(СВЦЭМ!$C$39:$C$789,СВЦЭМ!$A$39:$A$789,$A121,СВЦЭМ!$B$39:$B$789,B$119)+'СЕТ СН'!$I$12+СВЦЭМ!$D$10+'СЕТ СН'!$I$6-'СЕТ СН'!$I$22</f>
        <v>4276.9219732299998</v>
      </c>
      <c r="C121" s="36">
        <f>SUMIFS(СВЦЭМ!$C$39:$C$789,СВЦЭМ!$A$39:$A$789,$A121,СВЦЭМ!$B$39:$B$789,C$119)+'СЕТ СН'!$I$12+СВЦЭМ!$D$10+'СЕТ СН'!$I$6-'СЕТ СН'!$I$22</f>
        <v>4261.7623729099996</v>
      </c>
      <c r="D121" s="36">
        <f>SUMIFS(СВЦЭМ!$C$39:$C$789,СВЦЭМ!$A$39:$A$789,$A121,СВЦЭМ!$B$39:$B$789,D$119)+'СЕТ СН'!$I$12+СВЦЭМ!$D$10+'СЕТ СН'!$I$6-'СЕТ СН'!$I$22</f>
        <v>4240.7045595</v>
      </c>
      <c r="E121" s="36">
        <f>SUMIFS(СВЦЭМ!$C$39:$C$789,СВЦЭМ!$A$39:$A$789,$A121,СВЦЭМ!$B$39:$B$789,E$119)+'СЕТ СН'!$I$12+СВЦЭМ!$D$10+'СЕТ СН'!$I$6-'СЕТ СН'!$I$22</f>
        <v>4250.9853028100006</v>
      </c>
      <c r="F121" s="36">
        <f>SUMIFS(СВЦЭМ!$C$39:$C$789,СВЦЭМ!$A$39:$A$789,$A121,СВЦЭМ!$B$39:$B$789,F$119)+'СЕТ СН'!$I$12+СВЦЭМ!$D$10+'СЕТ СН'!$I$6-'СЕТ СН'!$I$22</f>
        <v>4245.1958661200006</v>
      </c>
      <c r="G121" s="36">
        <f>SUMIFS(СВЦЭМ!$C$39:$C$789,СВЦЭМ!$A$39:$A$789,$A121,СВЦЭМ!$B$39:$B$789,G$119)+'СЕТ СН'!$I$12+СВЦЭМ!$D$10+'СЕТ СН'!$I$6-'СЕТ СН'!$I$22</f>
        <v>4250.3411825700005</v>
      </c>
      <c r="H121" s="36">
        <f>SUMIFS(СВЦЭМ!$C$39:$C$789,СВЦЭМ!$A$39:$A$789,$A121,СВЦЭМ!$B$39:$B$789,H$119)+'СЕТ СН'!$I$12+СВЦЭМ!$D$10+'СЕТ СН'!$I$6-'СЕТ СН'!$I$22</f>
        <v>4172.2029558100003</v>
      </c>
      <c r="I121" s="36">
        <f>SUMIFS(СВЦЭМ!$C$39:$C$789,СВЦЭМ!$A$39:$A$789,$A121,СВЦЭМ!$B$39:$B$789,I$119)+'СЕТ СН'!$I$12+СВЦЭМ!$D$10+'СЕТ СН'!$I$6-'СЕТ СН'!$I$22</f>
        <v>4060.1228552900002</v>
      </c>
      <c r="J121" s="36">
        <f>SUMIFS(СВЦЭМ!$C$39:$C$789,СВЦЭМ!$A$39:$A$789,$A121,СВЦЭМ!$B$39:$B$789,J$119)+'СЕТ СН'!$I$12+СВЦЭМ!$D$10+'СЕТ СН'!$I$6-'СЕТ СН'!$I$22</f>
        <v>3992.5308004600001</v>
      </c>
      <c r="K121" s="36">
        <f>SUMIFS(СВЦЭМ!$C$39:$C$789,СВЦЭМ!$A$39:$A$789,$A121,СВЦЭМ!$B$39:$B$789,K$119)+'СЕТ СН'!$I$12+СВЦЭМ!$D$10+'СЕТ СН'!$I$6-'СЕТ СН'!$I$22</f>
        <v>3978.85184527</v>
      </c>
      <c r="L121" s="36">
        <f>SUMIFS(СВЦЭМ!$C$39:$C$789,СВЦЭМ!$A$39:$A$789,$A121,СВЦЭМ!$B$39:$B$789,L$119)+'СЕТ СН'!$I$12+СВЦЭМ!$D$10+'СЕТ СН'!$I$6-'СЕТ СН'!$I$22</f>
        <v>4000.5813316099998</v>
      </c>
      <c r="M121" s="36">
        <f>SUMIFS(СВЦЭМ!$C$39:$C$789,СВЦЭМ!$A$39:$A$789,$A121,СВЦЭМ!$B$39:$B$789,M$119)+'СЕТ СН'!$I$12+СВЦЭМ!$D$10+'СЕТ СН'!$I$6-'СЕТ СН'!$I$22</f>
        <v>4022.9493895599999</v>
      </c>
      <c r="N121" s="36">
        <f>SUMIFS(СВЦЭМ!$C$39:$C$789,СВЦЭМ!$A$39:$A$789,$A121,СВЦЭМ!$B$39:$B$789,N$119)+'СЕТ СН'!$I$12+СВЦЭМ!$D$10+'СЕТ СН'!$I$6-'СЕТ СН'!$I$22</f>
        <v>4046.2073307800001</v>
      </c>
      <c r="O121" s="36">
        <f>SUMIFS(СВЦЭМ!$C$39:$C$789,СВЦЭМ!$A$39:$A$789,$A121,СВЦЭМ!$B$39:$B$789,O$119)+'СЕТ СН'!$I$12+СВЦЭМ!$D$10+'СЕТ СН'!$I$6-'СЕТ СН'!$I$22</f>
        <v>4069.48125037</v>
      </c>
      <c r="P121" s="36">
        <f>SUMIFS(СВЦЭМ!$C$39:$C$789,СВЦЭМ!$A$39:$A$789,$A121,СВЦЭМ!$B$39:$B$789,P$119)+'СЕТ СН'!$I$12+СВЦЭМ!$D$10+'СЕТ СН'!$I$6-'СЕТ СН'!$I$22</f>
        <v>4083.1845767899999</v>
      </c>
      <c r="Q121" s="36">
        <f>SUMIFS(СВЦЭМ!$C$39:$C$789,СВЦЭМ!$A$39:$A$789,$A121,СВЦЭМ!$B$39:$B$789,Q$119)+'СЕТ СН'!$I$12+СВЦЭМ!$D$10+'СЕТ СН'!$I$6-'СЕТ СН'!$I$22</f>
        <v>4083.4497512399998</v>
      </c>
      <c r="R121" s="36">
        <f>SUMIFS(СВЦЭМ!$C$39:$C$789,СВЦЭМ!$A$39:$A$789,$A121,СВЦЭМ!$B$39:$B$789,R$119)+'СЕТ СН'!$I$12+СВЦЭМ!$D$10+'СЕТ СН'!$I$6-'СЕТ СН'!$I$22</f>
        <v>4062.2845259000001</v>
      </c>
      <c r="S121" s="36">
        <f>SUMIFS(СВЦЭМ!$C$39:$C$789,СВЦЭМ!$A$39:$A$789,$A121,СВЦЭМ!$B$39:$B$789,S$119)+'СЕТ СН'!$I$12+СВЦЭМ!$D$10+'СЕТ СН'!$I$6-'СЕТ СН'!$I$22</f>
        <v>4007.5898691799998</v>
      </c>
      <c r="T121" s="36">
        <f>SUMIFS(СВЦЭМ!$C$39:$C$789,СВЦЭМ!$A$39:$A$789,$A121,СВЦЭМ!$B$39:$B$789,T$119)+'СЕТ СН'!$I$12+СВЦЭМ!$D$10+'СЕТ СН'!$I$6-'СЕТ СН'!$I$22</f>
        <v>3940.4689196200002</v>
      </c>
      <c r="U121" s="36">
        <f>SUMIFS(СВЦЭМ!$C$39:$C$789,СВЦЭМ!$A$39:$A$789,$A121,СВЦЭМ!$B$39:$B$789,U$119)+'СЕТ СН'!$I$12+СВЦЭМ!$D$10+'СЕТ СН'!$I$6-'СЕТ СН'!$I$22</f>
        <v>3988.3217097000002</v>
      </c>
      <c r="V121" s="36">
        <f>SUMIFS(СВЦЭМ!$C$39:$C$789,СВЦЭМ!$A$39:$A$789,$A121,СВЦЭМ!$B$39:$B$789,V$119)+'СЕТ СН'!$I$12+СВЦЭМ!$D$10+'СЕТ СН'!$I$6-'СЕТ СН'!$I$22</f>
        <v>4034.9896692799998</v>
      </c>
      <c r="W121" s="36">
        <f>SUMIFS(СВЦЭМ!$C$39:$C$789,СВЦЭМ!$A$39:$A$789,$A121,СВЦЭМ!$B$39:$B$789,W$119)+'СЕТ СН'!$I$12+СВЦЭМ!$D$10+'СЕТ СН'!$I$6-'СЕТ СН'!$I$22</f>
        <v>4022.7785192900001</v>
      </c>
      <c r="X121" s="36">
        <f>SUMIFS(СВЦЭМ!$C$39:$C$789,СВЦЭМ!$A$39:$A$789,$A121,СВЦЭМ!$B$39:$B$789,X$119)+'СЕТ СН'!$I$12+СВЦЭМ!$D$10+'СЕТ СН'!$I$6-'СЕТ СН'!$I$22</f>
        <v>4023.04809987</v>
      </c>
      <c r="Y121" s="36">
        <f>SUMIFS(СВЦЭМ!$C$39:$C$789,СВЦЭМ!$A$39:$A$789,$A121,СВЦЭМ!$B$39:$B$789,Y$119)+'СЕТ СН'!$I$12+СВЦЭМ!$D$10+'СЕТ СН'!$I$6-'СЕТ СН'!$I$22</f>
        <v>4064.56021203</v>
      </c>
    </row>
    <row r="122" spans="1:32" ht="15.75" x14ac:dyDescent="0.2">
      <c r="A122" s="35">
        <f t="shared" ref="A122:A150" si="3">A121+1</f>
        <v>45629</v>
      </c>
      <c r="B122" s="36">
        <f>SUMIFS(СВЦЭМ!$C$39:$C$789,СВЦЭМ!$A$39:$A$789,$A122,СВЦЭМ!$B$39:$B$789,B$119)+'СЕТ СН'!$I$12+СВЦЭМ!$D$10+'СЕТ СН'!$I$6-'СЕТ СН'!$I$22</f>
        <v>4087.1228770500002</v>
      </c>
      <c r="C122" s="36">
        <f>SUMIFS(СВЦЭМ!$C$39:$C$789,СВЦЭМ!$A$39:$A$789,$A122,СВЦЭМ!$B$39:$B$789,C$119)+'СЕТ СН'!$I$12+СВЦЭМ!$D$10+'СЕТ СН'!$I$6-'СЕТ СН'!$I$22</f>
        <v>4141.97241614</v>
      </c>
      <c r="D122" s="36">
        <f>SUMIFS(СВЦЭМ!$C$39:$C$789,СВЦЭМ!$A$39:$A$789,$A122,СВЦЭМ!$B$39:$B$789,D$119)+'СЕТ СН'!$I$12+СВЦЭМ!$D$10+'СЕТ СН'!$I$6-'СЕТ СН'!$I$22</f>
        <v>4178.66475756</v>
      </c>
      <c r="E122" s="36">
        <f>SUMIFS(СВЦЭМ!$C$39:$C$789,СВЦЭМ!$A$39:$A$789,$A122,СВЦЭМ!$B$39:$B$789,E$119)+'СЕТ СН'!$I$12+СВЦЭМ!$D$10+'СЕТ СН'!$I$6-'СЕТ СН'!$I$22</f>
        <v>4224.7324987499996</v>
      </c>
      <c r="F122" s="36">
        <f>SUMIFS(СВЦЭМ!$C$39:$C$789,СВЦЭМ!$A$39:$A$789,$A122,СВЦЭМ!$B$39:$B$789,F$119)+'СЕТ СН'!$I$12+СВЦЭМ!$D$10+'СЕТ СН'!$I$6-'СЕТ СН'!$I$22</f>
        <v>4233.9698080799999</v>
      </c>
      <c r="G122" s="36">
        <f>SUMIFS(СВЦЭМ!$C$39:$C$789,СВЦЭМ!$A$39:$A$789,$A122,СВЦЭМ!$B$39:$B$789,G$119)+'СЕТ СН'!$I$12+СВЦЭМ!$D$10+'СЕТ СН'!$I$6-'СЕТ СН'!$I$22</f>
        <v>4159.0308503599999</v>
      </c>
      <c r="H122" s="36">
        <f>SUMIFS(СВЦЭМ!$C$39:$C$789,СВЦЭМ!$A$39:$A$789,$A122,СВЦЭМ!$B$39:$B$789,H$119)+'СЕТ СН'!$I$12+СВЦЭМ!$D$10+'СЕТ СН'!$I$6-'СЕТ СН'!$I$22</f>
        <v>4083.8472937900001</v>
      </c>
      <c r="I122" s="36">
        <f>SUMIFS(СВЦЭМ!$C$39:$C$789,СВЦЭМ!$A$39:$A$789,$A122,СВЦЭМ!$B$39:$B$789,I$119)+'СЕТ СН'!$I$12+СВЦЭМ!$D$10+'СЕТ СН'!$I$6-'СЕТ СН'!$I$22</f>
        <v>3991.7338243700001</v>
      </c>
      <c r="J122" s="36">
        <f>SUMIFS(СВЦЭМ!$C$39:$C$789,СВЦЭМ!$A$39:$A$789,$A122,СВЦЭМ!$B$39:$B$789,J$119)+'СЕТ СН'!$I$12+СВЦЭМ!$D$10+'СЕТ СН'!$I$6-'СЕТ СН'!$I$22</f>
        <v>3909.9330253200001</v>
      </c>
      <c r="K122" s="36">
        <f>SUMIFS(СВЦЭМ!$C$39:$C$789,СВЦЭМ!$A$39:$A$789,$A122,СВЦЭМ!$B$39:$B$789,K$119)+'СЕТ СН'!$I$12+СВЦЭМ!$D$10+'СЕТ СН'!$I$6-'СЕТ СН'!$I$22</f>
        <v>3931.69783663</v>
      </c>
      <c r="L122" s="36">
        <f>SUMIFS(СВЦЭМ!$C$39:$C$789,СВЦЭМ!$A$39:$A$789,$A122,СВЦЭМ!$B$39:$B$789,L$119)+'СЕТ СН'!$I$12+СВЦЭМ!$D$10+'СЕТ СН'!$I$6-'СЕТ СН'!$I$22</f>
        <v>3930.4536267200001</v>
      </c>
      <c r="M122" s="36">
        <f>SUMIFS(СВЦЭМ!$C$39:$C$789,СВЦЭМ!$A$39:$A$789,$A122,СВЦЭМ!$B$39:$B$789,M$119)+'СЕТ СН'!$I$12+СВЦЭМ!$D$10+'СЕТ СН'!$I$6-'СЕТ СН'!$I$22</f>
        <v>3939.7186357</v>
      </c>
      <c r="N122" s="36">
        <f>SUMIFS(СВЦЭМ!$C$39:$C$789,СВЦЭМ!$A$39:$A$789,$A122,СВЦЭМ!$B$39:$B$789,N$119)+'СЕТ СН'!$I$12+СВЦЭМ!$D$10+'СЕТ СН'!$I$6-'СЕТ СН'!$I$22</f>
        <v>3983.5345887200001</v>
      </c>
      <c r="O122" s="36">
        <f>SUMIFS(СВЦЭМ!$C$39:$C$789,СВЦЭМ!$A$39:$A$789,$A122,СВЦЭМ!$B$39:$B$789,O$119)+'СЕТ СН'!$I$12+СВЦЭМ!$D$10+'СЕТ СН'!$I$6-'СЕТ СН'!$I$22</f>
        <v>4003.0908763500001</v>
      </c>
      <c r="P122" s="36">
        <f>SUMIFS(СВЦЭМ!$C$39:$C$789,СВЦЭМ!$A$39:$A$789,$A122,СВЦЭМ!$B$39:$B$789,P$119)+'СЕТ СН'!$I$12+СВЦЭМ!$D$10+'СЕТ СН'!$I$6-'СЕТ СН'!$I$22</f>
        <v>4030.3743424999998</v>
      </c>
      <c r="Q122" s="36">
        <f>SUMIFS(СВЦЭМ!$C$39:$C$789,СВЦЭМ!$A$39:$A$789,$A122,СВЦЭМ!$B$39:$B$789,Q$119)+'СЕТ СН'!$I$12+СВЦЭМ!$D$10+'СЕТ СН'!$I$6-'СЕТ СН'!$I$22</f>
        <v>4070.8965514500001</v>
      </c>
      <c r="R122" s="36">
        <f>SUMIFS(СВЦЭМ!$C$39:$C$789,СВЦЭМ!$A$39:$A$789,$A122,СВЦЭМ!$B$39:$B$789,R$119)+'СЕТ СН'!$I$12+СВЦЭМ!$D$10+'СЕТ СН'!$I$6-'СЕТ СН'!$I$22</f>
        <v>4047.25793879</v>
      </c>
      <c r="S122" s="36">
        <f>SUMIFS(СВЦЭМ!$C$39:$C$789,СВЦЭМ!$A$39:$A$789,$A122,СВЦЭМ!$B$39:$B$789,S$119)+'СЕТ СН'!$I$12+СВЦЭМ!$D$10+'СЕТ СН'!$I$6-'СЕТ СН'!$I$22</f>
        <v>3984.6495208699998</v>
      </c>
      <c r="T122" s="36">
        <f>SUMIFS(СВЦЭМ!$C$39:$C$789,СВЦЭМ!$A$39:$A$789,$A122,СВЦЭМ!$B$39:$B$789,T$119)+'СЕТ СН'!$I$12+СВЦЭМ!$D$10+'СЕТ СН'!$I$6-'СЕТ СН'!$I$22</f>
        <v>3918.4611013099998</v>
      </c>
      <c r="U122" s="36">
        <f>SUMIFS(СВЦЭМ!$C$39:$C$789,СВЦЭМ!$A$39:$A$789,$A122,СВЦЭМ!$B$39:$B$789,U$119)+'СЕТ СН'!$I$12+СВЦЭМ!$D$10+'СЕТ СН'!$I$6-'СЕТ СН'!$I$22</f>
        <v>3946.39146248</v>
      </c>
      <c r="V122" s="36">
        <f>SUMIFS(СВЦЭМ!$C$39:$C$789,СВЦЭМ!$A$39:$A$789,$A122,СВЦЭМ!$B$39:$B$789,V$119)+'СЕТ СН'!$I$12+СВЦЭМ!$D$10+'СЕТ СН'!$I$6-'СЕТ СН'!$I$22</f>
        <v>3974.22133919</v>
      </c>
      <c r="W122" s="36">
        <f>SUMIFS(СВЦЭМ!$C$39:$C$789,СВЦЭМ!$A$39:$A$789,$A122,СВЦЭМ!$B$39:$B$789,W$119)+'СЕТ СН'!$I$12+СВЦЭМ!$D$10+'СЕТ СН'!$I$6-'СЕТ СН'!$I$22</f>
        <v>3994.8699128799999</v>
      </c>
      <c r="X122" s="36">
        <f>SUMIFS(СВЦЭМ!$C$39:$C$789,СВЦЭМ!$A$39:$A$789,$A122,СВЦЭМ!$B$39:$B$789,X$119)+'СЕТ СН'!$I$12+СВЦЭМ!$D$10+'СЕТ СН'!$I$6-'СЕТ СН'!$I$22</f>
        <v>4008.5748948099999</v>
      </c>
      <c r="Y122" s="36">
        <f>SUMIFS(СВЦЭМ!$C$39:$C$789,СВЦЭМ!$A$39:$A$789,$A122,СВЦЭМ!$B$39:$B$789,Y$119)+'СЕТ СН'!$I$12+СВЦЭМ!$D$10+'СЕТ СН'!$I$6-'СЕТ СН'!$I$22</f>
        <v>4061.3316982299998</v>
      </c>
    </row>
    <row r="123" spans="1:32" ht="15.75" x14ac:dyDescent="0.2">
      <c r="A123" s="35">
        <f t="shared" si="3"/>
        <v>45630</v>
      </c>
      <c r="B123" s="36">
        <f>SUMIFS(СВЦЭМ!$C$39:$C$789,СВЦЭМ!$A$39:$A$789,$A123,СВЦЭМ!$B$39:$B$789,B$119)+'СЕТ СН'!$I$12+СВЦЭМ!$D$10+'СЕТ СН'!$I$6-'СЕТ СН'!$I$22</f>
        <v>4102.9620417200003</v>
      </c>
      <c r="C123" s="36">
        <f>SUMIFS(СВЦЭМ!$C$39:$C$789,СВЦЭМ!$A$39:$A$789,$A123,СВЦЭМ!$B$39:$B$789,C$119)+'СЕТ СН'!$I$12+СВЦЭМ!$D$10+'СЕТ СН'!$I$6-'СЕТ СН'!$I$22</f>
        <v>4186.7317393600006</v>
      </c>
      <c r="D123" s="36">
        <f>SUMIFS(СВЦЭМ!$C$39:$C$789,СВЦЭМ!$A$39:$A$789,$A123,СВЦЭМ!$B$39:$B$789,D$119)+'СЕТ СН'!$I$12+СВЦЭМ!$D$10+'СЕТ СН'!$I$6-'СЕТ СН'!$I$22</f>
        <v>4219.7309804199995</v>
      </c>
      <c r="E123" s="36">
        <f>SUMIFS(СВЦЭМ!$C$39:$C$789,СВЦЭМ!$A$39:$A$789,$A123,СВЦЭМ!$B$39:$B$789,E$119)+'СЕТ СН'!$I$12+СВЦЭМ!$D$10+'СЕТ СН'!$I$6-'СЕТ СН'!$I$22</f>
        <v>4248.1271821600003</v>
      </c>
      <c r="F123" s="36">
        <f>SUMIFS(СВЦЭМ!$C$39:$C$789,СВЦЭМ!$A$39:$A$789,$A123,СВЦЭМ!$B$39:$B$789,F$119)+'СЕТ СН'!$I$12+СВЦЭМ!$D$10+'СЕТ СН'!$I$6-'СЕТ СН'!$I$22</f>
        <v>4245.1726033699997</v>
      </c>
      <c r="G123" s="36">
        <f>SUMIFS(СВЦЭМ!$C$39:$C$789,СВЦЭМ!$A$39:$A$789,$A123,СВЦЭМ!$B$39:$B$789,G$119)+'СЕТ СН'!$I$12+СВЦЭМ!$D$10+'СЕТ СН'!$I$6-'СЕТ СН'!$I$22</f>
        <v>4225.0437863299994</v>
      </c>
      <c r="H123" s="36">
        <f>SUMIFS(СВЦЭМ!$C$39:$C$789,СВЦЭМ!$A$39:$A$789,$A123,СВЦЭМ!$B$39:$B$789,H$119)+'СЕТ СН'!$I$12+СВЦЭМ!$D$10+'СЕТ СН'!$I$6-'СЕТ СН'!$I$22</f>
        <v>4183.5260620299996</v>
      </c>
      <c r="I123" s="36">
        <f>SUMIFS(СВЦЭМ!$C$39:$C$789,СВЦЭМ!$A$39:$A$789,$A123,СВЦЭМ!$B$39:$B$789,I$119)+'СЕТ СН'!$I$12+СВЦЭМ!$D$10+'СЕТ СН'!$I$6-'СЕТ СН'!$I$22</f>
        <v>4037.12842404</v>
      </c>
      <c r="J123" s="36">
        <f>SUMIFS(СВЦЭМ!$C$39:$C$789,СВЦЭМ!$A$39:$A$789,$A123,СВЦЭМ!$B$39:$B$789,J$119)+'СЕТ СН'!$I$12+СВЦЭМ!$D$10+'СЕТ СН'!$I$6-'СЕТ СН'!$I$22</f>
        <v>3963.2448221300001</v>
      </c>
      <c r="K123" s="36">
        <f>SUMIFS(СВЦЭМ!$C$39:$C$789,СВЦЭМ!$A$39:$A$789,$A123,СВЦЭМ!$B$39:$B$789,K$119)+'СЕТ СН'!$I$12+СВЦЭМ!$D$10+'СЕТ СН'!$I$6-'СЕТ СН'!$I$22</f>
        <v>3935.0790112999998</v>
      </c>
      <c r="L123" s="36">
        <f>SUMIFS(СВЦЭМ!$C$39:$C$789,СВЦЭМ!$A$39:$A$789,$A123,СВЦЭМ!$B$39:$B$789,L$119)+'СЕТ СН'!$I$12+СВЦЭМ!$D$10+'СЕТ СН'!$I$6-'СЕТ СН'!$I$22</f>
        <v>3838.7955013800001</v>
      </c>
      <c r="M123" s="36">
        <f>SUMIFS(СВЦЭМ!$C$39:$C$789,СВЦЭМ!$A$39:$A$789,$A123,СВЦЭМ!$B$39:$B$789,M$119)+'СЕТ СН'!$I$12+СВЦЭМ!$D$10+'СЕТ СН'!$I$6-'СЕТ СН'!$I$22</f>
        <v>3811.9682441999998</v>
      </c>
      <c r="N123" s="36">
        <f>SUMIFS(СВЦЭМ!$C$39:$C$789,СВЦЭМ!$A$39:$A$789,$A123,СВЦЭМ!$B$39:$B$789,N$119)+'СЕТ СН'!$I$12+СВЦЭМ!$D$10+'СЕТ СН'!$I$6-'СЕТ СН'!$I$22</f>
        <v>3862.4542338800002</v>
      </c>
      <c r="O123" s="36">
        <f>SUMIFS(СВЦЭМ!$C$39:$C$789,СВЦЭМ!$A$39:$A$789,$A123,СВЦЭМ!$B$39:$B$789,O$119)+'СЕТ СН'!$I$12+СВЦЭМ!$D$10+'СЕТ СН'!$I$6-'СЕТ СН'!$I$22</f>
        <v>3879.3336144899999</v>
      </c>
      <c r="P123" s="36">
        <f>SUMIFS(СВЦЭМ!$C$39:$C$789,СВЦЭМ!$A$39:$A$789,$A123,СВЦЭМ!$B$39:$B$789,P$119)+'СЕТ СН'!$I$12+СВЦЭМ!$D$10+'СЕТ СН'!$I$6-'СЕТ СН'!$I$22</f>
        <v>3898.7290998499998</v>
      </c>
      <c r="Q123" s="36">
        <f>SUMIFS(СВЦЭМ!$C$39:$C$789,СВЦЭМ!$A$39:$A$789,$A123,СВЦЭМ!$B$39:$B$789,Q$119)+'СЕТ СН'!$I$12+СВЦЭМ!$D$10+'СЕТ СН'!$I$6-'СЕТ СН'!$I$22</f>
        <v>3911.5959154900002</v>
      </c>
      <c r="R123" s="36">
        <f>SUMIFS(СВЦЭМ!$C$39:$C$789,СВЦЭМ!$A$39:$A$789,$A123,СВЦЭМ!$B$39:$B$789,R$119)+'СЕТ СН'!$I$12+СВЦЭМ!$D$10+'СЕТ СН'!$I$6-'СЕТ СН'!$I$22</f>
        <v>3900.2415583699999</v>
      </c>
      <c r="S123" s="36">
        <f>SUMIFS(СВЦЭМ!$C$39:$C$789,СВЦЭМ!$A$39:$A$789,$A123,СВЦЭМ!$B$39:$B$789,S$119)+'СЕТ СН'!$I$12+СВЦЭМ!$D$10+'СЕТ СН'!$I$6-'СЕТ СН'!$I$22</f>
        <v>3823.6388979499998</v>
      </c>
      <c r="T123" s="36">
        <f>SUMIFS(СВЦЭМ!$C$39:$C$789,СВЦЭМ!$A$39:$A$789,$A123,СВЦЭМ!$B$39:$B$789,T$119)+'СЕТ СН'!$I$12+СВЦЭМ!$D$10+'СЕТ СН'!$I$6-'СЕТ СН'!$I$22</f>
        <v>3757.3620861700001</v>
      </c>
      <c r="U123" s="36">
        <f>SUMIFS(СВЦЭМ!$C$39:$C$789,СВЦЭМ!$A$39:$A$789,$A123,СВЦЭМ!$B$39:$B$789,U$119)+'СЕТ СН'!$I$12+СВЦЭМ!$D$10+'СЕТ СН'!$I$6-'СЕТ СН'!$I$22</f>
        <v>3762.2458959699998</v>
      </c>
      <c r="V123" s="36">
        <f>SUMIFS(СВЦЭМ!$C$39:$C$789,СВЦЭМ!$A$39:$A$789,$A123,СВЦЭМ!$B$39:$B$789,V$119)+'СЕТ СН'!$I$12+СВЦЭМ!$D$10+'СЕТ СН'!$I$6-'СЕТ СН'!$I$22</f>
        <v>3825.8163061300002</v>
      </c>
      <c r="W123" s="36">
        <f>SUMIFS(СВЦЭМ!$C$39:$C$789,СВЦЭМ!$A$39:$A$789,$A123,СВЦЭМ!$B$39:$B$789,W$119)+'СЕТ СН'!$I$12+СВЦЭМ!$D$10+'СЕТ СН'!$I$6-'СЕТ СН'!$I$22</f>
        <v>3855.4059081800001</v>
      </c>
      <c r="X123" s="36">
        <f>SUMIFS(СВЦЭМ!$C$39:$C$789,СВЦЭМ!$A$39:$A$789,$A123,СВЦЭМ!$B$39:$B$789,X$119)+'СЕТ СН'!$I$12+СВЦЭМ!$D$10+'СЕТ СН'!$I$6-'СЕТ СН'!$I$22</f>
        <v>3902.5511157599999</v>
      </c>
      <c r="Y123" s="36">
        <f>SUMIFS(СВЦЭМ!$C$39:$C$789,СВЦЭМ!$A$39:$A$789,$A123,СВЦЭМ!$B$39:$B$789,Y$119)+'СЕТ СН'!$I$12+СВЦЭМ!$D$10+'СЕТ СН'!$I$6-'СЕТ СН'!$I$22</f>
        <v>3951.9870093700001</v>
      </c>
    </row>
    <row r="124" spans="1:32" ht="15.75" x14ac:dyDescent="0.2">
      <c r="A124" s="35">
        <f t="shared" si="3"/>
        <v>45631</v>
      </c>
      <c r="B124" s="36">
        <f>SUMIFS(СВЦЭМ!$C$39:$C$789,СВЦЭМ!$A$39:$A$789,$A124,СВЦЭМ!$B$39:$B$789,B$119)+'СЕТ СН'!$I$12+СВЦЭМ!$D$10+'СЕТ СН'!$I$6-'СЕТ СН'!$I$22</f>
        <v>3966.5434411299998</v>
      </c>
      <c r="C124" s="36">
        <f>SUMIFS(СВЦЭМ!$C$39:$C$789,СВЦЭМ!$A$39:$A$789,$A124,СВЦЭМ!$B$39:$B$789,C$119)+'СЕТ СН'!$I$12+СВЦЭМ!$D$10+'СЕТ СН'!$I$6-'СЕТ СН'!$I$22</f>
        <v>4038.4987334100001</v>
      </c>
      <c r="D124" s="36">
        <f>SUMIFS(СВЦЭМ!$C$39:$C$789,СВЦЭМ!$A$39:$A$789,$A124,СВЦЭМ!$B$39:$B$789,D$119)+'СЕТ СН'!$I$12+СВЦЭМ!$D$10+'СЕТ СН'!$I$6-'СЕТ СН'!$I$22</f>
        <v>4055.73442768</v>
      </c>
      <c r="E124" s="36">
        <f>SUMIFS(СВЦЭМ!$C$39:$C$789,СВЦЭМ!$A$39:$A$789,$A124,СВЦЭМ!$B$39:$B$789,E$119)+'СЕТ СН'!$I$12+СВЦЭМ!$D$10+'СЕТ СН'!$I$6-'СЕТ СН'!$I$22</f>
        <v>4062.1500832900001</v>
      </c>
      <c r="F124" s="36">
        <f>SUMIFS(СВЦЭМ!$C$39:$C$789,СВЦЭМ!$A$39:$A$789,$A124,СВЦЭМ!$B$39:$B$789,F$119)+'СЕТ СН'!$I$12+СВЦЭМ!$D$10+'СЕТ СН'!$I$6-'СЕТ СН'!$I$22</f>
        <v>4067.0940811800001</v>
      </c>
      <c r="G124" s="36">
        <f>SUMIFS(СВЦЭМ!$C$39:$C$789,СВЦЭМ!$A$39:$A$789,$A124,СВЦЭМ!$B$39:$B$789,G$119)+'СЕТ СН'!$I$12+СВЦЭМ!$D$10+'СЕТ СН'!$I$6-'СЕТ СН'!$I$22</f>
        <v>4033.3270450499999</v>
      </c>
      <c r="H124" s="36">
        <f>SUMIFS(СВЦЭМ!$C$39:$C$789,СВЦЭМ!$A$39:$A$789,$A124,СВЦЭМ!$B$39:$B$789,H$119)+'СЕТ СН'!$I$12+СВЦЭМ!$D$10+'СЕТ СН'!$I$6-'СЕТ СН'!$I$22</f>
        <v>3918.4385428999999</v>
      </c>
      <c r="I124" s="36">
        <f>SUMIFS(СВЦЭМ!$C$39:$C$789,СВЦЭМ!$A$39:$A$789,$A124,СВЦЭМ!$B$39:$B$789,I$119)+'СЕТ СН'!$I$12+СВЦЭМ!$D$10+'СЕТ СН'!$I$6-'СЕТ СН'!$I$22</f>
        <v>3806.9726066899998</v>
      </c>
      <c r="J124" s="36">
        <f>SUMIFS(СВЦЭМ!$C$39:$C$789,СВЦЭМ!$A$39:$A$789,$A124,СВЦЭМ!$B$39:$B$789,J$119)+'СЕТ СН'!$I$12+СВЦЭМ!$D$10+'СЕТ СН'!$I$6-'СЕТ СН'!$I$22</f>
        <v>3757.1180784600001</v>
      </c>
      <c r="K124" s="36">
        <f>SUMIFS(СВЦЭМ!$C$39:$C$789,СВЦЭМ!$A$39:$A$789,$A124,СВЦЭМ!$B$39:$B$789,K$119)+'СЕТ СН'!$I$12+СВЦЭМ!$D$10+'СЕТ СН'!$I$6-'СЕТ СН'!$I$22</f>
        <v>3711.7361854599999</v>
      </c>
      <c r="L124" s="36">
        <f>SUMIFS(СВЦЭМ!$C$39:$C$789,СВЦЭМ!$A$39:$A$789,$A124,СВЦЭМ!$B$39:$B$789,L$119)+'СЕТ СН'!$I$12+СВЦЭМ!$D$10+'СЕТ СН'!$I$6-'СЕТ СН'!$I$22</f>
        <v>3697.10677442</v>
      </c>
      <c r="M124" s="36">
        <f>SUMIFS(СВЦЭМ!$C$39:$C$789,СВЦЭМ!$A$39:$A$789,$A124,СВЦЭМ!$B$39:$B$789,M$119)+'СЕТ СН'!$I$12+СВЦЭМ!$D$10+'СЕТ СН'!$I$6-'СЕТ СН'!$I$22</f>
        <v>3727.0654145799999</v>
      </c>
      <c r="N124" s="36">
        <f>SUMIFS(СВЦЭМ!$C$39:$C$789,СВЦЭМ!$A$39:$A$789,$A124,СВЦЭМ!$B$39:$B$789,N$119)+'СЕТ СН'!$I$12+СВЦЭМ!$D$10+'СЕТ СН'!$I$6-'СЕТ СН'!$I$22</f>
        <v>3751.7615925700002</v>
      </c>
      <c r="O124" s="36">
        <f>SUMIFS(СВЦЭМ!$C$39:$C$789,СВЦЭМ!$A$39:$A$789,$A124,СВЦЭМ!$B$39:$B$789,O$119)+'СЕТ СН'!$I$12+СВЦЭМ!$D$10+'СЕТ СН'!$I$6-'СЕТ СН'!$I$22</f>
        <v>3761.6766797700002</v>
      </c>
      <c r="P124" s="36">
        <f>SUMIFS(СВЦЭМ!$C$39:$C$789,СВЦЭМ!$A$39:$A$789,$A124,СВЦЭМ!$B$39:$B$789,P$119)+'СЕТ СН'!$I$12+СВЦЭМ!$D$10+'СЕТ СН'!$I$6-'СЕТ СН'!$I$22</f>
        <v>3782.4565530700002</v>
      </c>
      <c r="Q124" s="36">
        <f>SUMIFS(СВЦЭМ!$C$39:$C$789,СВЦЭМ!$A$39:$A$789,$A124,СВЦЭМ!$B$39:$B$789,Q$119)+'СЕТ СН'!$I$12+СВЦЭМ!$D$10+'СЕТ СН'!$I$6-'СЕТ СН'!$I$22</f>
        <v>3814.0662639000002</v>
      </c>
      <c r="R124" s="36">
        <f>SUMIFS(СВЦЭМ!$C$39:$C$789,СВЦЭМ!$A$39:$A$789,$A124,СВЦЭМ!$B$39:$B$789,R$119)+'СЕТ СН'!$I$12+СВЦЭМ!$D$10+'СЕТ СН'!$I$6-'СЕТ СН'!$I$22</f>
        <v>3817.4593460599999</v>
      </c>
      <c r="S124" s="36">
        <f>SUMIFS(СВЦЭМ!$C$39:$C$789,СВЦЭМ!$A$39:$A$789,$A124,СВЦЭМ!$B$39:$B$789,S$119)+'СЕТ СН'!$I$12+СВЦЭМ!$D$10+'СЕТ СН'!$I$6-'СЕТ СН'!$I$22</f>
        <v>3735.08659248</v>
      </c>
      <c r="T124" s="36">
        <f>SUMIFS(СВЦЭМ!$C$39:$C$789,СВЦЭМ!$A$39:$A$789,$A124,СВЦЭМ!$B$39:$B$789,T$119)+'СЕТ СН'!$I$12+СВЦЭМ!$D$10+'СЕТ СН'!$I$6-'СЕТ СН'!$I$22</f>
        <v>3672.0994001499998</v>
      </c>
      <c r="U124" s="36">
        <f>SUMIFS(СВЦЭМ!$C$39:$C$789,СВЦЭМ!$A$39:$A$789,$A124,СВЦЭМ!$B$39:$B$789,U$119)+'СЕТ СН'!$I$12+СВЦЭМ!$D$10+'СЕТ СН'!$I$6-'СЕТ СН'!$I$22</f>
        <v>3672.4352722600001</v>
      </c>
      <c r="V124" s="36">
        <f>SUMIFS(СВЦЭМ!$C$39:$C$789,СВЦЭМ!$A$39:$A$789,$A124,СВЦЭМ!$B$39:$B$789,V$119)+'СЕТ СН'!$I$12+СВЦЭМ!$D$10+'СЕТ СН'!$I$6-'СЕТ СН'!$I$22</f>
        <v>3721.7890349700001</v>
      </c>
      <c r="W124" s="36">
        <f>SUMIFS(СВЦЭМ!$C$39:$C$789,СВЦЭМ!$A$39:$A$789,$A124,СВЦЭМ!$B$39:$B$789,W$119)+'СЕТ СН'!$I$12+СВЦЭМ!$D$10+'СЕТ СН'!$I$6-'СЕТ СН'!$I$22</f>
        <v>3736.25804857</v>
      </c>
      <c r="X124" s="36">
        <f>SUMIFS(СВЦЭМ!$C$39:$C$789,СВЦЭМ!$A$39:$A$789,$A124,СВЦЭМ!$B$39:$B$789,X$119)+'СЕТ СН'!$I$12+СВЦЭМ!$D$10+'СЕТ СН'!$I$6-'СЕТ СН'!$I$22</f>
        <v>3757.19085008</v>
      </c>
      <c r="Y124" s="36">
        <f>SUMIFS(СВЦЭМ!$C$39:$C$789,СВЦЭМ!$A$39:$A$789,$A124,СВЦЭМ!$B$39:$B$789,Y$119)+'СЕТ СН'!$I$12+СВЦЭМ!$D$10+'СЕТ СН'!$I$6-'СЕТ СН'!$I$22</f>
        <v>3770.9667129300001</v>
      </c>
    </row>
    <row r="125" spans="1:32" ht="15.75" x14ac:dyDescent="0.2">
      <c r="A125" s="35">
        <f t="shared" si="3"/>
        <v>45632</v>
      </c>
      <c r="B125" s="36">
        <f>SUMIFS(СВЦЭМ!$C$39:$C$789,СВЦЭМ!$A$39:$A$789,$A125,СВЦЭМ!$B$39:$B$789,B$119)+'СЕТ СН'!$I$12+СВЦЭМ!$D$10+'СЕТ СН'!$I$6-'СЕТ СН'!$I$22</f>
        <v>3914.5418615200001</v>
      </c>
      <c r="C125" s="36">
        <f>SUMIFS(СВЦЭМ!$C$39:$C$789,СВЦЭМ!$A$39:$A$789,$A125,СВЦЭМ!$B$39:$B$789,C$119)+'СЕТ СН'!$I$12+СВЦЭМ!$D$10+'СЕТ СН'!$I$6-'СЕТ СН'!$I$22</f>
        <v>4012.2384799400002</v>
      </c>
      <c r="D125" s="36">
        <f>SUMIFS(СВЦЭМ!$C$39:$C$789,СВЦЭМ!$A$39:$A$789,$A125,СВЦЭМ!$B$39:$B$789,D$119)+'СЕТ СН'!$I$12+СВЦЭМ!$D$10+'СЕТ СН'!$I$6-'СЕТ СН'!$I$22</f>
        <v>4047.3457739099999</v>
      </c>
      <c r="E125" s="36">
        <f>SUMIFS(СВЦЭМ!$C$39:$C$789,СВЦЭМ!$A$39:$A$789,$A125,СВЦЭМ!$B$39:$B$789,E$119)+'СЕТ СН'!$I$12+СВЦЭМ!$D$10+'СЕТ СН'!$I$6-'СЕТ СН'!$I$22</f>
        <v>4064.5233240100001</v>
      </c>
      <c r="F125" s="36">
        <f>SUMIFS(СВЦЭМ!$C$39:$C$789,СВЦЭМ!$A$39:$A$789,$A125,СВЦЭМ!$B$39:$B$789,F$119)+'СЕТ СН'!$I$12+СВЦЭМ!$D$10+'СЕТ СН'!$I$6-'СЕТ СН'!$I$22</f>
        <v>4061.3728652300001</v>
      </c>
      <c r="G125" s="36">
        <f>SUMIFS(СВЦЭМ!$C$39:$C$789,СВЦЭМ!$A$39:$A$789,$A125,СВЦЭМ!$B$39:$B$789,G$119)+'СЕТ СН'!$I$12+СВЦЭМ!$D$10+'СЕТ СН'!$I$6-'СЕТ СН'!$I$22</f>
        <v>4030.0901690599999</v>
      </c>
      <c r="H125" s="36">
        <f>SUMIFS(СВЦЭМ!$C$39:$C$789,СВЦЭМ!$A$39:$A$789,$A125,СВЦЭМ!$B$39:$B$789,H$119)+'СЕТ СН'!$I$12+СВЦЭМ!$D$10+'СЕТ СН'!$I$6-'СЕТ СН'!$I$22</f>
        <v>3919.8386053200002</v>
      </c>
      <c r="I125" s="36">
        <f>SUMIFS(СВЦЭМ!$C$39:$C$789,СВЦЭМ!$A$39:$A$789,$A125,СВЦЭМ!$B$39:$B$789,I$119)+'СЕТ СН'!$I$12+СВЦЭМ!$D$10+'СЕТ СН'!$I$6-'СЕТ СН'!$I$22</f>
        <v>3829.8327019899998</v>
      </c>
      <c r="J125" s="36">
        <f>SUMIFS(СВЦЭМ!$C$39:$C$789,СВЦЭМ!$A$39:$A$789,$A125,СВЦЭМ!$B$39:$B$789,J$119)+'СЕТ СН'!$I$12+СВЦЭМ!$D$10+'СЕТ СН'!$I$6-'СЕТ СН'!$I$22</f>
        <v>3747.3891941799998</v>
      </c>
      <c r="K125" s="36">
        <f>SUMIFS(СВЦЭМ!$C$39:$C$789,СВЦЭМ!$A$39:$A$789,$A125,СВЦЭМ!$B$39:$B$789,K$119)+'СЕТ СН'!$I$12+СВЦЭМ!$D$10+'СЕТ СН'!$I$6-'СЕТ СН'!$I$22</f>
        <v>3702.9578577299999</v>
      </c>
      <c r="L125" s="36">
        <f>SUMIFS(СВЦЭМ!$C$39:$C$789,СВЦЭМ!$A$39:$A$789,$A125,СВЦЭМ!$B$39:$B$789,L$119)+'СЕТ СН'!$I$12+СВЦЭМ!$D$10+'СЕТ СН'!$I$6-'СЕТ СН'!$I$22</f>
        <v>3707.4977561400001</v>
      </c>
      <c r="M125" s="36">
        <f>SUMIFS(СВЦЭМ!$C$39:$C$789,СВЦЭМ!$A$39:$A$789,$A125,СВЦЭМ!$B$39:$B$789,M$119)+'СЕТ СН'!$I$12+СВЦЭМ!$D$10+'СЕТ СН'!$I$6-'СЕТ СН'!$I$22</f>
        <v>3729.2477454499999</v>
      </c>
      <c r="N125" s="36">
        <f>SUMIFS(СВЦЭМ!$C$39:$C$789,СВЦЭМ!$A$39:$A$789,$A125,СВЦЭМ!$B$39:$B$789,N$119)+'СЕТ СН'!$I$12+СВЦЭМ!$D$10+'СЕТ СН'!$I$6-'СЕТ СН'!$I$22</f>
        <v>3740.2729039299998</v>
      </c>
      <c r="O125" s="36">
        <f>SUMIFS(СВЦЭМ!$C$39:$C$789,СВЦЭМ!$A$39:$A$789,$A125,СВЦЭМ!$B$39:$B$789,O$119)+'СЕТ СН'!$I$12+СВЦЭМ!$D$10+'СЕТ СН'!$I$6-'СЕТ СН'!$I$22</f>
        <v>3746.5472975900002</v>
      </c>
      <c r="P125" s="36">
        <f>SUMIFS(СВЦЭМ!$C$39:$C$789,СВЦЭМ!$A$39:$A$789,$A125,СВЦЭМ!$B$39:$B$789,P$119)+'СЕТ СН'!$I$12+СВЦЭМ!$D$10+'СЕТ СН'!$I$6-'СЕТ СН'!$I$22</f>
        <v>3774.1218978299999</v>
      </c>
      <c r="Q125" s="36">
        <f>SUMIFS(СВЦЭМ!$C$39:$C$789,СВЦЭМ!$A$39:$A$789,$A125,СВЦЭМ!$B$39:$B$789,Q$119)+'СЕТ СН'!$I$12+СВЦЭМ!$D$10+'СЕТ СН'!$I$6-'СЕТ СН'!$I$22</f>
        <v>3778.70103255</v>
      </c>
      <c r="R125" s="36">
        <f>SUMIFS(СВЦЭМ!$C$39:$C$789,СВЦЭМ!$A$39:$A$789,$A125,СВЦЭМ!$B$39:$B$789,R$119)+'СЕТ СН'!$I$12+СВЦЭМ!$D$10+'СЕТ СН'!$I$6-'СЕТ СН'!$I$22</f>
        <v>3780.4873719399998</v>
      </c>
      <c r="S125" s="36">
        <f>SUMIFS(СВЦЭМ!$C$39:$C$789,СВЦЭМ!$A$39:$A$789,$A125,СВЦЭМ!$B$39:$B$789,S$119)+'СЕТ СН'!$I$12+СВЦЭМ!$D$10+'СЕТ СН'!$I$6-'СЕТ СН'!$I$22</f>
        <v>3749.8474827999999</v>
      </c>
      <c r="T125" s="36">
        <f>SUMIFS(СВЦЭМ!$C$39:$C$789,СВЦЭМ!$A$39:$A$789,$A125,СВЦЭМ!$B$39:$B$789,T$119)+'СЕТ СН'!$I$12+СВЦЭМ!$D$10+'СЕТ СН'!$I$6-'СЕТ СН'!$I$22</f>
        <v>3670.3680132700001</v>
      </c>
      <c r="U125" s="36">
        <f>SUMIFS(СВЦЭМ!$C$39:$C$789,СВЦЭМ!$A$39:$A$789,$A125,СВЦЭМ!$B$39:$B$789,U$119)+'СЕТ СН'!$I$12+СВЦЭМ!$D$10+'СЕТ СН'!$I$6-'СЕТ СН'!$I$22</f>
        <v>3652.2707791899998</v>
      </c>
      <c r="V125" s="36">
        <f>SUMIFS(СВЦЭМ!$C$39:$C$789,СВЦЭМ!$A$39:$A$789,$A125,СВЦЭМ!$B$39:$B$789,V$119)+'СЕТ СН'!$I$12+СВЦЭМ!$D$10+'СЕТ СН'!$I$6-'СЕТ СН'!$I$22</f>
        <v>3708.8520215200001</v>
      </c>
      <c r="W125" s="36">
        <f>SUMIFS(СВЦЭМ!$C$39:$C$789,СВЦЭМ!$A$39:$A$789,$A125,СВЦЭМ!$B$39:$B$789,W$119)+'СЕТ СН'!$I$12+СВЦЭМ!$D$10+'СЕТ СН'!$I$6-'СЕТ СН'!$I$22</f>
        <v>3723.3443605299999</v>
      </c>
      <c r="X125" s="36">
        <f>SUMIFS(СВЦЭМ!$C$39:$C$789,СВЦЭМ!$A$39:$A$789,$A125,СВЦЭМ!$B$39:$B$789,X$119)+'СЕТ СН'!$I$12+СВЦЭМ!$D$10+'СЕТ СН'!$I$6-'СЕТ СН'!$I$22</f>
        <v>3731.6011801200002</v>
      </c>
      <c r="Y125" s="36">
        <f>SUMIFS(СВЦЭМ!$C$39:$C$789,СВЦЭМ!$A$39:$A$789,$A125,СВЦЭМ!$B$39:$B$789,Y$119)+'СЕТ СН'!$I$12+СВЦЭМ!$D$10+'СЕТ СН'!$I$6-'СЕТ СН'!$I$22</f>
        <v>3760.7182181499998</v>
      </c>
    </row>
    <row r="126" spans="1:32" ht="15.75" x14ac:dyDescent="0.2">
      <c r="A126" s="35">
        <f t="shared" si="3"/>
        <v>45633</v>
      </c>
      <c r="B126" s="36">
        <f>SUMIFS(СВЦЭМ!$C$39:$C$789,СВЦЭМ!$A$39:$A$789,$A126,СВЦЭМ!$B$39:$B$789,B$119)+'СЕТ СН'!$I$12+СВЦЭМ!$D$10+'СЕТ СН'!$I$6-'СЕТ СН'!$I$22</f>
        <v>3873.8737903599999</v>
      </c>
      <c r="C126" s="36">
        <f>SUMIFS(СВЦЭМ!$C$39:$C$789,СВЦЭМ!$A$39:$A$789,$A126,СВЦЭМ!$B$39:$B$789,C$119)+'СЕТ СН'!$I$12+СВЦЭМ!$D$10+'СЕТ СН'!$I$6-'СЕТ СН'!$I$22</f>
        <v>3836.7363705399998</v>
      </c>
      <c r="D126" s="36">
        <f>SUMIFS(СВЦЭМ!$C$39:$C$789,СВЦЭМ!$A$39:$A$789,$A126,СВЦЭМ!$B$39:$B$789,D$119)+'СЕТ СН'!$I$12+СВЦЭМ!$D$10+'СЕТ СН'!$I$6-'СЕТ СН'!$I$22</f>
        <v>3877.6045820499999</v>
      </c>
      <c r="E126" s="36">
        <f>SUMIFS(СВЦЭМ!$C$39:$C$789,СВЦЭМ!$A$39:$A$789,$A126,СВЦЭМ!$B$39:$B$789,E$119)+'СЕТ СН'!$I$12+СВЦЭМ!$D$10+'СЕТ СН'!$I$6-'СЕТ СН'!$I$22</f>
        <v>3921.8529134300002</v>
      </c>
      <c r="F126" s="36">
        <f>SUMIFS(СВЦЭМ!$C$39:$C$789,СВЦЭМ!$A$39:$A$789,$A126,СВЦЭМ!$B$39:$B$789,F$119)+'СЕТ СН'!$I$12+СВЦЭМ!$D$10+'СЕТ СН'!$I$6-'СЕТ СН'!$I$22</f>
        <v>3918.5592419599998</v>
      </c>
      <c r="G126" s="36">
        <f>SUMIFS(СВЦЭМ!$C$39:$C$789,СВЦЭМ!$A$39:$A$789,$A126,СВЦЭМ!$B$39:$B$789,G$119)+'СЕТ СН'!$I$12+СВЦЭМ!$D$10+'СЕТ СН'!$I$6-'СЕТ СН'!$I$22</f>
        <v>3894.6373556099998</v>
      </c>
      <c r="H126" s="36">
        <f>SUMIFS(СВЦЭМ!$C$39:$C$789,СВЦЭМ!$A$39:$A$789,$A126,СВЦЭМ!$B$39:$B$789,H$119)+'СЕТ СН'!$I$12+СВЦЭМ!$D$10+'СЕТ СН'!$I$6-'СЕТ СН'!$I$22</f>
        <v>3863.62824662</v>
      </c>
      <c r="I126" s="36">
        <f>SUMIFS(СВЦЭМ!$C$39:$C$789,СВЦЭМ!$A$39:$A$789,$A126,СВЦЭМ!$B$39:$B$789,I$119)+'СЕТ СН'!$I$12+СВЦЭМ!$D$10+'СЕТ СН'!$I$6-'СЕТ СН'!$I$22</f>
        <v>3862.5358643700001</v>
      </c>
      <c r="J126" s="36">
        <f>SUMIFS(СВЦЭМ!$C$39:$C$789,СВЦЭМ!$A$39:$A$789,$A126,СВЦЭМ!$B$39:$B$789,J$119)+'СЕТ СН'!$I$12+СВЦЭМ!$D$10+'СЕТ СН'!$I$6-'СЕТ СН'!$I$22</f>
        <v>3778.06682946</v>
      </c>
      <c r="K126" s="36">
        <f>SUMIFS(СВЦЭМ!$C$39:$C$789,СВЦЭМ!$A$39:$A$789,$A126,СВЦЭМ!$B$39:$B$789,K$119)+'СЕТ СН'!$I$12+СВЦЭМ!$D$10+'СЕТ СН'!$I$6-'СЕТ СН'!$I$22</f>
        <v>3648.2053409700002</v>
      </c>
      <c r="L126" s="36">
        <f>SUMIFS(СВЦЭМ!$C$39:$C$789,СВЦЭМ!$A$39:$A$789,$A126,СВЦЭМ!$B$39:$B$789,L$119)+'СЕТ СН'!$I$12+СВЦЭМ!$D$10+'СЕТ СН'!$I$6-'СЕТ СН'!$I$22</f>
        <v>3618.0831881499998</v>
      </c>
      <c r="M126" s="36">
        <f>SUMIFS(СВЦЭМ!$C$39:$C$789,СВЦЭМ!$A$39:$A$789,$A126,СВЦЭМ!$B$39:$B$789,M$119)+'СЕТ СН'!$I$12+СВЦЭМ!$D$10+'СЕТ СН'!$I$6-'СЕТ СН'!$I$22</f>
        <v>3621.9727200699999</v>
      </c>
      <c r="N126" s="36">
        <f>SUMIFS(СВЦЭМ!$C$39:$C$789,СВЦЭМ!$A$39:$A$789,$A126,СВЦЭМ!$B$39:$B$789,N$119)+'СЕТ СН'!$I$12+СВЦЭМ!$D$10+'СЕТ СН'!$I$6-'СЕТ СН'!$I$22</f>
        <v>3649.7760949600001</v>
      </c>
      <c r="O126" s="36">
        <f>SUMIFS(СВЦЭМ!$C$39:$C$789,СВЦЭМ!$A$39:$A$789,$A126,СВЦЭМ!$B$39:$B$789,O$119)+'СЕТ СН'!$I$12+СВЦЭМ!$D$10+'СЕТ СН'!$I$6-'СЕТ СН'!$I$22</f>
        <v>3655.6354606599998</v>
      </c>
      <c r="P126" s="36">
        <f>SUMIFS(СВЦЭМ!$C$39:$C$789,СВЦЭМ!$A$39:$A$789,$A126,СВЦЭМ!$B$39:$B$789,P$119)+'СЕТ СН'!$I$12+СВЦЭМ!$D$10+'СЕТ СН'!$I$6-'СЕТ СН'!$I$22</f>
        <v>3667.0562874000002</v>
      </c>
      <c r="Q126" s="36">
        <f>SUMIFS(СВЦЭМ!$C$39:$C$789,СВЦЭМ!$A$39:$A$789,$A126,СВЦЭМ!$B$39:$B$789,Q$119)+'СЕТ СН'!$I$12+СВЦЭМ!$D$10+'СЕТ СН'!$I$6-'СЕТ СН'!$I$22</f>
        <v>3673.9763018200001</v>
      </c>
      <c r="R126" s="36">
        <f>SUMIFS(СВЦЭМ!$C$39:$C$789,СВЦЭМ!$A$39:$A$789,$A126,СВЦЭМ!$B$39:$B$789,R$119)+'СЕТ СН'!$I$12+СВЦЭМ!$D$10+'СЕТ СН'!$I$6-'СЕТ СН'!$I$22</f>
        <v>3671.9931471899999</v>
      </c>
      <c r="S126" s="36">
        <f>SUMIFS(СВЦЭМ!$C$39:$C$789,СВЦЭМ!$A$39:$A$789,$A126,СВЦЭМ!$B$39:$B$789,S$119)+'СЕТ СН'!$I$12+СВЦЭМ!$D$10+'СЕТ СН'!$I$6-'СЕТ СН'!$I$22</f>
        <v>3639.7343030100001</v>
      </c>
      <c r="T126" s="36">
        <f>SUMIFS(СВЦЭМ!$C$39:$C$789,СВЦЭМ!$A$39:$A$789,$A126,СВЦЭМ!$B$39:$B$789,T$119)+'СЕТ СН'!$I$12+СВЦЭМ!$D$10+'СЕТ СН'!$I$6-'СЕТ СН'!$I$22</f>
        <v>3584.9475878399999</v>
      </c>
      <c r="U126" s="36">
        <f>SUMIFS(СВЦЭМ!$C$39:$C$789,СВЦЭМ!$A$39:$A$789,$A126,СВЦЭМ!$B$39:$B$789,U$119)+'СЕТ СН'!$I$12+СВЦЭМ!$D$10+'СЕТ СН'!$I$6-'СЕТ СН'!$I$22</f>
        <v>3615.0749044300001</v>
      </c>
      <c r="V126" s="36">
        <f>SUMIFS(СВЦЭМ!$C$39:$C$789,СВЦЭМ!$A$39:$A$789,$A126,СВЦЭМ!$B$39:$B$789,V$119)+'СЕТ СН'!$I$12+СВЦЭМ!$D$10+'СЕТ СН'!$I$6-'СЕТ СН'!$I$22</f>
        <v>3638.8420920099998</v>
      </c>
      <c r="W126" s="36">
        <f>SUMIFS(СВЦЭМ!$C$39:$C$789,СВЦЭМ!$A$39:$A$789,$A126,СВЦЭМ!$B$39:$B$789,W$119)+'СЕТ СН'!$I$12+СВЦЭМ!$D$10+'СЕТ СН'!$I$6-'СЕТ СН'!$I$22</f>
        <v>3654.7466285699998</v>
      </c>
      <c r="X126" s="36">
        <f>SUMIFS(СВЦЭМ!$C$39:$C$789,СВЦЭМ!$A$39:$A$789,$A126,СВЦЭМ!$B$39:$B$789,X$119)+'СЕТ СН'!$I$12+СВЦЭМ!$D$10+'СЕТ СН'!$I$6-'СЕТ СН'!$I$22</f>
        <v>3718.1061173799999</v>
      </c>
      <c r="Y126" s="36">
        <f>SUMIFS(СВЦЭМ!$C$39:$C$789,СВЦЭМ!$A$39:$A$789,$A126,СВЦЭМ!$B$39:$B$789,Y$119)+'СЕТ СН'!$I$12+СВЦЭМ!$D$10+'СЕТ СН'!$I$6-'СЕТ СН'!$I$22</f>
        <v>3796.5269481599998</v>
      </c>
    </row>
    <row r="127" spans="1:32" ht="15.75" x14ac:dyDescent="0.2">
      <c r="A127" s="35">
        <f t="shared" si="3"/>
        <v>45634</v>
      </c>
      <c r="B127" s="36">
        <f>SUMIFS(СВЦЭМ!$C$39:$C$789,СВЦЭМ!$A$39:$A$789,$A127,СВЦЭМ!$B$39:$B$789,B$119)+'СЕТ СН'!$I$12+СВЦЭМ!$D$10+'СЕТ СН'!$I$6-'СЕТ СН'!$I$22</f>
        <v>3785.56888974</v>
      </c>
      <c r="C127" s="36">
        <f>SUMIFS(СВЦЭМ!$C$39:$C$789,СВЦЭМ!$A$39:$A$789,$A127,СВЦЭМ!$B$39:$B$789,C$119)+'СЕТ СН'!$I$12+СВЦЭМ!$D$10+'СЕТ СН'!$I$6-'СЕТ СН'!$I$22</f>
        <v>3829.7471204200001</v>
      </c>
      <c r="D127" s="36">
        <f>SUMIFS(СВЦЭМ!$C$39:$C$789,СВЦЭМ!$A$39:$A$789,$A127,СВЦЭМ!$B$39:$B$789,D$119)+'СЕТ СН'!$I$12+СВЦЭМ!$D$10+'СЕТ СН'!$I$6-'СЕТ СН'!$I$22</f>
        <v>3864.3831421099999</v>
      </c>
      <c r="E127" s="36">
        <f>SUMIFS(СВЦЭМ!$C$39:$C$789,СВЦЭМ!$A$39:$A$789,$A127,СВЦЭМ!$B$39:$B$789,E$119)+'СЕТ СН'!$I$12+СВЦЭМ!$D$10+'СЕТ СН'!$I$6-'СЕТ СН'!$I$22</f>
        <v>3914.32047706</v>
      </c>
      <c r="F127" s="36">
        <f>SUMIFS(СВЦЭМ!$C$39:$C$789,СВЦЭМ!$A$39:$A$789,$A127,СВЦЭМ!$B$39:$B$789,F$119)+'СЕТ СН'!$I$12+СВЦЭМ!$D$10+'СЕТ СН'!$I$6-'СЕТ СН'!$I$22</f>
        <v>3924.6021909900001</v>
      </c>
      <c r="G127" s="36">
        <f>SUMIFS(СВЦЭМ!$C$39:$C$789,СВЦЭМ!$A$39:$A$789,$A127,СВЦЭМ!$B$39:$B$789,G$119)+'СЕТ СН'!$I$12+СВЦЭМ!$D$10+'СЕТ СН'!$I$6-'СЕТ СН'!$I$22</f>
        <v>3899.87012413</v>
      </c>
      <c r="H127" s="36">
        <f>SUMIFS(СВЦЭМ!$C$39:$C$789,СВЦЭМ!$A$39:$A$789,$A127,СВЦЭМ!$B$39:$B$789,H$119)+'СЕТ СН'!$I$12+СВЦЭМ!$D$10+'СЕТ СН'!$I$6-'СЕТ СН'!$I$22</f>
        <v>3923.7266848300001</v>
      </c>
      <c r="I127" s="36">
        <f>SUMIFS(СВЦЭМ!$C$39:$C$789,СВЦЭМ!$A$39:$A$789,$A127,СВЦЭМ!$B$39:$B$789,I$119)+'СЕТ СН'!$I$12+СВЦЭМ!$D$10+'СЕТ СН'!$I$6-'СЕТ СН'!$I$22</f>
        <v>3907.7065756100001</v>
      </c>
      <c r="J127" s="36">
        <f>SUMIFS(СВЦЭМ!$C$39:$C$789,СВЦЭМ!$A$39:$A$789,$A127,СВЦЭМ!$B$39:$B$789,J$119)+'СЕТ СН'!$I$12+СВЦЭМ!$D$10+'СЕТ СН'!$I$6-'СЕТ СН'!$I$22</f>
        <v>3828.1718211699999</v>
      </c>
      <c r="K127" s="36">
        <f>SUMIFS(СВЦЭМ!$C$39:$C$789,СВЦЭМ!$A$39:$A$789,$A127,СВЦЭМ!$B$39:$B$789,K$119)+'СЕТ СН'!$I$12+СВЦЭМ!$D$10+'СЕТ СН'!$I$6-'СЕТ СН'!$I$22</f>
        <v>3723.5144592299998</v>
      </c>
      <c r="L127" s="36">
        <f>SUMIFS(СВЦЭМ!$C$39:$C$789,СВЦЭМ!$A$39:$A$789,$A127,СВЦЭМ!$B$39:$B$789,L$119)+'СЕТ СН'!$I$12+СВЦЭМ!$D$10+'СЕТ СН'!$I$6-'СЕТ СН'!$I$22</f>
        <v>3655.7763068700001</v>
      </c>
      <c r="M127" s="36">
        <f>SUMIFS(СВЦЭМ!$C$39:$C$789,СВЦЭМ!$A$39:$A$789,$A127,СВЦЭМ!$B$39:$B$789,M$119)+'СЕТ СН'!$I$12+СВЦЭМ!$D$10+'СЕТ СН'!$I$6-'СЕТ СН'!$I$22</f>
        <v>3647.8339661599998</v>
      </c>
      <c r="N127" s="36">
        <f>SUMIFS(СВЦЭМ!$C$39:$C$789,СВЦЭМ!$A$39:$A$789,$A127,СВЦЭМ!$B$39:$B$789,N$119)+'СЕТ СН'!$I$12+СВЦЭМ!$D$10+'СЕТ СН'!$I$6-'СЕТ СН'!$I$22</f>
        <v>3685.5682323400001</v>
      </c>
      <c r="O127" s="36">
        <f>SUMIFS(СВЦЭМ!$C$39:$C$789,СВЦЭМ!$A$39:$A$789,$A127,СВЦЭМ!$B$39:$B$789,O$119)+'СЕТ СН'!$I$12+СВЦЭМ!$D$10+'СЕТ СН'!$I$6-'СЕТ СН'!$I$22</f>
        <v>3697.8785186</v>
      </c>
      <c r="P127" s="36">
        <f>SUMIFS(СВЦЭМ!$C$39:$C$789,СВЦЭМ!$A$39:$A$789,$A127,СВЦЭМ!$B$39:$B$789,P$119)+'СЕТ СН'!$I$12+СВЦЭМ!$D$10+'СЕТ СН'!$I$6-'СЕТ СН'!$I$22</f>
        <v>3715.9205069499999</v>
      </c>
      <c r="Q127" s="36">
        <f>SUMIFS(СВЦЭМ!$C$39:$C$789,СВЦЭМ!$A$39:$A$789,$A127,СВЦЭМ!$B$39:$B$789,Q$119)+'СЕТ СН'!$I$12+СВЦЭМ!$D$10+'СЕТ СН'!$I$6-'СЕТ СН'!$I$22</f>
        <v>3732.2566035199998</v>
      </c>
      <c r="R127" s="36">
        <f>SUMIFS(СВЦЭМ!$C$39:$C$789,СВЦЭМ!$A$39:$A$789,$A127,СВЦЭМ!$B$39:$B$789,R$119)+'СЕТ СН'!$I$12+СВЦЭМ!$D$10+'СЕТ СН'!$I$6-'СЕТ СН'!$I$22</f>
        <v>3722.4274808</v>
      </c>
      <c r="S127" s="36">
        <f>SUMIFS(СВЦЭМ!$C$39:$C$789,СВЦЭМ!$A$39:$A$789,$A127,СВЦЭМ!$B$39:$B$789,S$119)+'СЕТ СН'!$I$12+СВЦЭМ!$D$10+'СЕТ СН'!$I$6-'СЕТ СН'!$I$22</f>
        <v>3638.2413222300002</v>
      </c>
      <c r="T127" s="36">
        <f>SUMIFS(СВЦЭМ!$C$39:$C$789,СВЦЭМ!$A$39:$A$789,$A127,СВЦЭМ!$B$39:$B$789,T$119)+'СЕТ СН'!$I$12+СВЦЭМ!$D$10+'СЕТ СН'!$I$6-'СЕТ СН'!$I$22</f>
        <v>3532.6728992799999</v>
      </c>
      <c r="U127" s="36">
        <f>SUMIFS(СВЦЭМ!$C$39:$C$789,СВЦЭМ!$A$39:$A$789,$A127,СВЦЭМ!$B$39:$B$789,U$119)+'СЕТ СН'!$I$12+СВЦЭМ!$D$10+'СЕТ СН'!$I$6-'СЕТ СН'!$I$22</f>
        <v>3531.5452888899999</v>
      </c>
      <c r="V127" s="36">
        <f>SUMIFS(СВЦЭМ!$C$39:$C$789,СВЦЭМ!$A$39:$A$789,$A127,СВЦЭМ!$B$39:$B$789,V$119)+'СЕТ СН'!$I$12+СВЦЭМ!$D$10+'СЕТ СН'!$I$6-'СЕТ СН'!$I$22</f>
        <v>3565.45523125</v>
      </c>
      <c r="W127" s="36">
        <f>SUMIFS(СВЦЭМ!$C$39:$C$789,СВЦЭМ!$A$39:$A$789,$A127,СВЦЭМ!$B$39:$B$789,W$119)+'СЕТ СН'!$I$12+СВЦЭМ!$D$10+'СЕТ СН'!$I$6-'СЕТ СН'!$I$22</f>
        <v>3625.71009598</v>
      </c>
      <c r="X127" s="36">
        <f>SUMIFS(СВЦЭМ!$C$39:$C$789,СВЦЭМ!$A$39:$A$789,$A127,СВЦЭМ!$B$39:$B$789,X$119)+'СЕТ СН'!$I$12+СВЦЭМ!$D$10+'СЕТ СН'!$I$6-'СЕТ СН'!$I$22</f>
        <v>3649.17969313</v>
      </c>
      <c r="Y127" s="36">
        <f>SUMIFS(СВЦЭМ!$C$39:$C$789,СВЦЭМ!$A$39:$A$789,$A127,СВЦЭМ!$B$39:$B$789,Y$119)+'СЕТ СН'!$I$12+СВЦЭМ!$D$10+'СЕТ СН'!$I$6-'СЕТ СН'!$I$22</f>
        <v>3646.7702515299998</v>
      </c>
    </row>
    <row r="128" spans="1:32" ht="15.75" x14ac:dyDescent="0.2">
      <c r="A128" s="35">
        <f t="shared" si="3"/>
        <v>45635</v>
      </c>
      <c r="B128" s="36">
        <f>SUMIFS(СВЦЭМ!$C$39:$C$789,СВЦЭМ!$A$39:$A$789,$A128,СВЦЭМ!$B$39:$B$789,B$119)+'СЕТ СН'!$I$12+СВЦЭМ!$D$10+'СЕТ СН'!$I$6-'СЕТ СН'!$I$22</f>
        <v>3751.01773473</v>
      </c>
      <c r="C128" s="36">
        <f>SUMIFS(СВЦЭМ!$C$39:$C$789,СВЦЭМ!$A$39:$A$789,$A128,СВЦЭМ!$B$39:$B$789,C$119)+'СЕТ СН'!$I$12+СВЦЭМ!$D$10+'СЕТ СН'!$I$6-'СЕТ СН'!$I$22</f>
        <v>3779.4002537599999</v>
      </c>
      <c r="D128" s="36">
        <f>SUMIFS(СВЦЭМ!$C$39:$C$789,СВЦЭМ!$A$39:$A$789,$A128,СВЦЭМ!$B$39:$B$789,D$119)+'СЕТ СН'!$I$12+СВЦЭМ!$D$10+'СЕТ СН'!$I$6-'СЕТ СН'!$I$22</f>
        <v>3850.2871356699998</v>
      </c>
      <c r="E128" s="36">
        <f>SUMIFS(СВЦЭМ!$C$39:$C$789,СВЦЭМ!$A$39:$A$789,$A128,СВЦЭМ!$B$39:$B$789,E$119)+'СЕТ СН'!$I$12+СВЦЭМ!$D$10+'СЕТ СН'!$I$6-'СЕТ СН'!$I$22</f>
        <v>3880.2608121399999</v>
      </c>
      <c r="F128" s="36">
        <f>SUMIFS(СВЦЭМ!$C$39:$C$789,СВЦЭМ!$A$39:$A$789,$A128,СВЦЭМ!$B$39:$B$789,F$119)+'СЕТ СН'!$I$12+СВЦЭМ!$D$10+'СЕТ СН'!$I$6-'СЕТ СН'!$I$22</f>
        <v>3880.7933497399999</v>
      </c>
      <c r="G128" s="36">
        <f>SUMIFS(СВЦЭМ!$C$39:$C$789,СВЦЭМ!$A$39:$A$789,$A128,СВЦЭМ!$B$39:$B$789,G$119)+'СЕТ СН'!$I$12+СВЦЭМ!$D$10+'СЕТ СН'!$I$6-'СЕТ СН'!$I$22</f>
        <v>3828.8630298399999</v>
      </c>
      <c r="H128" s="36">
        <f>SUMIFS(СВЦЭМ!$C$39:$C$789,СВЦЭМ!$A$39:$A$789,$A128,СВЦЭМ!$B$39:$B$789,H$119)+'СЕТ СН'!$I$12+СВЦЭМ!$D$10+'СЕТ СН'!$I$6-'СЕТ СН'!$I$22</f>
        <v>3716.37207584</v>
      </c>
      <c r="I128" s="36">
        <f>SUMIFS(СВЦЭМ!$C$39:$C$789,СВЦЭМ!$A$39:$A$789,$A128,СВЦЭМ!$B$39:$B$789,I$119)+'СЕТ СН'!$I$12+СВЦЭМ!$D$10+'СЕТ СН'!$I$6-'СЕТ СН'!$I$22</f>
        <v>3623.4729931500001</v>
      </c>
      <c r="J128" s="36">
        <f>SUMIFS(СВЦЭМ!$C$39:$C$789,СВЦЭМ!$A$39:$A$789,$A128,СВЦЭМ!$B$39:$B$789,J$119)+'СЕТ СН'!$I$12+СВЦЭМ!$D$10+'СЕТ СН'!$I$6-'СЕТ СН'!$I$22</f>
        <v>3654.2917780600001</v>
      </c>
      <c r="K128" s="36">
        <f>SUMIFS(СВЦЭМ!$C$39:$C$789,СВЦЭМ!$A$39:$A$789,$A128,СВЦЭМ!$B$39:$B$789,K$119)+'СЕТ СН'!$I$12+СВЦЭМ!$D$10+'СЕТ СН'!$I$6-'СЕТ СН'!$I$22</f>
        <v>3630.1351486200001</v>
      </c>
      <c r="L128" s="36">
        <f>SUMIFS(СВЦЭМ!$C$39:$C$789,СВЦЭМ!$A$39:$A$789,$A128,СВЦЭМ!$B$39:$B$789,L$119)+'СЕТ СН'!$I$12+СВЦЭМ!$D$10+'СЕТ СН'!$I$6-'СЕТ СН'!$I$22</f>
        <v>3620.2753751499999</v>
      </c>
      <c r="M128" s="36">
        <f>SUMIFS(СВЦЭМ!$C$39:$C$789,СВЦЭМ!$A$39:$A$789,$A128,СВЦЭМ!$B$39:$B$789,M$119)+'СЕТ СН'!$I$12+СВЦЭМ!$D$10+'СЕТ СН'!$I$6-'СЕТ СН'!$I$22</f>
        <v>3650.9237561599998</v>
      </c>
      <c r="N128" s="36">
        <f>SUMIFS(СВЦЭМ!$C$39:$C$789,СВЦЭМ!$A$39:$A$789,$A128,СВЦЭМ!$B$39:$B$789,N$119)+'СЕТ СН'!$I$12+СВЦЭМ!$D$10+'СЕТ СН'!$I$6-'СЕТ СН'!$I$22</f>
        <v>3640.2764976200001</v>
      </c>
      <c r="O128" s="36">
        <f>SUMIFS(СВЦЭМ!$C$39:$C$789,СВЦЭМ!$A$39:$A$789,$A128,СВЦЭМ!$B$39:$B$789,O$119)+'СЕТ СН'!$I$12+СВЦЭМ!$D$10+'СЕТ СН'!$I$6-'СЕТ СН'!$I$22</f>
        <v>3653.2869635100001</v>
      </c>
      <c r="P128" s="36">
        <f>SUMIFS(СВЦЭМ!$C$39:$C$789,СВЦЭМ!$A$39:$A$789,$A128,СВЦЭМ!$B$39:$B$789,P$119)+'СЕТ СН'!$I$12+СВЦЭМ!$D$10+'СЕТ СН'!$I$6-'СЕТ СН'!$I$22</f>
        <v>3661.32642837</v>
      </c>
      <c r="Q128" s="36">
        <f>SUMIFS(СВЦЭМ!$C$39:$C$789,СВЦЭМ!$A$39:$A$789,$A128,СВЦЭМ!$B$39:$B$789,Q$119)+'СЕТ СН'!$I$12+СВЦЭМ!$D$10+'СЕТ СН'!$I$6-'СЕТ СН'!$I$22</f>
        <v>3667.1069967899998</v>
      </c>
      <c r="R128" s="36">
        <f>SUMIFS(СВЦЭМ!$C$39:$C$789,СВЦЭМ!$A$39:$A$789,$A128,СВЦЭМ!$B$39:$B$789,R$119)+'СЕТ СН'!$I$12+СВЦЭМ!$D$10+'СЕТ СН'!$I$6-'СЕТ СН'!$I$22</f>
        <v>3644.50769967</v>
      </c>
      <c r="S128" s="36">
        <f>SUMIFS(СВЦЭМ!$C$39:$C$789,СВЦЭМ!$A$39:$A$789,$A128,СВЦЭМ!$B$39:$B$789,S$119)+'СЕТ СН'!$I$12+СВЦЭМ!$D$10+'СЕТ СН'!$I$6-'СЕТ СН'!$I$22</f>
        <v>3599.2236436799999</v>
      </c>
      <c r="T128" s="36">
        <f>SUMIFS(СВЦЭМ!$C$39:$C$789,СВЦЭМ!$A$39:$A$789,$A128,СВЦЭМ!$B$39:$B$789,T$119)+'СЕТ СН'!$I$12+СВЦЭМ!$D$10+'СЕТ СН'!$I$6-'СЕТ СН'!$I$22</f>
        <v>3565.19650942</v>
      </c>
      <c r="U128" s="36">
        <f>SUMIFS(СВЦЭМ!$C$39:$C$789,СВЦЭМ!$A$39:$A$789,$A128,СВЦЭМ!$B$39:$B$789,U$119)+'СЕТ СН'!$I$12+СВЦЭМ!$D$10+'СЕТ СН'!$I$6-'СЕТ СН'!$I$22</f>
        <v>3575.58590417</v>
      </c>
      <c r="V128" s="36">
        <f>SUMIFS(СВЦЭМ!$C$39:$C$789,СВЦЭМ!$A$39:$A$789,$A128,СВЦЭМ!$B$39:$B$789,V$119)+'СЕТ СН'!$I$12+СВЦЭМ!$D$10+'СЕТ СН'!$I$6-'СЕТ СН'!$I$22</f>
        <v>3607.42785542</v>
      </c>
      <c r="W128" s="36">
        <f>SUMIFS(СВЦЭМ!$C$39:$C$789,СВЦЭМ!$A$39:$A$789,$A128,СВЦЭМ!$B$39:$B$789,W$119)+'СЕТ СН'!$I$12+СВЦЭМ!$D$10+'СЕТ СН'!$I$6-'СЕТ СН'!$I$22</f>
        <v>3626.1975803</v>
      </c>
      <c r="X128" s="36">
        <f>SUMIFS(СВЦЭМ!$C$39:$C$789,СВЦЭМ!$A$39:$A$789,$A128,СВЦЭМ!$B$39:$B$789,X$119)+'СЕТ СН'!$I$12+СВЦЭМ!$D$10+'СЕТ СН'!$I$6-'СЕТ СН'!$I$22</f>
        <v>3633.3027674499999</v>
      </c>
      <c r="Y128" s="36">
        <f>SUMIFS(СВЦЭМ!$C$39:$C$789,СВЦЭМ!$A$39:$A$789,$A128,СВЦЭМ!$B$39:$B$789,Y$119)+'СЕТ СН'!$I$12+СВЦЭМ!$D$10+'СЕТ СН'!$I$6-'СЕТ СН'!$I$22</f>
        <v>3614.2730499300001</v>
      </c>
    </row>
    <row r="129" spans="1:25" ht="15.75" x14ac:dyDescent="0.2">
      <c r="A129" s="35">
        <f t="shared" si="3"/>
        <v>45636</v>
      </c>
      <c r="B129" s="36">
        <f>SUMIFS(СВЦЭМ!$C$39:$C$789,СВЦЭМ!$A$39:$A$789,$A129,СВЦЭМ!$B$39:$B$789,B$119)+'СЕТ СН'!$I$12+СВЦЭМ!$D$10+'СЕТ СН'!$I$6-'СЕТ СН'!$I$22</f>
        <v>3793.3927986099998</v>
      </c>
      <c r="C129" s="36">
        <f>SUMIFS(СВЦЭМ!$C$39:$C$789,СВЦЭМ!$A$39:$A$789,$A129,СВЦЭМ!$B$39:$B$789,C$119)+'СЕТ СН'!$I$12+СВЦЭМ!$D$10+'СЕТ СН'!$I$6-'СЕТ СН'!$I$22</f>
        <v>3865.0995681899999</v>
      </c>
      <c r="D129" s="36">
        <f>SUMIFS(СВЦЭМ!$C$39:$C$789,СВЦЭМ!$A$39:$A$789,$A129,СВЦЭМ!$B$39:$B$789,D$119)+'СЕТ СН'!$I$12+СВЦЭМ!$D$10+'СЕТ СН'!$I$6-'СЕТ СН'!$I$22</f>
        <v>3895.9473022399998</v>
      </c>
      <c r="E129" s="36">
        <f>SUMIFS(СВЦЭМ!$C$39:$C$789,СВЦЭМ!$A$39:$A$789,$A129,СВЦЭМ!$B$39:$B$789,E$119)+'СЕТ СН'!$I$12+СВЦЭМ!$D$10+'СЕТ СН'!$I$6-'СЕТ СН'!$I$22</f>
        <v>3921.5156570099998</v>
      </c>
      <c r="F129" s="36">
        <f>SUMIFS(СВЦЭМ!$C$39:$C$789,СВЦЭМ!$A$39:$A$789,$A129,СВЦЭМ!$B$39:$B$789,F$119)+'СЕТ СН'!$I$12+СВЦЭМ!$D$10+'СЕТ СН'!$I$6-'СЕТ СН'!$I$22</f>
        <v>3916.45816827</v>
      </c>
      <c r="G129" s="36">
        <f>SUMIFS(СВЦЭМ!$C$39:$C$789,СВЦЭМ!$A$39:$A$789,$A129,СВЦЭМ!$B$39:$B$789,G$119)+'СЕТ СН'!$I$12+СВЦЭМ!$D$10+'СЕТ СН'!$I$6-'СЕТ СН'!$I$22</f>
        <v>3877.8718268799998</v>
      </c>
      <c r="H129" s="36">
        <f>SUMIFS(СВЦЭМ!$C$39:$C$789,СВЦЭМ!$A$39:$A$789,$A129,СВЦЭМ!$B$39:$B$789,H$119)+'СЕТ СН'!$I$12+СВЦЭМ!$D$10+'СЕТ СН'!$I$6-'СЕТ СН'!$I$22</f>
        <v>3780.9949531399998</v>
      </c>
      <c r="I129" s="36">
        <f>SUMIFS(СВЦЭМ!$C$39:$C$789,СВЦЭМ!$A$39:$A$789,$A129,СВЦЭМ!$B$39:$B$789,I$119)+'СЕТ СН'!$I$12+СВЦЭМ!$D$10+'СЕТ СН'!$I$6-'СЕТ СН'!$I$22</f>
        <v>3679.6937721499999</v>
      </c>
      <c r="J129" s="36">
        <f>SUMIFS(СВЦЭМ!$C$39:$C$789,СВЦЭМ!$A$39:$A$789,$A129,СВЦЭМ!$B$39:$B$789,J$119)+'СЕТ СН'!$I$12+СВЦЭМ!$D$10+'СЕТ СН'!$I$6-'СЕТ СН'!$I$22</f>
        <v>3605.0591362099999</v>
      </c>
      <c r="K129" s="36">
        <f>SUMIFS(СВЦЭМ!$C$39:$C$789,СВЦЭМ!$A$39:$A$789,$A129,СВЦЭМ!$B$39:$B$789,K$119)+'СЕТ СН'!$I$12+СВЦЭМ!$D$10+'СЕТ СН'!$I$6-'СЕТ СН'!$I$22</f>
        <v>3561.4045623699999</v>
      </c>
      <c r="L129" s="36">
        <f>SUMIFS(СВЦЭМ!$C$39:$C$789,СВЦЭМ!$A$39:$A$789,$A129,СВЦЭМ!$B$39:$B$789,L$119)+'СЕТ СН'!$I$12+СВЦЭМ!$D$10+'СЕТ СН'!$I$6-'СЕТ СН'!$I$22</f>
        <v>3584.0250446199998</v>
      </c>
      <c r="M129" s="36">
        <f>SUMIFS(СВЦЭМ!$C$39:$C$789,СВЦЭМ!$A$39:$A$789,$A129,СВЦЭМ!$B$39:$B$789,M$119)+'СЕТ СН'!$I$12+СВЦЭМ!$D$10+'СЕТ СН'!$I$6-'СЕТ СН'!$I$22</f>
        <v>3597.35609114</v>
      </c>
      <c r="N129" s="36">
        <f>SUMIFS(СВЦЭМ!$C$39:$C$789,СВЦЭМ!$A$39:$A$789,$A129,СВЦЭМ!$B$39:$B$789,N$119)+'СЕТ СН'!$I$12+СВЦЭМ!$D$10+'СЕТ СН'!$I$6-'СЕТ СН'!$I$22</f>
        <v>3594.7381092199998</v>
      </c>
      <c r="O129" s="36">
        <f>SUMIFS(СВЦЭМ!$C$39:$C$789,СВЦЭМ!$A$39:$A$789,$A129,СВЦЭМ!$B$39:$B$789,O$119)+'СЕТ СН'!$I$12+СВЦЭМ!$D$10+'СЕТ СН'!$I$6-'СЕТ СН'!$I$22</f>
        <v>3587.86545742</v>
      </c>
      <c r="P129" s="36">
        <f>SUMIFS(СВЦЭМ!$C$39:$C$789,СВЦЭМ!$A$39:$A$789,$A129,СВЦЭМ!$B$39:$B$789,P$119)+'СЕТ СН'!$I$12+СВЦЭМ!$D$10+'СЕТ СН'!$I$6-'СЕТ СН'!$I$22</f>
        <v>3641.2056833199999</v>
      </c>
      <c r="Q129" s="36">
        <f>SUMIFS(СВЦЭМ!$C$39:$C$789,СВЦЭМ!$A$39:$A$789,$A129,СВЦЭМ!$B$39:$B$789,Q$119)+'СЕТ СН'!$I$12+СВЦЭМ!$D$10+'СЕТ СН'!$I$6-'СЕТ СН'!$I$22</f>
        <v>3661.3359848099999</v>
      </c>
      <c r="R129" s="36">
        <f>SUMIFS(СВЦЭМ!$C$39:$C$789,СВЦЭМ!$A$39:$A$789,$A129,СВЦЭМ!$B$39:$B$789,R$119)+'СЕТ СН'!$I$12+СВЦЭМ!$D$10+'СЕТ СН'!$I$6-'СЕТ СН'!$I$22</f>
        <v>3629.87458466</v>
      </c>
      <c r="S129" s="36">
        <f>SUMIFS(СВЦЭМ!$C$39:$C$789,СВЦЭМ!$A$39:$A$789,$A129,СВЦЭМ!$B$39:$B$789,S$119)+'СЕТ СН'!$I$12+СВЦЭМ!$D$10+'СЕТ СН'!$I$6-'СЕТ СН'!$I$22</f>
        <v>3579.5615432700001</v>
      </c>
      <c r="T129" s="36">
        <f>SUMIFS(СВЦЭМ!$C$39:$C$789,СВЦЭМ!$A$39:$A$789,$A129,СВЦЭМ!$B$39:$B$789,T$119)+'СЕТ СН'!$I$12+СВЦЭМ!$D$10+'СЕТ СН'!$I$6-'СЕТ СН'!$I$22</f>
        <v>3544.9450536499999</v>
      </c>
      <c r="U129" s="36">
        <f>SUMIFS(СВЦЭМ!$C$39:$C$789,СВЦЭМ!$A$39:$A$789,$A129,СВЦЭМ!$B$39:$B$789,U$119)+'СЕТ СН'!$I$12+СВЦЭМ!$D$10+'СЕТ СН'!$I$6-'СЕТ СН'!$I$22</f>
        <v>3570.4359241399998</v>
      </c>
      <c r="V129" s="36">
        <f>SUMIFS(СВЦЭМ!$C$39:$C$789,СВЦЭМ!$A$39:$A$789,$A129,СВЦЭМ!$B$39:$B$789,V$119)+'СЕТ СН'!$I$12+СВЦЭМ!$D$10+'СЕТ СН'!$I$6-'СЕТ СН'!$I$22</f>
        <v>3588.2068952700001</v>
      </c>
      <c r="W129" s="36">
        <f>SUMIFS(СВЦЭМ!$C$39:$C$789,СВЦЭМ!$A$39:$A$789,$A129,СВЦЭМ!$B$39:$B$789,W$119)+'СЕТ СН'!$I$12+СВЦЭМ!$D$10+'СЕТ СН'!$I$6-'СЕТ СН'!$I$22</f>
        <v>3626.4918779999998</v>
      </c>
      <c r="X129" s="36">
        <f>SUMIFS(СВЦЭМ!$C$39:$C$789,СВЦЭМ!$A$39:$A$789,$A129,СВЦЭМ!$B$39:$B$789,X$119)+'СЕТ СН'!$I$12+СВЦЭМ!$D$10+'СЕТ СН'!$I$6-'СЕТ СН'!$I$22</f>
        <v>3631.7962747500001</v>
      </c>
      <c r="Y129" s="36">
        <f>SUMIFS(СВЦЭМ!$C$39:$C$789,СВЦЭМ!$A$39:$A$789,$A129,СВЦЭМ!$B$39:$B$789,Y$119)+'СЕТ СН'!$I$12+СВЦЭМ!$D$10+'СЕТ СН'!$I$6-'СЕТ СН'!$I$22</f>
        <v>3688.2895270600002</v>
      </c>
    </row>
    <row r="130" spans="1:25" ht="15.75" x14ac:dyDescent="0.2">
      <c r="A130" s="35">
        <f t="shared" si="3"/>
        <v>45637</v>
      </c>
      <c r="B130" s="36">
        <f>SUMIFS(СВЦЭМ!$C$39:$C$789,СВЦЭМ!$A$39:$A$789,$A130,СВЦЭМ!$B$39:$B$789,B$119)+'СЕТ СН'!$I$12+СВЦЭМ!$D$10+'СЕТ СН'!$I$6-'СЕТ СН'!$I$22</f>
        <v>3681.6035750000001</v>
      </c>
      <c r="C130" s="36">
        <f>SUMIFS(СВЦЭМ!$C$39:$C$789,СВЦЭМ!$A$39:$A$789,$A130,СВЦЭМ!$B$39:$B$789,C$119)+'СЕТ СН'!$I$12+СВЦЭМ!$D$10+'СЕТ СН'!$I$6-'СЕТ СН'!$I$22</f>
        <v>3819.70620452</v>
      </c>
      <c r="D130" s="36">
        <f>SUMIFS(СВЦЭМ!$C$39:$C$789,СВЦЭМ!$A$39:$A$789,$A130,СВЦЭМ!$B$39:$B$789,D$119)+'СЕТ СН'!$I$12+СВЦЭМ!$D$10+'СЕТ СН'!$I$6-'СЕТ СН'!$I$22</f>
        <v>3880.0375477100001</v>
      </c>
      <c r="E130" s="36">
        <f>SUMIFS(СВЦЭМ!$C$39:$C$789,СВЦЭМ!$A$39:$A$789,$A130,СВЦЭМ!$B$39:$B$789,E$119)+'СЕТ СН'!$I$12+СВЦЭМ!$D$10+'СЕТ СН'!$I$6-'СЕТ СН'!$I$22</f>
        <v>3895.40022374</v>
      </c>
      <c r="F130" s="36">
        <f>SUMIFS(СВЦЭМ!$C$39:$C$789,СВЦЭМ!$A$39:$A$789,$A130,СВЦЭМ!$B$39:$B$789,F$119)+'СЕТ СН'!$I$12+СВЦЭМ!$D$10+'СЕТ СН'!$I$6-'СЕТ СН'!$I$22</f>
        <v>3912.7966930699999</v>
      </c>
      <c r="G130" s="36">
        <f>SUMIFS(СВЦЭМ!$C$39:$C$789,СВЦЭМ!$A$39:$A$789,$A130,СВЦЭМ!$B$39:$B$789,G$119)+'СЕТ СН'!$I$12+СВЦЭМ!$D$10+'СЕТ СН'!$I$6-'СЕТ СН'!$I$22</f>
        <v>3870.45341095</v>
      </c>
      <c r="H130" s="36">
        <f>SUMIFS(СВЦЭМ!$C$39:$C$789,СВЦЭМ!$A$39:$A$789,$A130,СВЦЭМ!$B$39:$B$789,H$119)+'СЕТ СН'!$I$12+СВЦЭМ!$D$10+'СЕТ СН'!$I$6-'СЕТ СН'!$I$22</f>
        <v>3803.0511868200001</v>
      </c>
      <c r="I130" s="36">
        <f>SUMIFS(СВЦЭМ!$C$39:$C$789,СВЦЭМ!$A$39:$A$789,$A130,СВЦЭМ!$B$39:$B$789,I$119)+'СЕТ СН'!$I$12+СВЦЭМ!$D$10+'СЕТ СН'!$I$6-'СЕТ СН'!$I$22</f>
        <v>3709.6122783199999</v>
      </c>
      <c r="J130" s="36">
        <f>SUMIFS(СВЦЭМ!$C$39:$C$789,СВЦЭМ!$A$39:$A$789,$A130,СВЦЭМ!$B$39:$B$789,J$119)+'СЕТ СН'!$I$12+СВЦЭМ!$D$10+'СЕТ СН'!$I$6-'СЕТ СН'!$I$22</f>
        <v>3651.2521164199998</v>
      </c>
      <c r="K130" s="36">
        <f>SUMIFS(СВЦЭМ!$C$39:$C$789,СВЦЭМ!$A$39:$A$789,$A130,СВЦЭМ!$B$39:$B$789,K$119)+'СЕТ СН'!$I$12+СВЦЭМ!$D$10+'СЕТ СН'!$I$6-'СЕТ СН'!$I$22</f>
        <v>3628.1164723799998</v>
      </c>
      <c r="L130" s="36">
        <f>SUMIFS(СВЦЭМ!$C$39:$C$789,СВЦЭМ!$A$39:$A$789,$A130,СВЦЭМ!$B$39:$B$789,L$119)+'СЕТ СН'!$I$12+СВЦЭМ!$D$10+'СЕТ СН'!$I$6-'СЕТ СН'!$I$22</f>
        <v>3619.8698788000002</v>
      </c>
      <c r="M130" s="36">
        <f>SUMIFS(СВЦЭМ!$C$39:$C$789,СВЦЭМ!$A$39:$A$789,$A130,СВЦЭМ!$B$39:$B$789,M$119)+'СЕТ СН'!$I$12+СВЦЭМ!$D$10+'СЕТ СН'!$I$6-'СЕТ СН'!$I$22</f>
        <v>3661.5406348199999</v>
      </c>
      <c r="N130" s="36">
        <f>SUMIFS(СВЦЭМ!$C$39:$C$789,СВЦЭМ!$A$39:$A$789,$A130,СВЦЭМ!$B$39:$B$789,N$119)+'СЕТ СН'!$I$12+СВЦЭМ!$D$10+'СЕТ СН'!$I$6-'СЕТ СН'!$I$22</f>
        <v>3688.9122711800001</v>
      </c>
      <c r="O130" s="36">
        <f>SUMIFS(СВЦЭМ!$C$39:$C$789,СВЦЭМ!$A$39:$A$789,$A130,СВЦЭМ!$B$39:$B$789,O$119)+'СЕТ СН'!$I$12+СВЦЭМ!$D$10+'СЕТ СН'!$I$6-'СЕТ СН'!$I$22</f>
        <v>3720.0526728700002</v>
      </c>
      <c r="P130" s="36">
        <f>SUMIFS(СВЦЭМ!$C$39:$C$789,СВЦЭМ!$A$39:$A$789,$A130,СВЦЭМ!$B$39:$B$789,P$119)+'СЕТ СН'!$I$12+СВЦЭМ!$D$10+'СЕТ СН'!$I$6-'СЕТ СН'!$I$22</f>
        <v>3764.5189197899999</v>
      </c>
      <c r="Q130" s="36">
        <f>SUMIFS(СВЦЭМ!$C$39:$C$789,СВЦЭМ!$A$39:$A$789,$A130,СВЦЭМ!$B$39:$B$789,Q$119)+'СЕТ СН'!$I$12+СВЦЭМ!$D$10+'СЕТ СН'!$I$6-'СЕТ СН'!$I$22</f>
        <v>3811.3014595</v>
      </c>
      <c r="R130" s="36">
        <f>SUMIFS(СВЦЭМ!$C$39:$C$789,СВЦЭМ!$A$39:$A$789,$A130,СВЦЭМ!$B$39:$B$789,R$119)+'СЕТ СН'!$I$12+СВЦЭМ!$D$10+'СЕТ СН'!$I$6-'СЕТ СН'!$I$22</f>
        <v>3788.4918269199998</v>
      </c>
      <c r="S130" s="36">
        <f>SUMIFS(СВЦЭМ!$C$39:$C$789,СВЦЭМ!$A$39:$A$789,$A130,СВЦЭМ!$B$39:$B$789,S$119)+'СЕТ СН'!$I$12+СВЦЭМ!$D$10+'СЕТ СН'!$I$6-'СЕТ СН'!$I$22</f>
        <v>3748.3363828699999</v>
      </c>
      <c r="T130" s="36">
        <f>SUMIFS(СВЦЭМ!$C$39:$C$789,СВЦЭМ!$A$39:$A$789,$A130,СВЦЭМ!$B$39:$B$789,T$119)+'СЕТ СН'!$I$12+СВЦЭМ!$D$10+'СЕТ СН'!$I$6-'СЕТ СН'!$I$22</f>
        <v>3684.43678856</v>
      </c>
      <c r="U130" s="36">
        <f>SUMIFS(СВЦЭМ!$C$39:$C$789,СВЦЭМ!$A$39:$A$789,$A130,СВЦЭМ!$B$39:$B$789,U$119)+'СЕТ СН'!$I$12+СВЦЭМ!$D$10+'СЕТ СН'!$I$6-'СЕТ СН'!$I$22</f>
        <v>3663.3252322399999</v>
      </c>
      <c r="V130" s="36">
        <f>SUMIFS(СВЦЭМ!$C$39:$C$789,СВЦЭМ!$A$39:$A$789,$A130,СВЦЭМ!$B$39:$B$789,V$119)+'СЕТ СН'!$I$12+СВЦЭМ!$D$10+'СЕТ СН'!$I$6-'СЕТ СН'!$I$22</f>
        <v>3654.7356633099998</v>
      </c>
      <c r="W130" s="36">
        <f>SUMIFS(СВЦЭМ!$C$39:$C$789,СВЦЭМ!$A$39:$A$789,$A130,СВЦЭМ!$B$39:$B$789,W$119)+'СЕТ СН'!$I$12+СВЦЭМ!$D$10+'СЕТ СН'!$I$6-'СЕТ СН'!$I$22</f>
        <v>3674.3002813100002</v>
      </c>
      <c r="X130" s="36">
        <f>SUMIFS(СВЦЭМ!$C$39:$C$789,СВЦЭМ!$A$39:$A$789,$A130,СВЦЭМ!$B$39:$B$789,X$119)+'СЕТ СН'!$I$12+СВЦЭМ!$D$10+'СЕТ СН'!$I$6-'СЕТ СН'!$I$22</f>
        <v>3714.9228576300002</v>
      </c>
      <c r="Y130" s="36">
        <f>SUMIFS(СВЦЭМ!$C$39:$C$789,СВЦЭМ!$A$39:$A$789,$A130,СВЦЭМ!$B$39:$B$789,Y$119)+'СЕТ СН'!$I$12+СВЦЭМ!$D$10+'СЕТ СН'!$I$6-'СЕТ СН'!$I$22</f>
        <v>3780.4991958000001</v>
      </c>
    </row>
    <row r="131" spans="1:25" ht="15.75" x14ac:dyDescent="0.2">
      <c r="A131" s="35">
        <f t="shared" si="3"/>
        <v>45638</v>
      </c>
      <c r="B131" s="36">
        <f>SUMIFS(СВЦЭМ!$C$39:$C$789,СВЦЭМ!$A$39:$A$789,$A131,СВЦЭМ!$B$39:$B$789,B$119)+'СЕТ СН'!$I$12+СВЦЭМ!$D$10+'СЕТ СН'!$I$6-'СЕТ СН'!$I$22</f>
        <v>3840.37719406</v>
      </c>
      <c r="C131" s="36">
        <f>SUMIFS(СВЦЭМ!$C$39:$C$789,СВЦЭМ!$A$39:$A$789,$A131,СВЦЭМ!$B$39:$B$789,C$119)+'СЕТ СН'!$I$12+СВЦЭМ!$D$10+'СЕТ СН'!$I$6-'СЕТ СН'!$I$22</f>
        <v>3906.9025450200002</v>
      </c>
      <c r="D131" s="36">
        <f>SUMIFS(СВЦЭМ!$C$39:$C$789,СВЦЭМ!$A$39:$A$789,$A131,СВЦЭМ!$B$39:$B$789,D$119)+'СЕТ СН'!$I$12+СВЦЭМ!$D$10+'СЕТ СН'!$I$6-'СЕТ СН'!$I$22</f>
        <v>3923.6111503699999</v>
      </c>
      <c r="E131" s="36">
        <f>SUMIFS(СВЦЭМ!$C$39:$C$789,СВЦЭМ!$A$39:$A$789,$A131,СВЦЭМ!$B$39:$B$789,E$119)+'СЕТ СН'!$I$12+СВЦЭМ!$D$10+'СЕТ СН'!$I$6-'СЕТ СН'!$I$22</f>
        <v>3923.2083956800002</v>
      </c>
      <c r="F131" s="36">
        <f>SUMIFS(СВЦЭМ!$C$39:$C$789,СВЦЭМ!$A$39:$A$789,$A131,СВЦЭМ!$B$39:$B$789,F$119)+'СЕТ СН'!$I$12+СВЦЭМ!$D$10+'СЕТ СН'!$I$6-'СЕТ СН'!$I$22</f>
        <v>3935.4284781699998</v>
      </c>
      <c r="G131" s="36">
        <f>SUMIFS(СВЦЭМ!$C$39:$C$789,СВЦЭМ!$A$39:$A$789,$A131,СВЦЭМ!$B$39:$B$789,G$119)+'СЕТ СН'!$I$12+СВЦЭМ!$D$10+'СЕТ СН'!$I$6-'СЕТ СН'!$I$22</f>
        <v>3925.3938426700001</v>
      </c>
      <c r="H131" s="36">
        <f>SUMIFS(СВЦЭМ!$C$39:$C$789,СВЦЭМ!$A$39:$A$789,$A131,СВЦЭМ!$B$39:$B$789,H$119)+'СЕТ СН'!$I$12+СВЦЭМ!$D$10+'СЕТ СН'!$I$6-'СЕТ СН'!$I$22</f>
        <v>3849.7406187199999</v>
      </c>
      <c r="I131" s="36">
        <f>SUMIFS(СВЦЭМ!$C$39:$C$789,СВЦЭМ!$A$39:$A$789,$A131,СВЦЭМ!$B$39:$B$789,I$119)+'СЕТ СН'!$I$12+СВЦЭМ!$D$10+'СЕТ СН'!$I$6-'СЕТ СН'!$I$22</f>
        <v>3738.5695623400002</v>
      </c>
      <c r="J131" s="36">
        <f>SUMIFS(СВЦЭМ!$C$39:$C$789,СВЦЭМ!$A$39:$A$789,$A131,СВЦЭМ!$B$39:$B$789,J$119)+'СЕТ СН'!$I$12+СВЦЭМ!$D$10+'СЕТ СН'!$I$6-'СЕТ СН'!$I$22</f>
        <v>3682.4257706399999</v>
      </c>
      <c r="K131" s="36">
        <f>SUMIFS(СВЦЭМ!$C$39:$C$789,СВЦЭМ!$A$39:$A$789,$A131,СВЦЭМ!$B$39:$B$789,K$119)+'СЕТ СН'!$I$12+СВЦЭМ!$D$10+'СЕТ СН'!$I$6-'СЕТ СН'!$I$22</f>
        <v>3683.9155682400001</v>
      </c>
      <c r="L131" s="36">
        <f>SUMIFS(СВЦЭМ!$C$39:$C$789,СВЦЭМ!$A$39:$A$789,$A131,СВЦЭМ!$B$39:$B$789,L$119)+'СЕТ СН'!$I$12+СВЦЭМ!$D$10+'СЕТ СН'!$I$6-'СЕТ СН'!$I$22</f>
        <v>3673.10796553</v>
      </c>
      <c r="M131" s="36">
        <f>SUMIFS(СВЦЭМ!$C$39:$C$789,СВЦЭМ!$A$39:$A$789,$A131,СВЦЭМ!$B$39:$B$789,M$119)+'СЕТ СН'!$I$12+СВЦЭМ!$D$10+'СЕТ СН'!$I$6-'СЕТ СН'!$I$22</f>
        <v>3692.0254504499999</v>
      </c>
      <c r="N131" s="36">
        <f>SUMIFS(СВЦЭМ!$C$39:$C$789,СВЦЭМ!$A$39:$A$789,$A131,СВЦЭМ!$B$39:$B$789,N$119)+'СЕТ СН'!$I$12+СВЦЭМ!$D$10+'СЕТ СН'!$I$6-'СЕТ СН'!$I$22</f>
        <v>3694.7594846100001</v>
      </c>
      <c r="O131" s="36">
        <f>SUMIFS(СВЦЭМ!$C$39:$C$789,СВЦЭМ!$A$39:$A$789,$A131,СВЦЭМ!$B$39:$B$789,O$119)+'СЕТ СН'!$I$12+СВЦЭМ!$D$10+'СЕТ СН'!$I$6-'СЕТ СН'!$I$22</f>
        <v>3739.7426824700001</v>
      </c>
      <c r="P131" s="36">
        <f>SUMIFS(СВЦЭМ!$C$39:$C$789,СВЦЭМ!$A$39:$A$789,$A131,СВЦЭМ!$B$39:$B$789,P$119)+'СЕТ СН'!$I$12+СВЦЭМ!$D$10+'СЕТ СН'!$I$6-'СЕТ СН'!$I$22</f>
        <v>3733.5382957500001</v>
      </c>
      <c r="Q131" s="36">
        <f>SUMIFS(СВЦЭМ!$C$39:$C$789,СВЦЭМ!$A$39:$A$789,$A131,СВЦЭМ!$B$39:$B$789,Q$119)+'СЕТ СН'!$I$12+СВЦЭМ!$D$10+'СЕТ СН'!$I$6-'СЕТ СН'!$I$22</f>
        <v>3729.8143179099998</v>
      </c>
      <c r="R131" s="36">
        <f>SUMIFS(СВЦЭМ!$C$39:$C$789,СВЦЭМ!$A$39:$A$789,$A131,СВЦЭМ!$B$39:$B$789,R$119)+'СЕТ СН'!$I$12+СВЦЭМ!$D$10+'СЕТ СН'!$I$6-'СЕТ СН'!$I$22</f>
        <v>3731.5427947100002</v>
      </c>
      <c r="S131" s="36">
        <f>SUMIFS(СВЦЭМ!$C$39:$C$789,СВЦЭМ!$A$39:$A$789,$A131,СВЦЭМ!$B$39:$B$789,S$119)+'СЕТ СН'!$I$12+СВЦЭМ!$D$10+'СЕТ СН'!$I$6-'СЕТ СН'!$I$22</f>
        <v>3674.2913347399999</v>
      </c>
      <c r="T131" s="36">
        <f>SUMIFS(СВЦЭМ!$C$39:$C$789,СВЦЭМ!$A$39:$A$789,$A131,СВЦЭМ!$B$39:$B$789,T$119)+'СЕТ СН'!$I$12+СВЦЭМ!$D$10+'СЕТ СН'!$I$6-'СЕТ СН'!$I$22</f>
        <v>3666.7875396200002</v>
      </c>
      <c r="U131" s="36">
        <f>SUMIFS(СВЦЭМ!$C$39:$C$789,СВЦЭМ!$A$39:$A$789,$A131,СВЦЭМ!$B$39:$B$789,U$119)+'СЕТ СН'!$I$12+СВЦЭМ!$D$10+'СЕТ СН'!$I$6-'СЕТ СН'!$I$22</f>
        <v>3688.6626851599999</v>
      </c>
      <c r="V131" s="36">
        <f>SUMIFS(СВЦЭМ!$C$39:$C$789,СВЦЭМ!$A$39:$A$789,$A131,СВЦЭМ!$B$39:$B$789,V$119)+'СЕТ СН'!$I$12+СВЦЭМ!$D$10+'СЕТ СН'!$I$6-'СЕТ СН'!$I$22</f>
        <v>3702.5648551600002</v>
      </c>
      <c r="W131" s="36">
        <f>SUMIFS(СВЦЭМ!$C$39:$C$789,СВЦЭМ!$A$39:$A$789,$A131,СВЦЭМ!$B$39:$B$789,W$119)+'СЕТ СН'!$I$12+СВЦЭМ!$D$10+'СЕТ СН'!$I$6-'СЕТ СН'!$I$22</f>
        <v>3746.67422493</v>
      </c>
      <c r="X131" s="36">
        <f>SUMIFS(СВЦЭМ!$C$39:$C$789,СВЦЭМ!$A$39:$A$789,$A131,СВЦЭМ!$B$39:$B$789,X$119)+'СЕТ СН'!$I$12+СВЦЭМ!$D$10+'СЕТ СН'!$I$6-'СЕТ СН'!$I$22</f>
        <v>3779.78761244</v>
      </c>
      <c r="Y131" s="36">
        <f>SUMIFS(СВЦЭМ!$C$39:$C$789,СВЦЭМ!$A$39:$A$789,$A131,СВЦЭМ!$B$39:$B$789,Y$119)+'СЕТ СН'!$I$12+СВЦЭМ!$D$10+'СЕТ СН'!$I$6-'СЕТ СН'!$I$22</f>
        <v>3831.7273843899998</v>
      </c>
    </row>
    <row r="132" spans="1:25" ht="15.75" x14ac:dyDescent="0.2">
      <c r="A132" s="35">
        <f t="shared" si="3"/>
        <v>45639</v>
      </c>
      <c r="B132" s="36">
        <f>SUMIFS(СВЦЭМ!$C$39:$C$789,СВЦЭМ!$A$39:$A$789,$A132,СВЦЭМ!$B$39:$B$789,B$119)+'СЕТ СН'!$I$12+СВЦЭМ!$D$10+'СЕТ СН'!$I$6-'СЕТ СН'!$I$22</f>
        <v>3914.5448320800001</v>
      </c>
      <c r="C132" s="36">
        <f>SUMIFS(СВЦЭМ!$C$39:$C$789,СВЦЭМ!$A$39:$A$789,$A132,СВЦЭМ!$B$39:$B$789,C$119)+'СЕТ СН'!$I$12+СВЦЭМ!$D$10+'СЕТ СН'!$I$6-'СЕТ СН'!$I$22</f>
        <v>3984.4667643299999</v>
      </c>
      <c r="D132" s="36">
        <f>SUMIFS(СВЦЭМ!$C$39:$C$789,СВЦЭМ!$A$39:$A$789,$A132,СВЦЭМ!$B$39:$B$789,D$119)+'СЕТ СН'!$I$12+СВЦЭМ!$D$10+'СЕТ СН'!$I$6-'СЕТ СН'!$I$22</f>
        <v>4031.22182389</v>
      </c>
      <c r="E132" s="36">
        <f>SUMIFS(СВЦЭМ!$C$39:$C$789,СВЦЭМ!$A$39:$A$789,$A132,СВЦЭМ!$B$39:$B$789,E$119)+'СЕТ СН'!$I$12+СВЦЭМ!$D$10+'СЕТ СН'!$I$6-'СЕТ СН'!$I$22</f>
        <v>4021.7334833199998</v>
      </c>
      <c r="F132" s="36">
        <f>SUMIFS(СВЦЭМ!$C$39:$C$789,СВЦЭМ!$A$39:$A$789,$A132,СВЦЭМ!$B$39:$B$789,F$119)+'СЕТ СН'!$I$12+СВЦЭМ!$D$10+'СЕТ СН'!$I$6-'СЕТ СН'!$I$22</f>
        <v>4000.6067851600001</v>
      </c>
      <c r="G132" s="36">
        <f>SUMIFS(СВЦЭМ!$C$39:$C$789,СВЦЭМ!$A$39:$A$789,$A132,СВЦЭМ!$B$39:$B$789,G$119)+'СЕТ СН'!$I$12+СВЦЭМ!$D$10+'СЕТ СН'!$I$6-'СЕТ СН'!$I$22</f>
        <v>3954.4450340899998</v>
      </c>
      <c r="H132" s="36">
        <f>SUMIFS(СВЦЭМ!$C$39:$C$789,СВЦЭМ!$A$39:$A$789,$A132,СВЦЭМ!$B$39:$B$789,H$119)+'СЕТ СН'!$I$12+СВЦЭМ!$D$10+'СЕТ СН'!$I$6-'СЕТ СН'!$I$22</f>
        <v>3856.34392153</v>
      </c>
      <c r="I132" s="36">
        <f>SUMIFS(СВЦЭМ!$C$39:$C$789,СВЦЭМ!$A$39:$A$789,$A132,СВЦЭМ!$B$39:$B$789,I$119)+'СЕТ СН'!$I$12+СВЦЭМ!$D$10+'СЕТ СН'!$I$6-'СЕТ СН'!$I$22</f>
        <v>3750.8637883900001</v>
      </c>
      <c r="J132" s="36">
        <f>SUMIFS(СВЦЭМ!$C$39:$C$789,СВЦЭМ!$A$39:$A$789,$A132,СВЦЭМ!$B$39:$B$789,J$119)+'СЕТ СН'!$I$12+СВЦЭМ!$D$10+'СЕТ СН'!$I$6-'СЕТ СН'!$I$22</f>
        <v>3690.8184770100002</v>
      </c>
      <c r="K132" s="36">
        <f>SUMIFS(СВЦЭМ!$C$39:$C$789,СВЦЭМ!$A$39:$A$789,$A132,СВЦЭМ!$B$39:$B$789,K$119)+'СЕТ СН'!$I$12+СВЦЭМ!$D$10+'СЕТ СН'!$I$6-'СЕТ СН'!$I$22</f>
        <v>3666.1955487700002</v>
      </c>
      <c r="L132" s="36">
        <f>SUMIFS(СВЦЭМ!$C$39:$C$789,СВЦЭМ!$A$39:$A$789,$A132,СВЦЭМ!$B$39:$B$789,L$119)+'СЕТ СН'!$I$12+СВЦЭМ!$D$10+'СЕТ СН'!$I$6-'СЕТ СН'!$I$22</f>
        <v>3653.5004644800001</v>
      </c>
      <c r="M132" s="36">
        <f>SUMIFS(СВЦЭМ!$C$39:$C$789,СВЦЭМ!$A$39:$A$789,$A132,СВЦЭМ!$B$39:$B$789,M$119)+'СЕТ СН'!$I$12+СВЦЭМ!$D$10+'СЕТ СН'!$I$6-'СЕТ СН'!$I$22</f>
        <v>3678.8247635299999</v>
      </c>
      <c r="N132" s="36">
        <f>SUMIFS(СВЦЭМ!$C$39:$C$789,СВЦЭМ!$A$39:$A$789,$A132,СВЦЭМ!$B$39:$B$789,N$119)+'СЕТ СН'!$I$12+СВЦЭМ!$D$10+'СЕТ СН'!$I$6-'СЕТ СН'!$I$22</f>
        <v>3665.29264577</v>
      </c>
      <c r="O132" s="36">
        <f>SUMIFS(СВЦЭМ!$C$39:$C$789,СВЦЭМ!$A$39:$A$789,$A132,СВЦЭМ!$B$39:$B$789,O$119)+'СЕТ СН'!$I$12+СВЦЭМ!$D$10+'СЕТ СН'!$I$6-'СЕТ СН'!$I$22</f>
        <v>3680.82376015</v>
      </c>
      <c r="P132" s="36">
        <f>SUMIFS(СВЦЭМ!$C$39:$C$789,СВЦЭМ!$A$39:$A$789,$A132,СВЦЭМ!$B$39:$B$789,P$119)+'СЕТ СН'!$I$12+СВЦЭМ!$D$10+'СЕТ СН'!$I$6-'СЕТ СН'!$I$22</f>
        <v>3696.9954108400002</v>
      </c>
      <c r="Q132" s="36">
        <f>SUMIFS(СВЦЭМ!$C$39:$C$789,СВЦЭМ!$A$39:$A$789,$A132,СВЦЭМ!$B$39:$B$789,Q$119)+'СЕТ СН'!$I$12+СВЦЭМ!$D$10+'СЕТ СН'!$I$6-'СЕТ СН'!$I$22</f>
        <v>3699.2594926100001</v>
      </c>
      <c r="R132" s="36">
        <f>SUMIFS(СВЦЭМ!$C$39:$C$789,СВЦЭМ!$A$39:$A$789,$A132,СВЦЭМ!$B$39:$B$789,R$119)+'СЕТ СН'!$I$12+СВЦЭМ!$D$10+'СЕТ СН'!$I$6-'СЕТ СН'!$I$22</f>
        <v>3664.6343619700001</v>
      </c>
      <c r="S132" s="36">
        <f>SUMIFS(СВЦЭМ!$C$39:$C$789,СВЦЭМ!$A$39:$A$789,$A132,СВЦЭМ!$B$39:$B$789,S$119)+'СЕТ СН'!$I$12+СВЦЭМ!$D$10+'СЕТ СН'!$I$6-'СЕТ СН'!$I$22</f>
        <v>3649.8872361200001</v>
      </c>
      <c r="T132" s="36">
        <f>SUMIFS(СВЦЭМ!$C$39:$C$789,СВЦЭМ!$A$39:$A$789,$A132,СВЦЭМ!$B$39:$B$789,T$119)+'СЕТ СН'!$I$12+СВЦЭМ!$D$10+'СЕТ СН'!$I$6-'СЕТ СН'!$I$22</f>
        <v>3633.8896998499999</v>
      </c>
      <c r="U132" s="36">
        <f>SUMIFS(СВЦЭМ!$C$39:$C$789,СВЦЭМ!$A$39:$A$789,$A132,СВЦЭМ!$B$39:$B$789,U$119)+'СЕТ СН'!$I$12+СВЦЭМ!$D$10+'СЕТ СН'!$I$6-'СЕТ СН'!$I$22</f>
        <v>3650.2091008399998</v>
      </c>
      <c r="V132" s="36">
        <f>SUMIFS(СВЦЭМ!$C$39:$C$789,СВЦЭМ!$A$39:$A$789,$A132,СВЦЭМ!$B$39:$B$789,V$119)+'СЕТ СН'!$I$12+СВЦЭМ!$D$10+'СЕТ СН'!$I$6-'СЕТ СН'!$I$22</f>
        <v>3673.9359761000001</v>
      </c>
      <c r="W132" s="36">
        <f>SUMIFS(СВЦЭМ!$C$39:$C$789,СВЦЭМ!$A$39:$A$789,$A132,СВЦЭМ!$B$39:$B$789,W$119)+'СЕТ СН'!$I$12+СВЦЭМ!$D$10+'СЕТ СН'!$I$6-'СЕТ СН'!$I$22</f>
        <v>3677.8710386399998</v>
      </c>
      <c r="X132" s="36">
        <f>SUMIFS(СВЦЭМ!$C$39:$C$789,СВЦЭМ!$A$39:$A$789,$A132,СВЦЭМ!$B$39:$B$789,X$119)+'СЕТ СН'!$I$12+СВЦЭМ!$D$10+'СЕТ СН'!$I$6-'СЕТ СН'!$I$22</f>
        <v>3736.3822197200002</v>
      </c>
      <c r="Y132" s="36">
        <f>SUMIFS(СВЦЭМ!$C$39:$C$789,СВЦЭМ!$A$39:$A$789,$A132,СВЦЭМ!$B$39:$B$789,Y$119)+'СЕТ СН'!$I$12+СВЦЭМ!$D$10+'СЕТ СН'!$I$6-'СЕТ СН'!$I$22</f>
        <v>3778.89174903</v>
      </c>
    </row>
    <row r="133" spans="1:25" ht="15.75" x14ac:dyDescent="0.2">
      <c r="A133" s="35">
        <f t="shared" si="3"/>
        <v>45640</v>
      </c>
      <c r="B133" s="36">
        <f>SUMIFS(СВЦЭМ!$C$39:$C$789,СВЦЭМ!$A$39:$A$789,$A133,СВЦЭМ!$B$39:$B$789,B$119)+'СЕТ СН'!$I$12+СВЦЭМ!$D$10+'СЕТ СН'!$I$6-'СЕТ СН'!$I$22</f>
        <v>3903.4869323899998</v>
      </c>
      <c r="C133" s="36">
        <f>SUMIFS(СВЦЭМ!$C$39:$C$789,СВЦЭМ!$A$39:$A$789,$A133,СВЦЭМ!$B$39:$B$789,C$119)+'СЕТ СН'!$I$12+СВЦЭМ!$D$10+'СЕТ СН'!$I$6-'СЕТ СН'!$I$22</f>
        <v>3947.8095094700002</v>
      </c>
      <c r="D133" s="36">
        <f>SUMIFS(СВЦЭМ!$C$39:$C$789,СВЦЭМ!$A$39:$A$789,$A133,СВЦЭМ!$B$39:$B$789,D$119)+'СЕТ СН'!$I$12+СВЦЭМ!$D$10+'СЕТ СН'!$I$6-'СЕТ СН'!$I$22</f>
        <v>3967.10345525</v>
      </c>
      <c r="E133" s="36">
        <f>SUMIFS(СВЦЭМ!$C$39:$C$789,СВЦЭМ!$A$39:$A$789,$A133,СВЦЭМ!$B$39:$B$789,E$119)+'СЕТ СН'!$I$12+СВЦЭМ!$D$10+'СЕТ СН'!$I$6-'СЕТ СН'!$I$22</f>
        <v>3989.1074339199999</v>
      </c>
      <c r="F133" s="36">
        <f>SUMIFS(СВЦЭМ!$C$39:$C$789,СВЦЭМ!$A$39:$A$789,$A133,СВЦЭМ!$B$39:$B$789,F$119)+'СЕТ СН'!$I$12+СВЦЭМ!$D$10+'СЕТ СН'!$I$6-'СЕТ СН'!$I$22</f>
        <v>3997.0005926700001</v>
      </c>
      <c r="G133" s="36">
        <f>SUMIFS(СВЦЭМ!$C$39:$C$789,СВЦЭМ!$A$39:$A$789,$A133,СВЦЭМ!$B$39:$B$789,G$119)+'СЕТ СН'!$I$12+СВЦЭМ!$D$10+'СЕТ СН'!$I$6-'СЕТ СН'!$I$22</f>
        <v>3978.0063886200001</v>
      </c>
      <c r="H133" s="36">
        <f>SUMIFS(СВЦЭМ!$C$39:$C$789,СВЦЭМ!$A$39:$A$789,$A133,СВЦЭМ!$B$39:$B$789,H$119)+'СЕТ СН'!$I$12+СВЦЭМ!$D$10+'СЕТ СН'!$I$6-'СЕТ СН'!$I$22</f>
        <v>3965.51418853</v>
      </c>
      <c r="I133" s="36">
        <f>SUMIFS(СВЦЭМ!$C$39:$C$789,СВЦЭМ!$A$39:$A$789,$A133,СВЦЭМ!$B$39:$B$789,I$119)+'СЕТ СН'!$I$12+СВЦЭМ!$D$10+'СЕТ СН'!$I$6-'СЕТ СН'!$I$22</f>
        <v>3908.0424174899999</v>
      </c>
      <c r="J133" s="36">
        <f>SUMIFS(СВЦЭМ!$C$39:$C$789,СВЦЭМ!$A$39:$A$789,$A133,СВЦЭМ!$B$39:$B$789,J$119)+'СЕТ СН'!$I$12+СВЦЭМ!$D$10+'СЕТ СН'!$I$6-'СЕТ СН'!$I$22</f>
        <v>3817.2626146900002</v>
      </c>
      <c r="K133" s="36">
        <f>SUMIFS(СВЦЭМ!$C$39:$C$789,СВЦЭМ!$A$39:$A$789,$A133,СВЦЭМ!$B$39:$B$789,K$119)+'СЕТ СН'!$I$12+СВЦЭМ!$D$10+'СЕТ СН'!$I$6-'СЕТ СН'!$I$22</f>
        <v>3664.0765781199998</v>
      </c>
      <c r="L133" s="36">
        <f>SUMIFS(СВЦЭМ!$C$39:$C$789,СВЦЭМ!$A$39:$A$789,$A133,СВЦЭМ!$B$39:$B$789,L$119)+'СЕТ СН'!$I$12+СВЦЭМ!$D$10+'СЕТ СН'!$I$6-'СЕТ СН'!$I$22</f>
        <v>3632.0453632499998</v>
      </c>
      <c r="M133" s="36">
        <f>SUMIFS(СВЦЭМ!$C$39:$C$789,СВЦЭМ!$A$39:$A$789,$A133,СВЦЭМ!$B$39:$B$789,M$119)+'СЕТ СН'!$I$12+СВЦЭМ!$D$10+'СЕТ СН'!$I$6-'СЕТ СН'!$I$22</f>
        <v>3658.2094029</v>
      </c>
      <c r="N133" s="36">
        <f>SUMIFS(СВЦЭМ!$C$39:$C$789,СВЦЭМ!$A$39:$A$789,$A133,СВЦЭМ!$B$39:$B$789,N$119)+'СЕТ СН'!$I$12+СВЦЭМ!$D$10+'СЕТ СН'!$I$6-'СЕТ СН'!$I$22</f>
        <v>3660.7546991300001</v>
      </c>
      <c r="O133" s="36">
        <f>SUMIFS(СВЦЭМ!$C$39:$C$789,СВЦЭМ!$A$39:$A$789,$A133,СВЦЭМ!$B$39:$B$789,O$119)+'СЕТ СН'!$I$12+СВЦЭМ!$D$10+'СЕТ СН'!$I$6-'СЕТ СН'!$I$22</f>
        <v>3666.6823318400002</v>
      </c>
      <c r="P133" s="36">
        <f>SUMIFS(СВЦЭМ!$C$39:$C$789,СВЦЭМ!$A$39:$A$789,$A133,СВЦЭМ!$B$39:$B$789,P$119)+'СЕТ СН'!$I$12+СВЦЭМ!$D$10+'СЕТ СН'!$I$6-'СЕТ СН'!$I$22</f>
        <v>3667.67803641</v>
      </c>
      <c r="Q133" s="36">
        <f>SUMIFS(СВЦЭМ!$C$39:$C$789,СВЦЭМ!$A$39:$A$789,$A133,СВЦЭМ!$B$39:$B$789,Q$119)+'СЕТ СН'!$I$12+СВЦЭМ!$D$10+'СЕТ СН'!$I$6-'СЕТ СН'!$I$22</f>
        <v>3717.73692884</v>
      </c>
      <c r="R133" s="36">
        <f>SUMIFS(СВЦЭМ!$C$39:$C$789,СВЦЭМ!$A$39:$A$789,$A133,СВЦЭМ!$B$39:$B$789,R$119)+'СЕТ СН'!$I$12+СВЦЭМ!$D$10+'СЕТ СН'!$I$6-'СЕТ СН'!$I$22</f>
        <v>3714.07154107</v>
      </c>
      <c r="S133" s="36">
        <f>SUMIFS(СВЦЭМ!$C$39:$C$789,СВЦЭМ!$A$39:$A$789,$A133,СВЦЭМ!$B$39:$B$789,S$119)+'СЕТ СН'!$I$12+СВЦЭМ!$D$10+'СЕТ СН'!$I$6-'СЕТ СН'!$I$22</f>
        <v>3649.7095030400001</v>
      </c>
      <c r="T133" s="36">
        <f>SUMIFS(СВЦЭМ!$C$39:$C$789,СВЦЭМ!$A$39:$A$789,$A133,СВЦЭМ!$B$39:$B$789,T$119)+'СЕТ СН'!$I$12+СВЦЭМ!$D$10+'СЕТ СН'!$I$6-'СЕТ СН'!$I$22</f>
        <v>3613.54479012</v>
      </c>
      <c r="U133" s="36">
        <f>SUMIFS(СВЦЭМ!$C$39:$C$789,СВЦЭМ!$A$39:$A$789,$A133,СВЦЭМ!$B$39:$B$789,U$119)+'СЕТ СН'!$I$12+СВЦЭМ!$D$10+'СЕТ СН'!$I$6-'СЕТ СН'!$I$22</f>
        <v>3629.3624498700001</v>
      </c>
      <c r="V133" s="36">
        <f>SUMIFS(СВЦЭМ!$C$39:$C$789,СВЦЭМ!$A$39:$A$789,$A133,СВЦЭМ!$B$39:$B$789,V$119)+'СЕТ СН'!$I$12+СВЦЭМ!$D$10+'СЕТ СН'!$I$6-'СЕТ СН'!$I$22</f>
        <v>3702.0803062499999</v>
      </c>
      <c r="W133" s="36">
        <f>SUMIFS(СВЦЭМ!$C$39:$C$789,СВЦЭМ!$A$39:$A$789,$A133,СВЦЭМ!$B$39:$B$789,W$119)+'СЕТ СН'!$I$12+СВЦЭМ!$D$10+'СЕТ СН'!$I$6-'СЕТ СН'!$I$22</f>
        <v>3744.1579011700001</v>
      </c>
      <c r="X133" s="36">
        <f>SUMIFS(СВЦЭМ!$C$39:$C$789,СВЦЭМ!$A$39:$A$789,$A133,СВЦЭМ!$B$39:$B$789,X$119)+'СЕТ СН'!$I$12+СВЦЭМ!$D$10+'СЕТ СН'!$I$6-'СЕТ СН'!$I$22</f>
        <v>3782.0555396599998</v>
      </c>
      <c r="Y133" s="36">
        <f>SUMIFS(СВЦЭМ!$C$39:$C$789,СВЦЭМ!$A$39:$A$789,$A133,СВЦЭМ!$B$39:$B$789,Y$119)+'СЕТ СН'!$I$12+СВЦЭМ!$D$10+'СЕТ СН'!$I$6-'СЕТ СН'!$I$22</f>
        <v>3848.2297154100002</v>
      </c>
    </row>
    <row r="134" spans="1:25" ht="15.75" x14ac:dyDescent="0.2">
      <c r="A134" s="35">
        <f t="shared" si="3"/>
        <v>45641</v>
      </c>
      <c r="B134" s="36">
        <f>SUMIFS(СВЦЭМ!$C$39:$C$789,СВЦЭМ!$A$39:$A$789,$A134,СВЦЭМ!$B$39:$B$789,B$119)+'СЕТ СН'!$I$12+СВЦЭМ!$D$10+'СЕТ СН'!$I$6-'СЕТ СН'!$I$22</f>
        <v>3843.6564589499999</v>
      </c>
      <c r="C134" s="36">
        <f>SUMIFS(СВЦЭМ!$C$39:$C$789,СВЦЭМ!$A$39:$A$789,$A134,СВЦЭМ!$B$39:$B$789,C$119)+'СЕТ СН'!$I$12+СВЦЭМ!$D$10+'СЕТ СН'!$I$6-'СЕТ СН'!$I$22</f>
        <v>3844.7054993100001</v>
      </c>
      <c r="D134" s="36">
        <f>SUMIFS(СВЦЭМ!$C$39:$C$789,СВЦЭМ!$A$39:$A$789,$A134,СВЦЭМ!$B$39:$B$789,D$119)+'СЕТ СН'!$I$12+СВЦЭМ!$D$10+'СЕТ СН'!$I$6-'СЕТ СН'!$I$22</f>
        <v>3905.9886092000002</v>
      </c>
      <c r="E134" s="36">
        <f>SUMIFS(СВЦЭМ!$C$39:$C$789,СВЦЭМ!$A$39:$A$789,$A134,СВЦЭМ!$B$39:$B$789,E$119)+'СЕТ СН'!$I$12+СВЦЭМ!$D$10+'СЕТ СН'!$I$6-'СЕТ СН'!$I$22</f>
        <v>3913.36267069</v>
      </c>
      <c r="F134" s="36">
        <f>SUMIFS(СВЦЭМ!$C$39:$C$789,СВЦЭМ!$A$39:$A$789,$A134,СВЦЭМ!$B$39:$B$789,F$119)+'СЕТ СН'!$I$12+СВЦЭМ!$D$10+'СЕТ СН'!$I$6-'СЕТ СН'!$I$22</f>
        <v>3926.2984301500001</v>
      </c>
      <c r="G134" s="36">
        <f>SUMIFS(СВЦЭМ!$C$39:$C$789,СВЦЭМ!$A$39:$A$789,$A134,СВЦЭМ!$B$39:$B$789,G$119)+'СЕТ СН'!$I$12+СВЦЭМ!$D$10+'СЕТ СН'!$I$6-'СЕТ СН'!$I$22</f>
        <v>3896.1101638199998</v>
      </c>
      <c r="H134" s="36">
        <f>SUMIFS(СВЦЭМ!$C$39:$C$789,СВЦЭМ!$A$39:$A$789,$A134,СВЦЭМ!$B$39:$B$789,H$119)+'СЕТ СН'!$I$12+СВЦЭМ!$D$10+'СЕТ СН'!$I$6-'СЕТ СН'!$I$22</f>
        <v>3881.4292987399999</v>
      </c>
      <c r="I134" s="36">
        <f>SUMIFS(СВЦЭМ!$C$39:$C$789,СВЦЭМ!$A$39:$A$789,$A134,СВЦЭМ!$B$39:$B$789,I$119)+'СЕТ СН'!$I$12+СВЦЭМ!$D$10+'СЕТ СН'!$I$6-'СЕТ СН'!$I$22</f>
        <v>3883.5994207799999</v>
      </c>
      <c r="J134" s="36">
        <f>SUMIFS(СВЦЭМ!$C$39:$C$789,СВЦЭМ!$A$39:$A$789,$A134,СВЦЭМ!$B$39:$B$789,J$119)+'СЕТ СН'!$I$12+СВЦЭМ!$D$10+'СЕТ СН'!$I$6-'СЕТ СН'!$I$22</f>
        <v>3786.7168542599998</v>
      </c>
      <c r="K134" s="36">
        <f>SUMIFS(СВЦЭМ!$C$39:$C$789,СВЦЭМ!$A$39:$A$789,$A134,СВЦЭМ!$B$39:$B$789,K$119)+'СЕТ СН'!$I$12+СВЦЭМ!$D$10+'СЕТ СН'!$I$6-'СЕТ СН'!$I$22</f>
        <v>3681.0783399000002</v>
      </c>
      <c r="L134" s="36">
        <f>SUMIFS(СВЦЭМ!$C$39:$C$789,СВЦЭМ!$A$39:$A$789,$A134,СВЦЭМ!$B$39:$B$789,L$119)+'СЕТ СН'!$I$12+СВЦЭМ!$D$10+'СЕТ СН'!$I$6-'СЕТ СН'!$I$22</f>
        <v>3638.6634973599998</v>
      </c>
      <c r="M134" s="36">
        <f>SUMIFS(СВЦЭМ!$C$39:$C$789,СВЦЭМ!$A$39:$A$789,$A134,СВЦЭМ!$B$39:$B$789,M$119)+'СЕТ СН'!$I$12+СВЦЭМ!$D$10+'СЕТ СН'!$I$6-'СЕТ СН'!$I$22</f>
        <v>3655.1699613599999</v>
      </c>
      <c r="N134" s="36">
        <f>SUMIFS(СВЦЭМ!$C$39:$C$789,СВЦЭМ!$A$39:$A$789,$A134,СВЦЭМ!$B$39:$B$789,N$119)+'СЕТ СН'!$I$12+СВЦЭМ!$D$10+'СЕТ СН'!$I$6-'СЕТ СН'!$I$22</f>
        <v>3704.4300863499998</v>
      </c>
      <c r="O134" s="36">
        <f>SUMIFS(СВЦЭМ!$C$39:$C$789,СВЦЭМ!$A$39:$A$789,$A134,СВЦЭМ!$B$39:$B$789,O$119)+'СЕТ СН'!$I$12+СВЦЭМ!$D$10+'СЕТ СН'!$I$6-'СЕТ СН'!$I$22</f>
        <v>3727.2761056999998</v>
      </c>
      <c r="P134" s="36">
        <f>SUMIFS(СВЦЭМ!$C$39:$C$789,СВЦЭМ!$A$39:$A$789,$A134,СВЦЭМ!$B$39:$B$789,P$119)+'СЕТ СН'!$I$12+СВЦЭМ!$D$10+'СЕТ СН'!$I$6-'СЕТ СН'!$I$22</f>
        <v>3758.5673332599999</v>
      </c>
      <c r="Q134" s="36">
        <f>SUMIFS(СВЦЭМ!$C$39:$C$789,СВЦЭМ!$A$39:$A$789,$A134,СВЦЭМ!$B$39:$B$789,Q$119)+'СЕТ СН'!$I$12+СВЦЭМ!$D$10+'СЕТ СН'!$I$6-'СЕТ СН'!$I$22</f>
        <v>3783.4975438900001</v>
      </c>
      <c r="R134" s="36">
        <f>SUMIFS(СВЦЭМ!$C$39:$C$789,СВЦЭМ!$A$39:$A$789,$A134,СВЦЭМ!$B$39:$B$789,R$119)+'СЕТ СН'!$I$12+СВЦЭМ!$D$10+'СЕТ СН'!$I$6-'СЕТ СН'!$I$22</f>
        <v>3767.5403673999999</v>
      </c>
      <c r="S134" s="36">
        <f>SUMIFS(СВЦЭМ!$C$39:$C$789,СВЦЭМ!$A$39:$A$789,$A134,СВЦЭМ!$B$39:$B$789,S$119)+'СЕТ СН'!$I$12+СВЦЭМ!$D$10+'СЕТ СН'!$I$6-'СЕТ СН'!$I$22</f>
        <v>3682.8163773699998</v>
      </c>
      <c r="T134" s="36">
        <f>SUMIFS(СВЦЭМ!$C$39:$C$789,СВЦЭМ!$A$39:$A$789,$A134,СВЦЭМ!$B$39:$B$789,T$119)+'СЕТ СН'!$I$12+СВЦЭМ!$D$10+'СЕТ СН'!$I$6-'СЕТ СН'!$I$22</f>
        <v>3648.2256325899998</v>
      </c>
      <c r="U134" s="36">
        <f>SUMIFS(СВЦЭМ!$C$39:$C$789,СВЦЭМ!$A$39:$A$789,$A134,СВЦЭМ!$B$39:$B$789,U$119)+'СЕТ СН'!$I$12+СВЦЭМ!$D$10+'СЕТ СН'!$I$6-'СЕТ СН'!$I$22</f>
        <v>3671.1967078900002</v>
      </c>
      <c r="V134" s="36">
        <f>SUMIFS(СВЦЭМ!$C$39:$C$789,СВЦЭМ!$A$39:$A$789,$A134,СВЦЭМ!$B$39:$B$789,V$119)+'СЕТ СН'!$I$12+СВЦЭМ!$D$10+'СЕТ СН'!$I$6-'СЕТ СН'!$I$22</f>
        <v>3677.7867890399998</v>
      </c>
      <c r="W134" s="36">
        <f>SUMIFS(СВЦЭМ!$C$39:$C$789,СВЦЭМ!$A$39:$A$789,$A134,СВЦЭМ!$B$39:$B$789,W$119)+'СЕТ СН'!$I$12+СВЦЭМ!$D$10+'СЕТ СН'!$I$6-'СЕТ СН'!$I$22</f>
        <v>3706.3079413599999</v>
      </c>
      <c r="X134" s="36">
        <f>SUMIFS(СВЦЭМ!$C$39:$C$789,СВЦЭМ!$A$39:$A$789,$A134,СВЦЭМ!$B$39:$B$789,X$119)+'СЕТ СН'!$I$12+СВЦЭМ!$D$10+'СЕТ СН'!$I$6-'СЕТ СН'!$I$22</f>
        <v>3778.9554809299998</v>
      </c>
      <c r="Y134" s="36">
        <f>SUMIFS(СВЦЭМ!$C$39:$C$789,СВЦЭМ!$A$39:$A$789,$A134,СВЦЭМ!$B$39:$B$789,Y$119)+'СЕТ СН'!$I$12+СВЦЭМ!$D$10+'СЕТ СН'!$I$6-'СЕТ СН'!$I$22</f>
        <v>3821.6821256399999</v>
      </c>
    </row>
    <row r="135" spans="1:25" ht="15.75" x14ac:dyDescent="0.2">
      <c r="A135" s="35">
        <f t="shared" si="3"/>
        <v>45642</v>
      </c>
      <c r="B135" s="36">
        <f>SUMIFS(СВЦЭМ!$C$39:$C$789,СВЦЭМ!$A$39:$A$789,$A135,СВЦЭМ!$B$39:$B$789,B$119)+'СЕТ СН'!$I$12+СВЦЭМ!$D$10+'СЕТ СН'!$I$6-'СЕТ СН'!$I$22</f>
        <v>3719.5748628000001</v>
      </c>
      <c r="C135" s="36">
        <f>SUMIFS(СВЦЭМ!$C$39:$C$789,СВЦЭМ!$A$39:$A$789,$A135,СВЦЭМ!$B$39:$B$789,C$119)+'СЕТ СН'!$I$12+СВЦЭМ!$D$10+'СЕТ СН'!$I$6-'СЕТ СН'!$I$22</f>
        <v>3771.9066862300001</v>
      </c>
      <c r="D135" s="36">
        <f>SUMIFS(СВЦЭМ!$C$39:$C$789,СВЦЭМ!$A$39:$A$789,$A135,СВЦЭМ!$B$39:$B$789,D$119)+'СЕТ СН'!$I$12+СВЦЭМ!$D$10+'СЕТ СН'!$I$6-'СЕТ СН'!$I$22</f>
        <v>3794.1884586699998</v>
      </c>
      <c r="E135" s="36">
        <f>SUMIFS(СВЦЭМ!$C$39:$C$789,СВЦЭМ!$A$39:$A$789,$A135,СВЦЭМ!$B$39:$B$789,E$119)+'СЕТ СН'!$I$12+СВЦЭМ!$D$10+'СЕТ СН'!$I$6-'СЕТ СН'!$I$22</f>
        <v>3804.2569449500002</v>
      </c>
      <c r="F135" s="36">
        <f>SUMIFS(СВЦЭМ!$C$39:$C$789,СВЦЭМ!$A$39:$A$789,$A135,СВЦЭМ!$B$39:$B$789,F$119)+'СЕТ СН'!$I$12+СВЦЭМ!$D$10+'СЕТ СН'!$I$6-'СЕТ СН'!$I$22</f>
        <v>3794.6950935499999</v>
      </c>
      <c r="G135" s="36">
        <f>SUMIFS(СВЦЭМ!$C$39:$C$789,СВЦЭМ!$A$39:$A$789,$A135,СВЦЭМ!$B$39:$B$789,G$119)+'СЕТ СН'!$I$12+СВЦЭМ!$D$10+'СЕТ СН'!$I$6-'СЕТ СН'!$I$22</f>
        <v>3754.6464381699998</v>
      </c>
      <c r="H135" s="36">
        <f>SUMIFS(СВЦЭМ!$C$39:$C$789,СВЦЭМ!$A$39:$A$789,$A135,СВЦЭМ!$B$39:$B$789,H$119)+'СЕТ СН'!$I$12+СВЦЭМ!$D$10+'СЕТ СН'!$I$6-'СЕТ СН'!$I$22</f>
        <v>3754.18782543</v>
      </c>
      <c r="I135" s="36">
        <f>SUMIFS(СВЦЭМ!$C$39:$C$789,СВЦЭМ!$A$39:$A$789,$A135,СВЦЭМ!$B$39:$B$789,I$119)+'СЕТ СН'!$I$12+СВЦЭМ!$D$10+'СЕТ СН'!$I$6-'СЕТ СН'!$I$22</f>
        <v>3673.6602481700002</v>
      </c>
      <c r="J135" s="36">
        <f>SUMIFS(СВЦЭМ!$C$39:$C$789,СВЦЭМ!$A$39:$A$789,$A135,СВЦЭМ!$B$39:$B$789,J$119)+'СЕТ СН'!$I$12+СВЦЭМ!$D$10+'СЕТ СН'!$I$6-'СЕТ СН'!$I$22</f>
        <v>3678.0918431599998</v>
      </c>
      <c r="K135" s="36">
        <f>SUMIFS(СВЦЭМ!$C$39:$C$789,СВЦЭМ!$A$39:$A$789,$A135,СВЦЭМ!$B$39:$B$789,K$119)+'СЕТ СН'!$I$12+СВЦЭМ!$D$10+'СЕТ СН'!$I$6-'СЕТ СН'!$I$22</f>
        <v>3664.3922038999999</v>
      </c>
      <c r="L135" s="36">
        <f>SUMIFS(СВЦЭМ!$C$39:$C$789,СВЦЭМ!$A$39:$A$789,$A135,СВЦЭМ!$B$39:$B$789,L$119)+'СЕТ СН'!$I$12+СВЦЭМ!$D$10+'СЕТ СН'!$I$6-'СЕТ СН'!$I$22</f>
        <v>3648.9522474400001</v>
      </c>
      <c r="M135" s="36">
        <f>SUMIFS(СВЦЭМ!$C$39:$C$789,СВЦЭМ!$A$39:$A$789,$A135,СВЦЭМ!$B$39:$B$789,M$119)+'СЕТ СН'!$I$12+СВЦЭМ!$D$10+'СЕТ СН'!$I$6-'СЕТ СН'!$I$22</f>
        <v>3671.2598552700001</v>
      </c>
      <c r="N135" s="36">
        <f>SUMIFS(СВЦЭМ!$C$39:$C$789,СВЦЭМ!$A$39:$A$789,$A135,СВЦЭМ!$B$39:$B$789,N$119)+'СЕТ СН'!$I$12+СВЦЭМ!$D$10+'СЕТ СН'!$I$6-'СЕТ СН'!$I$22</f>
        <v>3655.8659642699999</v>
      </c>
      <c r="O135" s="36">
        <f>SUMIFS(СВЦЭМ!$C$39:$C$789,СВЦЭМ!$A$39:$A$789,$A135,СВЦЭМ!$B$39:$B$789,O$119)+'СЕТ СН'!$I$12+СВЦЭМ!$D$10+'СЕТ СН'!$I$6-'СЕТ СН'!$I$22</f>
        <v>3682.64074579</v>
      </c>
      <c r="P135" s="36">
        <f>SUMIFS(СВЦЭМ!$C$39:$C$789,СВЦЭМ!$A$39:$A$789,$A135,СВЦЭМ!$B$39:$B$789,P$119)+'СЕТ СН'!$I$12+СВЦЭМ!$D$10+'СЕТ СН'!$I$6-'СЕТ СН'!$I$22</f>
        <v>3696.2531299500001</v>
      </c>
      <c r="Q135" s="36">
        <f>SUMIFS(СВЦЭМ!$C$39:$C$789,СВЦЭМ!$A$39:$A$789,$A135,СВЦЭМ!$B$39:$B$789,Q$119)+'СЕТ СН'!$I$12+СВЦЭМ!$D$10+'СЕТ СН'!$I$6-'СЕТ СН'!$I$22</f>
        <v>3714.6719008199998</v>
      </c>
      <c r="R135" s="36">
        <f>SUMIFS(СВЦЭМ!$C$39:$C$789,СВЦЭМ!$A$39:$A$789,$A135,СВЦЭМ!$B$39:$B$789,R$119)+'СЕТ СН'!$I$12+СВЦЭМ!$D$10+'СЕТ СН'!$I$6-'СЕТ СН'!$I$22</f>
        <v>3695.3466818500001</v>
      </c>
      <c r="S135" s="36">
        <f>SUMIFS(СВЦЭМ!$C$39:$C$789,СВЦЭМ!$A$39:$A$789,$A135,СВЦЭМ!$B$39:$B$789,S$119)+'СЕТ СН'!$I$12+СВЦЭМ!$D$10+'СЕТ СН'!$I$6-'СЕТ СН'!$I$22</f>
        <v>3634.2759640099998</v>
      </c>
      <c r="T135" s="36">
        <f>SUMIFS(СВЦЭМ!$C$39:$C$789,СВЦЭМ!$A$39:$A$789,$A135,СВЦЭМ!$B$39:$B$789,T$119)+'СЕТ СН'!$I$12+СВЦЭМ!$D$10+'СЕТ СН'!$I$6-'СЕТ СН'!$I$22</f>
        <v>3636.9297236799998</v>
      </c>
      <c r="U135" s="36">
        <f>SUMIFS(СВЦЭМ!$C$39:$C$789,СВЦЭМ!$A$39:$A$789,$A135,СВЦЭМ!$B$39:$B$789,U$119)+'СЕТ СН'!$I$12+СВЦЭМ!$D$10+'СЕТ СН'!$I$6-'СЕТ СН'!$I$22</f>
        <v>3640.7737608900002</v>
      </c>
      <c r="V135" s="36">
        <f>SUMIFS(СВЦЭМ!$C$39:$C$789,СВЦЭМ!$A$39:$A$789,$A135,СВЦЭМ!$B$39:$B$789,V$119)+'СЕТ СН'!$I$12+СВЦЭМ!$D$10+'СЕТ СН'!$I$6-'СЕТ СН'!$I$22</f>
        <v>3668.5933509000001</v>
      </c>
      <c r="W135" s="36">
        <f>SUMIFS(СВЦЭМ!$C$39:$C$789,СВЦЭМ!$A$39:$A$789,$A135,СВЦЭМ!$B$39:$B$789,W$119)+'СЕТ СН'!$I$12+СВЦЭМ!$D$10+'СЕТ СН'!$I$6-'СЕТ СН'!$I$22</f>
        <v>3701.8882929199999</v>
      </c>
      <c r="X135" s="36">
        <f>SUMIFS(СВЦЭМ!$C$39:$C$789,СВЦЭМ!$A$39:$A$789,$A135,СВЦЭМ!$B$39:$B$789,X$119)+'СЕТ СН'!$I$12+СВЦЭМ!$D$10+'СЕТ СН'!$I$6-'СЕТ СН'!$I$22</f>
        <v>3742.8395451000001</v>
      </c>
      <c r="Y135" s="36">
        <f>SUMIFS(СВЦЭМ!$C$39:$C$789,СВЦЭМ!$A$39:$A$789,$A135,СВЦЭМ!$B$39:$B$789,Y$119)+'СЕТ СН'!$I$12+СВЦЭМ!$D$10+'СЕТ СН'!$I$6-'СЕТ СН'!$I$22</f>
        <v>3797.5434056200002</v>
      </c>
    </row>
    <row r="136" spans="1:25" ht="15.75" x14ac:dyDescent="0.2">
      <c r="A136" s="35">
        <f t="shared" si="3"/>
        <v>45643</v>
      </c>
      <c r="B136" s="36">
        <f>SUMIFS(СВЦЭМ!$C$39:$C$789,СВЦЭМ!$A$39:$A$789,$A136,СВЦЭМ!$B$39:$B$789,B$119)+'СЕТ СН'!$I$12+СВЦЭМ!$D$10+'СЕТ СН'!$I$6-'СЕТ СН'!$I$22</f>
        <v>4003.6278473100001</v>
      </c>
      <c r="C136" s="36">
        <f>SUMIFS(СВЦЭМ!$C$39:$C$789,СВЦЭМ!$A$39:$A$789,$A136,СВЦЭМ!$B$39:$B$789,C$119)+'СЕТ СН'!$I$12+СВЦЭМ!$D$10+'СЕТ СН'!$I$6-'СЕТ СН'!$I$22</f>
        <v>4086.5757069800002</v>
      </c>
      <c r="D136" s="36">
        <f>SUMIFS(СВЦЭМ!$C$39:$C$789,СВЦЭМ!$A$39:$A$789,$A136,СВЦЭМ!$B$39:$B$789,D$119)+'СЕТ СН'!$I$12+СВЦЭМ!$D$10+'СЕТ СН'!$I$6-'СЕТ СН'!$I$22</f>
        <v>4150.07800193</v>
      </c>
      <c r="E136" s="36">
        <f>SUMIFS(СВЦЭМ!$C$39:$C$789,СВЦЭМ!$A$39:$A$789,$A136,СВЦЭМ!$B$39:$B$789,E$119)+'СЕТ СН'!$I$12+СВЦЭМ!$D$10+'СЕТ СН'!$I$6-'СЕТ СН'!$I$22</f>
        <v>4185.7806855099998</v>
      </c>
      <c r="F136" s="36">
        <f>SUMIFS(СВЦЭМ!$C$39:$C$789,СВЦЭМ!$A$39:$A$789,$A136,СВЦЭМ!$B$39:$B$789,F$119)+'СЕТ СН'!$I$12+СВЦЭМ!$D$10+'СЕТ СН'!$I$6-'СЕТ СН'!$I$22</f>
        <v>4199.7784163699998</v>
      </c>
      <c r="G136" s="36">
        <f>SUMIFS(СВЦЭМ!$C$39:$C$789,СВЦЭМ!$A$39:$A$789,$A136,СВЦЭМ!$B$39:$B$789,G$119)+'СЕТ СН'!$I$12+СВЦЭМ!$D$10+'СЕТ СН'!$I$6-'СЕТ СН'!$I$22</f>
        <v>4231.4702318399995</v>
      </c>
      <c r="H136" s="36">
        <f>SUMIFS(СВЦЭМ!$C$39:$C$789,СВЦЭМ!$A$39:$A$789,$A136,СВЦЭМ!$B$39:$B$789,H$119)+'СЕТ СН'!$I$12+СВЦЭМ!$D$10+'СЕТ СН'!$I$6-'СЕТ СН'!$I$22</f>
        <v>4110.95023502</v>
      </c>
      <c r="I136" s="36">
        <f>SUMIFS(СВЦЭМ!$C$39:$C$789,СВЦЭМ!$A$39:$A$789,$A136,СВЦЭМ!$B$39:$B$789,I$119)+'СЕТ СН'!$I$12+СВЦЭМ!$D$10+'СЕТ СН'!$I$6-'СЕТ СН'!$I$22</f>
        <v>3991.83646357</v>
      </c>
      <c r="J136" s="36">
        <f>SUMIFS(СВЦЭМ!$C$39:$C$789,СВЦЭМ!$A$39:$A$789,$A136,СВЦЭМ!$B$39:$B$789,J$119)+'СЕТ СН'!$I$12+СВЦЭМ!$D$10+'СЕТ СН'!$I$6-'СЕТ СН'!$I$22</f>
        <v>3944.4975975299999</v>
      </c>
      <c r="K136" s="36">
        <f>SUMIFS(СВЦЭМ!$C$39:$C$789,СВЦЭМ!$A$39:$A$789,$A136,СВЦЭМ!$B$39:$B$789,K$119)+'СЕТ СН'!$I$12+СВЦЭМ!$D$10+'СЕТ СН'!$I$6-'СЕТ СН'!$I$22</f>
        <v>3861.5212884399998</v>
      </c>
      <c r="L136" s="36">
        <f>SUMIFS(СВЦЭМ!$C$39:$C$789,СВЦЭМ!$A$39:$A$789,$A136,СВЦЭМ!$B$39:$B$789,L$119)+'СЕТ СН'!$I$12+СВЦЭМ!$D$10+'СЕТ СН'!$I$6-'СЕТ СН'!$I$22</f>
        <v>3821.0691904800001</v>
      </c>
      <c r="M136" s="36">
        <f>SUMIFS(СВЦЭМ!$C$39:$C$789,СВЦЭМ!$A$39:$A$789,$A136,СВЦЭМ!$B$39:$B$789,M$119)+'СЕТ СН'!$I$12+СВЦЭМ!$D$10+'СЕТ СН'!$I$6-'СЕТ СН'!$I$22</f>
        <v>3845.5539320500002</v>
      </c>
      <c r="N136" s="36">
        <f>SUMIFS(СВЦЭМ!$C$39:$C$789,СВЦЭМ!$A$39:$A$789,$A136,СВЦЭМ!$B$39:$B$789,N$119)+'СЕТ СН'!$I$12+СВЦЭМ!$D$10+'СЕТ СН'!$I$6-'СЕТ СН'!$I$22</f>
        <v>3868.03839023</v>
      </c>
      <c r="O136" s="36">
        <f>SUMIFS(СВЦЭМ!$C$39:$C$789,СВЦЭМ!$A$39:$A$789,$A136,СВЦЭМ!$B$39:$B$789,O$119)+'СЕТ СН'!$I$12+СВЦЭМ!$D$10+'СЕТ СН'!$I$6-'СЕТ СН'!$I$22</f>
        <v>3866.3606992800001</v>
      </c>
      <c r="P136" s="36">
        <f>SUMIFS(СВЦЭМ!$C$39:$C$789,СВЦЭМ!$A$39:$A$789,$A136,СВЦЭМ!$B$39:$B$789,P$119)+'СЕТ СН'!$I$12+СВЦЭМ!$D$10+'СЕТ СН'!$I$6-'СЕТ СН'!$I$22</f>
        <v>3881.7102864399999</v>
      </c>
      <c r="Q136" s="36">
        <f>SUMIFS(СВЦЭМ!$C$39:$C$789,СВЦЭМ!$A$39:$A$789,$A136,СВЦЭМ!$B$39:$B$789,Q$119)+'СЕТ СН'!$I$12+СВЦЭМ!$D$10+'СЕТ СН'!$I$6-'СЕТ СН'!$I$22</f>
        <v>3903.5253687499999</v>
      </c>
      <c r="R136" s="36">
        <f>SUMIFS(СВЦЭМ!$C$39:$C$789,СВЦЭМ!$A$39:$A$789,$A136,СВЦЭМ!$B$39:$B$789,R$119)+'СЕТ СН'!$I$12+СВЦЭМ!$D$10+'СЕТ СН'!$I$6-'СЕТ СН'!$I$22</f>
        <v>3885.1550518700001</v>
      </c>
      <c r="S136" s="36">
        <f>SUMIFS(СВЦЭМ!$C$39:$C$789,СВЦЭМ!$A$39:$A$789,$A136,СВЦЭМ!$B$39:$B$789,S$119)+'СЕТ СН'!$I$12+СВЦЭМ!$D$10+'СЕТ СН'!$I$6-'СЕТ СН'!$I$22</f>
        <v>3847.3069359199999</v>
      </c>
      <c r="T136" s="36">
        <f>SUMIFS(СВЦЭМ!$C$39:$C$789,СВЦЭМ!$A$39:$A$789,$A136,СВЦЭМ!$B$39:$B$789,T$119)+'СЕТ СН'!$I$12+СВЦЭМ!$D$10+'СЕТ СН'!$I$6-'СЕТ СН'!$I$22</f>
        <v>3907.5058228899998</v>
      </c>
      <c r="U136" s="36">
        <f>SUMIFS(СВЦЭМ!$C$39:$C$789,СВЦЭМ!$A$39:$A$789,$A136,СВЦЭМ!$B$39:$B$789,U$119)+'СЕТ СН'!$I$12+СВЦЭМ!$D$10+'СЕТ СН'!$I$6-'СЕТ СН'!$I$22</f>
        <v>3893.8616128600002</v>
      </c>
      <c r="V136" s="36">
        <f>SUMIFS(СВЦЭМ!$C$39:$C$789,СВЦЭМ!$A$39:$A$789,$A136,СВЦЭМ!$B$39:$B$789,V$119)+'СЕТ СН'!$I$12+СВЦЭМ!$D$10+'СЕТ СН'!$I$6-'СЕТ СН'!$I$22</f>
        <v>3976.7979194899999</v>
      </c>
      <c r="W136" s="36">
        <f>SUMIFS(СВЦЭМ!$C$39:$C$789,СВЦЭМ!$A$39:$A$789,$A136,СВЦЭМ!$B$39:$B$789,W$119)+'СЕТ СН'!$I$12+СВЦЭМ!$D$10+'СЕТ СН'!$I$6-'СЕТ СН'!$I$22</f>
        <v>4023.4853994999999</v>
      </c>
      <c r="X136" s="36">
        <f>SUMIFS(СВЦЭМ!$C$39:$C$789,СВЦЭМ!$A$39:$A$789,$A136,СВЦЭМ!$B$39:$B$789,X$119)+'СЕТ СН'!$I$12+СВЦЭМ!$D$10+'СЕТ СН'!$I$6-'СЕТ СН'!$I$22</f>
        <v>4052.4939621399999</v>
      </c>
      <c r="Y136" s="36">
        <f>SUMIFS(СВЦЭМ!$C$39:$C$789,СВЦЭМ!$A$39:$A$789,$A136,СВЦЭМ!$B$39:$B$789,Y$119)+'СЕТ СН'!$I$12+СВЦЭМ!$D$10+'СЕТ СН'!$I$6-'СЕТ СН'!$I$22</f>
        <v>4070.6018294099999</v>
      </c>
    </row>
    <row r="137" spans="1:25" ht="15.75" x14ac:dyDescent="0.2">
      <c r="A137" s="35">
        <f t="shared" si="3"/>
        <v>45644</v>
      </c>
      <c r="B137" s="36">
        <f>SUMIFS(СВЦЭМ!$C$39:$C$789,СВЦЭМ!$A$39:$A$789,$A137,СВЦЭМ!$B$39:$B$789,B$119)+'СЕТ СН'!$I$12+СВЦЭМ!$D$10+'СЕТ СН'!$I$6-'СЕТ СН'!$I$22</f>
        <v>4235.1790856099997</v>
      </c>
      <c r="C137" s="36">
        <f>SUMIFS(СВЦЭМ!$C$39:$C$789,СВЦЭМ!$A$39:$A$789,$A137,СВЦЭМ!$B$39:$B$789,C$119)+'СЕТ СН'!$I$12+СВЦЭМ!$D$10+'СЕТ СН'!$I$6-'СЕТ СН'!$I$22</f>
        <v>4287.3665755900001</v>
      </c>
      <c r="D137" s="36">
        <f>SUMIFS(СВЦЭМ!$C$39:$C$789,СВЦЭМ!$A$39:$A$789,$A137,СВЦЭМ!$B$39:$B$789,D$119)+'СЕТ СН'!$I$12+СВЦЭМ!$D$10+'СЕТ СН'!$I$6-'СЕТ СН'!$I$22</f>
        <v>4333.0633270899998</v>
      </c>
      <c r="E137" s="36">
        <f>SUMIFS(СВЦЭМ!$C$39:$C$789,СВЦЭМ!$A$39:$A$789,$A137,СВЦЭМ!$B$39:$B$789,E$119)+'СЕТ СН'!$I$12+СВЦЭМ!$D$10+'СЕТ СН'!$I$6-'СЕТ СН'!$I$22</f>
        <v>4342.6449660199996</v>
      </c>
      <c r="F137" s="36">
        <f>SUMIFS(СВЦЭМ!$C$39:$C$789,СВЦЭМ!$A$39:$A$789,$A137,СВЦЭМ!$B$39:$B$789,F$119)+'СЕТ СН'!$I$12+СВЦЭМ!$D$10+'СЕТ СН'!$I$6-'СЕТ СН'!$I$22</f>
        <v>4356.3092442500001</v>
      </c>
      <c r="G137" s="36">
        <f>SUMIFS(СВЦЭМ!$C$39:$C$789,СВЦЭМ!$A$39:$A$789,$A137,СВЦЭМ!$B$39:$B$789,G$119)+'СЕТ СН'!$I$12+СВЦЭМ!$D$10+'СЕТ СН'!$I$6-'СЕТ СН'!$I$22</f>
        <v>4318.6993759699999</v>
      </c>
      <c r="H137" s="36">
        <f>SUMIFS(СВЦЭМ!$C$39:$C$789,СВЦЭМ!$A$39:$A$789,$A137,СВЦЭМ!$B$39:$B$789,H$119)+'СЕТ СН'!$I$12+СВЦЭМ!$D$10+'СЕТ СН'!$I$6-'СЕТ СН'!$I$22</f>
        <v>4200.0958015400001</v>
      </c>
      <c r="I137" s="36">
        <f>SUMIFS(СВЦЭМ!$C$39:$C$789,СВЦЭМ!$A$39:$A$789,$A137,СВЦЭМ!$B$39:$B$789,I$119)+'СЕТ СН'!$I$12+СВЦЭМ!$D$10+'СЕТ СН'!$I$6-'СЕТ СН'!$I$22</f>
        <v>4022.4174172100002</v>
      </c>
      <c r="J137" s="36">
        <f>SUMIFS(СВЦЭМ!$C$39:$C$789,СВЦЭМ!$A$39:$A$789,$A137,СВЦЭМ!$B$39:$B$789,J$119)+'СЕТ СН'!$I$12+СВЦЭМ!$D$10+'СЕТ СН'!$I$6-'СЕТ СН'!$I$22</f>
        <v>3963.2738752400001</v>
      </c>
      <c r="K137" s="36">
        <f>SUMIFS(СВЦЭМ!$C$39:$C$789,СВЦЭМ!$A$39:$A$789,$A137,СВЦЭМ!$B$39:$B$789,K$119)+'СЕТ СН'!$I$12+СВЦЭМ!$D$10+'СЕТ СН'!$I$6-'СЕТ СН'!$I$22</f>
        <v>3889.2175675799999</v>
      </c>
      <c r="L137" s="36">
        <f>SUMIFS(СВЦЭМ!$C$39:$C$789,СВЦЭМ!$A$39:$A$789,$A137,СВЦЭМ!$B$39:$B$789,L$119)+'СЕТ СН'!$I$12+СВЦЭМ!$D$10+'СЕТ СН'!$I$6-'СЕТ СН'!$I$22</f>
        <v>3838.8159771099999</v>
      </c>
      <c r="M137" s="36">
        <f>SUMIFS(СВЦЭМ!$C$39:$C$789,СВЦЭМ!$A$39:$A$789,$A137,СВЦЭМ!$B$39:$B$789,M$119)+'СЕТ СН'!$I$12+СВЦЭМ!$D$10+'СЕТ СН'!$I$6-'СЕТ СН'!$I$22</f>
        <v>3934.4719531800001</v>
      </c>
      <c r="N137" s="36">
        <f>SUMIFS(СВЦЭМ!$C$39:$C$789,СВЦЭМ!$A$39:$A$789,$A137,СВЦЭМ!$B$39:$B$789,N$119)+'СЕТ СН'!$I$12+СВЦЭМ!$D$10+'СЕТ СН'!$I$6-'СЕТ СН'!$I$22</f>
        <v>3959.3787987800001</v>
      </c>
      <c r="O137" s="36">
        <f>SUMIFS(СВЦЭМ!$C$39:$C$789,СВЦЭМ!$A$39:$A$789,$A137,СВЦЭМ!$B$39:$B$789,O$119)+'СЕТ СН'!$I$12+СВЦЭМ!$D$10+'СЕТ СН'!$I$6-'СЕТ СН'!$I$22</f>
        <v>3942.7446046599998</v>
      </c>
      <c r="P137" s="36">
        <f>SUMIFS(СВЦЭМ!$C$39:$C$789,СВЦЭМ!$A$39:$A$789,$A137,СВЦЭМ!$B$39:$B$789,P$119)+'СЕТ СН'!$I$12+СВЦЭМ!$D$10+'СЕТ СН'!$I$6-'СЕТ СН'!$I$22</f>
        <v>3928.9947912100001</v>
      </c>
      <c r="Q137" s="36">
        <f>SUMIFS(СВЦЭМ!$C$39:$C$789,СВЦЭМ!$A$39:$A$789,$A137,СВЦЭМ!$B$39:$B$789,Q$119)+'СЕТ СН'!$I$12+СВЦЭМ!$D$10+'СЕТ СН'!$I$6-'СЕТ СН'!$I$22</f>
        <v>3952.5023595100001</v>
      </c>
      <c r="R137" s="36">
        <f>SUMIFS(СВЦЭМ!$C$39:$C$789,СВЦЭМ!$A$39:$A$789,$A137,СВЦЭМ!$B$39:$B$789,R$119)+'СЕТ СН'!$I$12+СВЦЭМ!$D$10+'СЕТ СН'!$I$6-'СЕТ СН'!$I$22</f>
        <v>3949.0776573399999</v>
      </c>
      <c r="S137" s="36">
        <f>SUMIFS(СВЦЭМ!$C$39:$C$789,СВЦЭМ!$A$39:$A$789,$A137,СВЦЭМ!$B$39:$B$789,S$119)+'СЕТ СН'!$I$12+СВЦЭМ!$D$10+'СЕТ СН'!$I$6-'СЕТ СН'!$I$22</f>
        <v>3899.0428849199998</v>
      </c>
      <c r="T137" s="36">
        <f>SUMIFS(СВЦЭМ!$C$39:$C$789,СВЦЭМ!$A$39:$A$789,$A137,СВЦЭМ!$B$39:$B$789,T$119)+'СЕТ СН'!$I$12+СВЦЭМ!$D$10+'СЕТ СН'!$I$6-'СЕТ СН'!$I$22</f>
        <v>3893.32501121</v>
      </c>
      <c r="U137" s="36">
        <f>SUMIFS(СВЦЭМ!$C$39:$C$789,СВЦЭМ!$A$39:$A$789,$A137,СВЦЭМ!$B$39:$B$789,U$119)+'СЕТ СН'!$I$12+СВЦЭМ!$D$10+'СЕТ СН'!$I$6-'СЕТ СН'!$I$22</f>
        <v>3898.6719900799999</v>
      </c>
      <c r="V137" s="36">
        <f>SUMIFS(СВЦЭМ!$C$39:$C$789,СВЦЭМ!$A$39:$A$789,$A137,СВЦЭМ!$B$39:$B$789,V$119)+'СЕТ СН'!$I$12+СВЦЭМ!$D$10+'СЕТ СН'!$I$6-'СЕТ СН'!$I$22</f>
        <v>3963.09563656</v>
      </c>
      <c r="W137" s="36">
        <f>SUMIFS(СВЦЭМ!$C$39:$C$789,СВЦЭМ!$A$39:$A$789,$A137,СВЦЭМ!$B$39:$B$789,W$119)+'СЕТ СН'!$I$12+СВЦЭМ!$D$10+'СЕТ СН'!$I$6-'СЕТ СН'!$I$22</f>
        <v>4016.40566442</v>
      </c>
      <c r="X137" s="36">
        <f>SUMIFS(СВЦЭМ!$C$39:$C$789,СВЦЭМ!$A$39:$A$789,$A137,СВЦЭМ!$B$39:$B$789,X$119)+'СЕТ СН'!$I$12+СВЦЭМ!$D$10+'СЕТ СН'!$I$6-'СЕТ СН'!$I$22</f>
        <v>4019.3688314800002</v>
      </c>
      <c r="Y137" s="36">
        <f>SUMIFS(СВЦЭМ!$C$39:$C$789,СВЦЭМ!$A$39:$A$789,$A137,СВЦЭМ!$B$39:$B$789,Y$119)+'СЕТ СН'!$I$12+СВЦЭМ!$D$10+'СЕТ СН'!$I$6-'СЕТ СН'!$I$22</f>
        <v>4100.10900993</v>
      </c>
    </row>
    <row r="138" spans="1:25" ht="15.75" x14ac:dyDescent="0.2">
      <c r="A138" s="35">
        <f t="shared" si="3"/>
        <v>45645</v>
      </c>
      <c r="B138" s="36">
        <f>SUMIFS(СВЦЭМ!$C$39:$C$789,СВЦЭМ!$A$39:$A$789,$A138,СВЦЭМ!$B$39:$B$789,B$119)+'СЕТ СН'!$I$12+СВЦЭМ!$D$10+'СЕТ СН'!$I$6-'СЕТ СН'!$I$22</f>
        <v>3978.3472218100001</v>
      </c>
      <c r="C138" s="36">
        <f>SUMIFS(СВЦЭМ!$C$39:$C$789,СВЦЭМ!$A$39:$A$789,$A138,СВЦЭМ!$B$39:$B$789,C$119)+'СЕТ СН'!$I$12+СВЦЭМ!$D$10+'СЕТ СН'!$I$6-'СЕТ СН'!$I$22</f>
        <v>4003.4409492</v>
      </c>
      <c r="D138" s="36">
        <f>SUMIFS(СВЦЭМ!$C$39:$C$789,СВЦЭМ!$A$39:$A$789,$A138,СВЦЭМ!$B$39:$B$789,D$119)+'СЕТ СН'!$I$12+СВЦЭМ!$D$10+'СЕТ СН'!$I$6-'СЕТ СН'!$I$22</f>
        <v>4098.2606383500006</v>
      </c>
      <c r="E138" s="36">
        <f>SUMIFS(СВЦЭМ!$C$39:$C$789,СВЦЭМ!$A$39:$A$789,$A138,СВЦЭМ!$B$39:$B$789,E$119)+'СЕТ СН'!$I$12+СВЦЭМ!$D$10+'СЕТ СН'!$I$6-'СЕТ СН'!$I$22</f>
        <v>4105.20508144</v>
      </c>
      <c r="F138" s="36">
        <f>SUMIFS(СВЦЭМ!$C$39:$C$789,СВЦЭМ!$A$39:$A$789,$A138,СВЦЭМ!$B$39:$B$789,F$119)+'СЕТ СН'!$I$12+СВЦЭМ!$D$10+'СЕТ СН'!$I$6-'СЕТ СН'!$I$22</f>
        <v>4130.0282755999997</v>
      </c>
      <c r="G138" s="36">
        <f>SUMIFS(СВЦЭМ!$C$39:$C$789,СВЦЭМ!$A$39:$A$789,$A138,СВЦЭМ!$B$39:$B$789,G$119)+'СЕТ СН'!$I$12+СВЦЭМ!$D$10+'СЕТ СН'!$I$6-'СЕТ СН'!$I$22</f>
        <v>4099.4232203199999</v>
      </c>
      <c r="H138" s="36">
        <f>SUMIFS(СВЦЭМ!$C$39:$C$789,СВЦЭМ!$A$39:$A$789,$A138,СВЦЭМ!$B$39:$B$789,H$119)+'СЕТ СН'!$I$12+СВЦЭМ!$D$10+'СЕТ СН'!$I$6-'СЕТ СН'!$I$22</f>
        <v>4034.0141140800001</v>
      </c>
      <c r="I138" s="36">
        <f>SUMIFS(СВЦЭМ!$C$39:$C$789,СВЦЭМ!$A$39:$A$789,$A138,СВЦЭМ!$B$39:$B$789,I$119)+'СЕТ СН'!$I$12+СВЦЭМ!$D$10+'СЕТ СН'!$I$6-'СЕТ СН'!$I$22</f>
        <v>3942.1282208900002</v>
      </c>
      <c r="J138" s="36">
        <f>SUMIFS(СВЦЭМ!$C$39:$C$789,СВЦЭМ!$A$39:$A$789,$A138,СВЦЭМ!$B$39:$B$789,J$119)+'СЕТ СН'!$I$12+СВЦЭМ!$D$10+'СЕТ СН'!$I$6-'СЕТ СН'!$I$22</f>
        <v>3881.55826781</v>
      </c>
      <c r="K138" s="36">
        <f>SUMIFS(СВЦЭМ!$C$39:$C$789,СВЦЭМ!$A$39:$A$789,$A138,СВЦЭМ!$B$39:$B$789,K$119)+'СЕТ СН'!$I$12+СВЦЭМ!$D$10+'СЕТ СН'!$I$6-'СЕТ СН'!$I$22</f>
        <v>3791.38780314</v>
      </c>
      <c r="L138" s="36">
        <f>SUMIFS(СВЦЭМ!$C$39:$C$789,СВЦЭМ!$A$39:$A$789,$A138,СВЦЭМ!$B$39:$B$789,L$119)+'СЕТ СН'!$I$12+СВЦЭМ!$D$10+'СЕТ СН'!$I$6-'СЕТ СН'!$I$22</f>
        <v>3797.7906687599998</v>
      </c>
      <c r="M138" s="36">
        <f>SUMIFS(СВЦЭМ!$C$39:$C$789,СВЦЭМ!$A$39:$A$789,$A138,СВЦЭМ!$B$39:$B$789,M$119)+'СЕТ СН'!$I$12+СВЦЭМ!$D$10+'СЕТ СН'!$I$6-'СЕТ СН'!$I$22</f>
        <v>3836.5451243500002</v>
      </c>
      <c r="N138" s="36">
        <f>SUMIFS(СВЦЭМ!$C$39:$C$789,СВЦЭМ!$A$39:$A$789,$A138,СВЦЭМ!$B$39:$B$789,N$119)+'СЕТ СН'!$I$12+СВЦЭМ!$D$10+'СЕТ СН'!$I$6-'СЕТ СН'!$I$22</f>
        <v>3847.7059748699999</v>
      </c>
      <c r="O138" s="36">
        <f>SUMIFS(СВЦЭМ!$C$39:$C$789,СВЦЭМ!$A$39:$A$789,$A138,СВЦЭМ!$B$39:$B$789,O$119)+'СЕТ СН'!$I$12+СВЦЭМ!$D$10+'СЕТ СН'!$I$6-'СЕТ СН'!$I$22</f>
        <v>3925.16358064</v>
      </c>
      <c r="P138" s="36">
        <f>SUMIFS(СВЦЭМ!$C$39:$C$789,СВЦЭМ!$A$39:$A$789,$A138,СВЦЭМ!$B$39:$B$789,P$119)+'СЕТ СН'!$I$12+СВЦЭМ!$D$10+'СЕТ СН'!$I$6-'СЕТ СН'!$I$22</f>
        <v>3932.8604068700001</v>
      </c>
      <c r="Q138" s="36">
        <f>SUMIFS(СВЦЭМ!$C$39:$C$789,СВЦЭМ!$A$39:$A$789,$A138,СВЦЭМ!$B$39:$B$789,Q$119)+'СЕТ СН'!$I$12+СВЦЭМ!$D$10+'СЕТ СН'!$I$6-'СЕТ СН'!$I$22</f>
        <v>3908.0217464900002</v>
      </c>
      <c r="R138" s="36">
        <f>SUMIFS(СВЦЭМ!$C$39:$C$789,СВЦЭМ!$A$39:$A$789,$A138,СВЦЭМ!$B$39:$B$789,R$119)+'СЕТ СН'!$I$12+СВЦЭМ!$D$10+'СЕТ СН'!$I$6-'СЕТ СН'!$I$22</f>
        <v>3850.6101979499999</v>
      </c>
      <c r="S138" s="36">
        <f>SUMIFS(СВЦЭМ!$C$39:$C$789,СВЦЭМ!$A$39:$A$789,$A138,СВЦЭМ!$B$39:$B$789,S$119)+'СЕТ СН'!$I$12+СВЦЭМ!$D$10+'СЕТ СН'!$I$6-'СЕТ СН'!$I$22</f>
        <v>3806.1938803899998</v>
      </c>
      <c r="T138" s="36">
        <f>SUMIFS(СВЦЭМ!$C$39:$C$789,СВЦЭМ!$A$39:$A$789,$A138,СВЦЭМ!$B$39:$B$789,T$119)+'СЕТ СН'!$I$12+СВЦЭМ!$D$10+'СЕТ СН'!$I$6-'СЕТ СН'!$I$22</f>
        <v>3768.1388397000001</v>
      </c>
      <c r="U138" s="36">
        <f>SUMIFS(СВЦЭМ!$C$39:$C$789,СВЦЭМ!$A$39:$A$789,$A138,СВЦЭМ!$B$39:$B$789,U$119)+'СЕТ СН'!$I$12+СВЦЭМ!$D$10+'СЕТ СН'!$I$6-'СЕТ СН'!$I$22</f>
        <v>3772.3259698699999</v>
      </c>
      <c r="V138" s="36">
        <f>SUMIFS(СВЦЭМ!$C$39:$C$789,СВЦЭМ!$A$39:$A$789,$A138,СВЦЭМ!$B$39:$B$789,V$119)+'СЕТ СН'!$I$12+СВЦЭМ!$D$10+'СЕТ СН'!$I$6-'СЕТ СН'!$I$22</f>
        <v>3795.17266105</v>
      </c>
      <c r="W138" s="36">
        <f>SUMIFS(СВЦЭМ!$C$39:$C$789,СВЦЭМ!$A$39:$A$789,$A138,СВЦЭМ!$B$39:$B$789,W$119)+'СЕТ СН'!$I$12+СВЦЭМ!$D$10+'СЕТ СН'!$I$6-'СЕТ СН'!$I$22</f>
        <v>3881.7463926400001</v>
      </c>
      <c r="X138" s="36">
        <f>SUMIFS(СВЦЭМ!$C$39:$C$789,СВЦЭМ!$A$39:$A$789,$A138,СВЦЭМ!$B$39:$B$789,X$119)+'СЕТ СН'!$I$12+СВЦЭМ!$D$10+'СЕТ СН'!$I$6-'СЕТ СН'!$I$22</f>
        <v>3901.4164341400001</v>
      </c>
      <c r="Y138" s="36">
        <f>SUMIFS(СВЦЭМ!$C$39:$C$789,СВЦЭМ!$A$39:$A$789,$A138,СВЦЭМ!$B$39:$B$789,Y$119)+'СЕТ СН'!$I$12+СВЦЭМ!$D$10+'СЕТ СН'!$I$6-'СЕТ СН'!$I$22</f>
        <v>3936.2555078199998</v>
      </c>
    </row>
    <row r="139" spans="1:25" ht="15.75" x14ac:dyDescent="0.2">
      <c r="A139" s="35">
        <f t="shared" si="3"/>
        <v>45646</v>
      </c>
      <c r="B139" s="36">
        <f>SUMIFS(СВЦЭМ!$C$39:$C$789,СВЦЭМ!$A$39:$A$789,$A139,СВЦЭМ!$B$39:$B$789,B$119)+'СЕТ СН'!$I$12+СВЦЭМ!$D$10+'СЕТ СН'!$I$6-'СЕТ СН'!$I$22</f>
        <v>3988.3697206900001</v>
      </c>
      <c r="C139" s="36">
        <f>SUMIFS(СВЦЭМ!$C$39:$C$789,СВЦЭМ!$A$39:$A$789,$A139,СВЦЭМ!$B$39:$B$789,C$119)+'СЕТ СН'!$I$12+СВЦЭМ!$D$10+'СЕТ СН'!$I$6-'СЕТ СН'!$I$22</f>
        <v>4042.05912382</v>
      </c>
      <c r="D139" s="36">
        <f>SUMIFS(СВЦЭМ!$C$39:$C$789,СВЦЭМ!$A$39:$A$789,$A139,СВЦЭМ!$B$39:$B$789,D$119)+'СЕТ СН'!$I$12+СВЦЭМ!$D$10+'СЕТ СН'!$I$6-'СЕТ СН'!$I$22</f>
        <v>4058.34495259</v>
      </c>
      <c r="E139" s="36">
        <f>SUMIFS(СВЦЭМ!$C$39:$C$789,СВЦЭМ!$A$39:$A$789,$A139,СВЦЭМ!$B$39:$B$789,E$119)+'СЕТ СН'!$I$12+СВЦЭМ!$D$10+'СЕТ СН'!$I$6-'СЕТ СН'!$I$22</f>
        <v>4082.44904339</v>
      </c>
      <c r="F139" s="36">
        <f>SUMIFS(СВЦЭМ!$C$39:$C$789,СВЦЭМ!$A$39:$A$789,$A139,СВЦЭМ!$B$39:$B$789,F$119)+'СЕТ СН'!$I$12+СВЦЭМ!$D$10+'СЕТ СН'!$I$6-'СЕТ СН'!$I$22</f>
        <v>4076.9970006200001</v>
      </c>
      <c r="G139" s="36">
        <f>SUMIFS(СВЦЭМ!$C$39:$C$789,СВЦЭМ!$A$39:$A$789,$A139,СВЦЭМ!$B$39:$B$789,G$119)+'СЕТ СН'!$I$12+СВЦЭМ!$D$10+'СЕТ СН'!$I$6-'СЕТ СН'!$I$22</f>
        <v>4053.5112286600001</v>
      </c>
      <c r="H139" s="36">
        <f>SUMIFS(СВЦЭМ!$C$39:$C$789,СВЦЭМ!$A$39:$A$789,$A139,СВЦЭМ!$B$39:$B$789,H$119)+'СЕТ СН'!$I$12+СВЦЭМ!$D$10+'СЕТ СН'!$I$6-'СЕТ СН'!$I$22</f>
        <v>4033.8871440799999</v>
      </c>
      <c r="I139" s="36">
        <f>SUMIFS(СВЦЭМ!$C$39:$C$789,СВЦЭМ!$A$39:$A$789,$A139,СВЦЭМ!$B$39:$B$789,I$119)+'СЕТ СН'!$I$12+СВЦЭМ!$D$10+'СЕТ СН'!$I$6-'СЕТ СН'!$I$22</f>
        <v>3885.5933392000002</v>
      </c>
      <c r="J139" s="36">
        <f>SUMIFS(СВЦЭМ!$C$39:$C$789,СВЦЭМ!$A$39:$A$789,$A139,СВЦЭМ!$B$39:$B$789,J$119)+'СЕТ СН'!$I$12+СВЦЭМ!$D$10+'СЕТ СН'!$I$6-'СЕТ СН'!$I$22</f>
        <v>3780.6032205500001</v>
      </c>
      <c r="K139" s="36">
        <f>SUMIFS(СВЦЭМ!$C$39:$C$789,СВЦЭМ!$A$39:$A$789,$A139,СВЦЭМ!$B$39:$B$789,K$119)+'СЕТ СН'!$I$12+СВЦЭМ!$D$10+'СЕТ СН'!$I$6-'СЕТ СН'!$I$22</f>
        <v>3725.4896566100001</v>
      </c>
      <c r="L139" s="36">
        <f>SUMIFS(СВЦЭМ!$C$39:$C$789,СВЦЭМ!$A$39:$A$789,$A139,СВЦЭМ!$B$39:$B$789,L$119)+'СЕТ СН'!$I$12+СВЦЭМ!$D$10+'СЕТ СН'!$I$6-'СЕТ СН'!$I$22</f>
        <v>3722.4776852300001</v>
      </c>
      <c r="M139" s="36">
        <f>SUMIFS(СВЦЭМ!$C$39:$C$789,СВЦЭМ!$A$39:$A$789,$A139,СВЦЭМ!$B$39:$B$789,M$119)+'СЕТ СН'!$I$12+СВЦЭМ!$D$10+'СЕТ СН'!$I$6-'СЕТ СН'!$I$22</f>
        <v>3717.92648758</v>
      </c>
      <c r="N139" s="36">
        <f>SUMIFS(СВЦЭМ!$C$39:$C$789,СВЦЭМ!$A$39:$A$789,$A139,СВЦЭМ!$B$39:$B$789,N$119)+'СЕТ СН'!$I$12+СВЦЭМ!$D$10+'СЕТ СН'!$I$6-'СЕТ СН'!$I$22</f>
        <v>3724.5942420000001</v>
      </c>
      <c r="O139" s="36">
        <f>SUMIFS(СВЦЭМ!$C$39:$C$789,СВЦЭМ!$A$39:$A$789,$A139,СВЦЭМ!$B$39:$B$789,O$119)+'СЕТ СН'!$I$12+СВЦЭМ!$D$10+'СЕТ СН'!$I$6-'СЕТ СН'!$I$22</f>
        <v>3737.2846119300002</v>
      </c>
      <c r="P139" s="36">
        <f>SUMIFS(СВЦЭМ!$C$39:$C$789,СВЦЭМ!$A$39:$A$789,$A139,СВЦЭМ!$B$39:$B$789,P$119)+'СЕТ СН'!$I$12+СВЦЭМ!$D$10+'СЕТ СН'!$I$6-'СЕТ СН'!$I$22</f>
        <v>3747.3062033400001</v>
      </c>
      <c r="Q139" s="36">
        <f>SUMIFS(СВЦЭМ!$C$39:$C$789,СВЦЭМ!$A$39:$A$789,$A139,СВЦЭМ!$B$39:$B$789,Q$119)+'СЕТ СН'!$I$12+СВЦЭМ!$D$10+'СЕТ СН'!$I$6-'СЕТ СН'!$I$22</f>
        <v>3687.3537837600002</v>
      </c>
      <c r="R139" s="36">
        <f>SUMIFS(СВЦЭМ!$C$39:$C$789,СВЦЭМ!$A$39:$A$789,$A139,СВЦЭМ!$B$39:$B$789,R$119)+'СЕТ СН'!$I$12+СВЦЭМ!$D$10+'СЕТ СН'!$I$6-'СЕТ СН'!$I$22</f>
        <v>3702.9835232199998</v>
      </c>
      <c r="S139" s="36">
        <f>SUMIFS(СВЦЭМ!$C$39:$C$789,СВЦЭМ!$A$39:$A$789,$A139,СВЦЭМ!$B$39:$B$789,S$119)+'СЕТ СН'!$I$12+СВЦЭМ!$D$10+'СЕТ СН'!$I$6-'СЕТ СН'!$I$22</f>
        <v>3699.1055488799998</v>
      </c>
      <c r="T139" s="36">
        <f>SUMIFS(СВЦЭМ!$C$39:$C$789,СВЦЭМ!$A$39:$A$789,$A139,СВЦЭМ!$B$39:$B$789,T$119)+'СЕТ СН'!$I$12+СВЦЭМ!$D$10+'СЕТ СН'!$I$6-'СЕТ СН'!$I$22</f>
        <v>3670.3858149799999</v>
      </c>
      <c r="U139" s="36">
        <f>SUMIFS(СВЦЭМ!$C$39:$C$789,СВЦЭМ!$A$39:$A$789,$A139,СВЦЭМ!$B$39:$B$789,U$119)+'СЕТ СН'!$I$12+СВЦЭМ!$D$10+'СЕТ СН'!$I$6-'СЕТ СН'!$I$22</f>
        <v>3699.81169095</v>
      </c>
      <c r="V139" s="36">
        <f>SUMIFS(СВЦЭМ!$C$39:$C$789,СВЦЭМ!$A$39:$A$789,$A139,СВЦЭМ!$B$39:$B$789,V$119)+'СЕТ СН'!$I$12+СВЦЭМ!$D$10+'СЕТ СН'!$I$6-'СЕТ СН'!$I$22</f>
        <v>3745.1747999200002</v>
      </c>
      <c r="W139" s="36">
        <f>SUMIFS(СВЦЭМ!$C$39:$C$789,СВЦЭМ!$A$39:$A$789,$A139,СВЦЭМ!$B$39:$B$789,W$119)+'СЕТ СН'!$I$12+СВЦЭМ!$D$10+'СЕТ СН'!$I$6-'СЕТ СН'!$I$22</f>
        <v>3840.6989623899999</v>
      </c>
      <c r="X139" s="36">
        <f>SUMIFS(СВЦЭМ!$C$39:$C$789,СВЦЭМ!$A$39:$A$789,$A139,СВЦЭМ!$B$39:$B$789,X$119)+'СЕТ СН'!$I$12+СВЦЭМ!$D$10+'СЕТ СН'!$I$6-'СЕТ СН'!$I$22</f>
        <v>3867.7567773400001</v>
      </c>
      <c r="Y139" s="36">
        <f>SUMIFS(СВЦЭМ!$C$39:$C$789,СВЦЭМ!$A$39:$A$789,$A139,СВЦЭМ!$B$39:$B$789,Y$119)+'СЕТ СН'!$I$12+СВЦЭМ!$D$10+'СЕТ СН'!$I$6-'СЕТ СН'!$I$22</f>
        <v>3878.3877677</v>
      </c>
    </row>
    <row r="140" spans="1:25" ht="15.75" x14ac:dyDescent="0.2">
      <c r="A140" s="35">
        <f t="shared" si="3"/>
        <v>45647</v>
      </c>
      <c r="B140" s="36">
        <f>SUMIFS(СВЦЭМ!$C$39:$C$789,СВЦЭМ!$A$39:$A$789,$A140,СВЦЭМ!$B$39:$B$789,B$119)+'СЕТ СН'!$I$12+СВЦЭМ!$D$10+'СЕТ СН'!$I$6-'СЕТ СН'!$I$22</f>
        <v>3994.1755289799999</v>
      </c>
      <c r="C140" s="36">
        <f>SUMIFS(СВЦЭМ!$C$39:$C$789,СВЦЭМ!$A$39:$A$789,$A140,СВЦЭМ!$B$39:$B$789,C$119)+'СЕТ СН'!$I$12+СВЦЭМ!$D$10+'СЕТ СН'!$I$6-'СЕТ СН'!$I$22</f>
        <v>3968.5577870900001</v>
      </c>
      <c r="D140" s="36">
        <f>SUMIFS(СВЦЭМ!$C$39:$C$789,СВЦЭМ!$A$39:$A$789,$A140,СВЦЭМ!$B$39:$B$789,D$119)+'СЕТ СН'!$I$12+СВЦЭМ!$D$10+'СЕТ СН'!$I$6-'СЕТ СН'!$I$22</f>
        <v>4063.0899894499998</v>
      </c>
      <c r="E140" s="36">
        <f>SUMIFS(СВЦЭМ!$C$39:$C$789,СВЦЭМ!$A$39:$A$789,$A140,СВЦЭМ!$B$39:$B$789,E$119)+'СЕТ СН'!$I$12+СВЦЭМ!$D$10+'СЕТ СН'!$I$6-'СЕТ СН'!$I$22</f>
        <v>4117.6083900399999</v>
      </c>
      <c r="F140" s="36">
        <f>SUMIFS(СВЦЭМ!$C$39:$C$789,СВЦЭМ!$A$39:$A$789,$A140,СВЦЭМ!$B$39:$B$789,F$119)+'СЕТ СН'!$I$12+СВЦЭМ!$D$10+'СЕТ СН'!$I$6-'СЕТ СН'!$I$22</f>
        <v>4134.4580397400005</v>
      </c>
      <c r="G140" s="36">
        <f>SUMIFS(СВЦЭМ!$C$39:$C$789,СВЦЭМ!$A$39:$A$789,$A140,СВЦЭМ!$B$39:$B$789,G$119)+'СЕТ СН'!$I$12+СВЦЭМ!$D$10+'СЕТ СН'!$I$6-'СЕТ СН'!$I$22</f>
        <v>4106.88053777</v>
      </c>
      <c r="H140" s="36">
        <f>SUMIFS(СВЦЭМ!$C$39:$C$789,СВЦЭМ!$A$39:$A$789,$A140,СВЦЭМ!$B$39:$B$789,H$119)+'СЕТ СН'!$I$12+СВЦЭМ!$D$10+'СЕТ СН'!$I$6-'СЕТ СН'!$I$22</f>
        <v>4065.4807724000002</v>
      </c>
      <c r="I140" s="36">
        <f>SUMIFS(СВЦЭМ!$C$39:$C$789,СВЦЭМ!$A$39:$A$789,$A140,СВЦЭМ!$B$39:$B$789,I$119)+'СЕТ СН'!$I$12+СВЦЭМ!$D$10+'СЕТ СН'!$I$6-'СЕТ СН'!$I$22</f>
        <v>3994.1270546699998</v>
      </c>
      <c r="J140" s="36">
        <f>SUMIFS(СВЦЭМ!$C$39:$C$789,СВЦЭМ!$A$39:$A$789,$A140,СВЦЭМ!$B$39:$B$789,J$119)+'СЕТ СН'!$I$12+СВЦЭМ!$D$10+'СЕТ СН'!$I$6-'СЕТ СН'!$I$22</f>
        <v>3906.2953380399999</v>
      </c>
      <c r="K140" s="36">
        <f>SUMIFS(СВЦЭМ!$C$39:$C$789,СВЦЭМ!$A$39:$A$789,$A140,СВЦЭМ!$B$39:$B$789,K$119)+'СЕТ СН'!$I$12+СВЦЭМ!$D$10+'СЕТ СН'!$I$6-'СЕТ СН'!$I$22</f>
        <v>3791.1694356500002</v>
      </c>
      <c r="L140" s="36">
        <f>SUMIFS(СВЦЭМ!$C$39:$C$789,СВЦЭМ!$A$39:$A$789,$A140,СВЦЭМ!$B$39:$B$789,L$119)+'СЕТ СН'!$I$12+СВЦЭМ!$D$10+'СЕТ СН'!$I$6-'СЕТ СН'!$I$22</f>
        <v>3752.4899472900001</v>
      </c>
      <c r="M140" s="36">
        <f>SUMIFS(СВЦЭМ!$C$39:$C$789,СВЦЭМ!$A$39:$A$789,$A140,СВЦЭМ!$B$39:$B$789,M$119)+'СЕТ СН'!$I$12+СВЦЭМ!$D$10+'СЕТ СН'!$I$6-'СЕТ СН'!$I$22</f>
        <v>3746.1175236999998</v>
      </c>
      <c r="N140" s="36">
        <f>SUMIFS(СВЦЭМ!$C$39:$C$789,СВЦЭМ!$A$39:$A$789,$A140,СВЦЭМ!$B$39:$B$789,N$119)+'СЕТ СН'!$I$12+СВЦЭМ!$D$10+'СЕТ СН'!$I$6-'СЕТ СН'!$I$22</f>
        <v>3753.25143811</v>
      </c>
      <c r="O140" s="36">
        <f>SUMIFS(СВЦЭМ!$C$39:$C$789,СВЦЭМ!$A$39:$A$789,$A140,СВЦЭМ!$B$39:$B$789,O$119)+'СЕТ СН'!$I$12+СВЦЭМ!$D$10+'СЕТ СН'!$I$6-'СЕТ СН'!$I$22</f>
        <v>3783.0152780399999</v>
      </c>
      <c r="P140" s="36">
        <f>SUMIFS(СВЦЭМ!$C$39:$C$789,СВЦЭМ!$A$39:$A$789,$A140,СВЦЭМ!$B$39:$B$789,P$119)+'СЕТ СН'!$I$12+СВЦЭМ!$D$10+'СЕТ СН'!$I$6-'СЕТ СН'!$I$22</f>
        <v>3779.1454349199998</v>
      </c>
      <c r="Q140" s="36">
        <f>SUMIFS(СВЦЭМ!$C$39:$C$789,СВЦЭМ!$A$39:$A$789,$A140,СВЦЭМ!$B$39:$B$789,Q$119)+'СЕТ СН'!$I$12+СВЦЭМ!$D$10+'СЕТ СН'!$I$6-'СЕТ СН'!$I$22</f>
        <v>3768.9907006499998</v>
      </c>
      <c r="R140" s="36">
        <f>SUMIFS(СВЦЭМ!$C$39:$C$789,СВЦЭМ!$A$39:$A$789,$A140,СВЦЭМ!$B$39:$B$789,R$119)+'СЕТ СН'!$I$12+СВЦЭМ!$D$10+'СЕТ СН'!$I$6-'СЕТ СН'!$I$22</f>
        <v>3783.4596899499998</v>
      </c>
      <c r="S140" s="36">
        <f>SUMIFS(СВЦЭМ!$C$39:$C$789,СВЦЭМ!$A$39:$A$789,$A140,СВЦЭМ!$B$39:$B$789,S$119)+'СЕТ СН'!$I$12+СВЦЭМ!$D$10+'СЕТ СН'!$I$6-'СЕТ СН'!$I$22</f>
        <v>3769.8989313000002</v>
      </c>
      <c r="T140" s="36">
        <f>SUMIFS(СВЦЭМ!$C$39:$C$789,СВЦЭМ!$A$39:$A$789,$A140,СВЦЭМ!$B$39:$B$789,T$119)+'СЕТ СН'!$I$12+СВЦЭМ!$D$10+'СЕТ СН'!$I$6-'СЕТ СН'!$I$22</f>
        <v>3728.98974662</v>
      </c>
      <c r="U140" s="36">
        <f>SUMIFS(СВЦЭМ!$C$39:$C$789,СВЦЭМ!$A$39:$A$789,$A140,СВЦЭМ!$B$39:$B$789,U$119)+'СЕТ СН'!$I$12+СВЦЭМ!$D$10+'СЕТ СН'!$I$6-'СЕТ СН'!$I$22</f>
        <v>3752.5485045099999</v>
      </c>
      <c r="V140" s="36">
        <f>SUMIFS(СВЦЭМ!$C$39:$C$789,СВЦЭМ!$A$39:$A$789,$A140,СВЦЭМ!$B$39:$B$789,V$119)+'СЕТ СН'!$I$12+СВЦЭМ!$D$10+'СЕТ СН'!$I$6-'СЕТ СН'!$I$22</f>
        <v>3808.0000710700001</v>
      </c>
      <c r="W140" s="36">
        <f>SUMIFS(СВЦЭМ!$C$39:$C$789,СВЦЭМ!$A$39:$A$789,$A140,СВЦЭМ!$B$39:$B$789,W$119)+'СЕТ СН'!$I$12+СВЦЭМ!$D$10+'СЕТ СН'!$I$6-'СЕТ СН'!$I$22</f>
        <v>3818.8998346799999</v>
      </c>
      <c r="X140" s="36">
        <f>SUMIFS(СВЦЭМ!$C$39:$C$789,СВЦЭМ!$A$39:$A$789,$A140,СВЦЭМ!$B$39:$B$789,X$119)+'СЕТ СН'!$I$12+СВЦЭМ!$D$10+'СЕТ СН'!$I$6-'СЕТ СН'!$I$22</f>
        <v>3866.09827623</v>
      </c>
      <c r="Y140" s="36">
        <f>SUMIFS(СВЦЭМ!$C$39:$C$789,СВЦЭМ!$A$39:$A$789,$A140,СВЦЭМ!$B$39:$B$789,Y$119)+'СЕТ СН'!$I$12+СВЦЭМ!$D$10+'СЕТ СН'!$I$6-'СЕТ СН'!$I$22</f>
        <v>3896.1869307400002</v>
      </c>
    </row>
    <row r="141" spans="1:25" ht="15.75" x14ac:dyDescent="0.2">
      <c r="A141" s="35">
        <f t="shared" si="3"/>
        <v>45648</v>
      </c>
      <c r="B141" s="36">
        <f>SUMIFS(СВЦЭМ!$C$39:$C$789,СВЦЭМ!$A$39:$A$789,$A141,СВЦЭМ!$B$39:$B$789,B$119)+'СЕТ СН'!$I$12+СВЦЭМ!$D$10+'СЕТ СН'!$I$6-'СЕТ СН'!$I$22</f>
        <v>3916.44539244</v>
      </c>
      <c r="C141" s="36">
        <f>SUMIFS(СВЦЭМ!$C$39:$C$789,СВЦЭМ!$A$39:$A$789,$A141,СВЦЭМ!$B$39:$B$789,C$119)+'СЕТ СН'!$I$12+СВЦЭМ!$D$10+'СЕТ СН'!$I$6-'СЕТ СН'!$I$22</f>
        <v>4070.66018291</v>
      </c>
      <c r="D141" s="36">
        <f>SUMIFS(СВЦЭМ!$C$39:$C$789,СВЦЭМ!$A$39:$A$789,$A141,СВЦЭМ!$B$39:$B$789,D$119)+'СЕТ СН'!$I$12+СВЦЭМ!$D$10+'СЕТ СН'!$I$6-'СЕТ СН'!$I$22</f>
        <v>4102.0995682100001</v>
      </c>
      <c r="E141" s="36">
        <f>SUMIFS(СВЦЭМ!$C$39:$C$789,СВЦЭМ!$A$39:$A$789,$A141,СВЦЭМ!$B$39:$B$789,E$119)+'СЕТ СН'!$I$12+СВЦЭМ!$D$10+'СЕТ СН'!$I$6-'СЕТ СН'!$I$22</f>
        <v>4143.9913282500002</v>
      </c>
      <c r="F141" s="36">
        <f>SUMIFS(СВЦЭМ!$C$39:$C$789,СВЦЭМ!$A$39:$A$789,$A141,СВЦЭМ!$B$39:$B$789,F$119)+'СЕТ СН'!$I$12+СВЦЭМ!$D$10+'СЕТ СН'!$I$6-'СЕТ СН'!$I$22</f>
        <v>4148.7682348600001</v>
      </c>
      <c r="G141" s="36">
        <f>SUMIFS(СВЦЭМ!$C$39:$C$789,СВЦЭМ!$A$39:$A$789,$A141,СВЦЭМ!$B$39:$B$789,G$119)+'СЕТ СН'!$I$12+СВЦЭМ!$D$10+'СЕТ СН'!$I$6-'СЕТ СН'!$I$22</f>
        <v>4151.5358898300001</v>
      </c>
      <c r="H141" s="36">
        <f>SUMIFS(СВЦЭМ!$C$39:$C$789,СВЦЭМ!$A$39:$A$789,$A141,СВЦЭМ!$B$39:$B$789,H$119)+'СЕТ СН'!$I$12+СВЦЭМ!$D$10+'СЕТ СН'!$I$6-'СЕТ СН'!$I$22</f>
        <v>4126.5033869899999</v>
      </c>
      <c r="I141" s="36">
        <f>SUMIFS(СВЦЭМ!$C$39:$C$789,СВЦЭМ!$A$39:$A$789,$A141,СВЦЭМ!$B$39:$B$789,I$119)+'СЕТ СН'!$I$12+СВЦЭМ!$D$10+'СЕТ СН'!$I$6-'СЕТ СН'!$I$22</f>
        <v>4088.8239590200001</v>
      </c>
      <c r="J141" s="36">
        <f>SUMIFS(СВЦЭМ!$C$39:$C$789,СВЦЭМ!$A$39:$A$789,$A141,СВЦЭМ!$B$39:$B$789,J$119)+'СЕТ СН'!$I$12+СВЦЭМ!$D$10+'СЕТ СН'!$I$6-'СЕТ СН'!$I$22</f>
        <v>3945.6264402000002</v>
      </c>
      <c r="K141" s="36">
        <f>SUMIFS(СВЦЭМ!$C$39:$C$789,СВЦЭМ!$A$39:$A$789,$A141,СВЦЭМ!$B$39:$B$789,K$119)+'СЕТ СН'!$I$12+СВЦЭМ!$D$10+'СЕТ СН'!$I$6-'СЕТ СН'!$I$22</f>
        <v>3894.9386541099998</v>
      </c>
      <c r="L141" s="36">
        <f>SUMIFS(СВЦЭМ!$C$39:$C$789,СВЦЭМ!$A$39:$A$789,$A141,СВЦЭМ!$B$39:$B$789,L$119)+'СЕТ СН'!$I$12+СВЦЭМ!$D$10+'СЕТ СН'!$I$6-'СЕТ СН'!$I$22</f>
        <v>3838.1234649100002</v>
      </c>
      <c r="M141" s="36">
        <f>SUMIFS(СВЦЭМ!$C$39:$C$789,СВЦЭМ!$A$39:$A$789,$A141,СВЦЭМ!$B$39:$B$789,M$119)+'СЕТ СН'!$I$12+СВЦЭМ!$D$10+'СЕТ СН'!$I$6-'СЕТ СН'!$I$22</f>
        <v>3833.6544608700001</v>
      </c>
      <c r="N141" s="36">
        <f>SUMIFS(СВЦЭМ!$C$39:$C$789,СВЦЭМ!$A$39:$A$789,$A141,СВЦЭМ!$B$39:$B$789,N$119)+'СЕТ СН'!$I$12+СВЦЭМ!$D$10+'СЕТ СН'!$I$6-'СЕТ СН'!$I$22</f>
        <v>3848.1620836500001</v>
      </c>
      <c r="O141" s="36">
        <f>SUMIFS(СВЦЭМ!$C$39:$C$789,СВЦЭМ!$A$39:$A$789,$A141,СВЦЭМ!$B$39:$B$789,O$119)+'СЕТ СН'!$I$12+СВЦЭМ!$D$10+'СЕТ СН'!$I$6-'СЕТ СН'!$I$22</f>
        <v>3872.7856053599999</v>
      </c>
      <c r="P141" s="36">
        <f>SUMIFS(СВЦЭМ!$C$39:$C$789,СВЦЭМ!$A$39:$A$789,$A141,СВЦЭМ!$B$39:$B$789,P$119)+'СЕТ СН'!$I$12+СВЦЭМ!$D$10+'СЕТ СН'!$I$6-'СЕТ СН'!$I$22</f>
        <v>3891.3119536999998</v>
      </c>
      <c r="Q141" s="36">
        <f>SUMIFS(СВЦЭМ!$C$39:$C$789,СВЦЭМ!$A$39:$A$789,$A141,СВЦЭМ!$B$39:$B$789,Q$119)+'СЕТ СН'!$I$12+СВЦЭМ!$D$10+'СЕТ СН'!$I$6-'СЕТ СН'!$I$22</f>
        <v>3922.27771149</v>
      </c>
      <c r="R141" s="36">
        <f>SUMIFS(СВЦЭМ!$C$39:$C$789,СВЦЭМ!$A$39:$A$789,$A141,СВЦЭМ!$B$39:$B$789,R$119)+'СЕТ СН'!$I$12+СВЦЭМ!$D$10+'СЕТ СН'!$I$6-'СЕТ СН'!$I$22</f>
        <v>3903.0061695899999</v>
      </c>
      <c r="S141" s="36">
        <f>SUMIFS(СВЦЭМ!$C$39:$C$789,СВЦЭМ!$A$39:$A$789,$A141,СВЦЭМ!$B$39:$B$789,S$119)+'СЕТ СН'!$I$12+СВЦЭМ!$D$10+'СЕТ СН'!$I$6-'СЕТ СН'!$I$22</f>
        <v>3838.0968797400001</v>
      </c>
      <c r="T141" s="36">
        <f>SUMIFS(СВЦЭМ!$C$39:$C$789,СВЦЭМ!$A$39:$A$789,$A141,СВЦЭМ!$B$39:$B$789,T$119)+'СЕТ СН'!$I$12+СВЦЭМ!$D$10+'СЕТ СН'!$I$6-'СЕТ СН'!$I$22</f>
        <v>3774.61315461</v>
      </c>
      <c r="U141" s="36">
        <f>SUMIFS(СВЦЭМ!$C$39:$C$789,СВЦЭМ!$A$39:$A$789,$A141,СВЦЭМ!$B$39:$B$789,U$119)+'СЕТ СН'!$I$12+СВЦЭМ!$D$10+'СЕТ СН'!$I$6-'СЕТ СН'!$I$22</f>
        <v>3784.0248903199999</v>
      </c>
      <c r="V141" s="36">
        <f>SUMIFS(СВЦЭМ!$C$39:$C$789,СВЦЭМ!$A$39:$A$789,$A141,СВЦЭМ!$B$39:$B$789,V$119)+'СЕТ СН'!$I$12+СВЦЭМ!$D$10+'СЕТ СН'!$I$6-'СЕТ СН'!$I$22</f>
        <v>3802.3274553699998</v>
      </c>
      <c r="W141" s="36">
        <f>SUMIFS(СВЦЭМ!$C$39:$C$789,СВЦЭМ!$A$39:$A$789,$A141,СВЦЭМ!$B$39:$B$789,W$119)+'СЕТ СН'!$I$12+СВЦЭМ!$D$10+'СЕТ СН'!$I$6-'СЕТ СН'!$I$22</f>
        <v>3826.2973701999999</v>
      </c>
      <c r="X141" s="36">
        <f>SUMIFS(СВЦЭМ!$C$39:$C$789,СВЦЭМ!$A$39:$A$789,$A141,СВЦЭМ!$B$39:$B$789,X$119)+'СЕТ СН'!$I$12+СВЦЭМ!$D$10+'СЕТ СН'!$I$6-'СЕТ СН'!$I$22</f>
        <v>3865.09242791</v>
      </c>
      <c r="Y141" s="36">
        <f>SUMIFS(СВЦЭМ!$C$39:$C$789,СВЦЭМ!$A$39:$A$789,$A141,СВЦЭМ!$B$39:$B$789,Y$119)+'СЕТ СН'!$I$12+СВЦЭМ!$D$10+'СЕТ СН'!$I$6-'СЕТ СН'!$I$22</f>
        <v>3930.7045149699998</v>
      </c>
    </row>
    <row r="142" spans="1:25" ht="15.75" x14ac:dyDescent="0.2">
      <c r="A142" s="35">
        <f t="shared" si="3"/>
        <v>45649</v>
      </c>
      <c r="B142" s="36">
        <f>SUMIFS(СВЦЭМ!$C$39:$C$789,СВЦЭМ!$A$39:$A$789,$A142,СВЦЭМ!$B$39:$B$789,B$119)+'СЕТ СН'!$I$12+СВЦЭМ!$D$10+'СЕТ СН'!$I$6-'СЕТ СН'!$I$22</f>
        <v>3897.1021924699999</v>
      </c>
      <c r="C142" s="36">
        <f>SUMIFS(СВЦЭМ!$C$39:$C$789,СВЦЭМ!$A$39:$A$789,$A142,СВЦЭМ!$B$39:$B$789,C$119)+'СЕТ СН'!$I$12+СВЦЭМ!$D$10+'СЕТ СН'!$I$6-'СЕТ СН'!$I$22</f>
        <v>3976.7800059400001</v>
      </c>
      <c r="D142" s="36">
        <f>SUMIFS(СВЦЭМ!$C$39:$C$789,СВЦЭМ!$A$39:$A$789,$A142,СВЦЭМ!$B$39:$B$789,D$119)+'СЕТ СН'!$I$12+СВЦЭМ!$D$10+'СЕТ СН'!$I$6-'СЕТ СН'!$I$22</f>
        <v>4070.9436572599998</v>
      </c>
      <c r="E142" s="36">
        <f>SUMIFS(СВЦЭМ!$C$39:$C$789,СВЦЭМ!$A$39:$A$789,$A142,СВЦЭМ!$B$39:$B$789,E$119)+'СЕТ СН'!$I$12+СВЦЭМ!$D$10+'СЕТ СН'!$I$6-'СЕТ СН'!$I$22</f>
        <v>4156.5210980400007</v>
      </c>
      <c r="F142" s="36">
        <f>SUMIFS(СВЦЭМ!$C$39:$C$789,СВЦЭМ!$A$39:$A$789,$A142,СВЦЭМ!$B$39:$B$789,F$119)+'СЕТ СН'!$I$12+СВЦЭМ!$D$10+'СЕТ СН'!$I$6-'СЕТ СН'!$I$22</f>
        <v>4079.0707411399999</v>
      </c>
      <c r="G142" s="36">
        <f>SUMIFS(СВЦЭМ!$C$39:$C$789,СВЦЭМ!$A$39:$A$789,$A142,СВЦЭМ!$B$39:$B$789,G$119)+'СЕТ СН'!$I$12+СВЦЭМ!$D$10+'СЕТ СН'!$I$6-'СЕТ СН'!$I$22</f>
        <v>4035.7571827400002</v>
      </c>
      <c r="H142" s="36">
        <f>SUMIFS(СВЦЭМ!$C$39:$C$789,СВЦЭМ!$A$39:$A$789,$A142,СВЦЭМ!$B$39:$B$789,H$119)+'СЕТ СН'!$I$12+СВЦЭМ!$D$10+'СЕТ СН'!$I$6-'СЕТ СН'!$I$22</f>
        <v>4016.57185871</v>
      </c>
      <c r="I142" s="36">
        <f>SUMIFS(СВЦЭМ!$C$39:$C$789,СВЦЭМ!$A$39:$A$789,$A142,СВЦЭМ!$B$39:$B$789,I$119)+'СЕТ СН'!$I$12+СВЦЭМ!$D$10+'СЕТ СН'!$I$6-'СЕТ СН'!$I$22</f>
        <v>3995.9359608499999</v>
      </c>
      <c r="J142" s="36">
        <f>SUMIFS(СВЦЭМ!$C$39:$C$789,СВЦЭМ!$A$39:$A$789,$A142,СВЦЭМ!$B$39:$B$789,J$119)+'СЕТ СН'!$I$12+СВЦЭМ!$D$10+'СЕТ СН'!$I$6-'СЕТ СН'!$I$22</f>
        <v>3898.2987637900001</v>
      </c>
      <c r="K142" s="36">
        <f>SUMIFS(СВЦЭМ!$C$39:$C$789,СВЦЭМ!$A$39:$A$789,$A142,СВЦЭМ!$B$39:$B$789,K$119)+'СЕТ СН'!$I$12+СВЦЭМ!$D$10+'СЕТ СН'!$I$6-'СЕТ СН'!$I$22</f>
        <v>3798.0486056</v>
      </c>
      <c r="L142" s="36">
        <f>SUMIFS(СВЦЭМ!$C$39:$C$789,СВЦЭМ!$A$39:$A$789,$A142,СВЦЭМ!$B$39:$B$789,L$119)+'СЕТ СН'!$I$12+СВЦЭМ!$D$10+'СЕТ СН'!$I$6-'СЕТ СН'!$I$22</f>
        <v>3788.2617286999998</v>
      </c>
      <c r="M142" s="36">
        <f>SUMIFS(СВЦЭМ!$C$39:$C$789,СВЦЭМ!$A$39:$A$789,$A142,СВЦЭМ!$B$39:$B$789,M$119)+'СЕТ СН'!$I$12+СВЦЭМ!$D$10+'СЕТ СН'!$I$6-'СЕТ СН'!$I$22</f>
        <v>3808.00457929</v>
      </c>
      <c r="N142" s="36">
        <f>SUMIFS(СВЦЭМ!$C$39:$C$789,СВЦЭМ!$A$39:$A$789,$A142,СВЦЭМ!$B$39:$B$789,N$119)+'СЕТ СН'!$I$12+СВЦЭМ!$D$10+'СЕТ СН'!$I$6-'СЕТ СН'!$I$22</f>
        <v>3814.5141619000001</v>
      </c>
      <c r="O142" s="36">
        <f>SUMIFS(СВЦЭМ!$C$39:$C$789,СВЦЭМ!$A$39:$A$789,$A142,СВЦЭМ!$B$39:$B$789,O$119)+'СЕТ СН'!$I$12+СВЦЭМ!$D$10+'СЕТ СН'!$I$6-'СЕТ СН'!$I$22</f>
        <v>3837.8934418099998</v>
      </c>
      <c r="P142" s="36">
        <f>SUMIFS(СВЦЭМ!$C$39:$C$789,СВЦЭМ!$A$39:$A$789,$A142,СВЦЭМ!$B$39:$B$789,P$119)+'СЕТ СН'!$I$12+СВЦЭМ!$D$10+'СЕТ СН'!$I$6-'СЕТ СН'!$I$22</f>
        <v>3893.9452460900002</v>
      </c>
      <c r="Q142" s="36">
        <f>SUMIFS(СВЦЭМ!$C$39:$C$789,СВЦЭМ!$A$39:$A$789,$A142,СВЦЭМ!$B$39:$B$789,Q$119)+'СЕТ СН'!$I$12+СВЦЭМ!$D$10+'СЕТ СН'!$I$6-'СЕТ СН'!$I$22</f>
        <v>3909.8087907399999</v>
      </c>
      <c r="R142" s="36">
        <f>SUMIFS(СВЦЭМ!$C$39:$C$789,СВЦЭМ!$A$39:$A$789,$A142,СВЦЭМ!$B$39:$B$789,R$119)+'СЕТ СН'!$I$12+СВЦЭМ!$D$10+'СЕТ СН'!$I$6-'СЕТ СН'!$I$22</f>
        <v>3869.49544681</v>
      </c>
      <c r="S142" s="36">
        <f>SUMIFS(СВЦЭМ!$C$39:$C$789,СВЦЭМ!$A$39:$A$789,$A142,СВЦЭМ!$B$39:$B$789,S$119)+'СЕТ СН'!$I$12+СВЦЭМ!$D$10+'СЕТ СН'!$I$6-'СЕТ СН'!$I$22</f>
        <v>3840.7189379699998</v>
      </c>
      <c r="T142" s="36">
        <f>SUMIFS(СВЦЭМ!$C$39:$C$789,СВЦЭМ!$A$39:$A$789,$A142,СВЦЭМ!$B$39:$B$789,T$119)+'СЕТ СН'!$I$12+СВЦЭМ!$D$10+'СЕТ СН'!$I$6-'СЕТ СН'!$I$22</f>
        <v>3830.7998631199998</v>
      </c>
      <c r="U142" s="36">
        <f>SUMIFS(СВЦЭМ!$C$39:$C$789,СВЦЭМ!$A$39:$A$789,$A142,СВЦЭМ!$B$39:$B$789,U$119)+'СЕТ СН'!$I$12+СВЦЭМ!$D$10+'СЕТ СН'!$I$6-'СЕТ СН'!$I$22</f>
        <v>3828.2353655699999</v>
      </c>
      <c r="V142" s="36">
        <f>SUMIFS(СВЦЭМ!$C$39:$C$789,СВЦЭМ!$A$39:$A$789,$A142,СВЦЭМ!$B$39:$B$789,V$119)+'СЕТ СН'!$I$12+СВЦЭМ!$D$10+'СЕТ СН'!$I$6-'СЕТ СН'!$I$22</f>
        <v>3792.9700938299998</v>
      </c>
      <c r="W142" s="36">
        <f>SUMIFS(СВЦЭМ!$C$39:$C$789,СВЦЭМ!$A$39:$A$789,$A142,СВЦЭМ!$B$39:$B$789,W$119)+'СЕТ СН'!$I$12+СВЦЭМ!$D$10+'СЕТ СН'!$I$6-'СЕТ СН'!$I$22</f>
        <v>3795.1906280399999</v>
      </c>
      <c r="X142" s="36">
        <f>SUMIFS(СВЦЭМ!$C$39:$C$789,СВЦЭМ!$A$39:$A$789,$A142,СВЦЭМ!$B$39:$B$789,X$119)+'СЕТ СН'!$I$12+СВЦЭМ!$D$10+'СЕТ СН'!$I$6-'СЕТ СН'!$I$22</f>
        <v>3872.7502076800001</v>
      </c>
      <c r="Y142" s="36">
        <f>SUMIFS(СВЦЭМ!$C$39:$C$789,СВЦЭМ!$A$39:$A$789,$A142,СВЦЭМ!$B$39:$B$789,Y$119)+'СЕТ СН'!$I$12+СВЦЭМ!$D$10+'СЕТ СН'!$I$6-'СЕТ СН'!$I$22</f>
        <v>3911.7601057699999</v>
      </c>
    </row>
    <row r="143" spans="1:25" ht="15.75" x14ac:dyDescent="0.2">
      <c r="A143" s="35">
        <f t="shared" si="3"/>
        <v>45650</v>
      </c>
      <c r="B143" s="36">
        <f>SUMIFS(СВЦЭМ!$C$39:$C$789,СВЦЭМ!$A$39:$A$789,$A143,СВЦЭМ!$B$39:$B$789,B$119)+'СЕТ СН'!$I$12+СВЦЭМ!$D$10+'СЕТ СН'!$I$6-'СЕТ СН'!$I$22</f>
        <v>3990.4075302299998</v>
      </c>
      <c r="C143" s="36">
        <f>SUMIFS(СВЦЭМ!$C$39:$C$789,СВЦЭМ!$A$39:$A$789,$A143,СВЦЭМ!$B$39:$B$789,C$119)+'СЕТ СН'!$I$12+СВЦЭМ!$D$10+'СЕТ СН'!$I$6-'СЕТ СН'!$I$22</f>
        <v>4129.94931387</v>
      </c>
      <c r="D143" s="36">
        <f>SUMIFS(СВЦЭМ!$C$39:$C$789,СВЦЭМ!$A$39:$A$789,$A143,СВЦЭМ!$B$39:$B$789,D$119)+'СЕТ СН'!$I$12+СВЦЭМ!$D$10+'СЕТ СН'!$I$6-'СЕТ СН'!$I$22</f>
        <v>4129.2918751500001</v>
      </c>
      <c r="E143" s="36">
        <f>SUMIFS(СВЦЭМ!$C$39:$C$789,СВЦЭМ!$A$39:$A$789,$A143,СВЦЭМ!$B$39:$B$789,E$119)+'СЕТ СН'!$I$12+СВЦЭМ!$D$10+'СЕТ СН'!$I$6-'СЕТ СН'!$I$22</f>
        <v>4123.5747528900001</v>
      </c>
      <c r="F143" s="36">
        <f>SUMIFS(СВЦЭМ!$C$39:$C$789,СВЦЭМ!$A$39:$A$789,$A143,СВЦЭМ!$B$39:$B$789,F$119)+'СЕТ СН'!$I$12+СВЦЭМ!$D$10+'СЕТ СН'!$I$6-'СЕТ СН'!$I$22</f>
        <v>4117.0182091900006</v>
      </c>
      <c r="G143" s="36">
        <f>SUMIFS(СВЦЭМ!$C$39:$C$789,СВЦЭМ!$A$39:$A$789,$A143,СВЦЭМ!$B$39:$B$789,G$119)+'СЕТ СН'!$I$12+СВЦЭМ!$D$10+'СЕТ СН'!$I$6-'СЕТ СН'!$I$22</f>
        <v>4094.0822869600001</v>
      </c>
      <c r="H143" s="36">
        <f>SUMIFS(СВЦЭМ!$C$39:$C$789,СВЦЭМ!$A$39:$A$789,$A143,СВЦЭМ!$B$39:$B$789,H$119)+'СЕТ СН'!$I$12+СВЦЭМ!$D$10+'СЕТ СН'!$I$6-'СЕТ СН'!$I$22</f>
        <v>4071.33172694</v>
      </c>
      <c r="I143" s="36">
        <f>SUMIFS(СВЦЭМ!$C$39:$C$789,СВЦЭМ!$A$39:$A$789,$A143,СВЦЭМ!$B$39:$B$789,I$119)+'СЕТ СН'!$I$12+СВЦЭМ!$D$10+'СЕТ СН'!$I$6-'СЕТ СН'!$I$22</f>
        <v>3984.3920032299998</v>
      </c>
      <c r="J143" s="36">
        <f>SUMIFS(СВЦЭМ!$C$39:$C$789,СВЦЭМ!$A$39:$A$789,$A143,СВЦЭМ!$B$39:$B$789,J$119)+'СЕТ СН'!$I$12+СВЦЭМ!$D$10+'СЕТ СН'!$I$6-'СЕТ СН'!$I$22</f>
        <v>3935.5358367099998</v>
      </c>
      <c r="K143" s="36">
        <f>SUMIFS(СВЦЭМ!$C$39:$C$789,СВЦЭМ!$A$39:$A$789,$A143,СВЦЭМ!$B$39:$B$789,K$119)+'СЕТ СН'!$I$12+СВЦЭМ!$D$10+'СЕТ СН'!$I$6-'СЕТ СН'!$I$22</f>
        <v>3951.1514714599998</v>
      </c>
      <c r="L143" s="36">
        <f>SUMIFS(СВЦЭМ!$C$39:$C$789,СВЦЭМ!$A$39:$A$789,$A143,СВЦЭМ!$B$39:$B$789,L$119)+'СЕТ СН'!$I$12+СВЦЭМ!$D$10+'СЕТ СН'!$I$6-'СЕТ СН'!$I$22</f>
        <v>3908.61786635</v>
      </c>
      <c r="M143" s="36">
        <f>SUMIFS(СВЦЭМ!$C$39:$C$789,СВЦЭМ!$A$39:$A$789,$A143,СВЦЭМ!$B$39:$B$789,M$119)+'СЕТ СН'!$I$12+СВЦЭМ!$D$10+'СЕТ СН'!$I$6-'СЕТ СН'!$I$22</f>
        <v>3803.9106368900002</v>
      </c>
      <c r="N143" s="36">
        <f>SUMIFS(СВЦЭМ!$C$39:$C$789,СВЦЭМ!$A$39:$A$789,$A143,СВЦЭМ!$B$39:$B$789,N$119)+'СЕТ СН'!$I$12+СВЦЭМ!$D$10+'СЕТ СН'!$I$6-'СЕТ СН'!$I$22</f>
        <v>3833.6336349399999</v>
      </c>
      <c r="O143" s="36">
        <f>SUMIFS(СВЦЭМ!$C$39:$C$789,СВЦЭМ!$A$39:$A$789,$A143,СВЦЭМ!$B$39:$B$789,O$119)+'СЕТ СН'!$I$12+СВЦЭМ!$D$10+'СЕТ СН'!$I$6-'СЕТ СН'!$I$22</f>
        <v>3907.2705296899999</v>
      </c>
      <c r="P143" s="36">
        <f>SUMIFS(СВЦЭМ!$C$39:$C$789,СВЦЭМ!$A$39:$A$789,$A143,СВЦЭМ!$B$39:$B$789,P$119)+'СЕТ СН'!$I$12+СВЦЭМ!$D$10+'СЕТ СН'!$I$6-'СЕТ СН'!$I$22</f>
        <v>3907.0243040800001</v>
      </c>
      <c r="Q143" s="36">
        <f>SUMIFS(СВЦЭМ!$C$39:$C$789,СВЦЭМ!$A$39:$A$789,$A143,СВЦЭМ!$B$39:$B$789,Q$119)+'СЕТ СН'!$I$12+СВЦЭМ!$D$10+'СЕТ СН'!$I$6-'СЕТ СН'!$I$22</f>
        <v>3814.96741647</v>
      </c>
      <c r="R143" s="36">
        <f>SUMIFS(СВЦЭМ!$C$39:$C$789,СВЦЭМ!$A$39:$A$789,$A143,СВЦЭМ!$B$39:$B$789,R$119)+'СЕТ СН'!$I$12+СВЦЭМ!$D$10+'СЕТ СН'!$I$6-'СЕТ СН'!$I$22</f>
        <v>3842.1789075000002</v>
      </c>
      <c r="S143" s="36">
        <f>SUMIFS(СВЦЭМ!$C$39:$C$789,СВЦЭМ!$A$39:$A$789,$A143,СВЦЭМ!$B$39:$B$789,S$119)+'СЕТ СН'!$I$12+СВЦЭМ!$D$10+'СЕТ СН'!$I$6-'СЕТ СН'!$I$22</f>
        <v>3873.5015710100001</v>
      </c>
      <c r="T143" s="36">
        <f>SUMIFS(СВЦЭМ!$C$39:$C$789,СВЦЭМ!$A$39:$A$789,$A143,СВЦЭМ!$B$39:$B$789,T$119)+'СЕТ СН'!$I$12+СВЦЭМ!$D$10+'СЕТ СН'!$I$6-'СЕТ СН'!$I$22</f>
        <v>3923.1936552699999</v>
      </c>
      <c r="U143" s="36">
        <f>SUMIFS(СВЦЭМ!$C$39:$C$789,СВЦЭМ!$A$39:$A$789,$A143,СВЦЭМ!$B$39:$B$789,U$119)+'СЕТ СН'!$I$12+СВЦЭМ!$D$10+'СЕТ СН'!$I$6-'СЕТ СН'!$I$22</f>
        <v>3927.6948483800002</v>
      </c>
      <c r="V143" s="36">
        <f>SUMIFS(СВЦЭМ!$C$39:$C$789,СВЦЭМ!$A$39:$A$789,$A143,СВЦЭМ!$B$39:$B$789,V$119)+'СЕТ СН'!$I$12+СВЦЭМ!$D$10+'СЕТ СН'!$I$6-'СЕТ СН'!$I$22</f>
        <v>3942.4440549400001</v>
      </c>
      <c r="W143" s="36">
        <f>SUMIFS(СВЦЭМ!$C$39:$C$789,СВЦЭМ!$A$39:$A$789,$A143,СВЦЭМ!$B$39:$B$789,W$119)+'СЕТ СН'!$I$12+СВЦЭМ!$D$10+'СЕТ СН'!$I$6-'СЕТ СН'!$I$22</f>
        <v>3969.4494217299998</v>
      </c>
      <c r="X143" s="36">
        <f>SUMIFS(СВЦЭМ!$C$39:$C$789,СВЦЭМ!$A$39:$A$789,$A143,СВЦЭМ!$B$39:$B$789,X$119)+'СЕТ СН'!$I$12+СВЦЭМ!$D$10+'СЕТ СН'!$I$6-'СЕТ СН'!$I$22</f>
        <v>4020.9889828999999</v>
      </c>
      <c r="Y143" s="36">
        <f>SUMIFS(СВЦЭМ!$C$39:$C$789,СВЦЭМ!$A$39:$A$789,$A143,СВЦЭМ!$B$39:$B$789,Y$119)+'СЕТ СН'!$I$12+СВЦЭМ!$D$10+'СЕТ СН'!$I$6-'СЕТ СН'!$I$22</f>
        <v>4033.8172299299999</v>
      </c>
    </row>
    <row r="144" spans="1:25" ht="15.75" x14ac:dyDescent="0.2">
      <c r="A144" s="35">
        <f t="shared" si="3"/>
        <v>45651</v>
      </c>
      <c r="B144" s="36">
        <f>SUMIFS(СВЦЭМ!$C$39:$C$789,СВЦЭМ!$A$39:$A$789,$A144,СВЦЭМ!$B$39:$B$789,B$119)+'СЕТ СН'!$I$12+СВЦЭМ!$D$10+'СЕТ СН'!$I$6-'СЕТ СН'!$I$22</f>
        <v>3887.35351249</v>
      </c>
      <c r="C144" s="36">
        <f>SUMIFS(СВЦЭМ!$C$39:$C$789,СВЦЭМ!$A$39:$A$789,$A144,СВЦЭМ!$B$39:$B$789,C$119)+'СЕТ СН'!$I$12+СВЦЭМ!$D$10+'СЕТ СН'!$I$6-'СЕТ СН'!$I$22</f>
        <v>3943.7823599600001</v>
      </c>
      <c r="D144" s="36">
        <f>SUMIFS(СВЦЭМ!$C$39:$C$789,СВЦЭМ!$A$39:$A$789,$A144,СВЦЭМ!$B$39:$B$789,D$119)+'СЕТ СН'!$I$12+СВЦЭМ!$D$10+'СЕТ СН'!$I$6-'СЕТ СН'!$I$22</f>
        <v>3958.9404216200001</v>
      </c>
      <c r="E144" s="36">
        <f>SUMIFS(СВЦЭМ!$C$39:$C$789,СВЦЭМ!$A$39:$A$789,$A144,СВЦЭМ!$B$39:$B$789,E$119)+'СЕТ СН'!$I$12+СВЦЭМ!$D$10+'СЕТ СН'!$I$6-'СЕТ СН'!$I$22</f>
        <v>4006.4377293500002</v>
      </c>
      <c r="F144" s="36">
        <f>SUMIFS(СВЦЭМ!$C$39:$C$789,СВЦЭМ!$A$39:$A$789,$A144,СВЦЭМ!$B$39:$B$789,F$119)+'СЕТ СН'!$I$12+СВЦЭМ!$D$10+'СЕТ СН'!$I$6-'СЕТ СН'!$I$22</f>
        <v>4006.8668310500002</v>
      </c>
      <c r="G144" s="36">
        <f>SUMIFS(СВЦЭМ!$C$39:$C$789,СВЦЭМ!$A$39:$A$789,$A144,СВЦЭМ!$B$39:$B$789,G$119)+'СЕТ СН'!$I$12+СВЦЭМ!$D$10+'СЕТ СН'!$I$6-'СЕТ СН'!$I$22</f>
        <v>3956.65362585</v>
      </c>
      <c r="H144" s="36">
        <f>SUMIFS(СВЦЭМ!$C$39:$C$789,СВЦЭМ!$A$39:$A$789,$A144,СВЦЭМ!$B$39:$B$789,H$119)+'СЕТ СН'!$I$12+СВЦЭМ!$D$10+'СЕТ СН'!$I$6-'СЕТ СН'!$I$22</f>
        <v>3868.2975428499999</v>
      </c>
      <c r="I144" s="36">
        <f>SUMIFS(СВЦЭМ!$C$39:$C$789,СВЦЭМ!$A$39:$A$789,$A144,СВЦЭМ!$B$39:$B$789,I$119)+'СЕТ СН'!$I$12+СВЦЭМ!$D$10+'СЕТ СН'!$I$6-'СЕТ СН'!$I$22</f>
        <v>3733.0279500500001</v>
      </c>
      <c r="J144" s="36">
        <f>SUMIFS(СВЦЭМ!$C$39:$C$789,СВЦЭМ!$A$39:$A$789,$A144,СВЦЭМ!$B$39:$B$789,J$119)+'СЕТ СН'!$I$12+СВЦЭМ!$D$10+'СЕТ СН'!$I$6-'СЕТ СН'!$I$22</f>
        <v>3706.5829273599998</v>
      </c>
      <c r="K144" s="36">
        <f>SUMIFS(СВЦЭМ!$C$39:$C$789,СВЦЭМ!$A$39:$A$789,$A144,СВЦЭМ!$B$39:$B$789,K$119)+'СЕТ СН'!$I$12+СВЦЭМ!$D$10+'СЕТ СН'!$I$6-'СЕТ СН'!$I$22</f>
        <v>3682.0969367399998</v>
      </c>
      <c r="L144" s="36">
        <f>SUMIFS(СВЦЭМ!$C$39:$C$789,СВЦЭМ!$A$39:$A$789,$A144,СВЦЭМ!$B$39:$B$789,L$119)+'СЕТ СН'!$I$12+СВЦЭМ!$D$10+'СЕТ СН'!$I$6-'СЕТ СН'!$I$22</f>
        <v>3663.2151594100001</v>
      </c>
      <c r="M144" s="36">
        <f>SUMIFS(СВЦЭМ!$C$39:$C$789,СВЦЭМ!$A$39:$A$789,$A144,СВЦЭМ!$B$39:$B$789,M$119)+'СЕТ СН'!$I$12+СВЦЭМ!$D$10+'СЕТ СН'!$I$6-'СЕТ СН'!$I$22</f>
        <v>3632.46127862</v>
      </c>
      <c r="N144" s="36">
        <f>SUMIFS(СВЦЭМ!$C$39:$C$789,СВЦЭМ!$A$39:$A$789,$A144,СВЦЭМ!$B$39:$B$789,N$119)+'СЕТ СН'!$I$12+СВЦЭМ!$D$10+'СЕТ СН'!$I$6-'СЕТ СН'!$I$22</f>
        <v>3633.8887888499999</v>
      </c>
      <c r="O144" s="36">
        <f>SUMIFS(СВЦЭМ!$C$39:$C$789,СВЦЭМ!$A$39:$A$789,$A144,СВЦЭМ!$B$39:$B$789,O$119)+'СЕТ СН'!$I$12+СВЦЭМ!$D$10+'СЕТ СН'!$I$6-'СЕТ СН'!$I$22</f>
        <v>3650.6890810899999</v>
      </c>
      <c r="P144" s="36">
        <f>SUMIFS(СВЦЭМ!$C$39:$C$789,СВЦЭМ!$A$39:$A$789,$A144,СВЦЭМ!$B$39:$B$789,P$119)+'СЕТ СН'!$I$12+СВЦЭМ!$D$10+'СЕТ СН'!$I$6-'СЕТ СН'!$I$22</f>
        <v>3653.92353826</v>
      </c>
      <c r="Q144" s="36">
        <f>SUMIFS(СВЦЭМ!$C$39:$C$789,СВЦЭМ!$A$39:$A$789,$A144,СВЦЭМ!$B$39:$B$789,Q$119)+'СЕТ СН'!$I$12+СВЦЭМ!$D$10+'СЕТ СН'!$I$6-'СЕТ СН'!$I$22</f>
        <v>3660.36276408</v>
      </c>
      <c r="R144" s="36">
        <f>SUMIFS(СВЦЭМ!$C$39:$C$789,СВЦЭМ!$A$39:$A$789,$A144,СВЦЭМ!$B$39:$B$789,R$119)+'СЕТ СН'!$I$12+СВЦЭМ!$D$10+'СЕТ СН'!$I$6-'СЕТ СН'!$I$22</f>
        <v>3657.1508225799998</v>
      </c>
      <c r="S144" s="36">
        <f>SUMIFS(СВЦЭМ!$C$39:$C$789,СВЦЭМ!$A$39:$A$789,$A144,СВЦЭМ!$B$39:$B$789,S$119)+'СЕТ СН'!$I$12+СВЦЭМ!$D$10+'СЕТ СН'!$I$6-'СЕТ СН'!$I$22</f>
        <v>3631.6040495100001</v>
      </c>
      <c r="T144" s="36">
        <f>SUMIFS(СВЦЭМ!$C$39:$C$789,СВЦЭМ!$A$39:$A$789,$A144,СВЦЭМ!$B$39:$B$789,T$119)+'СЕТ СН'!$I$12+СВЦЭМ!$D$10+'СЕТ СН'!$I$6-'СЕТ СН'!$I$22</f>
        <v>3660.8350739299999</v>
      </c>
      <c r="U144" s="36">
        <f>SUMIFS(СВЦЭМ!$C$39:$C$789,СВЦЭМ!$A$39:$A$789,$A144,СВЦЭМ!$B$39:$B$789,U$119)+'СЕТ СН'!$I$12+СВЦЭМ!$D$10+'СЕТ СН'!$I$6-'СЕТ СН'!$I$22</f>
        <v>3657.1741065900001</v>
      </c>
      <c r="V144" s="36">
        <f>SUMIFS(СВЦЭМ!$C$39:$C$789,СВЦЭМ!$A$39:$A$789,$A144,СВЦЭМ!$B$39:$B$789,V$119)+'СЕТ СН'!$I$12+СВЦЭМ!$D$10+'СЕТ СН'!$I$6-'СЕТ СН'!$I$22</f>
        <v>3665.96067214</v>
      </c>
      <c r="W144" s="36">
        <f>SUMIFS(СВЦЭМ!$C$39:$C$789,СВЦЭМ!$A$39:$A$789,$A144,СВЦЭМ!$B$39:$B$789,W$119)+'СЕТ СН'!$I$12+СВЦЭМ!$D$10+'СЕТ СН'!$I$6-'СЕТ СН'!$I$22</f>
        <v>3710.0200453299999</v>
      </c>
      <c r="X144" s="36">
        <f>SUMIFS(СВЦЭМ!$C$39:$C$789,СВЦЭМ!$A$39:$A$789,$A144,СВЦЭМ!$B$39:$B$789,X$119)+'СЕТ СН'!$I$12+СВЦЭМ!$D$10+'СЕТ СН'!$I$6-'СЕТ СН'!$I$22</f>
        <v>3699.3713799900002</v>
      </c>
      <c r="Y144" s="36">
        <f>SUMIFS(СВЦЭМ!$C$39:$C$789,СВЦЭМ!$A$39:$A$789,$A144,СВЦЭМ!$B$39:$B$789,Y$119)+'СЕТ СН'!$I$12+СВЦЭМ!$D$10+'СЕТ СН'!$I$6-'СЕТ СН'!$I$22</f>
        <v>3775.0602069800002</v>
      </c>
    </row>
    <row r="145" spans="1:32" ht="15.75" x14ac:dyDescent="0.2">
      <c r="A145" s="35">
        <f t="shared" si="3"/>
        <v>45652</v>
      </c>
      <c r="B145" s="36">
        <f>SUMIFS(СВЦЭМ!$C$39:$C$789,СВЦЭМ!$A$39:$A$789,$A145,СВЦЭМ!$B$39:$B$789,B$119)+'СЕТ СН'!$I$12+СВЦЭМ!$D$10+'СЕТ СН'!$I$6-'СЕТ СН'!$I$22</f>
        <v>3986.9466443199999</v>
      </c>
      <c r="C145" s="36">
        <f>SUMIFS(СВЦЭМ!$C$39:$C$789,СВЦЭМ!$A$39:$A$789,$A145,СВЦЭМ!$B$39:$B$789,C$119)+'СЕТ СН'!$I$12+СВЦЭМ!$D$10+'СЕТ СН'!$I$6-'СЕТ СН'!$I$22</f>
        <v>4039.1260197800002</v>
      </c>
      <c r="D145" s="36">
        <f>SUMIFS(СВЦЭМ!$C$39:$C$789,СВЦЭМ!$A$39:$A$789,$A145,СВЦЭМ!$B$39:$B$789,D$119)+'СЕТ СН'!$I$12+СВЦЭМ!$D$10+'СЕТ СН'!$I$6-'СЕТ СН'!$I$22</f>
        <v>4066.4128565699998</v>
      </c>
      <c r="E145" s="36">
        <f>SUMIFS(СВЦЭМ!$C$39:$C$789,СВЦЭМ!$A$39:$A$789,$A145,СВЦЭМ!$B$39:$B$789,E$119)+'СЕТ СН'!$I$12+СВЦЭМ!$D$10+'СЕТ СН'!$I$6-'СЕТ СН'!$I$22</f>
        <v>4074.78669601</v>
      </c>
      <c r="F145" s="36">
        <f>SUMIFS(СВЦЭМ!$C$39:$C$789,СВЦЭМ!$A$39:$A$789,$A145,СВЦЭМ!$B$39:$B$789,F$119)+'СЕТ СН'!$I$12+СВЦЭМ!$D$10+'СЕТ СН'!$I$6-'СЕТ СН'!$I$22</f>
        <v>4064.8980878399998</v>
      </c>
      <c r="G145" s="36">
        <f>SUMIFS(СВЦЭМ!$C$39:$C$789,СВЦЭМ!$A$39:$A$789,$A145,СВЦЭМ!$B$39:$B$789,G$119)+'СЕТ СН'!$I$12+СВЦЭМ!$D$10+'СЕТ СН'!$I$6-'СЕТ СН'!$I$22</f>
        <v>4043.8748583400002</v>
      </c>
      <c r="H145" s="36">
        <f>SUMIFS(СВЦЭМ!$C$39:$C$789,СВЦЭМ!$A$39:$A$789,$A145,СВЦЭМ!$B$39:$B$789,H$119)+'СЕТ СН'!$I$12+СВЦЭМ!$D$10+'СЕТ СН'!$I$6-'СЕТ СН'!$I$22</f>
        <v>3931.9158318499999</v>
      </c>
      <c r="I145" s="36">
        <f>SUMIFS(СВЦЭМ!$C$39:$C$789,СВЦЭМ!$A$39:$A$789,$A145,СВЦЭМ!$B$39:$B$789,I$119)+'СЕТ СН'!$I$12+СВЦЭМ!$D$10+'СЕТ СН'!$I$6-'СЕТ СН'!$I$22</f>
        <v>3844.5613760400001</v>
      </c>
      <c r="J145" s="36">
        <f>SUMIFS(СВЦЭМ!$C$39:$C$789,СВЦЭМ!$A$39:$A$789,$A145,СВЦЭМ!$B$39:$B$789,J$119)+'СЕТ СН'!$I$12+СВЦЭМ!$D$10+'СЕТ СН'!$I$6-'СЕТ СН'!$I$22</f>
        <v>3797.63878965</v>
      </c>
      <c r="K145" s="36">
        <f>SUMIFS(СВЦЭМ!$C$39:$C$789,СВЦЭМ!$A$39:$A$789,$A145,СВЦЭМ!$B$39:$B$789,K$119)+'СЕТ СН'!$I$12+СВЦЭМ!$D$10+'СЕТ СН'!$I$6-'СЕТ СН'!$I$22</f>
        <v>3771.4151406199999</v>
      </c>
      <c r="L145" s="36">
        <f>SUMIFS(СВЦЭМ!$C$39:$C$789,СВЦЭМ!$A$39:$A$789,$A145,СВЦЭМ!$B$39:$B$789,L$119)+'СЕТ СН'!$I$12+СВЦЭМ!$D$10+'СЕТ СН'!$I$6-'СЕТ СН'!$I$22</f>
        <v>3770.14602737</v>
      </c>
      <c r="M145" s="36">
        <f>SUMIFS(СВЦЭМ!$C$39:$C$789,СВЦЭМ!$A$39:$A$789,$A145,СВЦЭМ!$B$39:$B$789,M$119)+'СЕТ СН'!$I$12+СВЦЭМ!$D$10+'СЕТ СН'!$I$6-'СЕТ СН'!$I$22</f>
        <v>3752.3005775800002</v>
      </c>
      <c r="N145" s="36">
        <f>SUMIFS(СВЦЭМ!$C$39:$C$789,СВЦЭМ!$A$39:$A$789,$A145,СВЦЭМ!$B$39:$B$789,N$119)+'СЕТ СН'!$I$12+СВЦЭМ!$D$10+'СЕТ СН'!$I$6-'СЕТ СН'!$I$22</f>
        <v>3753.7935055500002</v>
      </c>
      <c r="O145" s="36">
        <f>SUMIFS(СВЦЭМ!$C$39:$C$789,СВЦЭМ!$A$39:$A$789,$A145,СВЦЭМ!$B$39:$B$789,O$119)+'СЕТ СН'!$I$12+СВЦЭМ!$D$10+'СЕТ СН'!$I$6-'СЕТ СН'!$I$22</f>
        <v>3743.9124889599998</v>
      </c>
      <c r="P145" s="36">
        <f>SUMIFS(СВЦЭМ!$C$39:$C$789,СВЦЭМ!$A$39:$A$789,$A145,СВЦЭМ!$B$39:$B$789,P$119)+'СЕТ СН'!$I$12+СВЦЭМ!$D$10+'СЕТ СН'!$I$6-'СЕТ СН'!$I$22</f>
        <v>3758.7572094799998</v>
      </c>
      <c r="Q145" s="36">
        <f>SUMIFS(СВЦЭМ!$C$39:$C$789,СВЦЭМ!$A$39:$A$789,$A145,СВЦЭМ!$B$39:$B$789,Q$119)+'СЕТ СН'!$I$12+СВЦЭМ!$D$10+'СЕТ СН'!$I$6-'СЕТ СН'!$I$22</f>
        <v>3831.0149809099998</v>
      </c>
      <c r="R145" s="36">
        <f>SUMIFS(СВЦЭМ!$C$39:$C$789,СВЦЭМ!$A$39:$A$789,$A145,СВЦЭМ!$B$39:$B$789,R$119)+'СЕТ СН'!$I$12+СВЦЭМ!$D$10+'СЕТ СН'!$I$6-'СЕТ СН'!$I$22</f>
        <v>3771.8220902399999</v>
      </c>
      <c r="S145" s="36">
        <f>SUMIFS(СВЦЭМ!$C$39:$C$789,СВЦЭМ!$A$39:$A$789,$A145,СВЦЭМ!$B$39:$B$789,S$119)+'СЕТ СН'!$I$12+СВЦЭМ!$D$10+'СЕТ СН'!$I$6-'СЕТ СН'!$I$22</f>
        <v>3778.9953258599999</v>
      </c>
      <c r="T145" s="36">
        <f>SUMIFS(СВЦЭМ!$C$39:$C$789,СВЦЭМ!$A$39:$A$789,$A145,СВЦЭМ!$B$39:$B$789,T$119)+'СЕТ СН'!$I$12+СВЦЭМ!$D$10+'СЕТ СН'!$I$6-'СЕТ СН'!$I$22</f>
        <v>3746.8034879699999</v>
      </c>
      <c r="U145" s="36">
        <f>SUMIFS(СВЦЭМ!$C$39:$C$789,СВЦЭМ!$A$39:$A$789,$A145,СВЦЭМ!$B$39:$B$789,U$119)+'СЕТ СН'!$I$12+СВЦЭМ!$D$10+'СЕТ СН'!$I$6-'СЕТ СН'!$I$22</f>
        <v>3765.58961765</v>
      </c>
      <c r="V145" s="36">
        <f>SUMIFS(СВЦЭМ!$C$39:$C$789,СВЦЭМ!$A$39:$A$789,$A145,СВЦЭМ!$B$39:$B$789,V$119)+'СЕТ СН'!$I$12+СВЦЭМ!$D$10+'СЕТ СН'!$I$6-'СЕТ СН'!$I$22</f>
        <v>3802.3015662100001</v>
      </c>
      <c r="W145" s="36">
        <f>SUMIFS(СВЦЭМ!$C$39:$C$789,СВЦЭМ!$A$39:$A$789,$A145,СВЦЭМ!$B$39:$B$789,W$119)+'СЕТ СН'!$I$12+СВЦЭМ!$D$10+'СЕТ СН'!$I$6-'СЕТ СН'!$I$22</f>
        <v>3824.9013551100002</v>
      </c>
      <c r="X145" s="36">
        <f>SUMIFS(СВЦЭМ!$C$39:$C$789,СВЦЭМ!$A$39:$A$789,$A145,СВЦЭМ!$B$39:$B$789,X$119)+'СЕТ СН'!$I$12+СВЦЭМ!$D$10+'СЕТ СН'!$I$6-'СЕТ СН'!$I$22</f>
        <v>3838.9529232199998</v>
      </c>
      <c r="Y145" s="36">
        <f>SUMIFS(СВЦЭМ!$C$39:$C$789,СВЦЭМ!$A$39:$A$789,$A145,СВЦЭМ!$B$39:$B$789,Y$119)+'СЕТ СН'!$I$12+СВЦЭМ!$D$10+'СЕТ СН'!$I$6-'СЕТ СН'!$I$22</f>
        <v>3865.0686957899998</v>
      </c>
    </row>
    <row r="146" spans="1:32" ht="15.75" x14ac:dyDescent="0.2">
      <c r="A146" s="35">
        <f t="shared" si="3"/>
        <v>45653</v>
      </c>
      <c r="B146" s="36">
        <f>SUMIFS(СВЦЭМ!$C$39:$C$789,СВЦЭМ!$A$39:$A$789,$A146,СВЦЭМ!$B$39:$B$789,B$119)+'СЕТ СН'!$I$12+СВЦЭМ!$D$10+'СЕТ СН'!$I$6-'СЕТ СН'!$I$22</f>
        <v>4004.9064500999998</v>
      </c>
      <c r="C146" s="36">
        <f>SUMIFS(СВЦЭМ!$C$39:$C$789,СВЦЭМ!$A$39:$A$789,$A146,СВЦЭМ!$B$39:$B$789,C$119)+'СЕТ СН'!$I$12+СВЦЭМ!$D$10+'СЕТ СН'!$I$6-'СЕТ СН'!$I$22</f>
        <v>4028.77728626</v>
      </c>
      <c r="D146" s="36">
        <f>SUMIFS(СВЦЭМ!$C$39:$C$789,СВЦЭМ!$A$39:$A$789,$A146,СВЦЭМ!$B$39:$B$789,D$119)+'СЕТ СН'!$I$12+СВЦЭМ!$D$10+'СЕТ СН'!$I$6-'СЕТ СН'!$I$22</f>
        <v>4045.02169138</v>
      </c>
      <c r="E146" s="36">
        <f>SUMIFS(СВЦЭМ!$C$39:$C$789,СВЦЭМ!$A$39:$A$789,$A146,СВЦЭМ!$B$39:$B$789,E$119)+'СЕТ СН'!$I$12+СВЦЭМ!$D$10+'СЕТ СН'!$I$6-'СЕТ СН'!$I$22</f>
        <v>4057.7646448</v>
      </c>
      <c r="F146" s="36">
        <f>SUMIFS(СВЦЭМ!$C$39:$C$789,СВЦЭМ!$A$39:$A$789,$A146,СВЦЭМ!$B$39:$B$789,F$119)+'СЕТ СН'!$I$12+СВЦЭМ!$D$10+'СЕТ СН'!$I$6-'СЕТ СН'!$I$22</f>
        <v>4047.6240316100002</v>
      </c>
      <c r="G146" s="36">
        <f>SUMIFS(СВЦЭМ!$C$39:$C$789,СВЦЭМ!$A$39:$A$789,$A146,СВЦЭМ!$B$39:$B$789,G$119)+'СЕТ СН'!$I$12+СВЦЭМ!$D$10+'СЕТ СН'!$I$6-'СЕТ СН'!$I$22</f>
        <v>4005.6054635</v>
      </c>
      <c r="H146" s="36">
        <f>SUMIFS(СВЦЭМ!$C$39:$C$789,СВЦЭМ!$A$39:$A$789,$A146,СВЦЭМ!$B$39:$B$789,H$119)+'СЕТ СН'!$I$12+СВЦЭМ!$D$10+'СЕТ СН'!$I$6-'СЕТ СН'!$I$22</f>
        <v>3898.0121238199999</v>
      </c>
      <c r="I146" s="36">
        <f>SUMIFS(СВЦЭМ!$C$39:$C$789,СВЦЭМ!$A$39:$A$789,$A146,СВЦЭМ!$B$39:$B$789,I$119)+'СЕТ СН'!$I$12+СВЦЭМ!$D$10+'СЕТ СН'!$I$6-'СЕТ СН'!$I$22</f>
        <v>3779.3559078399999</v>
      </c>
      <c r="J146" s="36">
        <f>SUMIFS(СВЦЭМ!$C$39:$C$789,СВЦЭМ!$A$39:$A$789,$A146,СВЦЭМ!$B$39:$B$789,J$119)+'СЕТ СН'!$I$12+СВЦЭМ!$D$10+'СЕТ СН'!$I$6-'СЕТ СН'!$I$22</f>
        <v>3744.2064355500002</v>
      </c>
      <c r="K146" s="36">
        <f>SUMIFS(СВЦЭМ!$C$39:$C$789,СВЦЭМ!$A$39:$A$789,$A146,СВЦЭМ!$B$39:$B$789,K$119)+'СЕТ СН'!$I$12+СВЦЭМ!$D$10+'СЕТ СН'!$I$6-'СЕТ СН'!$I$22</f>
        <v>3745.1794962499998</v>
      </c>
      <c r="L146" s="36">
        <f>SUMIFS(СВЦЭМ!$C$39:$C$789,СВЦЭМ!$A$39:$A$789,$A146,СВЦЭМ!$B$39:$B$789,L$119)+'СЕТ СН'!$I$12+СВЦЭМ!$D$10+'СЕТ СН'!$I$6-'СЕТ СН'!$I$22</f>
        <v>3774.9832399799998</v>
      </c>
      <c r="M146" s="36">
        <f>SUMIFS(СВЦЭМ!$C$39:$C$789,СВЦЭМ!$A$39:$A$789,$A146,СВЦЭМ!$B$39:$B$789,M$119)+'СЕТ СН'!$I$12+СВЦЭМ!$D$10+'СЕТ СН'!$I$6-'СЕТ СН'!$I$22</f>
        <v>3858.5632574299998</v>
      </c>
      <c r="N146" s="36">
        <f>SUMIFS(СВЦЭМ!$C$39:$C$789,СВЦЭМ!$A$39:$A$789,$A146,СВЦЭМ!$B$39:$B$789,N$119)+'СЕТ СН'!$I$12+СВЦЭМ!$D$10+'СЕТ СН'!$I$6-'СЕТ СН'!$I$22</f>
        <v>3890.1569552999999</v>
      </c>
      <c r="O146" s="36">
        <f>SUMIFS(СВЦЭМ!$C$39:$C$789,СВЦЭМ!$A$39:$A$789,$A146,СВЦЭМ!$B$39:$B$789,O$119)+'СЕТ СН'!$I$12+СВЦЭМ!$D$10+'СЕТ СН'!$I$6-'СЕТ СН'!$I$22</f>
        <v>3892.5886252300002</v>
      </c>
      <c r="P146" s="36">
        <f>SUMIFS(СВЦЭМ!$C$39:$C$789,СВЦЭМ!$A$39:$A$789,$A146,СВЦЭМ!$B$39:$B$789,P$119)+'СЕТ СН'!$I$12+СВЦЭМ!$D$10+'СЕТ СН'!$I$6-'СЕТ СН'!$I$22</f>
        <v>3874.91351201</v>
      </c>
      <c r="Q146" s="36">
        <f>SUMIFS(СВЦЭМ!$C$39:$C$789,СВЦЭМ!$A$39:$A$789,$A146,СВЦЭМ!$B$39:$B$789,Q$119)+'СЕТ СН'!$I$12+СВЦЭМ!$D$10+'СЕТ СН'!$I$6-'СЕТ СН'!$I$22</f>
        <v>3893.4373835199999</v>
      </c>
      <c r="R146" s="36">
        <f>SUMIFS(СВЦЭМ!$C$39:$C$789,СВЦЭМ!$A$39:$A$789,$A146,СВЦЭМ!$B$39:$B$789,R$119)+'СЕТ СН'!$I$12+СВЦЭМ!$D$10+'СЕТ СН'!$I$6-'СЕТ СН'!$I$22</f>
        <v>3881.36580439</v>
      </c>
      <c r="S146" s="36">
        <f>SUMIFS(СВЦЭМ!$C$39:$C$789,СВЦЭМ!$A$39:$A$789,$A146,СВЦЭМ!$B$39:$B$789,S$119)+'СЕТ СН'!$I$12+СВЦЭМ!$D$10+'СЕТ СН'!$I$6-'СЕТ СН'!$I$22</f>
        <v>3861.85420664</v>
      </c>
      <c r="T146" s="36">
        <f>SUMIFS(СВЦЭМ!$C$39:$C$789,СВЦЭМ!$A$39:$A$789,$A146,СВЦЭМ!$B$39:$B$789,T$119)+'СЕТ СН'!$I$12+СВЦЭМ!$D$10+'СЕТ СН'!$I$6-'СЕТ СН'!$I$22</f>
        <v>3822.3242882499999</v>
      </c>
      <c r="U146" s="36">
        <f>SUMIFS(СВЦЭМ!$C$39:$C$789,СВЦЭМ!$A$39:$A$789,$A146,СВЦЭМ!$B$39:$B$789,U$119)+'СЕТ СН'!$I$12+СВЦЭМ!$D$10+'СЕТ СН'!$I$6-'СЕТ СН'!$I$22</f>
        <v>3779.4859518600001</v>
      </c>
      <c r="V146" s="36">
        <f>SUMIFS(СВЦЭМ!$C$39:$C$789,СВЦЭМ!$A$39:$A$789,$A146,СВЦЭМ!$B$39:$B$789,V$119)+'СЕТ СН'!$I$12+СВЦЭМ!$D$10+'СЕТ СН'!$I$6-'СЕТ СН'!$I$22</f>
        <v>3792.6333107999999</v>
      </c>
      <c r="W146" s="36">
        <f>SUMIFS(СВЦЭМ!$C$39:$C$789,СВЦЭМ!$A$39:$A$789,$A146,СВЦЭМ!$B$39:$B$789,W$119)+'СЕТ СН'!$I$12+СВЦЭМ!$D$10+'СЕТ СН'!$I$6-'СЕТ СН'!$I$22</f>
        <v>3835.09638688</v>
      </c>
      <c r="X146" s="36">
        <f>SUMIFS(СВЦЭМ!$C$39:$C$789,СВЦЭМ!$A$39:$A$789,$A146,СВЦЭМ!$B$39:$B$789,X$119)+'СЕТ СН'!$I$12+СВЦЭМ!$D$10+'СЕТ СН'!$I$6-'СЕТ СН'!$I$22</f>
        <v>3895.3623573099999</v>
      </c>
      <c r="Y146" s="36">
        <f>SUMIFS(СВЦЭМ!$C$39:$C$789,СВЦЭМ!$A$39:$A$789,$A146,СВЦЭМ!$B$39:$B$789,Y$119)+'СЕТ СН'!$I$12+СВЦЭМ!$D$10+'СЕТ СН'!$I$6-'СЕТ СН'!$I$22</f>
        <v>3901.1481664799999</v>
      </c>
    </row>
    <row r="147" spans="1:32" ht="15.75" x14ac:dyDescent="0.2">
      <c r="A147" s="35">
        <f t="shared" si="3"/>
        <v>45654</v>
      </c>
      <c r="B147" s="36">
        <f>SUMIFS(СВЦЭМ!$C$39:$C$789,СВЦЭМ!$A$39:$A$789,$A147,СВЦЭМ!$B$39:$B$789,B$119)+'СЕТ СН'!$I$12+СВЦЭМ!$D$10+'СЕТ СН'!$I$6-'СЕТ СН'!$I$22</f>
        <v>3905.43010448</v>
      </c>
      <c r="C147" s="36">
        <f>SUMIFS(СВЦЭМ!$C$39:$C$789,СВЦЭМ!$A$39:$A$789,$A147,СВЦЭМ!$B$39:$B$789,C$119)+'СЕТ СН'!$I$12+СВЦЭМ!$D$10+'СЕТ СН'!$I$6-'СЕТ СН'!$I$22</f>
        <v>3958.8919661599998</v>
      </c>
      <c r="D147" s="36">
        <f>SUMIFS(СВЦЭМ!$C$39:$C$789,СВЦЭМ!$A$39:$A$789,$A147,СВЦЭМ!$B$39:$B$789,D$119)+'СЕТ СН'!$I$12+СВЦЭМ!$D$10+'СЕТ СН'!$I$6-'СЕТ СН'!$I$22</f>
        <v>4030.8630148799998</v>
      </c>
      <c r="E147" s="36">
        <f>SUMIFS(СВЦЭМ!$C$39:$C$789,СВЦЭМ!$A$39:$A$789,$A147,СВЦЭМ!$B$39:$B$789,E$119)+'СЕТ СН'!$I$12+СВЦЭМ!$D$10+'СЕТ СН'!$I$6-'СЕТ СН'!$I$22</f>
        <v>4058.1411619999999</v>
      </c>
      <c r="F147" s="36">
        <f>SUMIFS(СВЦЭМ!$C$39:$C$789,СВЦЭМ!$A$39:$A$789,$A147,СВЦЭМ!$B$39:$B$789,F$119)+'СЕТ СН'!$I$12+СВЦЭМ!$D$10+'СЕТ СН'!$I$6-'СЕТ СН'!$I$22</f>
        <v>4057.13576792</v>
      </c>
      <c r="G147" s="36">
        <f>SUMIFS(СВЦЭМ!$C$39:$C$789,СВЦЭМ!$A$39:$A$789,$A147,СВЦЭМ!$B$39:$B$789,G$119)+'СЕТ СН'!$I$12+СВЦЭМ!$D$10+'СЕТ СН'!$I$6-'СЕТ СН'!$I$22</f>
        <v>4017.2408283099999</v>
      </c>
      <c r="H147" s="36">
        <f>SUMIFS(СВЦЭМ!$C$39:$C$789,СВЦЭМ!$A$39:$A$789,$A147,СВЦЭМ!$B$39:$B$789,H$119)+'СЕТ СН'!$I$12+СВЦЭМ!$D$10+'СЕТ СН'!$I$6-'СЕТ СН'!$I$22</f>
        <v>3983.8650588400001</v>
      </c>
      <c r="I147" s="36">
        <f>SUMIFS(СВЦЭМ!$C$39:$C$789,СВЦЭМ!$A$39:$A$789,$A147,СВЦЭМ!$B$39:$B$789,I$119)+'СЕТ СН'!$I$12+СВЦЭМ!$D$10+'СЕТ СН'!$I$6-'СЕТ СН'!$I$22</f>
        <v>3884.4113849</v>
      </c>
      <c r="J147" s="36">
        <f>SUMIFS(СВЦЭМ!$C$39:$C$789,СВЦЭМ!$A$39:$A$789,$A147,СВЦЭМ!$B$39:$B$789,J$119)+'СЕТ СН'!$I$12+СВЦЭМ!$D$10+'СЕТ СН'!$I$6-'СЕТ СН'!$I$22</f>
        <v>3852.81715472</v>
      </c>
      <c r="K147" s="36">
        <f>SUMIFS(СВЦЭМ!$C$39:$C$789,СВЦЭМ!$A$39:$A$789,$A147,СВЦЭМ!$B$39:$B$789,K$119)+'СЕТ СН'!$I$12+СВЦЭМ!$D$10+'СЕТ СН'!$I$6-'СЕТ СН'!$I$22</f>
        <v>3826.5919726699999</v>
      </c>
      <c r="L147" s="36">
        <f>SUMIFS(СВЦЭМ!$C$39:$C$789,СВЦЭМ!$A$39:$A$789,$A147,СВЦЭМ!$B$39:$B$789,L$119)+'СЕТ СН'!$I$12+СВЦЭМ!$D$10+'СЕТ СН'!$I$6-'СЕТ СН'!$I$22</f>
        <v>3794.3916298600002</v>
      </c>
      <c r="M147" s="36">
        <f>SUMIFS(СВЦЭМ!$C$39:$C$789,СВЦЭМ!$A$39:$A$789,$A147,СВЦЭМ!$B$39:$B$789,M$119)+'СЕТ СН'!$I$12+СВЦЭМ!$D$10+'СЕТ СН'!$I$6-'СЕТ СН'!$I$22</f>
        <v>3872.4715906800002</v>
      </c>
      <c r="N147" s="36">
        <f>SUMIFS(СВЦЭМ!$C$39:$C$789,СВЦЭМ!$A$39:$A$789,$A147,СВЦЭМ!$B$39:$B$789,N$119)+'СЕТ СН'!$I$12+СВЦЭМ!$D$10+'СЕТ СН'!$I$6-'СЕТ СН'!$I$22</f>
        <v>3879.9551277099999</v>
      </c>
      <c r="O147" s="36">
        <f>SUMIFS(СВЦЭМ!$C$39:$C$789,СВЦЭМ!$A$39:$A$789,$A147,СВЦЭМ!$B$39:$B$789,O$119)+'СЕТ СН'!$I$12+СВЦЭМ!$D$10+'СЕТ СН'!$I$6-'СЕТ СН'!$I$22</f>
        <v>3889.99661625</v>
      </c>
      <c r="P147" s="36">
        <f>SUMIFS(СВЦЭМ!$C$39:$C$789,СВЦЭМ!$A$39:$A$789,$A147,СВЦЭМ!$B$39:$B$789,P$119)+'СЕТ СН'!$I$12+СВЦЭМ!$D$10+'СЕТ СН'!$I$6-'СЕТ СН'!$I$22</f>
        <v>3885.9765204800001</v>
      </c>
      <c r="Q147" s="36">
        <f>SUMIFS(СВЦЭМ!$C$39:$C$789,СВЦЭМ!$A$39:$A$789,$A147,СВЦЭМ!$B$39:$B$789,Q$119)+'СЕТ СН'!$I$12+СВЦЭМ!$D$10+'СЕТ СН'!$I$6-'СЕТ СН'!$I$22</f>
        <v>3902.3953812599998</v>
      </c>
      <c r="R147" s="36">
        <f>SUMIFS(СВЦЭМ!$C$39:$C$789,СВЦЭМ!$A$39:$A$789,$A147,СВЦЭМ!$B$39:$B$789,R$119)+'СЕТ СН'!$I$12+СВЦЭМ!$D$10+'СЕТ СН'!$I$6-'СЕТ СН'!$I$22</f>
        <v>3895.6745439900001</v>
      </c>
      <c r="S147" s="36">
        <f>SUMIFS(СВЦЭМ!$C$39:$C$789,СВЦЭМ!$A$39:$A$789,$A147,СВЦЭМ!$B$39:$B$789,S$119)+'СЕТ СН'!$I$12+СВЦЭМ!$D$10+'СЕТ СН'!$I$6-'СЕТ СН'!$I$22</f>
        <v>3858.6007626599999</v>
      </c>
      <c r="T147" s="36">
        <f>SUMIFS(СВЦЭМ!$C$39:$C$789,СВЦЭМ!$A$39:$A$789,$A147,СВЦЭМ!$B$39:$B$789,T$119)+'СЕТ СН'!$I$12+СВЦЭМ!$D$10+'СЕТ СН'!$I$6-'СЕТ СН'!$I$22</f>
        <v>3826.63079638</v>
      </c>
      <c r="U147" s="36">
        <f>SUMIFS(СВЦЭМ!$C$39:$C$789,СВЦЭМ!$A$39:$A$789,$A147,СВЦЭМ!$B$39:$B$789,U$119)+'СЕТ СН'!$I$12+СВЦЭМ!$D$10+'СЕТ СН'!$I$6-'СЕТ СН'!$I$22</f>
        <v>3848.5861406899999</v>
      </c>
      <c r="V147" s="36">
        <f>SUMIFS(СВЦЭМ!$C$39:$C$789,СВЦЭМ!$A$39:$A$789,$A147,СВЦЭМ!$B$39:$B$789,V$119)+'СЕТ СН'!$I$12+СВЦЭМ!$D$10+'СЕТ СН'!$I$6-'СЕТ СН'!$I$22</f>
        <v>3864.2897019900001</v>
      </c>
      <c r="W147" s="36">
        <f>SUMIFS(СВЦЭМ!$C$39:$C$789,СВЦЭМ!$A$39:$A$789,$A147,СВЦЭМ!$B$39:$B$789,W$119)+'СЕТ СН'!$I$12+СВЦЭМ!$D$10+'СЕТ СН'!$I$6-'СЕТ СН'!$I$22</f>
        <v>3878.1019726999998</v>
      </c>
      <c r="X147" s="36">
        <f>SUMIFS(СВЦЭМ!$C$39:$C$789,СВЦЭМ!$A$39:$A$789,$A147,СВЦЭМ!$B$39:$B$789,X$119)+'СЕТ СН'!$I$12+СВЦЭМ!$D$10+'СЕТ СН'!$I$6-'СЕТ СН'!$I$22</f>
        <v>3893.7260058799998</v>
      </c>
      <c r="Y147" s="36">
        <f>SUMIFS(СВЦЭМ!$C$39:$C$789,СВЦЭМ!$A$39:$A$789,$A147,СВЦЭМ!$B$39:$B$789,Y$119)+'СЕТ СН'!$I$12+СВЦЭМ!$D$10+'СЕТ СН'!$I$6-'СЕТ СН'!$I$22</f>
        <v>3993.98638858</v>
      </c>
    </row>
    <row r="148" spans="1:32" ht="15.75" x14ac:dyDescent="0.2">
      <c r="A148" s="35">
        <f t="shared" si="3"/>
        <v>45655</v>
      </c>
      <c r="B148" s="36">
        <f>SUMIFS(СВЦЭМ!$C$39:$C$789,СВЦЭМ!$A$39:$A$789,$A148,СВЦЭМ!$B$39:$B$789,B$119)+'СЕТ СН'!$I$12+СВЦЭМ!$D$10+'СЕТ СН'!$I$6-'СЕТ СН'!$I$22</f>
        <v>3809.9605137099998</v>
      </c>
      <c r="C148" s="36">
        <f>SUMIFS(СВЦЭМ!$C$39:$C$789,СВЦЭМ!$A$39:$A$789,$A148,СВЦЭМ!$B$39:$B$789,C$119)+'СЕТ СН'!$I$12+СВЦЭМ!$D$10+'СЕТ СН'!$I$6-'СЕТ СН'!$I$22</f>
        <v>3861.3329897600001</v>
      </c>
      <c r="D148" s="36">
        <f>SUMIFS(СВЦЭМ!$C$39:$C$789,СВЦЭМ!$A$39:$A$789,$A148,СВЦЭМ!$B$39:$B$789,D$119)+'СЕТ СН'!$I$12+СВЦЭМ!$D$10+'СЕТ СН'!$I$6-'СЕТ СН'!$I$22</f>
        <v>4010.8645988100002</v>
      </c>
      <c r="E148" s="36">
        <f>SUMIFS(СВЦЭМ!$C$39:$C$789,СВЦЭМ!$A$39:$A$789,$A148,СВЦЭМ!$B$39:$B$789,E$119)+'СЕТ СН'!$I$12+СВЦЭМ!$D$10+'СЕТ СН'!$I$6-'СЕТ СН'!$I$22</f>
        <v>4062.05218823</v>
      </c>
      <c r="F148" s="36">
        <f>SUMIFS(СВЦЭМ!$C$39:$C$789,СВЦЭМ!$A$39:$A$789,$A148,СВЦЭМ!$B$39:$B$789,F$119)+'СЕТ СН'!$I$12+СВЦЭМ!$D$10+'СЕТ СН'!$I$6-'СЕТ СН'!$I$22</f>
        <v>4072.7999780599998</v>
      </c>
      <c r="G148" s="36">
        <f>SUMIFS(СВЦЭМ!$C$39:$C$789,СВЦЭМ!$A$39:$A$789,$A148,СВЦЭМ!$B$39:$B$789,G$119)+'СЕТ СН'!$I$12+СВЦЭМ!$D$10+'СЕТ СН'!$I$6-'СЕТ СН'!$I$22</f>
        <v>4069.0830991799999</v>
      </c>
      <c r="H148" s="36">
        <f>SUMIFS(СВЦЭМ!$C$39:$C$789,СВЦЭМ!$A$39:$A$789,$A148,СВЦЭМ!$B$39:$B$789,H$119)+'СЕТ СН'!$I$12+СВЦЭМ!$D$10+'СЕТ СН'!$I$6-'СЕТ СН'!$I$22</f>
        <v>4011.5308933900001</v>
      </c>
      <c r="I148" s="36">
        <f>SUMIFS(СВЦЭМ!$C$39:$C$789,СВЦЭМ!$A$39:$A$789,$A148,СВЦЭМ!$B$39:$B$789,I$119)+'СЕТ СН'!$I$12+СВЦЭМ!$D$10+'СЕТ СН'!$I$6-'СЕТ СН'!$I$22</f>
        <v>3912.6322655700001</v>
      </c>
      <c r="J148" s="36">
        <f>SUMIFS(СВЦЭМ!$C$39:$C$789,СВЦЭМ!$A$39:$A$789,$A148,СВЦЭМ!$B$39:$B$789,J$119)+'СЕТ СН'!$I$12+СВЦЭМ!$D$10+'СЕТ СН'!$I$6-'СЕТ СН'!$I$22</f>
        <v>3876.70321126</v>
      </c>
      <c r="K148" s="36">
        <f>SUMIFS(СВЦЭМ!$C$39:$C$789,СВЦЭМ!$A$39:$A$789,$A148,СВЦЭМ!$B$39:$B$789,K$119)+'СЕТ СН'!$I$12+СВЦЭМ!$D$10+'СЕТ СН'!$I$6-'СЕТ СН'!$I$22</f>
        <v>3763.8406631399998</v>
      </c>
      <c r="L148" s="36">
        <f>SUMIFS(СВЦЭМ!$C$39:$C$789,СВЦЭМ!$A$39:$A$789,$A148,СВЦЭМ!$B$39:$B$789,L$119)+'СЕТ СН'!$I$12+СВЦЭМ!$D$10+'СЕТ СН'!$I$6-'СЕТ СН'!$I$22</f>
        <v>3728.32071959</v>
      </c>
      <c r="M148" s="36">
        <f>SUMIFS(СВЦЭМ!$C$39:$C$789,СВЦЭМ!$A$39:$A$789,$A148,СВЦЭМ!$B$39:$B$789,M$119)+'СЕТ СН'!$I$12+СВЦЭМ!$D$10+'СЕТ СН'!$I$6-'СЕТ СН'!$I$22</f>
        <v>3696.0929431499999</v>
      </c>
      <c r="N148" s="36">
        <f>SUMIFS(СВЦЭМ!$C$39:$C$789,СВЦЭМ!$A$39:$A$789,$A148,СВЦЭМ!$B$39:$B$789,N$119)+'СЕТ СН'!$I$12+СВЦЭМ!$D$10+'СЕТ СН'!$I$6-'СЕТ СН'!$I$22</f>
        <v>3677.95967724</v>
      </c>
      <c r="O148" s="36">
        <f>SUMIFS(СВЦЭМ!$C$39:$C$789,СВЦЭМ!$A$39:$A$789,$A148,СВЦЭМ!$B$39:$B$789,O$119)+'СЕТ СН'!$I$12+СВЦЭМ!$D$10+'СЕТ СН'!$I$6-'СЕТ СН'!$I$22</f>
        <v>3729.25164829</v>
      </c>
      <c r="P148" s="36">
        <f>SUMIFS(СВЦЭМ!$C$39:$C$789,СВЦЭМ!$A$39:$A$789,$A148,СВЦЭМ!$B$39:$B$789,P$119)+'СЕТ СН'!$I$12+СВЦЭМ!$D$10+'СЕТ СН'!$I$6-'СЕТ СН'!$I$22</f>
        <v>3743.6618679399999</v>
      </c>
      <c r="Q148" s="36">
        <f>SUMIFS(СВЦЭМ!$C$39:$C$789,СВЦЭМ!$A$39:$A$789,$A148,СВЦЭМ!$B$39:$B$789,Q$119)+'СЕТ СН'!$I$12+СВЦЭМ!$D$10+'СЕТ СН'!$I$6-'СЕТ СН'!$I$22</f>
        <v>3802.4248562900002</v>
      </c>
      <c r="R148" s="36">
        <f>SUMIFS(СВЦЭМ!$C$39:$C$789,СВЦЭМ!$A$39:$A$789,$A148,СВЦЭМ!$B$39:$B$789,R$119)+'СЕТ СН'!$I$12+СВЦЭМ!$D$10+'СЕТ СН'!$I$6-'СЕТ СН'!$I$22</f>
        <v>3756.7270699199998</v>
      </c>
      <c r="S148" s="36">
        <f>SUMIFS(СВЦЭМ!$C$39:$C$789,СВЦЭМ!$A$39:$A$789,$A148,СВЦЭМ!$B$39:$B$789,S$119)+'СЕТ СН'!$I$12+СВЦЭМ!$D$10+'СЕТ СН'!$I$6-'СЕТ СН'!$I$22</f>
        <v>3675.3111764400001</v>
      </c>
      <c r="T148" s="36">
        <f>SUMIFS(СВЦЭМ!$C$39:$C$789,СВЦЭМ!$A$39:$A$789,$A148,СВЦЭМ!$B$39:$B$789,T$119)+'СЕТ СН'!$I$12+СВЦЭМ!$D$10+'СЕТ СН'!$I$6-'СЕТ СН'!$I$22</f>
        <v>3615.7660252800001</v>
      </c>
      <c r="U148" s="36">
        <f>SUMIFS(СВЦЭМ!$C$39:$C$789,СВЦЭМ!$A$39:$A$789,$A148,СВЦЭМ!$B$39:$B$789,U$119)+'СЕТ СН'!$I$12+СВЦЭМ!$D$10+'СЕТ СН'!$I$6-'СЕТ СН'!$I$22</f>
        <v>3606.1372071300002</v>
      </c>
      <c r="V148" s="36">
        <f>SUMIFS(СВЦЭМ!$C$39:$C$789,СВЦЭМ!$A$39:$A$789,$A148,СВЦЭМ!$B$39:$B$789,V$119)+'СЕТ СН'!$I$12+СВЦЭМ!$D$10+'СЕТ СН'!$I$6-'СЕТ СН'!$I$22</f>
        <v>3652.4990843199998</v>
      </c>
      <c r="W148" s="36">
        <f>SUMIFS(СВЦЭМ!$C$39:$C$789,СВЦЭМ!$A$39:$A$789,$A148,СВЦЭМ!$B$39:$B$789,W$119)+'СЕТ СН'!$I$12+СВЦЭМ!$D$10+'СЕТ СН'!$I$6-'СЕТ СН'!$I$22</f>
        <v>3693.4428093000001</v>
      </c>
      <c r="X148" s="36">
        <f>SUMIFS(СВЦЭМ!$C$39:$C$789,СВЦЭМ!$A$39:$A$789,$A148,СВЦЭМ!$B$39:$B$789,X$119)+'СЕТ СН'!$I$12+СВЦЭМ!$D$10+'СЕТ СН'!$I$6-'СЕТ СН'!$I$22</f>
        <v>3747.04677627</v>
      </c>
      <c r="Y148" s="36">
        <f>SUMIFS(СВЦЭМ!$C$39:$C$789,СВЦЭМ!$A$39:$A$789,$A148,СВЦЭМ!$B$39:$B$789,Y$119)+'СЕТ СН'!$I$12+СВЦЭМ!$D$10+'СЕТ СН'!$I$6-'СЕТ СН'!$I$22</f>
        <v>3784.2823557500001</v>
      </c>
    </row>
    <row r="149" spans="1:32" ht="15.75" x14ac:dyDescent="0.2">
      <c r="A149" s="35">
        <f t="shared" si="3"/>
        <v>45656</v>
      </c>
      <c r="B149" s="36">
        <f>SUMIFS(СВЦЭМ!$C$39:$C$789,СВЦЭМ!$A$39:$A$789,$A149,СВЦЭМ!$B$39:$B$789,B$119)+'СЕТ СН'!$I$12+СВЦЭМ!$D$10+'СЕТ СН'!$I$6-'СЕТ СН'!$I$22</f>
        <v>4045.82102833</v>
      </c>
      <c r="C149" s="36">
        <f>SUMIFS(СВЦЭМ!$C$39:$C$789,СВЦЭМ!$A$39:$A$789,$A149,СВЦЭМ!$B$39:$B$789,C$119)+'СЕТ СН'!$I$12+СВЦЭМ!$D$10+'СЕТ СН'!$I$6-'СЕТ СН'!$I$22</f>
        <v>4124.0978380100005</v>
      </c>
      <c r="D149" s="36">
        <f>SUMIFS(СВЦЭМ!$C$39:$C$789,СВЦЭМ!$A$39:$A$789,$A149,СВЦЭМ!$B$39:$B$789,D$119)+'СЕТ СН'!$I$12+СВЦЭМ!$D$10+'СЕТ СН'!$I$6-'СЕТ СН'!$I$22</f>
        <v>4151.6595830299993</v>
      </c>
      <c r="E149" s="36">
        <f>SUMIFS(СВЦЭМ!$C$39:$C$789,СВЦЭМ!$A$39:$A$789,$A149,СВЦЭМ!$B$39:$B$789,E$119)+'СЕТ СН'!$I$12+СВЦЭМ!$D$10+'СЕТ СН'!$I$6-'СЕТ СН'!$I$22</f>
        <v>4174.0330689399998</v>
      </c>
      <c r="F149" s="36">
        <f>SUMIFS(СВЦЭМ!$C$39:$C$789,СВЦЭМ!$A$39:$A$789,$A149,СВЦЭМ!$B$39:$B$789,F$119)+'СЕТ СН'!$I$12+СВЦЭМ!$D$10+'СЕТ СН'!$I$6-'СЕТ СН'!$I$22</f>
        <v>4179.6716806300001</v>
      </c>
      <c r="G149" s="36">
        <f>SUMIFS(СВЦЭМ!$C$39:$C$789,СВЦЭМ!$A$39:$A$789,$A149,СВЦЭМ!$B$39:$B$789,G$119)+'СЕТ СН'!$I$12+СВЦЭМ!$D$10+'СЕТ СН'!$I$6-'СЕТ СН'!$I$22</f>
        <v>4175.6606666900007</v>
      </c>
      <c r="H149" s="36">
        <f>SUMIFS(СВЦЭМ!$C$39:$C$789,СВЦЭМ!$A$39:$A$789,$A149,СВЦЭМ!$B$39:$B$789,H$119)+'СЕТ СН'!$I$12+СВЦЭМ!$D$10+'СЕТ СН'!$I$6-'СЕТ СН'!$I$22</f>
        <v>4143.1265893999998</v>
      </c>
      <c r="I149" s="36">
        <f>SUMIFS(СВЦЭМ!$C$39:$C$789,СВЦЭМ!$A$39:$A$789,$A149,СВЦЭМ!$B$39:$B$789,I$119)+'СЕТ СН'!$I$12+СВЦЭМ!$D$10+'СЕТ СН'!$I$6-'СЕТ СН'!$I$22</f>
        <v>4109.8018558000003</v>
      </c>
      <c r="J149" s="36">
        <f>SUMIFS(СВЦЭМ!$C$39:$C$789,СВЦЭМ!$A$39:$A$789,$A149,СВЦЭМ!$B$39:$B$789,J$119)+'СЕТ СН'!$I$12+СВЦЭМ!$D$10+'СЕТ СН'!$I$6-'СЕТ СН'!$I$22</f>
        <v>4040.3981620599998</v>
      </c>
      <c r="K149" s="36">
        <f>SUMIFS(СВЦЭМ!$C$39:$C$789,СВЦЭМ!$A$39:$A$789,$A149,СВЦЭМ!$B$39:$B$789,K$119)+'СЕТ СН'!$I$12+СВЦЭМ!$D$10+'СЕТ СН'!$I$6-'СЕТ СН'!$I$22</f>
        <v>3903.3447631399999</v>
      </c>
      <c r="L149" s="36">
        <f>SUMIFS(СВЦЭМ!$C$39:$C$789,СВЦЭМ!$A$39:$A$789,$A149,СВЦЭМ!$B$39:$B$789,L$119)+'СЕТ СН'!$I$12+СВЦЭМ!$D$10+'СЕТ СН'!$I$6-'СЕТ СН'!$I$22</f>
        <v>3898.7067535299998</v>
      </c>
      <c r="M149" s="36">
        <f>SUMIFS(СВЦЭМ!$C$39:$C$789,СВЦЭМ!$A$39:$A$789,$A149,СВЦЭМ!$B$39:$B$789,M$119)+'СЕТ СН'!$I$12+СВЦЭМ!$D$10+'СЕТ СН'!$I$6-'СЕТ СН'!$I$22</f>
        <v>3899.0995567700002</v>
      </c>
      <c r="N149" s="36">
        <f>SUMIFS(СВЦЭМ!$C$39:$C$789,СВЦЭМ!$A$39:$A$789,$A149,СВЦЭМ!$B$39:$B$789,N$119)+'СЕТ СН'!$I$12+СВЦЭМ!$D$10+'СЕТ СН'!$I$6-'СЕТ СН'!$I$22</f>
        <v>3871.6529929399999</v>
      </c>
      <c r="O149" s="36">
        <f>SUMIFS(СВЦЭМ!$C$39:$C$789,СВЦЭМ!$A$39:$A$789,$A149,СВЦЭМ!$B$39:$B$789,O$119)+'СЕТ СН'!$I$12+СВЦЭМ!$D$10+'СЕТ СН'!$I$6-'СЕТ СН'!$I$22</f>
        <v>3905.9344220200001</v>
      </c>
      <c r="P149" s="36">
        <f>SUMIFS(СВЦЭМ!$C$39:$C$789,СВЦЭМ!$A$39:$A$789,$A149,СВЦЭМ!$B$39:$B$789,P$119)+'СЕТ СН'!$I$12+СВЦЭМ!$D$10+'СЕТ СН'!$I$6-'СЕТ СН'!$I$22</f>
        <v>3923.6022794999999</v>
      </c>
      <c r="Q149" s="36">
        <f>SUMIFS(СВЦЭМ!$C$39:$C$789,СВЦЭМ!$A$39:$A$789,$A149,СВЦЭМ!$B$39:$B$789,Q$119)+'СЕТ СН'!$I$12+СВЦЭМ!$D$10+'СЕТ СН'!$I$6-'СЕТ СН'!$I$22</f>
        <v>3924.7736500199999</v>
      </c>
      <c r="R149" s="36">
        <f>SUMIFS(СВЦЭМ!$C$39:$C$789,СВЦЭМ!$A$39:$A$789,$A149,СВЦЭМ!$B$39:$B$789,R$119)+'СЕТ СН'!$I$12+СВЦЭМ!$D$10+'СЕТ СН'!$I$6-'СЕТ СН'!$I$22</f>
        <v>3910.5998494999999</v>
      </c>
      <c r="S149" s="36">
        <f>SUMIFS(СВЦЭМ!$C$39:$C$789,СВЦЭМ!$A$39:$A$789,$A149,СВЦЭМ!$B$39:$B$789,S$119)+'СЕТ СН'!$I$12+СВЦЭМ!$D$10+'СЕТ СН'!$I$6-'СЕТ СН'!$I$22</f>
        <v>3860.4519891800001</v>
      </c>
      <c r="T149" s="36">
        <f>SUMIFS(СВЦЭМ!$C$39:$C$789,СВЦЭМ!$A$39:$A$789,$A149,СВЦЭМ!$B$39:$B$789,T$119)+'СЕТ СН'!$I$12+СВЦЭМ!$D$10+'СЕТ СН'!$I$6-'СЕТ СН'!$I$22</f>
        <v>3816.2960024399999</v>
      </c>
      <c r="U149" s="36">
        <f>SUMIFS(СВЦЭМ!$C$39:$C$789,СВЦЭМ!$A$39:$A$789,$A149,СВЦЭМ!$B$39:$B$789,U$119)+'СЕТ СН'!$I$12+СВЦЭМ!$D$10+'СЕТ СН'!$I$6-'СЕТ СН'!$I$22</f>
        <v>3819.5869440699998</v>
      </c>
      <c r="V149" s="36">
        <f>SUMIFS(СВЦЭМ!$C$39:$C$789,СВЦЭМ!$A$39:$A$789,$A149,СВЦЭМ!$B$39:$B$789,V$119)+'СЕТ СН'!$I$12+СВЦЭМ!$D$10+'СЕТ СН'!$I$6-'СЕТ СН'!$I$22</f>
        <v>3841.71536444</v>
      </c>
      <c r="W149" s="36">
        <f>SUMIFS(СВЦЭМ!$C$39:$C$789,СВЦЭМ!$A$39:$A$789,$A149,СВЦЭМ!$B$39:$B$789,W$119)+'СЕТ СН'!$I$12+СВЦЭМ!$D$10+'СЕТ СН'!$I$6-'СЕТ СН'!$I$22</f>
        <v>3858.7985667200001</v>
      </c>
      <c r="X149" s="36">
        <f>SUMIFS(СВЦЭМ!$C$39:$C$789,СВЦЭМ!$A$39:$A$789,$A149,СВЦЭМ!$B$39:$B$789,X$119)+'СЕТ СН'!$I$12+СВЦЭМ!$D$10+'СЕТ СН'!$I$6-'СЕТ СН'!$I$22</f>
        <v>3910.6888528899999</v>
      </c>
      <c r="Y149" s="36">
        <f>SUMIFS(СВЦЭМ!$C$39:$C$789,СВЦЭМ!$A$39:$A$789,$A149,СВЦЭМ!$B$39:$B$789,Y$119)+'СЕТ СН'!$I$12+СВЦЭМ!$D$10+'СЕТ СН'!$I$6-'СЕТ СН'!$I$22</f>
        <v>3920.2659757699998</v>
      </c>
    </row>
    <row r="150" spans="1:32" ht="15.75" x14ac:dyDescent="0.2">
      <c r="A150" s="35">
        <f t="shared" si="3"/>
        <v>45657</v>
      </c>
      <c r="B150" s="36">
        <f>SUMIFS(СВЦЭМ!$C$39:$C$789,СВЦЭМ!$A$39:$A$789,$A150,СВЦЭМ!$B$39:$B$789,B$119)+'СЕТ СН'!$I$12+СВЦЭМ!$D$10+'СЕТ СН'!$I$6-'СЕТ СН'!$I$22</f>
        <v>3960.0434325199999</v>
      </c>
      <c r="C150" s="36">
        <f>SUMIFS(СВЦЭМ!$C$39:$C$789,СВЦЭМ!$A$39:$A$789,$A150,СВЦЭМ!$B$39:$B$789,C$119)+'СЕТ СН'!$I$12+СВЦЭМ!$D$10+'СЕТ СН'!$I$6-'СЕТ СН'!$I$22</f>
        <v>4058.7892394699998</v>
      </c>
      <c r="D150" s="36">
        <f>SUMIFS(СВЦЭМ!$C$39:$C$789,СВЦЭМ!$A$39:$A$789,$A150,СВЦЭМ!$B$39:$B$789,D$119)+'СЕТ СН'!$I$12+СВЦЭМ!$D$10+'СЕТ СН'!$I$6-'СЕТ СН'!$I$22</f>
        <v>4087.0570131499999</v>
      </c>
      <c r="E150" s="36">
        <f>SUMIFS(СВЦЭМ!$C$39:$C$789,СВЦЭМ!$A$39:$A$789,$A150,СВЦЭМ!$B$39:$B$789,E$119)+'СЕТ СН'!$I$12+СВЦЭМ!$D$10+'СЕТ СН'!$I$6-'СЕТ СН'!$I$22</f>
        <v>4136.9416730100002</v>
      </c>
      <c r="F150" s="36">
        <f>SUMIFS(СВЦЭМ!$C$39:$C$789,СВЦЭМ!$A$39:$A$789,$A150,СВЦЭМ!$B$39:$B$789,F$119)+'СЕТ СН'!$I$12+СВЦЭМ!$D$10+'СЕТ СН'!$I$6-'СЕТ СН'!$I$22</f>
        <v>4157.1352253799996</v>
      </c>
      <c r="G150" s="36">
        <f>SUMIFS(СВЦЭМ!$C$39:$C$789,СВЦЭМ!$A$39:$A$789,$A150,СВЦЭМ!$B$39:$B$789,G$119)+'СЕТ СН'!$I$12+СВЦЭМ!$D$10+'СЕТ СН'!$I$6-'СЕТ СН'!$I$22</f>
        <v>4131.4992016300002</v>
      </c>
      <c r="H150" s="36">
        <f>SUMIFS(СВЦЭМ!$C$39:$C$789,СВЦЭМ!$A$39:$A$789,$A150,СВЦЭМ!$B$39:$B$789,H$119)+'СЕТ СН'!$I$12+СВЦЭМ!$D$10+'СЕТ СН'!$I$6-'СЕТ СН'!$I$22</f>
        <v>4121.0120262300006</v>
      </c>
      <c r="I150" s="36">
        <f>SUMIFS(СВЦЭМ!$C$39:$C$789,СВЦЭМ!$A$39:$A$789,$A150,СВЦЭМ!$B$39:$B$789,I$119)+'СЕТ СН'!$I$12+СВЦЭМ!$D$10+'СЕТ СН'!$I$6-'СЕТ СН'!$I$22</f>
        <v>4085.5148326099998</v>
      </c>
      <c r="J150" s="36">
        <f>SUMIFS(СВЦЭМ!$C$39:$C$789,СВЦЭМ!$A$39:$A$789,$A150,СВЦЭМ!$B$39:$B$789,J$119)+'СЕТ СН'!$I$12+СВЦЭМ!$D$10+'СЕТ СН'!$I$6-'СЕТ СН'!$I$22</f>
        <v>3931.4730886399998</v>
      </c>
      <c r="K150" s="36">
        <f>SUMIFS(СВЦЭМ!$C$39:$C$789,СВЦЭМ!$A$39:$A$789,$A150,СВЦЭМ!$B$39:$B$789,K$119)+'СЕТ СН'!$I$12+СВЦЭМ!$D$10+'СЕТ СН'!$I$6-'СЕТ СН'!$I$22</f>
        <v>3867.0420570599999</v>
      </c>
      <c r="L150" s="36">
        <f>SUMIFS(СВЦЭМ!$C$39:$C$789,СВЦЭМ!$A$39:$A$789,$A150,СВЦЭМ!$B$39:$B$789,L$119)+'СЕТ СН'!$I$12+СВЦЭМ!$D$10+'СЕТ СН'!$I$6-'СЕТ СН'!$I$22</f>
        <v>3835.0552703499998</v>
      </c>
      <c r="M150" s="36">
        <f>SUMIFS(СВЦЭМ!$C$39:$C$789,СВЦЭМ!$A$39:$A$789,$A150,СВЦЭМ!$B$39:$B$789,M$119)+'СЕТ СН'!$I$12+СВЦЭМ!$D$10+'СЕТ СН'!$I$6-'СЕТ СН'!$I$22</f>
        <v>3797.1477589199999</v>
      </c>
      <c r="N150" s="36">
        <f>SUMIFS(СВЦЭМ!$C$39:$C$789,СВЦЭМ!$A$39:$A$789,$A150,СВЦЭМ!$B$39:$B$789,N$119)+'СЕТ СН'!$I$12+СВЦЭМ!$D$10+'СЕТ СН'!$I$6-'СЕТ СН'!$I$22</f>
        <v>3797.6080230500002</v>
      </c>
      <c r="O150" s="36">
        <f>SUMIFS(СВЦЭМ!$C$39:$C$789,СВЦЭМ!$A$39:$A$789,$A150,СВЦЭМ!$B$39:$B$789,O$119)+'СЕТ СН'!$I$12+СВЦЭМ!$D$10+'СЕТ СН'!$I$6-'СЕТ СН'!$I$22</f>
        <v>3836.78561438</v>
      </c>
      <c r="P150" s="36">
        <f>SUMIFS(СВЦЭМ!$C$39:$C$789,СВЦЭМ!$A$39:$A$789,$A150,СВЦЭМ!$B$39:$B$789,P$119)+'СЕТ СН'!$I$12+СВЦЭМ!$D$10+'СЕТ СН'!$I$6-'СЕТ СН'!$I$22</f>
        <v>3823.0196785899998</v>
      </c>
      <c r="Q150" s="36">
        <f>SUMIFS(СВЦЭМ!$C$39:$C$789,СВЦЭМ!$A$39:$A$789,$A150,СВЦЭМ!$B$39:$B$789,Q$119)+'СЕТ СН'!$I$12+СВЦЭМ!$D$10+'СЕТ СН'!$I$6-'СЕТ СН'!$I$22</f>
        <v>3814.2579394999998</v>
      </c>
      <c r="R150" s="36">
        <f>SUMIFS(СВЦЭМ!$C$39:$C$789,СВЦЭМ!$A$39:$A$789,$A150,СВЦЭМ!$B$39:$B$789,R$119)+'СЕТ СН'!$I$12+СВЦЭМ!$D$10+'СЕТ СН'!$I$6-'СЕТ СН'!$I$22</f>
        <v>3782.7468383199998</v>
      </c>
      <c r="S150" s="36">
        <f>SUMIFS(СВЦЭМ!$C$39:$C$789,СВЦЭМ!$A$39:$A$789,$A150,СВЦЭМ!$B$39:$B$789,S$119)+'СЕТ СН'!$I$12+СВЦЭМ!$D$10+'СЕТ СН'!$I$6-'СЕТ СН'!$I$22</f>
        <v>3740.55038853</v>
      </c>
      <c r="T150" s="36">
        <f>SUMIFS(СВЦЭМ!$C$39:$C$789,СВЦЭМ!$A$39:$A$789,$A150,СВЦЭМ!$B$39:$B$789,T$119)+'СЕТ СН'!$I$12+СВЦЭМ!$D$10+'СЕТ СН'!$I$6-'СЕТ СН'!$I$22</f>
        <v>3688.15390665</v>
      </c>
      <c r="U150" s="36">
        <f>SUMIFS(СВЦЭМ!$C$39:$C$789,СВЦЭМ!$A$39:$A$789,$A150,СВЦЭМ!$B$39:$B$789,U$119)+'СЕТ СН'!$I$12+СВЦЭМ!$D$10+'СЕТ СН'!$I$6-'СЕТ СН'!$I$22</f>
        <v>3673.9998462399999</v>
      </c>
      <c r="V150" s="36">
        <f>SUMIFS(СВЦЭМ!$C$39:$C$789,СВЦЭМ!$A$39:$A$789,$A150,СВЦЭМ!$B$39:$B$789,V$119)+'СЕТ СН'!$I$12+СВЦЭМ!$D$10+'СЕТ СН'!$I$6-'СЕТ СН'!$I$22</f>
        <v>3715.8020342</v>
      </c>
      <c r="W150" s="36">
        <f>SUMIFS(СВЦЭМ!$C$39:$C$789,СВЦЭМ!$A$39:$A$789,$A150,СВЦЭМ!$B$39:$B$789,W$119)+'СЕТ СН'!$I$12+СВЦЭМ!$D$10+'СЕТ СН'!$I$6-'СЕТ СН'!$I$22</f>
        <v>3788.8202230100001</v>
      </c>
      <c r="X150" s="36">
        <f>SUMIFS(СВЦЭМ!$C$39:$C$789,СВЦЭМ!$A$39:$A$789,$A150,СВЦЭМ!$B$39:$B$789,X$119)+'СЕТ СН'!$I$12+СВЦЭМ!$D$10+'СЕТ СН'!$I$6-'СЕТ СН'!$I$22</f>
        <v>3827.0605795699998</v>
      </c>
      <c r="Y150" s="36">
        <f>SUMIFS(СВЦЭМ!$C$39:$C$789,СВЦЭМ!$A$39:$A$789,$A150,СВЦЭМ!$B$39:$B$789,Y$119)+'СЕТ СН'!$I$12+СВЦЭМ!$D$10+'СЕТ СН'!$I$6-'СЕТ СН'!$I$22</f>
        <v>3877.8203517900001</v>
      </c>
      <c r="Z150" s="36">
        <f>SUMIFS(СВЦЭМ!$C$39:$C$789,СВЦЭМ!$A$39:$A$789,$A150,СВЦЭМ!$B$39:$B$789,Z$119)+'СЕТ СН'!$I$12+СВЦЭМ!$D$10+'СЕТ СН'!$I$6-'СЕТ СН'!$I$22</f>
        <v>3934.8461564899999</v>
      </c>
      <c r="AA150" s="36">
        <f>SUMIFS(СВЦЭМ!$C$39:$C$789,СВЦЭМ!$A$39:$A$789,$A150,СВЦЭМ!$B$39:$B$789,AA$119)+'СЕТ СН'!$I$12+СВЦЭМ!$D$10+'СЕТ СН'!$I$6-'СЕТ СН'!$I$22</f>
        <v>3968.2049441600002</v>
      </c>
      <c r="AB150" s="36">
        <f>SUMIFS(СВЦЭМ!$C$39:$C$789,СВЦЭМ!$A$39:$A$789,$A150,СВЦЭМ!$B$39:$B$789,AB$119)+'СЕТ СН'!$I$12+СВЦЭМ!$D$10+'СЕТ СН'!$I$6-'СЕТ СН'!$I$22</f>
        <v>3987.85930783</v>
      </c>
      <c r="AC150" s="36">
        <f>SUMIFS(СВЦЭМ!$C$39:$C$789,СВЦЭМ!$A$39:$A$789,$A150,СВЦЭМ!$B$39:$B$789,AC$119)+'СЕТ СН'!$I$12+СВЦЭМ!$D$10+'СЕТ СН'!$I$6-'СЕТ СН'!$I$22</f>
        <v>3998.7257805700001</v>
      </c>
      <c r="AD150" s="36">
        <f>SUMIFS(СВЦЭМ!$C$39:$C$789,СВЦЭМ!$A$39:$A$789,$A150,СВЦЭМ!$B$39:$B$789,AD$119)+'СЕТ СН'!$I$12+СВЦЭМ!$D$10+'СЕТ СН'!$I$6-'СЕТ СН'!$I$22</f>
        <v>4019.7622149899998</v>
      </c>
      <c r="AE150" s="36">
        <f>SUMIFS(СВЦЭМ!$C$39:$C$789,СВЦЭМ!$A$39:$A$789,$A150,СВЦЭМ!$B$39:$B$789,AE$119)+'СЕТ СН'!$I$12+СВЦЭМ!$D$10+'СЕТ СН'!$I$6-'СЕТ СН'!$I$22</f>
        <v>4051.6323425400001</v>
      </c>
      <c r="AF150" s="36">
        <f>SUMIFS(СВЦЭМ!$C$39:$C$789,СВЦЭМ!$A$39:$A$789,$A150,СВЦЭМ!$B$39:$B$789,AF$119)+'СЕТ СН'!$I$12+СВЦЭМ!$D$10+'СЕТ СН'!$I$6-'СЕТ СН'!$I$22</f>
        <v>4114.8997806699999</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32"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32"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32" ht="15.75" x14ac:dyDescent="0.2">
      <c r="A155" s="140"/>
      <c r="B155" s="140"/>
      <c r="C155" s="140"/>
      <c r="D155" s="140"/>
      <c r="E155" s="140"/>
      <c r="F155" s="140"/>
      <c r="G155" s="140"/>
      <c r="H155" s="140"/>
      <c r="I155" s="140"/>
      <c r="J155" s="140"/>
      <c r="K155" s="140"/>
      <c r="L155" s="140"/>
      <c r="M155" s="140"/>
      <c r="N155" s="143">
        <f>СВЦЭМ!$D$12+'СЕТ СН'!$F$13-'СЕТ СН'!$F$23</f>
        <v>740665.32331755501</v>
      </c>
      <c r="O155" s="144"/>
      <c r="P155" s="143">
        <f>СВЦЭМ!$D$12+'СЕТ СН'!$F$13-'СЕТ СН'!$G$23</f>
        <v>740665.32331755501</v>
      </c>
      <c r="Q155" s="144"/>
      <c r="R155" s="143">
        <f>СВЦЭМ!$D$12+'СЕТ СН'!$F$13-'СЕТ СН'!$H$23</f>
        <v>740665.32331755501</v>
      </c>
      <c r="S155" s="144"/>
      <c r="T155" s="143">
        <f>СВЦЭМ!$D$12+'СЕТ СН'!$F$13-'СЕТ СН'!$I$23</f>
        <v>740665.32331755501</v>
      </c>
      <c r="U155" s="144"/>
      <c r="V155" s="40"/>
      <c r="W155" s="40"/>
      <c r="X155" s="40"/>
      <c r="Y155" s="40"/>
    </row>
    <row r="156" spans="1:32" x14ac:dyDescent="0.25">
      <c r="A156" s="146"/>
      <c r="B156" s="146"/>
      <c r="C156" s="146"/>
      <c r="D156" s="146"/>
      <c r="E156" s="146"/>
      <c r="F156" s="147"/>
      <c r="G156" s="147"/>
      <c r="H156" s="147"/>
      <c r="I156" s="147"/>
      <c r="J156" s="147"/>
      <c r="K156" s="147"/>
      <c r="L156" s="147"/>
      <c r="M156" s="147"/>
    </row>
    <row r="157" spans="1:32"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32"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32" ht="15.75" x14ac:dyDescent="0.25">
      <c r="A159" s="155"/>
      <c r="B159" s="156"/>
      <c r="C159" s="156"/>
      <c r="D159" s="156"/>
      <c r="E159" s="156"/>
      <c r="F159" s="156"/>
      <c r="G159" s="156"/>
      <c r="H159" s="156"/>
      <c r="I159" s="156"/>
      <c r="J159" s="156"/>
      <c r="K159" s="156"/>
      <c r="L159" s="156"/>
      <c r="M159" s="157"/>
      <c r="N159" s="148">
        <f>'СЕТ СН'!$F$7</f>
        <v>1915666.32</v>
      </c>
      <c r="O159" s="148"/>
      <c r="P159" s="148">
        <f>'СЕТ СН'!$G$7</f>
        <v>1821301.54</v>
      </c>
      <c r="Q159" s="148"/>
      <c r="R159" s="148">
        <f>'СЕТ СН'!$H$7</f>
        <v>2125144.23</v>
      </c>
      <c r="S159" s="148"/>
      <c r="T159" s="148">
        <f>'СЕТ СН'!$I$7</f>
        <v>2225103.54</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6"/>
  <sheetViews>
    <sheetView topLeftCell="C187" zoomScale="70" zoomScaleNormal="70" zoomScaleSheetLayoutView="80" workbookViewId="0">
      <selection activeCell="AE435" sqref="AE435"/>
    </sheetView>
  </sheetViews>
  <sheetFormatPr defaultColWidth="10.875" defaultRowHeight="15" x14ac:dyDescent="0.25"/>
  <cols>
    <col min="1" max="25" width="10.875" style="49"/>
    <col min="26" max="16384" width="10.875" style="42"/>
  </cols>
  <sheetData>
    <row r="1" spans="1:32"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32"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32"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32"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32"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32"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32"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SUMIFS(СВЦЭМ!$D$39:$D$789,СВЦЭМ!$A$39:$A$789,$A12,СВЦЭМ!$B$39:$B$789,B$11)+'СЕТ СН'!$F$14+СВЦЭМ!$D$10+'СЕТ СН'!$F$5-'СЕТ СН'!$F$24</f>
        <v>6150.9253434099992</v>
      </c>
      <c r="C12" s="36">
        <f>SUMIFS(СВЦЭМ!$D$39:$D$789,СВЦЭМ!$A$39:$A$789,$A12,СВЦЭМ!$B$39:$B$789,C$11)+'СЕТ СН'!$F$14+СВЦЭМ!$D$10+'СЕТ СН'!$F$5-'СЕТ СН'!$F$24</f>
        <v>6216.7299113699992</v>
      </c>
      <c r="D12" s="36">
        <f>SUMIFS(СВЦЭМ!$D$39:$D$789,СВЦЭМ!$A$39:$A$789,$A12,СВЦЭМ!$B$39:$B$789,D$11)+'СЕТ СН'!$F$14+СВЦЭМ!$D$10+'СЕТ СН'!$F$5-'СЕТ СН'!$F$24</f>
        <v>6241.7075306699999</v>
      </c>
      <c r="E12" s="36">
        <f>SUMIFS(СВЦЭМ!$D$39:$D$789,СВЦЭМ!$A$39:$A$789,$A12,СВЦЭМ!$B$39:$B$789,E$11)+'СЕТ СН'!$F$14+СВЦЭМ!$D$10+'СЕТ СН'!$F$5-'СЕТ СН'!$F$24</f>
        <v>6232.9090670599999</v>
      </c>
      <c r="F12" s="36">
        <f>SUMIFS(СВЦЭМ!$D$39:$D$789,СВЦЭМ!$A$39:$A$789,$A12,СВЦЭМ!$B$39:$B$789,F$11)+'СЕТ СН'!$F$14+СВЦЭМ!$D$10+'СЕТ СН'!$F$5-'СЕТ СН'!$F$24</f>
        <v>6235.9659347899997</v>
      </c>
      <c r="G12" s="36">
        <f>SUMIFS(СВЦЭМ!$D$39:$D$789,СВЦЭМ!$A$39:$A$789,$A12,СВЦЭМ!$B$39:$B$789,G$11)+'СЕТ СН'!$F$14+СВЦЭМ!$D$10+'СЕТ СН'!$F$5-'СЕТ СН'!$F$24</f>
        <v>6260.2235792699994</v>
      </c>
      <c r="H12" s="36">
        <f>SUMIFS(СВЦЭМ!$D$39:$D$789,СВЦЭМ!$A$39:$A$789,$A12,СВЦЭМ!$B$39:$B$789,H$11)+'СЕТ СН'!$F$14+СВЦЭМ!$D$10+'СЕТ СН'!$F$5-'СЕТ СН'!$F$24</f>
        <v>6264.8680507099998</v>
      </c>
      <c r="I12" s="36">
        <f>SUMIFS(СВЦЭМ!$D$39:$D$789,СВЦЭМ!$A$39:$A$789,$A12,СВЦЭМ!$B$39:$B$789,I$11)+'СЕТ СН'!$F$14+СВЦЭМ!$D$10+'СЕТ СН'!$F$5-'СЕТ СН'!$F$24</f>
        <v>6267.3911764699997</v>
      </c>
      <c r="J12" s="36">
        <f>SUMIFS(СВЦЭМ!$D$39:$D$789,СВЦЭМ!$A$39:$A$789,$A12,СВЦЭМ!$B$39:$B$789,J$11)+'СЕТ СН'!$F$14+СВЦЭМ!$D$10+'СЕТ СН'!$F$5-'СЕТ СН'!$F$24</f>
        <v>6209.2238907199999</v>
      </c>
      <c r="K12" s="36">
        <f>SUMIFS(СВЦЭМ!$D$39:$D$789,СВЦЭМ!$A$39:$A$789,$A12,СВЦЭМ!$B$39:$B$789,K$11)+'СЕТ СН'!$F$14+СВЦЭМ!$D$10+'СЕТ СН'!$F$5-'СЕТ СН'!$F$24</f>
        <v>6217.6198576699999</v>
      </c>
      <c r="L12" s="36">
        <f>SUMIFS(СВЦЭМ!$D$39:$D$789,СВЦЭМ!$A$39:$A$789,$A12,СВЦЭМ!$B$39:$B$789,L$11)+'СЕТ СН'!$F$14+СВЦЭМ!$D$10+'СЕТ СН'!$F$5-'СЕТ СН'!$F$24</f>
        <v>6159.6914180900003</v>
      </c>
      <c r="M12" s="36">
        <f>SUMIFS(СВЦЭМ!$D$39:$D$789,СВЦЭМ!$A$39:$A$789,$A12,СВЦЭМ!$B$39:$B$789,M$11)+'СЕТ СН'!$F$14+СВЦЭМ!$D$10+'СЕТ СН'!$F$5-'СЕТ СН'!$F$24</f>
        <v>6158.2937075299997</v>
      </c>
      <c r="N12" s="36">
        <f>SUMIFS(СВЦЭМ!$D$39:$D$789,СВЦЭМ!$A$39:$A$789,$A12,СВЦЭМ!$B$39:$B$789,N$11)+'СЕТ СН'!$F$14+СВЦЭМ!$D$10+'СЕТ СН'!$F$5-'СЕТ СН'!$F$24</f>
        <v>6194.9784616199995</v>
      </c>
      <c r="O12" s="36">
        <f>SUMIFS(СВЦЭМ!$D$39:$D$789,СВЦЭМ!$A$39:$A$789,$A12,СВЦЭМ!$B$39:$B$789,O$11)+'СЕТ СН'!$F$14+СВЦЭМ!$D$10+'СЕТ СН'!$F$5-'СЕТ СН'!$F$24</f>
        <v>6213.8257647600003</v>
      </c>
      <c r="P12" s="36">
        <f>SUMIFS(СВЦЭМ!$D$39:$D$789,СВЦЭМ!$A$39:$A$789,$A12,СВЦЭМ!$B$39:$B$789,P$11)+'СЕТ СН'!$F$14+СВЦЭМ!$D$10+'СЕТ СН'!$F$5-'СЕТ СН'!$F$24</f>
        <v>6251.8236458899992</v>
      </c>
      <c r="Q12" s="36">
        <f>SUMIFS(СВЦЭМ!$D$39:$D$789,СВЦЭМ!$A$39:$A$789,$A12,СВЦЭМ!$B$39:$B$789,Q$11)+'СЕТ СН'!$F$14+СВЦЭМ!$D$10+'СЕТ СН'!$F$5-'СЕТ СН'!$F$24</f>
        <v>6277.7930898399991</v>
      </c>
      <c r="R12" s="36">
        <f>SUMIFS(СВЦЭМ!$D$39:$D$789,СВЦЭМ!$A$39:$A$789,$A12,СВЦЭМ!$B$39:$B$789,R$11)+'СЕТ СН'!$F$14+СВЦЭМ!$D$10+'СЕТ СН'!$F$5-'СЕТ СН'!$F$24</f>
        <v>6256.4964910999997</v>
      </c>
      <c r="S12" s="36">
        <f>SUMIFS(СВЦЭМ!$D$39:$D$789,СВЦЭМ!$A$39:$A$789,$A12,СВЦЭМ!$B$39:$B$789,S$11)+'СЕТ СН'!$F$14+СВЦЭМ!$D$10+'СЕТ СН'!$F$5-'СЕТ СН'!$F$24</f>
        <v>6180.7058336800001</v>
      </c>
      <c r="T12" s="36">
        <f>SUMIFS(СВЦЭМ!$D$39:$D$789,СВЦЭМ!$A$39:$A$789,$A12,СВЦЭМ!$B$39:$B$789,T$11)+'СЕТ СН'!$F$14+СВЦЭМ!$D$10+'СЕТ СН'!$F$5-'СЕТ СН'!$F$24</f>
        <v>6089.35447303</v>
      </c>
      <c r="U12" s="36">
        <f>SUMIFS(СВЦЭМ!$D$39:$D$789,СВЦЭМ!$A$39:$A$789,$A12,СВЦЭМ!$B$39:$B$789,U$11)+'СЕТ СН'!$F$14+СВЦЭМ!$D$10+'СЕТ СН'!$F$5-'СЕТ СН'!$F$24</f>
        <v>6113.9393432799998</v>
      </c>
      <c r="V12" s="36">
        <f>SUMIFS(СВЦЭМ!$D$39:$D$789,СВЦЭМ!$A$39:$A$789,$A12,СВЦЭМ!$B$39:$B$789,V$11)+'СЕТ СН'!$F$14+СВЦЭМ!$D$10+'СЕТ СН'!$F$5-'СЕТ СН'!$F$24</f>
        <v>6145.5306113199995</v>
      </c>
      <c r="W12" s="36">
        <f>SUMIFS(СВЦЭМ!$D$39:$D$789,СВЦЭМ!$A$39:$A$789,$A12,СВЦЭМ!$B$39:$B$789,W$11)+'СЕТ СН'!$F$14+СВЦЭМ!$D$10+'СЕТ СН'!$F$5-'СЕТ СН'!$F$24</f>
        <v>6169.6899204700003</v>
      </c>
      <c r="X12" s="36">
        <f>SUMIFS(СВЦЭМ!$D$39:$D$789,СВЦЭМ!$A$39:$A$789,$A12,СВЦЭМ!$B$39:$B$789,X$11)+'СЕТ СН'!$F$14+СВЦЭМ!$D$10+'СЕТ СН'!$F$5-'СЕТ СН'!$F$24</f>
        <v>6201.83319218</v>
      </c>
      <c r="Y12" s="36">
        <f>SUMIFS(СВЦЭМ!$D$39:$D$789,СВЦЭМ!$A$39:$A$789,$A12,СВЦЭМ!$B$39:$B$789,Y$11)+'СЕТ СН'!$F$14+СВЦЭМ!$D$10+'СЕТ СН'!$F$5-'СЕТ СН'!$F$24</f>
        <v>6296.0903896799991</v>
      </c>
      <c r="AA12" s="45"/>
    </row>
    <row r="13" spans="1:32" ht="15.75" x14ac:dyDescent="0.2">
      <c r="A13" s="35">
        <f>A12+1</f>
        <v>45628</v>
      </c>
      <c r="B13" s="36">
        <f>SUMIFS(СВЦЭМ!$D$39:$D$789,СВЦЭМ!$A$39:$A$789,$A13,СВЦЭМ!$B$39:$B$789,B$11)+'СЕТ СН'!$F$14+СВЦЭМ!$D$10+'СЕТ СН'!$F$5-'СЕТ СН'!$F$24</f>
        <v>6393.0638142400003</v>
      </c>
      <c r="C13" s="36">
        <f>SUMIFS(СВЦЭМ!$D$39:$D$789,СВЦЭМ!$A$39:$A$789,$A13,СВЦЭМ!$B$39:$B$789,C$11)+'СЕТ СН'!$F$14+СВЦЭМ!$D$10+'СЕТ СН'!$F$5-'СЕТ СН'!$F$24</f>
        <v>6377.7022630299998</v>
      </c>
      <c r="D13" s="36">
        <f>SUMIFS(СВЦЭМ!$D$39:$D$789,СВЦЭМ!$A$39:$A$789,$A13,СВЦЭМ!$B$39:$B$789,D$11)+'СЕТ СН'!$F$14+СВЦЭМ!$D$10+'СЕТ СН'!$F$5-'СЕТ СН'!$F$24</f>
        <v>6358.366079469999</v>
      </c>
      <c r="E13" s="36">
        <f>SUMIFS(СВЦЭМ!$D$39:$D$789,СВЦЭМ!$A$39:$A$789,$A13,СВЦЭМ!$B$39:$B$789,E$11)+'СЕТ СН'!$F$14+СВЦЭМ!$D$10+'СЕТ СН'!$F$5-'СЕТ СН'!$F$24</f>
        <v>6374.2826926299995</v>
      </c>
      <c r="F13" s="36">
        <f>SUMIFS(СВЦЭМ!$D$39:$D$789,СВЦЭМ!$A$39:$A$789,$A13,СВЦЭМ!$B$39:$B$789,F$11)+'СЕТ СН'!$F$14+СВЦЭМ!$D$10+'СЕТ СН'!$F$5-'СЕТ СН'!$F$24</f>
        <v>6363.5733569699996</v>
      </c>
      <c r="G13" s="36">
        <f>SUMIFS(СВЦЭМ!$D$39:$D$789,СВЦЭМ!$A$39:$A$789,$A13,СВЦЭМ!$B$39:$B$789,G$11)+'СЕТ СН'!$F$14+СВЦЭМ!$D$10+'СЕТ СН'!$F$5-'СЕТ СН'!$F$24</f>
        <v>6368.4421991799991</v>
      </c>
      <c r="H13" s="36">
        <f>SUMIFS(СВЦЭМ!$D$39:$D$789,СВЦЭМ!$A$39:$A$789,$A13,СВЦЭМ!$B$39:$B$789,H$11)+'СЕТ СН'!$F$14+СВЦЭМ!$D$10+'СЕТ СН'!$F$5-'СЕТ СН'!$F$24</f>
        <v>6290.6241257000001</v>
      </c>
      <c r="I13" s="36">
        <f>SUMIFS(СВЦЭМ!$D$39:$D$789,СВЦЭМ!$A$39:$A$789,$A13,СВЦЭМ!$B$39:$B$789,I$11)+'СЕТ СН'!$F$14+СВЦЭМ!$D$10+'СЕТ СН'!$F$5-'СЕТ СН'!$F$24</f>
        <v>6177.9987054399999</v>
      </c>
      <c r="J13" s="36">
        <f>SUMIFS(СВЦЭМ!$D$39:$D$789,СВЦЭМ!$A$39:$A$789,$A13,СВЦЭМ!$B$39:$B$789,J$11)+'СЕТ СН'!$F$14+СВЦЭМ!$D$10+'СЕТ СН'!$F$5-'СЕТ СН'!$F$24</f>
        <v>6119.5453650999998</v>
      </c>
      <c r="K13" s="36">
        <f>SUMIFS(СВЦЭМ!$D$39:$D$789,СВЦЭМ!$A$39:$A$789,$A13,СВЦЭМ!$B$39:$B$789,K$11)+'СЕТ СН'!$F$14+СВЦЭМ!$D$10+'СЕТ СН'!$F$5-'СЕТ СН'!$F$24</f>
        <v>6101.0427376099997</v>
      </c>
      <c r="L13" s="36">
        <f>SUMIFS(СВЦЭМ!$D$39:$D$789,СВЦЭМ!$A$39:$A$789,$A13,СВЦЭМ!$B$39:$B$789,L$11)+'СЕТ СН'!$F$14+СВЦЭМ!$D$10+'СЕТ СН'!$F$5-'СЕТ СН'!$F$24</f>
        <v>6122.8379102999997</v>
      </c>
      <c r="M13" s="36">
        <f>SUMIFS(СВЦЭМ!$D$39:$D$789,СВЦЭМ!$A$39:$A$789,$A13,СВЦЭМ!$B$39:$B$789,M$11)+'СЕТ СН'!$F$14+СВЦЭМ!$D$10+'СЕТ СН'!$F$5-'СЕТ СН'!$F$24</f>
        <v>6142.5577927300001</v>
      </c>
      <c r="N13" s="36">
        <f>SUMIFS(СВЦЭМ!$D$39:$D$789,СВЦЭМ!$A$39:$A$789,$A13,СВЦЭМ!$B$39:$B$789,N$11)+'СЕТ СН'!$F$14+СВЦЭМ!$D$10+'СЕТ СН'!$F$5-'СЕТ СН'!$F$24</f>
        <v>6163.3401882899998</v>
      </c>
      <c r="O13" s="36">
        <f>SUMIFS(СВЦЭМ!$D$39:$D$789,СВЦЭМ!$A$39:$A$789,$A13,СВЦЭМ!$B$39:$B$789,O$11)+'СЕТ СН'!$F$14+СВЦЭМ!$D$10+'СЕТ СН'!$F$5-'СЕТ СН'!$F$24</f>
        <v>6187.0200892599996</v>
      </c>
      <c r="P13" s="36">
        <f>SUMIFS(СВЦЭМ!$D$39:$D$789,СВЦЭМ!$A$39:$A$789,$A13,СВЦЭМ!$B$39:$B$789,P$11)+'СЕТ СН'!$F$14+СВЦЭМ!$D$10+'СЕТ СН'!$F$5-'СЕТ СН'!$F$24</f>
        <v>6208.0542864999998</v>
      </c>
      <c r="Q13" s="36">
        <f>SUMIFS(СВЦЭМ!$D$39:$D$789,СВЦЭМ!$A$39:$A$789,$A13,СВЦЭМ!$B$39:$B$789,Q$11)+'СЕТ СН'!$F$14+СВЦЭМ!$D$10+'СЕТ СН'!$F$5-'СЕТ СН'!$F$24</f>
        <v>6204.3413098700003</v>
      </c>
      <c r="R13" s="36">
        <f>SUMIFS(СВЦЭМ!$D$39:$D$789,СВЦЭМ!$A$39:$A$789,$A13,СВЦЭМ!$B$39:$B$789,R$11)+'СЕТ СН'!$F$14+СВЦЭМ!$D$10+'СЕТ СН'!$F$5-'СЕТ СН'!$F$24</f>
        <v>6191.9716633600001</v>
      </c>
      <c r="S13" s="36">
        <f>SUMIFS(СВЦЭМ!$D$39:$D$789,СВЦЭМ!$A$39:$A$789,$A13,СВЦЭМ!$B$39:$B$789,S$11)+'СЕТ СН'!$F$14+СВЦЭМ!$D$10+'СЕТ СН'!$F$5-'СЕТ СН'!$F$24</f>
        <v>6124.8860791099996</v>
      </c>
      <c r="T13" s="36">
        <f>SUMIFS(СВЦЭМ!$D$39:$D$789,СВЦЭМ!$A$39:$A$789,$A13,СВЦЭМ!$B$39:$B$789,T$11)+'СЕТ СН'!$F$14+СВЦЭМ!$D$10+'СЕТ СН'!$F$5-'СЕТ СН'!$F$24</f>
        <v>6060.0900866599995</v>
      </c>
      <c r="U13" s="36">
        <f>SUMIFS(СВЦЭМ!$D$39:$D$789,СВЦЭМ!$A$39:$A$789,$A13,СВЦЭМ!$B$39:$B$789,U$11)+'СЕТ СН'!$F$14+СВЦЭМ!$D$10+'СЕТ СН'!$F$5-'СЕТ СН'!$F$24</f>
        <v>6112.4887446199991</v>
      </c>
      <c r="V13" s="36">
        <f>SUMIFS(СВЦЭМ!$D$39:$D$789,СВЦЭМ!$A$39:$A$789,$A13,СВЦЭМ!$B$39:$B$789,V$11)+'СЕТ СН'!$F$14+СВЦЭМ!$D$10+'СЕТ СН'!$F$5-'СЕТ СН'!$F$24</f>
        <v>6151.4518924299991</v>
      </c>
      <c r="W13" s="36">
        <f>SUMIFS(СВЦЭМ!$D$39:$D$789,СВЦЭМ!$A$39:$A$789,$A13,СВЦЭМ!$B$39:$B$789,W$11)+'СЕТ СН'!$F$14+СВЦЭМ!$D$10+'СЕТ СН'!$F$5-'СЕТ СН'!$F$24</f>
        <v>6139.5231623799991</v>
      </c>
      <c r="X13" s="36">
        <f>SUMIFS(СВЦЭМ!$D$39:$D$789,СВЦЭМ!$A$39:$A$789,$A13,СВЦЭМ!$B$39:$B$789,X$11)+'СЕТ СН'!$F$14+СВЦЭМ!$D$10+'СЕТ СН'!$F$5-'СЕТ СН'!$F$24</f>
        <v>6140.6512339000001</v>
      </c>
      <c r="Y13" s="36">
        <f>SUMIFS(СВЦЭМ!$D$39:$D$789,СВЦЭМ!$A$39:$A$789,$A13,СВЦЭМ!$B$39:$B$789,Y$11)+'СЕТ СН'!$F$14+СВЦЭМ!$D$10+'СЕТ СН'!$F$5-'СЕТ СН'!$F$24</f>
        <v>6181.9998650999996</v>
      </c>
    </row>
    <row r="14" spans="1:32" ht="15.75" x14ac:dyDescent="0.2">
      <c r="A14" s="35">
        <f t="shared" ref="A14:A42" si="0">A13+1</f>
        <v>45629</v>
      </c>
      <c r="B14" s="36">
        <f>SUMIFS(СВЦЭМ!$D$39:$D$789,СВЦЭМ!$A$39:$A$789,$A14,СВЦЭМ!$B$39:$B$789,B$11)+'СЕТ СН'!$F$14+СВЦЭМ!$D$10+'СЕТ СН'!$F$5-'СЕТ СН'!$F$24</f>
        <v>6205.3388208799997</v>
      </c>
      <c r="C14" s="36">
        <f>SUMIFS(СВЦЭМ!$D$39:$D$789,СВЦЭМ!$A$39:$A$789,$A14,СВЦЭМ!$B$39:$B$789,C$11)+'СЕТ СН'!$F$14+СВЦЭМ!$D$10+'СЕТ СН'!$F$5-'СЕТ СН'!$F$24</f>
        <v>6262.6170073599997</v>
      </c>
      <c r="D14" s="36">
        <f>SUMIFS(СВЦЭМ!$D$39:$D$789,СВЦЭМ!$A$39:$A$789,$A14,СВЦЭМ!$B$39:$B$789,D$11)+'СЕТ СН'!$F$14+СВЦЭМ!$D$10+'СЕТ СН'!$F$5-'СЕТ СН'!$F$24</f>
        <v>6302.5477940700002</v>
      </c>
      <c r="E14" s="36">
        <f>SUMIFS(СВЦЭМ!$D$39:$D$789,СВЦЭМ!$A$39:$A$789,$A14,СВЦЭМ!$B$39:$B$789,E$11)+'СЕТ СН'!$F$14+СВЦЭМ!$D$10+'СЕТ СН'!$F$5-'СЕТ СН'!$F$24</f>
        <v>6343.8330651300003</v>
      </c>
      <c r="F14" s="36">
        <f>SUMIFS(СВЦЭМ!$D$39:$D$789,СВЦЭМ!$A$39:$A$789,$A14,СВЦЭМ!$B$39:$B$789,F$11)+'СЕТ СН'!$F$14+СВЦЭМ!$D$10+'СЕТ СН'!$F$5-'СЕТ СН'!$F$24</f>
        <v>6352.541913269999</v>
      </c>
      <c r="G14" s="36">
        <f>SUMIFS(СВЦЭМ!$D$39:$D$789,СВЦЭМ!$A$39:$A$789,$A14,СВЦЭМ!$B$39:$B$789,G$11)+'СЕТ СН'!$F$14+СВЦЭМ!$D$10+'СЕТ СН'!$F$5-'СЕТ СН'!$F$24</f>
        <v>6286.7469729099994</v>
      </c>
      <c r="H14" s="36">
        <f>SUMIFS(СВЦЭМ!$D$39:$D$789,СВЦЭМ!$A$39:$A$789,$A14,СВЦЭМ!$B$39:$B$789,H$11)+'СЕТ СН'!$F$14+СВЦЭМ!$D$10+'СЕТ СН'!$F$5-'СЕТ СН'!$F$24</f>
        <v>6211.6327066100002</v>
      </c>
      <c r="I14" s="36">
        <f>SUMIFS(СВЦЭМ!$D$39:$D$789,СВЦЭМ!$A$39:$A$789,$A14,СВЦЭМ!$B$39:$B$789,I$11)+'СЕТ СН'!$F$14+СВЦЭМ!$D$10+'СЕТ СН'!$F$5-'СЕТ СН'!$F$24</f>
        <v>6115.2658434599998</v>
      </c>
      <c r="J14" s="36">
        <f>SUMIFS(СВЦЭМ!$D$39:$D$789,СВЦЭМ!$A$39:$A$789,$A14,СВЦЭМ!$B$39:$B$789,J$11)+'СЕТ СН'!$F$14+СВЦЭМ!$D$10+'СЕТ СН'!$F$5-'СЕТ СН'!$F$24</f>
        <v>6039.0456476199997</v>
      </c>
      <c r="K14" s="36">
        <f>SUMIFS(СВЦЭМ!$D$39:$D$789,СВЦЭМ!$A$39:$A$789,$A14,СВЦЭМ!$B$39:$B$789,K$11)+'СЕТ СН'!$F$14+СВЦЭМ!$D$10+'СЕТ СН'!$F$5-'СЕТ СН'!$F$24</f>
        <v>6048.1335138399991</v>
      </c>
      <c r="L14" s="36">
        <f>SUMIFS(СВЦЭМ!$D$39:$D$789,СВЦЭМ!$A$39:$A$789,$A14,СВЦЭМ!$B$39:$B$789,L$11)+'СЕТ СН'!$F$14+СВЦЭМ!$D$10+'СЕТ СН'!$F$5-'СЕТ СН'!$F$24</f>
        <v>6056.9873631999999</v>
      </c>
      <c r="M14" s="36">
        <f>SUMIFS(СВЦЭМ!$D$39:$D$789,СВЦЭМ!$A$39:$A$789,$A14,СВЦЭМ!$B$39:$B$789,M$11)+'СЕТ СН'!$F$14+СВЦЭМ!$D$10+'СЕТ СН'!$F$5-'СЕТ СН'!$F$24</f>
        <v>6059.8906776099993</v>
      </c>
      <c r="N14" s="36">
        <f>SUMIFS(СВЦЭМ!$D$39:$D$789,СВЦЭМ!$A$39:$A$789,$A14,СВЦЭМ!$B$39:$B$789,N$11)+'СЕТ СН'!$F$14+СВЦЭМ!$D$10+'СЕТ СН'!$F$5-'СЕТ СН'!$F$24</f>
        <v>6103.60924677</v>
      </c>
      <c r="O14" s="36">
        <f>SUMIFS(СВЦЭМ!$D$39:$D$789,СВЦЭМ!$A$39:$A$789,$A14,СВЦЭМ!$B$39:$B$789,O$11)+'СЕТ СН'!$F$14+СВЦЭМ!$D$10+'СЕТ СН'!$F$5-'СЕТ СН'!$F$24</f>
        <v>6122.2734222500003</v>
      </c>
      <c r="P14" s="36">
        <f>SUMIFS(СВЦЭМ!$D$39:$D$789,СВЦЭМ!$A$39:$A$789,$A14,СВЦЭМ!$B$39:$B$789,P$11)+'СЕТ СН'!$F$14+СВЦЭМ!$D$10+'СЕТ СН'!$F$5-'СЕТ СН'!$F$24</f>
        <v>6152.9651906199997</v>
      </c>
      <c r="Q14" s="36">
        <f>SUMIFS(СВЦЭМ!$D$39:$D$789,СВЦЭМ!$A$39:$A$789,$A14,СВЦЭМ!$B$39:$B$789,Q$11)+'СЕТ СН'!$F$14+СВЦЭМ!$D$10+'СЕТ СН'!$F$5-'СЕТ СН'!$F$24</f>
        <v>6186.9429033300003</v>
      </c>
      <c r="R14" s="36">
        <f>SUMIFS(СВЦЭМ!$D$39:$D$789,СВЦЭМ!$A$39:$A$789,$A14,СВЦЭМ!$B$39:$B$789,R$11)+'СЕТ СН'!$F$14+СВЦЭМ!$D$10+'СЕТ СН'!$F$5-'СЕТ СН'!$F$24</f>
        <v>6162.7947056699995</v>
      </c>
      <c r="S14" s="36">
        <f>SUMIFS(СВЦЭМ!$D$39:$D$789,СВЦЭМ!$A$39:$A$789,$A14,СВЦЭМ!$B$39:$B$789,S$11)+'СЕТ СН'!$F$14+СВЦЭМ!$D$10+'СЕТ СН'!$F$5-'СЕТ СН'!$F$24</f>
        <v>6099.9227644599996</v>
      </c>
      <c r="T14" s="36">
        <f>SUMIFS(СВЦЭМ!$D$39:$D$789,СВЦЭМ!$A$39:$A$789,$A14,СВЦЭМ!$B$39:$B$789,T$11)+'СЕТ СН'!$F$14+СВЦЭМ!$D$10+'СЕТ СН'!$F$5-'СЕТ СН'!$F$24</f>
        <v>6035.3984105299996</v>
      </c>
      <c r="U14" s="36">
        <f>SUMIFS(СВЦЭМ!$D$39:$D$789,СВЦЭМ!$A$39:$A$789,$A14,СВЦЭМ!$B$39:$B$789,U$11)+'СЕТ СН'!$F$14+СВЦЭМ!$D$10+'СЕТ СН'!$F$5-'СЕТ СН'!$F$24</f>
        <v>6063.7986531699999</v>
      </c>
      <c r="V14" s="36">
        <f>SUMIFS(СВЦЭМ!$D$39:$D$789,СВЦЭМ!$A$39:$A$789,$A14,СВЦЭМ!$B$39:$B$789,V$11)+'СЕТ СН'!$F$14+СВЦЭМ!$D$10+'СЕТ СН'!$F$5-'СЕТ СН'!$F$24</f>
        <v>6093.8368253499993</v>
      </c>
      <c r="W14" s="36">
        <f>SUMIFS(СВЦЭМ!$D$39:$D$789,СВЦЭМ!$A$39:$A$789,$A14,СВЦЭМ!$B$39:$B$789,W$11)+'СЕТ СН'!$F$14+СВЦЭМ!$D$10+'СЕТ СН'!$F$5-'СЕТ СН'!$F$24</f>
        <v>6114.421308089999</v>
      </c>
      <c r="X14" s="36">
        <f>SUMIFS(СВЦЭМ!$D$39:$D$789,СВЦЭМ!$A$39:$A$789,$A14,СВЦЭМ!$B$39:$B$789,X$11)+'СЕТ СН'!$F$14+СВЦЭМ!$D$10+'СЕТ СН'!$F$5-'СЕТ СН'!$F$24</f>
        <v>6130.7141337399999</v>
      </c>
      <c r="Y14" s="36">
        <f>SUMIFS(СВЦЭМ!$D$39:$D$789,СВЦЭМ!$A$39:$A$789,$A14,СВЦЭМ!$B$39:$B$789,Y$11)+'СЕТ СН'!$F$14+СВЦЭМ!$D$10+'СЕТ СН'!$F$5-'СЕТ СН'!$F$24</f>
        <v>6181.1380566499993</v>
      </c>
    </row>
    <row r="15" spans="1:32" ht="15.75" x14ac:dyDescent="0.2">
      <c r="A15" s="35">
        <f t="shared" si="0"/>
        <v>45630</v>
      </c>
      <c r="B15" s="36">
        <f>SUMIFS(СВЦЭМ!$D$39:$D$789,СВЦЭМ!$A$39:$A$789,$A15,СВЦЭМ!$B$39:$B$789,B$11)+'СЕТ СН'!$F$14+СВЦЭМ!$D$10+'СЕТ СН'!$F$5-'СЕТ СН'!$F$24</f>
        <v>6227.6002948799996</v>
      </c>
      <c r="C15" s="36">
        <f>SUMIFS(СВЦЭМ!$D$39:$D$789,СВЦЭМ!$A$39:$A$789,$A15,СВЦЭМ!$B$39:$B$789,C$11)+'СЕТ СН'!$F$14+СВЦЭМ!$D$10+'СЕТ СН'!$F$5-'СЕТ СН'!$F$24</f>
        <v>6317.1054925999997</v>
      </c>
      <c r="D15" s="36">
        <f>SUMIFS(СВЦЭМ!$D$39:$D$789,СВЦЭМ!$A$39:$A$789,$A15,СВЦЭМ!$B$39:$B$789,D$11)+'СЕТ СН'!$F$14+СВЦЭМ!$D$10+'СЕТ СН'!$F$5-'СЕТ СН'!$F$24</f>
        <v>6350.5802857500003</v>
      </c>
      <c r="E15" s="36">
        <f>SUMIFS(СВЦЭМ!$D$39:$D$789,СВЦЭМ!$A$39:$A$789,$A15,СВЦЭМ!$B$39:$B$789,E$11)+'СЕТ СН'!$F$14+СВЦЭМ!$D$10+'СЕТ СН'!$F$5-'СЕТ СН'!$F$24</f>
        <v>6371.1146594499996</v>
      </c>
      <c r="F15" s="36">
        <f>SUMIFS(СВЦЭМ!$D$39:$D$789,СВЦЭМ!$A$39:$A$789,$A15,СВЦЭМ!$B$39:$B$789,F$11)+'СЕТ СН'!$F$14+СВЦЭМ!$D$10+'СЕТ СН'!$F$5-'СЕТ СН'!$F$24</f>
        <v>6363.5441750800001</v>
      </c>
      <c r="G15" s="36">
        <f>SUMIFS(СВЦЭМ!$D$39:$D$789,СВЦЭМ!$A$39:$A$789,$A15,СВЦЭМ!$B$39:$B$789,G$11)+'СЕТ СН'!$F$14+СВЦЭМ!$D$10+'СЕТ СН'!$F$5-'СЕТ СН'!$F$24</f>
        <v>6343.3055616999991</v>
      </c>
      <c r="H15" s="36">
        <f>SUMIFS(СВЦЭМ!$D$39:$D$789,СВЦЭМ!$A$39:$A$789,$A15,СВЦЭМ!$B$39:$B$789,H$11)+'СЕТ СН'!$F$14+СВЦЭМ!$D$10+'СЕТ СН'!$F$5-'СЕТ СН'!$F$24</f>
        <v>6302.0379015599992</v>
      </c>
      <c r="I15" s="36">
        <f>SUMIFS(СВЦЭМ!$D$39:$D$789,СВЦЭМ!$A$39:$A$789,$A15,СВЦЭМ!$B$39:$B$789,I$11)+'СЕТ СН'!$F$14+СВЦЭМ!$D$10+'СЕТ СН'!$F$5-'СЕТ СН'!$F$24</f>
        <v>6156.0909038999998</v>
      </c>
      <c r="J15" s="36">
        <f>SUMIFS(СВЦЭМ!$D$39:$D$789,СВЦЭМ!$A$39:$A$789,$A15,СВЦЭМ!$B$39:$B$789,J$11)+'СЕТ СН'!$F$14+СВЦЭМ!$D$10+'СЕТ СН'!$F$5-'СЕТ СН'!$F$24</f>
        <v>6083.9137233900001</v>
      </c>
      <c r="K15" s="36">
        <f>SUMIFS(СВЦЭМ!$D$39:$D$789,СВЦЭМ!$A$39:$A$789,$A15,СВЦЭМ!$B$39:$B$789,K$11)+'СЕТ СН'!$F$14+СВЦЭМ!$D$10+'СЕТ СН'!$F$5-'СЕТ СН'!$F$24</f>
        <v>6053.2427130199994</v>
      </c>
      <c r="L15" s="36">
        <f>SUMIFS(СВЦЭМ!$D$39:$D$789,СВЦЭМ!$A$39:$A$789,$A15,СВЦЭМ!$B$39:$B$789,L$11)+'СЕТ СН'!$F$14+СВЦЭМ!$D$10+'СЕТ СН'!$F$5-'СЕТ СН'!$F$24</f>
        <v>5956.6347463099992</v>
      </c>
      <c r="M15" s="36">
        <f>SUMIFS(СВЦЭМ!$D$39:$D$789,СВЦЭМ!$A$39:$A$789,$A15,СВЦЭМ!$B$39:$B$789,M$11)+'СЕТ СН'!$F$14+СВЦЭМ!$D$10+'СЕТ СН'!$F$5-'СЕТ СН'!$F$24</f>
        <v>5940.6507446699998</v>
      </c>
      <c r="N15" s="36">
        <f>SUMIFS(СВЦЭМ!$D$39:$D$789,СВЦЭМ!$A$39:$A$789,$A15,СВЦЭМ!$B$39:$B$789,N$11)+'СЕТ СН'!$F$14+СВЦЭМ!$D$10+'СЕТ СН'!$F$5-'СЕТ СН'!$F$24</f>
        <v>5987.3512485699994</v>
      </c>
      <c r="O15" s="36">
        <f>SUMIFS(СВЦЭМ!$D$39:$D$789,СВЦЭМ!$A$39:$A$789,$A15,СВЦЭМ!$B$39:$B$789,O$11)+'СЕТ СН'!$F$14+СВЦЭМ!$D$10+'СЕТ СН'!$F$5-'СЕТ СН'!$F$24</f>
        <v>5996.7657189499996</v>
      </c>
      <c r="P15" s="36">
        <f>SUMIFS(СВЦЭМ!$D$39:$D$789,СВЦЭМ!$A$39:$A$789,$A15,СВЦЭМ!$B$39:$B$789,P$11)+'СЕТ СН'!$F$14+СВЦЭМ!$D$10+'СЕТ СН'!$F$5-'СЕТ СН'!$F$24</f>
        <v>6015.9159279899995</v>
      </c>
      <c r="Q15" s="36">
        <f>SUMIFS(СВЦЭМ!$D$39:$D$789,СВЦЭМ!$A$39:$A$789,$A15,СВЦЭМ!$B$39:$B$789,Q$11)+'СЕТ СН'!$F$14+СВЦЭМ!$D$10+'СЕТ СН'!$F$5-'СЕТ СН'!$F$24</f>
        <v>6028.89676315</v>
      </c>
      <c r="R15" s="36">
        <f>SUMIFS(СВЦЭМ!$D$39:$D$789,СВЦЭМ!$A$39:$A$789,$A15,СВЦЭМ!$B$39:$B$789,R$11)+'СЕТ СН'!$F$14+СВЦЭМ!$D$10+'СЕТ СН'!$F$5-'СЕТ СН'!$F$24</f>
        <v>6017.4995042199998</v>
      </c>
      <c r="S15" s="36">
        <f>SUMIFS(СВЦЭМ!$D$39:$D$789,СВЦЭМ!$A$39:$A$789,$A15,СВЦЭМ!$B$39:$B$789,S$11)+'СЕТ СН'!$F$14+СВЦЭМ!$D$10+'СЕТ СН'!$F$5-'СЕТ СН'!$F$24</f>
        <v>5951.532751839999</v>
      </c>
      <c r="T15" s="36">
        <f>SUMIFS(СВЦЭМ!$D$39:$D$789,СВЦЭМ!$A$39:$A$789,$A15,СВЦЭМ!$B$39:$B$789,T$11)+'СЕТ СН'!$F$14+СВЦЭМ!$D$10+'СЕТ СН'!$F$5-'СЕТ СН'!$F$24</f>
        <v>5885.3523974399995</v>
      </c>
      <c r="U15" s="36">
        <f>SUMIFS(СВЦЭМ!$D$39:$D$789,СВЦЭМ!$A$39:$A$789,$A15,СВЦЭМ!$B$39:$B$789,U$11)+'СЕТ СН'!$F$14+СВЦЭМ!$D$10+'СЕТ СН'!$F$5-'СЕТ СН'!$F$24</f>
        <v>5889.7651286599994</v>
      </c>
      <c r="V15" s="36">
        <f>SUMIFS(СВЦЭМ!$D$39:$D$789,СВЦЭМ!$A$39:$A$789,$A15,СВЦЭМ!$B$39:$B$789,V$11)+'СЕТ СН'!$F$14+СВЦЭМ!$D$10+'СЕТ СН'!$F$5-'СЕТ СН'!$F$24</f>
        <v>5944.21519653</v>
      </c>
      <c r="W15" s="36">
        <f>SUMIFS(СВЦЭМ!$D$39:$D$789,СВЦЭМ!$A$39:$A$789,$A15,СВЦЭМ!$B$39:$B$789,W$11)+'СЕТ СН'!$F$14+СВЦЭМ!$D$10+'СЕТ СН'!$F$5-'СЕТ СН'!$F$24</f>
        <v>5972.7002727799991</v>
      </c>
      <c r="X15" s="36">
        <f>SUMIFS(СВЦЭМ!$D$39:$D$789,СВЦЭМ!$A$39:$A$789,$A15,СВЦЭМ!$B$39:$B$789,X$11)+'СЕТ СН'!$F$14+СВЦЭМ!$D$10+'СЕТ СН'!$F$5-'СЕТ СН'!$F$24</f>
        <v>6021.3176971599996</v>
      </c>
      <c r="Y15" s="36">
        <f>SUMIFS(СВЦЭМ!$D$39:$D$789,СВЦЭМ!$A$39:$A$789,$A15,СВЦЭМ!$B$39:$B$789,Y$11)+'СЕТ СН'!$F$14+СВЦЭМ!$D$10+'СЕТ СН'!$F$5-'СЕТ СН'!$F$24</f>
        <v>6074.2364903799999</v>
      </c>
    </row>
    <row r="16" spans="1:32" ht="15.75" x14ac:dyDescent="0.2">
      <c r="A16" s="35">
        <f t="shared" si="0"/>
        <v>45631</v>
      </c>
      <c r="B16" s="36">
        <f>SUMIFS(СВЦЭМ!$D$39:$D$789,СВЦЭМ!$A$39:$A$789,$A16,СВЦЭМ!$B$39:$B$789,B$11)+'СЕТ СН'!$F$14+СВЦЭМ!$D$10+'СЕТ СН'!$F$5-'СЕТ СН'!$F$24</f>
        <v>6086.9447362499996</v>
      </c>
      <c r="C16" s="36">
        <f>SUMIFS(СВЦЭМ!$D$39:$D$789,СВЦЭМ!$A$39:$A$789,$A16,СВЦЭМ!$B$39:$B$789,C$11)+'СЕТ СН'!$F$14+СВЦЭМ!$D$10+'СЕТ СН'!$F$5-'СЕТ СН'!$F$24</f>
        <v>6158.6181328099992</v>
      </c>
      <c r="D16" s="36">
        <f>SUMIFS(СВЦЭМ!$D$39:$D$789,СВЦЭМ!$A$39:$A$789,$A16,СВЦЭМ!$B$39:$B$789,D$11)+'СЕТ СН'!$F$14+СВЦЭМ!$D$10+'СЕТ СН'!$F$5-'СЕТ СН'!$F$24</f>
        <v>6175.3383239599998</v>
      </c>
      <c r="E16" s="36">
        <f>SUMIFS(СВЦЭМ!$D$39:$D$789,СВЦЭМ!$A$39:$A$789,$A16,СВЦЭМ!$B$39:$B$789,E$11)+'СЕТ СН'!$F$14+СВЦЭМ!$D$10+'СЕТ СН'!$F$5-'СЕТ СН'!$F$24</f>
        <v>6192.682376499999</v>
      </c>
      <c r="F16" s="36">
        <f>SUMIFS(СВЦЭМ!$D$39:$D$789,СВЦЭМ!$A$39:$A$789,$A16,СВЦЭМ!$B$39:$B$789,F$11)+'СЕТ СН'!$F$14+СВЦЭМ!$D$10+'СЕТ СН'!$F$5-'СЕТ СН'!$F$24</f>
        <v>6184.5296158799993</v>
      </c>
      <c r="G16" s="36">
        <f>SUMIFS(СВЦЭМ!$D$39:$D$789,СВЦЭМ!$A$39:$A$789,$A16,СВЦЭМ!$B$39:$B$789,G$11)+'СЕТ СН'!$F$14+СВЦЭМ!$D$10+'СЕТ СН'!$F$5-'СЕТ СН'!$F$24</f>
        <v>6150.8742061699995</v>
      </c>
      <c r="H16" s="36">
        <f>SUMIFS(СВЦЭМ!$D$39:$D$789,СВЦЭМ!$A$39:$A$789,$A16,СВЦЭМ!$B$39:$B$789,H$11)+'СЕТ СН'!$F$14+СВЦЭМ!$D$10+'СЕТ СН'!$F$5-'СЕТ СН'!$F$24</f>
        <v>6047.1147182599998</v>
      </c>
      <c r="I16" s="36">
        <f>SUMIFS(СВЦЭМ!$D$39:$D$789,СВЦЭМ!$A$39:$A$789,$A16,СВЦЭМ!$B$39:$B$789,I$11)+'СЕТ СН'!$F$14+СВЦЭМ!$D$10+'СЕТ СН'!$F$5-'СЕТ СН'!$F$24</f>
        <v>5936.7158464299991</v>
      </c>
      <c r="J16" s="36">
        <f>SUMIFS(СВЦЭМ!$D$39:$D$789,СВЦЭМ!$A$39:$A$789,$A16,СВЦЭМ!$B$39:$B$789,J$11)+'СЕТ СН'!$F$14+СВЦЭМ!$D$10+'СЕТ СН'!$F$5-'СЕТ СН'!$F$24</f>
        <v>5878.6385039500001</v>
      </c>
      <c r="K16" s="36">
        <f>SUMIFS(СВЦЭМ!$D$39:$D$789,СВЦЭМ!$A$39:$A$789,$A16,СВЦЭМ!$B$39:$B$789,K$11)+'СЕТ СН'!$F$14+СВЦЭМ!$D$10+'СЕТ СН'!$F$5-'СЕТ СН'!$F$24</f>
        <v>5837.8508921299999</v>
      </c>
      <c r="L16" s="36">
        <f>SUMIFS(СВЦЭМ!$D$39:$D$789,СВЦЭМ!$A$39:$A$789,$A16,СВЦЭМ!$B$39:$B$789,L$11)+'СЕТ СН'!$F$14+СВЦЭМ!$D$10+'СЕТ СН'!$F$5-'СЕТ СН'!$F$24</f>
        <v>5824.223608889999</v>
      </c>
      <c r="M16" s="36">
        <f>SUMIFS(СВЦЭМ!$D$39:$D$789,СВЦЭМ!$A$39:$A$789,$A16,СВЦЭМ!$B$39:$B$789,M$11)+'СЕТ СН'!$F$14+СВЦЭМ!$D$10+'СЕТ СН'!$F$5-'СЕТ СН'!$F$24</f>
        <v>5857.6211753199996</v>
      </c>
      <c r="N16" s="36">
        <f>SUMIFS(СВЦЭМ!$D$39:$D$789,СВЦЭМ!$A$39:$A$789,$A16,СВЦЭМ!$B$39:$B$789,N$11)+'СЕТ СН'!$F$14+СВЦЭМ!$D$10+'СЕТ СН'!$F$5-'СЕТ СН'!$F$24</f>
        <v>5872.0303705299993</v>
      </c>
      <c r="O16" s="36">
        <f>SUMIFS(СВЦЭМ!$D$39:$D$789,СВЦЭМ!$A$39:$A$789,$A16,СВЦЭМ!$B$39:$B$789,O$11)+'СЕТ СН'!$F$14+СВЦЭМ!$D$10+'СЕТ СН'!$F$5-'СЕТ СН'!$F$24</f>
        <v>5881.8478150299998</v>
      </c>
      <c r="P16" s="36">
        <f>SUMIFS(СВЦЭМ!$D$39:$D$789,СВЦЭМ!$A$39:$A$789,$A16,СВЦЭМ!$B$39:$B$789,P$11)+'СЕТ СН'!$F$14+СВЦЭМ!$D$10+'СЕТ СН'!$F$5-'СЕТ СН'!$F$24</f>
        <v>5902.9078364799998</v>
      </c>
      <c r="Q16" s="36">
        <f>SUMIFS(СВЦЭМ!$D$39:$D$789,СВЦЭМ!$A$39:$A$789,$A16,СВЦЭМ!$B$39:$B$789,Q$11)+'СЕТ СН'!$F$14+СВЦЭМ!$D$10+'СЕТ СН'!$F$5-'СЕТ СН'!$F$24</f>
        <v>5934.09091223</v>
      </c>
      <c r="R16" s="36">
        <f>SUMIFS(СВЦЭМ!$D$39:$D$789,СВЦЭМ!$A$39:$A$789,$A16,СВЦЭМ!$B$39:$B$789,R$11)+'СЕТ СН'!$F$14+СВЦЭМ!$D$10+'СЕТ СН'!$F$5-'СЕТ СН'!$F$24</f>
        <v>5937.8288630299994</v>
      </c>
      <c r="S16" s="36">
        <f>SUMIFS(СВЦЭМ!$D$39:$D$789,СВЦЭМ!$A$39:$A$789,$A16,СВЦЭМ!$B$39:$B$789,S$11)+'СЕТ СН'!$F$14+СВЦЭМ!$D$10+'СЕТ СН'!$F$5-'СЕТ СН'!$F$24</f>
        <v>5863.3352666699993</v>
      </c>
      <c r="T16" s="36">
        <f>SUMIFS(СВЦЭМ!$D$39:$D$789,СВЦЭМ!$A$39:$A$789,$A16,СВЦЭМ!$B$39:$B$789,T$11)+'СЕТ СН'!$F$14+СВЦЭМ!$D$10+'СЕТ СН'!$F$5-'СЕТ СН'!$F$24</f>
        <v>5790.934879729999</v>
      </c>
      <c r="U16" s="36">
        <f>SUMIFS(СВЦЭМ!$D$39:$D$789,СВЦЭМ!$A$39:$A$789,$A16,СВЦЭМ!$B$39:$B$789,U$11)+'СЕТ СН'!$F$14+СВЦЭМ!$D$10+'СЕТ СН'!$F$5-'СЕТ СН'!$F$24</f>
        <v>5791.4198614300003</v>
      </c>
      <c r="V16" s="36">
        <f>SUMIFS(СВЦЭМ!$D$39:$D$789,СВЦЭМ!$A$39:$A$789,$A16,СВЦЭМ!$B$39:$B$789,V$11)+'СЕТ СН'!$F$14+СВЦЭМ!$D$10+'СЕТ СН'!$F$5-'СЕТ СН'!$F$24</f>
        <v>5840.1356666499996</v>
      </c>
      <c r="W16" s="36">
        <f>SUMIFS(СВЦЭМ!$D$39:$D$789,СВЦЭМ!$A$39:$A$789,$A16,СВЦЭМ!$B$39:$B$789,W$11)+'СЕТ СН'!$F$14+СВЦЭМ!$D$10+'СЕТ СН'!$F$5-'СЕТ СН'!$F$24</f>
        <v>5854.2061922399998</v>
      </c>
      <c r="X16" s="36">
        <f>SUMIFS(СВЦЭМ!$D$39:$D$789,СВЦЭМ!$A$39:$A$789,$A16,СВЦЭМ!$B$39:$B$789,X$11)+'СЕТ СН'!$F$14+СВЦЭМ!$D$10+'СЕТ СН'!$F$5-'СЕТ СН'!$F$24</f>
        <v>5875.0670387099999</v>
      </c>
      <c r="Y16" s="36">
        <f>SUMIFS(СВЦЭМ!$D$39:$D$789,СВЦЭМ!$A$39:$A$789,$A16,СВЦЭМ!$B$39:$B$789,Y$11)+'СЕТ СН'!$F$14+СВЦЭМ!$D$10+'СЕТ СН'!$F$5-'СЕТ СН'!$F$24</f>
        <v>5889.3747468900001</v>
      </c>
    </row>
    <row r="17" spans="1:25" ht="15.75" x14ac:dyDescent="0.2">
      <c r="A17" s="35">
        <f t="shared" si="0"/>
        <v>45632</v>
      </c>
      <c r="B17" s="36">
        <f>SUMIFS(СВЦЭМ!$D$39:$D$789,СВЦЭМ!$A$39:$A$789,$A17,СВЦЭМ!$B$39:$B$789,B$11)+'СЕТ СН'!$F$14+СВЦЭМ!$D$10+'СЕТ СН'!$F$5-'СЕТ СН'!$F$24</f>
        <v>6032.2139130799997</v>
      </c>
      <c r="C17" s="36">
        <f>SUMIFS(СВЦЭМ!$D$39:$D$789,СВЦЭМ!$A$39:$A$789,$A17,СВЦЭМ!$B$39:$B$789,C$11)+'СЕТ СН'!$F$14+СВЦЭМ!$D$10+'СЕТ СН'!$F$5-'СЕТ СН'!$F$24</f>
        <v>6129.4698000299995</v>
      </c>
      <c r="D17" s="36">
        <f>SUMIFS(СВЦЭМ!$D$39:$D$789,СВЦЭМ!$A$39:$A$789,$A17,СВЦЭМ!$B$39:$B$789,D$11)+'СЕТ СН'!$F$14+СВЦЭМ!$D$10+'СЕТ СН'!$F$5-'СЕТ СН'!$F$24</f>
        <v>6165.0957007500001</v>
      </c>
      <c r="E17" s="36">
        <f>SUMIFS(СВЦЭМ!$D$39:$D$789,СВЦЭМ!$A$39:$A$789,$A17,СВЦЭМ!$B$39:$B$789,E$11)+'СЕТ СН'!$F$14+СВЦЭМ!$D$10+'СЕТ СН'!$F$5-'СЕТ СН'!$F$24</f>
        <v>6181.6857975900002</v>
      </c>
      <c r="F17" s="36">
        <f>SUMIFS(СВЦЭМ!$D$39:$D$789,СВЦЭМ!$A$39:$A$789,$A17,СВЦЭМ!$B$39:$B$789,F$11)+'СЕТ СН'!$F$14+СВЦЭМ!$D$10+'СЕТ СН'!$F$5-'СЕТ СН'!$F$24</f>
        <v>6178.9267642399991</v>
      </c>
      <c r="G17" s="36">
        <f>SUMIFS(СВЦЭМ!$D$39:$D$789,СВЦЭМ!$A$39:$A$789,$A17,СВЦЭМ!$B$39:$B$789,G$11)+'СЕТ СН'!$F$14+СВЦЭМ!$D$10+'СЕТ СН'!$F$5-'СЕТ СН'!$F$24</f>
        <v>6153.08716327</v>
      </c>
      <c r="H17" s="36">
        <f>SUMIFS(СВЦЭМ!$D$39:$D$789,СВЦЭМ!$A$39:$A$789,$A17,СВЦЭМ!$B$39:$B$789,H$11)+'СЕТ СН'!$F$14+СВЦЭМ!$D$10+'СЕТ СН'!$F$5-'СЕТ СН'!$F$24</f>
        <v>6042.3304620599993</v>
      </c>
      <c r="I17" s="36">
        <f>SUMIFS(СВЦЭМ!$D$39:$D$789,СВЦЭМ!$A$39:$A$789,$A17,СВЦЭМ!$B$39:$B$789,I$11)+'СЕТ СН'!$F$14+СВЦЭМ!$D$10+'СЕТ СН'!$F$5-'СЕТ СН'!$F$24</f>
        <v>5948.0002472999995</v>
      </c>
      <c r="J17" s="36">
        <f>SUMIFS(СВЦЭМ!$D$39:$D$789,СВЦЭМ!$A$39:$A$789,$A17,СВЦЭМ!$B$39:$B$789,J$11)+'СЕТ СН'!$F$14+СВЦЭМ!$D$10+'СЕТ СН'!$F$5-'СЕТ СН'!$F$24</f>
        <v>5865.3872055499996</v>
      </c>
      <c r="K17" s="36">
        <f>SUMIFS(СВЦЭМ!$D$39:$D$789,СВЦЭМ!$A$39:$A$789,$A17,СВЦЭМ!$B$39:$B$789,K$11)+'СЕТ СН'!$F$14+СВЦЭМ!$D$10+'СЕТ СН'!$F$5-'СЕТ СН'!$F$24</f>
        <v>5822.06407984</v>
      </c>
      <c r="L17" s="36">
        <f>SUMIFS(СВЦЭМ!$D$39:$D$789,СВЦЭМ!$A$39:$A$789,$A17,СВЦЭМ!$B$39:$B$789,L$11)+'СЕТ СН'!$F$14+СВЦЭМ!$D$10+'СЕТ СН'!$F$5-'СЕТ СН'!$F$24</f>
        <v>5826.1684512599995</v>
      </c>
      <c r="M17" s="36">
        <f>SUMIFS(СВЦЭМ!$D$39:$D$789,СВЦЭМ!$A$39:$A$789,$A17,СВЦЭМ!$B$39:$B$789,M$11)+'СЕТ СН'!$F$14+СВЦЭМ!$D$10+'СЕТ СН'!$F$5-'СЕТ СН'!$F$24</f>
        <v>5846.3451482700002</v>
      </c>
      <c r="N17" s="36">
        <f>SUMIFS(СВЦЭМ!$D$39:$D$789,СВЦЭМ!$A$39:$A$789,$A17,СВЦЭМ!$B$39:$B$789,N$11)+'СЕТ СН'!$F$14+СВЦЭМ!$D$10+'СЕТ СН'!$F$5-'СЕТ СН'!$F$24</f>
        <v>5858.4043427899996</v>
      </c>
      <c r="O17" s="36">
        <f>SUMIFS(СВЦЭМ!$D$39:$D$789,СВЦЭМ!$A$39:$A$789,$A17,СВЦЭМ!$B$39:$B$789,O$11)+'СЕТ СН'!$F$14+СВЦЭМ!$D$10+'СЕТ СН'!$F$5-'СЕТ СН'!$F$24</f>
        <v>5865.4584486900003</v>
      </c>
      <c r="P17" s="36">
        <f>SUMIFS(СВЦЭМ!$D$39:$D$789,СВЦЭМ!$A$39:$A$789,$A17,СВЦЭМ!$B$39:$B$789,P$11)+'СЕТ СН'!$F$14+СВЦЭМ!$D$10+'СЕТ СН'!$F$5-'СЕТ СН'!$F$24</f>
        <v>5894.1838490800001</v>
      </c>
      <c r="Q17" s="36">
        <f>SUMIFS(СВЦЭМ!$D$39:$D$789,СВЦЭМ!$A$39:$A$789,$A17,СВЦЭМ!$B$39:$B$789,Q$11)+'СЕТ СН'!$F$14+СВЦЭМ!$D$10+'СЕТ СН'!$F$5-'СЕТ СН'!$F$24</f>
        <v>5909.0942809699991</v>
      </c>
      <c r="R17" s="36">
        <f>SUMIFS(СВЦЭМ!$D$39:$D$789,СВЦЭМ!$A$39:$A$789,$A17,СВЦЭМ!$B$39:$B$789,R$11)+'СЕТ СН'!$F$14+СВЦЭМ!$D$10+'СЕТ СН'!$F$5-'СЕТ СН'!$F$24</f>
        <v>5899.328262519999</v>
      </c>
      <c r="S17" s="36">
        <f>SUMIFS(СВЦЭМ!$D$39:$D$789,СВЦЭМ!$A$39:$A$789,$A17,СВЦЭМ!$B$39:$B$789,S$11)+'СЕТ СН'!$F$14+СВЦЭМ!$D$10+'СЕТ СН'!$F$5-'СЕТ СН'!$F$24</f>
        <v>5870.5175857599997</v>
      </c>
      <c r="T17" s="36">
        <f>SUMIFS(СВЦЭМ!$D$39:$D$789,СВЦЭМ!$A$39:$A$789,$A17,СВЦЭМ!$B$39:$B$789,T$11)+'СЕТ СН'!$F$14+СВЦЭМ!$D$10+'СЕТ СН'!$F$5-'СЕТ СН'!$F$24</f>
        <v>5799.5114124699994</v>
      </c>
      <c r="U17" s="36">
        <f>SUMIFS(СВЦЭМ!$D$39:$D$789,СВЦЭМ!$A$39:$A$789,$A17,СВЦЭМ!$B$39:$B$789,U$11)+'СЕТ СН'!$F$14+СВЦЭМ!$D$10+'СЕТ СН'!$F$5-'СЕТ СН'!$F$24</f>
        <v>5780.2461439299996</v>
      </c>
      <c r="V17" s="36">
        <f>SUMIFS(СВЦЭМ!$D$39:$D$789,СВЦЭМ!$A$39:$A$789,$A17,СВЦЭМ!$B$39:$B$789,V$11)+'СЕТ СН'!$F$14+СВЦЭМ!$D$10+'СЕТ СН'!$F$5-'СЕТ СН'!$F$24</f>
        <v>5839.2246451199999</v>
      </c>
      <c r="W17" s="36">
        <f>SUMIFS(СВЦЭМ!$D$39:$D$789,СВЦЭМ!$A$39:$A$789,$A17,СВЦЭМ!$B$39:$B$789,W$11)+'СЕТ СН'!$F$14+СВЦЭМ!$D$10+'СЕТ СН'!$F$5-'СЕТ СН'!$F$24</f>
        <v>5842.17074761</v>
      </c>
      <c r="X17" s="36">
        <f>SUMIFS(СВЦЭМ!$D$39:$D$789,СВЦЭМ!$A$39:$A$789,$A17,СВЦЭМ!$B$39:$B$789,X$11)+'СЕТ СН'!$F$14+СВЦЭМ!$D$10+'СЕТ СН'!$F$5-'СЕТ СН'!$F$24</f>
        <v>5851.0682549199992</v>
      </c>
      <c r="Y17" s="36">
        <f>SUMIFS(СВЦЭМ!$D$39:$D$789,СВЦЭМ!$A$39:$A$789,$A17,СВЦЭМ!$B$39:$B$789,Y$11)+'СЕТ СН'!$F$14+СВЦЭМ!$D$10+'СЕТ СН'!$F$5-'СЕТ СН'!$F$24</f>
        <v>5890.1579871100002</v>
      </c>
    </row>
    <row r="18" spans="1:25" ht="15.75" x14ac:dyDescent="0.2">
      <c r="A18" s="35">
        <f t="shared" si="0"/>
        <v>45633</v>
      </c>
      <c r="B18" s="36">
        <f>SUMIFS(СВЦЭМ!$D$39:$D$789,СВЦЭМ!$A$39:$A$789,$A18,СВЦЭМ!$B$39:$B$789,B$11)+'СЕТ СН'!$F$14+СВЦЭМ!$D$10+'СЕТ СН'!$F$5-'СЕТ СН'!$F$24</f>
        <v>6001.9043673699998</v>
      </c>
      <c r="C18" s="36">
        <f>SUMIFS(СВЦЭМ!$D$39:$D$789,СВЦЭМ!$A$39:$A$789,$A18,СВЦЭМ!$B$39:$B$789,C$11)+'СЕТ СН'!$F$14+СВЦЭМ!$D$10+'СЕТ СН'!$F$5-'СЕТ СН'!$F$24</f>
        <v>5964.6291807999996</v>
      </c>
      <c r="D18" s="36">
        <f>SUMIFS(СВЦЭМ!$D$39:$D$789,СВЦЭМ!$A$39:$A$789,$A18,СВЦЭМ!$B$39:$B$789,D$11)+'СЕТ СН'!$F$14+СВЦЭМ!$D$10+'СЕТ СН'!$F$5-'СЕТ СН'!$F$24</f>
        <v>6006.1233847200001</v>
      </c>
      <c r="E18" s="36">
        <f>SUMIFS(СВЦЭМ!$D$39:$D$789,СВЦЭМ!$A$39:$A$789,$A18,СВЦЭМ!$B$39:$B$789,E$11)+'СЕТ СН'!$F$14+СВЦЭМ!$D$10+'СЕТ СН'!$F$5-'СЕТ СН'!$F$24</f>
        <v>6039.28982387</v>
      </c>
      <c r="F18" s="36">
        <f>SUMIFS(СВЦЭМ!$D$39:$D$789,СВЦЭМ!$A$39:$A$789,$A18,СВЦЭМ!$B$39:$B$789,F$11)+'СЕТ СН'!$F$14+СВЦЭМ!$D$10+'СЕТ СН'!$F$5-'СЕТ СН'!$F$24</f>
        <v>6035.4685298999993</v>
      </c>
      <c r="G18" s="36">
        <f>SUMIFS(СВЦЭМ!$D$39:$D$789,СВЦЭМ!$A$39:$A$789,$A18,СВЦЭМ!$B$39:$B$789,G$11)+'СЕТ СН'!$F$14+СВЦЭМ!$D$10+'СЕТ СН'!$F$5-'СЕТ СН'!$F$24</f>
        <v>6011.5990194099995</v>
      </c>
      <c r="H18" s="36">
        <f>SUMIFS(СВЦЭМ!$D$39:$D$789,СВЦЭМ!$A$39:$A$789,$A18,СВЦЭМ!$B$39:$B$789,H$11)+'СЕТ СН'!$F$14+СВЦЭМ!$D$10+'СЕТ СН'!$F$5-'СЕТ СН'!$F$24</f>
        <v>5980.6637780399997</v>
      </c>
      <c r="I18" s="36">
        <f>SUMIFS(СВЦЭМ!$D$39:$D$789,СВЦЭМ!$A$39:$A$789,$A18,СВЦЭМ!$B$39:$B$789,I$11)+'СЕТ СН'!$F$14+СВЦЭМ!$D$10+'СЕТ СН'!$F$5-'СЕТ СН'!$F$24</f>
        <v>5980.6307735800001</v>
      </c>
      <c r="J18" s="36">
        <f>SUMIFS(СВЦЭМ!$D$39:$D$789,СВЦЭМ!$A$39:$A$789,$A18,СВЦЭМ!$B$39:$B$789,J$11)+'СЕТ СН'!$F$14+СВЦЭМ!$D$10+'СЕТ СН'!$F$5-'СЕТ СН'!$F$24</f>
        <v>5896.8480750199997</v>
      </c>
      <c r="K18" s="36">
        <f>SUMIFS(СВЦЭМ!$D$39:$D$789,СВЦЭМ!$A$39:$A$789,$A18,СВЦЭМ!$B$39:$B$789,K$11)+'СЕТ СН'!$F$14+СВЦЭМ!$D$10+'СЕТ СН'!$F$5-'СЕТ СН'!$F$24</f>
        <v>5778.3456264799997</v>
      </c>
      <c r="L18" s="36">
        <f>SUMIFS(СВЦЭМ!$D$39:$D$789,СВЦЭМ!$A$39:$A$789,$A18,СВЦЭМ!$B$39:$B$789,L$11)+'СЕТ СН'!$F$14+СВЦЭМ!$D$10+'СЕТ СН'!$F$5-'СЕТ СН'!$F$24</f>
        <v>5737.6137668899992</v>
      </c>
      <c r="M18" s="36">
        <f>SUMIFS(СВЦЭМ!$D$39:$D$789,СВЦЭМ!$A$39:$A$789,$A18,СВЦЭМ!$B$39:$B$789,M$11)+'СЕТ СН'!$F$14+СВЦЭМ!$D$10+'СЕТ СН'!$F$5-'СЕТ СН'!$F$24</f>
        <v>5740.1671563</v>
      </c>
      <c r="N18" s="36">
        <f>SUMIFS(СВЦЭМ!$D$39:$D$789,СВЦЭМ!$A$39:$A$789,$A18,СВЦЭМ!$B$39:$B$789,N$11)+'СЕТ СН'!$F$14+СВЦЭМ!$D$10+'СЕТ СН'!$F$5-'СЕТ СН'!$F$24</f>
        <v>5768.1109396899992</v>
      </c>
      <c r="O18" s="36">
        <f>SUMIFS(СВЦЭМ!$D$39:$D$789,СВЦЭМ!$A$39:$A$789,$A18,СВЦЭМ!$B$39:$B$789,O$11)+'СЕТ СН'!$F$14+СВЦЭМ!$D$10+'СЕТ СН'!$F$5-'СЕТ СН'!$F$24</f>
        <v>5774.4376807899998</v>
      </c>
      <c r="P18" s="36">
        <f>SUMIFS(СВЦЭМ!$D$39:$D$789,СВЦЭМ!$A$39:$A$789,$A18,СВЦЭМ!$B$39:$B$789,P$11)+'СЕТ СН'!$F$14+СВЦЭМ!$D$10+'СЕТ СН'!$F$5-'СЕТ СН'!$F$24</f>
        <v>5795.9298429999999</v>
      </c>
      <c r="Q18" s="36">
        <f>SUMIFS(СВЦЭМ!$D$39:$D$789,СВЦЭМ!$A$39:$A$789,$A18,СВЦЭМ!$B$39:$B$789,Q$11)+'СЕТ СН'!$F$14+СВЦЭМ!$D$10+'СЕТ СН'!$F$5-'СЕТ СН'!$F$24</f>
        <v>5793.4133460699995</v>
      </c>
      <c r="R18" s="36">
        <f>SUMIFS(СВЦЭМ!$D$39:$D$789,СВЦЭМ!$A$39:$A$789,$A18,СВЦЭМ!$B$39:$B$789,R$11)+'СЕТ СН'!$F$14+СВЦЭМ!$D$10+'СЕТ СН'!$F$5-'СЕТ СН'!$F$24</f>
        <v>5798.6647504800003</v>
      </c>
      <c r="S18" s="36">
        <f>SUMIFS(СВЦЭМ!$D$39:$D$789,СВЦЭМ!$A$39:$A$789,$A18,СВЦЭМ!$B$39:$B$789,S$11)+'СЕТ СН'!$F$14+СВЦЭМ!$D$10+'СЕТ СН'!$F$5-'СЕТ СН'!$F$24</f>
        <v>5758.7926638699992</v>
      </c>
      <c r="T18" s="36">
        <f>SUMIFS(СВЦЭМ!$D$39:$D$789,СВЦЭМ!$A$39:$A$789,$A18,СВЦЭМ!$B$39:$B$789,T$11)+'СЕТ СН'!$F$14+СВЦЭМ!$D$10+'СЕТ СН'!$F$5-'СЕТ СН'!$F$24</f>
        <v>5704.3589247299997</v>
      </c>
      <c r="U18" s="36">
        <f>SUMIFS(СВЦЭМ!$D$39:$D$789,СВЦЭМ!$A$39:$A$789,$A18,СВЦЭМ!$B$39:$B$789,U$11)+'СЕТ СН'!$F$14+СВЦЭМ!$D$10+'СЕТ СН'!$F$5-'СЕТ СН'!$F$24</f>
        <v>5734.6374898499998</v>
      </c>
      <c r="V18" s="36">
        <f>SUMIFS(СВЦЭМ!$D$39:$D$789,СВЦЭМ!$A$39:$A$789,$A18,СВЦЭМ!$B$39:$B$789,V$11)+'СЕТ СН'!$F$14+СВЦЭМ!$D$10+'СЕТ СН'!$F$5-'СЕТ СН'!$F$24</f>
        <v>5758.0480403199999</v>
      </c>
      <c r="W18" s="36">
        <f>SUMIFS(СВЦЭМ!$D$39:$D$789,СВЦЭМ!$A$39:$A$789,$A18,СВЦЭМ!$B$39:$B$789,W$11)+'СЕТ СН'!$F$14+СВЦЭМ!$D$10+'СЕТ СН'!$F$5-'СЕТ СН'!$F$24</f>
        <v>5781.4149851499997</v>
      </c>
      <c r="X18" s="36">
        <f>SUMIFS(СВЦЭМ!$D$39:$D$789,СВЦЭМ!$A$39:$A$789,$A18,СВЦЭМ!$B$39:$B$789,X$11)+'СЕТ СН'!$F$14+СВЦЭМ!$D$10+'СЕТ СН'!$F$5-'СЕТ СН'!$F$24</f>
        <v>5836.77126021</v>
      </c>
      <c r="Y18" s="36">
        <f>SUMIFS(СВЦЭМ!$D$39:$D$789,СВЦЭМ!$A$39:$A$789,$A18,СВЦЭМ!$B$39:$B$789,Y$11)+'СЕТ СН'!$F$14+СВЦЭМ!$D$10+'СЕТ СН'!$F$5-'СЕТ СН'!$F$24</f>
        <v>5914.1577670499992</v>
      </c>
    </row>
    <row r="19" spans="1:25" ht="15.75" x14ac:dyDescent="0.2">
      <c r="A19" s="35">
        <f t="shared" si="0"/>
        <v>45634</v>
      </c>
      <c r="B19" s="36">
        <f>SUMIFS(СВЦЭМ!$D$39:$D$789,СВЦЭМ!$A$39:$A$789,$A19,СВЦЭМ!$B$39:$B$789,B$11)+'СЕТ СН'!$F$14+СВЦЭМ!$D$10+'СЕТ СН'!$F$5-'СЕТ СН'!$F$24</f>
        <v>5903.5706749599995</v>
      </c>
      <c r="C19" s="36">
        <f>SUMIFS(СВЦЭМ!$D$39:$D$789,СВЦЭМ!$A$39:$A$789,$A19,СВЦЭМ!$B$39:$B$789,C$11)+'СЕТ СН'!$F$14+СВЦЭМ!$D$10+'СЕТ СН'!$F$5-'СЕТ СН'!$F$24</f>
        <v>5948.2833293699996</v>
      </c>
      <c r="D19" s="36">
        <f>SUMIFS(СВЦЭМ!$D$39:$D$789,СВЦЭМ!$A$39:$A$789,$A19,СВЦЭМ!$B$39:$B$789,D$11)+'СЕТ СН'!$F$14+СВЦЭМ!$D$10+'СЕТ СН'!$F$5-'СЕТ СН'!$F$24</f>
        <v>5991.5958371500001</v>
      </c>
      <c r="E19" s="36">
        <f>SUMIFS(СВЦЭМ!$D$39:$D$789,СВЦЭМ!$A$39:$A$789,$A19,СВЦЭМ!$B$39:$B$789,E$11)+'СЕТ СН'!$F$14+СВЦЭМ!$D$10+'СЕТ СН'!$F$5-'СЕТ СН'!$F$24</f>
        <v>6032.5644568600001</v>
      </c>
      <c r="F19" s="36">
        <f>SUMIFS(СВЦЭМ!$D$39:$D$789,СВЦЭМ!$A$39:$A$789,$A19,СВЦЭМ!$B$39:$B$789,F$11)+'СЕТ СН'!$F$14+СВЦЭМ!$D$10+'СЕТ СН'!$F$5-'СЕТ СН'!$F$24</f>
        <v>6050.1881073799996</v>
      </c>
      <c r="G19" s="36">
        <f>SUMIFS(СВЦЭМ!$D$39:$D$789,СВЦЭМ!$A$39:$A$789,$A19,СВЦЭМ!$B$39:$B$789,G$11)+'СЕТ СН'!$F$14+СВЦЭМ!$D$10+'СЕТ СН'!$F$5-'СЕТ СН'!$F$24</f>
        <v>6018.1605736900001</v>
      </c>
      <c r="H19" s="36">
        <f>SUMIFS(СВЦЭМ!$D$39:$D$789,СВЦЭМ!$A$39:$A$789,$A19,СВЦЭМ!$B$39:$B$789,H$11)+'СЕТ СН'!$F$14+СВЦЭМ!$D$10+'СЕТ СН'!$F$5-'СЕТ СН'!$F$24</f>
        <v>6041.245474809999</v>
      </c>
      <c r="I19" s="36">
        <f>SUMIFS(СВЦЭМ!$D$39:$D$789,СВЦЭМ!$A$39:$A$789,$A19,СВЦЭМ!$B$39:$B$789,I$11)+'СЕТ СН'!$F$14+СВЦЭМ!$D$10+'СЕТ СН'!$F$5-'СЕТ СН'!$F$24</f>
        <v>6025.797744219999</v>
      </c>
      <c r="J19" s="36">
        <f>SUMIFS(СВЦЭМ!$D$39:$D$789,СВЦЭМ!$A$39:$A$789,$A19,СВЦЭМ!$B$39:$B$789,J$11)+'СЕТ СН'!$F$14+СВЦЭМ!$D$10+'СЕТ СН'!$F$5-'СЕТ СН'!$F$24</f>
        <v>5946.4653165700001</v>
      </c>
      <c r="K19" s="36">
        <f>SUMIFS(СВЦЭМ!$D$39:$D$789,СВЦЭМ!$A$39:$A$789,$A19,СВЦЭМ!$B$39:$B$789,K$11)+'СЕТ СН'!$F$14+СВЦЭМ!$D$10+'СЕТ СН'!$F$5-'СЕТ СН'!$F$24</f>
        <v>5844.4372627299999</v>
      </c>
      <c r="L19" s="36">
        <f>SUMIFS(СВЦЭМ!$D$39:$D$789,СВЦЭМ!$A$39:$A$789,$A19,СВЦЭМ!$B$39:$B$789,L$11)+'СЕТ СН'!$F$14+СВЦЭМ!$D$10+'СЕТ СН'!$F$5-'СЕТ СН'!$F$24</f>
        <v>5777.4785860800002</v>
      </c>
      <c r="M19" s="36">
        <f>SUMIFS(СВЦЭМ!$D$39:$D$789,СВЦЭМ!$A$39:$A$789,$A19,СВЦЭМ!$B$39:$B$789,M$11)+'СЕТ СН'!$F$14+СВЦЭМ!$D$10+'СЕТ СН'!$F$5-'СЕТ СН'!$F$24</f>
        <v>5776.424171229999</v>
      </c>
      <c r="N19" s="36">
        <f>SUMIFS(СВЦЭМ!$D$39:$D$789,СВЦЭМ!$A$39:$A$789,$A19,СВЦЭМ!$B$39:$B$789,N$11)+'СЕТ СН'!$F$14+СВЦЭМ!$D$10+'СЕТ СН'!$F$5-'СЕТ СН'!$F$24</f>
        <v>5811.0495047099994</v>
      </c>
      <c r="O19" s="36">
        <f>SUMIFS(СВЦЭМ!$D$39:$D$789,СВЦЭМ!$A$39:$A$789,$A19,СВЦЭМ!$B$39:$B$789,O$11)+'СЕТ СН'!$F$14+СВЦЭМ!$D$10+'СЕТ СН'!$F$5-'СЕТ СН'!$F$24</f>
        <v>5827.9495648599996</v>
      </c>
      <c r="P19" s="36">
        <f>SUMIFS(СВЦЭМ!$D$39:$D$789,СВЦЭМ!$A$39:$A$789,$A19,СВЦЭМ!$B$39:$B$789,P$11)+'СЕТ СН'!$F$14+СВЦЭМ!$D$10+'СЕТ СН'!$F$5-'СЕТ СН'!$F$24</f>
        <v>5842.4385104599996</v>
      </c>
      <c r="Q19" s="36">
        <f>SUMIFS(СВЦЭМ!$D$39:$D$789,СВЦЭМ!$A$39:$A$789,$A19,СВЦЭМ!$B$39:$B$789,Q$11)+'СЕТ СН'!$F$14+СВЦЭМ!$D$10+'СЕТ СН'!$F$5-'СЕТ СН'!$F$24</f>
        <v>5852.9440763399998</v>
      </c>
      <c r="R19" s="36">
        <f>SUMIFS(СВЦЭМ!$D$39:$D$789,СВЦЭМ!$A$39:$A$789,$A19,СВЦЭМ!$B$39:$B$789,R$11)+'СЕТ СН'!$F$14+СВЦЭМ!$D$10+'СЕТ СН'!$F$5-'СЕТ СН'!$F$24</f>
        <v>5844.2864438899996</v>
      </c>
      <c r="S19" s="36">
        <f>SUMIFS(СВЦЭМ!$D$39:$D$789,СВЦЭМ!$A$39:$A$789,$A19,СВЦЭМ!$B$39:$B$789,S$11)+'СЕТ СН'!$F$14+СВЦЭМ!$D$10+'СЕТ СН'!$F$5-'СЕТ СН'!$F$24</f>
        <v>5759.3680616599995</v>
      </c>
      <c r="T19" s="36">
        <f>SUMIFS(СВЦЭМ!$D$39:$D$789,СВЦЭМ!$A$39:$A$789,$A19,СВЦЭМ!$B$39:$B$789,T$11)+'СЕТ СН'!$F$14+СВЦЭМ!$D$10+'СЕТ СН'!$F$5-'СЕТ СН'!$F$24</f>
        <v>5655.7461953299999</v>
      </c>
      <c r="U19" s="36">
        <f>SUMIFS(СВЦЭМ!$D$39:$D$789,СВЦЭМ!$A$39:$A$789,$A19,СВЦЭМ!$B$39:$B$789,U$11)+'СЕТ СН'!$F$14+СВЦЭМ!$D$10+'СЕТ СН'!$F$5-'СЕТ СН'!$F$24</f>
        <v>5652.6532879400002</v>
      </c>
      <c r="V19" s="36">
        <f>SUMIFS(СВЦЭМ!$D$39:$D$789,СВЦЭМ!$A$39:$A$789,$A19,СВЦЭМ!$B$39:$B$789,V$11)+'СЕТ СН'!$F$14+СВЦЭМ!$D$10+'СЕТ СН'!$F$5-'СЕТ СН'!$F$24</f>
        <v>5693.0070989199994</v>
      </c>
      <c r="W19" s="36">
        <f>SUMIFS(СВЦЭМ!$D$39:$D$789,СВЦЭМ!$A$39:$A$789,$A19,СВЦЭМ!$B$39:$B$789,W$11)+'СЕТ СН'!$F$14+СВЦЭМ!$D$10+'СЕТ СН'!$F$5-'СЕТ СН'!$F$24</f>
        <v>5747.0846784599999</v>
      </c>
      <c r="X19" s="36">
        <f>SUMIFS(СВЦЭМ!$D$39:$D$789,СВЦЭМ!$A$39:$A$789,$A19,СВЦЭМ!$B$39:$B$789,X$11)+'СЕТ СН'!$F$14+СВЦЭМ!$D$10+'СЕТ СН'!$F$5-'СЕТ СН'!$F$24</f>
        <v>5769.8606929199996</v>
      </c>
      <c r="Y19" s="36">
        <f>SUMIFS(СВЦЭМ!$D$39:$D$789,СВЦЭМ!$A$39:$A$789,$A19,СВЦЭМ!$B$39:$B$789,Y$11)+'СЕТ СН'!$F$14+СВЦЭМ!$D$10+'СЕТ СН'!$F$5-'СЕТ СН'!$F$24</f>
        <v>5771.24011728</v>
      </c>
    </row>
    <row r="20" spans="1:25" ht="15.75" x14ac:dyDescent="0.2">
      <c r="A20" s="35">
        <f t="shared" si="0"/>
        <v>45635</v>
      </c>
      <c r="B20" s="36">
        <f>SUMIFS(СВЦЭМ!$D$39:$D$789,СВЦЭМ!$A$39:$A$789,$A20,СВЦЭМ!$B$39:$B$789,B$11)+'СЕТ СН'!$F$14+СВЦЭМ!$D$10+'СЕТ СН'!$F$5-'СЕТ СН'!$F$24</f>
        <v>5877.2567882799995</v>
      </c>
      <c r="C20" s="36">
        <f>SUMIFS(СВЦЭМ!$D$39:$D$789,СВЦЭМ!$A$39:$A$789,$A20,СВЦЭМ!$B$39:$B$789,C$11)+'СЕТ СН'!$F$14+СВЦЭМ!$D$10+'СЕТ СН'!$F$5-'СЕТ СН'!$F$24</f>
        <v>5908.92140182</v>
      </c>
      <c r="D20" s="36">
        <f>SUMIFS(СВЦЭМ!$D$39:$D$789,СВЦЭМ!$A$39:$A$789,$A20,СВЦЭМ!$B$39:$B$789,D$11)+'СЕТ СН'!$F$14+СВЦЭМ!$D$10+'СЕТ СН'!$F$5-'СЕТ СН'!$F$24</f>
        <v>5968.7730752999996</v>
      </c>
      <c r="E20" s="36">
        <f>SUMIFS(СВЦЭМ!$D$39:$D$789,СВЦЭМ!$A$39:$A$789,$A20,СВЦЭМ!$B$39:$B$789,E$11)+'СЕТ СН'!$F$14+СВЦЭМ!$D$10+'СЕТ СН'!$F$5-'СЕТ СН'!$F$24</f>
        <v>5998.1810754999997</v>
      </c>
      <c r="F20" s="36">
        <f>SUMIFS(СВЦЭМ!$D$39:$D$789,СВЦЭМ!$A$39:$A$789,$A20,СВЦЭМ!$B$39:$B$789,F$11)+'СЕТ СН'!$F$14+СВЦЭМ!$D$10+'СЕТ СН'!$F$5-'СЕТ СН'!$F$24</f>
        <v>5999.1715048999995</v>
      </c>
      <c r="G20" s="36">
        <f>SUMIFS(СВЦЭМ!$D$39:$D$789,СВЦЭМ!$A$39:$A$789,$A20,СВЦЭМ!$B$39:$B$789,G$11)+'СЕТ СН'!$F$14+СВЦЭМ!$D$10+'СЕТ СН'!$F$5-'СЕТ СН'!$F$24</f>
        <v>5947.4734058899994</v>
      </c>
      <c r="H20" s="36">
        <f>SUMIFS(СВЦЭМ!$D$39:$D$789,СВЦЭМ!$A$39:$A$789,$A20,СВЦЭМ!$B$39:$B$789,H$11)+'СЕТ СН'!$F$14+СВЦЭМ!$D$10+'СЕТ СН'!$F$5-'СЕТ СН'!$F$24</f>
        <v>5834.8397381199993</v>
      </c>
      <c r="I20" s="36">
        <f>SUMIFS(СВЦЭМ!$D$39:$D$789,СВЦЭМ!$A$39:$A$789,$A20,СВЦЭМ!$B$39:$B$789,I$11)+'СЕТ СН'!$F$14+СВЦЭМ!$D$10+'СЕТ СН'!$F$5-'СЕТ СН'!$F$24</f>
        <v>5739.0456938400002</v>
      </c>
      <c r="J20" s="36">
        <f>SUMIFS(СВЦЭМ!$D$39:$D$789,СВЦЭМ!$A$39:$A$789,$A20,СВЦЭМ!$B$39:$B$789,J$11)+'СЕТ СН'!$F$14+СВЦЭМ!$D$10+'СЕТ СН'!$F$5-'СЕТ СН'!$F$24</f>
        <v>5763.5486980699998</v>
      </c>
      <c r="K20" s="36">
        <f>SUMIFS(СВЦЭМ!$D$39:$D$789,СВЦЭМ!$A$39:$A$789,$A20,СВЦЭМ!$B$39:$B$789,K$11)+'СЕТ СН'!$F$14+СВЦЭМ!$D$10+'СЕТ СН'!$F$5-'СЕТ СН'!$F$24</f>
        <v>5741.3635292700001</v>
      </c>
      <c r="L20" s="36">
        <f>SUMIFS(СВЦЭМ!$D$39:$D$789,СВЦЭМ!$A$39:$A$789,$A20,СВЦЭМ!$B$39:$B$789,L$11)+'СЕТ СН'!$F$14+СВЦЭМ!$D$10+'СЕТ СН'!$F$5-'СЕТ СН'!$F$24</f>
        <v>5732.5081744999998</v>
      </c>
      <c r="M20" s="36">
        <f>SUMIFS(СВЦЭМ!$D$39:$D$789,СВЦЭМ!$A$39:$A$789,$A20,СВЦЭМ!$B$39:$B$789,M$11)+'СЕТ СН'!$F$14+СВЦЭМ!$D$10+'СЕТ СН'!$F$5-'СЕТ СН'!$F$24</f>
        <v>5762.5283083799995</v>
      </c>
      <c r="N20" s="36">
        <f>SUMIFS(СВЦЭМ!$D$39:$D$789,СВЦЭМ!$A$39:$A$789,$A20,СВЦЭМ!$B$39:$B$789,N$11)+'СЕТ СН'!$F$14+СВЦЭМ!$D$10+'СЕТ СН'!$F$5-'СЕТ СН'!$F$24</f>
        <v>5752.0809131799997</v>
      </c>
      <c r="O20" s="36">
        <f>SUMIFS(СВЦЭМ!$D$39:$D$789,СВЦЭМ!$A$39:$A$789,$A20,СВЦЭМ!$B$39:$B$789,O$11)+'СЕТ СН'!$F$14+СВЦЭМ!$D$10+'СЕТ СН'!$F$5-'СЕТ СН'!$F$24</f>
        <v>5766.5481007299995</v>
      </c>
      <c r="P20" s="36">
        <f>SUMIFS(СВЦЭМ!$D$39:$D$789,СВЦЭМ!$A$39:$A$789,$A20,СВЦЭМ!$B$39:$B$789,P$11)+'СЕТ СН'!$F$14+СВЦЭМ!$D$10+'СЕТ СН'!$F$5-'СЕТ СН'!$F$24</f>
        <v>5776.0080124999995</v>
      </c>
      <c r="Q20" s="36">
        <f>SUMIFS(СВЦЭМ!$D$39:$D$789,СВЦЭМ!$A$39:$A$789,$A20,СВЦЭМ!$B$39:$B$789,Q$11)+'СЕТ СН'!$F$14+СВЦЭМ!$D$10+'СЕТ СН'!$F$5-'СЕТ СН'!$F$24</f>
        <v>5780.8804033899996</v>
      </c>
      <c r="R20" s="36">
        <f>SUMIFS(СВЦЭМ!$D$39:$D$789,СВЦЭМ!$A$39:$A$789,$A20,СВЦЭМ!$B$39:$B$789,R$11)+'СЕТ СН'!$F$14+СВЦЭМ!$D$10+'СЕТ СН'!$F$5-'СЕТ СН'!$F$24</f>
        <v>5760.1535418099993</v>
      </c>
      <c r="S20" s="36">
        <f>SUMIFS(СВЦЭМ!$D$39:$D$789,СВЦЭМ!$A$39:$A$789,$A20,СВЦЭМ!$B$39:$B$789,S$11)+'СЕТ СН'!$F$14+СВЦЭМ!$D$10+'СЕТ СН'!$F$5-'СЕТ СН'!$F$24</f>
        <v>5712.505327769999</v>
      </c>
      <c r="T20" s="36">
        <f>SUMIFS(СВЦЭМ!$D$39:$D$789,СВЦЭМ!$A$39:$A$789,$A20,СВЦЭМ!$B$39:$B$789,T$11)+'СЕТ СН'!$F$14+СВЦЭМ!$D$10+'СЕТ СН'!$F$5-'СЕТ СН'!$F$24</f>
        <v>5679.2258241899999</v>
      </c>
      <c r="U20" s="36">
        <f>SUMIFS(СВЦЭМ!$D$39:$D$789,СВЦЭМ!$A$39:$A$789,$A20,СВЦЭМ!$B$39:$B$789,U$11)+'СЕТ СН'!$F$14+СВЦЭМ!$D$10+'СЕТ СН'!$F$5-'СЕТ СН'!$F$24</f>
        <v>5687.7101468799992</v>
      </c>
      <c r="V20" s="36">
        <f>SUMIFS(СВЦЭМ!$D$39:$D$789,СВЦЭМ!$A$39:$A$789,$A20,СВЦЭМ!$B$39:$B$789,V$11)+'СЕТ СН'!$F$14+СВЦЭМ!$D$10+'СЕТ СН'!$F$5-'СЕТ СН'!$F$24</f>
        <v>5724.6121013499996</v>
      </c>
      <c r="W20" s="36">
        <f>SUMIFS(СВЦЭМ!$D$39:$D$789,СВЦЭМ!$A$39:$A$789,$A20,СВЦЭМ!$B$39:$B$789,W$11)+'СЕТ СН'!$F$14+СВЦЭМ!$D$10+'СЕТ СН'!$F$5-'СЕТ СН'!$F$24</f>
        <v>5747.3124197599991</v>
      </c>
      <c r="X20" s="36">
        <f>SUMIFS(СВЦЭМ!$D$39:$D$789,СВЦЭМ!$A$39:$A$789,$A20,СВЦЭМ!$B$39:$B$789,X$11)+'СЕТ СН'!$F$14+СВЦЭМ!$D$10+'СЕТ СН'!$F$5-'СЕТ СН'!$F$24</f>
        <v>5754.2986848599994</v>
      </c>
      <c r="Y20" s="36">
        <f>SUMIFS(СВЦЭМ!$D$39:$D$789,СВЦЭМ!$A$39:$A$789,$A20,СВЦЭМ!$B$39:$B$789,Y$11)+'СЕТ СН'!$F$14+СВЦЭМ!$D$10+'СЕТ СН'!$F$5-'СЕТ СН'!$F$24</f>
        <v>5744.5071371899994</v>
      </c>
    </row>
    <row r="21" spans="1:25" ht="15.75" x14ac:dyDescent="0.2">
      <c r="A21" s="35">
        <f t="shared" si="0"/>
        <v>45636</v>
      </c>
      <c r="B21" s="36">
        <f>SUMIFS(СВЦЭМ!$D$39:$D$789,СВЦЭМ!$A$39:$A$789,$A21,СВЦЭМ!$B$39:$B$789,B$11)+'СЕТ СН'!$F$14+СВЦЭМ!$D$10+'СЕТ СН'!$F$5-'СЕТ СН'!$F$24</f>
        <v>5916.0186243899998</v>
      </c>
      <c r="C21" s="36">
        <f>SUMIFS(СВЦЭМ!$D$39:$D$789,СВЦЭМ!$A$39:$A$789,$A21,СВЦЭМ!$B$39:$B$789,C$11)+'СЕТ СН'!$F$14+СВЦЭМ!$D$10+'СЕТ СН'!$F$5-'СЕТ СН'!$F$24</f>
        <v>5994.4531439900002</v>
      </c>
      <c r="D21" s="36">
        <f>SUMIFS(СВЦЭМ!$D$39:$D$789,СВЦЭМ!$A$39:$A$789,$A21,СВЦЭМ!$B$39:$B$789,D$11)+'СЕТ СН'!$F$14+СВЦЭМ!$D$10+'СЕТ СН'!$F$5-'СЕТ СН'!$F$24</f>
        <v>6015.7702613900001</v>
      </c>
      <c r="E21" s="36">
        <f>SUMIFS(СВЦЭМ!$D$39:$D$789,СВЦЭМ!$A$39:$A$789,$A21,СВЦЭМ!$B$39:$B$789,E$11)+'СЕТ СН'!$F$14+СВЦЭМ!$D$10+'СЕТ СН'!$F$5-'СЕТ СН'!$F$24</f>
        <v>6041.0604454599998</v>
      </c>
      <c r="F21" s="36">
        <f>SUMIFS(СВЦЭМ!$D$39:$D$789,СВЦЭМ!$A$39:$A$789,$A21,СВЦЭМ!$B$39:$B$789,F$11)+'СЕТ СН'!$F$14+СВЦЭМ!$D$10+'СЕТ СН'!$F$5-'СЕТ СН'!$F$24</f>
        <v>6043.7134956199998</v>
      </c>
      <c r="G21" s="36">
        <f>SUMIFS(СВЦЭМ!$D$39:$D$789,СВЦЭМ!$A$39:$A$789,$A21,СВЦЭМ!$B$39:$B$789,G$11)+'СЕТ СН'!$F$14+СВЦЭМ!$D$10+'СЕТ СН'!$F$5-'СЕТ СН'!$F$24</f>
        <v>6003.7113063799998</v>
      </c>
      <c r="H21" s="36">
        <f>SUMIFS(СВЦЭМ!$D$39:$D$789,СВЦЭМ!$A$39:$A$789,$A21,СВЦЭМ!$B$39:$B$789,H$11)+'СЕТ СН'!$F$14+СВЦЭМ!$D$10+'СЕТ СН'!$F$5-'СЕТ СН'!$F$24</f>
        <v>5901.8188469799998</v>
      </c>
      <c r="I21" s="36">
        <f>SUMIFS(СВЦЭМ!$D$39:$D$789,СВЦЭМ!$A$39:$A$789,$A21,СВЦЭМ!$B$39:$B$789,I$11)+'СЕТ СН'!$F$14+СВЦЭМ!$D$10+'СЕТ СН'!$F$5-'СЕТ СН'!$F$24</f>
        <v>5798.8873585299998</v>
      </c>
      <c r="J21" s="36">
        <f>SUMIFS(СВЦЭМ!$D$39:$D$789,СВЦЭМ!$A$39:$A$789,$A21,СВЦЭМ!$B$39:$B$789,J$11)+'СЕТ СН'!$F$14+СВЦЭМ!$D$10+'СЕТ СН'!$F$5-'СЕТ СН'!$F$24</f>
        <v>5724.6417746899997</v>
      </c>
      <c r="K21" s="36">
        <f>SUMIFS(СВЦЭМ!$D$39:$D$789,СВЦЭМ!$A$39:$A$789,$A21,СВЦЭМ!$B$39:$B$789,K$11)+'СЕТ СН'!$F$14+СВЦЭМ!$D$10+'СЕТ СН'!$F$5-'СЕТ СН'!$F$24</f>
        <v>5689.7951377299996</v>
      </c>
      <c r="L21" s="36">
        <f>SUMIFS(СВЦЭМ!$D$39:$D$789,СВЦЭМ!$A$39:$A$789,$A21,СВЦЭМ!$B$39:$B$789,L$11)+'СЕТ СН'!$F$14+СВЦЭМ!$D$10+'СЕТ СН'!$F$5-'СЕТ СН'!$F$24</f>
        <v>5705.3541048899997</v>
      </c>
      <c r="M21" s="36">
        <f>SUMIFS(СВЦЭМ!$D$39:$D$789,СВЦЭМ!$A$39:$A$789,$A21,СВЦЭМ!$B$39:$B$789,M$11)+'СЕТ СН'!$F$14+СВЦЭМ!$D$10+'СЕТ СН'!$F$5-'СЕТ СН'!$F$24</f>
        <v>5718.2022820599996</v>
      </c>
      <c r="N21" s="36">
        <f>SUMIFS(СВЦЭМ!$D$39:$D$789,СВЦЭМ!$A$39:$A$789,$A21,СВЦЭМ!$B$39:$B$789,N$11)+'СЕТ СН'!$F$14+СВЦЭМ!$D$10+'СЕТ СН'!$F$5-'СЕТ СН'!$F$24</f>
        <v>5716.1567867100002</v>
      </c>
      <c r="O21" s="36">
        <f>SUMIFS(СВЦЭМ!$D$39:$D$789,СВЦЭМ!$A$39:$A$789,$A21,СВЦЭМ!$B$39:$B$789,O$11)+'СЕТ СН'!$F$14+СВЦЭМ!$D$10+'СЕТ СН'!$F$5-'СЕТ СН'!$F$24</f>
        <v>5709.9182602599994</v>
      </c>
      <c r="P21" s="36">
        <f>SUMIFS(СВЦЭМ!$D$39:$D$789,СВЦЭМ!$A$39:$A$789,$A21,СВЦЭМ!$B$39:$B$789,P$11)+'СЕТ СН'!$F$14+СВЦЭМ!$D$10+'СЕТ СН'!$F$5-'СЕТ СН'!$F$24</f>
        <v>5762.7976813899995</v>
      </c>
      <c r="Q21" s="36">
        <f>SUMIFS(СВЦЭМ!$D$39:$D$789,СВЦЭМ!$A$39:$A$789,$A21,СВЦЭМ!$B$39:$B$789,Q$11)+'СЕТ СН'!$F$14+СВЦЭМ!$D$10+'СЕТ СН'!$F$5-'СЕТ СН'!$F$24</f>
        <v>5782.3978003499997</v>
      </c>
      <c r="R21" s="36">
        <f>SUMIFS(СВЦЭМ!$D$39:$D$789,СВЦЭМ!$A$39:$A$789,$A21,СВЦЭМ!$B$39:$B$789,R$11)+'СЕТ СН'!$F$14+СВЦЭМ!$D$10+'СЕТ СН'!$F$5-'СЕТ СН'!$F$24</f>
        <v>5750.9822178199993</v>
      </c>
      <c r="S21" s="36">
        <f>SUMIFS(СВЦЭМ!$D$39:$D$789,СВЦЭМ!$A$39:$A$789,$A21,СВЦЭМ!$B$39:$B$789,S$11)+'СЕТ СН'!$F$14+СВЦЭМ!$D$10+'СЕТ СН'!$F$5-'СЕТ СН'!$F$24</f>
        <v>5699.3358105400002</v>
      </c>
      <c r="T21" s="36">
        <f>SUMIFS(СВЦЭМ!$D$39:$D$789,СВЦЭМ!$A$39:$A$789,$A21,СВЦЭМ!$B$39:$B$789,T$11)+'СЕТ СН'!$F$14+СВЦЭМ!$D$10+'СЕТ СН'!$F$5-'СЕТ СН'!$F$24</f>
        <v>5670.0982315000001</v>
      </c>
      <c r="U21" s="36">
        <f>SUMIFS(СВЦЭМ!$D$39:$D$789,СВЦЭМ!$A$39:$A$789,$A21,СВЦЭМ!$B$39:$B$789,U$11)+'СЕТ СН'!$F$14+СВЦЭМ!$D$10+'СЕТ СН'!$F$5-'СЕТ СН'!$F$24</f>
        <v>5691.6502840100002</v>
      </c>
      <c r="V21" s="36">
        <f>SUMIFS(СВЦЭМ!$D$39:$D$789,СВЦЭМ!$A$39:$A$789,$A21,СВЦЭМ!$B$39:$B$789,V$11)+'СЕТ СН'!$F$14+СВЦЭМ!$D$10+'СЕТ СН'!$F$5-'СЕТ СН'!$F$24</f>
        <v>5709.5802486399998</v>
      </c>
      <c r="W21" s="36">
        <f>SUMIFS(СВЦЭМ!$D$39:$D$789,СВЦЭМ!$A$39:$A$789,$A21,СВЦЭМ!$B$39:$B$789,W$11)+'СЕТ СН'!$F$14+СВЦЭМ!$D$10+'СЕТ СН'!$F$5-'СЕТ СН'!$F$24</f>
        <v>5748.3557418799992</v>
      </c>
      <c r="X21" s="36">
        <f>SUMIFS(СВЦЭМ!$D$39:$D$789,СВЦЭМ!$A$39:$A$789,$A21,СВЦЭМ!$B$39:$B$789,X$11)+'СЕТ СН'!$F$14+СВЦЭМ!$D$10+'СЕТ СН'!$F$5-'СЕТ СН'!$F$24</f>
        <v>5752.4596642399993</v>
      </c>
      <c r="Y21" s="36">
        <f>SUMIFS(СВЦЭМ!$D$39:$D$789,СВЦЭМ!$A$39:$A$789,$A21,СВЦЭМ!$B$39:$B$789,Y$11)+'СЕТ СН'!$F$14+СВЦЭМ!$D$10+'СЕТ СН'!$F$5-'СЕТ СН'!$F$24</f>
        <v>5808.6915862799997</v>
      </c>
    </row>
    <row r="22" spans="1:25" ht="15.75" x14ac:dyDescent="0.2">
      <c r="A22" s="35">
        <f t="shared" si="0"/>
        <v>45637</v>
      </c>
      <c r="B22" s="36">
        <f>SUMIFS(СВЦЭМ!$D$39:$D$789,СВЦЭМ!$A$39:$A$789,$A22,СВЦЭМ!$B$39:$B$789,B$11)+'СЕТ СН'!$F$14+СВЦЭМ!$D$10+'СЕТ СН'!$F$5-'СЕТ СН'!$F$24</f>
        <v>5802.5936908799995</v>
      </c>
      <c r="C22" s="36">
        <f>SUMIFS(СВЦЭМ!$D$39:$D$789,СВЦЭМ!$A$39:$A$789,$A22,СВЦЭМ!$B$39:$B$789,C$11)+'СЕТ СН'!$F$14+СВЦЭМ!$D$10+'СЕТ СН'!$F$5-'СЕТ СН'!$F$24</f>
        <v>5940.2000032899996</v>
      </c>
      <c r="D22" s="36">
        <f>SUMIFS(СВЦЭМ!$D$39:$D$789,СВЦЭМ!$A$39:$A$789,$A22,СВЦЭМ!$B$39:$B$789,D$11)+'СЕТ СН'!$F$14+СВЦЭМ!$D$10+'СЕТ СН'!$F$5-'СЕТ СН'!$F$24</f>
        <v>5999.6945957600001</v>
      </c>
      <c r="E22" s="36">
        <f>SUMIFS(СВЦЭМ!$D$39:$D$789,СВЦЭМ!$A$39:$A$789,$A22,СВЦЭМ!$B$39:$B$789,E$11)+'СЕТ СН'!$F$14+СВЦЭМ!$D$10+'СЕТ СН'!$F$5-'СЕТ СН'!$F$24</f>
        <v>6015.9098228699995</v>
      </c>
      <c r="F22" s="36">
        <f>SUMIFS(СВЦЭМ!$D$39:$D$789,СВЦЭМ!$A$39:$A$789,$A22,СВЦЭМ!$B$39:$B$789,F$11)+'СЕТ СН'!$F$14+СВЦЭМ!$D$10+'СЕТ СН'!$F$5-'СЕТ СН'!$F$24</f>
        <v>6032.6468817999994</v>
      </c>
      <c r="G22" s="36">
        <f>SUMIFS(СВЦЭМ!$D$39:$D$789,СВЦЭМ!$A$39:$A$789,$A22,СВЦЭМ!$B$39:$B$789,G$11)+'СЕТ СН'!$F$14+СВЦЭМ!$D$10+'СЕТ СН'!$F$5-'СЕТ СН'!$F$24</f>
        <v>5991.3029721999992</v>
      </c>
      <c r="H22" s="36">
        <f>SUMIFS(СВЦЭМ!$D$39:$D$789,СВЦЭМ!$A$39:$A$789,$A22,СВЦЭМ!$B$39:$B$789,H$11)+'СЕТ СН'!$F$14+СВЦЭМ!$D$10+'СЕТ СН'!$F$5-'СЕТ СН'!$F$24</f>
        <v>5923.8869462099992</v>
      </c>
      <c r="I22" s="36">
        <f>SUMIFS(СВЦЭМ!$D$39:$D$789,СВЦЭМ!$A$39:$A$789,$A22,СВЦЭМ!$B$39:$B$789,I$11)+'СЕТ СН'!$F$14+СВЦЭМ!$D$10+'СЕТ СН'!$F$5-'СЕТ СН'!$F$24</f>
        <v>5830.6919003999992</v>
      </c>
      <c r="J22" s="36">
        <f>SUMIFS(СВЦЭМ!$D$39:$D$789,СВЦЭМ!$A$39:$A$789,$A22,СВЦЭМ!$B$39:$B$789,J$11)+'СЕТ СН'!$F$14+СВЦЭМ!$D$10+'СЕТ СН'!$F$5-'СЕТ СН'!$F$24</f>
        <v>5772.0497539199996</v>
      </c>
      <c r="K22" s="36">
        <f>SUMIFS(СВЦЭМ!$D$39:$D$789,СВЦЭМ!$A$39:$A$789,$A22,СВЦЭМ!$B$39:$B$789,K$11)+'СЕТ СН'!$F$14+СВЦЭМ!$D$10+'СЕТ СН'!$F$5-'СЕТ СН'!$F$24</f>
        <v>5749.149224159999</v>
      </c>
      <c r="L22" s="36">
        <f>SUMIFS(СВЦЭМ!$D$39:$D$789,СВЦЭМ!$A$39:$A$789,$A22,СВЦЭМ!$B$39:$B$789,L$11)+'СЕТ СН'!$F$14+СВЦЭМ!$D$10+'СЕТ СН'!$F$5-'СЕТ СН'!$F$24</f>
        <v>5747.9683523900003</v>
      </c>
      <c r="M22" s="36">
        <f>SUMIFS(СВЦЭМ!$D$39:$D$789,СВЦЭМ!$A$39:$A$789,$A22,СВЦЭМ!$B$39:$B$789,M$11)+'СЕТ СН'!$F$14+СВЦЭМ!$D$10+'СЕТ СН'!$F$5-'СЕТ СН'!$F$24</f>
        <v>5782.17888924</v>
      </c>
      <c r="N22" s="36">
        <f>SUMIFS(СВЦЭМ!$D$39:$D$789,СВЦЭМ!$A$39:$A$789,$A22,СВЦЭМ!$B$39:$B$789,N$11)+'СЕТ СН'!$F$14+СВЦЭМ!$D$10+'СЕТ СН'!$F$5-'СЕТ СН'!$F$24</f>
        <v>5809.4579318099995</v>
      </c>
      <c r="O22" s="36">
        <f>SUMIFS(СВЦЭМ!$D$39:$D$789,СВЦЭМ!$A$39:$A$789,$A22,СВЦЭМ!$B$39:$B$789,O$11)+'СЕТ СН'!$F$14+СВЦЭМ!$D$10+'СЕТ СН'!$F$5-'СЕТ СН'!$F$24</f>
        <v>5849.8534402099995</v>
      </c>
      <c r="P22" s="36">
        <f>SUMIFS(СВЦЭМ!$D$39:$D$789,СВЦЭМ!$A$39:$A$789,$A22,СВЦЭМ!$B$39:$B$789,P$11)+'СЕТ СН'!$F$14+СВЦЭМ!$D$10+'СЕТ СН'!$F$5-'СЕТ СН'!$F$24</f>
        <v>5889.4024681599994</v>
      </c>
      <c r="Q22" s="36">
        <f>SUMIFS(СВЦЭМ!$D$39:$D$789,СВЦЭМ!$A$39:$A$789,$A22,СВЦЭМ!$B$39:$B$789,Q$11)+'СЕТ СН'!$F$14+СВЦЭМ!$D$10+'СЕТ СН'!$F$5-'СЕТ СН'!$F$24</f>
        <v>5935.4563488299991</v>
      </c>
      <c r="R22" s="36">
        <f>SUMIFS(СВЦЭМ!$D$39:$D$789,СВЦЭМ!$A$39:$A$789,$A22,СВЦЭМ!$B$39:$B$789,R$11)+'СЕТ СН'!$F$14+СВЦЭМ!$D$10+'СЕТ СН'!$F$5-'СЕТ СН'!$F$24</f>
        <v>5917.0363022799993</v>
      </c>
      <c r="S22" s="36">
        <f>SUMIFS(СВЦЭМ!$D$39:$D$789,СВЦЭМ!$A$39:$A$789,$A22,СВЦЭМ!$B$39:$B$789,S$11)+'СЕТ СН'!$F$14+СВЦЭМ!$D$10+'СЕТ СН'!$F$5-'СЕТ СН'!$F$24</f>
        <v>5868.8907035299999</v>
      </c>
      <c r="T22" s="36">
        <f>SUMIFS(СВЦЭМ!$D$39:$D$789,СВЦЭМ!$A$39:$A$789,$A22,СВЦЭМ!$B$39:$B$789,T$11)+'СЕТ СН'!$F$14+СВЦЭМ!$D$10+'СЕТ СН'!$F$5-'СЕТ СН'!$F$24</f>
        <v>5805.1019441099997</v>
      </c>
      <c r="U22" s="36">
        <f>SUMIFS(СВЦЭМ!$D$39:$D$789,СВЦЭМ!$A$39:$A$789,$A22,СВЦЭМ!$B$39:$B$789,U$11)+'СЕТ СН'!$F$14+СВЦЭМ!$D$10+'СЕТ СН'!$F$5-'СЕТ СН'!$F$24</f>
        <v>5784.3646946199997</v>
      </c>
      <c r="V22" s="36">
        <f>SUMIFS(СВЦЭМ!$D$39:$D$789,СВЦЭМ!$A$39:$A$789,$A22,СВЦЭМ!$B$39:$B$789,V$11)+'СЕТ СН'!$F$14+СВЦЭМ!$D$10+'СЕТ СН'!$F$5-'СЕТ СН'!$F$24</f>
        <v>5776.0188552599993</v>
      </c>
      <c r="W22" s="36">
        <f>SUMIFS(СВЦЭМ!$D$39:$D$789,СВЦЭМ!$A$39:$A$789,$A22,СВЦЭМ!$B$39:$B$789,W$11)+'СЕТ СН'!$F$14+СВЦЭМ!$D$10+'СЕТ СН'!$F$5-'СЕТ СН'!$F$24</f>
        <v>5795.2365131999995</v>
      </c>
      <c r="X22" s="36">
        <f>SUMIFS(СВЦЭМ!$D$39:$D$789,СВЦЭМ!$A$39:$A$789,$A22,СВЦЭМ!$B$39:$B$789,X$11)+'СЕТ СН'!$F$14+СВЦЭМ!$D$10+'СЕТ СН'!$F$5-'СЕТ СН'!$F$24</f>
        <v>5835.8317111099996</v>
      </c>
      <c r="Y22" s="36">
        <f>SUMIFS(СВЦЭМ!$D$39:$D$789,СВЦЭМ!$A$39:$A$789,$A22,СВЦЭМ!$B$39:$B$789,Y$11)+'СЕТ СН'!$F$14+СВЦЭМ!$D$10+'СЕТ СН'!$F$5-'СЕТ СН'!$F$24</f>
        <v>5901.3262314099993</v>
      </c>
    </row>
    <row r="23" spans="1:25" ht="15.75" x14ac:dyDescent="0.2">
      <c r="A23" s="35">
        <f t="shared" si="0"/>
        <v>45638</v>
      </c>
      <c r="B23" s="36">
        <f>SUMIFS(СВЦЭМ!$D$39:$D$789,СВЦЭМ!$A$39:$A$789,$A23,СВЦЭМ!$B$39:$B$789,B$11)+'СЕТ СН'!$F$14+СВЦЭМ!$D$10+'СЕТ СН'!$F$5-'СЕТ СН'!$F$24</f>
        <v>5962.7008657299994</v>
      </c>
      <c r="C23" s="36">
        <f>SUMIFS(СВЦЭМ!$D$39:$D$789,СВЦЭМ!$A$39:$A$789,$A23,СВЦЭМ!$B$39:$B$789,C$11)+'СЕТ СН'!$F$14+СВЦЭМ!$D$10+'СЕТ СН'!$F$5-'СЕТ СН'!$F$24</f>
        <v>6029.3884139399997</v>
      </c>
      <c r="D23" s="36">
        <f>SUMIFS(СВЦЭМ!$D$39:$D$789,СВЦЭМ!$A$39:$A$789,$A23,СВЦЭМ!$B$39:$B$789,D$11)+'СЕТ СН'!$F$14+СВЦЭМ!$D$10+'СЕТ СН'!$F$5-'СЕТ СН'!$F$24</f>
        <v>6043.5957629499999</v>
      </c>
      <c r="E23" s="36">
        <f>SUMIFS(СВЦЭМ!$D$39:$D$789,СВЦЭМ!$A$39:$A$789,$A23,СВЦЭМ!$B$39:$B$789,E$11)+'СЕТ СН'!$F$14+СВЦЭМ!$D$10+'СЕТ СН'!$F$5-'СЕТ СН'!$F$24</f>
        <v>6042.9662228500001</v>
      </c>
      <c r="F23" s="36">
        <f>SUMIFS(СВЦЭМ!$D$39:$D$789,СВЦЭМ!$A$39:$A$789,$A23,СВЦЭМ!$B$39:$B$789,F$11)+'СЕТ СН'!$F$14+СВЦЭМ!$D$10+'СЕТ СН'!$F$5-'СЕТ СН'!$F$24</f>
        <v>6055.1320787099994</v>
      </c>
      <c r="G23" s="36">
        <f>SUMIFS(СВЦЭМ!$D$39:$D$789,СВЦЭМ!$A$39:$A$789,$A23,СВЦЭМ!$B$39:$B$789,G$11)+'СЕТ СН'!$F$14+СВЦЭМ!$D$10+'СЕТ СН'!$F$5-'СЕТ СН'!$F$24</f>
        <v>6044.9166515199995</v>
      </c>
      <c r="H23" s="36">
        <f>SUMIFS(СВЦЭМ!$D$39:$D$789,СВЦЭМ!$A$39:$A$789,$A23,СВЦЭМ!$B$39:$B$789,H$11)+'СЕТ СН'!$F$14+СВЦЭМ!$D$10+'СЕТ СН'!$F$5-'СЕТ СН'!$F$24</f>
        <v>5970.0083672599994</v>
      </c>
      <c r="I23" s="36">
        <f>SUMIFS(СВЦЭМ!$D$39:$D$789,СВЦЭМ!$A$39:$A$789,$A23,СВЦЭМ!$B$39:$B$789,I$11)+'СЕТ СН'!$F$14+СВЦЭМ!$D$10+'СЕТ СН'!$F$5-'СЕТ СН'!$F$24</f>
        <v>5859.6797177099997</v>
      </c>
      <c r="J23" s="36">
        <f>SUMIFS(СВЦЭМ!$D$39:$D$789,СВЦЭМ!$A$39:$A$789,$A23,СВЦЭМ!$B$39:$B$789,J$11)+'СЕТ СН'!$F$14+СВЦЭМ!$D$10+'СЕТ СН'!$F$5-'СЕТ СН'!$F$24</f>
        <v>5804.7487361099993</v>
      </c>
      <c r="K23" s="36">
        <f>SUMIFS(СВЦЭМ!$D$39:$D$789,СВЦЭМ!$A$39:$A$789,$A23,СВЦЭМ!$B$39:$B$789,K$11)+'СЕТ СН'!$F$14+СВЦЭМ!$D$10+'СЕТ СН'!$F$5-'СЕТ СН'!$F$24</f>
        <v>5806.5242847499994</v>
      </c>
      <c r="L23" s="36">
        <f>SUMIFS(СВЦЭМ!$D$39:$D$789,СВЦЭМ!$A$39:$A$789,$A23,СВЦЭМ!$B$39:$B$789,L$11)+'СЕТ СН'!$F$14+СВЦЭМ!$D$10+'СЕТ СН'!$F$5-'СЕТ СН'!$F$24</f>
        <v>5795.7487434300001</v>
      </c>
      <c r="M23" s="36">
        <f>SUMIFS(СВЦЭМ!$D$39:$D$789,СВЦЭМ!$A$39:$A$789,$A23,СВЦЭМ!$B$39:$B$789,M$11)+'СЕТ СН'!$F$14+СВЦЭМ!$D$10+'СЕТ СН'!$F$5-'СЕТ СН'!$F$24</f>
        <v>5814.5156385800001</v>
      </c>
      <c r="N23" s="36">
        <f>SUMIFS(СВЦЭМ!$D$39:$D$789,СВЦЭМ!$A$39:$A$789,$A23,СВЦЭМ!$B$39:$B$789,N$11)+'СЕТ СН'!$F$14+СВЦЭМ!$D$10+'СЕТ СН'!$F$5-'СЕТ СН'!$F$24</f>
        <v>5817.5737007499993</v>
      </c>
      <c r="O23" s="36">
        <f>SUMIFS(СВЦЭМ!$D$39:$D$789,СВЦЭМ!$A$39:$A$789,$A23,СВЦЭМ!$B$39:$B$789,O$11)+'СЕТ СН'!$F$14+СВЦЭМ!$D$10+'СЕТ СН'!$F$5-'СЕТ СН'!$F$24</f>
        <v>5862.6384533700002</v>
      </c>
      <c r="P23" s="36">
        <f>SUMIFS(СВЦЭМ!$D$39:$D$789,СВЦЭМ!$A$39:$A$789,$A23,СВЦЭМ!$B$39:$B$789,P$11)+'СЕТ СН'!$F$14+СВЦЭМ!$D$10+'СЕТ СН'!$F$5-'СЕТ СН'!$F$24</f>
        <v>5856.6148069499995</v>
      </c>
      <c r="Q23" s="36">
        <f>SUMIFS(СВЦЭМ!$D$39:$D$789,СВЦЭМ!$A$39:$A$789,$A23,СВЦЭМ!$B$39:$B$789,Q$11)+'СЕТ СН'!$F$14+СВЦЭМ!$D$10+'СЕТ СН'!$F$5-'СЕТ СН'!$F$24</f>
        <v>5851.8788608300001</v>
      </c>
      <c r="R23" s="36">
        <f>SUMIFS(СВЦЭМ!$D$39:$D$789,СВЦЭМ!$A$39:$A$789,$A23,СВЦЭМ!$B$39:$B$789,R$11)+'СЕТ СН'!$F$14+СВЦЭМ!$D$10+'СЕТ СН'!$F$5-'СЕТ СН'!$F$24</f>
        <v>5853.16157174</v>
      </c>
      <c r="S23" s="36">
        <f>SUMIFS(СВЦЭМ!$D$39:$D$789,СВЦЭМ!$A$39:$A$789,$A23,СВЦЭМ!$B$39:$B$789,S$11)+'СЕТ СН'!$F$14+СВЦЭМ!$D$10+'СЕТ СН'!$F$5-'СЕТ СН'!$F$24</f>
        <v>5796.13337426</v>
      </c>
      <c r="T23" s="36">
        <f>SUMIFS(СВЦЭМ!$D$39:$D$789,СВЦЭМ!$A$39:$A$789,$A23,СВЦЭМ!$B$39:$B$789,T$11)+'СЕТ СН'!$F$14+СВЦЭМ!$D$10+'СЕТ СН'!$F$5-'СЕТ СН'!$F$24</f>
        <v>5788.8961502699995</v>
      </c>
      <c r="U23" s="36">
        <f>SUMIFS(СВЦЭМ!$D$39:$D$789,СВЦЭМ!$A$39:$A$789,$A23,СВЦЭМ!$B$39:$B$789,U$11)+'СЕТ СН'!$F$14+СВЦЭМ!$D$10+'СЕТ СН'!$F$5-'СЕТ СН'!$F$24</f>
        <v>5811.3709932399997</v>
      </c>
      <c r="V23" s="36">
        <f>SUMIFS(СВЦЭМ!$D$39:$D$789,СВЦЭМ!$A$39:$A$789,$A23,СВЦЭМ!$B$39:$B$789,V$11)+'СЕТ СН'!$F$14+СВЦЭМ!$D$10+'СЕТ СН'!$F$5-'СЕТ СН'!$F$24</f>
        <v>5824.5475386099997</v>
      </c>
      <c r="W23" s="36">
        <f>SUMIFS(СВЦЭМ!$D$39:$D$789,СВЦЭМ!$A$39:$A$789,$A23,СВЦЭМ!$B$39:$B$789,W$11)+'СЕТ СН'!$F$14+СВЦЭМ!$D$10+'СЕТ СН'!$F$5-'СЕТ СН'!$F$24</f>
        <v>5867.5318859799991</v>
      </c>
      <c r="X23" s="36">
        <f>SUMIFS(СВЦЭМ!$D$39:$D$789,СВЦЭМ!$A$39:$A$789,$A23,СВЦЭМ!$B$39:$B$789,X$11)+'СЕТ СН'!$F$14+СВЦЭМ!$D$10+'СЕТ СН'!$F$5-'СЕТ СН'!$F$24</f>
        <v>5900.2855446100002</v>
      </c>
      <c r="Y23" s="36">
        <f>SUMIFS(СВЦЭМ!$D$39:$D$789,СВЦЭМ!$A$39:$A$789,$A23,СВЦЭМ!$B$39:$B$789,Y$11)+'СЕТ СН'!$F$14+СВЦЭМ!$D$10+'СЕТ СН'!$F$5-'СЕТ СН'!$F$24</f>
        <v>5962.1607845399994</v>
      </c>
    </row>
    <row r="24" spans="1:25" ht="15.75" x14ac:dyDescent="0.2">
      <c r="A24" s="35">
        <f t="shared" si="0"/>
        <v>45639</v>
      </c>
      <c r="B24" s="36">
        <f>SUMIFS(СВЦЭМ!$D$39:$D$789,СВЦЭМ!$A$39:$A$789,$A24,СВЦЭМ!$B$39:$B$789,B$11)+'СЕТ СН'!$F$14+СВЦЭМ!$D$10+'СЕТ СН'!$F$5-'СЕТ СН'!$F$24</f>
        <v>6034.23318612</v>
      </c>
      <c r="C24" s="36">
        <f>SUMIFS(СВЦЭМ!$D$39:$D$789,СВЦЭМ!$A$39:$A$789,$A24,СВЦЭМ!$B$39:$B$789,C$11)+'СЕТ СН'!$F$14+СВЦЭМ!$D$10+'СЕТ СН'!$F$5-'СЕТ СН'!$F$24</f>
        <v>6104.3777546799993</v>
      </c>
      <c r="D24" s="36">
        <f>SUMIFS(СВЦЭМ!$D$39:$D$789,СВЦЭМ!$A$39:$A$789,$A24,СВЦЭМ!$B$39:$B$789,D$11)+'СЕТ СН'!$F$14+СВЦЭМ!$D$10+'СЕТ СН'!$F$5-'СЕТ СН'!$F$24</f>
        <v>6150.6351969499992</v>
      </c>
      <c r="E24" s="36">
        <f>SUMIFS(СВЦЭМ!$D$39:$D$789,СВЦЭМ!$A$39:$A$789,$A24,СВЦЭМ!$B$39:$B$789,E$11)+'СЕТ СН'!$F$14+СВЦЭМ!$D$10+'СЕТ СН'!$F$5-'СЕТ СН'!$F$24</f>
        <v>6141.9393298599998</v>
      </c>
      <c r="F24" s="36">
        <f>SUMIFS(СВЦЭМ!$D$39:$D$789,СВЦЭМ!$A$39:$A$789,$A24,СВЦЭМ!$B$39:$B$789,F$11)+'СЕТ СН'!$F$14+СВЦЭМ!$D$10+'СЕТ СН'!$F$5-'СЕТ СН'!$F$24</f>
        <v>6120.3320747399994</v>
      </c>
      <c r="G24" s="36">
        <f>SUMIFS(СВЦЭМ!$D$39:$D$789,СВЦЭМ!$A$39:$A$789,$A24,СВЦЭМ!$B$39:$B$789,G$11)+'СЕТ СН'!$F$14+СВЦЭМ!$D$10+'СЕТ СН'!$F$5-'СЕТ СН'!$F$24</f>
        <v>6074.1791548099991</v>
      </c>
      <c r="H24" s="36">
        <f>SUMIFS(СВЦЭМ!$D$39:$D$789,СВЦЭМ!$A$39:$A$789,$A24,СВЦЭМ!$B$39:$B$789,H$11)+'СЕТ СН'!$F$14+СВЦЭМ!$D$10+'СЕТ СН'!$F$5-'СЕТ СН'!$F$24</f>
        <v>5977.239388</v>
      </c>
      <c r="I24" s="36">
        <f>SUMIFS(СВЦЭМ!$D$39:$D$789,СВЦЭМ!$A$39:$A$789,$A24,СВЦЭМ!$B$39:$B$789,I$11)+'СЕТ СН'!$F$14+СВЦЭМ!$D$10+'СЕТ СН'!$F$5-'СЕТ СН'!$F$24</f>
        <v>5872.7817973599995</v>
      </c>
      <c r="J24" s="36">
        <f>SUMIFS(СВЦЭМ!$D$39:$D$789,СВЦЭМ!$A$39:$A$789,$A24,СВЦЭМ!$B$39:$B$789,J$11)+'СЕТ СН'!$F$14+СВЦЭМ!$D$10+'СЕТ СН'!$F$5-'СЕТ СН'!$F$24</f>
        <v>5813.45409277</v>
      </c>
      <c r="K24" s="36">
        <f>SUMIFS(СВЦЭМ!$D$39:$D$789,СВЦЭМ!$A$39:$A$789,$A24,СВЦЭМ!$B$39:$B$789,K$11)+'СЕТ СН'!$F$14+СВЦЭМ!$D$10+'СЕТ СН'!$F$5-'СЕТ СН'!$F$24</f>
        <v>5789.1814870399994</v>
      </c>
      <c r="L24" s="36">
        <f>SUMIFS(СВЦЭМ!$D$39:$D$789,СВЦЭМ!$A$39:$A$789,$A24,СВЦЭМ!$B$39:$B$789,L$11)+'СЕТ СН'!$F$14+СВЦЭМ!$D$10+'СЕТ СН'!$F$5-'СЕТ СН'!$F$24</f>
        <v>5776.3979236300002</v>
      </c>
      <c r="M24" s="36">
        <f>SUMIFS(СВЦЭМ!$D$39:$D$789,СВЦЭМ!$A$39:$A$789,$A24,СВЦЭМ!$B$39:$B$789,M$11)+'СЕТ СН'!$F$14+СВЦЭМ!$D$10+'СЕТ СН'!$F$5-'СЕТ СН'!$F$24</f>
        <v>5801.2282934399991</v>
      </c>
      <c r="N24" s="36">
        <f>SUMIFS(СВЦЭМ!$D$39:$D$789,СВЦЭМ!$A$39:$A$789,$A24,СВЦЭМ!$B$39:$B$789,N$11)+'СЕТ СН'!$F$14+СВЦЭМ!$D$10+'СЕТ СН'!$F$5-'СЕТ СН'!$F$24</f>
        <v>5787.8794177</v>
      </c>
      <c r="O24" s="36">
        <f>SUMIFS(СВЦЭМ!$D$39:$D$789,СВЦЭМ!$A$39:$A$789,$A24,СВЦЭМ!$B$39:$B$789,O$11)+'СЕТ СН'!$F$14+СВЦЭМ!$D$10+'СЕТ СН'!$F$5-'СЕТ СН'!$F$24</f>
        <v>5803.3327908499996</v>
      </c>
      <c r="P24" s="36">
        <f>SUMIFS(СВЦЭМ!$D$39:$D$789,СВЦЭМ!$A$39:$A$789,$A24,СВЦЭМ!$B$39:$B$789,P$11)+'СЕТ СН'!$F$14+СВЦЭМ!$D$10+'СЕТ СН'!$F$5-'СЕТ СН'!$F$24</f>
        <v>5818.6125364199997</v>
      </c>
      <c r="Q24" s="36">
        <f>SUMIFS(СВЦЭМ!$D$39:$D$789,СВЦЭМ!$A$39:$A$789,$A24,СВЦЭМ!$B$39:$B$789,Q$11)+'СЕТ СН'!$F$14+СВЦЭМ!$D$10+'СЕТ СН'!$F$5-'СЕТ СН'!$F$24</f>
        <v>5821.6183904199997</v>
      </c>
      <c r="R24" s="36">
        <f>SUMIFS(СВЦЭМ!$D$39:$D$789,СВЦЭМ!$A$39:$A$789,$A24,СВЦЭМ!$B$39:$B$789,R$11)+'СЕТ СН'!$F$14+СВЦЭМ!$D$10+'СЕТ СН'!$F$5-'СЕТ СН'!$F$24</f>
        <v>5786.2583329299996</v>
      </c>
      <c r="S24" s="36">
        <f>SUMIFS(СВЦЭМ!$D$39:$D$789,СВЦЭМ!$A$39:$A$789,$A24,СВЦЭМ!$B$39:$B$789,S$11)+'СЕТ СН'!$F$14+СВЦЭМ!$D$10+'СЕТ СН'!$F$5-'СЕТ СН'!$F$24</f>
        <v>5771.4696019499997</v>
      </c>
      <c r="T24" s="36">
        <f>SUMIFS(СВЦЭМ!$D$39:$D$789,СВЦЭМ!$A$39:$A$789,$A24,СВЦЭМ!$B$39:$B$789,T$11)+'СЕТ СН'!$F$14+СВЦЭМ!$D$10+'СЕТ СН'!$F$5-'СЕТ СН'!$F$24</f>
        <v>5755.7745806499997</v>
      </c>
      <c r="U24" s="36">
        <f>SUMIFS(СВЦЭМ!$D$39:$D$789,СВЦЭМ!$A$39:$A$789,$A24,СВЦЭМ!$B$39:$B$789,U$11)+'СЕТ СН'!$F$14+СВЦЭМ!$D$10+'СЕТ СН'!$F$5-'СЕТ СН'!$F$24</f>
        <v>5771.8227676999995</v>
      </c>
      <c r="V24" s="36">
        <f>SUMIFS(СВЦЭМ!$D$39:$D$789,СВЦЭМ!$A$39:$A$789,$A24,СВЦЭМ!$B$39:$B$789,V$11)+'СЕТ СН'!$F$14+СВЦЭМ!$D$10+'СЕТ СН'!$F$5-'СЕТ СН'!$F$24</f>
        <v>5794.6521062299998</v>
      </c>
      <c r="W24" s="36">
        <f>SUMIFS(СВЦЭМ!$D$39:$D$789,СВЦЭМ!$A$39:$A$789,$A24,СВЦЭМ!$B$39:$B$789,W$11)+'СЕТ СН'!$F$14+СВЦЭМ!$D$10+'СЕТ СН'!$F$5-'СЕТ СН'!$F$24</f>
        <v>5807.524783769999</v>
      </c>
      <c r="X24" s="36">
        <f>SUMIFS(СВЦЭМ!$D$39:$D$789,СВЦЭМ!$A$39:$A$789,$A24,СВЦЭМ!$B$39:$B$789,X$11)+'СЕТ СН'!$F$14+СВЦЭМ!$D$10+'СЕТ СН'!$F$5-'СЕТ СН'!$F$24</f>
        <v>5865.9590601599994</v>
      </c>
      <c r="Y24" s="36">
        <f>SUMIFS(СВЦЭМ!$D$39:$D$789,СВЦЭМ!$A$39:$A$789,$A24,СВЦЭМ!$B$39:$B$789,Y$11)+'СЕТ СН'!$F$14+СВЦЭМ!$D$10+'СЕТ СН'!$F$5-'СЕТ СН'!$F$24</f>
        <v>5905.1237053099994</v>
      </c>
    </row>
    <row r="25" spans="1:25" ht="15.75" x14ac:dyDescent="0.2">
      <c r="A25" s="35">
        <f t="shared" si="0"/>
        <v>45640</v>
      </c>
      <c r="B25" s="36">
        <f>SUMIFS(СВЦЭМ!$D$39:$D$789,СВЦЭМ!$A$39:$A$789,$A25,СВЦЭМ!$B$39:$B$789,B$11)+'СЕТ СН'!$F$14+СВЦЭМ!$D$10+'СЕТ СН'!$F$5-'СЕТ СН'!$F$24</f>
        <v>6021.6973790800002</v>
      </c>
      <c r="C25" s="36">
        <f>SUMIFS(СВЦЭМ!$D$39:$D$789,СВЦЭМ!$A$39:$A$789,$A25,СВЦЭМ!$B$39:$B$789,C$11)+'СЕТ СН'!$F$14+СВЦЭМ!$D$10+'СЕТ СН'!$F$5-'СЕТ СН'!$F$24</f>
        <v>6072.51312143</v>
      </c>
      <c r="D25" s="36">
        <f>SUMIFS(СВЦЭМ!$D$39:$D$789,СВЦЭМ!$A$39:$A$789,$A25,СВЦЭМ!$B$39:$B$789,D$11)+'СЕТ СН'!$F$14+СВЦЭМ!$D$10+'СЕТ СН'!$F$5-'СЕТ СН'!$F$24</f>
        <v>6085.1957862999998</v>
      </c>
      <c r="E25" s="36">
        <f>SUMIFS(СВЦЭМ!$D$39:$D$789,СВЦЭМ!$A$39:$A$789,$A25,СВЦЭМ!$B$39:$B$789,E$11)+'СЕТ СН'!$F$14+СВЦЭМ!$D$10+'СЕТ СН'!$F$5-'СЕТ СН'!$F$24</f>
        <v>6118.3563588099996</v>
      </c>
      <c r="F25" s="36">
        <f>SUMIFS(СВЦЭМ!$D$39:$D$789,СВЦЭМ!$A$39:$A$789,$A25,СВЦЭМ!$B$39:$B$789,F$11)+'СЕТ СН'!$F$14+СВЦЭМ!$D$10+'СЕТ СН'!$F$5-'СЕТ СН'!$F$24</f>
        <v>6118.7583899900001</v>
      </c>
      <c r="G25" s="36">
        <f>SUMIFS(СВЦЭМ!$D$39:$D$789,СВЦЭМ!$A$39:$A$789,$A25,СВЦЭМ!$B$39:$B$789,G$11)+'СЕТ СН'!$F$14+СВЦЭМ!$D$10+'СЕТ СН'!$F$5-'СЕТ СН'!$F$24</f>
        <v>6096.7348814300003</v>
      </c>
      <c r="H25" s="36">
        <f>SUMIFS(СВЦЭМ!$D$39:$D$789,СВЦЭМ!$A$39:$A$789,$A25,СВЦЭМ!$B$39:$B$789,H$11)+'СЕТ СН'!$F$14+СВЦЭМ!$D$10+'СЕТ СН'!$F$5-'СЕТ СН'!$F$24</f>
        <v>6083.5386610899996</v>
      </c>
      <c r="I25" s="36">
        <f>SUMIFS(СВЦЭМ!$D$39:$D$789,СВЦЭМ!$A$39:$A$789,$A25,СВЦЭМ!$B$39:$B$789,I$11)+'СЕТ СН'!$F$14+СВЦЭМ!$D$10+'СЕТ СН'!$F$5-'СЕТ СН'!$F$24</f>
        <v>6034.4964534899991</v>
      </c>
      <c r="J25" s="36">
        <f>SUMIFS(СВЦЭМ!$D$39:$D$789,СВЦЭМ!$A$39:$A$789,$A25,СВЦЭМ!$B$39:$B$789,J$11)+'СЕТ СН'!$F$14+СВЦЭМ!$D$10+'СЕТ СН'!$F$5-'СЕТ СН'!$F$24</f>
        <v>5938.3178632799991</v>
      </c>
      <c r="K25" s="36">
        <f>SUMIFS(СВЦЭМ!$D$39:$D$789,СВЦЭМ!$A$39:$A$789,$A25,СВЦЭМ!$B$39:$B$789,K$11)+'СЕТ СН'!$F$14+СВЦЭМ!$D$10+'СЕТ СН'!$F$5-'СЕТ СН'!$F$24</f>
        <v>5786.5547446399996</v>
      </c>
      <c r="L25" s="36">
        <f>SUMIFS(СВЦЭМ!$D$39:$D$789,СВЦЭМ!$A$39:$A$789,$A25,СВЦЭМ!$B$39:$B$789,L$11)+'СЕТ СН'!$F$14+СВЦЭМ!$D$10+'СЕТ СН'!$F$5-'СЕТ СН'!$F$24</f>
        <v>5754.0917341499999</v>
      </c>
      <c r="M25" s="36">
        <f>SUMIFS(СВЦЭМ!$D$39:$D$789,СВЦЭМ!$A$39:$A$789,$A25,СВЦЭМ!$B$39:$B$789,M$11)+'СЕТ СН'!$F$14+СВЦЭМ!$D$10+'СЕТ СН'!$F$5-'СЕТ СН'!$F$24</f>
        <v>5779.2823827399998</v>
      </c>
      <c r="N25" s="36">
        <f>SUMIFS(СВЦЭМ!$D$39:$D$789,СВЦЭМ!$A$39:$A$789,$A25,СВЦЭМ!$B$39:$B$789,N$11)+'СЕТ СН'!$F$14+СВЦЭМ!$D$10+'СЕТ СН'!$F$5-'СЕТ СН'!$F$24</f>
        <v>5781.9118420499999</v>
      </c>
      <c r="O25" s="36">
        <f>SUMIFS(СВЦЭМ!$D$39:$D$789,СВЦЭМ!$A$39:$A$789,$A25,СВЦЭМ!$B$39:$B$789,O$11)+'СЕТ СН'!$F$14+СВЦЭМ!$D$10+'СЕТ СН'!$F$5-'СЕТ СН'!$F$24</f>
        <v>5788.41987324</v>
      </c>
      <c r="P25" s="36">
        <f>SUMIFS(СВЦЭМ!$D$39:$D$789,СВЦЭМ!$A$39:$A$789,$A25,СВЦЭМ!$B$39:$B$789,P$11)+'СЕТ СН'!$F$14+СВЦЭМ!$D$10+'СЕТ СН'!$F$5-'СЕТ СН'!$F$24</f>
        <v>5789.8227216099995</v>
      </c>
      <c r="Q25" s="36">
        <f>SUMIFS(СВЦЭМ!$D$39:$D$789,СВЦЭМ!$A$39:$A$789,$A25,СВЦЭМ!$B$39:$B$789,Q$11)+'СЕТ СН'!$F$14+СВЦЭМ!$D$10+'СЕТ СН'!$F$5-'СЕТ СН'!$F$24</f>
        <v>5839.142102329999</v>
      </c>
      <c r="R25" s="36">
        <f>SUMIFS(СВЦЭМ!$D$39:$D$789,СВЦЭМ!$A$39:$A$789,$A25,СВЦЭМ!$B$39:$B$789,R$11)+'СЕТ СН'!$F$14+СВЦЭМ!$D$10+'СЕТ СН'!$F$5-'СЕТ СН'!$F$24</f>
        <v>5835.7420499499995</v>
      </c>
      <c r="S25" s="36">
        <f>SUMIFS(СВЦЭМ!$D$39:$D$789,СВЦЭМ!$A$39:$A$789,$A25,СВЦЭМ!$B$39:$B$789,S$11)+'СЕТ СН'!$F$14+СВЦЭМ!$D$10+'СЕТ СН'!$F$5-'СЕТ СН'!$F$24</f>
        <v>5770.9969984299996</v>
      </c>
      <c r="T25" s="36">
        <f>SUMIFS(СВЦЭМ!$D$39:$D$789,СВЦЭМ!$A$39:$A$789,$A25,СВЦЭМ!$B$39:$B$789,T$11)+'СЕТ СН'!$F$14+СВЦЭМ!$D$10+'СЕТ СН'!$F$5-'СЕТ СН'!$F$24</f>
        <v>5734.9639888599995</v>
      </c>
      <c r="U25" s="36">
        <f>SUMIFS(СВЦЭМ!$D$39:$D$789,СВЦЭМ!$A$39:$A$789,$A25,СВЦЭМ!$B$39:$B$789,U$11)+'СЕТ СН'!$F$14+СВЦЭМ!$D$10+'СЕТ СН'!$F$5-'СЕТ СН'!$F$24</f>
        <v>5750.55214729</v>
      </c>
      <c r="V25" s="36">
        <f>SUMIFS(СВЦЭМ!$D$39:$D$789,СВЦЭМ!$A$39:$A$789,$A25,СВЦЭМ!$B$39:$B$789,V$11)+'СЕТ СН'!$F$14+СВЦЭМ!$D$10+'СЕТ СН'!$F$5-'СЕТ СН'!$F$24</f>
        <v>5831.7710978899995</v>
      </c>
      <c r="W25" s="36">
        <f>SUMIFS(СВЦЭМ!$D$39:$D$789,СВЦЭМ!$A$39:$A$789,$A25,СВЦЭМ!$B$39:$B$789,W$11)+'СЕТ СН'!$F$14+СВЦЭМ!$D$10+'СЕТ СН'!$F$5-'СЕТ СН'!$F$24</f>
        <v>5866.7887501599998</v>
      </c>
      <c r="X25" s="36">
        <f>SUMIFS(СВЦЭМ!$D$39:$D$789,СВЦЭМ!$A$39:$A$789,$A25,СВЦЭМ!$B$39:$B$789,X$11)+'СЕТ СН'!$F$14+СВЦЭМ!$D$10+'СЕТ СН'!$F$5-'СЕТ СН'!$F$24</f>
        <v>5899.7740802400003</v>
      </c>
      <c r="Y25" s="36">
        <f>SUMIFS(СВЦЭМ!$D$39:$D$789,СВЦЭМ!$A$39:$A$789,$A25,СВЦЭМ!$B$39:$B$789,Y$11)+'СЕТ СН'!$F$14+СВЦЭМ!$D$10+'СЕТ СН'!$F$5-'СЕТ СН'!$F$24</f>
        <v>5964.6364102499992</v>
      </c>
    </row>
    <row r="26" spans="1:25" ht="15.75" x14ac:dyDescent="0.2">
      <c r="A26" s="35">
        <f t="shared" si="0"/>
        <v>45641</v>
      </c>
      <c r="B26" s="36">
        <f>SUMIFS(СВЦЭМ!$D$39:$D$789,СВЦЭМ!$A$39:$A$789,$A26,СВЦЭМ!$B$39:$B$789,B$11)+'СЕТ СН'!$F$14+СВЦЭМ!$D$10+'СЕТ СН'!$F$5-'СЕТ СН'!$F$24</f>
        <v>5962.1692812999991</v>
      </c>
      <c r="C26" s="36">
        <f>SUMIFS(СВЦЭМ!$D$39:$D$789,СВЦЭМ!$A$39:$A$789,$A26,СВЦЭМ!$B$39:$B$789,C$11)+'СЕТ СН'!$F$14+СВЦЭМ!$D$10+'СЕТ СН'!$F$5-'СЕТ СН'!$F$24</f>
        <v>5971.7561589399993</v>
      </c>
      <c r="D26" s="36">
        <f>SUMIFS(СВЦЭМ!$D$39:$D$789,СВЦЭМ!$A$39:$A$789,$A26,СВЦЭМ!$B$39:$B$789,D$11)+'СЕТ СН'!$F$14+СВЦЭМ!$D$10+'СЕТ СН'!$F$5-'СЕТ СН'!$F$24</f>
        <v>6023.8726243399997</v>
      </c>
      <c r="E26" s="36">
        <f>SUMIFS(СВЦЭМ!$D$39:$D$789,СВЦЭМ!$A$39:$A$789,$A26,СВЦЭМ!$B$39:$B$789,E$11)+'СЕТ СН'!$F$14+СВЦЭМ!$D$10+'СЕТ СН'!$F$5-'СЕТ СН'!$F$24</f>
        <v>6039.198692599999</v>
      </c>
      <c r="F26" s="36">
        <f>SUMIFS(СВЦЭМ!$D$39:$D$789,СВЦЭМ!$A$39:$A$789,$A26,СВЦЭМ!$B$39:$B$789,F$11)+'СЕТ СН'!$F$14+СВЦЭМ!$D$10+'СЕТ СН'!$F$5-'СЕТ СН'!$F$24</f>
        <v>6049.8049677999998</v>
      </c>
      <c r="G26" s="36">
        <f>SUMIFS(СВЦЭМ!$D$39:$D$789,СВЦЭМ!$A$39:$A$789,$A26,СВЦЭМ!$B$39:$B$789,G$11)+'СЕТ СН'!$F$14+СВЦЭМ!$D$10+'СЕТ СН'!$F$5-'СЕТ СН'!$F$24</f>
        <v>6026.5297347099995</v>
      </c>
      <c r="H26" s="36">
        <f>SUMIFS(СВЦЭМ!$D$39:$D$789,СВЦЭМ!$A$39:$A$789,$A26,СВЦЭМ!$B$39:$B$789,H$11)+'СЕТ СН'!$F$14+СВЦЭМ!$D$10+'СЕТ СН'!$F$5-'СЕТ СН'!$F$24</f>
        <v>6002.1734110399993</v>
      </c>
      <c r="I26" s="36">
        <f>SUMIFS(СВЦЭМ!$D$39:$D$789,СВЦЭМ!$A$39:$A$789,$A26,СВЦЭМ!$B$39:$B$789,I$11)+'СЕТ СН'!$F$14+СВЦЭМ!$D$10+'СЕТ СН'!$F$5-'СЕТ СН'!$F$24</f>
        <v>6012.9298163799995</v>
      </c>
      <c r="J26" s="36">
        <f>SUMIFS(СВЦЭМ!$D$39:$D$789,СВЦЭМ!$A$39:$A$789,$A26,СВЦЭМ!$B$39:$B$789,J$11)+'СЕТ СН'!$F$14+СВЦЭМ!$D$10+'СЕТ СН'!$F$5-'СЕТ СН'!$F$24</f>
        <v>5910.47523396</v>
      </c>
      <c r="K26" s="36">
        <f>SUMIFS(СВЦЭМ!$D$39:$D$789,СВЦЭМ!$A$39:$A$789,$A26,СВЦЭМ!$B$39:$B$789,K$11)+'СЕТ СН'!$F$14+СВЦЭМ!$D$10+'СЕТ СН'!$F$5-'СЕТ СН'!$F$24</f>
        <v>5801.7871887099991</v>
      </c>
      <c r="L26" s="36">
        <f>SUMIFS(СВЦЭМ!$D$39:$D$789,СВЦЭМ!$A$39:$A$789,$A26,СВЦЭМ!$B$39:$B$789,L$11)+'СЕТ СН'!$F$14+СВЦЭМ!$D$10+'СЕТ СН'!$F$5-'СЕТ СН'!$F$24</f>
        <v>5759.4894440699991</v>
      </c>
      <c r="M26" s="36">
        <f>SUMIFS(СВЦЭМ!$D$39:$D$789,СВЦЭМ!$A$39:$A$789,$A26,СВЦЭМ!$B$39:$B$789,M$11)+'СЕТ СН'!$F$14+СВЦЭМ!$D$10+'СЕТ СН'!$F$5-'СЕТ СН'!$F$24</f>
        <v>5775.8769166900001</v>
      </c>
      <c r="N26" s="36">
        <f>SUMIFS(СВЦЭМ!$D$39:$D$789,СВЦЭМ!$A$39:$A$789,$A26,СВЦЭМ!$B$39:$B$789,N$11)+'СЕТ СН'!$F$14+СВЦЭМ!$D$10+'СЕТ СН'!$F$5-'СЕТ СН'!$F$24</f>
        <v>5825.0204290000001</v>
      </c>
      <c r="O26" s="36">
        <f>SUMIFS(СВЦЭМ!$D$39:$D$789,СВЦЭМ!$A$39:$A$789,$A26,СВЦЭМ!$B$39:$B$789,O$11)+'СЕТ СН'!$F$14+СВЦЭМ!$D$10+'СЕТ СН'!$F$5-'СЕТ СН'!$F$24</f>
        <v>5847.9906282100001</v>
      </c>
      <c r="P26" s="36">
        <f>SUMIFS(СВЦЭМ!$D$39:$D$789,СВЦЭМ!$A$39:$A$789,$A26,СВЦЭМ!$B$39:$B$789,P$11)+'СЕТ СН'!$F$14+СВЦЭМ!$D$10+'СЕТ СН'!$F$5-'СЕТ СН'!$F$24</f>
        <v>5879.4716814299991</v>
      </c>
      <c r="Q26" s="36">
        <f>SUMIFS(СВЦЭМ!$D$39:$D$789,СВЦЭМ!$A$39:$A$789,$A26,СВЦЭМ!$B$39:$B$789,Q$11)+'СЕТ СН'!$F$14+СВЦЭМ!$D$10+'СЕТ СН'!$F$5-'СЕТ СН'!$F$24</f>
        <v>5903.63172768</v>
      </c>
      <c r="R26" s="36">
        <f>SUMIFS(СВЦЭМ!$D$39:$D$789,СВЦЭМ!$A$39:$A$789,$A26,СВЦЭМ!$B$39:$B$789,R$11)+'СЕТ СН'!$F$14+СВЦЭМ!$D$10+'СЕТ СН'!$F$5-'СЕТ СН'!$F$24</f>
        <v>5887.9088357000001</v>
      </c>
      <c r="S26" s="36">
        <f>SUMIFS(СВЦЭМ!$D$39:$D$789,СВЦЭМ!$A$39:$A$789,$A26,СВЦЭМ!$B$39:$B$789,S$11)+'СЕТ СН'!$F$14+СВЦЭМ!$D$10+'СЕТ СН'!$F$5-'СЕТ СН'!$F$24</f>
        <v>5803.2941619499998</v>
      </c>
      <c r="T26" s="36">
        <f>SUMIFS(СВЦЭМ!$D$39:$D$789,СВЦЭМ!$A$39:$A$789,$A26,СВЦЭМ!$B$39:$B$789,T$11)+'СЕТ СН'!$F$14+СВЦЭМ!$D$10+'СЕТ СН'!$F$5-'СЕТ СН'!$F$24</f>
        <v>5771.8304985699997</v>
      </c>
      <c r="U26" s="36">
        <f>SUMIFS(СВЦЭМ!$D$39:$D$789,СВЦЭМ!$A$39:$A$789,$A26,СВЦЭМ!$B$39:$B$789,U$11)+'СЕТ СН'!$F$14+СВЦЭМ!$D$10+'СЕТ СН'!$F$5-'СЕТ СН'!$F$24</f>
        <v>5790.87604078</v>
      </c>
      <c r="V26" s="36">
        <f>SUMIFS(СВЦЭМ!$D$39:$D$789,СВЦЭМ!$A$39:$A$789,$A26,СВЦЭМ!$B$39:$B$789,V$11)+'СЕТ СН'!$F$14+СВЦЭМ!$D$10+'СЕТ СН'!$F$5-'СЕТ СН'!$F$24</f>
        <v>5808.1913629399996</v>
      </c>
      <c r="W26" s="36">
        <f>SUMIFS(СВЦЭМ!$D$39:$D$789,СВЦЭМ!$A$39:$A$789,$A26,СВЦЭМ!$B$39:$B$789,W$11)+'СЕТ СН'!$F$14+СВЦЭМ!$D$10+'СЕТ СН'!$F$5-'СЕТ СН'!$F$24</f>
        <v>5826.68217009</v>
      </c>
      <c r="X26" s="36">
        <f>SUMIFS(СВЦЭМ!$D$39:$D$789,СВЦЭМ!$A$39:$A$789,$A26,СВЦЭМ!$B$39:$B$789,X$11)+'СЕТ СН'!$F$14+СВЦЭМ!$D$10+'СЕТ СН'!$F$5-'СЕТ СН'!$F$24</f>
        <v>5901.8588535500003</v>
      </c>
      <c r="Y26" s="36">
        <f>SUMIFS(СВЦЭМ!$D$39:$D$789,СВЦЭМ!$A$39:$A$789,$A26,СВЦЭМ!$B$39:$B$789,Y$11)+'СЕТ СН'!$F$14+СВЦЭМ!$D$10+'СЕТ СН'!$F$5-'СЕТ СН'!$F$24</f>
        <v>5941.6151129999998</v>
      </c>
    </row>
    <row r="27" spans="1:25" ht="15.75" x14ac:dyDescent="0.2">
      <c r="A27" s="35">
        <f t="shared" si="0"/>
        <v>45642</v>
      </c>
      <c r="B27" s="36">
        <f>SUMIFS(СВЦЭМ!$D$39:$D$789,СВЦЭМ!$A$39:$A$789,$A27,СВЦЭМ!$B$39:$B$789,B$11)+'СЕТ СН'!$F$14+СВЦЭМ!$D$10+'СЕТ СН'!$F$5-'СЕТ СН'!$F$24</f>
        <v>5841.82880492</v>
      </c>
      <c r="C27" s="36">
        <f>SUMIFS(СВЦЭМ!$D$39:$D$789,СВЦЭМ!$A$39:$A$789,$A27,СВЦЭМ!$B$39:$B$789,C$11)+'СЕТ СН'!$F$14+СВЦЭМ!$D$10+'СЕТ СН'!$F$5-'СЕТ СН'!$F$24</f>
        <v>5893.6627682099997</v>
      </c>
      <c r="D27" s="36">
        <f>SUMIFS(СВЦЭМ!$D$39:$D$789,СВЦЭМ!$A$39:$A$789,$A27,СВЦЭМ!$B$39:$B$789,D$11)+'СЕТ СН'!$F$14+СВЦЭМ!$D$10+'СЕТ СН'!$F$5-'СЕТ СН'!$F$24</f>
        <v>5912.7185524099996</v>
      </c>
      <c r="E27" s="36">
        <f>SUMIFS(СВЦЭМ!$D$39:$D$789,СВЦЭМ!$A$39:$A$789,$A27,СВЦЭМ!$B$39:$B$789,E$11)+'СЕТ СН'!$F$14+СВЦЭМ!$D$10+'СЕТ СН'!$F$5-'СЕТ СН'!$F$24</f>
        <v>5927.7271386499997</v>
      </c>
      <c r="F27" s="36">
        <f>SUMIFS(СВЦЭМ!$D$39:$D$789,СВЦЭМ!$A$39:$A$789,$A27,СВЦЭМ!$B$39:$B$789,F$11)+'СЕТ СН'!$F$14+СВЦЭМ!$D$10+'СЕТ СН'!$F$5-'СЕТ СН'!$F$24</f>
        <v>5915.0142245299994</v>
      </c>
      <c r="G27" s="36">
        <f>SUMIFS(СВЦЭМ!$D$39:$D$789,СВЦЭМ!$A$39:$A$789,$A27,СВЦЭМ!$B$39:$B$789,G$11)+'СЕТ СН'!$F$14+СВЦЭМ!$D$10+'СЕТ СН'!$F$5-'СЕТ СН'!$F$24</f>
        <v>5872.6642518199997</v>
      </c>
      <c r="H27" s="36">
        <f>SUMIFS(СВЦЭМ!$D$39:$D$789,СВЦЭМ!$A$39:$A$789,$A27,СВЦЭМ!$B$39:$B$789,H$11)+'СЕТ СН'!$F$14+СВЦЭМ!$D$10+'СЕТ СН'!$F$5-'СЕТ СН'!$F$24</f>
        <v>5871.0876929999995</v>
      </c>
      <c r="I27" s="36">
        <f>SUMIFS(СВЦЭМ!$D$39:$D$789,СВЦЭМ!$A$39:$A$789,$A27,СВЦЭМ!$B$39:$B$789,I$11)+'СЕТ СН'!$F$14+СВЦЭМ!$D$10+'СЕТ СН'!$F$5-'СЕТ СН'!$F$24</f>
        <v>5787.7184961499997</v>
      </c>
      <c r="J27" s="36">
        <f>SUMIFS(СВЦЭМ!$D$39:$D$789,СВЦЭМ!$A$39:$A$789,$A27,СВЦЭМ!$B$39:$B$789,J$11)+'СЕТ СН'!$F$14+СВЦЭМ!$D$10+'СЕТ СН'!$F$5-'СЕТ СН'!$F$24</f>
        <v>5791.8573273499997</v>
      </c>
      <c r="K27" s="36">
        <f>SUMIFS(СВЦЭМ!$D$39:$D$789,СВЦЭМ!$A$39:$A$789,$A27,СВЦЭМ!$B$39:$B$789,K$11)+'СЕТ СН'!$F$14+СВЦЭМ!$D$10+'СЕТ СН'!$F$5-'СЕТ СН'!$F$24</f>
        <v>5778.9512669999995</v>
      </c>
      <c r="L27" s="36">
        <f>SUMIFS(СВЦЭМ!$D$39:$D$789,СВЦЭМ!$A$39:$A$789,$A27,СВЦЭМ!$B$39:$B$789,L$11)+'СЕТ СН'!$F$14+СВЦЭМ!$D$10+'СЕТ СН'!$F$5-'СЕТ СН'!$F$24</f>
        <v>5763.3606235199995</v>
      </c>
      <c r="M27" s="36">
        <f>SUMIFS(СВЦЭМ!$D$39:$D$789,СВЦЭМ!$A$39:$A$789,$A27,СВЦЭМ!$B$39:$B$789,M$11)+'СЕТ СН'!$F$14+СВЦЭМ!$D$10+'СЕТ СН'!$F$5-'СЕТ СН'!$F$24</f>
        <v>5785.4785981999994</v>
      </c>
      <c r="N27" s="36">
        <f>SUMIFS(СВЦЭМ!$D$39:$D$789,СВЦЭМ!$A$39:$A$789,$A27,СВЦЭМ!$B$39:$B$789,N$11)+'СЕТ СН'!$F$14+СВЦЭМ!$D$10+'СЕТ СН'!$F$5-'СЕТ СН'!$F$24</f>
        <v>5770.7133600599991</v>
      </c>
      <c r="O27" s="36">
        <f>SUMIFS(СВЦЭМ!$D$39:$D$789,СВЦЭМ!$A$39:$A$789,$A27,СВЦЭМ!$B$39:$B$789,O$11)+'СЕТ СН'!$F$14+СВЦЭМ!$D$10+'СЕТ СН'!$F$5-'СЕТ СН'!$F$24</f>
        <v>5797.4145116799991</v>
      </c>
      <c r="P27" s="36">
        <f>SUMIFS(СВЦЭМ!$D$39:$D$789,СВЦЭМ!$A$39:$A$789,$A27,СВЦЭМ!$B$39:$B$789,P$11)+'СЕТ СН'!$F$14+СВЦЭМ!$D$10+'СЕТ СН'!$F$5-'СЕТ СН'!$F$24</f>
        <v>5811.4405445499997</v>
      </c>
      <c r="Q27" s="36">
        <f>SUMIFS(СВЦЭМ!$D$39:$D$789,СВЦЭМ!$A$39:$A$789,$A27,СВЦЭМ!$B$39:$B$789,Q$11)+'СЕТ СН'!$F$14+СВЦЭМ!$D$10+'СЕТ СН'!$F$5-'СЕТ СН'!$F$24</f>
        <v>5829.8821296099995</v>
      </c>
      <c r="R27" s="36">
        <f>SUMIFS(СВЦЭМ!$D$39:$D$789,СВЦЭМ!$A$39:$A$789,$A27,СВЦЭМ!$B$39:$B$789,R$11)+'СЕТ СН'!$F$14+СВЦЭМ!$D$10+'СЕТ СН'!$F$5-'СЕТ СН'!$F$24</f>
        <v>5808.4421506399995</v>
      </c>
      <c r="S27" s="36">
        <f>SUMIFS(СВЦЭМ!$D$39:$D$789,СВЦЭМ!$A$39:$A$789,$A27,СВЦЭМ!$B$39:$B$789,S$11)+'СЕТ СН'!$F$14+СВЦЭМ!$D$10+'СЕТ СН'!$F$5-'СЕТ СН'!$F$24</f>
        <v>5746.9562168599996</v>
      </c>
      <c r="T27" s="36">
        <f>SUMIFS(СВЦЭМ!$D$39:$D$789,СВЦЭМ!$A$39:$A$789,$A27,СВЦЭМ!$B$39:$B$789,T$11)+'СЕТ СН'!$F$14+СВЦЭМ!$D$10+'СЕТ СН'!$F$5-'СЕТ СН'!$F$24</f>
        <v>5749.822081029999</v>
      </c>
      <c r="U27" s="36">
        <f>SUMIFS(СВЦЭМ!$D$39:$D$789,СВЦЭМ!$A$39:$A$789,$A27,СВЦЭМ!$B$39:$B$789,U$11)+'СЕТ СН'!$F$14+СВЦЭМ!$D$10+'СЕТ СН'!$F$5-'СЕТ СН'!$F$24</f>
        <v>5752.4490296499998</v>
      </c>
      <c r="V27" s="36">
        <f>SUMIFS(СВЦЭМ!$D$39:$D$789,СВЦЭМ!$A$39:$A$789,$A27,СВЦЭМ!$B$39:$B$789,V$11)+'СЕТ СН'!$F$14+СВЦЭМ!$D$10+'СЕТ СН'!$F$5-'СЕТ СН'!$F$24</f>
        <v>5779.4554752299991</v>
      </c>
      <c r="W27" s="36">
        <f>SUMIFS(СВЦЭМ!$D$39:$D$789,СВЦЭМ!$A$39:$A$789,$A27,СВЦЭМ!$B$39:$B$789,W$11)+'СЕТ СН'!$F$14+СВЦЭМ!$D$10+'СЕТ СН'!$F$5-'СЕТ СН'!$F$24</f>
        <v>5813.7397210099998</v>
      </c>
      <c r="X27" s="36">
        <f>SUMIFS(СВЦЭМ!$D$39:$D$789,СВЦЭМ!$A$39:$A$789,$A27,СВЦЭМ!$B$39:$B$789,X$11)+'СЕТ СН'!$F$14+СВЦЭМ!$D$10+'СЕТ СН'!$F$5-'СЕТ СН'!$F$24</f>
        <v>5859.5549337499997</v>
      </c>
      <c r="Y27" s="36">
        <f>SUMIFS(СВЦЭМ!$D$39:$D$789,СВЦЭМ!$A$39:$A$789,$A27,СВЦЭМ!$B$39:$B$789,Y$11)+'СЕТ СН'!$F$14+СВЦЭМ!$D$10+'СЕТ СН'!$F$5-'СЕТ СН'!$F$24</f>
        <v>5914.8278978599992</v>
      </c>
    </row>
    <row r="28" spans="1:25" ht="15.75" x14ac:dyDescent="0.2">
      <c r="A28" s="35">
        <f t="shared" si="0"/>
        <v>45643</v>
      </c>
      <c r="B28" s="36">
        <f>SUMIFS(СВЦЭМ!$D$39:$D$789,СВЦЭМ!$A$39:$A$789,$A28,СВЦЭМ!$B$39:$B$789,B$11)+'СЕТ СН'!$F$14+СВЦЭМ!$D$10+'СЕТ СН'!$F$5-'СЕТ СН'!$F$24</f>
        <v>6124.1702935599997</v>
      </c>
      <c r="C28" s="36">
        <f>SUMIFS(СВЦЭМ!$D$39:$D$789,СВЦЭМ!$A$39:$A$789,$A28,СВЦЭМ!$B$39:$B$789,C$11)+'СЕТ СН'!$F$14+СВЦЭМ!$D$10+'СЕТ СН'!$F$5-'СЕТ СН'!$F$24</f>
        <v>6204.1581809599993</v>
      </c>
      <c r="D28" s="36">
        <f>SUMIFS(СВЦЭМ!$D$39:$D$789,СВЦЭМ!$A$39:$A$789,$A28,СВЦЭМ!$B$39:$B$789,D$11)+'СЕТ СН'!$F$14+СВЦЭМ!$D$10+'СЕТ СН'!$F$5-'СЕТ СН'!$F$24</f>
        <v>6267.4284006599992</v>
      </c>
      <c r="E28" s="36">
        <f>SUMIFS(СВЦЭМ!$D$39:$D$789,СВЦЭМ!$A$39:$A$789,$A28,СВЦЭМ!$B$39:$B$789,E$11)+'СЕТ СН'!$F$14+СВЦЭМ!$D$10+'СЕТ СН'!$F$5-'СЕТ СН'!$F$24</f>
        <v>6305.2346453299997</v>
      </c>
      <c r="F28" s="36">
        <f>SUMIFS(СВЦЭМ!$D$39:$D$789,СВЦЭМ!$A$39:$A$789,$A28,СВЦЭМ!$B$39:$B$789,F$11)+'СЕТ СН'!$F$14+СВЦЭМ!$D$10+'СЕТ СН'!$F$5-'СЕТ СН'!$F$24</f>
        <v>6328.0382064499991</v>
      </c>
      <c r="G28" s="36">
        <f>SUMIFS(СВЦЭМ!$D$39:$D$789,СВЦЭМ!$A$39:$A$789,$A28,СВЦЭМ!$B$39:$B$789,G$11)+'СЕТ СН'!$F$14+СВЦЭМ!$D$10+'СЕТ СН'!$F$5-'СЕТ СН'!$F$24</f>
        <v>6350.0655924399998</v>
      </c>
      <c r="H28" s="36">
        <f>SUMIFS(СВЦЭМ!$D$39:$D$789,СВЦЭМ!$A$39:$A$789,$A28,СВЦЭМ!$B$39:$B$789,H$11)+'СЕТ СН'!$F$14+СВЦЭМ!$D$10+'СЕТ СН'!$F$5-'СЕТ СН'!$F$24</f>
        <v>6240.5952462899995</v>
      </c>
      <c r="I28" s="36">
        <f>SUMIFS(СВЦЭМ!$D$39:$D$789,СВЦЭМ!$A$39:$A$789,$A28,СВЦЭМ!$B$39:$B$789,I$11)+'СЕТ СН'!$F$14+СВЦЭМ!$D$10+'СЕТ СН'!$F$5-'СЕТ СН'!$F$24</f>
        <v>6120.9191141699994</v>
      </c>
      <c r="J28" s="36">
        <f>SUMIFS(СВЦЭМ!$D$39:$D$789,СВЦЭМ!$A$39:$A$789,$A28,СВЦЭМ!$B$39:$B$789,J$11)+'СЕТ СН'!$F$14+СВЦЭМ!$D$10+'СЕТ СН'!$F$5-'СЕТ СН'!$F$24</f>
        <v>6068.9425690400003</v>
      </c>
      <c r="K28" s="36">
        <f>SUMIFS(СВЦЭМ!$D$39:$D$789,СВЦЭМ!$A$39:$A$789,$A28,СВЦЭМ!$B$39:$B$789,K$11)+'СЕТ СН'!$F$14+СВЦЭМ!$D$10+'СЕТ СН'!$F$5-'СЕТ СН'!$F$24</f>
        <v>5986.7294702199997</v>
      </c>
      <c r="L28" s="36">
        <f>SUMIFS(СВЦЭМ!$D$39:$D$789,СВЦЭМ!$A$39:$A$789,$A28,СВЦЭМ!$B$39:$B$789,L$11)+'СЕТ СН'!$F$14+СВЦЭМ!$D$10+'СЕТ СН'!$F$5-'СЕТ СН'!$F$24</f>
        <v>5951.5292723699995</v>
      </c>
      <c r="M28" s="36">
        <f>SUMIFS(СВЦЭМ!$D$39:$D$789,СВЦЭМ!$A$39:$A$789,$A28,СВЦЭМ!$B$39:$B$789,M$11)+'СЕТ СН'!$F$14+СВЦЭМ!$D$10+'СЕТ СН'!$F$5-'СЕТ СН'!$F$24</f>
        <v>5967.1158553599998</v>
      </c>
      <c r="N28" s="36">
        <f>SUMIFS(СВЦЭМ!$D$39:$D$789,СВЦЭМ!$A$39:$A$789,$A28,СВЦЭМ!$B$39:$B$789,N$11)+'СЕТ СН'!$F$14+СВЦЭМ!$D$10+'СЕТ СН'!$F$5-'СЕТ СН'!$F$24</f>
        <v>5993.5416700099995</v>
      </c>
      <c r="O28" s="36">
        <f>SUMIFS(СВЦЭМ!$D$39:$D$789,СВЦЭМ!$A$39:$A$789,$A28,СВЦЭМ!$B$39:$B$789,O$11)+'СЕТ СН'!$F$14+СВЦЭМ!$D$10+'СЕТ СН'!$F$5-'СЕТ СН'!$F$24</f>
        <v>5996.6562020799993</v>
      </c>
      <c r="P28" s="36">
        <f>SUMIFS(СВЦЭМ!$D$39:$D$789,СВЦЭМ!$A$39:$A$789,$A28,СВЦЭМ!$B$39:$B$789,P$11)+'СЕТ СН'!$F$14+СВЦЭМ!$D$10+'СЕТ СН'!$F$5-'СЕТ СН'!$F$24</f>
        <v>5999.7003084999997</v>
      </c>
      <c r="Q28" s="36">
        <f>SUMIFS(СВЦЭМ!$D$39:$D$789,СВЦЭМ!$A$39:$A$789,$A28,СВЦЭМ!$B$39:$B$789,Q$11)+'СЕТ СН'!$F$14+СВЦЭМ!$D$10+'СЕТ СН'!$F$5-'СЕТ СН'!$F$24</f>
        <v>6021.4010489899993</v>
      </c>
      <c r="R28" s="36">
        <f>SUMIFS(СВЦЭМ!$D$39:$D$789,СВЦЭМ!$A$39:$A$789,$A28,СВЦЭМ!$B$39:$B$789,R$11)+'СЕТ СН'!$F$14+СВЦЭМ!$D$10+'СЕТ СН'!$F$5-'СЕТ СН'!$F$24</f>
        <v>6010.4931290099994</v>
      </c>
      <c r="S28" s="36">
        <f>SUMIFS(СВЦЭМ!$D$39:$D$789,СВЦЭМ!$A$39:$A$789,$A28,СВЦЭМ!$B$39:$B$789,S$11)+'СЕТ СН'!$F$14+СВЦЭМ!$D$10+'СЕТ СН'!$F$5-'СЕТ СН'!$F$24</f>
        <v>5967.1257343899997</v>
      </c>
      <c r="T28" s="36">
        <f>SUMIFS(СВЦЭМ!$D$39:$D$789,СВЦЭМ!$A$39:$A$789,$A28,СВЦЭМ!$B$39:$B$789,T$11)+'СЕТ СН'!$F$14+СВЦЭМ!$D$10+'СЕТ СН'!$F$5-'СЕТ СН'!$F$24</f>
        <v>6029.3001520599992</v>
      </c>
      <c r="U28" s="36">
        <f>SUMIFS(СВЦЭМ!$D$39:$D$789,СВЦЭМ!$A$39:$A$789,$A28,СВЦЭМ!$B$39:$B$789,U$11)+'СЕТ СН'!$F$14+СВЦЭМ!$D$10+'СЕТ СН'!$F$5-'СЕТ СН'!$F$24</f>
        <v>6023.8781464000003</v>
      </c>
      <c r="V28" s="36">
        <f>SUMIFS(СВЦЭМ!$D$39:$D$789,СВЦЭМ!$A$39:$A$789,$A28,СВЦЭМ!$B$39:$B$789,V$11)+'СЕТ СН'!$F$14+СВЦЭМ!$D$10+'СЕТ СН'!$F$5-'СЕТ СН'!$F$24</f>
        <v>6107.5041173600002</v>
      </c>
      <c r="W28" s="36">
        <f>SUMIFS(СВЦЭМ!$D$39:$D$789,СВЦЭМ!$A$39:$A$789,$A28,СВЦЭМ!$B$39:$B$789,W$11)+'СЕТ СН'!$F$14+СВЦЭМ!$D$10+'СЕТ СН'!$F$5-'СЕТ СН'!$F$24</f>
        <v>6144.5248881999996</v>
      </c>
      <c r="X28" s="36">
        <f>SUMIFS(СВЦЭМ!$D$39:$D$789,СВЦЭМ!$A$39:$A$789,$A28,СВЦЭМ!$B$39:$B$789,X$11)+'СЕТ СН'!$F$14+СВЦЭМ!$D$10+'СЕТ СН'!$F$5-'СЕТ СН'!$F$24</f>
        <v>6171.7879849799992</v>
      </c>
      <c r="Y28" s="36">
        <f>SUMIFS(СВЦЭМ!$D$39:$D$789,СВЦЭМ!$A$39:$A$789,$A28,СВЦЭМ!$B$39:$B$789,Y$11)+'СЕТ СН'!$F$14+СВЦЭМ!$D$10+'СЕТ СН'!$F$5-'СЕТ СН'!$F$24</f>
        <v>6190.9939194999997</v>
      </c>
    </row>
    <row r="29" spans="1:25" ht="15.75" x14ac:dyDescent="0.2">
      <c r="A29" s="35">
        <f t="shared" si="0"/>
        <v>45644</v>
      </c>
      <c r="B29" s="36">
        <f>SUMIFS(СВЦЭМ!$D$39:$D$789,СВЦЭМ!$A$39:$A$789,$A29,СВЦЭМ!$B$39:$B$789,B$11)+'СЕТ СН'!$F$14+СВЦЭМ!$D$10+'СЕТ СН'!$F$5-'СЕТ СН'!$F$24</f>
        <v>6353.7296109299996</v>
      </c>
      <c r="C29" s="36">
        <f>SUMIFS(СВЦЭМ!$D$39:$D$789,СВЦЭМ!$A$39:$A$789,$A29,СВЦЭМ!$B$39:$B$789,C$11)+'СЕТ СН'!$F$14+СВЦЭМ!$D$10+'СЕТ СН'!$F$5-'СЕТ СН'!$F$24</f>
        <v>6412.4222246699992</v>
      </c>
      <c r="D29" s="36">
        <f>SUMIFS(СВЦЭМ!$D$39:$D$789,СВЦЭМ!$A$39:$A$789,$A29,СВЦЭМ!$B$39:$B$789,D$11)+'СЕТ СН'!$F$14+СВЦЭМ!$D$10+'СЕТ СН'!$F$5-'СЕТ СН'!$F$24</f>
        <v>6452.9331972799991</v>
      </c>
      <c r="E29" s="36">
        <f>SUMIFS(СВЦЭМ!$D$39:$D$789,СВЦЭМ!$A$39:$A$789,$A29,СВЦЭМ!$B$39:$B$789,E$11)+'СЕТ СН'!$F$14+СВЦЭМ!$D$10+'СЕТ СН'!$F$5-'СЕТ СН'!$F$24</f>
        <v>6473.4210108299994</v>
      </c>
      <c r="F29" s="36">
        <f>SUMIFS(СВЦЭМ!$D$39:$D$789,СВЦЭМ!$A$39:$A$789,$A29,СВЦЭМ!$B$39:$B$789,F$11)+'СЕТ СН'!$F$14+СВЦЭМ!$D$10+'СЕТ СН'!$F$5-'СЕТ СН'!$F$24</f>
        <v>6484.0928513299996</v>
      </c>
      <c r="G29" s="36">
        <f>SUMIFS(СВЦЭМ!$D$39:$D$789,СВЦЭМ!$A$39:$A$789,$A29,СВЦЭМ!$B$39:$B$789,G$11)+'СЕТ СН'!$F$14+СВЦЭМ!$D$10+'СЕТ СН'!$F$5-'СЕТ СН'!$F$24</f>
        <v>6449.4153974199999</v>
      </c>
      <c r="H29" s="36">
        <f>SUMIFS(СВЦЭМ!$D$39:$D$789,СВЦЭМ!$A$39:$A$789,$A29,СВЦЭМ!$B$39:$B$789,H$11)+'СЕТ СН'!$F$14+СВЦЭМ!$D$10+'СЕТ СН'!$F$5-'СЕТ СН'!$F$24</f>
        <v>6321.6082178999995</v>
      </c>
      <c r="I29" s="36">
        <f>SUMIFS(СВЦЭМ!$D$39:$D$789,СВЦЭМ!$A$39:$A$789,$A29,СВЦЭМ!$B$39:$B$789,I$11)+'СЕТ СН'!$F$14+СВЦЭМ!$D$10+'СЕТ СН'!$F$5-'СЕТ СН'!$F$24</f>
        <v>6149.7861788199998</v>
      </c>
      <c r="J29" s="36">
        <f>SUMIFS(СВЦЭМ!$D$39:$D$789,СВЦЭМ!$A$39:$A$789,$A29,СВЦЭМ!$B$39:$B$789,J$11)+'СЕТ СН'!$F$14+СВЦЭМ!$D$10+'СЕТ СН'!$F$5-'СЕТ СН'!$F$24</f>
        <v>6091.4827500699994</v>
      </c>
      <c r="K29" s="36">
        <f>SUMIFS(СВЦЭМ!$D$39:$D$789,СВЦЭМ!$A$39:$A$789,$A29,СВЦЭМ!$B$39:$B$789,K$11)+'СЕТ СН'!$F$14+СВЦЭМ!$D$10+'СЕТ СН'!$F$5-'СЕТ СН'!$F$24</f>
        <v>6012.8542384800003</v>
      </c>
      <c r="L29" s="36">
        <f>SUMIFS(СВЦЭМ!$D$39:$D$789,СВЦЭМ!$A$39:$A$789,$A29,СВЦЭМ!$B$39:$B$789,L$11)+'СЕТ СН'!$F$14+СВЦЭМ!$D$10+'СЕТ СН'!$F$5-'СЕТ СН'!$F$24</f>
        <v>5962.2072647099994</v>
      </c>
      <c r="M29" s="36">
        <f>SUMIFS(СВЦЭМ!$D$39:$D$789,СВЦЭМ!$A$39:$A$789,$A29,СВЦЭМ!$B$39:$B$789,M$11)+'СЕТ СН'!$F$14+СВЦЭМ!$D$10+'СЕТ СН'!$F$5-'СЕТ СН'!$F$24</f>
        <v>6054.2912777900001</v>
      </c>
      <c r="N29" s="36">
        <f>SUMIFS(СВЦЭМ!$D$39:$D$789,СВЦЭМ!$A$39:$A$789,$A29,СВЦЭМ!$B$39:$B$789,N$11)+'СЕТ СН'!$F$14+СВЦЭМ!$D$10+'СЕТ СН'!$F$5-'СЕТ СН'!$F$24</f>
        <v>6078.8242889100002</v>
      </c>
      <c r="O29" s="36">
        <f>SUMIFS(СВЦЭМ!$D$39:$D$789,СВЦЭМ!$A$39:$A$789,$A29,СВЦЭМ!$B$39:$B$789,O$11)+'СЕТ СН'!$F$14+СВЦЭМ!$D$10+'СЕТ СН'!$F$5-'СЕТ СН'!$F$24</f>
        <v>6064.7355427399998</v>
      </c>
      <c r="P29" s="36">
        <f>SUMIFS(СВЦЭМ!$D$39:$D$789,СВЦЭМ!$A$39:$A$789,$A29,СВЦЭМ!$B$39:$B$789,P$11)+'СЕТ СН'!$F$14+СВЦЭМ!$D$10+'СЕТ СН'!$F$5-'СЕТ СН'!$F$24</f>
        <v>6051.9465139799995</v>
      </c>
      <c r="Q29" s="36">
        <f>SUMIFS(СВЦЭМ!$D$39:$D$789,СВЦЭМ!$A$39:$A$789,$A29,СВЦЭМ!$B$39:$B$789,Q$11)+'СЕТ СН'!$F$14+СВЦЭМ!$D$10+'СЕТ СН'!$F$5-'СЕТ СН'!$F$24</f>
        <v>6072.0106814199999</v>
      </c>
      <c r="R29" s="36">
        <f>SUMIFS(СВЦЭМ!$D$39:$D$789,СВЦЭМ!$A$39:$A$789,$A29,СВЦЭМ!$B$39:$B$789,R$11)+'СЕТ СН'!$F$14+СВЦЭМ!$D$10+'СЕТ СН'!$F$5-'СЕТ СН'!$F$24</f>
        <v>6068.6158255699993</v>
      </c>
      <c r="S29" s="36">
        <f>SUMIFS(СВЦЭМ!$D$39:$D$789,СВЦЭМ!$A$39:$A$789,$A29,СВЦЭМ!$B$39:$B$789,S$11)+'СЕТ СН'!$F$14+СВЦЭМ!$D$10+'СЕТ СН'!$F$5-'СЕТ СН'!$F$24</f>
        <v>6018.8690907499995</v>
      </c>
      <c r="T29" s="36">
        <f>SUMIFS(СВЦЭМ!$D$39:$D$789,СВЦЭМ!$A$39:$A$789,$A29,СВЦЭМ!$B$39:$B$789,T$11)+'СЕТ СН'!$F$14+СВЦЭМ!$D$10+'СЕТ СН'!$F$5-'СЕТ СН'!$F$24</f>
        <v>6013.1912566499996</v>
      </c>
      <c r="U29" s="36">
        <f>SUMIFS(СВЦЭМ!$D$39:$D$789,СВЦЭМ!$A$39:$A$789,$A29,СВЦЭМ!$B$39:$B$789,U$11)+'СЕТ СН'!$F$14+СВЦЭМ!$D$10+'СЕТ СН'!$F$5-'СЕТ СН'!$F$24</f>
        <v>6018.4904283799997</v>
      </c>
      <c r="V29" s="36">
        <f>SUMIFS(СВЦЭМ!$D$39:$D$789,СВЦЭМ!$A$39:$A$789,$A29,СВЦЭМ!$B$39:$B$789,V$11)+'СЕТ СН'!$F$14+СВЦЭМ!$D$10+'СЕТ СН'!$F$5-'СЕТ СН'!$F$24</f>
        <v>6091.6478182999999</v>
      </c>
      <c r="W29" s="36">
        <f>SUMIFS(СВЦЭМ!$D$39:$D$789,СВЦЭМ!$A$39:$A$789,$A29,СВЦЭМ!$B$39:$B$789,W$11)+'СЕТ СН'!$F$14+СВЦЭМ!$D$10+'СЕТ СН'!$F$5-'СЕТ СН'!$F$24</f>
        <v>6134.018248979999</v>
      </c>
      <c r="X29" s="36">
        <f>SUMIFS(СВЦЭМ!$D$39:$D$789,СВЦЭМ!$A$39:$A$789,$A29,СВЦЭМ!$B$39:$B$789,X$11)+'СЕТ СН'!$F$14+СВЦЭМ!$D$10+'СЕТ СН'!$F$5-'СЕТ СН'!$F$24</f>
        <v>6144.6656743799995</v>
      </c>
      <c r="Y29" s="36">
        <f>SUMIFS(СВЦЭМ!$D$39:$D$789,СВЦЭМ!$A$39:$A$789,$A29,СВЦЭМ!$B$39:$B$789,Y$11)+'СЕТ СН'!$F$14+СВЦЭМ!$D$10+'СЕТ СН'!$F$5-'СЕТ СН'!$F$24</f>
        <v>6221.9444085099994</v>
      </c>
    </row>
    <row r="30" spans="1:25" ht="15.75" x14ac:dyDescent="0.2">
      <c r="A30" s="35">
        <f t="shared" si="0"/>
        <v>45645</v>
      </c>
      <c r="B30" s="36">
        <f>SUMIFS(СВЦЭМ!$D$39:$D$789,СВЦЭМ!$A$39:$A$789,$A30,СВЦЭМ!$B$39:$B$789,B$11)+'СЕТ СН'!$F$14+СВЦЭМ!$D$10+'СЕТ СН'!$F$5-'СЕТ СН'!$F$24</f>
        <v>6096.0985375499995</v>
      </c>
      <c r="C30" s="36">
        <f>SUMIFS(СВЦЭМ!$D$39:$D$789,СВЦЭМ!$A$39:$A$789,$A30,СВЦЭМ!$B$39:$B$789,C$11)+'СЕТ СН'!$F$14+СВЦЭМ!$D$10+'СЕТ СН'!$F$5-'СЕТ СН'!$F$24</f>
        <v>6121.3591326599999</v>
      </c>
      <c r="D30" s="36">
        <f>SUMIFS(СВЦЭМ!$D$39:$D$789,СВЦЭМ!$A$39:$A$789,$A30,СВЦЭМ!$B$39:$B$789,D$11)+'СЕТ СН'!$F$14+СВЦЭМ!$D$10+'СЕТ СН'!$F$5-'СЕТ СН'!$F$24</f>
        <v>6216.6205618499998</v>
      </c>
      <c r="E30" s="36">
        <f>SUMIFS(СВЦЭМ!$D$39:$D$789,СВЦЭМ!$A$39:$A$789,$A30,СВЦЭМ!$B$39:$B$789,E$11)+'СЕТ СН'!$F$14+СВЦЭМ!$D$10+'СЕТ СН'!$F$5-'СЕТ СН'!$F$24</f>
        <v>6222.4737485899996</v>
      </c>
      <c r="F30" s="36">
        <f>SUMIFS(СВЦЭМ!$D$39:$D$789,СВЦЭМ!$A$39:$A$789,$A30,СВЦЭМ!$B$39:$B$789,F$11)+'СЕТ СН'!$F$14+СВЦЭМ!$D$10+'СЕТ СН'!$F$5-'СЕТ СН'!$F$24</f>
        <v>6248.5218664900003</v>
      </c>
      <c r="G30" s="36">
        <f>SUMIFS(СВЦЭМ!$D$39:$D$789,СВЦЭМ!$A$39:$A$789,$A30,СВЦЭМ!$B$39:$B$789,G$11)+'СЕТ СН'!$F$14+СВЦЭМ!$D$10+'СЕТ СН'!$F$5-'СЕТ СН'!$F$24</f>
        <v>6217.9497233699994</v>
      </c>
      <c r="H30" s="36">
        <f>SUMIFS(СВЦЭМ!$D$39:$D$789,СВЦЭМ!$A$39:$A$789,$A30,СВЦЭМ!$B$39:$B$789,H$11)+'СЕТ СН'!$F$14+СВЦЭМ!$D$10+'СЕТ СН'!$F$5-'СЕТ СН'!$F$24</f>
        <v>6164.1799129899991</v>
      </c>
      <c r="I30" s="36">
        <f>SUMIFS(СВЦЭМ!$D$39:$D$789,СВЦЭМ!$A$39:$A$789,$A30,СВЦЭМ!$B$39:$B$789,I$11)+'СЕТ СН'!$F$14+СВЦЭМ!$D$10+'СЕТ СН'!$F$5-'СЕТ СН'!$F$24</f>
        <v>6069.56534207</v>
      </c>
      <c r="J30" s="36">
        <f>SUMIFS(СВЦЭМ!$D$39:$D$789,СВЦЭМ!$A$39:$A$789,$A30,СВЦЭМ!$B$39:$B$789,J$11)+'СЕТ СН'!$F$14+СВЦЭМ!$D$10+'СЕТ СН'!$F$5-'СЕТ СН'!$F$24</f>
        <v>6001.3822209699993</v>
      </c>
      <c r="K30" s="36">
        <f>SUMIFS(СВЦЭМ!$D$39:$D$789,СВЦЭМ!$A$39:$A$789,$A30,СВЦЭМ!$B$39:$B$789,K$11)+'СЕТ СН'!$F$14+СВЦЭМ!$D$10+'СЕТ СН'!$F$5-'СЕТ СН'!$F$24</f>
        <v>5920.8384066899998</v>
      </c>
      <c r="L30" s="36">
        <f>SUMIFS(СВЦЭМ!$D$39:$D$789,СВЦЭМ!$A$39:$A$789,$A30,СВЦЭМ!$B$39:$B$789,L$11)+'СЕТ СН'!$F$14+СВЦЭМ!$D$10+'СЕТ СН'!$F$5-'СЕТ СН'!$F$24</f>
        <v>5918.2233999299997</v>
      </c>
      <c r="M30" s="36">
        <f>SUMIFS(СВЦЭМ!$D$39:$D$789,СВЦЭМ!$A$39:$A$789,$A30,СВЦЭМ!$B$39:$B$789,M$11)+'СЕТ СН'!$F$14+СВЦЭМ!$D$10+'СЕТ СН'!$F$5-'СЕТ СН'!$F$24</f>
        <v>5957.4472875599995</v>
      </c>
      <c r="N30" s="36">
        <f>SUMIFS(СВЦЭМ!$D$39:$D$789,СВЦЭМ!$A$39:$A$789,$A30,СВЦЭМ!$B$39:$B$789,N$11)+'СЕТ СН'!$F$14+СВЦЭМ!$D$10+'СЕТ СН'!$F$5-'СЕТ СН'!$F$24</f>
        <v>5968.2308455900002</v>
      </c>
      <c r="O30" s="36">
        <f>SUMIFS(СВЦЭМ!$D$39:$D$789,СВЦЭМ!$A$39:$A$789,$A30,СВЦЭМ!$B$39:$B$789,O$11)+'СЕТ СН'!$F$14+СВЦЭМ!$D$10+'СЕТ СН'!$F$5-'СЕТ СН'!$F$24</f>
        <v>6044.7964989100001</v>
      </c>
      <c r="P30" s="36">
        <f>SUMIFS(СВЦЭМ!$D$39:$D$789,СВЦЭМ!$A$39:$A$789,$A30,СВЦЭМ!$B$39:$B$789,P$11)+'СЕТ СН'!$F$14+СВЦЭМ!$D$10+'СЕТ СН'!$F$5-'СЕТ СН'!$F$24</f>
        <v>6061.4747057099994</v>
      </c>
      <c r="Q30" s="36">
        <f>SUMIFS(СВЦЭМ!$D$39:$D$789,СВЦЭМ!$A$39:$A$789,$A30,СВЦЭМ!$B$39:$B$789,Q$11)+'СЕТ СН'!$F$14+СВЦЭМ!$D$10+'СЕТ СН'!$F$5-'СЕТ СН'!$F$24</f>
        <v>6030.8170404699995</v>
      </c>
      <c r="R30" s="36">
        <f>SUMIFS(СВЦЭМ!$D$39:$D$789,СВЦЭМ!$A$39:$A$789,$A30,СВЦЭМ!$B$39:$B$789,R$11)+'СЕТ СН'!$F$14+СВЦЭМ!$D$10+'СЕТ СН'!$F$5-'СЕТ СН'!$F$24</f>
        <v>5977.6250054199991</v>
      </c>
      <c r="S30" s="36">
        <f>SUMIFS(СВЦЭМ!$D$39:$D$789,СВЦЭМ!$A$39:$A$789,$A30,СВЦЭМ!$B$39:$B$789,S$11)+'СЕТ СН'!$F$14+СВЦЭМ!$D$10+'СЕТ СН'!$F$5-'СЕТ СН'!$F$24</f>
        <v>5926.5531495199994</v>
      </c>
      <c r="T30" s="36">
        <f>SUMIFS(СВЦЭМ!$D$39:$D$789,СВЦЭМ!$A$39:$A$789,$A30,СВЦЭМ!$B$39:$B$789,T$11)+'СЕТ СН'!$F$14+СВЦЭМ!$D$10+'СЕТ СН'!$F$5-'СЕТ СН'!$F$24</f>
        <v>5888.5320937999995</v>
      </c>
      <c r="U30" s="36">
        <f>SUMIFS(СВЦЭМ!$D$39:$D$789,СВЦЭМ!$A$39:$A$789,$A30,СВЦЭМ!$B$39:$B$789,U$11)+'СЕТ СН'!$F$14+СВЦЭМ!$D$10+'СЕТ СН'!$F$5-'СЕТ СН'!$F$24</f>
        <v>5893.1997573099998</v>
      </c>
      <c r="V30" s="36">
        <f>SUMIFS(СВЦЭМ!$D$39:$D$789,СВЦЭМ!$A$39:$A$789,$A30,СВЦЭМ!$B$39:$B$789,V$11)+'СЕТ СН'!$F$14+СВЦЭМ!$D$10+'СЕТ СН'!$F$5-'СЕТ СН'!$F$24</f>
        <v>5915.74063871</v>
      </c>
      <c r="W30" s="36">
        <f>SUMIFS(СВЦЭМ!$D$39:$D$789,СВЦЭМ!$A$39:$A$789,$A30,СВЦЭМ!$B$39:$B$789,W$11)+'СЕТ СН'!$F$14+СВЦЭМ!$D$10+'СЕТ СН'!$F$5-'СЕТ СН'!$F$24</f>
        <v>6001.8702118900001</v>
      </c>
      <c r="X30" s="36">
        <f>SUMIFS(СВЦЭМ!$D$39:$D$789,СВЦЭМ!$A$39:$A$789,$A30,СВЦЭМ!$B$39:$B$789,X$11)+'СЕТ СН'!$F$14+СВЦЭМ!$D$10+'СЕТ СН'!$F$5-'СЕТ СН'!$F$24</f>
        <v>6029.9558876999999</v>
      </c>
      <c r="Y30" s="36">
        <f>SUMIFS(СВЦЭМ!$D$39:$D$789,СВЦЭМ!$A$39:$A$789,$A30,СВЦЭМ!$B$39:$B$789,Y$11)+'СЕТ СН'!$F$14+СВЦЭМ!$D$10+'СЕТ СН'!$F$5-'СЕТ СН'!$F$24</f>
        <v>6061.6047655900002</v>
      </c>
    </row>
    <row r="31" spans="1:25" ht="15.75" x14ac:dyDescent="0.2">
      <c r="A31" s="35">
        <f t="shared" si="0"/>
        <v>45646</v>
      </c>
      <c r="B31" s="36">
        <f>SUMIFS(СВЦЭМ!$D$39:$D$789,СВЦЭМ!$A$39:$A$789,$A31,СВЦЭМ!$B$39:$B$789,B$11)+'СЕТ СН'!$F$14+СВЦЭМ!$D$10+'СЕТ СН'!$F$5-'СЕТ СН'!$F$24</f>
        <v>6109.53970553</v>
      </c>
      <c r="C31" s="36">
        <f>SUMIFS(СВЦЭМ!$D$39:$D$789,СВЦЭМ!$A$39:$A$789,$A31,СВЦЭМ!$B$39:$B$789,C$11)+'СЕТ СН'!$F$14+СВЦЭМ!$D$10+'СЕТ СН'!$F$5-'СЕТ СН'!$F$24</f>
        <v>6159.0540518500002</v>
      </c>
      <c r="D31" s="36">
        <f>SUMIFS(СВЦЭМ!$D$39:$D$789,СВЦЭМ!$A$39:$A$789,$A31,СВЦЭМ!$B$39:$B$789,D$11)+'СЕТ СН'!$F$14+СВЦЭМ!$D$10+'СЕТ СН'!$F$5-'СЕТ СН'!$F$24</f>
        <v>6174.97191647</v>
      </c>
      <c r="E31" s="36">
        <f>SUMIFS(СВЦЭМ!$D$39:$D$789,СВЦЭМ!$A$39:$A$789,$A31,СВЦЭМ!$B$39:$B$789,E$11)+'СЕТ СН'!$F$14+СВЦЭМ!$D$10+'СЕТ СН'!$F$5-'СЕТ СН'!$F$24</f>
        <v>6197.9003581500001</v>
      </c>
      <c r="F31" s="36">
        <f>SUMIFS(СВЦЭМ!$D$39:$D$789,СВЦЭМ!$A$39:$A$789,$A31,СВЦЭМ!$B$39:$B$789,F$11)+'СЕТ СН'!$F$14+СВЦЭМ!$D$10+'СЕТ СН'!$F$5-'СЕТ СН'!$F$24</f>
        <v>6195.1013074000002</v>
      </c>
      <c r="G31" s="36">
        <f>SUMIFS(СВЦЭМ!$D$39:$D$789,СВЦЭМ!$A$39:$A$789,$A31,СВЦЭМ!$B$39:$B$789,G$11)+'СЕТ СН'!$F$14+СВЦЭМ!$D$10+'СЕТ СН'!$F$5-'СЕТ СН'!$F$24</f>
        <v>6169.9832488299999</v>
      </c>
      <c r="H31" s="36">
        <f>SUMIFS(СВЦЭМ!$D$39:$D$789,СВЦЭМ!$A$39:$A$789,$A31,СВЦЭМ!$B$39:$B$789,H$11)+'СЕТ СН'!$F$14+СВЦЭМ!$D$10+'СЕТ СН'!$F$5-'СЕТ СН'!$F$24</f>
        <v>6151.6002248099994</v>
      </c>
      <c r="I31" s="36">
        <f>SUMIFS(СВЦЭМ!$D$39:$D$789,СВЦЭМ!$A$39:$A$789,$A31,СВЦЭМ!$B$39:$B$789,I$11)+'СЕТ СН'!$F$14+СВЦЭМ!$D$10+'СЕТ СН'!$F$5-'СЕТ СН'!$F$24</f>
        <v>6005.8849806599992</v>
      </c>
      <c r="J31" s="36">
        <f>SUMIFS(СВЦЭМ!$D$39:$D$789,СВЦЭМ!$A$39:$A$789,$A31,СВЦЭМ!$B$39:$B$789,J$11)+'СЕТ СН'!$F$14+СВЦЭМ!$D$10+'СЕТ СН'!$F$5-'СЕТ СН'!$F$24</f>
        <v>5900.1137192599999</v>
      </c>
      <c r="K31" s="36">
        <f>SUMIFS(СВЦЭМ!$D$39:$D$789,СВЦЭМ!$A$39:$A$789,$A31,СВЦЭМ!$B$39:$B$789,K$11)+'СЕТ СН'!$F$14+СВЦЭМ!$D$10+'СЕТ СН'!$F$5-'СЕТ СН'!$F$24</f>
        <v>5845.2891510299996</v>
      </c>
      <c r="L31" s="36">
        <f>SUMIFS(СВЦЭМ!$D$39:$D$789,СВЦЭМ!$A$39:$A$789,$A31,СВЦЭМ!$B$39:$B$789,L$11)+'СЕТ СН'!$F$14+СВЦЭМ!$D$10+'СЕТ СН'!$F$5-'СЕТ СН'!$F$24</f>
        <v>5844.1064460099997</v>
      </c>
      <c r="M31" s="36">
        <f>SUMIFS(СВЦЭМ!$D$39:$D$789,СВЦЭМ!$A$39:$A$789,$A31,СВЦЭМ!$B$39:$B$789,M$11)+'СЕТ СН'!$F$14+СВЦЭМ!$D$10+'СЕТ СН'!$F$5-'СЕТ СН'!$F$24</f>
        <v>5836.7807172299999</v>
      </c>
      <c r="N31" s="36">
        <f>SUMIFS(СВЦЭМ!$D$39:$D$789,СВЦЭМ!$A$39:$A$789,$A31,СВЦЭМ!$B$39:$B$789,N$11)+'СЕТ СН'!$F$14+СВЦЭМ!$D$10+'СЕТ СН'!$F$5-'СЕТ СН'!$F$24</f>
        <v>5843.4548947399999</v>
      </c>
      <c r="O31" s="36">
        <f>SUMIFS(СВЦЭМ!$D$39:$D$789,СВЦЭМ!$A$39:$A$789,$A31,СВЦЭМ!$B$39:$B$789,O$11)+'СЕТ СН'!$F$14+СВЦЭМ!$D$10+'СЕТ СН'!$F$5-'СЕТ СН'!$F$24</f>
        <v>5858.0826222999995</v>
      </c>
      <c r="P31" s="36">
        <f>SUMIFS(СВЦЭМ!$D$39:$D$789,СВЦЭМ!$A$39:$A$789,$A31,СВЦЭМ!$B$39:$B$789,P$11)+'СЕТ СН'!$F$14+СВЦЭМ!$D$10+'СЕТ СН'!$F$5-'СЕТ СН'!$F$24</f>
        <v>5870.3204091299995</v>
      </c>
      <c r="Q31" s="36">
        <f>SUMIFS(СВЦЭМ!$D$39:$D$789,СВЦЭМ!$A$39:$A$789,$A31,СВЦЭМ!$B$39:$B$789,Q$11)+'СЕТ СН'!$F$14+СВЦЭМ!$D$10+'СЕТ СН'!$F$5-'СЕТ СН'!$F$24</f>
        <v>5808.6582654100002</v>
      </c>
      <c r="R31" s="36">
        <f>SUMIFS(СВЦЭМ!$D$39:$D$789,СВЦЭМ!$A$39:$A$789,$A31,СВЦЭМ!$B$39:$B$789,R$11)+'СЕТ СН'!$F$14+СВЦЭМ!$D$10+'СЕТ СН'!$F$5-'СЕТ СН'!$F$24</f>
        <v>5823.4429478799993</v>
      </c>
      <c r="S31" s="36">
        <f>SUMIFS(СВЦЭМ!$D$39:$D$789,СВЦЭМ!$A$39:$A$789,$A31,СВЦЭМ!$B$39:$B$789,S$11)+'СЕТ СН'!$F$14+СВЦЭМ!$D$10+'СЕТ СН'!$F$5-'СЕТ СН'!$F$24</f>
        <v>5828.5736057499998</v>
      </c>
      <c r="T31" s="36">
        <f>SUMIFS(СВЦЭМ!$D$39:$D$789,СВЦЭМ!$A$39:$A$789,$A31,СВЦЭМ!$B$39:$B$789,T$11)+'СЕТ СН'!$F$14+СВЦЭМ!$D$10+'СЕТ СН'!$F$5-'СЕТ СН'!$F$24</f>
        <v>5792.7166592899994</v>
      </c>
      <c r="U31" s="36">
        <f>SUMIFS(СВЦЭМ!$D$39:$D$789,СВЦЭМ!$A$39:$A$789,$A31,СВЦЭМ!$B$39:$B$789,U$11)+'СЕТ СН'!$F$14+СВЦЭМ!$D$10+'СЕТ СН'!$F$5-'СЕТ СН'!$F$24</f>
        <v>5820.4161750499998</v>
      </c>
      <c r="V31" s="36">
        <f>SUMIFS(СВЦЭМ!$D$39:$D$789,СВЦЭМ!$A$39:$A$789,$A31,СВЦЭМ!$B$39:$B$789,V$11)+'СЕТ СН'!$F$14+СВЦЭМ!$D$10+'СЕТ СН'!$F$5-'СЕТ СН'!$F$24</f>
        <v>5865.4537324399998</v>
      </c>
      <c r="W31" s="36">
        <f>SUMIFS(СВЦЭМ!$D$39:$D$789,СВЦЭМ!$A$39:$A$789,$A31,СВЦЭМ!$B$39:$B$789,W$11)+'СЕТ СН'!$F$14+СВЦЭМ!$D$10+'СЕТ СН'!$F$5-'СЕТ СН'!$F$24</f>
        <v>5961.7449360800001</v>
      </c>
      <c r="X31" s="36">
        <f>SUMIFS(СВЦЭМ!$D$39:$D$789,СВЦЭМ!$A$39:$A$789,$A31,СВЦЭМ!$B$39:$B$789,X$11)+'СЕТ СН'!$F$14+СВЦЭМ!$D$10+'СЕТ СН'!$F$5-'СЕТ СН'!$F$24</f>
        <v>5986.1499120499993</v>
      </c>
      <c r="Y31" s="36">
        <f>SUMIFS(СВЦЭМ!$D$39:$D$789,СВЦЭМ!$A$39:$A$789,$A31,СВЦЭМ!$B$39:$B$789,Y$11)+'СЕТ СН'!$F$14+СВЦЭМ!$D$10+'СЕТ СН'!$F$5-'СЕТ СН'!$F$24</f>
        <v>5995.9286431</v>
      </c>
    </row>
    <row r="32" spans="1:25" ht="15.75" x14ac:dyDescent="0.2">
      <c r="A32" s="35">
        <f t="shared" si="0"/>
        <v>45647</v>
      </c>
      <c r="B32" s="36">
        <f>SUMIFS(СВЦЭМ!$D$39:$D$789,СВЦЭМ!$A$39:$A$789,$A32,СВЦЭМ!$B$39:$B$789,B$11)+'СЕТ СН'!$F$14+СВЦЭМ!$D$10+'СЕТ СН'!$F$5-'СЕТ СН'!$F$24</f>
        <v>6111.6955478799991</v>
      </c>
      <c r="C32" s="36">
        <f>SUMIFS(СВЦЭМ!$D$39:$D$789,СВЦЭМ!$A$39:$A$789,$A32,СВЦЭМ!$B$39:$B$789,C$11)+'СЕТ СН'!$F$14+СВЦЭМ!$D$10+'СЕТ СН'!$F$5-'СЕТ СН'!$F$24</f>
        <v>6086.3354843799998</v>
      </c>
      <c r="D32" s="36">
        <f>SUMIFS(СВЦЭМ!$D$39:$D$789,СВЦЭМ!$A$39:$A$789,$A32,СВЦЭМ!$B$39:$B$789,D$11)+'СЕТ СН'!$F$14+СВЦЭМ!$D$10+'СЕТ СН'!$F$5-'СЕТ СН'!$F$24</f>
        <v>6180.513122209999</v>
      </c>
      <c r="E32" s="36">
        <f>SUMIFS(СВЦЭМ!$D$39:$D$789,СВЦЭМ!$A$39:$A$789,$A32,СВЦЭМ!$B$39:$B$789,E$11)+'СЕТ СН'!$F$14+СВЦЭМ!$D$10+'СЕТ СН'!$F$5-'СЕТ СН'!$F$24</f>
        <v>6233.966797699999</v>
      </c>
      <c r="F32" s="36">
        <f>SUMIFS(СВЦЭМ!$D$39:$D$789,СВЦЭМ!$A$39:$A$789,$A32,СВЦЭМ!$B$39:$B$789,F$11)+'СЕТ СН'!$F$14+СВЦЭМ!$D$10+'СЕТ СН'!$F$5-'СЕТ СН'!$F$24</f>
        <v>6250.8555950499995</v>
      </c>
      <c r="G32" s="36">
        <f>SUMIFS(СВЦЭМ!$D$39:$D$789,СВЦЭМ!$A$39:$A$789,$A32,СВЦЭМ!$B$39:$B$789,G$11)+'СЕТ СН'!$F$14+СВЦЭМ!$D$10+'СЕТ СН'!$F$5-'СЕТ СН'!$F$24</f>
        <v>6224.1875815099993</v>
      </c>
      <c r="H32" s="36">
        <f>SUMIFS(СВЦЭМ!$D$39:$D$789,СВЦЭМ!$A$39:$A$789,$A32,СВЦЭМ!$B$39:$B$789,H$11)+'СЕТ СН'!$F$14+СВЦЭМ!$D$10+'СЕТ СН'!$F$5-'СЕТ СН'!$F$24</f>
        <v>6190.8347562799991</v>
      </c>
      <c r="I32" s="36">
        <f>SUMIFS(СВЦЭМ!$D$39:$D$789,СВЦЭМ!$A$39:$A$789,$A32,СВЦЭМ!$B$39:$B$789,I$11)+'СЕТ СН'!$F$14+СВЦЭМ!$D$10+'СЕТ СН'!$F$5-'СЕТ СН'!$F$24</f>
        <v>6119.0758829899996</v>
      </c>
      <c r="J32" s="36">
        <f>SUMIFS(СВЦЭМ!$D$39:$D$789,СВЦЭМ!$A$39:$A$789,$A32,СВЦЭМ!$B$39:$B$789,J$11)+'СЕТ СН'!$F$14+СВЦЭМ!$D$10+'СЕТ СН'!$F$5-'СЕТ СН'!$F$24</f>
        <v>6033.0970889399996</v>
      </c>
      <c r="K32" s="36">
        <f>SUMIFS(СВЦЭМ!$D$39:$D$789,СВЦЭМ!$A$39:$A$789,$A32,СВЦЭМ!$B$39:$B$789,K$11)+'СЕТ СН'!$F$14+СВЦЭМ!$D$10+'СЕТ СН'!$F$5-'СЕТ СН'!$F$24</f>
        <v>5911.2085679299998</v>
      </c>
      <c r="L32" s="36">
        <f>SUMIFS(СВЦЭМ!$D$39:$D$789,СВЦЭМ!$A$39:$A$789,$A32,СВЦЭМ!$B$39:$B$789,L$11)+'СЕТ СН'!$F$14+СВЦЭМ!$D$10+'СЕТ СН'!$F$5-'СЕТ СН'!$F$24</f>
        <v>5872.94671002</v>
      </c>
      <c r="M32" s="36">
        <f>SUMIFS(СВЦЭМ!$D$39:$D$789,СВЦЭМ!$A$39:$A$789,$A32,СВЦЭМ!$B$39:$B$789,M$11)+'СЕТ СН'!$F$14+СВЦЭМ!$D$10+'СЕТ СН'!$F$5-'СЕТ СН'!$F$24</f>
        <v>5869.8864591399997</v>
      </c>
      <c r="N32" s="36">
        <f>SUMIFS(СВЦЭМ!$D$39:$D$789,СВЦЭМ!$A$39:$A$789,$A32,СВЦЭМ!$B$39:$B$789,N$11)+'СЕТ СН'!$F$14+СВЦЭМ!$D$10+'СЕТ СН'!$F$5-'СЕТ СН'!$F$24</f>
        <v>5882.828075469999</v>
      </c>
      <c r="O32" s="36">
        <f>SUMIFS(СВЦЭМ!$D$39:$D$789,СВЦЭМ!$A$39:$A$789,$A32,СВЦЭМ!$B$39:$B$789,O$11)+'СЕТ СН'!$F$14+СВЦЭМ!$D$10+'СЕТ СН'!$F$5-'СЕТ СН'!$F$24</f>
        <v>5903.09086991</v>
      </c>
      <c r="P32" s="36">
        <f>SUMIFS(СВЦЭМ!$D$39:$D$789,СВЦЭМ!$A$39:$A$789,$A32,СВЦЭМ!$B$39:$B$789,P$11)+'СЕТ СН'!$F$14+СВЦЭМ!$D$10+'СЕТ СН'!$F$5-'СЕТ СН'!$F$24</f>
        <v>5899.2515786200001</v>
      </c>
      <c r="Q32" s="36">
        <f>SUMIFS(СВЦЭМ!$D$39:$D$789,СВЦЭМ!$A$39:$A$789,$A32,СВЦЭМ!$B$39:$B$789,Q$11)+'СЕТ СН'!$F$14+СВЦЭМ!$D$10+'СЕТ СН'!$F$5-'СЕТ СН'!$F$24</f>
        <v>5889.9646543899999</v>
      </c>
      <c r="R32" s="36">
        <f>SUMIFS(СВЦЭМ!$D$39:$D$789,СВЦЭМ!$A$39:$A$789,$A32,СВЦЭМ!$B$39:$B$789,R$11)+'СЕТ СН'!$F$14+СВЦЭМ!$D$10+'СЕТ СН'!$F$5-'СЕТ СН'!$F$24</f>
        <v>5904.5758025599998</v>
      </c>
      <c r="S32" s="36">
        <f>SUMIFS(СВЦЭМ!$D$39:$D$789,СВЦЭМ!$A$39:$A$789,$A32,СВЦЭМ!$B$39:$B$789,S$11)+'СЕТ СН'!$F$14+СВЦЭМ!$D$10+'СЕТ СН'!$F$5-'СЕТ СН'!$F$24</f>
        <v>5891.0811247499996</v>
      </c>
      <c r="T32" s="36">
        <f>SUMIFS(СВЦЭМ!$D$39:$D$789,СВЦЭМ!$A$39:$A$789,$A32,СВЦЭМ!$B$39:$B$789,T$11)+'СЕТ СН'!$F$14+СВЦЭМ!$D$10+'СЕТ СН'!$F$5-'СЕТ СН'!$F$24</f>
        <v>5849.9689349799992</v>
      </c>
      <c r="U32" s="36">
        <f>SUMIFS(СВЦЭМ!$D$39:$D$789,СВЦЭМ!$A$39:$A$789,$A32,СВЦЭМ!$B$39:$B$789,U$11)+'СЕТ СН'!$F$14+СВЦЭМ!$D$10+'СЕТ СН'!$F$5-'СЕТ СН'!$F$24</f>
        <v>5873.3876026199996</v>
      </c>
      <c r="V32" s="36">
        <f>SUMIFS(СВЦЭМ!$D$39:$D$789,СВЦЭМ!$A$39:$A$789,$A32,СВЦЭМ!$B$39:$B$789,V$11)+'СЕТ СН'!$F$14+СВЦЭМ!$D$10+'СЕТ СН'!$F$5-'СЕТ СН'!$F$24</f>
        <v>5928.4736870599991</v>
      </c>
      <c r="W32" s="36">
        <f>SUMIFS(СВЦЭМ!$D$39:$D$789,СВЦЭМ!$A$39:$A$789,$A32,СВЦЭМ!$B$39:$B$789,W$11)+'СЕТ СН'!$F$14+СВЦЭМ!$D$10+'СЕТ СН'!$F$5-'СЕТ СН'!$F$24</f>
        <v>5938.9254997699991</v>
      </c>
      <c r="X32" s="36">
        <f>SUMIFS(СВЦЭМ!$D$39:$D$789,СВЦЭМ!$A$39:$A$789,$A32,СВЦЭМ!$B$39:$B$789,X$11)+'СЕТ СН'!$F$14+СВЦЭМ!$D$10+'СЕТ СН'!$F$5-'СЕТ СН'!$F$24</f>
        <v>5984.4492797599996</v>
      </c>
      <c r="Y32" s="36">
        <f>SUMIFS(СВЦЭМ!$D$39:$D$789,СВЦЭМ!$A$39:$A$789,$A32,СВЦЭМ!$B$39:$B$789,Y$11)+'СЕТ СН'!$F$14+СВЦЭМ!$D$10+'СЕТ СН'!$F$5-'СЕТ СН'!$F$24</f>
        <v>6014.2216292599996</v>
      </c>
    </row>
    <row r="33" spans="1:32" ht="15.75" x14ac:dyDescent="0.2">
      <c r="A33" s="35">
        <f t="shared" si="0"/>
        <v>45648</v>
      </c>
      <c r="B33" s="36">
        <f>SUMIFS(СВЦЭМ!$D$39:$D$789,СВЦЭМ!$A$39:$A$789,$A33,СВЦЭМ!$B$39:$B$789,B$11)+'СЕТ СН'!$F$14+СВЦЭМ!$D$10+'СЕТ СН'!$F$5-'СЕТ СН'!$F$24</f>
        <v>6046.8271088799993</v>
      </c>
      <c r="C33" s="36">
        <f>SUMIFS(СВЦЭМ!$D$39:$D$789,СВЦЭМ!$A$39:$A$789,$A33,СВЦЭМ!$B$39:$B$789,C$11)+'СЕТ СН'!$F$14+СВЦЭМ!$D$10+'СЕТ СН'!$F$5-'СЕТ СН'!$F$24</f>
        <v>6201.1377891800003</v>
      </c>
      <c r="D33" s="36">
        <f>SUMIFS(СВЦЭМ!$D$39:$D$789,СВЦЭМ!$A$39:$A$789,$A33,СВЦЭМ!$B$39:$B$789,D$11)+'СЕТ СН'!$F$14+СВЦЭМ!$D$10+'СЕТ СН'!$F$5-'СЕТ СН'!$F$24</f>
        <v>6231.9847924999995</v>
      </c>
      <c r="E33" s="36">
        <f>SUMIFS(СВЦЭМ!$D$39:$D$789,СВЦЭМ!$A$39:$A$789,$A33,СВЦЭМ!$B$39:$B$789,E$11)+'СЕТ СН'!$F$14+СВЦЭМ!$D$10+'СЕТ СН'!$F$5-'СЕТ СН'!$F$24</f>
        <v>6261.1128848899998</v>
      </c>
      <c r="F33" s="36">
        <f>SUMIFS(СВЦЭМ!$D$39:$D$789,СВЦЭМ!$A$39:$A$789,$A33,СВЦЭМ!$B$39:$B$789,F$11)+'СЕТ СН'!$F$14+СВЦЭМ!$D$10+'СЕТ СН'!$F$5-'СЕТ СН'!$F$24</f>
        <v>6273.5099825500001</v>
      </c>
      <c r="G33" s="36">
        <f>SUMIFS(СВЦЭМ!$D$39:$D$789,СВЦЭМ!$A$39:$A$789,$A33,СВЦЭМ!$B$39:$B$789,G$11)+'СЕТ СН'!$F$14+СВЦЭМ!$D$10+'СЕТ СН'!$F$5-'СЕТ СН'!$F$24</f>
        <v>6277.1140254599995</v>
      </c>
      <c r="H33" s="36">
        <f>SUMIFS(СВЦЭМ!$D$39:$D$789,СВЦЭМ!$A$39:$A$789,$A33,СВЦЭМ!$B$39:$B$789,H$11)+'СЕТ СН'!$F$14+СВЦЭМ!$D$10+'СЕТ СН'!$F$5-'СЕТ СН'!$F$24</f>
        <v>6245.8586164299995</v>
      </c>
      <c r="I33" s="36">
        <f>SUMIFS(СВЦЭМ!$D$39:$D$789,СВЦЭМ!$A$39:$A$789,$A33,СВЦЭМ!$B$39:$B$789,I$11)+'СЕТ СН'!$F$14+СВЦЭМ!$D$10+'СЕТ СН'!$F$5-'СЕТ СН'!$F$24</f>
        <v>6207.6723593199995</v>
      </c>
      <c r="J33" s="36">
        <f>SUMIFS(СВЦЭМ!$D$39:$D$789,СВЦЭМ!$A$39:$A$789,$A33,СВЦЭМ!$B$39:$B$789,J$11)+'СЕТ СН'!$F$14+СВЦЭМ!$D$10+'СЕТ СН'!$F$5-'СЕТ СН'!$F$24</f>
        <v>6073.59784339</v>
      </c>
      <c r="K33" s="36">
        <f>SUMIFS(СВЦЭМ!$D$39:$D$789,СВЦЭМ!$A$39:$A$789,$A33,СВЦЭМ!$B$39:$B$789,K$11)+'СЕТ СН'!$F$14+СВЦЭМ!$D$10+'СЕТ СН'!$F$5-'СЕТ СН'!$F$24</f>
        <v>6014.4901410900002</v>
      </c>
      <c r="L33" s="36">
        <f>SUMIFS(СВЦЭМ!$D$39:$D$789,СВЦЭМ!$A$39:$A$789,$A33,СВЦЭМ!$B$39:$B$789,L$11)+'СЕТ СН'!$F$14+СВЦЭМ!$D$10+'СЕТ СН'!$F$5-'СЕТ СН'!$F$24</f>
        <v>5956.6549271799995</v>
      </c>
      <c r="M33" s="36">
        <f>SUMIFS(СВЦЭМ!$D$39:$D$789,СВЦЭМ!$A$39:$A$789,$A33,СВЦЭМ!$B$39:$B$789,M$11)+'СЕТ СН'!$F$14+СВЦЭМ!$D$10+'СЕТ СН'!$F$5-'СЕТ СН'!$F$24</f>
        <v>5951.9289464599997</v>
      </c>
      <c r="N33" s="36">
        <f>SUMIFS(СВЦЭМ!$D$39:$D$789,СВЦЭМ!$A$39:$A$789,$A33,СВЦЭМ!$B$39:$B$789,N$11)+'СЕТ СН'!$F$14+СВЦЭМ!$D$10+'СЕТ СН'!$F$5-'СЕТ СН'!$F$24</f>
        <v>5966.2559190699994</v>
      </c>
      <c r="O33" s="36">
        <f>SUMIFS(СВЦЭМ!$D$39:$D$789,СВЦЭМ!$A$39:$A$789,$A33,СВЦЭМ!$B$39:$B$789,O$11)+'СЕТ СН'!$F$14+СВЦЭМ!$D$10+'СЕТ СН'!$F$5-'СЕТ СН'!$F$24</f>
        <v>5994.4678566099992</v>
      </c>
      <c r="P33" s="36">
        <f>SUMIFS(СВЦЭМ!$D$39:$D$789,СВЦЭМ!$A$39:$A$789,$A33,СВЦЭМ!$B$39:$B$789,P$11)+'СЕТ СН'!$F$14+СВЦЭМ!$D$10+'СЕТ СН'!$F$5-'СЕТ СН'!$F$24</f>
        <v>6011.0862916299993</v>
      </c>
      <c r="Q33" s="36">
        <f>SUMIFS(СВЦЭМ!$D$39:$D$789,СВЦЭМ!$A$39:$A$789,$A33,СВЦЭМ!$B$39:$B$789,Q$11)+'СЕТ СН'!$F$14+СВЦЭМ!$D$10+'СЕТ СН'!$F$5-'СЕТ СН'!$F$24</f>
        <v>6042.3820184399992</v>
      </c>
      <c r="R33" s="36">
        <f>SUMIFS(СВЦЭМ!$D$39:$D$789,СВЦЭМ!$A$39:$A$789,$A33,СВЦЭМ!$B$39:$B$789,R$11)+'СЕТ СН'!$F$14+СВЦЭМ!$D$10+'СЕТ СН'!$F$5-'СЕТ СН'!$F$24</f>
        <v>6023.3762676699998</v>
      </c>
      <c r="S33" s="36">
        <f>SUMIFS(СВЦЭМ!$D$39:$D$789,СВЦЭМ!$A$39:$A$789,$A33,СВЦЭМ!$B$39:$B$789,S$11)+'СЕТ СН'!$F$14+СВЦЭМ!$D$10+'СЕТ СН'!$F$5-'СЕТ СН'!$F$24</f>
        <v>5958.4260474399998</v>
      </c>
      <c r="T33" s="36">
        <f>SUMIFS(СВЦЭМ!$D$39:$D$789,СВЦЭМ!$A$39:$A$789,$A33,СВЦЭМ!$B$39:$B$789,T$11)+'СЕТ СН'!$F$14+СВЦЭМ!$D$10+'СЕТ СН'!$F$5-'СЕТ СН'!$F$24</f>
        <v>5894.7750460199995</v>
      </c>
      <c r="U33" s="36">
        <f>SUMIFS(СВЦЭМ!$D$39:$D$789,СВЦЭМ!$A$39:$A$789,$A33,СВЦЭМ!$B$39:$B$789,U$11)+'СЕТ СН'!$F$14+СВЦЭМ!$D$10+'СЕТ СН'!$F$5-'СЕТ СН'!$F$24</f>
        <v>5906.9868396499996</v>
      </c>
      <c r="V33" s="36">
        <f>SUMIFS(СВЦЭМ!$D$39:$D$789,СВЦЭМ!$A$39:$A$789,$A33,СВЦЭМ!$B$39:$B$789,V$11)+'СЕТ СН'!$F$14+СВЦЭМ!$D$10+'СЕТ СН'!$F$5-'СЕТ СН'!$F$24</f>
        <v>5926.0355844799997</v>
      </c>
      <c r="W33" s="36">
        <f>SUMIFS(СВЦЭМ!$D$39:$D$789,СВЦЭМ!$A$39:$A$789,$A33,СВЦЭМ!$B$39:$B$789,W$11)+'СЕТ СН'!$F$14+СВЦЭМ!$D$10+'СЕТ СН'!$F$5-'СЕТ СН'!$F$24</f>
        <v>5946.41234291</v>
      </c>
      <c r="X33" s="36">
        <f>SUMIFS(СВЦЭМ!$D$39:$D$789,СВЦЭМ!$A$39:$A$789,$A33,СВЦЭМ!$B$39:$B$789,X$11)+'СЕТ СН'!$F$14+СВЦЭМ!$D$10+'СЕТ СН'!$F$5-'СЕТ СН'!$F$24</f>
        <v>5984.929004919999</v>
      </c>
      <c r="Y33" s="36">
        <f>SUMIFS(СВЦЭМ!$D$39:$D$789,СВЦЭМ!$A$39:$A$789,$A33,СВЦЭМ!$B$39:$B$789,Y$11)+'СЕТ СН'!$F$14+СВЦЭМ!$D$10+'СЕТ СН'!$F$5-'СЕТ СН'!$F$24</f>
        <v>6052.378272259999</v>
      </c>
    </row>
    <row r="34" spans="1:32" ht="15.75" x14ac:dyDescent="0.2">
      <c r="A34" s="35">
        <f t="shared" si="0"/>
        <v>45649</v>
      </c>
      <c r="B34" s="36">
        <f>SUMIFS(СВЦЭМ!$D$39:$D$789,СВЦЭМ!$A$39:$A$789,$A34,СВЦЭМ!$B$39:$B$789,B$11)+'СЕТ СН'!$F$14+СВЦЭМ!$D$10+'СЕТ СН'!$F$5-'СЕТ СН'!$F$24</f>
        <v>6017.4423184999996</v>
      </c>
      <c r="C34" s="36">
        <f>SUMIFS(СВЦЭМ!$D$39:$D$789,СВЦЭМ!$A$39:$A$789,$A34,СВЦЭМ!$B$39:$B$789,C$11)+'СЕТ СН'!$F$14+СВЦЭМ!$D$10+'СЕТ СН'!$F$5-'СЕТ СН'!$F$24</f>
        <v>6096.1111908699995</v>
      </c>
      <c r="D34" s="36">
        <f>SUMIFS(СВЦЭМ!$D$39:$D$789,СВЦЭМ!$A$39:$A$789,$A34,СВЦЭМ!$B$39:$B$789,D$11)+'СЕТ СН'!$F$14+СВЦЭМ!$D$10+'СЕТ СН'!$F$5-'СЕТ СН'!$F$24</f>
        <v>6190.0213921899995</v>
      </c>
      <c r="E34" s="36">
        <f>SUMIFS(СВЦЭМ!$D$39:$D$789,СВЦЭМ!$A$39:$A$789,$A34,СВЦЭМ!$B$39:$B$789,E$11)+'СЕТ СН'!$F$14+СВЦЭМ!$D$10+'СЕТ СН'!$F$5-'СЕТ СН'!$F$24</f>
        <v>6280.4171217000003</v>
      </c>
      <c r="F34" s="36">
        <f>SUMIFS(СВЦЭМ!$D$39:$D$789,СВЦЭМ!$A$39:$A$789,$A34,СВЦЭМ!$B$39:$B$789,F$11)+'СЕТ СН'!$F$14+СВЦЭМ!$D$10+'СЕТ СН'!$F$5-'СЕТ СН'!$F$24</f>
        <v>6199.9651987699999</v>
      </c>
      <c r="G34" s="36">
        <f>SUMIFS(СВЦЭМ!$D$39:$D$789,СВЦЭМ!$A$39:$A$789,$A34,СВЦЭМ!$B$39:$B$789,G$11)+'СЕТ СН'!$F$14+СВЦЭМ!$D$10+'СЕТ СН'!$F$5-'СЕТ СН'!$F$24</f>
        <v>6165.8622795499996</v>
      </c>
      <c r="H34" s="36">
        <f>SUMIFS(СВЦЭМ!$D$39:$D$789,СВЦЭМ!$A$39:$A$789,$A34,СВЦЭМ!$B$39:$B$789,H$11)+'СЕТ СН'!$F$14+СВЦЭМ!$D$10+'СЕТ СН'!$F$5-'СЕТ СН'!$F$24</f>
        <v>6137.27090331</v>
      </c>
      <c r="I34" s="36">
        <f>SUMIFS(СВЦЭМ!$D$39:$D$789,СВЦЭМ!$A$39:$A$789,$A34,СВЦЭМ!$B$39:$B$789,I$11)+'СЕТ СН'!$F$14+СВЦЭМ!$D$10+'СЕТ СН'!$F$5-'СЕТ СН'!$F$24</f>
        <v>6115.6354923299996</v>
      </c>
      <c r="J34" s="36">
        <f>SUMIFS(СВЦЭМ!$D$39:$D$789,СВЦЭМ!$A$39:$A$789,$A34,СВЦЭМ!$B$39:$B$789,J$11)+'СЕТ СН'!$F$14+СВЦЭМ!$D$10+'СЕТ СН'!$F$5-'СЕТ СН'!$F$24</f>
        <v>6018.1530739999998</v>
      </c>
      <c r="K34" s="36">
        <f>SUMIFS(СВЦЭМ!$D$39:$D$789,СВЦЭМ!$A$39:$A$789,$A34,СВЦЭМ!$B$39:$B$789,K$11)+'СЕТ СН'!$F$14+СВЦЭМ!$D$10+'СЕТ СН'!$F$5-'СЕТ СН'!$F$24</f>
        <v>5919.0435349399995</v>
      </c>
      <c r="L34" s="36">
        <f>SUMIFS(СВЦЭМ!$D$39:$D$789,СВЦЭМ!$A$39:$A$789,$A34,СВЦЭМ!$B$39:$B$789,L$11)+'СЕТ СН'!$F$14+СВЦЭМ!$D$10+'СЕТ СН'!$F$5-'СЕТ СН'!$F$24</f>
        <v>5908.8863437299997</v>
      </c>
      <c r="M34" s="36">
        <f>SUMIFS(СВЦЭМ!$D$39:$D$789,СВЦЭМ!$A$39:$A$789,$A34,СВЦЭМ!$B$39:$B$789,M$11)+'СЕТ СН'!$F$14+СВЦЭМ!$D$10+'СЕТ СН'!$F$5-'СЕТ СН'!$F$24</f>
        <v>5928.1984933099993</v>
      </c>
      <c r="N34" s="36">
        <f>SUMIFS(СВЦЭМ!$D$39:$D$789,СВЦЭМ!$A$39:$A$789,$A34,СВЦЭМ!$B$39:$B$789,N$11)+'СЕТ СН'!$F$14+СВЦЭМ!$D$10+'СЕТ СН'!$F$5-'СЕТ СН'!$F$24</f>
        <v>5934.4980763399999</v>
      </c>
      <c r="O34" s="36">
        <f>SUMIFS(СВЦЭМ!$D$39:$D$789,СВЦЭМ!$A$39:$A$789,$A34,СВЦЭМ!$B$39:$B$789,O$11)+'СЕТ СН'!$F$14+СВЦЭМ!$D$10+'СЕТ СН'!$F$5-'СЕТ СН'!$F$24</f>
        <v>5968.265693809999</v>
      </c>
      <c r="P34" s="36">
        <f>SUMIFS(СВЦЭМ!$D$39:$D$789,СВЦЭМ!$A$39:$A$789,$A34,СВЦЭМ!$B$39:$B$789,P$11)+'СЕТ СН'!$F$14+СВЦЭМ!$D$10+'СЕТ СН'!$F$5-'СЕТ СН'!$F$24</f>
        <v>6017.4852966199996</v>
      </c>
      <c r="Q34" s="36">
        <f>SUMIFS(СВЦЭМ!$D$39:$D$789,СВЦЭМ!$A$39:$A$789,$A34,СВЦЭМ!$B$39:$B$789,Q$11)+'СЕТ СН'!$F$14+СВЦЭМ!$D$10+'СЕТ СН'!$F$5-'СЕТ СН'!$F$24</f>
        <v>6034.5419008199997</v>
      </c>
      <c r="R34" s="36">
        <f>SUMIFS(СВЦЭМ!$D$39:$D$789,СВЦЭМ!$A$39:$A$789,$A34,СВЦЭМ!$B$39:$B$789,R$11)+'СЕТ СН'!$F$14+СВЦЭМ!$D$10+'СЕТ СН'!$F$5-'СЕТ СН'!$F$24</f>
        <v>5997.7851175799997</v>
      </c>
      <c r="S34" s="36">
        <f>SUMIFS(СВЦЭМ!$D$39:$D$789,СВЦЭМ!$A$39:$A$789,$A34,СВЦЭМ!$B$39:$B$789,S$11)+'СЕТ СН'!$F$14+СВЦЭМ!$D$10+'СЕТ СН'!$F$5-'СЕТ СН'!$F$24</f>
        <v>5970.3003585400002</v>
      </c>
      <c r="T34" s="36">
        <f>SUMIFS(СВЦЭМ!$D$39:$D$789,СВЦЭМ!$A$39:$A$789,$A34,СВЦЭМ!$B$39:$B$789,T$11)+'СЕТ СН'!$F$14+СВЦЭМ!$D$10+'СЕТ СН'!$F$5-'СЕТ СН'!$F$24</f>
        <v>5949.4188948299998</v>
      </c>
      <c r="U34" s="36">
        <f>SUMIFS(СВЦЭМ!$D$39:$D$789,СВЦЭМ!$A$39:$A$789,$A34,СВЦЭМ!$B$39:$B$789,U$11)+'СЕТ СН'!$F$14+СВЦЭМ!$D$10+'СЕТ СН'!$F$5-'СЕТ СН'!$F$24</f>
        <v>5946.7537346600002</v>
      </c>
      <c r="V34" s="36">
        <f>SUMIFS(СВЦЭМ!$D$39:$D$789,СВЦЭМ!$A$39:$A$789,$A34,СВЦЭМ!$B$39:$B$789,V$11)+'СЕТ СН'!$F$14+СВЦЭМ!$D$10+'СЕТ СН'!$F$5-'СЕТ СН'!$F$24</f>
        <v>5916.2036301600001</v>
      </c>
      <c r="W34" s="36">
        <f>SUMIFS(СВЦЭМ!$D$39:$D$789,СВЦЭМ!$A$39:$A$789,$A34,СВЦЭМ!$B$39:$B$789,W$11)+'СЕТ СН'!$F$14+СВЦЭМ!$D$10+'СЕТ СН'!$F$5-'СЕТ СН'!$F$24</f>
        <v>5915.2793324199993</v>
      </c>
      <c r="X34" s="36">
        <f>SUMIFS(СВЦЭМ!$D$39:$D$789,СВЦЭМ!$A$39:$A$789,$A34,СВЦЭМ!$B$39:$B$789,X$11)+'СЕТ СН'!$F$14+СВЦЭМ!$D$10+'СЕТ СН'!$F$5-'СЕТ СН'!$F$24</f>
        <v>5993.0138283699998</v>
      </c>
      <c r="Y34" s="36">
        <f>SUMIFS(СВЦЭМ!$D$39:$D$789,СВЦЭМ!$A$39:$A$789,$A34,СВЦЭМ!$B$39:$B$789,Y$11)+'СЕТ СН'!$F$14+СВЦЭМ!$D$10+'СЕТ СН'!$F$5-'СЕТ СН'!$F$24</f>
        <v>6032.3040430700003</v>
      </c>
    </row>
    <row r="35" spans="1:32" ht="15.75" x14ac:dyDescent="0.2">
      <c r="A35" s="35">
        <f t="shared" si="0"/>
        <v>45650</v>
      </c>
      <c r="B35" s="36">
        <f>SUMIFS(СВЦЭМ!$D$39:$D$789,СВЦЭМ!$A$39:$A$789,$A35,СВЦЭМ!$B$39:$B$789,B$11)+'СЕТ СН'!$F$14+СВЦЭМ!$D$10+'СЕТ СН'!$F$5-'СЕТ СН'!$F$24</f>
        <v>6110.0591286599993</v>
      </c>
      <c r="C35" s="36">
        <f>SUMIFS(СВЦЭМ!$D$39:$D$789,СВЦЭМ!$A$39:$A$789,$A35,СВЦЭМ!$B$39:$B$789,C$11)+'СЕТ СН'!$F$14+СВЦЭМ!$D$10+'СЕТ СН'!$F$5-'СЕТ СН'!$F$24</f>
        <v>6254.0834333499997</v>
      </c>
      <c r="D35" s="36">
        <f>SUMIFS(СВЦЭМ!$D$39:$D$789,СВЦЭМ!$A$39:$A$789,$A35,СВЦЭМ!$B$39:$B$789,D$11)+'СЕТ СН'!$F$14+СВЦЭМ!$D$10+'СЕТ СН'!$F$5-'СЕТ СН'!$F$24</f>
        <v>6248.1923474199994</v>
      </c>
      <c r="E35" s="36">
        <f>SUMIFS(СВЦЭМ!$D$39:$D$789,СВЦЭМ!$A$39:$A$789,$A35,СВЦЭМ!$B$39:$B$789,E$11)+'СЕТ СН'!$F$14+СВЦЭМ!$D$10+'СЕТ СН'!$F$5-'СЕТ СН'!$F$24</f>
        <v>6248.8755864899995</v>
      </c>
      <c r="F35" s="36">
        <f>SUMIFS(СВЦЭМ!$D$39:$D$789,СВЦЭМ!$A$39:$A$789,$A35,СВЦЭМ!$B$39:$B$789,F$11)+'СЕТ СН'!$F$14+СВЦЭМ!$D$10+'СЕТ СН'!$F$5-'СЕТ СН'!$F$24</f>
        <v>6236.762508329999</v>
      </c>
      <c r="G35" s="36">
        <f>SUMIFS(СВЦЭМ!$D$39:$D$789,СВЦЭМ!$A$39:$A$789,$A35,СВЦЭМ!$B$39:$B$789,G$11)+'СЕТ СН'!$F$14+СВЦЭМ!$D$10+'СЕТ СН'!$F$5-'СЕТ СН'!$F$24</f>
        <v>6213.6419209099995</v>
      </c>
      <c r="H35" s="36">
        <f>SUMIFS(СВЦЭМ!$D$39:$D$789,СВЦЭМ!$A$39:$A$789,$A35,СВЦЭМ!$B$39:$B$789,H$11)+'СЕТ СН'!$F$14+СВЦЭМ!$D$10+'СЕТ СН'!$F$5-'СЕТ СН'!$F$24</f>
        <v>6190.3582487499998</v>
      </c>
      <c r="I35" s="36">
        <f>SUMIFS(СВЦЭМ!$D$39:$D$789,СВЦЭМ!$A$39:$A$789,$A35,СВЦЭМ!$B$39:$B$789,I$11)+'СЕТ СН'!$F$14+СВЦЭМ!$D$10+'СЕТ СН'!$F$5-'СЕТ СН'!$F$24</f>
        <v>6104.4816110899992</v>
      </c>
      <c r="J35" s="36">
        <f>SUMIFS(СВЦЭМ!$D$39:$D$789,СВЦЭМ!$A$39:$A$789,$A35,СВЦЭМ!$B$39:$B$789,J$11)+'СЕТ СН'!$F$14+СВЦЭМ!$D$10+'СЕТ СН'!$F$5-'СЕТ СН'!$F$24</f>
        <v>6061.1754363299997</v>
      </c>
      <c r="K35" s="36">
        <f>SUMIFS(СВЦЭМ!$D$39:$D$789,СВЦЭМ!$A$39:$A$789,$A35,СВЦЭМ!$B$39:$B$789,K$11)+'СЕТ СН'!$F$14+СВЦЭМ!$D$10+'СЕТ СН'!$F$5-'СЕТ СН'!$F$24</f>
        <v>6071.5061723500003</v>
      </c>
      <c r="L35" s="36">
        <f>SUMIFS(СВЦЭМ!$D$39:$D$789,СВЦЭМ!$A$39:$A$789,$A35,СВЦЭМ!$B$39:$B$789,L$11)+'СЕТ СН'!$F$14+СВЦЭМ!$D$10+'СЕТ СН'!$F$5-'СЕТ СН'!$F$24</f>
        <v>6028.1956453599996</v>
      </c>
      <c r="M35" s="36">
        <f>SUMIFS(СВЦЭМ!$D$39:$D$789,СВЦЭМ!$A$39:$A$789,$A35,СВЦЭМ!$B$39:$B$789,M$11)+'СЕТ СН'!$F$14+СВЦЭМ!$D$10+'СЕТ СН'!$F$5-'СЕТ СН'!$F$24</f>
        <v>5934.6160920999992</v>
      </c>
      <c r="N35" s="36">
        <f>SUMIFS(СВЦЭМ!$D$39:$D$789,СВЦЭМ!$A$39:$A$789,$A35,СВЦЭМ!$B$39:$B$789,N$11)+'СЕТ СН'!$F$14+СВЦЭМ!$D$10+'СЕТ СН'!$F$5-'СЕТ СН'!$F$24</f>
        <v>5961.7288772599995</v>
      </c>
      <c r="O35" s="36">
        <f>SUMIFS(СВЦЭМ!$D$39:$D$789,СВЦЭМ!$A$39:$A$789,$A35,СВЦЭМ!$B$39:$B$789,O$11)+'СЕТ СН'!$F$14+СВЦЭМ!$D$10+'СЕТ СН'!$F$5-'СЕТ СН'!$F$24</f>
        <v>6034.1948149999998</v>
      </c>
      <c r="P35" s="36">
        <f>SUMIFS(СВЦЭМ!$D$39:$D$789,СВЦЭМ!$A$39:$A$789,$A35,СВЦЭМ!$B$39:$B$789,P$11)+'СЕТ СН'!$F$14+СВЦЭМ!$D$10+'СЕТ СН'!$F$5-'СЕТ СН'!$F$24</f>
        <v>6026.5381907599995</v>
      </c>
      <c r="Q35" s="36">
        <f>SUMIFS(СВЦЭМ!$D$39:$D$789,СВЦЭМ!$A$39:$A$789,$A35,СВЦЭМ!$B$39:$B$789,Q$11)+'СЕТ СН'!$F$14+СВЦЭМ!$D$10+'СЕТ СН'!$F$5-'СЕТ СН'!$F$24</f>
        <v>5939.8104764</v>
      </c>
      <c r="R35" s="36">
        <f>SUMIFS(СВЦЭМ!$D$39:$D$789,СВЦЭМ!$A$39:$A$789,$A35,СВЦЭМ!$B$39:$B$789,R$11)+'СЕТ СН'!$F$14+СВЦЭМ!$D$10+'СЕТ СН'!$F$5-'СЕТ СН'!$F$24</f>
        <v>5962.4981960200003</v>
      </c>
      <c r="S35" s="36">
        <f>SUMIFS(СВЦЭМ!$D$39:$D$789,СВЦЭМ!$A$39:$A$789,$A35,СВЦЭМ!$B$39:$B$789,S$11)+'СЕТ СН'!$F$14+СВЦЭМ!$D$10+'СЕТ СН'!$F$5-'СЕТ СН'!$F$24</f>
        <v>5993.3972872300001</v>
      </c>
      <c r="T35" s="36">
        <f>SUMIFS(СВЦЭМ!$D$39:$D$789,СВЦЭМ!$A$39:$A$789,$A35,СВЦЭМ!$B$39:$B$789,T$11)+'СЕТ СН'!$F$14+СВЦЭМ!$D$10+'СЕТ СН'!$F$5-'СЕТ СН'!$F$24</f>
        <v>6043.9059741799992</v>
      </c>
      <c r="U35" s="36">
        <f>SUMIFS(СВЦЭМ!$D$39:$D$789,СВЦЭМ!$A$39:$A$789,$A35,СВЦЭМ!$B$39:$B$789,U$11)+'СЕТ СН'!$F$14+СВЦЭМ!$D$10+'СЕТ СН'!$F$5-'СЕТ СН'!$F$24</f>
        <v>6047.7156260699994</v>
      </c>
      <c r="V35" s="36">
        <f>SUMIFS(СВЦЭМ!$D$39:$D$789,СВЦЭМ!$A$39:$A$789,$A35,СВЦЭМ!$B$39:$B$789,V$11)+'СЕТ СН'!$F$14+СВЦЭМ!$D$10+'СЕТ СН'!$F$5-'СЕТ СН'!$F$24</f>
        <v>6063.9682221499997</v>
      </c>
      <c r="W35" s="36">
        <f>SUMIFS(СВЦЭМ!$D$39:$D$789,СВЦЭМ!$A$39:$A$789,$A35,СВЦЭМ!$B$39:$B$789,W$11)+'СЕТ СН'!$F$14+СВЦЭМ!$D$10+'СЕТ СН'!$F$5-'СЕТ СН'!$F$24</f>
        <v>6094.90119529</v>
      </c>
      <c r="X35" s="36">
        <f>SUMIFS(СВЦЭМ!$D$39:$D$789,СВЦЭМ!$A$39:$A$789,$A35,СВЦЭМ!$B$39:$B$789,X$11)+'СЕТ СН'!$F$14+СВЦЭМ!$D$10+'СЕТ СН'!$F$5-'СЕТ СН'!$F$24</f>
        <v>6140.5113949299994</v>
      </c>
      <c r="Y35" s="36">
        <f>SUMIFS(СВЦЭМ!$D$39:$D$789,СВЦЭМ!$A$39:$A$789,$A35,СВЦЭМ!$B$39:$B$789,Y$11)+'СЕТ СН'!$F$14+СВЦЭМ!$D$10+'СЕТ СН'!$F$5-'СЕТ СН'!$F$24</f>
        <v>6152.8404172600003</v>
      </c>
    </row>
    <row r="36" spans="1:32" ht="15.75" x14ac:dyDescent="0.2">
      <c r="A36" s="35">
        <f t="shared" si="0"/>
        <v>45651</v>
      </c>
      <c r="B36" s="36">
        <f>SUMIFS(СВЦЭМ!$D$39:$D$789,СВЦЭМ!$A$39:$A$789,$A36,СВЦЭМ!$B$39:$B$789,B$11)+'СЕТ СН'!$F$14+СВЦЭМ!$D$10+'СЕТ СН'!$F$5-'СЕТ СН'!$F$24</f>
        <v>6007.0875544499995</v>
      </c>
      <c r="C36" s="36">
        <f>SUMIFS(СВЦЭМ!$D$39:$D$789,СВЦЭМ!$A$39:$A$789,$A36,СВЦЭМ!$B$39:$B$789,C$11)+'СЕТ СН'!$F$14+СВЦЭМ!$D$10+'СЕТ СН'!$F$5-'СЕТ СН'!$F$24</f>
        <v>6063.149208249999</v>
      </c>
      <c r="D36" s="36">
        <f>SUMIFS(СВЦЭМ!$D$39:$D$789,СВЦЭМ!$A$39:$A$789,$A36,СВЦЭМ!$B$39:$B$789,D$11)+'СЕТ СН'!$F$14+СВЦЭМ!$D$10+'СЕТ СН'!$F$5-'СЕТ СН'!$F$24</f>
        <v>6078.6570362099992</v>
      </c>
      <c r="E36" s="36">
        <f>SUMIFS(СВЦЭМ!$D$39:$D$789,СВЦЭМ!$A$39:$A$789,$A36,СВЦЭМ!$B$39:$B$789,E$11)+'СЕТ СН'!$F$14+СВЦЭМ!$D$10+'СЕТ СН'!$F$5-'СЕТ СН'!$F$24</f>
        <v>6125.9910115699995</v>
      </c>
      <c r="F36" s="36">
        <f>SUMIFS(СВЦЭМ!$D$39:$D$789,СВЦЭМ!$A$39:$A$789,$A36,СВЦЭМ!$B$39:$B$789,F$11)+'СЕТ СН'!$F$14+СВЦЭМ!$D$10+'СЕТ СН'!$F$5-'СЕТ СН'!$F$24</f>
        <v>6134.04971028</v>
      </c>
      <c r="G36" s="36">
        <f>SUMIFS(СВЦЭМ!$D$39:$D$789,СВЦЭМ!$A$39:$A$789,$A36,СВЦЭМ!$B$39:$B$789,G$11)+'СЕТ СН'!$F$14+СВЦЭМ!$D$10+'СЕТ СН'!$F$5-'СЕТ СН'!$F$24</f>
        <v>6076.0784080799995</v>
      </c>
      <c r="H36" s="36">
        <f>SUMIFS(СВЦЭМ!$D$39:$D$789,СВЦЭМ!$A$39:$A$789,$A36,СВЦЭМ!$B$39:$B$789,H$11)+'СЕТ СН'!$F$14+СВЦЭМ!$D$10+'СЕТ СН'!$F$5-'СЕТ СН'!$F$24</f>
        <v>5989.3379561999991</v>
      </c>
      <c r="I36" s="36">
        <f>SUMIFS(СВЦЭМ!$D$39:$D$789,СВЦЭМ!$A$39:$A$789,$A36,СВЦЭМ!$B$39:$B$789,I$11)+'СЕТ СН'!$F$14+СВЦЭМ!$D$10+'СЕТ СН'!$F$5-'СЕТ СН'!$F$24</f>
        <v>5853.3699196500002</v>
      </c>
      <c r="J36" s="36">
        <f>SUMIFS(СВЦЭМ!$D$39:$D$789,СВЦЭМ!$A$39:$A$789,$A36,СВЦЭМ!$B$39:$B$789,J$11)+'СЕТ СН'!$F$14+СВЦЭМ!$D$10+'СЕТ СН'!$F$5-'СЕТ СН'!$F$24</f>
        <v>5829.3610672599998</v>
      </c>
      <c r="K36" s="36">
        <f>SUMIFS(СВЦЭМ!$D$39:$D$789,СВЦЭМ!$A$39:$A$789,$A36,СВЦЭМ!$B$39:$B$789,K$11)+'СЕТ СН'!$F$14+СВЦЭМ!$D$10+'СЕТ СН'!$F$5-'СЕТ СН'!$F$24</f>
        <v>5810.3394405299996</v>
      </c>
      <c r="L36" s="36">
        <f>SUMIFS(СВЦЭМ!$D$39:$D$789,СВЦЭМ!$A$39:$A$789,$A36,СВЦЭМ!$B$39:$B$789,L$11)+'СЕТ СН'!$F$14+СВЦЭМ!$D$10+'СЕТ СН'!$F$5-'СЕТ СН'!$F$24</f>
        <v>5786.5508425400003</v>
      </c>
      <c r="M36" s="36">
        <f>SUMIFS(СВЦЭМ!$D$39:$D$789,СВЦЭМ!$A$39:$A$789,$A36,СВЦЭМ!$B$39:$B$789,M$11)+'СЕТ СН'!$F$14+СВЦЭМ!$D$10+'СЕТ СН'!$F$5-'СЕТ СН'!$F$24</f>
        <v>5753.0853173099995</v>
      </c>
      <c r="N36" s="36">
        <f>SUMIFS(СВЦЭМ!$D$39:$D$789,СВЦЭМ!$A$39:$A$789,$A36,СВЦЭМ!$B$39:$B$789,N$11)+'СЕТ СН'!$F$14+СВЦЭМ!$D$10+'СЕТ СН'!$F$5-'СЕТ СН'!$F$24</f>
        <v>5755.1669259600003</v>
      </c>
      <c r="O36" s="36">
        <f>SUMIFS(СВЦЭМ!$D$39:$D$789,СВЦЭМ!$A$39:$A$789,$A36,СВЦЭМ!$B$39:$B$789,O$11)+'СЕТ СН'!$F$14+СВЦЭМ!$D$10+'СЕТ СН'!$F$5-'СЕТ СН'!$F$24</f>
        <v>5769.3296113199995</v>
      </c>
      <c r="P36" s="36">
        <f>SUMIFS(СВЦЭМ!$D$39:$D$789,СВЦЭМ!$A$39:$A$789,$A36,СВЦЭМ!$B$39:$B$789,P$11)+'СЕТ СН'!$F$14+СВЦЭМ!$D$10+'СЕТ СН'!$F$5-'СЕТ СН'!$F$24</f>
        <v>5772.9363911299997</v>
      </c>
      <c r="Q36" s="36">
        <f>SUMIFS(СВЦЭМ!$D$39:$D$789,СВЦЭМ!$A$39:$A$789,$A36,СВЦЭМ!$B$39:$B$789,Q$11)+'СЕТ СН'!$F$14+СВЦЭМ!$D$10+'СЕТ СН'!$F$5-'СЕТ СН'!$F$24</f>
        <v>5778.8210689299995</v>
      </c>
      <c r="R36" s="36">
        <f>SUMIFS(СВЦЭМ!$D$39:$D$789,СВЦЭМ!$A$39:$A$789,$A36,СВЦЭМ!$B$39:$B$789,R$11)+'СЕТ СН'!$F$14+СВЦЭМ!$D$10+'СЕТ СН'!$F$5-'СЕТ СН'!$F$24</f>
        <v>5775.754542749999</v>
      </c>
      <c r="S36" s="36">
        <f>SUMIFS(СВЦЭМ!$D$39:$D$789,СВЦЭМ!$A$39:$A$789,$A36,СВЦЭМ!$B$39:$B$789,S$11)+'СЕТ СН'!$F$14+СВЦЭМ!$D$10+'СЕТ СН'!$F$5-'СЕТ СН'!$F$24</f>
        <v>5750.4799474599995</v>
      </c>
      <c r="T36" s="36">
        <f>SUMIFS(СВЦЭМ!$D$39:$D$789,СВЦЭМ!$A$39:$A$789,$A36,СВЦЭМ!$B$39:$B$789,T$11)+'СЕТ СН'!$F$14+СВЦЭМ!$D$10+'СЕТ СН'!$F$5-'СЕТ СН'!$F$24</f>
        <v>5779.2641597599995</v>
      </c>
      <c r="U36" s="36">
        <f>SUMIFS(СВЦЭМ!$D$39:$D$789,СВЦЭМ!$A$39:$A$789,$A36,СВЦЭМ!$B$39:$B$789,U$11)+'СЕТ СН'!$F$14+СВЦЭМ!$D$10+'СЕТ СН'!$F$5-'СЕТ СН'!$F$24</f>
        <v>5776.0553774</v>
      </c>
      <c r="V36" s="36">
        <f>SUMIFS(СВЦЭМ!$D$39:$D$789,СВЦЭМ!$A$39:$A$789,$A36,СВЦЭМ!$B$39:$B$789,V$11)+'СЕТ СН'!$F$14+СВЦЭМ!$D$10+'СЕТ СН'!$F$5-'СЕТ СН'!$F$24</f>
        <v>5786.5675462999998</v>
      </c>
      <c r="W36" s="36">
        <f>SUMIFS(СВЦЭМ!$D$39:$D$789,СВЦЭМ!$A$39:$A$789,$A36,СВЦЭМ!$B$39:$B$789,W$11)+'СЕТ СН'!$F$14+СВЦЭМ!$D$10+'СЕТ СН'!$F$5-'СЕТ СН'!$F$24</f>
        <v>5831.942358889999</v>
      </c>
      <c r="X36" s="36">
        <f>SUMIFS(СВЦЭМ!$D$39:$D$789,СВЦЭМ!$A$39:$A$789,$A36,СВЦЭМ!$B$39:$B$789,X$11)+'СЕТ СН'!$F$14+СВЦЭМ!$D$10+'СЕТ СН'!$F$5-'СЕТ СН'!$F$24</f>
        <v>5822.6251397699998</v>
      </c>
      <c r="Y36" s="36">
        <f>SUMIFS(СВЦЭМ!$D$39:$D$789,СВЦЭМ!$A$39:$A$789,$A36,СВЦЭМ!$B$39:$B$789,Y$11)+'СЕТ СН'!$F$14+СВЦЭМ!$D$10+'СЕТ СН'!$F$5-'СЕТ СН'!$F$24</f>
        <v>5896.6953819099999</v>
      </c>
    </row>
    <row r="37" spans="1:32" ht="15.75" x14ac:dyDescent="0.2">
      <c r="A37" s="35">
        <f t="shared" si="0"/>
        <v>45652</v>
      </c>
      <c r="B37" s="36">
        <f>SUMIFS(СВЦЭМ!$D$39:$D$789,СВЦЭМ!$A$39:$A$789,$A37,СВЦЭМ!$B$39:$B$789,B$11)+'СЕТ СН'!$F$14+СВЦЭМ!$D$10+'СЕТ СН'!$F$5-'СЕТ СН'!$F$24</f>
        <v>6104.4867064299997</v>
      </c>
      <c r="C37" s="36">
        <f>SUMIFS(СВЦЭМ!$D$39:$D$789,СВЦЭМ!$A$39:$A$789,$A37,СВЦЭМ!$B$39:$B$789,C$11)+'СЕТ СН'!$F$14+СВЦЭМ!$D$10+'СЕТ СН'!$F$5-'СЕТ СН'!$F$24</f>
        <v>6156.7013632500002</v>
      </c>
      <c r="D37" s="36">
        <f>SUMIFS(СВЦЭМ!$D$39:$D$789,СВЦЭМ!$A$39:$A$789,$A37,СВЦЭМ!$B$39:$B$789,D$11)+'СЕТ СН'!$F$14+СВЦЭМ!$D$10+'СЕТ СН'!$F$5-'СЕТ СН'!$F$24</f>
        <v>6192.7909190999999</v>
      </c>
      <c r="E37" s="36">
        <f>SUMIFS(СВЦЭМ!$D$39:$D$789,СВЦЭМ!$A$39:$A$789,$A37,СВЦЭМ!$B$39:$B$789,E$11)+'СЕТ СН'!$F$14+СВЦЭМ!$D$10+'СЕТ СН'!$F$5-'СЕТ СН'!$F$24</f>
        <v>6199.5118344000002</v>
      </c>
      <c r="F37" s="36">
        <f>SUMIFS(СВЦЭМ!$D$39:$D$789,СВЦЭМ!$A$39:$A$789,$A37,СВЦЭМ!$B$39:$B$789,F$11)+'СЕТ СН'!$F$14+СВЦЭМ!$D$10+'СЕТ СН'!$F$5-'СЕТ СН'!$F$24</f>
        <v>6193.6804187399994</v>
      </c>
      <c r="G37" s="36">
        <f>SUMIFS(СВЦЭМ!$D$39:$D$789,СВЦЭМ!$A$39:$A$789,$A37,СВЦЭМ!$B$39:$B$789,G$11)+'СЕТ СН'!$F$14+СВЦЭМ!$D$10+'СЕТ СН'!$F$5-'СЕТ СН'!$F$24</f>
        <v>6161.5406999699999</v>
      </c>
      <c r="H37" s="36">
        <f>SUMIFS(СВЦЭМ!$D$39:$D$789,СВЦЭМ!$A$39:$A$789,$A37,СВЦЭМ!$B$39:$B$789,H$11)+'СЕТ СН'!$F$14+СВЦЭМ!$D$10+'СЕТ СН'!$F$5-'СЕТ СН'!$F$24</f>
        <v>6049.7987727499994</v>
      </c>
      <c r="I37" s="36">
        <f>SUMIFS(СВЦЭМ!$D$39:$D$789,СВЦЭМ!$A$39:$A$789,$A37,СВЦЭМ!$B$39:$B$789,I$11)+'СЕТ СН'!$F$14+СВЦЭМ!$D$10+'СЕТ СН'!$F$5-'СЕТ СН'!$F$24</f>
        <v>5963.0307936999998</v>
      </c>
      <c r="J37" s="36">
        <f>SUMIFS(СВЦЭМ!$D$39:$D$789,СВЦЭМ!$A$39:$A$789,$A37,СВЦЭМ!$B$39:$B$789,J$11)+'СЕТ СН'!$F$14+СВЦЭМ!$D$10+'СЕТ СН'!$F$5-'СЕТ СН'!$F$24</f>
        <v>5916.2887092199999</v>
      </c>
      <c r="K37" s="36">
        <f>SUMIFS(СВЦЭМ!$D$39:$D$789,СВЦЭМ!$A$39:$A$789,$A37,СВЦЭМ!$B$39:$B$789,K$11)+'СЕТ СН'!$F$14+СВЦЭМ!$D$10+'СЕТ СН'!$F$5-'СЕТ СН'!$F$24</f>
        <v>5889.5574047399996</v>
      </c>
      <c r="L37" s="36">
        <f>SUMIFS(СВЦЭМ!$D$39:$D$789,СВЦЭМ!$A$39:$A$789,$A37,СВЦЭМ!$B$39:$B$789,L$11)+'СЕТ СН'!$F$14+СВЦЭМ!$D$10+'СЕТ СН'!$F$5-'СЕТ СН'!$F$24</f>
        <v>5888.4974197299998</v>
      </c>
      <c r="M37" s="36">
        <f>SUMIFS(СВЦЭМ!$D$39:$D$789,СВЦЭМ!$A$39:$A$789,$A37,СВЦЭМ!$B$39:$B$789,M$11)+'СЕТ СН'!$F$14+СВЦЭМ!$D$10+'СЕТ СН'!$F$5-'СЕТ СН'!$F$24</f>
        <v>5870.4471387799995</v>
      </c>
      <c r="N37" s="36">
        <f>SUMIFS(СВЦЭМ!$D$39:$D$789,СВЦЭМ!$A$39:$A$789,$A37,СВЦЭМ!$B$39:$B$789,N$11)+'СЕТ СН'!$F$14+СВЦЭМ!$D$10+'СЕТ СН'!$F$5-'СЕТ СН'!$F$24</f>
        <v>5872.3705396899995</v>
      </c>
      <c r="O37" s="36">
        <f>SUMIFS(СВЦЭМ!$D$39:$D$789,СВЦЭМ!$A$39:$A$789,$A37,СВЦЭМ!$B$39:$B$789,O$11)+'СЕТ СН'!$F$14+СВЦЭМ!$D$10+'СЕТ СН'!$F$5-'СЕТ СН'!$F$24</f>
        <v>5862.3156344899999</v>
      </c>
      <c r="P37" s="36">
        <f>SUMIFS(СВЦЭМ!$D$39:$D$789,СВЦЭМ!$A$39:$A$789,$A37,СВЦЭМ!$B$39:$B$789,P$11)+'СЕТ СН'!$F$14+СВЦЭМ!$D$10+'СЕТ СН'!$F$5-'СЕТ СН'!$F$24</f>
        <v>5879.2574227799996</v>
      </c>
      <c r="Q37" s="36">
        <f>SUMIFS(СВЦЭМ!$D$39:$D$789,СВЦЭМ!$A$39:$A$789,$A37,СВЦЭМ!$B$39:$B$789,Q$11)+'СЕТ СН'!$F$14+СВЦЭМ!$D$10+'СЕТ СН'!$F$5-'СЕТ СН'!$F$24</f>
        <v>5949.437495189999</v>
      </c>
      <c r="R37" s="36">
        <f>SUMIFS(СВЦЭМ!$D$39:$D$789,СВЦЭМ!$A$39:$A$789,$A37,СВЦЭМ!$B$39:$B$789,R$11)+'СЕТ СН'!$F$14+СВЦЭМ!$D$10+'СЕТ СН'!$F$5-'СЕТ СН'!$F$24</f>
        <v>5890.6369108500003</v>
      </c>
      <c r="S37" s="36">
        <f>SUMIFS(СВЦЭМ!$D$39:$D$789,СВЦЭМ!$A$39:$A$789,$A37,СВЦЭМ!$B$39:$B$789,S$11)+'СЕТ СН'!$F$14+СВЦЭМ!$D$10+'СЕТ СН'!$F$5-'СЕТ СН'!$F$24</f>
        <v>5901.3026184600003</v>
      </c>
      <c r="T37" s="36">
        <f>SUMIFS(СВЦЭМ!$D$39:$D$789,СВЦЭМ!$A$39:$A$789,$A37,СВЦЭМ!$B$39:$B$789,T$11)+'СЕТ СН'!$F$14+СВЦЭМ!$D$10+'СЕТ СН'!$F$5-'СЕТ СН'!$F$24</f>
        <v>5876.3909593899998</v>
      </c>
      <c r="U37" s="36">
        <f>SUMIFS(СВЦЭМ!$D$39:$D$789,СВЦЭМ!$A$39:$A$789,$A37,СВЦЭМ!$B$39:$B$789,U$11)+'СЕТ СН'!$F$14+СВЦЭМ!$D$10+'СЕТ СН'!$F$5-'СЕТ СН'!$F$24</f>
        <v>5895.0497818399999</v>
      </c>
      <c r="V37" s="36">
        <f>SUMIFS(СВЦЭМ!$D$39:$D$789,СВЦЭМ!$A$39:$A$789,$A37,СВЦЭМ!$B$39:$B$789,V$11)+'СЕТ СН'!$F$14+СВЦЭМ!$D$10+'СЕТ СН'!$F$5-'СЕТ СН'!$F$24</f>
        <v>5931.4006467099998</v>
      </c>
      <c r="W37" s="36">
        <f>SUMIFS(СВЦЭМ!$D$39:$D$789,СВЦЭМ!$A$39:$A$789,$A37,СВЦЭМ!$B$39:$B$789,W$11)+'СЕТ СН'!$F$14+СВЦЭМ!$D$10+'СЕТ СН'!$F$5-'СЕТ СН'!$F$24</f>
        <v>5946.0896069699993</v>
      </c>
      <c r="X37" s="36">
        <f>SUMIFS(СВЦЭМ!$D$39:$D$789,СВЦЭМ!$A$39:$A$789,$A37,СВЦЭМ!$B$39:$B$789,X$11)+'СЕТ СН'!$F$14+СВЦЭМ!$D$10+'СЕТ СН'!$F$5-'СЕТ СН'!$F$24</f>
        <v>5960.7684828999991</v>
      </c>
      <c r="Y37" s="36">
        <f>SUMIFS(СВЦЭМ!$D$39:$D$789,СВЦЭМ!$A$39:$A$789,$A37,СВЦЭМ!$B$39:$B$789,Y$11)+'СЕТ СН'!$F$14+СВЦЭМ!$D$10+'СЕТ СН'!$F$5-'СЕТ СН'!$F$24</f>
        <v>5983.2440444999993</v>
      </c>
    </row>
    <row r="38" spans="1:32" ht="15.75" x14ac:dyDescent="0.2">
      <c r="A38" s="35">
        <f t="shared" si="0"/>
        <v>45653</v>
      </c>
      <c r="B38" s="36">
        <f>SUMIFS(СВЦЭМ!$D$39:$D$789,СВЦЭМ!$A$39:$A$789,$A38,СВЦЭМ!$B$39:$B$789,B$11)+'СЕТ СН'!$F$14+СВЦЭМ!$D$10+'СЕТ СН'!$F$5-'СЕТ СН'!$F$24</f>
        <v>6122.1112740499993</v>
      </c>
      <c r="C38" s="36">
        <f>SUMIFS(СВЦЭМ!$D$39:$D$789,СВЦЭМ!$A$39:$A$789,$A38,СВЦЭМ!$B$39:$B$789,C$11)+'СЕТ СН'!$F$14+СВЦЭМ!$D$10+'СЕТ СН'!$F$5-'СЕТ СН'!$F$24</f>
        <v>6146.5532452999996</v>
      </c>
      <c r="D38" s="36">
        <f>SUMIFS(СВЦЭМ!$D$39:$D$789,СВЦЭМ!$A$39:$A$789,$A38,СВЦЭМ!$B$39:$B$789,D$11)+'СЕТ СН'!$F$14+СВЦЭМ!$D$10+'СЕТ СН'!$F$5-'СЕТ СН'!$F$24</f>
        <v>6162.38504827</v>
      </c>
      <c r="E38" s="36">
        <f>SUMIFS(СВЦЭМ!$D$39:$D$789,СВЦЭМ!$A$39:$A$789,$A38,СВЦЭМ!$B$39:$B$789,E$11)+'СЕТ СН'!$F$14+СВЦЭМ!$D$10+'СЕТ СН'!$F$5-'СЕТ СН'!$F$24</f>
        <v>6175.2135543999993</v>
      </c>
      <c r="F38" s="36">
        <f>SUMIFS(СВЦЭМ!$D$39:$D$789,СВЦЭМ!$A$39:$A$789,$A38,СВЦЭМ!$B$39:$B$789,F$11)+'СЕТ СН'!$F$14+СВЦЭМ!$D$10+'СЕТ СН'!$F$5-'СЕТ СН'!$F$24</f>
        <v>6164.6872634800002</v>
      </c>
      <c r="G38" s="36">
        <f>SUMIFS(СВЦЭМ!$D$39:$D$789,СВЦЭМ!$A$39:$A$789,$A38,СВЦЭМ!$B$39:$B$789,G$11)+'СЕТ СН'!$F$14+СВЦЭМ!$D$10+'СЕТ СН'!$F$5-'СЕТ СН'!$F$24</f>
        <v>6123.2185281000002</v>
      </c>
      <c r="H38" s="36">
        <f>SUMIFS(СВЦЭМ!$D$39:$D$789,СВЦЭМ!$A$39:$A$789,$A38,СВЦЭМ!$B$39:$B$789,H$11)+'СЕТ СН'!$F$14+СВЦЭМ!$D$10+'СЕТ СН'!$F$5-'СЕТ СН'!$F$24</f>
        <v>6015.6215667799997</v>
      </c>
      <c r="I38" s="36">
        <f>SUMIFS(СВЦЭМ!$D$39:$D$789,СВЦЭМ!$A$39:$A$789,$A38,СВЦЭМ!$B$39:$B$789,I$11)+'СЕТ СН'!$F$14+СВЦЭМ!$D$10+'СЕТ СН'!$F$5-'СЕТ СН'!$F$24</f>
        <v>5897.857728519999</v>
      </c>
      <c r="J38" s="36">
        <f>SUMIFS(СВЦЭМ!$D$39:$D$789,СВЦЭМ!$A$39:$A$789,$A38,СВЦЭМ!$B$39:$B$789,J$11)+'СЕТ СН'!$F$14+СВЦЭМ!$D$10+'СЕТ СН'!$F$5-'СЕТ СН'!$F$24</f>
        <v>5862.6003591600002</v>
      </c>
      <c r="K38" s="36">
        <f>SUMIFS(СВЦЭМ!$D$39:$D$789,СВЦЭМ!$A$39:$A$789,$A38,СВЦЭМ!$B$39:$B$789,K$11)+'СЕТ СН'!$F$14+СВЦЭМ!$D$10+'СЕТ СН'!$F$5-'СЕТ СН'!$F$24</f>
        <v>5862.7301756099996</v>
      </c>
      <c r="L38" s="36">
        <f>SUMIFS(СВЦЭМ!$D$39:$D$789,СВЦЭМ!$A$39:$A$789,$A38,СВЦЭМ!$B$39:$B$789,L$11)+'СЕТ СН'!$F$14+СВЦЭМ!$D$10+'СЕТ СН'!$F$5-'СЕТ СН'!$F$24</f>
        <v>5892.4734166599992</v>
      </c>
      <c r="M38" s="36">
        <f>SUMIFS(СВЦЭМ!$D$39:$D$789,СВЦЭМ!$A$39:$A$789,$A38,СВЦЭМ!$B$39:$B$789,M$11)+'СЕТ СН'!$F$14+СВЦЭМ!$D$10+'СЕТ СН'!$F$5-'СЕТ СН'!$F$24</f>
        <v>5975.1855187299998</v>
      </c>
      <c r="N38" s="36">
        <f>SUMIFS(СВЦЭМ!$D$39:$D$789,СВЦЭМ!$A$39:$A$789,$A38,СВЦЭМ!$B$39:$B$789,N$11)+'СЕТ СН'!$F$14+СВЦЭМ!$D$10+'СЕТ СН'!$F$5-'СЕТ СН'!$F$24</f>
        <v>6005.50124254</v>
      </c>
      <c r="O38" s="36">
        <f>SUMIFS(СВЦЭМ!$D$39:$D$789,СВЦЭМ!$A$39:$A$789,$A38,СВЦЭМ!$B$39:$B$789,O$11)+'СЕТ СН'!$F$14+СВЦЭМ!$D$10+'СЕТ СН'!$F$5-'СЕТ СН'!$F$24</f>
        <v>6007.1938648199994</v>
      </c>
      <c r="P38" s="36">
        <f>SUMIFS(СВЦЭМ!$D$39:$D$789,СВЦЭМ!$A$39:$A$789,$A38,СВЦЭМ!$B$39:$B$789,P$11)+'СЕТ СН'!$F$14+СВЦЭМ!$D$10+'СЕТ СН'!$F$5-'СЕТ СН'!$F$24</f>
        <v>5989.9530346399997</v>
      </c>
      <c r="Q38" s="36">
        <f>SUMIFS(СВЦЭМ!$D$39:$D$789,СВЦЭМ!$A$39:$A$789,$A38,СВЦЭМ!$B$39:$B$789,Q$11)+'СЕТ СН'!$F$14+СВЦЭМ!$D$10+'СЕТ СН'!$F$5-'СЕТ СН'!$F$24</f>
        <v>6005.8505524100001</v>
      </c>
      <c r="R38" s="36">
        <f>SUMIFS(СВЦЭМ!$D$39:$D$789,СВЦЭМ!$A$39:$A$789,$A38,СВЦЭМ!$B$39:$B$789,R$11)+'СЕТ СН'!$F$14+СВЦЭМ!$D$10+'СЕТ СН'!$F$5-'СЕТ СН'!$F$24</f>
        <v>5993.9000066999997</v>
      </c>
      <c r="S38" s="36">
        <f>SUMIFS(СВЦЭМ!$D$39:$D$789,СВЦЭМ!$A$39:$A$789,$A38,СВЦЭМ!$B$39:$B$789,S$11)+'СЕТ СН'!$F$14+СВЦЭМ!$D$10+'СЕТ СН'!$F$5-'СЕТ СН'!$F$24</f>
        <v>5975.5155832299997</v>
      </c>
      <c r="T38" s="36">
        <f>SUMIFS(СВЦЭМ!$D$39:$D$789,СВЦЭМ!$A$39:$A$789,$A38,СВЦЭМ!$B$39:$B$789,T$11)+'СЕТ СН'!$F$14+СВЦЭМ!$D$10+'СЕТ СН'!$F$5-'СЕТ СН'!$F$24</f>
        <v>5936.4713473899992</v>
      </c>
      <c r="U38" s="36">
        <f>SUMIFS(СВЦЭМ!$D$39:$D$789,СВЦЭМ!$A$39:$A$789,$A38,СВЦЭМ!$B$39:$B$789,U$11)+'СЕТ СН'!$F$14+СВЦЭМ!$D$10+'СЕТ СН'!$F$5-'СЕТ СН'!$F$24</f>
        <v>5894.9319326599998</v>
      </c>
      <c r="V38" s="36">
        <f>SUMIFS(СВЦЭМ!$D$39:$D$789,СВЦЭМ!$A$39:$A$789,$A38,СВЦЭМ!$B$39:$B$789,V$11)+'СЕТ СН'!$F$14+СВЦЭМ!$D$10+'СЕТ СН'!$F$5-'СЕТ СН'!$F$24</f>
        <v>5908.2315138100003</v>
      </c>
      <c r="W38" s="36">
        <f>SUMIFS(СВЦЭМ!$D$39:$D$789,СВЦЭМ!$A$39:$A$789,$A38,СВЦЭМ!$B$39:$B$789,W$11)+'СЕТ СН'!$F$14+СВЦЭМ!$D$10+'СЕТ СН'!$F$5-'СЕТ СН'!$F$24</f>
        <v>5949.3088761700001</v>
      </c>
      <c r="X38" s="36">
        <f>SUMIFS(СВЦЭМ!$D$39:$D$789,СВЦЭМ!$A$39:$A$789,$A38,СВЦЭМ!$B$39:$B$789,X$11)+'СЕТ СН'!$F$14+СВЦЭМ!$D$10+'СЕТ СН'!$F$5-'СЕТ СН'!$F$24</f>
        <v>6009.3626913199996</v>
      </c>
      <c r="Y38" s="36">
        <f>SUMIFS(СВЦЭМ!$D$39:$D$789,СВЦЭМ!$A$39:$A$789,$A38,СВЦЭМ!$B$39:$B$789,Y$11)+'СЕТ СН'!$F$14+СВЦЭМ!$D$10+'СЕТ СН'!$F$5-'СЕТ СН'!$F$24</f>
        <v>6015.1118577500001</v>
      </c>
    </row>
    <row r="39" spans="1:32" ht="15.75" x14ac:dyDescent="0.2">
      <c r="A39" s="35">
        <f t="shared" si="0"/>
        <v>45654</v>
      </c>
      <c r="B39" s="36">
        <f>SUMIFS(СВЦЭМ!$D$39:$D$789,СВЦЭМ!$A$39:$A$789,$A39,СВЦЭМ!$B$39:$B$789,B$11)+'СЕТ СН'!$F$14+СВЦЭМ!$D$10+'СЕТ СН'!$F$5-'СЕТ СН'!$F$24</f>
        <v>6019.6514588600003</v>
      </c>
      <c r="C39" s="36">
        <f>SUMIFS(СВЦЭМ!$D$39:$D$789,СВЦЭМ!$A$39:$A$789,$A39,СВЦЭМ!$B$39:$B$789,C$11)+'СЕТ СН'!$F$14+СВЦЭМ!$D$10+'СЕТ СН'!$F$5-'СЕТ СН'!$F$24</f>
        <v>6073.9867264099994</v>
      </c>
      <c r="D39" s="36">
        <f>SUMIFS(СВЦЭМ!$D$39:$D$789,СВЦЭМ!$A$39:$A$789,$A39,СВЦЭМ!$B$39:$B$789,D$11)+'СЕТ СН'!$F$14+СВЦЭМ!$D$10+'СЕТ СН'!$F$5-'СЕТ СН'!$F$24</f>
        <v>6146.1990884899997</v>
      </c>
      <c r="E39" s="36">
        <f>SUMIFS(СВЦЭМ!$D$39:$D$789,СВЦЭМ!$A$39:$A$789,$A39,СВЦЭМ!$B$39:$B$789,E$11)+'СЕТ СН'!$F$14+СВЦЭМ!$D$10+'СЕТ СН'!$F$5-'СЕТ СН'!$F$24</f>
        <v>6173.0381772199999</v>
      </c>
      <c r="F39" s="36">
        <f>SUMIFS(СВЦЭМ!$D$39:$D$789,СВЦЭМ!$A$39:$A$789,$A39,СВЦЭМ!$B$39:$B$789,F$11)+'СЕТ СН'!$F$14+СВЦЭМ!$D$10+'СЕТ СН'!$F$5-'СЕТ СН'!$F$24</f>
        <v>6172.4983699999993</v>
      </c>
      <c r="G39" s="36">
        <f>SUMIFS(СВЦЭМ!$D$39:$D$789,СВЦЭМ!$A$39:$A$789,$A39,СВЦЭМ!$B$39:$B$789,G$11)+'СЕТ СН'!$F$14+СВЦЭМ!$D$10+'СЕТ СН'!$F$5-'СЕТ СН'!$F$24</f>
        <v>6132.9978782199996</v>
      </c>
      <c r="H39" s="36">
        <f>SUMIFS(СВЦЭМ!$D$39:$D$789,СВЦЭМ!$A$39:$A$789,$A39,СВЦЭМ!$B$39:$B$789,H$11)+'СЕТ СН'!$F$14+СВЦЭМ!$D$10+'СЕТ СН'!$F$5-'СЕТ СН'!$F$24</f>
        <v>6098.9000834299995</v>
      </c>
      <c r="I39" s="36">
        <f>SUMIFS(СВЦЭМ!$D$39:$D$789,СВЦЭМ!$A$39:$A$789,$A39,СВЦЭМ!$B$39:$B$789,I$11)+'СЕТ СН'!$F$14+СВЦЭМ!$D$10+'СЕТ СН'!$F$5-'СЕТ СН'!$F$24</f>
        <v>5999.9458968700001</v>
      </c>
      <c r="J39" s="36">
        <f>SUMIFS(СВЦЭМ!$D$39:$D$789,СВЦЭМ!$A$39:$A$789,$A39,СВЦЭМ!$B$39:$B$789,J$11)+'СЕТ СН'!$F$14+СВЦЭМ!$D$10+'СЕТ СН'!$F$5-'СЕТ СН'!$F$24</f>
        <v>5969.5023915499996</v>
      </c>
      <c r="K39" s="36">
        <f>SUMIFS(СВЦЭМ!$D$39:$D$789,СВЦЭМ!$A$39:$A$789,$A39,СВЦЭМ!$B$39:$B$789,K$11)+'СЕТ СН'!$F$14+СВЦЭМ!$D$10+'СЕТ СН'!$F$5-'СЕТ СН'!$F$24</f>
        <v>5942.8682320199996</v>
      </c>
      <c r="L39" s="36">
        <f>SUMIFS(СВЦЭМ!$D$39:$D$789,СВЦЭМ!$A$39:$A$789,$A39,СВЦЭМ!$B$39:$B$789,L$11)+'СЕТ СН'!$F$14+СВЦЭМ!$D$10+'СЕТ СН'!$F$5-'СЕТ СН'!$F$24</f>
        <v>5911.0497908699999</v>
      </c>
      <c r="M39" s="36">
        <f>SUMIFS(СВЦЭМ!$D$39:$D$789,СВЦЭМ!$A$39:$A$789,$A39,СВЦЭМ!$B$39:$B$789,M$11)+'СЕТ СН'!$F$14+СВЦЭМ!$D$10+'СЕТ СН'!$F$5-'СЕТ СН'!$F$24</f>
        <v>5988.6624542299996</v>
      </c>
      <c r="N39" s="36">
        <f>SUMIFS(СВЦЭМ!$D$39:$D$789,СВЦЭМ!$A$39:$A$789,$A39,СВЦЭМ!$B$39:$B$789,N$11)+'СЕТ СН'!$F$14+СВЦЭМ!$D$10+'СЕТ СН'!$F$5-'СЕТ СН'!$F$24</f>
        <v>5996.6023532899999</v>
      </c>
      <c r="O39" s="36">
        <f>SUMIFS(СВЦЭМ!$D$39:$D$789,СВЦЭМ!$A$39:$A$789,$A39,СВЦЭМ!$B$39:$B$789,O$11)+'СЕТ СН'!$F$14+СВЦЭМ!$D$10+'СЕТ СН'!$F$5-'СЕТ СН'!$F$24</f>
        <v>6007.0354742899999</v>
      </c>
      <c r="P39" s="36">
        <f>SUMIFS(СВЦЭМ!$D$39:$D$789,СВЦЭМ!$A$39:$A$789,$A39,СВЦЭМ!$B$39:$B$789,P$11)+'СЕТ СН'!$F$14+СВЦЭМ!$D$10+'СЕТ СН'!$F$5-'СЕТ СН'!$F$24</f>
        <v>6003.743194749999</v>
      </c>
      <c r="Q39" s="36">
        <f>SUMIFS(СВЦЭМ!$D$39:$D$789,СВЦЭМ!$A$39:$A$789,$A39,СВЦЭМ!$B$39:$B$789,Q$11)+'СЕТ СН'!$F$14+СВЦЭМ!$D$10+'СЕТ СН'!$F$5-'СЕТ СН'!$F$24</f>
        <v>6020.3835718600003</v>
      </c>
      <c r="R39" s="36">
        <f>SUMIFS(СВЦЭМ!$D$39:$D$789,СВЦЭМ!$A$39:$A$789,$A39,СВЦЭМ!$B$39:$B$789,R$11)+'СЕТ СН'!$F$14+СВЦЭМ!$D$10+'СЕТ СН'!$F$5-'СЕТ СН'!$F$24</f>
        <v>6013.4958355399995</v>
      </c>
      <c r="S39" s="36">
        <f>SUMIFS(СВЦЭМ!$D$39:$D$789,СВЦЭМ!$A$39:$A$789,$A39,СВЦЭМ!$B$39:$B$789,S$11)+'СЕТ СН'!$F$14+СВЦЭМ!$D$10+'СЕТ СН'!$F$5-'СЕТ СН'!$F$24</f>
        <v>5976.8127130599996</v>
      </c>
      <c r="T39" s="36">
        <f>SUMIFS(СВЦЭМ!$D$39:$D$789,СВЦЭМ!$A$39:$A$789,$A39,СВЦЭМ!$B$39:$B$789,T$11)+'СЕТ СН'!$F$14+СВЦЭМ!$D$10+'СЕТ СН'!$F$5-'СЕТ СН'!$F$24</f>
        <v>5944.2387761099999</v>
      </c>
      <c r="U39" s="36">
        <f>SUMIFS(СВЦЭМ!$D$39:$D$789,СВЦЭМ!$A$39:$A$789,$A39,СВЦЭМ!$B$39:$B$789,U$11)+'СЕТ СН'!$F$14+СВЦЭМ!$D$10+'СЕТ СН'!$F$5-'СЕТ СН'!$F$24</f>
        <v>5966.0267666799991</v>
      </c>
      <c r="V39" s="36">
        <f>SUMIFS(СВЦЭМ!$D$39:$D$789,СВЦЭМ!$A$39:$A$789,$A39,СВЦЭМ!$B$39:$B$789,V$11)+'СЕТ СН'!$F$14+СВЦЭМ!$D$10+'СЕТ СН'!$F$5-'СЕТ СН'!$F$24</f>
        <v>5981.6931993399994</v>
      </c>
      <c r="W39" s="36">
        <f>SUMIFS(СВЦЭМ!$D$39:$D$789,СВЦЭМ!$A$39:$A$789,$A39,СВЦЭМ!$B$39:$B$789,W$11)+'СЕТ СН'!$F$14+СВЦЭМ!$D$10+'СЕТ СН'!$F$5-'СЕТ СН'!$F$24</f>
        <v>5994.2669427499995</v>
      </c>
      <c r="X39" s="36">
        <f>SUMIFS(СВЦЭМ!$D$39:$D$789,СВЦЭМ!$A$39:$A$789,$A39,СВЦЭМ!$B$39:$B$789,X$11)+'СЕТ СН'!$F$14+СВЦЭМ!$D$10+'СЕТ СН'!$F$5-'СЕТ СН'!$F$24</f>
        <v>6009.5486027499992</v>
      </c>
      <c r="Y39" s="36">
        <f>SUMIFS(СВЦЭМ!$D$39:$D$789,СВЦЭМ!$A$39:$A$789,$A39,СВЦЭМ!$B$39:$B$789,Y$11)+'СЕТ СН'!$F$14+СВЦЭМ!$D$10+'СЕТ СН'!$F$5-'СЕТ СН'!$F$24</f>
        <v>6110.7393106</v>
      </c>
    </row>
    <row r="40" spans="1:32" ht="15.75" x14ac:dyDescent="0.2">
      <c r="A40" s="35">
        <f t="shared" si="0"/>
        <v>45655</v>
      </c>
      <c r="B40" s="36">
        <f>SUMIFS(СВЦЭМ!$D$39:$D$789,СВЦЭМ!$A$39:$A$789,$A40,СВЦЭМ!$B$39:$B$789,B$11)+'СЕТ СН'!$F$14+СВЦЭМ!$D$10+'СЕТ СН'!$F$5-'СЕТ СН'!$F$24</f>
        <v>5928.4900166299994</v>
      </c>
      <c r="C40" s="36">
        <f>SUMIFS(СВЦЭМ!$D$39:$D$789,СВЦЭМ!$A$39:$A$789,$A40,СВЦЭМ!$B$39:$B$789,C$11)+'СЕТ СН'!$F$14+СВЦЭМ!$D$10+'СЕТ СН'!$F$5-'СЕТ СН'!$F$24</f>
        <v>5979.4949160999995</v>
      </c>
      <c r="D40" s="36">
        <f>SUMIFS(СВЦЭМ!$D$39:$D$789,СВЦЭМ!$A$39:$A$789,$A40,СВЦЭМ!$B$39:$B$789,D$11)+'СЕТ СН'!$F$14+СВЦЭМ!$D$10+'СЕТ СН'!$F$5-'СЕТ СН'!$F$24</f>
        <v>6128.4388067999998</v>
      </c>
      <c r="E40" s="36">
        <f>SUMIFS(СВЦЭМ!$D$39:$D$789,СВЦЭМ!$A$39:$A$789,$A40,СВЦЭМ!$B$39:$B$789,E$11)+'СЕТ СН'!$F$14+СВЦЭМ!$D$10+'СЕТ СН'!$F$5-'СЕТ СН'!$F$24</f>
        <v>6179.3195606699992</v>
      </c>
      <c r="F40" s="36">
        <f>SUMIFS(СВЦЭМ!$D$39:$D$789,СВЦЭМ!$A$39:$A$789,$A40,СВЦЭМ!$B$39:$B$789,F$11)+'СЕТ СН'!$F$14+СВЦЭМ!$D$10+'СЕТ СН'!$F$5-'СЕТ СН'!$F$24</f>
        <v>6189.7522532099993</v>
      </c>
      <c r="G40" s="36">
        <f>SUMIFS(СВЦЭМ!$D$39:$D$789,СВЦЭМ!$A$39:$A$789,$A40,СВЦЭМ!$B$39:$B$789,G$11)+'СЕТ СН'!$F$14+СВЦЭМ!$D$10+'СЕТ СН'!$F$5-'СЕТ СН'!$F$24</f>
        <v>6186.1440801299996</v>
      </c>
      <c r="H40" s="36">
        <f>SUMIFS(СВЦЭМ!$D$39:$D$789,СВЦЭМ!$A$39:$A$789,$A40,СВЦЭМ!$B$39:$B$789,H$11)+'СЕТ СН'!$F$14+СВЦЭМ!$D$10+'СЕТ СН'!$F$5-'СЕТ СН'!$F$24</f>
        <v>6129.3097263499994</v>
      </c>
      <c r="I40" s="36">
        <f>SUMIFS(СВЦЭМ!$D$39:$D$789,СВЦЭМ!$A$39:$A$789,$A40,СВЦЭМ!$B$39:$B$789,I$11)+'СЕТ СН'!$F$14+СВЦЭМ!$D$10+'СЕТ СН'!$F$5-'СЕТ СН'!$F$24</f>
        <v>6030.8389486399992</v>
      </c>
      <c r="J40" s="36">
        <f>SUMIFS(СВЦЭМ!$D$39:$D$789,СВЦЭМ!$A$39:$A$789,$A40,СВЦЭМ!$B$39:$B$789,J$11)+'СЕТ СН'!$F$14+СВЦЭМ!$D$10+'СЕТ СН'!$F$5-'СЕТ СН'!$F$24</f>
        <v>5996.2330555299995</v>
      </c>
      <c r="K40" s="36">
        <f>SUMIFS(СВЦЭМ!$D$39:$D$789,СВЦЭМ!$A$39:$A$789,$A40,СВЦЭМ!$B$39:$B$789,K$11)+'СЕТ СН'!$F$14+СВЦЭМ!$D$10+'СЕТ СН'!$F$5-'СЕТ СН'!$F$24</f>
        <v>5882.2175794799996</v>
      </c>
      <c r="L40" s="36">
        <f>SUMIFS(СВЦЭМ!$D$39:$D$789,СВЦЭМ!$A$39:$A$789,$A40,СВЦЭМ!$B$39:$B$789,L$11)+'СЕТ СН'!$F$14+СВЦЭМ!$D$10+'СЕТ СН'!$F$5-'СЕТ СН'!$F$24</f>
        <v>5847.3900061299992</v>
      </c>
      <c r="M40" s="36">
        <f>SUMIFS(СВЦЭМ!$D$39:$D$789,СВЦЭМ!$A$39:$A$789,$A40,СВЦЭМ!$B$39:$B$789,M$11)+'СЕТ СН'!$F$14+СВЦЭМ!$D$10+'СЕТ СН'!$F$5-'СЕТ СН'!$F$24</f>
        <v>5825.3466303599998</v>
      </c>
      <c r="N40" s="36">
        <f>SUMIFS(СВЦЭМ!$D$39:$D$789,СВЦЭМ!$A$39:$A$789,$A40,СВЦЭМ!$B$39:$B$789,N$11)+'СЕТ СН'!$F$14+СВЦЭМ!$D$10+'СЕТ СН'!$F$5-'СЕТ СН'!$F$24</f>
        <v>5797.0580168099996</v>
      </c>
      <c r="O40" s="36">
        <f>SUMIFS(СВЦЭМ!$D$39:$D$789,СВЦЭМ!$A$39:$A$789,$A40,СВЦЭМ!$B$39:$B$789,O$11)+'СЕТ СН'!$F$14+СВЦЭМ!$D$10+'СЕТ СН'!$F$5-'СЕТ СН'!$F$24</f>
        <v>5849.6537684399991</v>
      </c>
      <c r="P40" s="36">
        <f>SUMIFS(СВЦЭМ!$D$39:$D$789,СВЦЭМ!$A$39:$A$789,$A40,СВЦЭМ!$B$39:$B$789,P$11)+'СЕТ СН'!$F$14+СВЦЭМ!$D$10+'СЕТ СН'!$F$5-'СЕТ СН'!$F$24</f>
        <v>5864.0189416399999</v>
      </c>
      <c r="Q40" s="36">
        <f>SUMIFS(СВЦЭМ!$D$39:$D$789,СВЦЭМ!$A$39:$A$789,$A40,СВЦЭМ!$B$39:$B$789,Q$11)+'СЕТ СН'!$F$14+СВЦЭМ!$D$10+'СЕТ СН'!$F$5-'СЕТ СН'!$F$24</f>
        <v>5922.7604687000003</v>
      </c>
      <c r="R40" s="36">
        <f>SUMIFS(СВЦЭМ!$D$39:$D$789,СВЦЭМ!$A$39:$A$789,$A40,СВЦЭМ!$B$39:$B$789,R$11)+'СЕТ СН'!$F$14+СВЦЭМ!$D$10+'СЕТ СН'!$F$5-'СЕТ СН'!$F$24</f>
        <v>5881.2170214199996</v>
      </c>
      <c r="S40" s="36">
        <f>SUMIFS(СВЦЭМ!$D$39:$D$789,СВЦЭМ!$A$39:$A$789,$A40,СВЦЭМ!$B$39:$B$789,S$11)+'СЕТ СН'!$F$14+СВЦЭМ!$D$10+'СЕТ СН'!$F$5-'СЕТ СН'!$F$24</f>
        <v>5799.790235819999</v>
      </c>
      <c r="T40" s="36">
        <f>SUMIFS(СВЦЭМ!$D$39:$D$789,СВЦЭМ!$A$39:$A$789,$A40,СВЦЭМ!$B$39:$B$789,T$11)+'СЕТ СН'!$F$14+СВЦЭМ!$D$10+'СЕТ СН'!$F$5-'СЕТ СН'!$F$24</f>
        <v>5743.3479234299994</v>
      </c>
      <c r="U40" s="36">
        <f>SUMIFS(СВЦЭМ!$D$39:$D$789,СВЦЭМ!$A$39:$A$789,$A40,СВЦЭМ!$B$39:$B$789,U$11)+'СЕТ СН'!$F$14+СВЦЭМ!$D$10+'СЕТ СН'!$F$5-'СЕТ СН'!$F$24</f>
        <v>5725.6116886199998</v>
      </c>
      <c r="V40" s="36">
        <f>SUMIFS(СВЦЭМ!$D$39:$D$789,СВЦЭМ!$A$39:$A$789,$A40,СВЦЭМ!$B$39:$B$789,V$11)+'СЕТ СН'!$F$14+СВЦЭМ!$D$10+'СЕТ СН'!$F$5-'СЕТ СН'!$F$24</f>
        <v>5771.9337259200001</v>
      </c>
      <c r="W40" s="36">
        <f>SUMIFS(СВЦЭМ!$D$39:$D$789,СВЦЭМ!$A$39:$A$789,$A40,СВЦЭМ!$B$39:$B$789,W$11)+'СЕТ СН'!$F$14+СВЦЭМ!$D$10+'СЕТ СН'!$F$5-'СЕТ СН'!$F$24</f>
        <v>5812.0488631400003</v>
      </c>
      <c r="X40" s="36">
        <f>SUMIFS(СВЦЭМ!$D$39:$D$789,СВЦЭМ!$A$39:$A$789,$A40,СВЦЭМ!$B$39:$B$789,X$11)+'СЕТ СН'!$F$14+СВЦЭМ!$D$10+'СЕТ СН'!$F$5-'СЕТ СН'!$F$24</f>
        <v>5865.3539927099991</v>
      </c>
      <c r="Y40" s="36">
        <f>SUMIFS(СВЦЭМ!$D$39:$D$789,СВЦЭМ!$A$39:$A$789,$A40,СВЦЭМ!$B$39:$B$789,Y$11)+'СЕТ СН'!$F$14+СВЦЭМ!$D$10+'СЕТ СН'!$F$5-'СЕТ СН'!$F$24</f>
        <v>5902.6434555099995</v>
      </c>
    </row>
    <row r="41" spans="1:32" ht="15.75" x14ac:dyDescent="0.2">
      <c r="A41" s="35">
        <f t="shared" si="0"/>
        <v>45656</v>
      </c>
      <c r="B41" s="36">
        <f>SUMIFS(СВЦЭМ!$D$39:$D$789,СВЦЭМ!$A$39:$A$789,$A41,СВЦЭМ!$B$39:$B$789,B$11)+'СЕТ СН'!$F$14+СВЦЭМ!$D$10+'СЕТ СН'!$F$5-'СЕТ СН'!$F$24</f>
        <v>6161.8050187999997</v>
      </c>
      <c r="C41" s="36">
        <f>SUMIFS(СВЦЭМ!$D$39:$D$789,СВЦЭМ!$A$39:$A$789,$A41,СВЦЭМ!$B$39:$B$789,C$11)+'СЕТ СН'!$F$14+СВЦЭМ!$D$10+'СЕТ СН'!$F$5-'СЕТ СН'!$F$24</f>
        <v>6240.0896464899997</v>
      </c>
      <c r="D41" s="36">
        <f>SUMIFS(СВЦЭМ!$D$39:$D$789,СВЦЭМ!$A$39:$A$789,$A41,СВЦЭМ!$B$39:$B$789,D$11)+'СЕТ СН'!$F$14+СВЦЭМ!$D$10+'СЕТ СН'!$F$5-'СЕТ СН'!$F$24</f>
        <v>6267.32598469</v>
      </c>
      <c r="E41" s="36">
        <f>SUMIFS(СВЦЭМ!$D$39:$D$789,СВЦЭМ!$A$39:$A$789,$A41,СВЦЭМ!$B$39:$B$789,E$11)+'СЕТ СН'!$F$14+СВЦЭМ!$D$10+'СЕТ СН'!$F$5-'СЕТ СН'!$F$24</f>
        <v>6289.7640475299995</v>
      </c>
      <c r="F41" s="36">
        <f>SUMIFS(СВЦЭМ!$D$39:$D$789,СВЦЭМ!$A$39:$A$789,$A41,СВЦЭМ!$B$39:$B$789,F$11)+'СЕТ СН'!$F$14+СВЦЭМ!$D$10+'СЕТ СН'!$F$5-'СЕТ СН'!$F$24</f>
        <v>6295.9213127399998</v>
      </c>
      <c r="G41" s="36">
        <f>SUMIFS(СВЦЭМ!$D$39:$D$789,СВЦЭМ!$A$39:$A$789,$A41,СВЦЭМ!$B$39:$B$789,G$11)+'СЕТ СН'!$F$14+СВЦЭМ!$D$10+'СЕТ СН'!$F$5-'СЕТ СН'!$F$24</f>
        <v>6292.3997100099996</v>
      </c>
      <c r="H41" s="36">
        <f>SUMIFS(СВЦЭМ!$D$39:$D$789,СВЦЭМ!$A$39:$A$789,$A41,СВЦЭМ!$B$39:$B$789,H$11)+'СЕТ СН'!$F$14+СВЦЭМ!$D$10+'СЕТ СН'!$F$5-'СЕТ СН'!$F$24</f>
        <v>6269.9705488199997</v>
      </c>
      <c r="I41" s="36">
        <f>SUMIFS(СВЦЭМ!$D$39:$D$789,СВЦЭМ!$A$39:$A$789,$A41,СВЦЭМ!$B$39:$B$789,I$11)+'СЕТ СН'!$F$14+СВЦЭМ!$D$10+'СЕТ СН'!$F$5-'СЕТ СН'!$F$24</f>
        <v>6231.6043622599991</v>
      </c>
      <c r="J41" s="36">
        <f>SUMIFS(СВЦЭМ!$D$39:$D$789,СВЦЭМ!$A$39:$A$789,$A41,СВЦЭМ!$B$39:$B$789,J$11)+'СЕТ СН'!$F$14+СВЦЭМ!$D$10+'СЕТ СН'!$F$5-'СЕТ СН'!$F$24</f>
        <v>6164.5258227100003</v>
      </c>
      <c r="K41" s="36">
        <f>SUMIFS(СВЦЭМ!$D$39:$D$789,СВЦЭМ!$A$39:$A$789,$A41,СВЦЭМ!$B$39:$B$789,K$11)+'СЕТ СН'!$F$14+СВЦЭМ!$D$10+'СЕТ СН'!$F$5-'СЕТ СН'!$F$24</f>
        <v>6033.6836166199992</v>
      </c>
      <c r="L41" s="36">
        <f>SUMIFS(СВЦЭМ!$D$39:$D$789,СВЦЭМ!$A$39:$A$789,$A41,СВЦЭМ!$B$39:$B$789,L$11)+'СЕТ СН'!$F$14+СВЦЭМ!$D$10+'СЕТ СН'!$F$5-'СЕТ СН'!$F$24</f>
        <v>6026.1915885999997</v>
      </c>
      <c r="M41" s="36">
        <f>SUMIFS(СВЦЭМ!$D$39:$D$789,СВЦЭМ!$A$39:$A$789,$A41,СВЦЭМ!$B$39:$B$789,M$11)+'СЕТ СН'!$F$14+СВЦЭМ!$D$10+'СЕТ СН'!$F$5-'СЕТ СН'!$F$24</f>
        <v>6025.01696868</v>
      </c>
      <c r="N41" s="36">
        <f>SUMIFS(СВЦЭМ!$D$39:$D$789,СВЦЭМ!$A$39:$A$789,$A41,СВЦЭМ!$B$39:$B$789,N$11)+'СЕТ СН'!$F$14+СВЦЭМ!$D$10+'СЕТ СН'!$F$5-'СЕТ СН'!$F$24</f>
        <v>6000.2716115599997</v>
      </c>
      <c r="O41" s="36">
        <f>SUMIFS(СВЦЭМ!$D$39:$D$789,СВЦЭМ!$A$39:$A$789,$A41,СВЦЭМ!$B$39:$B$789,O$11)+'СЕТ СН'!$F$14+СВЦЭМ!$D$10+'СЕТ СН'!$F$5-'СЕТ СН'!$F$24</f>
        <v>6026.3476562099995</v>
      </c>
      <c r="P41" s="36">
        <f>SUMIFS(СВЦЭМ!$D$39:$D$789,СВЦЭМ!$A$39:$A$789,$A41,СВЦЭМ!$B$39:$B$789,P$11)+'СЕТ СН'!$F$14+СВЦЭМ!$D$10+'СЕТ СН'!$F$5-'СЕТ СН'!$F$24</f>
        <v>6043.5685164499992</v>
      </c>
      <c r="Q41" s="36">
        <f>SUMIFS(СВЦЭМ!$D$39:$D$789,СВЦЭМ!$A$39:$A$789,$A41,СВЦЭМ!$B$39:$B$789,Q$11)+'СЕТ СН'!$F$14+СВЦЭМ!$D$10+'СЕТ СН'!$F$5-'СЕТ СН'!$F$24</f>
        <v>6045.3801022199996</v>
      </c>
      <c r="R41" s="36">
        <f>SUMIFS(СВЦЭМ!$D$39:$D$789,СВЦЭМ!$A$39:$A$789,$A41,СВЦЭМ!$B$39:$B$789,R$11)+'СЕТ СН'!$F$14+СВЦЭМ!$D$10+'СЕТ СН'!$F$5-'СЕТ СН'!$F$24</f>
        <v>6031.1428690800003</v>
      </c>
      <c r="S41" s="36">
        <f>SUMIFS(СВЦЭМ!$D$39:$D$789,СВЦЭМ!$A$39:$A$789,$A41,СВЦЭМ!$B$39:$B$789,S$11)+'СЕТ СН'!$F$14+СВЦЭМ!$D$10+'СЕТ СН'!$F$5-'СЕТ СН'!$F$24</f>
        <v>5980.5744891399991</v>
      </c>
      <c r="T41" s="36">
        <f>SUMIFS(СВЦЭМ!$D$39:$D$789,СВЦЭМ!$A$39:$A$789,$A41,СВЦЭМ!$B$39:$B$789,T$11)+'СЕТ СН'!$F$14+СВЦЭМ!$D$10+'СЕТ СН'!$F$5-'СЕТ СН'!$F$24</f>
        <v>5938.2529434899998</v>
      </c>
      <c r="U41" s="36">
        <f>SUMIFS(СВЦЭМ!$D$39:$D$789,СВЦЭМ!$A$39:$A$789,$A41,СВЦЭМ!$B$39:$B$789,U$11)+'СЕТ СН'!$F$14+СВЦЭМ!$D$10+'СЕТ СН'!$F$5-'СЕТ СН'!$F$24</f>
        <v>5946.9187797899995</v>
      </c>
      <c r="V41" s="36">
        <f>SUMIFS(СВЦЭМ!$D$39:$D$789,СВЦЭМ!$A$39:$A$789,$A41,СВЦЭМ!$B$39:$B$789,V$11)+'СЕТ СН'!$F$14+СВЦЭМ!$D$10+'СЕТ СН'!$F$5-'СЕТ СН'!$F$24</f>
        <v>5965.0870204000003</v>
      </c>
      <c r="W41" s="36">
        <f>SUMIFS(СВЦЭМ!$D$39:$D$789,СВЦЭМ!$A$39:$A$789,$A41,СВЦЭМ!$B$39:$B$789,W$11)+'СЕТ СН'!$F$14+СВЦЭМ!$D$10+'СЕТ СН'!$F$5-'СЕТ СН'!$F$24</f>
        <v>5981.3174709899995</v>
      </c>
      <c r="X41" s="36">
        <f>SUMIFS(СВЦЭМ!$D$39:$D$789,СВЦЭМ!$A$39:$A$789,$A41,СВЦЭМ!$B$39:$B$789,X$11)+'СЕТ СН'!$F$14+СВЦЭМ!$D$10+'СЕТ СН'!$F$5-'СЕТ СН'!$F$24</f>
        <v>6028.6556411900001</v>
      </c>
      <c r="Y41" s="36">
        <f>SUMIFS(СВЦЭМ!$D$39:$D$789,СВЦЭМ!$A$39:$A$789,$A41,СВЦЭМ!$B$39:$B$789,Y$11)+'СЕТ СН'!$F$14+СВЦЭМ!$D$10+'СЕТ СН'!$F$5-'СЕТ СН'!$F$24</f>
        <v>6040.1259175099995</v>
      </c>
    </row>
    <row r="42" spans="1:32" ht="15.75" x14ac:dyDescent="0.2">
      <c r="A42" s="35">
        <f t="shared" si="0"/>
        <v>45657</v>
      </c>
      <c r="B42" s="36">
        <f>SUMIFS(СВЦЭМ!$D$39:$D$789,СВЦЭМ!$A$39:$A$789,$A42,СВЦЭМ!$B$39:$B$789,B$11)+'СЕТ СН'!$F$14+СВЦЭМ!$D$10+'СЕТ СН'!$F$5-'СЕТ СН'!$F$24</f>
        <v>6077.7568231200003</v>
      </c>
      <c r="C42" s="36">
        <f>SUMIFS(СВЦЭМ!$D$39:$D$789,СВЦЭМ!$A$39:$A$789,$A42,СВЦЭМ!$B$39:$B$789,C$11)+'СЕТ СН'!$F$14+СВЦЭМ!$D$10+'СЕТ СН'!$F$5-'СЕТ СН'!$F$24</f>
        <v>6176.2635155699991</v>
      </c>
      <c r="D42" s="36">
        <f>SUMIFS(СВЦЭМ!$D$39:$D$789,СВЦЭМ!$A$39:$A$789,$A42,СВЦЭМ!$B$39:$B$789,D$11)+'СЕТ СН'!$F$14+СВЦЭМ!$D$10+'СЕТ СН'!$F$5-'СЕТ СН'!$F$24</f>
        <v>6204.8674614499996</v>
      </c>
      <c r="E42" s="36">
        <f>SUMIFS(СВЦЭМ!$D$39:$D$789,СВЦЭМ!$A$39:$A$789,$A42,СВЦЭМ!$B$39:$B$789,E$11)+'СЕТ СН'!$F$14+СВЦЭМ!$D$10+'СЕТ СН'!$F$5-'СЕТ СН'!$F$24</f>
        <v>6266.0832625799994</v>
      </c>
      <c r="F42" s="36">
        <f>SUMIFS(СВЦЭМ!$D$39:$D$789,СВЦЭМ!$A$39:$A$789,$A42,СВЦЭМ!$B$39:$B$789,F$11)+'СЕТ СН'!$F$14+СВЦЭМ!$D$10+'СЕТ СН'!$F$5-'СЕТ СН'!$F$24</f>
        <v>6273.9830415099996</v>
      </c>
      <c r="G42" s="36">
        <f>SUMIFS(СВЦЭМ!$D$39:$D$789,СВЦЭМ!$A$39:$A$789,$A42,СВЦЭМ!$B$39:$B$789,G$11)+'СЕТ СН'!$F$14+СВЦЭМ!$D$10+'СЕТ СН'!$F$5-'СЕТ СН'!$F$24</f>
        <v>6248.286520149999</v>
      </c>
      <c r="H42" s="36">
        <f>SUMIFS(СВЦЭМ!$D$39:$D$789,СВЦЭМ!$A$39:$A$789,$A42,СВЦЭМ!$B$39:$B$789,H$11)+'СЕТ СН'!$F$14+СВЦЭМ!$D$10+'СЕТ СН'!$F$5-'СЕТ СН'!$F$24</f>
        <v>6238.0722955199999</v>
      </c>
      <c r="I42" s="36">
        <f>SUMIFS(СВЦЭМ!$D$39:$D$789,СВЦЭМ!$A$39:$A$789,$A42,СВЦЭМ!$B$39:$B$789,I$11)+'СЕТ СН'!$F$14+СВЦЭМ!$D$10+'СЕТ СН'!$F$5-'СЕТ СН'!$F$24</f>
        <v>6207.0648966199997</v>
      </c>
      <c r="J42" s="36">
        <f>SUMIFS(СВЦЭМ!$D$39:$D$789,СВЦЭМ!$A$39:$A$789,$A42,СВЦЭМ!$B$39:$B$789,J$11)+'СЕТ СН'!$F$14+СВЦЭМ!$D$10+'СЕТ СН'!$F$5-'СЕТ СН'!$F$24</f>
        <v>6058.914849929999</v>
      </c>
      <c r="K42" s="36">
        <f>SUMIFS(СВЦЭМ!$D$39:$D$789,СВЦЭМ!$A$39:$A$789,$A42,СВЦЭМ!$B$39:$B$789,K$11)+'СЕТ СН'!$F$14+СВЦЭМ!$D$10+'СЕТ СН'!$F$5-'СЕТ СН'!$F$24</f>
        <v>5994.6350270000003</v>
      </c>
      <c r="L42" s="36">
        <f>SUMIFS(СВЦЭМ!$D$39:$D$789,СВЦЭМ!$A$39:$A$789,$A42,СВЦЭМ!$B$39:$B$789,L$11)+'СЕТ СН'!$F$14+СВЦЭМ!$D$10+'СЕТ СН'!$F$5-'СЕТ СН'!$F$24</f>
        <v>5954.2748006000002</v>
      </c>
      <c r="M42" s="36">
        <f>SUMIFS(СВЦЭМ!$D$39:$D$789,СВЦЭМ!$A$39:$A$789,$A42,СВЦЭМ!$B$39:$B$789,M$11)+'СЕТ СН'!$F$14+СВЦЭМ!$D$10+'СЕТ СН'!$F$5-'СЕТ СН'!$F$24</f>
        <v>5915.2360071200001</v>
      </c>
      <c r="N42" s="36">
        <f>SUMIFS(СВЦЭМ!$D$39:$D$789,СВЦЭМ!$A$39:$A$789,$A42,СВЦЭМ!$B$39:$B$789,N$11)+'СЕТ СН'!$F$14+СВЦЭМ!$D$10+'СЕТ СН'!$F$5-'СЕТ СН'!$F$24</f>
        <v>5915.5968987999995</v>
      </c>
      <c r="O42" s="36">
        <f>SUMIFS(СВЦЭМ!$D$39:$D$789,СВЦЭМ!$A$39:$A$789,$A42,СВЦЭМ!$B$39:$B$789,O$11)+'СЕТ СН'!$F$14+СВЦЭМ!$D$10+'СЕТ СН'!$F$5-'СЕТ СН'!$F$24</f>
        <v>5954.5410250999994</v>
      </c>
      <c r="P42" s="36">
        <f>SUMIFS(СВЦЭМ!$D$39:$D$789,СВЦЭМ!$A$39:$A$789,$A42,СВЦЭМ!$B$39:$B$789,P$11)+'СЕТ СН'!$F$14+СВЦЭМ!$D$10+'СЕТ СН'!$F$5-'СЕТ СН'!$F$24</f>
        <v>5940.3758229899995</v>
      </c>
      <c r="Q42" s="36">
        <f>SUMIFS(СВЦЭМ!$D$39:$D$789,СВЦЭМ!$A$39:$A$789,$A42,СВЦЭМ!$B$39:$B$789,Q$11)+'СЕТ СН'!$F$14+СВЦЭМ!$D$10+'СЕТ СН'!$F$5-'СЕТ СН'!$F$24</f>
        <v>5932.1531090999997</v>
      </c>
      <c r="R42" s="36">
        <f>SUMIFS(СВЦЭМ!$D$39:$D$789,СВЦЭМ!$A$39:$A$789,$A42,СВЦЭМ!$B$39:$B$789,R$11)+'СЕТ СН'!$F$14+СВЦЭМ!$D$10+'СЕТ СН'!$F$5-'СЕТ СН'!$F$24</f>
        <v>5901.09631214</v>
      </c>
      <c r="S42" s="36">
        <f>SUMIFS(СВЦЭМ!$D$39:$D$789,СВЦЭМ!$A$39:$A$789,$A42,СВЦЭМ!$B$39:$B$789,S$11)+'СЕТ СН'!$F$14+СВЦЭМ!$D$10+'СЕТ СН'!$F$5-'СЕТ СН'!$F$24</f>
        <v>5869.9248838200001</v>
      </c>
      <c r="T42" s="36">
        <f>SUMIFS(СВЦЭМ!$D$39:$D$789,СВЦЭМ!$A$39:$A$789,$A42,СВЦЭМ!$B$39:$B$789,T$11)+'СЕТ СН'!$F$14+СВЦЭМ!$D$10+'СЕТ СН'!$F$5-'СЕТ СН'!$F$24</f>
        <v>5815.8788062699996</v>
      </c>
      <c r="U42" s="36">
        <f>SUMIFS(СВЦЭМ!$D$39:$D$789,СВЦЭМ!$A$39:$A$789,$A42,СВЦЭМ!$B$39:$B$789,U$11)+'СЕТ СН'!$F$14+СВЦЭМ!$D$10+'СЕТ СН'!$F$5-'СЕТ СН'!$F$24</f>
        <v>5796.1845887999998</v>
      </c>
      <c r="V42" s="36">
        <f>SUMIFS(СВЦЭМ!$D$39:$D$789,СВЦЭМ!$A$39:$A$789,$A42,СВЦЭМ!$B$39:$B$789,V$11)+'СЕТ СН'!$F$14+СВЦЭМ!$D$10+'СЕТ СН'!$F$5-'СЕТ СН'!$F$24</f>
        <v>5836.5604727999998</v>
      </c>
      <c r="W42" s="36">
        <f>SUMIFS(СВЦЭМ!$D$39:$D$789,СВЦЭМ!$A$39:$A$789,$A42,СВЦЭМ!$B$39:$B$789,W$11)+'СЕТ СН'!$F$14+СВЦЭМ!$D$10+'СЕТ СН'!$F$5-'СЕТ СН'!$F$24</f>
        <v>5909.1738571099995</v>
      </c>
      <c r="X42" s="36">
        <f>SUMIFS(СВЦЭМ!$D$39:$D$789,СВЦЭМ!$A$39:$A$789,$A42,СВЦЭМ!$B$39:$B$789,X$11)+'СЕТ СН'!$F$14+СВЦЭМ!$D$10+'СЕТ СН'!$F$5-'СЕТ СН'!$F$24</f>
        <v>5946.8929727199993</v>
      </c>
      <c r="Y42" s="36">
        <f>SUMIFS(СВЦЭМ!$D$39:$D$789,СВЦЭМ!$A$39:$A$789,$A42,СВЦЭМ!$B$39:$B$789,Y$11)+'СЕТ СН'!$F$14+СВЦЭМ!$D$10+'СЕТ СН'!$F$5-'СЕТ СН'!$F$24</f>
        <v>5997.9963822099999</v>
      </c>
      <c r="Z42" s="36">
        <f>SUMIFS(СВЦЭМ!$D$39:$D$789,СВЦЭМ!$A$39:$A$789,$A42,СВЦЭМ!$B$39:$B$789,Z$11)+'СЕТ СН'!$F$14+СВЦЭМ!$D$10+'СЕТ СН'!$F$5-'СЕТ СН'!$F$24</f>
        <v>6058.7156904399999</v>
      </c>
      <c r="AA42" s="36">
        <f>SUMIFS(СВЦЭМ!$D$39:$D$789,СВЦЭМ!$A$39:$A$789,$A42,СВЦЭМ!$B$39:$B$789,AA$11)+'СЕТ СН'!$F$14+СВЦЭМ!$D$10+'СЕТ СН'!$F$5-'СЕТ СН'!$F$24</f>
        <v>6091.9254673799996</v>
      </c>
      <c r="AB42" s="36">
        <f>SUMIFS(СВЦЭМ!$D$39:$D$789,СВЦЭМ!$A$39:$A$789,$A42,СВЦЭМ!$B$39:$B$789,AB$11)+'СЕТ СН'!$F$14+СВЦЭМ!$D$10+'СЕТ СН'!$F$5-'СЕТ СН'!$F$24</f>
        <v>6111.4350512299998</v>
      </c>
      <c r="AC42" s="36">
        <f>SUMIFS(СВЦЭМ!$D$39:$D$789,СВЦЭМ!$A$39:$A$789,$A42,СВЦЭМ!$B$39:$B$789,AC$11)+'СЕТ СН'!$F$14+СВЦЭМ!$D$10+'СЕТ СН'!$F$5-'СЕТ СН'!$F$24</f>
        <v>6122.3651623799997</v>
      </c>
      <c r="AD42" s="36">
        <f>SUMIFS(СВЦЭМ!$D$39:$D$789,СВЦЭМ!$A$39:$A$789,$A42,СВЦЭМ!$B$39:$B$789,AD$11)+'СЕТ СН'!$F$14+СВЦЭМ!$D$10+'СЕТ СН'!$F$5-'СЕТ СН'!$F$24</f>
        <v>6143.2521190099997</v>
      </c>
      <c r="AE42" s="36">
        <f>SUMIFS(СВЦЭМ!$D$39:$D$789,СВЦЭМ!$A$39:$A$789,$A42,СВЦЭМ!$B$39:$B$789,AE$11)+'СЕТ СН'!$F$14+СВЦЭМ!$D$10+'СЕТ СН'!$F$5-'СЕТ СН'!$F$24</f>
        <v>6175.4963792099998</v>
      </c>
      <c r="AF42" s="36">
        <f>SUMIFS(СВЦЭМ!$D$39:$D$789,СВЦЭМ!$A$39:$A$789,$A42,СВЦЭМ!$B$39:$B$789,AF$11)+'СЕТ СН'!$F$14+СВЦЭМ!$D$10+'СЕТ СН'!$F$5-'СЕТ СН'!$F$24</f>
        <v>6238.5622572499997</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32"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32"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customHeight="1" x14ac:dyDescent="0.2">
      <c r="A48" s="35" t="str">
        <f>A12</f>
        <v>01.12.2024</v>
      </c>
      <c r="B48" s="36">
        <f>SUMIFS(СВЦЭМ!$D$39:$D$789,СВЦЭМ!$A$39:$A$789,$A48,СВЦЭМ!$B$39:$B$789,B$47)+'СЕТ СН'!$G$14+СВЦЭМ!$D$10+'СЕТ СН'!$G$5-'СЕТ СН'!$G$24</f>
        <v>6740.6253434099999</v>
      </c>
      <c r="C48" s="36">
        <f>SUMIFS(СВЦЭМ!$D$39:$D$789,СВЦЭМ!$A$39:$A$789,$A48,СВЦЭМ!$B$39:$B$789,C$47)+'СЕТ СН'!$G$14+СВЦЭМ!$D$10+'СЕТ СН'!$G$5-'СЕТ СН'!$G$24</f>
        <v>6806.4299113699999</v>
      </c>
      <c r="D48" s="36">
        <f>SUMIFS(СВЦЭМ!$D$39:$D$789,СВЦЭМ!$A$39:$A$789,$A48,СВЦЭМ!$B$39:$B$789,D$47)+'СЕТ СН'!$G$14+СВЦЭМ!$D$10+'СЕТ СН'!$G$5-'СЕТ СН'!$G$24</f>
        <v>6831.4075306699997</v>
      </c>
      <c r="E48" s="36">
        <f>SUMIFS(СВЦЭМ!$D$39:$D$789,СВЦЭМ!$A$39:$A$789,$A48,СВЦЭМ!$B$39:$B$789,E$47)+'СЕТ СН'!$G$14+СВЦЭМ!$D$10+'СЕТ СН'!$G$5-'СЕТ СН'!$G$24</f>
        <v>6822.6090670600006</v>
      </c>
      <c r="F48" s="36">
        <f>SUMIFS(СВЦЭМ!$D$39:$D$789,СВЦЭМ!$A$39:$A$789,$A48,СВЦЭМ!$B$39:$B$789,F$47)+'СЕТ СН'!$G$14+СВЦЭМ!$D$10+'СЕТ СН'!$G$5-'СЕТ СН'!$G$24</f>
        <v>6825.6659347900004</v>
      </c>
      <c r="G48" s="36">
        <f>SUMIFS(СВЦЭМ!$D$39:$D$789,СВЦЭМ!$A$39:$A$789,$A48,СВЦЭМ!$B$39:$B$789,G$47)+'СЕТ СН'!$G$14+СВЦЭМ!$D$10+'СЕТ СН'!$G$5-'СЕТ СН'!$G$24</f>
        <v>6849.9235792700001</v>
      </c>
      <c r="H48" s="36">
        <f>SUMIFS(СВЦЭМ!$D$39:$D$789,СВЦЭМ!$A$39:$A$789,$A48,СВЦЭМ!$B$39:$B$789,H$47)+'СЕТ СН'!$G$14+СВЦЭМ!$D$10+'СЕТ СН'!$G$5-'СЕТ СН'!$G$24</f>
        <v>6854.5680507100005</v>
      </c>
      <c r="I48" s="36">
        <f>SUMIFS(СВЦЭМ!$D$39:$D$789,СВЦЭМ!$A$39:$A$789,$A48,СВЦЭМ!$B$39:$B$789,I$47)+'СЕТ СН'!$G$14+СВЦЭМ!$D$10+'СЕТ СН'!$G$5-'СЕТ СН'!$G$24</f>
        <v>6857.0911764699995</v>
      </c>
      <c r="J48" s="36">
        <f>SUMIFS(СВЦЭМ!$D$39:$D$789,СВЦЭМ!$A$39:$A$789,$A48,СВЦЭМ!$B$39:$B$789,J$47)+'СЕТ СН'!$G$14+СВЦЭМ!$D$10+'СЕТ СН'!$G$5-'СЕТ СН'!$G$24</f>
        <v>6798.9238907199997</v>
      </c>
      <c r="K48" s="36">
        <f>SUMIFS(СВЦЭМ!$D$39:$D$789,СВЦЭМ!$A$39:$A$789,$A48,СВЦЭМ!$B$39:$B$789,K$47)+'СЕТ СН'!$G$14+СВЦЭМ!$D$10+'СЕТ СН'!$G$5-'СЕТ СН'!$G$24</f>
        <v>6807.3198576699997</v>
      </c>
      <c r="L48" s="36">
        <f>SUMIFS(СВЦЭМ!$D$39:$D$789,СВЦЭМ!$A$39:$A$789,$A48,СВЦЭМ!$B$39:$B$789,L$47)+'СЕТ СН'!$G$14+СВЦЭМ!$D$10+'СЕТ СН'!$G$5-'СЕТ СН'!$G$24</f>
        <v>6749.3914180900001</v>
      </c>
      <c r="M48" s="36">
        <f>SUMIFS(СВЦЭМ!$D$39:$D$789,СВЦЭМ!$A$39:$A$789,$A48,СВЦЭМ!$B$39:$B$789,M$47)+'СЕТ СН'!$G$14+СВЦЭМ!$D$10+'СЕТ СН'!$G$5-'СЕТ СН'!$G$24</f>
        <v>6747.9937075300004</v>
      </c>
      <c r="N48" s="36">
        <f>SUMIFS(СВЦЭМ!$D$39:$D$789,СВЦЭМ!$A$39:$A$789,$A48,СВЦЭМ!$B$39:$B$789,N$47)+'СЕТ СН'!$G$14+СВЦЭМ!$D$10+'СЕТ СН'!$G$5-'СЕТ СН'!$G$24</f>
        <v>6784.6784616200002</v>
      </c>
      <c r="O48" s="36">
        <f>SUMIFS(СВЦЭМ!$D$39:$D$789,СВЦЭМ!$A$39:$A$789,$A48,СВЦЭМ!$B$39:$B$789,O$47)+'СЕТ СН'!$G$14+СВЦЭМ!$D$10+'СЕТ СН'!$G$5-'СЕТ СН'!$G$24</f>
        <v>6803.5257647600001</v>
      </c>
      <c r="P48" s="36">
        <f>SUMIFS(СВЦЭМ!$D$39:$D$789,СВЦЭМ!$A$39:$A$789,$A48,СВЦЭМ!$B$39:$B$789,P$47)+'СЕТ СН'!$G$14+СВЦЭМ!$D$10+'СЕТ СН'!$G$5-'СЕТ СН'!$G$24</f>
        <v>6841.5236458899999</v>
      </c>
      <c r="Q48" s="36">
        <f>SUMIFS(СВЦЭМ!$D$39:$D$789,СВЦЭМ!$A$39:$A$789,$A48,СВЦЭМ!$B$39:$B$789,Q$47)+'СЕТ СН'!$G$14+СВЦЭМ!$D$10+'СЕТ СН'!$G$5-'СЕТ СН'!$G$24</f>
        <v>6867.4930898399998</v>
      </c>
      <c r="R48" s="36">
        <f>SUMIFS(СВЦЭМ!$D$39:$D$789,СВЦЭМ!$A$39:$A$789,$A48,СВЦЭМ!$B$39:$B$789,R$47)+'СЕТ СН'!$G$14+СВЦЭМ!$D$10+'СЕТ СН'!$G$5-'СЕТ СН'!$G$24</f>
        <v>6846.1964910999995</v>
      </c>
      <c r="S48" s="36">
        <f>SUMIFS(СВЦЭМ!$D$39:$D$789,СВЦЭМ!$A$39:$A$789,$A48,СВЦЭМ!$B$39:$B$789,S$47)+'СЕТ СН'!$G$14+СВЦЭМ!$D$10+'СЕТ СН'!$G$5-'СЕТ СН'!$G$24</f>
        <v>6770.4058336799999</v>
      </c>
      <c r="T48" s="36">
        <f>SUMIFS(СВЦЭМ!$D$39:$D$789,СВЦЭМ!$A$39:$A$789,$A48,СВЦЭМ!$B$39:$B$789,T$47)+'СЕТ СН'!$G$14+СВЦЭМ!$D$10+'СЕТ СН'!$G$5-'СЕТ СН'!$G$24</f>
        <v>6679.0544730299998</v>
      </c>
      <c r="U48" s="36">
        <f>SUMIFS(СВЦЭМ!$D$39:$D$789,СВЦЭМ!$A$39:$A$789,$A48,СВЦЭМ!$B$39:$B$789,U$47)+'СЕТ СН'!$G$14+СВЦЭМ!$D$10+'СЕТ СН'!$G$5-'СЕТ СН'!$G$24</f>
        <v>6703.6393432799996</v>
      </c>
      <c r="V48" s="36">
        <f>SUMIFS(СВЦЭМ!$D$39:$D$789,СВЦЭМ!$A$39:$A$789,$A48,СВЦЭМ!$B$39:$B$789,V$47)+'СЕТ СН'!$G$14+СВЦЭМ!$D$10+'СЕТ СН'!$G$5-'СЕТ СН'!$G$24</f>
        <v>6735.2306113199993</v>
      </c>
      <c r="W48" s="36">
        <f>SUMIFS(СВЦЭМ!$D$39:$D$789,СВЦЭМ!$A$39:$A$789,$A48,СВЦЭМ!$B$39:$B$789,W$47)+'СЕТ СН'!$G$14+СВЦЭМ!$D$10+'СЕТ СН'!$G$5-'СЕТ СН'!$G$24</f>
        <v>6759.3899204700001</v>
      </c>
      <c r="X48" s="36">
        <f>SUMIFS(СВЦЭМ!$D$39:$D$789,СВЦЭМ!$A$39:$A$789,$A48,СВЦЭМ!$B$39:$B$789,X$47)+'СЕТ СН'!$G$14+СВЦЭМ!$D$10+'СЕТ СН'!$G$5-'СЕТ СН'!$G$24</f>
        <v>6791.5331921799998</v>
      </c>
      <c r="Y48" s="36">
        <f>SUMIFS(СВЦЭМ!$D$39:$D$789,СВЦЭМ!$A$39:$A$789,$A48,СВЦЭМ!$B$39:$B$789,Y$47)+'СЕТ СН'!$G$14+СВЦЭМ!$D$10+'СЕТ СН'!$G$5-'СЕТ СН'!$G$24</f>
        <v>6885.7903896799999</v>
      </c>
      <c r="AA48" s="45"/>
    </row>
    <row r="49" spans="1:25" ht="15.75" x14ac:dyDescent="0.2">
      <c r="A49" s="35">
        <f>A48+1</f>
        <v>45628</v>
      </c>
      <c r="B49" s="36">
        <f>SUMIFS(СВЦЭМ!$D$39:$D$789,СВЦЭМ!$A$39:$A$789,$A49,СВЦЭМ!$B$39:$B$789,B$47)+'СЕТ СН'!$G$14+СВЦЭМ!$D$10+'СЕТ СН'!$G$5-'СЕТ СН'!$G$24</f>
        <v>6982.7638142400001</v>
      </c>
      <c r="C49" s="36">
        <f>SUMIFS(СВЦЭМ!$D$39:$D$789,СВЦЭМ!$A$39:$A$789,$A49,СВЦЭМ!$B$39:$B$789,C$47)+'СЕТ СН'!$G$14+СВЦЭМ!$D$10+'СЕТ СН'!$G$5-'СЕТ СН'!$G$24</f>
        <v>6967.4022630300005</v>
      </c>
      <c r="D49" s="36">
        <f>SUMIFS(СВЦЭМ!$D$39:$D$789,СВЦЭМ!$A$39:$A$789,$A49,СВЦЭМ!$B$39:$B$789,D$47)+'СЕТ СН'!$G$14+СВЦЭМ!$D$10+'СЕТ СН'!$G$5-'СЕТ СН'!$G$24</f>
        <v>6948.0660794699997</v>
      </c>
      <c r="E49" s="36">
        <f>SUMIFS(СВЦЭМ!$D$39:$D$789,СВЦЭМ!$A$39:$A$789,$A49,СВЦЭМ!$B$39:$B$789,E$47)+'СЕТ СН'!$G$14+СВЦЭМ!$D$10+'СЕТ СН'!$G$5-'СЕТ СН'!$G$24</f>
        <v>6963.9826926299993</v>
      </c>
      <c r="F49" s="36">
        <f>SUMIFS(СВЦЭМ!$D$39:$D$789,СВЦЭМ!$A$39:$A$789,$A49,СВЦЭМ!$B$39:$B$789,F$47)+'СЕТ СН'!$G$14+СВЦЭМ!$D$10+'СЕТ СН'!$G$5-'СЕТ СН'!$G$24</f>
        <v>6953.2733569699994</v>
      </c>
      <c r="G49" s="36">
        <f>SUMIFS(СВЦЭМ!$D$39:$D$789,СВЦЭМ!$A$39:$A$789,$A49,СВЦЭМ!$B$39:$B$789,G$47)+'СЕТ СН'!$G$14+СВЦЭМ!$D$10+'СЕТ СН'!$G$5-'СЕТ СН'!$G$24</f>
        <v>6958.1421991799998</v>
      </c>
      <c r="H49" s="36">
        <f>SUMIFS(СВЦЭМ!$D$39:$D$789,СВЦЭМ!$A$39:$A$789,$A49,СВЦЭМ!$B$39:$B$789,H$47)+'СЕТ СН'!$G$14+СВЦЭМ!$D$10+'СЕТ СН'!$G$5-'СЕТ СН'!$G$24</f>
        <v>6880.3241257</v>
      </c>
      <c r="I49" s="36">
        <f>SUMIFS(СВЦЭМ!$D$39:$D$789,СВЦЭМ!$A$39:$A$789,$A49,СВЦЭМ!$B$39:$B$789,I$47)+'СЕТ СН'!$G$14+СВЦЭМ!$D$10+'СЕТ СН'!$G$5-'СЕТ СН'!$G$24</f>
        <v>6767.6987054399997</v>
      </c>
      <c r="J49" s="36">
        <f>SUMIFS(СВЦЭМ!$D$39:$D$789,СВЦЭМ!$A$39:$A$789,$A49,СВЦЭМ!$B$39:$B$789,J$47)+'СЕТ СН'!$G$14+СВЦЭМ!$D$10+'СЕТ СН'!$G$5-'СЕТ СН'!$G$24</f>
        <v>6709.2453650999996</v>
      </c>
      <c r="K49" s="36">
        <f>SUMIFS(СВЦЭМ!$D$39:$D$789,СВЦЭМ!$A$39:$A$789,$A49,СВЦЭМ!$B$39:$B$789,K$47)+'СЕТ СН'!$G$14+СВЦЭМ!$D$10+'СЕТ СН'!$G$5-'СЕТ СН'!$G$24</f>
        <v>6690.7427376100004</v>
      </c>
      <c r="L49" s="36">
        <f>SUMIFS(СВЦЭМ!$D$39:$D$789,СВЦЭМ!$A$39:$A$789,$A49,СВЦЭМ!$B$39:$B$789,L$47)+'СЕТ СН'!$G$14+СВЦЭМ!$D$10+'СЕТ СН'!$G$5-'СЕТ СН'!$G$24</f>
        <v>6712.5379102999996</v>
      </c>
      <c r="M49" s="36">
        <f>SUMIFS(СВЦЭМ!$D$39:$D$789,СВЦЭМ!$A$39:$A$789,$A49,СВЦЭМ!$B$39:$B$789,M$47)+'СЕТ СН'!$G$14+СВЦЭМ!$D$10+'СЕТ СН'!$G$5-'СЕТ СН'!$G$24</f>
        <v>6732.2577927299999</v>
      </c>
      <c r="N49" s="36">
        <f>SUMIFS(СВЦЭМ!$D$39:$D$789,СВЦЭМ!$A$39:$A$789,$A49,СВЦЭМ!$B$39:$B$789,N$47)+'СЕТ СН'!$G$14+СВЦЭМ!$D$10+'СЕТ СН'!$G$5-'СЕТ СН'!$G$24</f>
        <v>6753.0401882900005</v>
      </c>
      <c r="O49" s="36">
        <f>SUMIFS(СВЦЭМ!$D$39:$D$789,СВЦЭМ!$A$39:$A$789,$A49,СВЦЭМ!$B$39:$B$789,O$47)+'СЕТ СН'!$G$14+СВЦЭМ!$D$10+'СЕТ СН'!$G$5-'СЕТ СН'!$G$24</f>
        <v>6776.7200892599994</v>
      </c>
      <c r="P49" s="36">
        <f>SUMIFS(СВЦЭМ!$D$39:$D$789,СВЦЭМ!$A$39:$A$789,$A49,СВЦЭМ!$B$39:$B$789,P$47)+'СЕТ СН'!$G$14+СВЦЭМ!$D$10+'СЕТ СН'!$G$5-'СЕТ СН'!$G$24</f>
        <v>6797.7542864999996</v>
      </c>
      <c r="Q49" s="36">
        <f>SUMIFS(СВЦЭМ!$D$39:$D$789,СВЦЭМ!$A$39:$A$789,$A49,СВЦЭМ!$B$39:$B$789,Q$47)+'СЕТ СН'!$G$14+СВЦЭМ!$D$10+'СЕТ СН'!$G$5-'СЕТ СН'!$G$24</f>
        <v>6794.0413098700001</v>
      </c>
      <c r="R49" s="36">
        <f>SUMIFS(СВЦЭМ!$D$39:$D$789,СВЦЭМ!$A$39:$A$789,$A49,СВЦЭМ!$B$39:$B$789,R$47)+'СЕТ СН'!$G$14+СВЦЭМ!$D$10+'СЕТ СН'!$G$5-'СЕТ СН'!$G$24</f>
        <v>6781.6716633599999</v>
      </c>
      <c r="S49" s="36">
        <f>SUMIFS(СВЦЭМ!$D$39:$D$789,СВЦЭМ!$A$39:$A$789,$A49,СВЦЭМ!$B$39:$B$789,S$47)+'СЕТ СН'!$G$14+СВЦЭМ!$D$10+'СЕТ СН'!$G$5-'СЕТ СН'!$G$24</f>
        <v>6714.5860791100004</v>
      </c>
      <c r="T49" s="36">
        <f>SUMIFS(СВЦЭМ!$D$39:$D$789,СВЦЭМ!$A$39:$A$789,$A49,СВЦЭМ!$B$39:$B$789,T$47)+'СЕТ СН'!$G$14+СВЦЭМ!$D$10+'СЕТ СН'!$G$5-'СЕТ СН'!$G$24</f>
        <v>6649.7900866599994</v>
      </c>
      <c r="U49" s="36">
        <f>SUMIFS(СВЦЭМ!$D$39:$D$789,СВЦЭМ!$A$39:$A$789,$A49,СВЦЭМ!$B$39:$B$789,U$47)+'СЕТ СН'!$G$14+СВЦЭМ!$D$10+'СЕТ СН'!$G$5-'СЕТ СН'!$G$24</f>
        <v>6702.1887446199999</v>
      </c>
      <c r="V49" s="36">
        <f>SUMIFS(СВЦЭМ!$D$39:$D$789,СВЦЭМ!$A$39:$A$789,$A49,СВЦЭМ!$B$39:$B$789,V$47)+'СЕТ СН'!$G$14+СВЦЭМ!$D$10+'СЕТ СН'!$G$5-'СЕТ СН'!$G$24</f>
        <v>6741.1518924299999</v>
      </c>
      <c r="W49" s="36">
        <f>SUMIFS(СВЦЭМ!$D$39:$D$789,СВЦЭМ!$A$39:$A$789,$A49,СВЦЭМ!$B$39:$B$789,W$47)+'СЕТ СН'!$G$14+СВЦЭМ!$D$10+'СЕТ СН'!$G$5-'СЕТ СН'!$G$24</f>
        <v>6729.2231623799998</v>
      </c>
      <c r="X49" s="36">
        <f>SUMIFS(СВЦЭМ!$D$39:$D$789,СВЦЭМ!$A$39:$A$789,$A49,СВЦЭМ!$B$39:$B$789,X$47)+'СЕТ СН'!$G$14+СВЦЭМ!$D$10+'СЕТ СН'!$G$5-'СЕТ СН'!$G$24</f>
        <v>6730.3512338999999</v>
      </c>
      <c r="Y49" s="36">
        <f>SUMIFS(СВЦЭМ!$D$39:$D$789,СВЦЭМ!$A$39:$A$789,$A49,СВЦЭМ!$B$39:$B$789,Y$47)+'СЕТ СН'!$G$14+СВЦЭМ!$D$10+'СЕТ СН'!$G$5-'СЕТ СН'!$G$24</f>
        <v>6771.6998650999994</v>
      </c>
    </row>
    <row r="50" spans="1:25" ht="15.75" x14ac:dyDescent="0.2">
      <c r="A50" s="35">
        <f t="shared" ref="A50:A78" si="1">A49+1</f>
        <v>45629</v>
      </c>
      <c r="B50" s="36">
        <f>SUMIFS(СВЦЭМ!$D$39:$D$789,СВЦЭМ!$A$39:$A$789,$A50,СВЦЭМ!$B$39:$B$789,B$47)+'СЕТ СН'!$G$14+СВЦЭМ!$D$10+'СЕТ СН'!$G$5-'СЕТ СН'!$G$24</f>
        <v>6795.0388208799995</v>
      </c>
      <c r="C50" s="36">
        <f>SUMIFS(СВЦЭМ!$D$39:$D$789,СВЦЭМ!$A$39:$A$789,$A50,СВЦЭМ!$B$39:$B$789,C$47)+'СЕТ СН'!$G$14+СВЦЭМ!$D$10+'СЕТ СН'!$G$5-'СЕТ СН'!$G$24</f>
        <v>6852.3170073599995</v>
      </c>
      <c r="D50" s="36">
        <f>SUMIFS(СВЦЭМ!$D$39:$D$789,СВЦЭМ!$A$39:$A$789,$A50,СВЦЭМ!$B$39:$B$789,D$47)+'СЕТ СН'!$G$14+СВЦЭМ!$D$10+'СЕТ СН'!$G$5-'СЕТ СН'!$G$24</f>
        <v>6892.2477940700001</v>
      </c>
      <c r="E50" s="36">
        <f>SUMIFS(СВЦЭМ!$D$39:$D$789,СВЦЭМ!$A$39:$A$789,$A50,СВЦЭМ!$B$39:$B$789,E$47)+'СЕТ СН'!$G$14+СВЦЭМ!$D$10+'СЕТ СН'!$G$5-'СЕТ СН'!$G$24</f>
        <v>6933.5330651300001</v>
      </c>
      <c r="F50" s="36">
        <f>SUMIFS(СВЦЭМ!$D$39:$D$789,СВЦЭМ!$A$39:$A$789,$A50,СВЦЭМ!$B$39:$B$789,F$47)+'СЕТ СН'!$G$14+СВЦЭМ!$D$10+'СЕТ СН'!$G$5-'СЕТ СН'!$G$24</f>
        <v>6942.2419132699997</v>
      </c>
      <c r="G50" s="36">
        <f>SUMIFS(СВЦЭМ!$D$39:$D$789,СВЦЭМ!$A$39:$A$789,$A50,СВЦЭМ!$B$39:$B$789,G$47)+'СЕТ СН'!$G$14+СВЦЭМ!$D$10+'СЕТ СН'!$G$5-'СЕТ СН'!$G$24</f>
        <v>6876.4469729100001</v>
      </c>
      <c r="H50" s="36">
        <f>SUMIFS(СВЦЭМ!$D$39:$D$789,СВЦЭМ!$A$39:$A$789,$A50,СВЦЭМ!$B$39:$B$789,H$47)+'СЕТ СН'!$G$14+СВЦЭМ!$D$10+'СЕТ СН'!$G$5-'СЕТ СН'!$G$24</f>
        <v>6801.3327066100001</v>
      </c>
      <c r="I50" s="36">
        <f>SUMIFS(СВЦЭМ!$D$39:$D$789,СВЦЭМ!$A$39:$A$789,$A50,СВЦЭМ!$B$39:$B$789,I$47)+'СЕТ СН'!$G$14+СВЦЭМ!$D$10+'СЕТ СН'!$G$5-'СЕТ СН'!$G$24</f>
        <v>6704.9658434600005</v>
      </c>
      <c r="J50" s="36">
        <f>SUMIFS(СВЦЭМ!$D$39:$D$789,СВЦЭМ!$A$39:$A$789,$A50,СВЦЭМ!$B$39:$B$789,J$47)+'СЕТ СН'!$G$14+СВЦЭМ!$D$10+'СЕТ СН'!$G$5-'СЕТ СН'!$G$24</f>
        <v>6628.7456476200005</v>
      </c>
      <c r="K50" s="36">
        <f>SUMIFS(СВЦЭМ!$D$39:$D$789,СВЦЭМ!$A$39:$A$789,$A50,СВЦЭМ!$B$39:$B$789,K$47)+'СЕТ СН'!$G$14+СВЦЭМ!$D$10+'СЕТ СН'!$G$5-'СЕТ СН'!$G$24</f>
        <v>6637.8335138399998</v>
      </c>
      <c r="L50" s="36">
        <f>SUMIFS(СВЦЭМ!$D$39:$D$789,СВЦЭМ!$A$39:$A$789,$A50,СВЦЭМ!$B$39:$B$789,L$47)+'СЕТ СН'!$G$14+СВЦЭМ!$D$10+'СЕТ СН'!$G$5-'СЕТ СН'!$G$24</f>
        <v>6646.6873631999997</v>
      </c>
      <c r="M50" s="36">
        <f>SUMIFS(СВЦЭМ!$D$39:$D$789,СВЦЭМ!$A$39:$A$789,$A50,СВЦЭМ!$B$39:$B$789,M$47)+'СЕТ СН'!$G$14+СВЦЭМ!$D$10+'СЕТ СН'!$G$5-'СЕТ СН'!$G$24</f>
        <v>6649.5906776100001</v>
      </c>
      <c r="N50" s="36">
        <f>SUMIFS(СВЦЭМ!$D$39:$D$789,СВЦЭМ!$A$39:$A$789,$A50,СВЦЭМ!$B$39:$B$789,N$47)+'СЕТ СН'!$G$14+СВЦЭМ!$D$10+'СЕТ СН'!$G$5-'СЕТ СН'!$G$24</f>
        <v>6693.3092467699998</v>
      </c>
      <c r="O50" s="36">
        <f>SUMIFS(СВЦЭМ!$D$39:$D$789,СВЦЭМ!$A$39:$A$789,$A50,СВЦЭМ!$B$39:$B$789,O$47)+'СЕТ СН'!$G$14+СВЦЭМ!$D$10+'СЕТ СН'!$G$5-'СЕТ СН'!$G$24</f>
        <v>6711.9734222500001</v>
      </c>
      <c r="P50" s="36">
        <f>SUMIFS(СВЦЭМ!$D$39:$D$789,СВЦЭМ!$A$39:$A$789,$A50,СВЦЭМ!$B$39:$B$789,P$47)+'СЕТ СН'!$G$14+СВЦЭМ!$D$10+'СЕТ СН'!$G$5-'СЕТ СН'!$G$24</f>
        <v>6742.6651906200004</v>
      </c>
      <c r="Q50" s="36">
        <f>SUMIFS(СВЦЭМ!$D$39:$D$789,СВЦЭМ!$A$39:$A$789,$A50,СВЦЭМ!$B$39:$B$789,Q$47)+'СЕТ СН'!$G$14+СВЦЭМ!$D$10+'СЕТ СН'!$G$5-'СЕТ СН'!$G$24</f>
        <v>6776.6429033300001</v>
      </c>
      <c r="R50" s="36">
        <f>SUMIFS(СВЦЭМ!$D$39:$D$789,СВЦЭМ!$A$39:$A$789,$A50,СВЦЭМ!$B$39:$B$789,R$47)+'СЕТ СН'!$G$14+СВЦЭМ!$D$10+'СЕТ СН'!$G$5-'СЕТ СН'!$G$24</f>
        <v>6752.4947056700003</v>
      </c>
      <c r="S50" s="36">
        <f>SUMIFS(СВЦЭМ!$D$39:$D$789,СВЦЭМ!$A$39:$A$789,$A50,СВЦЭМ!$B$39:$B$789,S$47)+'СЕТ СН'!$G$14+СВЦЭМ!$D$10+'СЕТ СН'!$G$5-'СЕТ СН'!$G$24</f>
        <v>6689.6227644600003</v>
      </c>
      <c r="T50" s="36">
        <f>SUMIFS(СВЦЭМ!$D$39:$D$789,СВЦЭМ!$A$39:$A$789,$A50,СВЦЭМ!$B$39:$B$789,T$47)+'СЕТ СН'!$G$14+СВЦЭМ!$D$10+'СЕТ СН'!$G$5-'СЕТ СН'!$G$24</f>
        <v>6625.0984105299995</v>
      </c>
      <c r="U50" s="36">
        <f>SUMIFS(СВЦЭМ!$D$39:$D$789,СВЦЭМ!$A$39:$A$789,$A50,СВЦЭМ!$B$39:$B$789,U$47)+'СЕТ СН'!$G$14+СВЦЭМ!$D$10+'СЕТ СН'!$G$5-'СЕТ СН'!$G$24</f>
        <v>6653.4986531699997</v>
      </c>
      <c r="V50" s="36">
        <f>SUMIFS(СВЦЭМ!$D$39:$D$789,СВЦЭМ!$A$39:$A$789,$A50,СВЦЭМ!$B$39:$B$789,V$47)+'СЕТ СН'!$G$14+СВЦЭМ!$D$10+'СЕТ СН'!$G$5-'СЕТ СН'!$G$24</f>
        <v>6683.5368253500001</v>
      </c>
      <c r="W50" s="36">
        <f>SUMIFS(СВЦЭМ!$D$39:$D$789,СВЦЭМ!$A$39:$A$789,$A50,СВЦЭМ!$B$39:$B$789,W$47)+'СЕТ СН'!$G$14+СВЦЭМ!$D$10+'СЕТ СН'!$G$5-'СЕТ СН'!$G$24</f>
        <v>6704.1213080899997</v>
      </c>
      <c r="X50" s="36">
        <f>SUMIFS(СВЦЭМ!$D$39:$D$789,СВЦЭМ!$A$39:$A$789,$A50,СВЦЭМ!$B$39:$B$789,X$47)+'СЕТ СН'!$G$14+СВЦЭМ!$D$10+'СЕТ СН'!$G$5-'СЕТ СН'!$G$24</f>
        <v>6720.4141337399997</v>
      </c>
      <c r="Y50" s="36">
        <f>SUMIFS(СВЦЭМ!$D$39:$D$789,СВЦЭМ!$A$39:$A$789,$A50,СВЦЭМ!$B$39:$B$789,Y$47)+'СЕТ СН'!$G$14+СВЦЭМ!$D$10+'СЕТ СН'!$G$5-'СЕТ СН'!$G$24</f>
        <v>6770.83805665</v>
      </c>
    </row>
    <row r="51" spans="1:25" ht="15.75" x14ac:dyDescent="0.2">
      <c r="A51" s="35">
        <f t="shared" si="1"/>
        <v>45630</v>
      </c>
      <c r="B51" s="36">
        <f>SUMIFS(СВЦЭМ!$D$39:$D$789,СВЦЭМ!$A$39:$A$789,$A51,СВЦЭМ!$B$39:$B$789,B$47)+'СЕТ СН'!$G$14+СВЦЭМ!$D$10+'СЕТ СН'!$G$5-'СЕТ СН'!$G$24</f>
        <v>6817.3002948800004</v>
      </c>
      <c r="C51" s="36">
        <f>SUMIFS(СВЦЭМ!$D$39:$D$789,СВЦЭМ!$A$39:$A$789,$A51,СВЦЭМ!$B$39:$B$789,C$47)+'СЕТ СН'!$G$14+СВЦЭМ!$D$10+'СЕТ СН'!$G$5-'СЕТ СН'!$G$24</f>
        <v>6906.8054926000004</v>
      </c>
      <c r="D51" s="36">
        <f>SUMIFS(СВЦЭМ!$D$39:$D$789,СВЦЭМ!$A$39:$A$789,$A51,СВЦЭМ!$B$39:$B$789,D$47)+'СЕТ СН'!$G$14+СВЦЭМ!$D$10+'СЕТ СН'!$G$5-'СЕТ СН'!$G$24</f>
        <v>6940.2802857500001</v>
      </c>
      <c r="E51" s="36">
        <f>SUMIFS(СВЦЭМ!$D$39:$D$789,СВЦЭМ!$A$39:$A$789,$A51,СВЦЭМ!$B$39:$B$789,E$47)+'СЕТ СН'!$G$14+СВЦЭМ!$D$10+'СЕТ СН'!$G$5-'СЕТ СН'!$G$24</f>
        <v>6960.8146594499995</v>
      </c>
      <c r="F51" s="36">
        <f>SUMIFS(СВЦЭМ!$D$39:$D$789,СВЦЭМ!$A$39:$A$789,$A51,СВЦЭМ!$B$39:$B$789,F$47)+'СЕТ СН'!$G$14+СВЦЭМ!$D$10+'СЕТ СН'!$G$5-'СЕТ СН'!$G$24</f>
        <v>6953.2441750799999</v>
      </c>
      <c r="G51" s="36">
        <f>SUMIFS(СВЦЭМ!$D$39:$D$789,СВЦЭМ!$A$39:$A$789,$A51,СВЦЭМ!$B$39:$B$789,G$47)+'СЕТ СН'!$G$14+СВЦЭМ!$D$10+'СЕТ СН'!$G$5-'СЕТ СН'!$G$24</f>
        <v>6933.0055616999998</v>
      </c>
      <c r="H51" s="36">
        <f>SUMIFS(СВЦЭМ!$D$39:$D$789,СВЦЭМ!$A$39:$A$789,$A51,СВЦЭМ!$B$39:$B$789,H$47)+'СЕТ СН'!$G$14+СВЦЭМ!$D$10+'СЕТ СН'!$G$5-'СЕТ СН'!$G$24</f>
        <v>6891.73790156</v>
      </c>
      <c r="I51" s="36">
        <f>SUMIFS(СВЦЭМ!$D$39:$D$789,СВЦЭМ!$A$39:$A$789,$A51,СВЦЭМ!$B$39:$B$789,I$47)+'СЕТ СН'!$G$14+СВЦЭМ!$D$10+'СЕТ СН'!$G$5-'СЕТ СН'!$G$24</f>
        <v>6745.7909039000006</v>
      </c>
      <c r="J51" s="36">
        <f>SUMIFS(СВЦЭМ!$D$39:$D$789,СВЦЭМ!$A$39:$A$789,$A51,СВЦЭМ!$B$39:$B$789,J$47)+'СЕТ СН'!$G$14+СВЦЭМ!$D$10+'СЕТ СН'!$G$5-'СЕТ СН'!$G$24</f>
        <v>6673.6137233899999</v>
      </c>
      <c r="K51" s="36">
        <f>SUMIFS(СВЦЭМ!$D$39:$D$789,СВЦЭМ!$A$39:$A$789,$A51,СВЦЭМ!$B$39:$B$789,K$47)+'СЕТ СН'!$G$14+СВЦЭМ!$D$10+'СЕТ СН'!$G$5-'СЕТ СН'!$G$24</f>
        <v>6642.9427130200002</v>
      </c>
      <c r="L51" s="36">
        <f>SUMIFS(СВЦЭМ!$D$39:$D$789,СВЦЭМ!$A$39:$A$789,$A51,СВЦЭМ!$B$39:$B$789,L$47)+'СЕТ СН'!$G$14+СВЦЭМ!$D$10+'СЕТ СН'!$G$5-'СЕТ СН'!$G$24</f>
        <v>6546.3347463099999</v>
      </c>
      <c r="M51" s="36">
        <f>SUMIFS(СВЦЭМ!$D$39:$D$789,СВЦЭМ!$A$39:$A$789,$A51,СВЦЭМ!$B$39:$B$789,M$47)+'СЕТ СН'!$G$14+СВЦЭМ!$D$10+'СЕТ СН'!$G$5-'СЕТ СН'!$G$24</f>
        <v>6530.3507446700005</v>
      </c>
      <c r="N51" s="36">
        <f>SUMIFS(СВЦЭМ!$D$39:$D$789,СВЦЭМ!$A$39:$A$789,$A51,СВЦЭМ!$B$39:$B$789,N$47)+'СЕТ СН'!$G$14+СВЦЭМ!$D$10+'СЕТ СН'!$G$5-'СЕТ СН'!$G$24</f>
        <v>6577.0512485700001</v>
      </c>
      <c r="O51" s="36">
        <f>SUMIFS(СВЦЭМ!$D$39:$D$789,СВЦЭМ!$A$39:$A$789,$A51,СВЦЭМ!$B$39:$B$789,O$47)+'СЕТ СН'!$G$14+СВЦЭМ!$D$10+'СЕТ СН'!$G$5-'СЕТ СН'!$G$24</f>
        <v>6586.4657189499994</v>
      </c>
      <c r="P51" s="36">
        <f>SUMIFS(СВЦЭМ!$D$39:$D$789,СВЦЭМ!$A$39:$A$789,$A51,СВЦЭМ!$B$39:$B$789,P$47)+'СЕТ СН'!$G$14+СВЦЭМ!$D$10+'СЕТ СН'!$G$5-'СЕТ СН'!$G$24</f>
        <v>6605.6159279900003</v>
      </c>
      <c r="Q51" s="36">
        <f>SUMIFS(СВЦЭМ!$D$39:$D$789,СВЦЭМ!$A$39:$A$789,$A51,СВЦЭМ!$B$39:$B$789,Q$47)+'СЕТ СН'!$G$14+СВЦЭМ!$D$10+'СЕТ СН'!$G$5-'СЕТ СН'!$G$24</f>
        <v>6618.5967631499998</v>
      </c>
      <c r="R51" s="36">
        <f>SUMIFS(СВЦЭМ!$D$39:$D$789,СВЦЭМ!$A$39:$A$789,$A51,СВЦЭМ!$B$39:$B$789,R$47)+'СЕТ СН'!$G$14+СВЦЭМ!$D$10+'СЕТ СН'!$G$5-'СЕТ СН'!$G$24</f>
        <v>6607.1995042199997</v>
      </c>
      <c r="S51" s="36">
        <f>SUMIFS(СВЦЭМ!$D$39:$D$789,СВЦЭМ!$A$39:$A$789,$A51,СВЦЭМ!$B$39:$B$789,S$47)+'СЕТ СН'!$G$14+СВЦЭМ!$D$10+'СЕТ СН'!$G$5-'СЕТ СН'!$G$24</f>
        <v>6541.2327518399998</v>
      </c>
      <c r="T51" s="36">
        <f>SUMIFS(СВЦЭМ!$D$39:$D$789,СВЦЭМ!$A$39:$A$789,$A51,СВЦЭМ!$B$39:$B$789,T$47)+'СЕТ СН'!$G$14+СВЦЭМ!$D$10+'СЕТ СН'!$G$5-'СЕТ СН'!$G$24</f>
        <v>6475.0523974400003</v>
      </c>
      <c r="U51" s="36">
        <f>SUMIFS(СВЦЭМ!$D$39:$D$789,СВЦЭМ!$A$39:$A$789,$A51,СВЦЭМ!$B$39:$B$789,U$47)+'СЕТ СН'!$G$14+СВЦЭМ!$D$10+'СЕТ СН'!$G$5-'СЕТ СН'!$G$24</f>
        <v>6479.4651286600001</v>
      </c>
      <c r="V51" s="36">
        <f>SUMIFS(СВЦЭМ!$D$39:$D$789,СВЦЭМ!$A$39:$A$789,$A51,СВЦЭМ!$B$39:$B$789,V$47)+'СЕТ СН'!$G$14+СВЦЭМ!$D$10+'СЕТ СН'!$G$5-'СЕТ СН'!$G$24</f>
        <v>6533.9151965299998</v>
      </c>
      <c r="W51" s="36">
        <f>SUMIFS(СВЦЭМ!$D$39:$D$789,СВЦЭМ!$A$39:$A$789,$A51,СВЦЭМ!$B$39:$B$789,W$47)+'СЕТ СН'!$G$14+СВЦЭМ!$D$10+'СЕТ СН'!$G$5-'СЕТ СН'!$G$24</f>
        <v>6562.4002727799998</v>
      </c>
      <c r="X51" s="36">
        <f>SUMIFS(СВЦЭМ!$D$39:$D$789,СВЦЭМ!$A$39:$A$789,$A51,СВЦЭМ!$B$39:$B$789,X$47)+'СЕТ СН'!$G$14+СВЦЭМ!$D$10+'СЕТ СН'!$G$5-'СЕТ СН'!$G$24</f>
        <v>6611.0176971599994</v>
      </c>
      <c r="Y51" s="36">
        <f>SUMIFS(СВЦЭМ!$D$39:$D$789,СВЦЭМ!$A$39:$A$789,$A51,СВЦЭМ!$B$39:$B$789,Y$47)+'СЕТ СН'!$G$14+СВЦЭМ!$D$10+'СЕТ СН'!$G$5-'СЕТ СН'!$G$24</f>
        <v>6663.9364903799997</v>
      </c>
    </row>
    <row r="52" spans="1:25" ht="15.75" x14ac:dyDescent="0.2">
      <c r="A52" s="35">
        <f t="shared" si="1"/>
        <v>45631</v>
      </c>
      <c r="B52" s="36">
        <f>SUMIFS(СВЦЭМ!$D$39:$D$789,СВЦЭМ!$A$39:$A$789,$A52,СВЦЭМ!$B$39:$B$789,B$47)+'СЕТ СН'!$G$14+СВЦЭМ!$D$10+'СЕТ СН'!$G$5-'СЕТ СН'!$G$24</f>
        <v>6676.6447362500003</v>
      </c>
      <c r="C52" s="36">
        <f>SUMIFS(СВЦЭМ!$D$39:$D$789,СВЦЭМ!$A$39:$A$789,$A52,СВЦЭМ!$B$39:$B$789,C$47)+'СЕТ СН'!$G$14+СВЦЭМ!$D$10+'СЕТ СН'!$G$5-'СЕТ СН'!$G$24</f>
        <v>6748.31813281</v>
      </c>
      <c r="D52" s="36">
        <f>SUMIFS(СВЦЭМ!$D$39:$D$789,СВЦЭМ!$A$39:$A$789,$A52,СВЦЭМ!$B$39:$B$789,D$47)+'СЕТ СН'!$G$14+СВЦЭМ!$D$10+'СЕТ СН'!$G$5-'СЕТ СН'!$G$24</f>
        <v>6765.0383239599996</v>
      </c>
      <c r="E52" s="36">
        <f>SUMIFS(СВЦЭМ!$D$39:$D$789,СВЦЭМ!$A$39:$A$789,$A52,СВЦЭМ!$B$39:$B$789,E$47)+'СЕТ СН'!$G$14+СВЦЭМ!$D$10+'СЕТ СН'!$G$5-'СЕТ СН'!$G$24</f>
        <v>6782.3823764999997</v>
      </c>
      <c r="F52" s="36">
        <f>SUMIFS(СВЦЭМ!$D$39:$D$789,СВЦЭМ!$A$39:$A$789,$A52,СВЦЭМ!$B$39:$B$789,F$47)+'СЕТ СН'!$G$14+СВЦЭМ!$D$10+'СЕТ СН'!$G$5-'СЕТ СН'!$G$24</f>
        <v>6774.22961588</v>
      </c>
      <c r="G52" s="36">
        <f>SUMIFS(СВЦЭМ!$D$39:$D$789,СВЦЭМ!$A$39:$A$789,$A52,СВЦЭМ!$B$39:$B$789,G$47)+'СЕТ СН'!$G$14+СВЦЭМ!$D$10+'СЕТ СН'!$G$5-'СЕТ СН'!$G$24</f>
        <v>6740.5742061700003</v>
      </c>
      <c r="H52" s="36">
        <f>SUMIFS(СВЦЭМ!$D$39:$D$789,СВЦЭМ!$A$39:$A$789,$A52,СВЦЭМ!$B$39:$B$789,H$47)+'СЕТ СН'!$G$14+СВЦЭМ!$D$10+'СЕТ СН'!$G$5-'СЕТ СН'!$G$24</f>
        <v>6636.8147182600005</v>
      </c>
      <c r="I52" s="36">
        <f>SUMIFS(СВЦЭМ!$D$39:$D$789,СВЦЭМ!$A$39:$A$789,$A52,СВЦЭМ!$B$39:$B$789,I$47)+'СЕТ СН'!$G$14+СВЦЭМ!$D$10+'СЕТ СН'!$G$5-'СЕТ СН'!$G$24</f>
        <v>6526.4158464299999</v>
      </c>
      <c r="J52" s="36">
        <f>SUMIFS(СВЦЭМ!$D$39:$D$789,СВЦЭМ!$A$39:$A$789,$A52,СВЦЭМ!$B$39:$B$789,J$47)+'СЕТ СН'!$G$14+СВЦЭМ!$D$10+'СЕТ СН'!$G$5-'СЕТ СН'!$G$24</f>
        <v>6468.3385039499999</v>
      </c>
      <c r="K52" s="36">
        <f>SUMIFS(СВЦЭМ!$D$39:$D$789,СВЦЭМ!$A$39:$A$789,$A52,СВЦЭМ!$B$39:$B$789,K$47)+'СЕТ СН'!$G$14+СВЦЭМ!$D$10+'СЕТ СН'!$G$5-'СЕТ СН'!$G$24</f>
        <v>6427.5508921299997</v>
      </c>
      <c r="L52" s="36">
        <f>SUMIFS(СВЦЭМ!$D$39:$D$789,СВЦЭМ!$A$39:$A$789,$A52,СВЦЭМ!$B$39:$B$789,L$47)+'СЕТ СН'!$G$14+СВЦЭМ!$D$10+'СЕТ СН'!$G$5-'СЕТ СН'!$G$24</f>
        <v>6413.9236088899997</v>
      </c>
      <c r="M52" s="36">
        <f>SUMIFS(СВЦЭМ!$D$39:$D$789,СВЦЭМ!$A$39:$A$789,$A52,СВЦЭМ!$B$39:$B$789,M$47)+'СЕТ СН'!$G$14+СВЦЭМ!$D$10+'СЕТ СН'!$G$5-'СЕТ СН'!$G$24</f>
        <v>6447.3211753199994</v>
      </c>
      <c r="N52" s="36">
        <f>SUMIFS(СВЦЭМ!$D$39:$D$789,СВЦЭМ!$A$39:$A$789,$A52,СВЦЭМ!$B$39:$B$789,N$47)+'СЕТ СН'!$G$14+СВЦЭМ!$D$10+'СЕТ СН'!$G$5-'СЕТ СН'!$G$24</f>
        <v>6461.7303705300001</v>
      </c>
      <c r="O52" s="36">
        <f>SUMIFS(СВЦЭМ!$D$39:$D$789,СВЦЭМ!$A$39:$A$789,$A52,СВЦЭМ!$B$39:$B$789,O$47)+'СЕТ СН'!$G$14+СВЦЭМ!$D$10+'СЕТ СН'!$G$5-'СЕТ СН'!$G$24</f>
        <v>6471.5478150300005</v>
      </c>
      <c r="P52" s="36">
        <f>SUMIFS(СВЦЭМ!$D$39:$D$789,СВЦЭМ!$A$39:$A$789,$A52,СВЦЭМ!$B$39:$B$789,P$47)+'СЕТ СН'!$G$14+СВЦЭМ!$D$10+'СЕТ СН'!$G$5-'СЕТ СН'!$G$24</f>
        <v>6492.6078364799996</v>
      </c>
      <c r="Q52" s="36">
        <f>SUMIFS(СВЦЭМ!$D$39:$D$789,СВЦЭМ!$A$39:$A$789,$A52,СВЦЭМ!$B$39:$B$789,Q$47)+'СЕТ СН'!$G$14+СВЦЭМ!$D$10+'СЕТ СН'!$G$5-'СЕТ СН'!$G$24</f>
        <v>6523.7909122299998</v>
      </c>
      <c r="R52" s="36">
        <f>SUMIFS(СВЦЭМ!$D$39:$D$789,СВЦЭМ!$A$39:$A$789,$A52,СВЦЭМ!$B$39:$B$789,R$47)+'СЕТ СН'!$G$14+СВЦЭМ!$D$10+'СЕТ СН'!$G$5-'СЕТ СН'!$G$24</f>
        <v>6527.5288630300001</v>
      </c>
      <c r="S52" s="36">
        <f>SUMIFS(СВЦЭМ!$D$39:$D$789,СВЦЭМ!$A$39:$A$789,$A52,СВЦЭМ!$B$39:$B$789,S$47)+'СЕТ СН'!$G$14+СВЦЭМ!$D$10+'СЕТ СН'!$G$5-'СЕТ СН'!$G$24</f>
        <v>6453.0352666700001</v>
      </c>
      <c r="T52" s="36">
        <f>SUMIFS(СВЦЭМ!$D$39:$D$789,СВЦЭМ!$A$39:$A$789,$A52,СВЦЭМ!$B$39:$B$789,T$47)+'СЕТ СН'!$G$14+СВЦЭМ!$D$10+'СЕТ СН'!$G$5-'СЕТ СН'!$G$24</f>
        <v>6380.6348797299997</v>
      </c>
      <c r="U52" s="36">
        <f>SUMIFS(СВЦЭМ!$D$39:$D$789,СВЦЭМ!$A$39:$A$789,$A52,СВЦЭМ!$B$39:$B$789,U$47)+'СЕТ СН'!$G$14+СВЦЭМ!$D$10+'СЕТ СН'!$G$5-'СЕТ СН'!$G$24</f>
        <v>6381.1198614300001</v>
      </c>
      <c r="V52" s="36">
        <f>SUMIFS(СВЦЭМ!$D$39:$D$789,СВЦЭМ!$A$39:$A$789,$A52,СВЦЭМ!$B$39:$B$789,V$47)+'СЕТ СН'!$G$14+СВЦЭМ!$D$10+'СЕТ СН'!$G$5-'СЕТ СН'!$G$24</f>
        <v>6429.8356666500003</v>
      </c>
      <c r="W52" s="36">
        <f>SUMIFS(СВЦЭМ!$D$39:$D$789,СВЦЭМ!$A$39:$A$789,$A52,СВЦЭМ!$B$39:$B$789,W$47)+'СЕТ СН'!$G$14+СВЦЭМ!$D$10+'СЕТ СН'!$G$5-'СЕТ СН'!$G$24</f>
        <v>6443.9061922399997</v>
      </c>
      <c r="X52" s="36">
        <f>SUMIFS(СВЦЭМ!$D$39:$D$789,СВЦЭМ!$A$39:$A$789,$A52,СВЦЭМ!$B$39:$B$789,X$47)+'СЕТ СН'!$G$14+СВЦЭМ!$D$10+'СЕТ СН'!$G$5-'СЕТ СН'!$G$24</f>
        <v>6464.7670387099997</v>
      </c>
      <c r="Y52" s="36">
        <f>SUMIFS(СВЦЭМ!$D$39:$D$789,СВЦЭМ!$A$39:$A$789,$A52,СВЦЭМ!$B$39:$B$789,Y$47)+'СЕТ СН'!$G$14+СВЦЭМ!$D$10+'СЕТ СН'!$G$5-'СЕТ СН'!$G$24</f>
        <v>6479.0747468899999</v>
      </c>
    </row>
    <row r="53" spans="1:25" ht="15.75" x14ac:dyDescent="0.2">
      <c r="A53" s="35">
        <f t="shared" si="1"/>
        <v>45632</v>
      </c>
      <c r="B53" s="36">
        <f>SUMIFS(СВЦЭМ!$D$39:$D$789,СВЦЭМ!$A$39:$A$789,$A53,СВЦЭМ!$B$39:$B$789,B$47)+'СЕТ СН'!$G$14+СВЦЭМ!$D$10+'СЕТ СН'!$G$5-'СЕТ СН'!$G$24</f>
        <v>6621.9139130799995</v>
      </c>
      <c r="C53" s="36">
        <f>SUMIFS(СВЦЭМ!$D$39:$D$789,СВЦЭМ!$A$39:$A$789,$A53,СВЦЭМ!$B$39:$B$789,C$47)+'СЕТ СН'!$G$14+СВЦЭМ!$D$10+'СЕТ СН'!$G$5-'СЕТ СН'!$G$24</f>
        <v>6719.1698000300003</v>
      </c>
      <c r="D53" s="36">
        <f>SUMIFS(СВЦЭМ!$D$39:$D$789,СВЦЭМ!$A$39:$A$789,$A53,СВЦЭМ!$B$39:$B$789,D$47)+'СЕТ СН'!$G$14+СВЦЭМ!$D$10+'СЕТ СН'!$G$5-'СЕТ СН'!$G$24</f>
        <v>6754.7957007499999</v>
      </c>
      <c r="E53" s="36">
        <f>SUMIFS(СВЦЭМ!$D$39:$D$789,СВЦЭМ!$A$39:$A$789,$A53,СВЦЭМ!$B$39:$B$789,E$47)+'СЕТ СН'!$G$14+СВЦЭМ!$D$10+'СЕТ СН'!$G$5-'СЕТ СН'!$G$24</f>
        <v>6771.38579759</v>
      </c>
      <c r="F53" s="36">
        <f>SUMIFS(СВЦЭМ!$D$39:$D$789,СВЦЭМ!$A$39:$A$789,$A53,СВЦЭМ!$B$39:$B$789,F$47)+'СЕТ СН'!$G$14+СВЦЭМ!$D$10+'СЕТ СН'!$G$5-'СЕТ СН'!$G$24</f>
        <v>6768.6267642399998</v>
      </c>
      <c r="G53" s="36">
        <f>SUMIFS(СВЦЭМ!$D$39:$D$789,СВЦЭМ!$A$39:$A$789,$A53,СВЦЭМ!$B$39:$B$789,G$47)+'СЕТ СН'!$G$14+СВЦЭМ!$D$10+'СЕТ СН'!$G$5-'СЕТ СН'!$G$24</f>
        <v>6742.7871632699998</v>
      </c>
      <c r="H53" s="36">
        <f>SUMIFS(СВЦЭМ!$D$39:$D$789,СВЦЭМ!$A$39:$A$789,$A53,СВЦЭМ!$B$39:$B$789,H$47)+'СЕТ СН'!$G$14+СВЦЭМ!$D$10+'СЕТ СН'!$G$5-'СЕТ СН'!$G$24</f>
        <v>6632.03046206</v>
      </c>
      <c r="I53" s="36">
        <f>SUMIFS(СВЦЭМ!$D$39:$D$789,СВЦЭМ!$A$39:$A$789,$A53,СВЦЭМ!$B$39:$B$789,I$47)+'СЕТ СН'!$G$14+СВЦЭМ!$D$10+'СЕТ СН'!$G$5-'СЕТ СН'!$G$24</f>
        <v>6537.7002472999993</v>
      </c>
      <c r="J53" s="36">
        <f>SUMIFS(СВЦЭМ!$D$39:$D$789,СВЦЭМ!$A$39:$A$789,$A53,СВЦЭМ!$B$39:$B$789,J$47)+'СЕТ СН'!$G$14+СВЦЭМ!$D$10+'СЕТ СН'!$G$5-'СЕТ СН'!$G$24</f>
        <v>6455.0872055500004</v>
      </c>
      <c r="K53" s="36">
        <f>SUMIFS(СВЦЭМ!$D$39:$D$789,СВЦЭМ!$A$39:$A$789,$A53,СВЦЭМ!$B$39:$B$789,K$47)+'СЕТ СН'!$G$14+СВЦЭМ!$D$10+'СЕТ СН'!$G$5-'СЕТ СН'!$G$24</f>
        <v>6411.7640798399998</v>
      </c>
      <c r="L53" s="36">
        <f>SUMIFS(СВЦЭМ!$D$39:$D$789,СВЦЭМ!$A$39:$A$789,$A53,СВЦЭМ!$B$39:$B$789,L$47)+'СЕТ СН'!$G$14+СВЦЭМ!$D$10+'СЕТ СН'!$G$5-'СЕТ СН'!$G$24</f>
        <v>6415.8684512599993</v>
      </c>
      <c r="M53" s="36">
        <f>SUMIFS(СВЦЭМ!$D$39:$D$789,СВЦЭМ!$A$39:$A$789,$A53,СВЦЭМ!$B$39:$B$789,M$47)+'СЕТ СН'!$G$14+СВЦЭМ!$D$10+'СЕТ СН'!$G$5-'СЕТ СН'!$G$24</f>
        <v>6436.04514827</v>
      </c>
      <c r="N53" s="36">
        <f>SUMIFS(СВЦЭМ!$D$39:$D$789,СВЦЭМ!$A$39:$A$789,$A53,СВЦЭМ!$B$39:$B$789,N$47)+'СЕТ СН'!$G$14+СВЦЭМ!$D$10+'СЕТ СН'!$G$5-'СЕТ СН'!$G$24</f>
        <v>6448.1043427900004</v>
      </c>
      <c r="O53" s="36">
        <f>SUMIFS(СВЦЭМ!$D$39:$D$789,СВЦЭМ!$A$39:$A$789,$A53,СВЦЭМ!$B$39:$B$789,O$47)+'СЕТ СН'!$G$14+СВЦЭМ!$D$10+'СЕТ СН'!$G$5-'СЕТ СН'!$G$24</f>
        <v>6455.1584486900001</v>
      </c>
      <c r="P53" s="36">
        <f>SUMIFS(СВЦЭМ!$D$39:$D$789,СВЦЭМ!$A$39:$A$789,$A53,СВЦЭМ!$B$39:$B$789,P$47)+'СЕТ СН'!$G$14+СВЦЭМ!$D$10+'СЕТ СН'!$G$5-'СЕТ СН'!$G$24</f>
        <v>6483.8838490799999</v>
      </c>
      <c r="Q53" s="36">
        <f>SUMIFS(СВЦЭМ!$D$39:$D$789,СВЦЭМ!$A$39:$A$789,$A53,СВЦЭМ!$B$39:$B$789,Q$47)+'СЕТ СН'!$G$14+СВЦЭМ!$D$10+'СЕТ СН'!$G$5-'СЕТ СН'!$G$24</f>
        <v>6498.7942809699998</v>
      </c>
      <c r="R53" s="36">
        <f>SUMIFS(СВЦЭМ!$D$39:$D$789,СВЦЭМ!$A$39:$A$789,$A53,СВЦЭМ!$B$39:$B$789,R$47)+'СЕТ СН'!$G$14+СВЦЭМ!$D$10+'СЕТ СН'!$G$5-'СЕТ СН'!$G$24</f>
        <v>6489.0282625199998</v>
      </c>
      <c r="S53" s="36">
        <f>SUMIFS(СВЦЭМ!$D$39:$D$789,СВЦЭМ!$A$39:$A$789,$A53,СВЦЭМ!$B$39:$B$789,S$47)+'СЕТ СН'!$G$14+СВЦЭМ!$D$10+'СЕТ СН'!$G$5-'СЕТ СН'!$G$24</f>
        <v>6460.2175857599996</v>
      </c>
      <c r="T53" s="36">
        <f>SUMIFS(СВЦЭМ!$D$39:$D$789,СВЦЭМ!$A$39:$A$789,$A53,СВЦЭМ!$B$39:$B$789,T$47)+'СЕТ СН'!$G$14+СВЦЭМ!$D$10+'СЕТ СН'!$G$5-'СЕТ СН'!$G$24</f>
        <v>6389.2114124700001</v>
      </c>
      <c r="U53" s="36">
        <f>SUMIFS(СВЦЭМ!$D$39:$D$789,СВЦЭМ!$A$39:$A$789,$A53,СВЦЭМ!$B$39:$B$789,U$47)+'СЕТ СН'!$G$14+СВЦЭМ!$D$10+'СЕТ СН'!$G$5-'СЕТ СН'!$G$24</f>
        <v>6369.9461439299994</v>
      </c>
      <c r="V53" s="36">
        <f>SUMIFS(СВЦЭМ!$D$39:$D$789,СВЦЭМ!$A$39:$A$789,$A53,СВЦЭМ!$B$39:$B$789,V$47)+'СЕТ СН'!$G$14+СВЦЭМ!$D$10+'СЕТ СН'!$G$5-'СЕТ СН'!$G$24</f>
        <v>6428.9246451199997</v>
      </c>
      <c r="W53" s="36">
        <f>SUMIFS(СВЦЭМ!$D$39:$D$789,СВЦЭМ!$A$39:$A$789,$A53,СВЦЭМ!$B$39:$B$789,W$47)+'СЕТ СН'!$G$14+СВЦЭМ!$D$10+'СЕТ СН'!$G$5-'СЕТ СН'!$G$24</f>
        <v>6431.8707476099999</v>
      </c>
      <c r="X53" s="36">
        <f>SUMIFS(СВЦЭМ!$D$39:$D$789,СВЦЭМ!$A$39:$A$789,$A53,СВЦЭМ!$B$39:$B$789,X$47)+'СЕТ СН'!$G$14+СВЦЭМ!$D$10+'СЕТ СН'!$G$5-'СЕТ СН'!$G$24</f>
        <v>6440.7682549199999</v>
      </c>
      <c r="Y53" s="36">
        <f>SUMIFS(СВЦЭМ!$D$39:$D$789,СВЦЭМ!$A$39:$A$789,$A53,СВЦЭМ!$B$39:$B$789,Y$47)+'СЕТ СН'!$G$14+СВЦЭМ!$D$10+'СЕТ СН'!$G$5-'СЕТ СН'!$G$24</f>
        <v>6479.8579871100001</v>
      </c>
    </row>
    <row r="54" spans="1:25" ht="15.75" x14ac:dyDescent="0.2">
      <c r="A54" s="35">
        <f t="shared" si="1"/>
        <v>45633</v>
      </c>
      <c r="B54" s="36">
        <f>SUMIFS(СВЦЭМ!$D$39:$D$789,СВЦЭМ!$A$39:$A$789,$A54,СВЦЭМ!$B$39:$B$789,B$47)+'СЕТ СН'!$G$14+СВЦЭМ!$D$10+'СЕТ СН'!$G$5-'СЕТ СН'!$G$24</f>
        <v>6591.6043673700005</v>
      </c>
      <c r="C54" s="36">
        <f>SUMIFS(СВЦЭМ!$D$39:$D$789,СВЦЭМ!$A$39:$A$789,$A54,СВЦЭМ!$B$39:$B$789,C$47)+'СЕТ СН'!$G$14+СВЦЭМ!$D$10+'СЕТ СН'!$G$5-'СЕТ СН'!$G$24</f>
        <v>6554.3291807999994</v>
      </c>
      <c r="D54" s="36">
        <f>SUMIFS(СВЦЭМ!$D$39:$D$789,СВЦЭМ!$A$39:$A$789,$A54,СВЦЭМ!$B$39:$B$789,D$47)+'СЕТ СН'!$G$14+СВЦЭМ!$D$10+'СЕТ СН'!$G$5-'СЕТ СН'!$G$24</f>
        <v>6595.8233847199999</v>
      </c>
      <c r="E54" s="36">
        <f>SUMIFS(СВЦЭМ!$D$39:$D$789,СВЦЭМ!$A$39:$A$789,$A54,СВЦЭМ!$B$39:$B$789,E$47)+'СЕТ СН'!$G$14+СВЦЭМ!$D$10+'СЕТ СН'!$G$5-'СЕТ СН'!$G$24</f>
        <v>6628.9898238699998</v>
      </c>
      <c r="F54" s="36">
        <f>SUMIFS(СВЦЭМ!$D$39:$D$789,СВЦЭМ!$A$39:$A$789,$A54,СВЦЭМ!$B$39:$B$789,F$47)+'СЕТ СН'!$G$14+СВЦЭМ!$D$10+'СЕТ СН'!$G$5-'СЕТ СН'!$G$24</f>
        <v>6625.1685299000001</v>
      </c>
      <c r="G54" s="36">
        <f>SUMIFS(СВЦЭМ!$D$39:$D$789,СВЦЭМ!$A$39:$A$789,$A54,СВЦЭМ!$B$39:$B$789,G$47)+'СЕТ СН'!$G$14+СВЦЭМ!$D$10+'СЕТ СН'!$G$5-'СЕТ СН'!$G$24</f>
        <v>6601.2990194100003</v>
      </c>
      <c r="H54" s="36">
        <f>SUMIFS(СВЦЭМ!$D$39:$D$789,СВЦЭМ!$A$39:$A$789,$A54,СВЦЭМ!$B$39:$B$789,H$47)+'СЕТ СН'!$G$14+СВЦЭМ!$D$10+'СЕТ СН'!$G$5-'СЕТ СН'!$G$24</f>
        <v>6570.3637780400004</v>
      </c>
      <c r="I54" s="36">
        <f>SUMIFS(СВЦЭМ!$D$39:$D$789,СВЦЭМ!$A$39:$A$789,$A54,СВЦЭМ!$B$39:$B$789,I$47)+'СЕТ СН'!$G$14+СВЦЭМ!$D$10+'СЕТ СН'!$G$5-'СЕТ СН'!$G$24</f>
        <v>6570.3307735799999</v>
      </c>
      <c r="J54" s="36">
        <f>SUMIFS(СВЦЭМ!$D$39:$D$789,СВЦЭМ!$A$39:$A$789,$A54,СВЦЭМ!$B$39:$B$789,J$47)+'СЕТ СН'!$G$14+СВЦЭМ!$D$10+'СЕТ СН'!$G$5-'СЕТ СН'!$G$24</f>
        <v>6486.5480750200004</v>
      </c>
      <c r="K54" s="36">
        <f>SUMIFS(СВЦЭМ!$D$39:$D$789,СВЦЭМ!$A$39:$A$789,$A54,СВЦЭМ!$B$39:$B$789,K$47)+'СЕТ СН'!$G$14+СВЦЭМ!$D$10+'СЕТ СН'!$G$5-'СЕТ СН'!$G$24</f>
        <v>6368.0456264799996</v>
      </c>
      <c r="L54" s="36">
        <f>SUMIFS(СВЦЭМ!$D$39:$D$789,СВЦЭМ!$A$39:$A$789,$A54,СВЦЭМ!$B$39:$B$789,L$47)+'СЕТ СН'!$G$14+СВЦЭМ!$D$10+'СЕТ СН'!$G$5-'СЕТ СН'!$G$24</f>
        <v>6327.3137668899999</v>
      </c>
      <c r="M54" s="36">
        <f>SUMIFS(СВЦЭМ!$D$39:$D$789,СВЦЭМ!$A$39:$A$789,$A54,СВЦЭМ!$B$39:$B$789,M$47)+'СЕТ СН'!$G$14+СВЦЭМ!$D$10+'СЕТ СН'!$G$5-'СЕТ СН'!$G$24</f>
        <v>6329.8671562999998</v>
      </c>
      <c r="N54" s="36">
        <f>SUMIFS(СВЦЭМ!$D$39:$D$789,СВЦЭМ!$A$39:$A$789,$A54,СВЦЭМ!$B$39:$B$789,N$47)+'СЕТ СН'!$G$14+СВЦЭМ!$D$10+'СЕТ СН'!$G$5-'СЕТ СН'!$G$24</f>
        <v>6357.8109396899999</v>
      </c>
      <c r="O54" s="36">
        <f>SUMIFS(СВЦЭМ!$D$39:$D$789,СВЦЭМ!$A$39:$A$789,$A54,СВЦЭМ!$B$39:$B$789,O$47)+'СЕТ СН'!$G$14+СВЦЭМ!$D$10+'СЕТ СН'!$G$5-'СЕТ СН'!$G$24</f>
        <v>6364.1376807899996</v>
      </c>
      <c r="P54" s="36">
        <f>SUMIFS(СВЦЭМ!$D$39:$D$789,СВЦЭМ!$A$39:$A$789,$A54,СВЦЭМ!$B$39:$B$789,P$47)+'СЕТ СН'!$G$14+СВЦЭМ!$D$10+'СЕТ СН'!$G$5-'СЕТ СН'!$G$24</f>
        <v>6385.6298429999997</v>
      </c>
      <c r="Q54" s="36">
        <f>SUMIFS(СВЦЭМ!$D$39:$D$789,СВЦЭМ!$A$39:$A$789,$A54,СВЦЭМ!$B$39:$B$789,Q$47)+'СЕТ СН'!$G$14+СВЦЭМ!$D$10+'СЕТ СН'!$G$5-'СЕТ СН'!$G$24</f>
        <v>6383.1133460700003</v>
      </c>
      <c r="R54" s="36">
        <f>SUMIFS(СВЦЭМ!$D$39:$D$789,СВЦЭМ!$A$39:$A$789,$A54,СВЦЭМ!$B$39:$B$789,R$47)+'СЕТ СН'!$G$14+СВЦЭМ!$D$10+'СЕТ СН'!$G$5-'СЕТ СН'!$G$24</f>
        <v>6388.3647504800001</v>
      </c>
      <c r="S54" s="36">
        <f>SUMIFS(СВЦЭМ!$D$39:$D$789,СВЦЭМ!$A$39:$A$789,$A54,СВЦЭМ!$B$39:$B$789,S$47)+'СЕТ СН'!$G$14+СВЦЭМ!$D$10+'СЕТ СН'!$G$5-'СЕТ СН'!$G$24</f>
        <v>6348.4926638699999</v>
      </c>
      <c r="T54" s="36">
        <f>SUMIFS(СВЦЭМ!$D$39:$D$789,СВЦЭМ!$A$39:$A$789,$A54,СВЦЭМ!$B$39:$B$789,T$47)+'СЕТ СН'!$G$14+СВЦЭМ!$D$10+'СЕТ СН'!$G$5-'СЕТ СН'!$G$24</f>
        <v>6294.0589247299995</v>
      </c>
      <c r="U54" s="36">
        <f>SUMIFS(СВЦЭМ!$D$39:$D$789,СВЦЭМ!$A$39:$A$789,$A54,СВЦЭМ!$B$39:$B$789,U$47)+'СЕТ СН'!$G$14+СВЦЭМ!$D$10+'СЕТ СН'!$G$5-'СЕТ СН'!$G$24</f>
        <v>6324.3374898500006</v>
      </c>
      <c r="V54" s="36">
        <f>SUMIFS(СВЦЭМ!$D$39:$D$789,СВЦЭМ!$A$39:$A$789,$A54,СВЦЭМ!$B$39:$B$789,V$47)+'СЕТ СН'!$G$14+СВЦЭМ!$D$10+'СЕТ СН'!$G$5-'СЕТ СН'!$G$24</f>
        <v>6347.7480403199997</v>
      </c>
      <c r="W54" s="36">
        <f>SUMIFS(СВЦЭМ!$D$39:$D$789,СВЦЭМ!$A$39:$A$789,$A54,СВЦЭМ!$B$39:$B$789,W$47)+'СЕТ СН'!$G$14+СВЦЭМ!$D$10+'СЕТ СН'!$G$5-'СЕТ СН'!$G$24</f>
        <v>6371.1149851499995</v>
      </c>
      <c r="X54" s="36">
        <f>SUMIFS(СВЦЭМ!$D$39:$D$789,СВЦЭМ!$A$39:$A$789,$A54,СВЦЭМ!$B$39:$B$789,X$47)+'СЕТ СН'!$G$14+СВЦЭМ!$D$10+'СЕТ СН'!$G$5-'СЕТ СН'!$G$24</f>
        <v>6426.4712602099999</v>
      </c>
      <c r="Y54" s="36">
        <f>SUMIFS(СВЦЭМ!$D$39:$D$789,СВЦЭМ!$A$39:$A$789,$A54,СВЦЭМ!$B$39:$B$789,Y$47)+'СЕТ СН'!$G$14+СВЦЭМ!$D$10+'СЕТ СН'!$G$5-'СЕТ СН'!$G$24</f>
        <v>6503.8577670499999</v>
      </c>
    </row>
    <row r="55" spans="1:25" ht="15.75" x14ac:dyDescent="0.2">
      <c r="A55" s="35">
        <f t="shared" si="1"/>
        <v>45634</v>
      </c>
      <c r="B55" s="36">
        <f>SUMIFS(СВЦЭМ!$D$39:$D$789,СВЦЭМ!$A$39:$A$789,$A55,СВЦЭМ!$B$39:$B$789,B$47)+'СЕТ СН'!$G$14+СВЦЭМ!$D$10+'СЕТ СН'!$G$5-'СЕТ СН'!$G$24</f>
        <v>6493.2706749600002</v>
      </c>
      <c r="C55" s="36">
        <f>SUMIFS(СВЦЭМ!$D$39:$D$789,СВЦЭМ!$A$39:$A$789,$A55,СВЦЭМ!$B$39:$B$789,C$47)+'СЕТ СН'!$G$14+СВЦЭМ!$D$10+'СЕТ СН'!$G$5-'СЕТ СН'!$G$24</f>
        <v>6537.9833293699994</v>
      </c>
      <c r="D55" s="36">
        <f>SUMIFS(СВЦЭМ!$D$39:$D$789,СВЦЭМ!$A$39:$A$789,$A55,СВЦЭМ!$B$39:$B$789,D$47)+'СЕТ СН'!$G$14+СВЦЭМ!$D$10+'СЕТ СН'!$G$5-'СЕТ СН'!$G$24</f>
        <v>6581.2958371499999</v>
      </c>
      <c r="E55" s="36">
        <f>SUMIFS(СВЦЭМ!$D$39:$D$789,СВЦЭМ!$A$39:$A$789,$A55,СВЦЭМ!$B$39:$B$789,E$47)+'СЕТ СН'!$G$14+СВЦЭМ!$D$10+'СЕТ СН'!$G$5-'СЕТ СН'!$G$24</f>
        <v>6622.2644568599999</v>
      </c>
      <c r="F55" s="36">
        <f>SUMIFS(СВЦЭМ!$D$39:$D$789,СВЦЭМ!$A$39:$A$789,$A55,СВЦЭМ!$B$39:$B$789,F$47)+'СЕТ СН'!$G$14+СВЦЭМ!$D$10+'СЕТ СН'!$G$5-'СЕТ СН'!$G$24</f>
        <v>6639.8881073800003</v>
      </c>
      <c r="G55" s="36">
        <f>SUMIFS(СВЦЭМ!$D$39:$D$789,СВЦЭМ!$A$39:$A$789,$A55,СВЦЭМ!$B$39:$B$789,G$47)+'СЕТ СН'!$G$14+СВЦЭМ!$D$10+'СЕТ СН'!$G$5-'СЕТ СН'!$G$24</f>
        <v>6607.8605736899999</v>
      </c>
      <c r="H55" s="36">
        <f>SUMIFS(СВЦЭМ!$D$39:$D$789,СВЦЭМ!$A$39:$A$789,$A55,СВЦЭМ!$B$39:$B$789,H$47)+'СЕТ СН'!$G$14+СВЦЭМ!$D$10+'СЕТ СН'!$G$5-'СЕТ СН'!$G$24</f>
        <v>6630.9454748099997</v>
      </c>
      <c r="I55" s="36">
        <f>SUMIFS(СВЦЭМ!$D$39:$D$789,СВЦЭМ!$A$39:$A$789,$A55,СВЦЭМ!$B$39:$B$789,I$47)+'СЕТ СН'!$G$14+СВЦЭМ!$D$10+'СЕТ СН'!$G$5-'СЕТ СН'!$G$24</f>
        <v>6615.4977442199997</v>
      </c>
      <c r="J55" s="36">
        <f>SUMIFS(СВЦЭМ!$D$39:$D$789,СВЦЭМ!$A$39:$A$789,$A55,СВЦЭМ!$B$39:$B$789,J$47)+'СЕТ СН'!$G$14+СВЦЭМ!$D$10+'СЕТ СН'!$G$5-'СЕТ СН'!$G$24</f>
        <v>6536.16531657</v>
      </c>
      <c r="K55" s="36">
        <f>SUMIFS(СВЦЭМ!$D$39:$D$789,СВЦЭМ!$A$39:$A$789,$A55,СВЦЭМ!$B$39:$B$789,K$47)+'СЕТ СН'!$G$14+СВЦЭМ!$D$10+'СЕТ СН'!$G$5-'СЕТ СН'!$G$24</f>
        <v>6434.1372627299997</v>
      </c>
      <c r="L55" s="36">
        <f>SUMIFS(СВЦЭМ!$D$39:$D$789,СВЦЭМ!$A$39:$A$789,$A55,СВЦЭМ!$B$39:$B$789,L$47)+'СЕТ СН'!$G$14+СВЦЭМ!$D$10+'СЕТ СН'!$G$5-'СЕТ СН'!$G$24</f>
        <v>6367.1785860800001</v>
      </c>
      <c r="M55" s="36">
        <f>SUMIFS(СВЦЭМ!$D$39:$D$789,СВЦЭМ!$A$39:$A$789,$A55,СВЦЭМ!$B$39:$B$789,M$47)+'СЕТ СН'!$G$14+СВЦЭМ!$D$10+'СЕТ СН'!$G$5-'СЕТ СН'!$G$24</f>
        <v>6366.1241712299998</v>
      </c>
      <c r="N55" s="36">
        <f>SUMIFS(СВЦЭМ!$D$39:$D$789,СВЦЭМ!$A$39:$A$789,$A55,СВЦЭМ!$B$39:$B$789,N$47)+'СЕТ СН'!$G$14+СВЦЭМ!$D$10+'СЕТ СН'!$G$5-'СЕТ СН'!$G$24</f>
        <v>6400.7495047100001</v>
      </c>
      <c r="O55" s="36">
        <f>SUMIFS(СВЦЭМ!$D$39:$D$789,СВЦЭМ!$A$39:$A$789,$A55,СВЦЭМ!$B$39:$B$789,O$47)+'СЕТ СН'!$G$14+СВЦЭМ!$D$10+'СЕТ СН'!$G$5-'СЕТ СН'!$G$24</f>
        <v>6417.6495648599994</v>
      </c>
      <c r="P55" s="36">
        <f>SUMIFS(СВЦЭМ!$D$39:$D$789,СВЦЭМ!$A$39:$A$789,$A55,СВЦЭМ!$B$39:$B$789,P$47)+'СЕТ СН'!$G$14+СВЦЭМ!$D$10+'СЕТ СН'!$G$5-'СЕТ СН'!$G$24</f>
        <v>6432.1385104599995</v>
      </c>
      <c r="Q55" s="36">
        <f>SUMIFS(СВЦЭМ!$D$39:$D$789,СВЦЭМ!$A$39:$A$789,$A55,СВЦЭМ!$B$39:$B$789,Q$47)+'СЕТ СН'!$G$14+СВЦЭМ!$D$10+'СЕТ СН'!$G$5-'СЕТ СН'!$G$24</f>
        <v>6442.6440763400005</v>
      </c>
      <c r="R55" s="36">
        <f>SUMIFS(СВЦЭМ!$D$39:$D$789,СВЦЭМ!$A$39:$A$789,$A55,СВЦЭМ!$B$39:$B$789,R$47)+'СЕТ СН'!$G$14+СВЦЭМ!$D$10+'СЕТ СН'!$G$5-'СЕТ СН'!$G$24</f>
        <v>6433.9864438900004</v>
      </c>
      <c r="S55" s="36">
        <f>SUMIFS(СВЦЭМ!$D$39:$D$789,СВЦЭМ!$A$39:$A$789,$A55,СВЦЭМ!$B$39:$B$789,S$47)+'СЕТ СН'!$G$14+СВЦЭМ!$D$10+'СЕТ СН'!$G$5-'СЕТ СН'!$G$24</f>
        <v>6349.0680616600002</v>
      </c>
      <c r="T55" s="36">
        <f>SUMIFS(СВЦЭМ!$D$39:$D$789,СВЦЭМ!$A$39:$A$789,$A55,СВЦЭМ!$B$39:$B$789,T$47)+'СЕТ СН'!$G$14+СВЦЭМ!$D$10+'СЕТ СН'!$G$5-'СЕТ СН'!$G$24</f>
        <v>6245.4461953299997</v>
      </c>
      <c r="U55" s="36">
        <f>SUMIFS(СВЦЭМ!$D$39:$D$789,СВЦЭМ!$A$39:$A$789,$A55,СВЦЭМ!$B$39:$B$789,U$47)+'СЕТ СН'!$G$14+СВЦЭМ!$D$10+'СЕТ СН'!$G$5-'СЕТ СН'!$G$24</f>
        <v>6242.35328794</v>
      </c>
      <c r="V55" s="36">
        <f>SUMIFS(СВЦЭМ!$D$39:$D$789,СВЦЭМ!$A$39:$A$789,$A55,СВЦЭМ!$B$39:$B$789,V$47)+'СЕТ СН'!$G$14+СВЦЭМ!$D$10+'СЕТ СН'!$G$5-'СЕТ СН'!$G$24</f>
        <v>6282.7070989200001</v>
      </c>
      <c r="W55" s="36">
        <f>SUMIFS(СВЦЭМ!$D$39:$D$789,СВЦЭМ!$A$39:$A$789,$A55,СВЦЭМ!$B$39:$B$789,W$47)+'СЕТ СН'!$G$14+СВЦЭМ!$D$10+'СЕТ СН'!$G$5-'СЕТ СН'!$G$24</f>
        <v>6336.7846784600006</v>
      </c>
      <c r="X55" s="36">
        <f>SUMIFS(СВЦЭМ!$D$39:$D$789,СВЦЭМ!$A$39:$A$789,$A55,СВЦЭМ!$B$39:$B$789,X$47)+'СЕТ СН'!$G$14+СВЦЭМ!$D$10+'СЕТ СН'!$G$5-'СЕТ СН'!$G$24</f>
        <v>6359.5606929200003</v>
      </c>
      <c r="Y55" s="36">
        <f>SUMIFS(СВЦЭМ!$D$39:$D$789,СВЦЭМ!$A$39:$A$789,$A55,СВЦЭМ!$B$39:$B$789,Y$47)+'СЕТ СН'!$G$14+СВЦЭМ!$D$10+'СЕТ СН'!$G$5-'СЕТ СН'!$G$24</f>
        <v>6360.9401172799999</v>
      </c>
    </row>
    <row r="56" spans="1:25" ht="15.75" x14ac:dyDescent="0.2">
      <c r="A56" s="35">
        <f t="shared" si="1"/>
        <v>45635</v>
      </c>
      <c r="B56" s="36">
        <f>SUMIFS(СВЦЭМ!$D$39:$D$789,СВЦЭМ!$A$39:$A$789,$A56,СВЦЭМ!$B$39:$B$789,B$47)+'СЕТ СН'!$G$14+СВЦЭМ!$D$10+'СЕТ СН'!$G$5-'СЕТ СН'!$G$24</f>
        <v>6466.9567882800002</v>
      </c>
      <c r="C56" s="36">
        <f>SUMIFS(СВЦЭМ!$D$39:$D$789,СВЦЭМ!$A$39:$A$789,$A56,СВЦЭМ!$B$39:$B$789,C$47)+'СЕТ СН'!$G$14+СВЦЭМ!$D$10+'СЕТ СН'!$G$5-'СЕТ СН'!$G$24</f>
        <v>6498.6214018199998</v>
      </c>
      <c r="D56" s="36">
        <f>SUMIFS(СВЦЭМ!$D$39:$D$789,СВЦЭМ!$A$39:$A$789,$A56,СВЦЭМ!$B$39:$B$789,D$47)+'СЕТ СН'!$G$14+СВЦЭМ!$D$10+'СЕТ СН'!$G$5-'СЕТ СН'!$G$24</f>
        <v>6558.4730753000003</v>
      </c>
      <c r="E56" s="36">
        <f>SUMIFS(СВЦЭМ!$D$39:$D$789,СВЦЭМ!$A$39:$A$789,$A56,СВЦЭМ!$B$39:$B$789,E$47)+'СЕТ СН'!$G$14+СВЦЭМ!$D$10+'СЕТ СН'!$G$5-'СЕТ СН'!$G$24</f>
        <v>6587.8810754999995</v>
      </c>
      <c r="F56" s="36">
        <f>SUMIFS(СВЦЭМ!$D$39:$D$789,СВЦЭМ!$A$39:$A$789,$A56,СВЦЭМ!$B$39:$B$789,F$47)+'СЕТ СН'!$G$14+СВЦЭМ!$D$10+'СЕТ СН'!$G$5-'СЕТ СН'!$G$24</f>
        <v>6588.8715049000002</v>
      </c>
      <c r="G56" s="36">
        <f>SUMIFS(СВЦЭМ!$D$39:$D$789,СВЦЭМ!$A$39:$A$789,$A56,СВЦЭМ!$B$39:$B$789,G$47)+'СЕТ СН'!$G$14+СВЦЭМ!$D$10+'СЕТ СН'!$G$5-'СЕТ СН'!$G$24</f>
        <v>6537.1734058900001</v>
      </c>
      <c r="H56" s="36">
        <f>SUMIFS(СВЦЭМ!$D$39:$D$789,СВЦЭМ!$A$39:$A$789,$A56,СВЦЭМ!$B$39:$B$789,H$47)+'СЕТ СН'!$G$14+СВЦЭМ!$D$10+'СЕТ СН'!$G$5-'СЕТ СН'!$G$24</f>
        <v>6424.53973812</v>
      </c>
      <c r="I56" s="36">
        <f>SUMIFS(СВЦЭМ!$D$39:$D$789,СВЦЭМ!$A$39:$A$789,$A56,СВЦЭМ!$B$39:$B$789,I$47)+'СЕТ СН'!$G$14+СВЦЭМ!$D$10+'СЕТ СН'!$G$5-'СЕТ СН'!$G$24</f>
        <v>6328.7456938400001</v>
      </c>
      <c r="J56" s="36">
        <f>SUMIFS(СВЦЭМ!$D$39:$D$789,СВЦЭМ!$A$39:$A$789,$A56,СВЦЭМ!$B$39:$B$789,J$47)+'СЕТ СН'!$G$14+СВЦЭМ!$D$10+'СЕТ СН'!$G$5-'СЕТ СН'!$G$24</f>
        <v>6353.2486980699996</v>
      </c>
      <c r="K56" s="36">
        <f>SUMIFS(СВЦЭМ!$D$39:$D$789,СВЦЭМ!$A$39:$A$789,$A56,СВЦЭМ!$B$39:$B$789,K$47)+'СЕТ СН'!$G$14+СВЦЭМ!$D$10+'СЕТ СН'!$G$5-'СЕТ СН'!$G$24</f>
        <v>6331.0635292699999</v>
      </c>
      <c r="L56" s="36">
        <f>SUMIFS(СВЦЭМ!$D$39:$D$789,СВЦЭМ!$A$39:$A$789,$A56,СВЦЭМ!$B$39:$B$789,L$47)+'СЕТ СН'!$G$14+СВЦЭМ!$D$10+'СЕТ СН'!$G$5-'СЕТ СН'!$G$24</f>
        <v>6322.2081744999996</v>
      </c>
      <c r="M56" s="36">
        <f>SUMIFS(СВЦЭМ!$D$39:$D$789,СВЦЭМ!$A$39:$A$789,$A56,СВЦЭМ!$B$39:$B$789,M$47)+'СЕТ СН'!$G$14+СВЦЭМ!$D$10+'СЕТ СН'!$G$5-'СЕТ СН'!$G$24</f>
        <v>6352.2283083799994</v>
      </c>
      <c r="N56" s="36">
        <f>SUMIFS(СВЦЭМ!$D$39:$D$789,СВЦЭМ!$A$39:$A$789,$A56,СВЦЭМ!$B$39:$B$789,N$47)+'СЕТ СН'!$G$14+СВЦЭМ!$D$10+'СЕТ СН'!$G$5-'СЕТ СН'!$G$24</f>
        <v>6341.7809131800004</v>
      </c>
      <c r="O56" s="36">
        <f>SUMIFS(СВЦЭМ!$D$39:$D$789,СВЦЭМ!$A$39:$A$789,$A56,СВЦЭМ!$B$39:$B$789,O$47)+'СЕТ СН'!$G$14+СВЦЭМ!$D$10+'СЕТ СН'!$G$5-'СЕТ СН'!$G$24</f>
        <v>6356.2481007299994</v>
      </c>
      <c r="P56" s="36">
        <f>SUMIFS(СВЦЭМ!$D$39:$D$789,СВЦЭМ!$A$39:$A$789,$A56,СВЦЭМ!$B$39:$B$789,P$47)+'СЕТ СН'!$G$14+СВЦЭМ!$D$10+'СЕТ СН'!$G$5-'СЕТ СН'!$G$24</f>
        <v>6365.7080124999993</v>
      </c>
      <c r="Q56" s="36">
        <f>SUMIFS(СВЦЭМ!$D$39:$D$789,СВЦЭМ!$A$39:$A$789,$A56,СВЦЭМ!$B$39:$B$789,Q$47)+'СЕТ СН'!$G$14+СВЦЭМ!$D$10+'СЕТ СН'!$G$5-'СЕТ СН'!$G$24</f>
        <v>6370.5804033900004</v>
      </c>
      <c r="R56" s="36">
        <f>SUMIFS(СВЦЭМ!$D$39:$D$789,СВЦЭМ!$A$39:$A$789,$A56,СВЦЭМ!$B$39:$B$789,R$47)+'СЕТ СН'!$G$14+СВЦЭМ!$D$10+'СЕТ СН'!$G$5-'СЕТ СН'!$G$24</f>
        <v>6349.85354181</v>
      </c>
      <c r="S56" s="36">
        <f>SUMIFS(СВЦЭМ!$D$39:$D$789,СВЦЭМ!$A$39:$A$789,$A56,СВЦЭМ!$B$39:$B$789,S$47)+'СЕТ СН'!$G$14+СВЦЭМ!$D$10+'СЕТ СН'!$G$5-'СЕТ СН'!$G$24</f>
        <v>6302.2053277699997</v>
      </c>
      <c r="T56" s="36">
        <f>SUMIFS(СВЦЭМ!$D$39:$D$789,СВЦЭМ!$A$39:$A$789,$A56,СВЦЭМ!$B$39:$B$789,T$47)+'СЕТ СН'!$G$14+СВЦЭМ!$D$10+'СЕТ СН'!$G$5-'СЕТ СН'!$G$24</f>
        <v>6268.9258241899997</v>
      </c>
      <c r="U56" s="36">
        <f>SUMIFS(СВЦЭМ!$D$39:$D$789,СВЦЭМ!$A$39:$A$789,$A56,СВЦЭМ!$B$39:$B$789,U$47)+'СЕТ СН'!$G$14+СВЦЭМ!$D$10+'СЕТ СН'!$G$5-'СЕТ СН'!$G$24</f>
        <v>6277.41014688</v>
      </c>
      <c r="V56" s="36">
        <f>SUMIFS(СВЦЭМ!$D$39:$D$789,СВЦЭМ!$A$39:$A$789,$A56,СВЦЭМ!$B$39:$B$789,V$47)+'СЕТ СН'!$G$14+СВЦЭМ!$D$10+'СЕТ СН'!$G$5-'СЕТ СН'!$G$24</f>
        <v>6314.3121013500004</v>
      </c>
      <c r="W56" s="36">
        <f>SUMIFS(СВЦЭМ!$D$39:$D$789,СВЦЭМ!$A$39:$A$789,$A56,СВЦЭМ!$B$39:$B$789,W$47)+'СЕТ СН'!$G$14+СВЦЭМ!$D$10+'СЕТ СН'!$G$5-'СЕТ СН'!$G$24</f>
        <v>6337.0124197599998</v>
      </c>
      <c r="X56" s="36">
        <f>SUMIFS(СВЦЭМ!$D$39:$D$789,СВЦЭМ!$A$39:$A$789,$A56,СВЦЭМ!$B$39:$B$789,X$47)+'СЕТ СН'!$G$14+СВЦЭМ!$D$10+'СЕТ СН'!$G$5-'СЕТ СН'!$G$24</f>
        <v>6343.9986848600001</v>
      </c>
      <c r="Y56" s="36">
        <f>SUMIFS(СВЦЭМ!$D$39:$D$789,СВЦЭМ!$A$39:$A$789,$A56,СВЦЭМ!$B$39:$B$789,Y$47)+'СЕТ СН'!$G$14+СВЦЭМ!$D$10+'СЕТ СН'!$G$5-'СЕТ СН'!$G$24</f>
        <v>6334.2071371900001</v>
      </c>
    </row>
    <row r="57" spans="1:25" ht="15.75" x14ac:dyDescent="0.2">
      <c r="A57" s="35">
        <f t="shared" si="1"/>
        <v>45636</v>
      </c>
      <c r="B57" s="36">
        <f>SUMIFS(СВЦЭМ!$D$39:$D$789,СВЦЭМ!$A$39:$A$789,$A57,СВЦЭМ!$B$39:$B$789,B$47)+'СЕТ СН'!$G$14+СВЦЭМ!$D$10+'СЕТ СН'!$G$5-'СЕТ СН'!$G$24</f>
        <v>6505.7186243899996</v>
      </c>
      <c r="C57" s="36">
        <f>SUMIFS(СВЦЭМ!$D$39:$D$789,СВЦЭМ!$A$39:$A$789,$A57,СВЦЭМ!$B$39:$B$789,C$47)+'СЕТ СН'!$G$14+СВЦЭМ!$D$10+'СЕТ СН'!$G$5-'СЕТ СН'!$G$24</f>
        <v>6584.15314399</v>
      </c>
      <c r="D57" s="36">
        <f>SUMIFS(СВЦЭМ!$D$39:$D$789,СВЦЭМ!$A$39:$A$789,$A57,СВЦЭМ!$B$39:$B$789,D$47)+'СЕТ СН'!$G$14+СВЦЭМ!$D$10+'СЕТ СН'!$G$5-'СЕТ СН'!$G$24</f>
        <v>6605.4702613899999</v>
      </c>
      <c r="E57" s="36">
        <f>SUMIFS(СВЦЭМ!$D$39:$D$789,СВЦЭМ!$A$39:$A$789,$A57,СВЦЭМ!$B$39:$B$789,E$47)+'СЕТ СН'!$G$14+СВЦЭМ!$D$10+'СЕТ СН'!$G$5-'СЕТ СН'!$G$24</f>
        <v>6630.7604454600005</v>
      </c>
      <c r="F57" s="36">
        <f>SUMIFS(СВЦЭМ!$D$39:$D$789,СВЦЭМ!$A$39:$A$789,$A57,СВЦЭМ!$B$39:$B$789,F$47)+'СЕТ СН'!$G$14+СВЦЭМ!$D$10+'СЕТ СН'!$G$5-'СЕТ СН'!$G$24</f>
        <v>6633.4134956199996</v>
      </c>
      <c r="G57" s="36">
        <f>SUMIFS(СВЦЭМ!$D$39:$D$789,СВЦЭМ!$A$39:$A$789,$A57,СВЦЭМ!$B$39:$B$789,G$47)+'СЕТ СН'!$G$14+СВЦЭМ!$D$10+'СЕТ СН'!$G$5-'СЕТ СН'!$G$24</f>
        <v>6593.4113063799996</v>
      </c>
      <c r="H57" s="36">
        <f>SUMIFS(СВЦЭМ!$D$39:$D$789,СВЦЭМ!$A$39:$A$789,$A57,СВЦЭМ!$B$39:$B$789,H$47)+'СЕТ СН'!$G$14+СВЦЭМ!$D$10+'СЕТ СН'!$G$5-'СЕТ СН'!$G$24</f>
        <v>6491.5188469799996</v>
      </c>
      <c r="I57" s="36">
        <f>SUMIFS(СВЦЭМ!$D$39:$D$789,СВЦЭМ!$A$39:$A$789,$A57,СВЦЭМ!$B$39:$B$789,I$47)+'СЕТ СН'!$G$14+СВЦЭМ!$D$10+'СЕТ СН'!$G$5-'СЕТ СН'!$G$24</f>
        <v>6388.5873585299996</v>
      </c>
      <c r="J57" s="36">
        <f>SUMIFS(СВЦЭМ!$D$39:$D$789,СВЦЭМ!$A$39:$A$789,$A57,СВЦЭМ!$B$39:$B$789,J$47)+'СЕТ СН'!$G$14+СВЦЭМ!$D$10+'СЕТ СН'!$G$5-'СЕТ СН'!$G$24</f>
        <v>6314.3417746899995</v>
      </c>
      <c r="K57" s="36">
        <f>SUMIFS(СВЦЭМ!$D$39:$D$789,СВЦЭМ!$A$39:$A$789,$A57,СВЦЭМ!$B$39:$B$789,K$47)+'СЕТ СН'!$G$14+СВЦЭМ!$D$10+'СЕТ СН'!$G$5-'СЕТ СН'!$G$24</f>
        <v>6279.4951377300004</v>
      </c>
      <c r="L57" s="36">
        <f>SUMIFS(СВЦЭМ!$D$39:$D$789,СВЦЭМ!$A$39:$A$789,$A57,СВЦЭМ!$B$39:$B$789,L$47)+'СЕТ СН'!$G$14+СВЦЭМ!$D$10+'СЕТ СН'!$G$5-'СЕТ СН'!$G$24</f>
        <v>6295.0541048899995</v>
      </c>
      <c r="M57" s="36">
        <f>SUMIFS(СВЦЭМ!$D$39:$D$789,СВЦЭМ!$A$39:$A$789,$A57,СВЦЭМ!$B$39:$B$789,M$47)+'СЕТ СН'!$G$14+СВЦЭМ!$D$10+'СЕТ СН'!$G$5-'СЕТ СН'!$G$24</f>
        <v>6307.9022820600003</v>
      </c>
      <c r="N57" s="36">
        <f>SUMIFS(СВЦЭМ!$D$39:$D$789,СВЦЭМ!$A$39:$A$789,$A57,СВЦЭМ!$B$39:$B$789,N$47)+'СЕТ СН'!$G$14+СВЦЭМ!$D$10+'СЕТ СН'!$G$5-'СЕТ СН'!$G$24</f>
        <v>6305.8567867100001</v>
      </c>
      <c r="O57" s="36">
        <f>SUMIFS(СВЦЭМ!$D$39:$D$789,СВЦЭМ!$A$39:$A$789,$A57,СВЦЭМ!$B$39:$B$789,O$47)+'СЕТ СН'!$G$14+СВЦЭМ!$D$10+'СЕТ СН'!$G$5-'СЕТ СН'!$G$24</f>
        <v>6299.6182602600002</v>
      </c>
      <c r="P57" s="36">
        <f>SUMIFS(СВЦЭМ!$D$39:$D$789,СВЦЭМ!$A$39:$A$789,$A57,СВЦЭМ!$B$39:$B$789,P$47)+'СЕТ СН'!$G$14+СВЦЭМ!$D$10+'СЕТ СН'!$G$5-'СЕТ СН'!$G$24</f>
        <v>6352.4976813899993</v>
      </c>
      <c r="Q57" s="36">
        <f>SUMIFS(СВЦЭМ!$D$39:$D$789,СВЦЭМ!$A$39:$A$789,$A57,СВЦЭМ!$B$39:$B$789,Q$47)+'СЕТ СН'!$G$14+СВЦЭМ!$D$10+'СЕТ СН'!$G$5-'СЕТ СН'!$G$24</f>
        <v>6372.0978003500004</v>
      </c>
      <c r="R57" s="36">
        <f>SUMIFS(СВЦЭМ!$D$39:$D$789,СВЦЭМ!$A$39:$A$789,$A57,СВЦЭМ!$B$39:$B$789,R$47)+'СЕТ СН'!$G$14+СВЦЭМ!$D$10+'СЕТ СН'!$G$5-'СЕТ СН'!$G$24</f>
        <v>6340.68221782</v>
      </c>
      <c r="S57" s="36">
        <f>SUMIFS(СВЦЭМ!$D$39:$D$789,СВЦЭМ!$A$39:$A$789,$A57,СВЦЭМ!$B$39:$B$789,S$47)+'СЕТ СН'!$G$14+СВЦЭМ!$D$10+'СЕТ СН'!$G$5-'СЕТ СН'!$G$24</f>
        <v>6289.0358105400001</v>
      </c>
      <c r="T57" s="36">
        <f>SUMIFS(СВЦЭМ!$D$39:$D$789,СВЦЭМ!$A$39:$A$789,$A57,СВЦЭМ!$B$39:$B$789,T$47)+'СЕТ СН'!$G$14+СВЦЭМ!$D$10+'СЕТ СН'!$G$5-'СЕТ СН'!$G$24</f>
        <v>6259.7982314999999</v>
      </c>
      <c r="U57" s="36">
        <f>SUMIFS(СВЦЭМ!$D$39:$D$789,СВЦЭМ!$A$39:$A$789,$A57,СВЦЭМ!$B$39:$B$789,U$47)+'СЕТ СН'!$G$14+СВЦЭМ!$D$10+'СЕТ СН'!$G$5-'СЕТ СН'!$G$24</f>
        <v>6281.35028401</v>
      </c>
      <c r="V57" s="36">
        <f>SUMIFS(СВЦЭМ!$D$39:$D$789,СВЦЭМ!$A$39:$A$789,$A57,СВЦЭМ!$B$39:$B$789,V$47)+'СЕТ СН'!$G$14+СВЦЭМ!$D$10+'СЕТ СН'!$G$5-'СЕТ СН'!$G$24</f>
        <v>6299.2802486399996</v>
      </c>
      <c r="W57" s="36">
        <f>SUMIFS(СВЦЭМ!$D$39:$D$789,СВЦЭМ!$A$39:$A$789,$A57,СВЦЭМ!$B$39:$B$789,W$47)+'СЕТ СН'!$G$14+СВЦЭМ!$D$10+'СЕТ СН'!$G$5-'СЕТ СН'!$G$24</f>
        <v>6338.0557418799999</v>
      </c>
      <c r="X57" s="36">
        <f>SUMIFS(СВЦЭМ!$D$39:$D$789,СВЦЭМ!$A$39:$A$789,$A57,СВЦЭМ!$B$39:$B$789,X$47)+'СЕТ СН'!$G$14+СВЦЭМ!$D$10+'СЕТ СН'!$G$5-'СЕТ СН'!$G$24</f>
        <v>6342.15966424</v>
      </c>
      <c r="Y57" s="36">
        <f>SUMIFS(СВЦЭМ!$D$39:$D$789,СВЦЭМ!$A$39:$A$789,$A57,СВЦЭМ!$B$39:$B$789,Y$47)+'СЕТ СН'!$G$14+СВЦЭМ!$D$10+'СЕТ СН'!$G$5-'СЕТ СН'!$G$24</f>
        <v>6398.3915862800004</v>
      </c>
    </row>
    <row r="58" spans="1:25" ht="15.75" x14ac:dyDescent="0.2">
      <c r="A58" s="35">
        <f t="shared" si="1"/>
        <v>45637</v>
      </c>
      <c r="B58" s="36">
        <f>SUMIFS(СВЦЭМ!$D$39:$D$789,СВЦЭМ!$A$39:$A$789,$A58,СВЦЭМ!$B$39:$B$789,B$47)+'СЕТ СН'!$G$14+СВЦЭМ!$D$10+'СЕТ СН'!$G$5-'СЕТ СН'!$G$24</f>
        <v>6392.2936908800002</v>
      </c>
      <c r="C58" s="36">
        <f>SUMIFS(СВЦЭМ!$D$39:$D$789,СВЦЭМ!$A$39:$A$789,$A58,СВЦЭМ!$B$39:$B$789,C$47)+'СЕТ СН'!$G$14+СВЦЭМ!$D$10+'СЕТ СН'!$G$5-'СЕТ СН'!$G$24</f>
        <v>6529.9000032900003</v>
      </c>
      <c r="D58" s="36">
        <f>SUMIFS(СВЦЭМ!$D$39:$D$789,СВЦЭМ!$A$39:$A$789,$A58,СВЦЭМ!$B$39:$B$789,D$47)+'СЕТ СН'!$G$14+СВЦЭМ!$D$10+'СЕТ СН'!$G$5-'СЕТ СН'!$G$24</f>
        <v>6589.3945957599999</v>
      </c>
      <c r="E58" s="36">
        <f>SUMIFS(СВЦЭМ!$D$39:$D$789,СВЦЭМ!$A$39:$A$789,$A58,СВЦЭМ!$B$39:$B$789,E$47)+'СЕТ СН'!$G$14+СВЦЭМ!$D$10+'СЕТ СН'!$G$5-'СЕТ СН'!$G$24</f>
        <v>6605.6098228699993</v>
      </c>
      <c r="F58" s="36">
        <f>SUMIFS(СВЦЭМ!$D$39:$D$789,СВЦЭМ!$A$39:$A$789,$A58,СВЦЭМ!$B$39:$B$789,F$47)+'СЕТ СН'!$G$14+СВЦЭМ!$D$10+'СЕТ СН'!$G$5-'СЕТ СН'!$G$24</f>
        <v>6622.3468818000001</v>
      </c>
      <c r="G58" s="36">
        <f>SUMIFS(СВЦЭМ!$D$39:$D$789,СВЦЭМ!$A$39:$A$789,$A58,СВЦЭМ!$B$39:$B$789,G$47)+'СЕТ СН'!$G$14+СВЦЭМ!$D$10+'СЕТ СН'!$G$5-'СЕТ СН'!$G$24</f>
        <v>6581.0029721999999</v>
      </c>
      <c r="H58" s="36">
        <f>SUMIFS(СВЦЭМ!$D$39:$D$789,СВЦЭМ!$A$39:$A$789,$A58,СВЦЭМ!$B$39:$B$789,H$47)+'СЕТ СН'!$G$14+СВЦЭМ!$D$10+'СЕТ СН'!$G$5-'СЕТ СН'!$G$24</f>
        <v>6513.58694621</v>
      </c>
      <c r="I58" s="36">
        <f>SUMIFS(СВЦЭМ!$D$39:$D$789,СВЦЭМ!$A$39:$A$789,$A58,СВЦЭМ!$B$39:$B$789,I$47)+'СЕТ СН'!$G$14+СВЦЭМ!$D$10+'СЕТ СН'!$G$5-'СЕТ СН'!$G$24</f>
        <v>6420.3919003999999</v>
      </c>
      <c r="J58" s="36">
        <f>SUMIFS(СВЦЭМ!$D$39:$D$789,СВЦЭМ!$A$39:$A$789,$A58,СВЦЭМ!$B$39:$B$789,J$47)+'СЕТ СН'!$G$14+СВЦЭМ!$D$10+'СЕТ СН'!$G$5-'СЕТ СН'!$G$24</f>
        <v>6361.7497539199994</v>
      </c>
      <c r="K58" s="36">
        <f>SUMIFS(СВЦЭМ!$D$39:$D$789,СВЦЭМ!$A$39:$A$789,$A58,СВЦЭМ!$B$39:$B$789,K$47)+'СЕТ СН'!$G$14+СВЦЭМ!$D$10+'СЕТ СН'!$G$5-'СЕТ СН'!$G$24</f>
        <v>6338.8492241599997</v>
      </c>
      <c r="L58" s="36">
        <f>SUMIFS(СВЦЭМ!$D$39:$D$789,СВЦЭМ!$A$39:$A$789,$A58,СВЦЭМ!$B$39:$B$789,L$47)+'СЕТ СН'!$G$14+СВЦЭМ!$D$10+'СЕТ СН'!$G$5-'СЕТ СН'!$G$24</f>
        <v>6337.6683523900001</v>
      </c>
      <c r="M58" s="36">
        <f>SUMIFS(СВЦЭМ!$D$39:$D$789,СВЦЭМ!$A$39:$A$789,$A58,СВЦЭМ!$B$39:$B$789,M$47)+'СЕТ СН'!$G$14+СВЦЭМ!$D$10+'СЕТ СН'!$G$5-'СЕТ СН'!$G$24</f>
        <v>6371.8788892399998</v>
      </c>
      <c r="N58" s="36">
        <f>SUMIFS(СВЦЭМ!$D$39:$D$789,СВЦЭМ!$A$39:$A$789,$A58,СВЦЭМ!$B$39:$B$789,N$47)+'СЕТ СН'!$G$14+СВЦЭМ!$D$10+'СЕТ СН'!$G$5-'СЕТ СН'!$G$24</f>
        <v>6399.1579318099994</v>
      </c>
      <c r="O58" s="36">
        <f>SUMIFS(СВЦЭМ!$D$39:$D$789,СВЦЭМ!$A$39:$A$789,$A58,СВЦЭМ!$B$39:$B$789,O$47)+'СЕТ СН'!$G$14+СВЦЭМ!$D$10+'СЕТ СН'!$G$5-'СЕТ СН'!$G$24</f>
        <v>6439.5534402100002</v>
      </c>
      <c r="P58" s="36">
        <f>SUMIFS(СВЦЭМ!$D$39:$D$789,СВЦЭМ!$A$39:$A$789,$A58,СВЦЭМ!$B$39:$B$789,P$47)+'СЕТ СН'!$G$14+СВЦЭМ!$D$10+'СЕТ СН'!$G$5-'СЕТ СН'!$G$24</f>
        <v>6479.1024681599993</v>
      </c>
      <c r="Q58" s="36">
        <f>SUMIFS(СВЦЭМ!$D$39:$D$789,СВЦЭМ!$A$39:$A$789,$A58,СВЦЭМ!$B$39:$B$789,Q$47)+'СЕТ СН'!$G$14+СВЦЭМ!$D$10+'СЕТ СН'!$G$5-'СЕТ СН'!$G$24</f>
        <v>6525.1563488299998</v>
      </c>
      <c r="R58" s="36">
        <f>SUMIFS(СВЦЭМ!$D$39:$D$789,СВЦЭМ!$A$39:$A$789,$A58,СВЦЭМ!$B$39:$B$789,R$47)+'СЕТ СН'!$G$14+СВЦЭМ!$D$10+'СЕТ СН'!$G$5-'СЕТ СН'!$G$24</f>
        <v>6506.73630228</v>
      </c>
      <c r="S58" s="36">
        <f>SUMIFS(СВЦЭМ!$D$39:$D$789,СВЦЭМ!$A$39:$A$789,$A58,СВЦЭМ!$B$39:$B$789,S$47)+'СЕТ СН'!$G$14+СВЦЭМ!$D$10+'СЕТ СН'!$G$5-'СЕТ СН'!$G$24</f>
        <v>6458.5907035300006</v>
      </c>
      <c r="T58" s="36">
        <f>SUMIFS(СВЦЭМ!$D$39:$D$789,СВЦЭМ!$A$39:$A$789,$A58,СВЦЭМ!$B$39:$B$789,T$47)+'СЕТ СН'!$G$14+СВЦЭМ!$D$10+'СЕТ СН'!$G$5-'СЕТ СН'!$G$24</f>
        <v>6394.8019441100005</v>
      </c>
      <c r="U58" s="36">
        <f>SUMIFS(СВЦЭМ!$D$39:$D$789,СВЦЭМ!$A$39:$A$789,$A58,СВЦЭМ!$B$39:$B$789,U$47)+'СЕТ СН'!$G$14+СВЦЭМ!$D$10+'СЕТ СН'!$G$5-'СЕТ СН'!$G$24</f>
        <v>6374.0646946199995</v>
      </c>
      <c r="V58" s="36">
        <f>SUMIFS(СВЦЭМ!$D$39:$D$789,СВЦЭМ!$A$39:$A$789,$A58,СВЦЭМ!$B$39:$B$789,V$47)+'СЕТ СН'!$G$14+СВЦЭМ!$D$10+'СЕТ СН'!$G$5-'СЕТ СН'!$G$24</f>
        <v>6365.7188552600001</v>
      </c>
      <c r="W58" s="36">
        <f>SUMIFS(СВЦЭМ!$D$39:$D$789,СВЦЭМ!$A$39:$A$789,$A58,СВЦЭМ!$B$39:$B$789,W$47)+'СЕТ СН'!$G$14+СВЦЭМ!$D$10+'СЕТ СН'!$G$5-'СЕТ СН'!$G$24</f>
        <v>6384.9365132000003</v>
      </c>
      <c r="X58" s="36">
        <f>SUMIFS(СВЦЭМ!$D$39:$D$789,СВЦЭМ!$A$39:$A$789,$A58,СВЦЭМ!$B$39:$B$789,X$47)+'СЕТ СН'!$G$14+СВЦЭМ!$D$10+'СЕТ СН'!$G$5-'СЕТ СН'!$G$24</f>
        <v>6425.5317111099994</v>
      </c>
      <c r="Y58" s="36">
        <f>SUMIFS(СВЦЭМ!$D$39:$D$789,СВЦЭМ!$A$39:$A$789,$A58,СВЦЭМ!$B$39:$B$789,Y$47)+'СЕТ СН'!$G$14+СВЦЭМ!$D$10+'СЕТ СН'!$G$5-'СЕТ СН'!$G$24</f>
        <v>6491.02623141</v>
      </c>
    </row>
    <row r="59" spans="1:25" ht="15.75" x14ac:dyDescent="0.2">
      <c r="A59" s="35">
        <f t="shared" si="1"/>
        <v>45638</v>
      </c>
      <c r="B59" s="36">
        <f>SUMIFS(СВЦЭМ!$D$39:$D$789,СВЦЭМ!$A$39:$A$789,$A59,СВЦЭМ!$B$39:$B$789,B$47)+'СЕТ СН'!$G$14+СВЦЭМ!$D$10+'СЕТ СН'!$G$5-'СЕТ СН'!$G$24</f>
        <v>6552.4008657300001</v>
      </c>
      <c r="C59" s="36">
        <f>SUMIFS(СВЦЭМ!$D$39:$D$789,СВЦЭМ!$A$39:$A$789,$A59,СВЦЭМ!$B$39:$B$789,C$47)+'СЕТ СН'!$G$14+СВЦЭМ!$D$10+'СЕТ СН'!$G$5-'СЕТ СН'!$G$24</f>
        <v>6619.0884139400005</v>
      </c>
      <c r="D59" s="36">
        <f>SUMIFS(СВЦЭМ!$D$39:$D$789,СВЦЭМ!$A$39:$A$789,$A59,СВЦЭМ!$B$39:$B$789,D$47)+'СЕТ СН'!$G$14+СВЦЭМ!$D$10+'СЕТ СН'!$G$5-'СЕТ СН'!$G$24</f>
        <v>6633.2957629499997</v>
      </c>
      <c r="E59" s="36">
        <f>SUMIFS(СВЦЭМ!$D$39:$D$789,СВЦЭМ!$A$39:$A$789,$A59,СВЦЭМ!$B$39:$B$789,E$47)+'СЕТ СН'!$G$14+СВЦЭМ!$D$10+'СЕТ СН'!$G$5-'СЕТ СН'!$G$24</f>
        <v>6632.6662228499999</v>
      </c>
      <c r="F59" s="36">
        <f>SUMIFS(СВЦЭМ!$D$39:$D$789,СВЦЭМ!$A$39:$A$789,$A59,СВЦЭМ!$B$39:$B$789,F$47)+'СЕТ СН'!$G$14+СВЦЭМ!$D$10+'СЕТ СН'!$G$5-'СЕТ СН'!$G$24</f>
        <v>6644.8320787100001</v>
      </c>
      <c r="G59" s="36">
        <f>SUMIFS(СВЦЭМ!$D$39:$D$789,СВЦЭМ!$A$39:$A$789,$A59,СВЦЭМ!$B$39:$B$789,G$47)+'СЕТ СН'!$G$14+СВЦЭМ!$D$10+'СЕТ СН'!$G$5-'СЕТ СН'!$G$24</f>
        <v>6634.6166515200002</v>
      </c>
      <c r="H59" s="36">
        <f>SUMIFS(СВЦЭМ!$D$39:$D$789,СВЦЭМ!$A$39:$A$789,$A59,СВЦЭМ!$B$39:$B$789,H$47)+'СЕТ СН'!$G$14+СВЦЭМ!$D$10+'СЕТ СН'!$G$5-'СЕТ СН'!$G$24</f>
        <v>6559.7083672600002</v>
      </c>
      <c r="I59" s="36">
        <f>SUMIFS(СВЦЭМ!$D$39:$D$789,СВЦЭМ!$A$39:$A$789,$A59,СВЦЭМ!$B$39:$B$789,I$47)+'СЕТ СН'!$G$14+СВЦЭМ!$D$10+'СЕТ СН'!$G$5-'СЕТ СН'!$G$24</f>
        <v>6449.3797177100005</v>
      </c>
      <c r="J59" s="36">
        <f>SUMIFS(СВЦЭМ!$D$39:$D$789,СВЦЭМ!$A$39:$A$789,$A59,СВЦЭМ!$B$39:$B$789,J$47)+'СЕТ СН'!$G$14+СВЦЭМ!$D$10+'СЕТ СН'!$G$5-'СЕТ СН'!$G$24</f>
        <v>6394.44873611</v>
      </c>
      <c r="K59" s="36">
        <f>SUMIFS(СВЦЭМ!$D$39:$D$789,СВЦЭМ!$A$39:$A$789,$A59,СВЦЭМ!$B$39:$B$789,K$47)+'СЕТ СН'!$G$14+СВЦЭМ!$D$10+'СЕТ СН'!$G$5-'СЕТ СН'!$G$24</f>
        <v>6396.2242847500002</v>
      </c>
      <c r="L59" s="36">
        <f>SUMIFS(СВЦЭМ!$D$39:$D$789,СВЦЭМ!$A$39:$A$789,$A59,СВЦЭМ!$B$39:$B$789,L$47)+'СЕТ СН'!$G$14+СВЦЭМ!$D$10+'СЕТ СН'!$G$5-'СЕТ СН'!$G$24</f>
        <v>6385.4487434299999</v>
      </c>
      <c r="M59" s="36">
        <f>SUMIFS(СВЦЭМ!$D$39:$D$789,СВЦЭМ!$A$39:$A$789,$A59,СВЦЭМ!$B$39:$B$789,M$47)+'СЕТ СН'!$G$14+СВЦЭМ!$D$10+'СЕТ СН'!$G$5-'СЕТ СН'!$G$24</f>
        <v>6404.2156385799999</v>
      </c>
      <c r="N59" s="36">
        <f>SUMIFS(СВЦЭМ!$D$39:$D$789,СВЦЭМ!$A$39:$A$789,$A59,СВЦЭМ!$B$39:$B$789,N$47)+'СЕТ СН'!$G$14+СВЦЭМ!$D$10+'СЕТ СН'!$G$5-'СЕТ СН'!$G$24</f>
        <v>6407.27370075</v>
      </c>
      <c r="O59" s="36">
        <f>SUMIFS(СВЦЭМ!$D$39:$D$789,СВЦЭМ!$A$39:$A$789,$A59,СВЦЭМ!$B$39:$B$789,O$47)+'СЕТ СН'!$G$14+СВЦЭМ!$D$10+'СЕТ СН'!$G$5-'СЕТ СН'!$G$24</f>
        <v>6452.33845337</v>
      </c>
      <c r="P59" s="36">
        <f>SUMIFS(СВЦЭМ!$D$39:$D$789,СВЦЭМ!$A$39:$A$789,$A59,СВЦЭМ!$B$39:$B$789,P$47)+'СЕТ СН'!$G$14+СВЦЭМ!$D$10+'СЕТ СН'!$G$5-'СЕТ СН'!$G$24</f>
        <v>6446.3148069500003</v>
      </c>
      <c r="Q59" s="36">
        <f>SUMIFS(СВЦЭМ!$D$39:$D$789,СВЦЭМ!$A$39:$A$789,$A59,СВЦЭМ!$B$39:$B$789,Q$47)+'СЕТ СН'!$G$14+СВЦЭМ!$D$10+'СЕТ СН'!$G$5-'СЕТ СН'!$G$24</f>
        <v>6441.5788608299999</v>
      </c>
      <c r="R59" s="36">
        <f>SUMIFS(СВЦЭМ!$D$39:$D$789,СВЦЭМ!$A$39:$A$789,$A59,СВЦЭМ!$B$39:$B$789,R$47)+'СЕТ СН'!$G$14+СВЦЭМ!$D$10+'СЕТ СН'!$G$5-'СЕТ СН'!$G$24</f>
        <v>6442.8615717399998</v>
      </c>
      <c r="S59" s="36">
        <f>SUMIFS(СВЦЭМ!$D$39:$D$789,СВЦЭМ!$A$39:$A$789,$A59,СВЦЭМ!$B$39:$B$789,S$47)+'СЕТ СН'!$G$14+СВЦЭМ!$D$10+'СЕТ СН'!$G$5-'СЕТ СН'!$G$24</f>
        <v>6385.8333742599998</v>
      </c>
      <c r="T59" s="36">
        <f>SUMIFS(СВЦЭМ!$D$39:$D$789,СВЦЭМ!$A$39:$A$789,$A59,СВЦЭМ!$B$39:$B$789,T$47)+'СЕТ СН'!$G$14+СВЦЭМ!$D$10+'СЕТ СН'!$G$5-'СЕТ СН'!$G$24</f>
        <v>6378.5961502699993</v>
      </c>
      <c r="U59" s="36">
        <f>SUMIFS(СВЦЭМ!$D$39:$D$789,СВЦЭМ!$A$39:$A$789,$A59,СВЦЭМ!$B$39:$B$789,U$47)+'СЕТ СН'!$G$14+СВЦЭМ!$D$10+'СЕТ СН'!$G$5-'СЕТ СН'!$G$24</f>
        <v>6401.0709932400005</v>
      </c>
      <c r="V59" s="36">
        <f>SUMIFS(СВЦЭМ!$D$39:$D$789,СВЦЭМ!$A$39:$A$789,$A59,СВЦЭМ!$B$39:$B$789,V$47)+'СЕТ СН'!$G$14+СВЦЭМ!$D$10+'СЕТ СН'!$G$5-'СЕТ СН'!$G$24</f>
        <v>6414.2475386099995</v>
      </c>
      <c r="W59" s="36">
        <f>SUMIFS(СВЦЭМ!$D$39:$D$789,СВЦЭМ!$A$39:$A$789,$A59,СВЦЭМ!$B$39:$B$789,W$47)+'СЕТ СН'!$G$14+СВЦЭМ!$D$10+'СЕТ СН'!$G$5-'СЕТ СН'!$G$24</f>
        <v>6457.2318859799998</v>
      </c>
      <c r="X59" s="36">
        <f>SUMIFS(СВЦЭМ!$D$39:$D$789,СВЦЭМ!$A$39:$A$789,$A59,СВЦЭМ!$B$39:$B$789,X$47)+'СЕТ СН'!$G$14+СВЦЭМ!$D$10+'СЕТ СН'!$G$5-'СЕТ СН'!$G$24</f>
        <v>6489.98554461</v>
      </c>
      <c r="Y59" s="36">
        <f>SUMIFS(СВЦЭМ!$D$39:$D$789,СВЦЭМ!$A$39:$A$789,$A59,СВЦЭМ!$B$39:$B$789,Y$47)+'СЕТ СН'!$G$14+СВЦЭМ!$D$10+'СЕТ СН'!$G$5-'СЕТ СН'!$G$24</f>
        <v>6551.8607845400002</v>
      </c>
    </row>
    <row r="60" spans="1:25" ht="15.75" x14ac:dyDescent="0.2">
      <c r="A60" s="35">
        <f t="shared" si="1"/>
        <v>45639</v>
      </c>
      <c r="B60" s="36">
        <f>SUMIFS(СВЦЭМ!$D$39:$D$789,СВЦЭМ!$A$39:$A$789,$A60,СВЦЭМ!$B$39:$B$789,B$47)+'СЕТ СН'!$G$14+СВЦЭМ!$D$10+'СЕТ СН'!$G$5-'СЕТ СН'!$G$24</f>
        <v>6623.9331861199998</v>
      </c>
      <c r="C60" s="36">
        <f>SUMIFS(СВЦЭМ!$D$39:$D$789,СВЦЭМ!$A$39:$A$789,$A60,СВЦЭМ!$B$39:$B$789,C$47)+'СЕТ СН'!$G$14+СВЦЭМ!$D$10+'СЕТ СН'!$G$5-'СЕТ СН'!$G$24</f>
        <v>6694.07775468</v>
      </c>
      <c r="D60" s="36">
        <f>SUMIFS(СВЦЭМ!$D$39:$D$789,СВЦЭМ!$A$39:$A$789,$A60,СВЦЭМ!$B$39:$B$789,D$47)+'СЕТ СН'!$G$14+СВЦЭМ!$D$10+'СЕТ СН'!$G$5-'СЕТ СН'!$G$24</f>
        <v>6740.33519695</v>
      </c>
      <c r="E60" s="36">
        <f>SUMIFS(СВЦЭМ!$D$39:$D$789,СВЦЭМ!$A$39:$A$789,$A60,СВЦЭМ!$B$39:$B$789,E$47)+'СЕТ СН'!$G$14+СВЦЭМ!$D$10+'СЕТ СН'!$G$5-'СЕТ СН'!$G$24</f>
        <v>6731.6393298599996</v>
      </c>
      <c r="F60" s="36">
        <f>SUMIFS(СВЦЭМ!$D$39:$D$789,СВЦЭМ!$A$39:$A$789,$A60,СВЦЭМ!$B$39:$B$789,F$47)+'СЕТ СН'!$G$14+СВЦЭМ!$D$10+'СЕТ СН'!$G$5-'СЕТ СН'!$G$24</f>
        <v>6710.0320747400001</v>
      </c>
      <c r="G60" s="36">
        <f>SUMIFS(СВЦЭМ!$D$39:$D$789,СВЦЭМ!$A$39:$A$789,$A60,СВЦЭМ!$B$39:$B$789,G$47)+'СЕТ СН'!$G$14+СВЦЭМ!$D$10+'СЕТ СН'!$G$5-'СЕТ СН'!$G$24</f>
        <v>6663.8791548099998</v>
      </c>
      <c r="H60" s="36">
        <f>SUMIFS(СВЦЭМ!$D$39:$D$789,СВЦЭМ!$A$39:$A$789,$A60,СВЦЭМ!$B$39:$B$789,H$47)+'СЕТ СН'!$G$14+СВЦЭМ!$D$10+'СЕТ СН'!$G$5-'СЕТ СН'!$G$24</f>
        <v>6566.9393879999998</v>
      </c>
      <c r="I60" s="36">
        <f>SUMIFS(СВЦЭМ!$D$39:$D$789,СВЦЭМ!$A$39:$A$789,$A60,СВЦЭМ!$B$39:$B$789,I$47)+'СЕТ СН'!$G$14+СВЦЭМ!$D$10+'СЕТ СН'!$G$5-'СЕТ СН'!$G$24</f>
        <v>6462.4817973600002</v>
      </c>
      <c r="J60" s="36">
        <f>SUMIFS(СВЦЭМ!$D$39:$D$789,СВЦЭМ!$A$39:$A$789,$A60,СВЦЭМ!$B$39:$B$789,J$47)+'СЕТ СН'!$G$14+СВЦЭМ!$D$10+'СЕТ СН'!$G$5-'СЕТ СН'!$G$24</f>
        <v>6403.1540927699998</v>
      </c>
      <c r="K60" s="36">
        <f>SUMIFS(СВЦЭМ!$D$39:$D$789,СВЦЭМ!$A$39:$A$789,$A60,СВЦЭМ!$B$39:$B$789,K$47)+'СЕТ СН'!$G$14+СВЦЭМ!$D$10+'СЕТ СН'!$G$5-'СЕТ СН'!$G$24</f>
        <v>6378.8814870400001</v>
      </c>
      <c r="L60" s="36">
        <f>SUMIFS(СВЦЭМ!$D$39:$D$789,СВЦЭМ!$A$39:$A$789,$A60,СВЦЭМ!$B$39:$B$789,L$47)+'СЕТ СН'!$G$14+СВЦЭМ!$D$10+'СЕТ СН'!$G$5-'СЕТ СН'!$G$24</f>
        <v>6366.09792363</v>
      </c>
      <c r="M60" s="36">
        <f>SUMIFS(СВЦЭМ!$D$39:$D$789,СВЦЭМ!$A$39:$A$789,$A60,СВЦЭМ!$B$39:$B$789,M$47)+'СЕТ СН'!$G$14+СВЦЭМ!$D$10+'СЕТ СН'!$G$5-'СЕТ СН'!$G$24</f>
        <v>6390.9282934399998</v>
      </c>
      <c r="N60" s="36">
        <f>SUMIFS(СВЦЭМ!$D$39:$D$789,СВЦЭМ!$A$39:$A$789,$A60,СВЦЭМ!$B$39:$B$789,N$47)+'СЕТ СН'!$G$14+СВЦЭМ!$D$10+'СЕТ СН'!$G$5-'СЕТ СН'!$G$24</f>
        <v>6377.5794176999998</v>
      </c>
      <c r="O60" s="36">
        <f>SUMIFS(СВЦЭМ!$D$39:$D$789,СВЦЭМ!$A$39:$A$789,$A60,СВЦЭМ!$B$39:$B$789,O$47)+'СЕТ СН'!$G$14+СВЦЭМ!$D$10+'СЕТ СН'!$G$5-'СЕТ СН'!$G$24</f>
        <v>6393.0327908500003</v>
      </c>
      <c r="P60" s="36">
        <f>SUMIFS(СВЦЭМ!$D$39:$D$789,СВЦЭМ!$A$39:$A$789,$A60,СВЦЭМ!$B$39:$B$789,P$47)+'СЕТ СН'!$G$14+СВЦЭМ!$D$10+'СЕТ СН'!$G$5-'СЕТ СН'!$G$24</f>
        <v>6408.3125364200005</v>
      </c>
      <c r="Q60" s="36">
        <f>SUMIFS(СВЦЭМ!$D$39:$D$789,СВЦЭМ!$A$39:$A$789,$A60,СВЦЭМ!$B$39:$B$789,Q$47)+'СЕТ СН'!$G$14+СВЦЭМ!$D$10+'СЕТ СН'!$G$5-'СЕТ СН'!$G$24</f>
        <v>6411.3183904199996</v>
      </c>
      <c r="R60" s="36">
        <f>SUMIFS(СВЦЭМ!$D$39:$D$789,СВЦЭМ!$A$39:$A$789,$A60,СВЦЭМ!$B$39:$B$789,R$47)+'СЕТ СН'!$G$14+СВЦЭМ!$D$10+'СЕТ СН'!$G$5-'СЕТ СН'!$G$24</f>
        <v>6375.9583329300003</v>
      </c>
      <c r="S60" s="36">
        <f>SUMIFS(СВЦЭМ!$D$39:$D$789,СВЦЭМ!$A$39:$A$789,$A60,СВЦЭМ!$B$39:$B$789,S$47)+'СЕТ СН'!$G$14+СВЦЭМ!$D$10+'СЕТ СН'!$G$5-'СЕТ СН'!$G$24</f>
        <v>6361.1696019499996</v>
      </c>
      <c r="T60" s="36">
        <f>SUMIFS(СВЦЭМ!$D$39:$D$789,СВЦЭМ!$A$39:$A$789,$A60,СВЦЭМ!$B$39:$B$789,T$47)+'СЕТ СН'!$G$14+СВЦЭМ!$D$10+'СЕТ СН'!$G$5-'СЕТ СН'!$G$24</f>
        <v>6345.4745806499996</v>
      </c>
      <c r="U60" s="36">
        <f>SUMIFS(СВЦЭМ!$D$39:$D$789,СВЦЭМ!$A$39:$A$789,$A60,СВЦЭМ!$B$39:$B$789,U$47)+'СЕТ СН'!$G$14+СВЦЭМ!$D$10+'СЕТ СН'!$G$5-'СЕТ СН'!$G$24</f>
        <v>6361.5227677000003</v>
      </c>
      <c r="V60" s="36">
        <f>SUMIFS(СВЦЭМ!$D$39:$D$789,СВЦЭМ!$A$39:$A$789,$A60,СВЦЭМ!$B$39:$B$789,V$47)+'СЕТ СН'!$G$14+СВЦЭМ!$D$10+'СЕТ СН'!$G$5-'СЕТ СН'!$G$24</f>
        <v>6384.3521062300006</v>
      </c>
      <c r="W60" s="36">
        <f>SUMIFS(СВЦЭМ!$D$39:$D$789,СВЦЭМ!$A$39:$A$789,$A60,СВЦЭМ!$B$39:$B$789,W$47)+'СЕТ СН'!$G$14+СВЦЭМ!$D$10+'СЕТ СН'!$G$5-'СЕТ СН'!$G$24</f>
        <v>6397.2247837699997</v>
      </c>
      <c r="X60" s="36">
        <f>SUMIFS(СВЦЭМ!$D$39:$D$789,СВЦЭМ!$A$39:$A$789,$A60,СВЦЭМ!$B$39:$B$789,X$47)+'СЕТ СН'!$G$14+СВЦЭМ!$D$10+'СЕТ СН'!$G$5-'СЕТ СН'!$G$24</f>
        <v>6455.6590601600001</v>
      </c>
      <c r="Y60" s="36">
        <f>SUMIFS(СВЦЭМ!$D$39:$D$789,СВЦЭМ!$A$39:$A$789,$A60,СВЦЭМ!$B$39:$B$789,Y$47)+'СЕТ СН'!$G$14+СВЦЭМ!$D$10+'СЕТ СН'!$G$5-'СЕТ СН'!$G$24</f>
        <v>6494.8237053100002</v>
      </c>
    </row>
    <row r="61" spans="1:25" ht="15.75" x14ac:dyDescent="0.2">
      <c r="A61" s="35">
        <f t="shared" si="1"/>
        <v>45640</v>
      </c>
      <c r="B61" s="36">
        <f>SUMIFS(СВЦЭМ!$D$39:$D$789,СВЦЭМ!$A$39:$A$789,$A61,СВЦЭМ!$B$39:$B$789,B$47)+'СЕТ СН'!$G$14+СВЦЭМ!$D$10+'СЕТ СН'!$G$5-'СЕТ СН'!$G$24</f>
        <v>6611.3973790800001</v>
      </c>
      <c r="C61" s="36">
        <f>SUMIFS(СВЦЭМ!$D$39:$D$789,СВЦЭМ!$A$39:$A$789,$A61,СВЦЭМ!$B$39:$B$789,C$47)+'СЕТ СН'!$G$14+СВЦЭМ!$D$10+'СЕТ СН'!$G$5-'СЕТ СН'!$G$24</f>
        <v>6662.2131214299998</v>
      </c>
      <c r="D61" s="36">
        <f>SUMIFS(СВЦЭМ!$D$39:$D$789,СВЦЭМ!$A$39:$A$789,$A61,СВЦЭМ!$B$39:$B$789,D$47)+'СЕТ СН'!$G$14+СВЦЭМ!$D$10+'СЕТ СН'!$G$5-'СЕТ СН'!$G$24</f>
        <v>6674.8957862999996</v>
      </c>
      <c r="E61" s="36">
        <f>SUMIFS(СВЦЭМ!$D$39:$D$789,СВЦЭМ!$A$39:$A$789,$A61,СВЦЭМ!$B$39:$B$789,E$47)+'СЕТ СН'!$G$14+СВЦЭМ!$D$10+'СЕТ СН'!$G$5-'СЕТ СН'!$G$24</f>
        <v>6708.0563588099994</v>
      </c>
      <c r="F61" s="36">
        <f>SUMIFS(СВЦЭМ!$D$39:$D$789,СВЦЭМ!$A$39:$A$789,$A61,СВЦЭМ!$B$39:$B$789,F$47)+'СЕТ СН'!$G$14+СВЦЭМ!$D$10+'СЕТ СН'!$G$5-'СЕТ СН'!$G$24</f>
        <v>6708.4583899899999</v>
      </c>
      <c r="G61" s="36">
        <f>SUMIFS(СВЦЭМ!$D$39:$D$789,СВЦЭМ!$A$39:$A$789,$A61,СВЦЭМ!$B$39:$B$789,G$47)+'СЕТ СН'!$G$14+СВЦЭМ!$D$10+'СЕТ СН'!$G$5-'СЕТ СН'!$G$24</f>
        <v>6686.4348814300001</v>
      </c>
      <c r="H61" s="36">
        <f>SUMIFS(СВЦЭМ!$D$39:$D$789,СВЦЭМ!$A$39:$A$789,$A61,СВЦЭМ!$B$39:$B$789,H$47)+'СЕТ СН'!$G$14+СВЦЭМ!$D$10+'СЕТ СН'!$G$5-'СЕТ СН'!$G$24</f>
        <v>6673.2386610899994</v>
      </c>
      <c r="I61" s="36">
        <f>SUMIFS(СВЦЭМ!$D$39:$D$789,СВЦЭМ!$A$39:$A$789,$A61,СВЦЭМ!$B$39:$B$789,I$47)+'СЕТ СН'!$G$14+СВЦЭМ!$D$10+'СЕТ СН'!$G$5-'СЕТ СН'!$G$24</f>
        <v>6624.1964534899998</v>
      </c>
      <c r="J61" s="36">
        <f>SUMIFS(СВЦЭМ!$D$39:$D$789,СВЦЭМ!$A$39:$A$789,$A61,СВЦЭМ!$B$39:$B$789,J$47)+'СЕТ СН'!$G$14+СВЦЭМ!$D$10+'СЕТ СН'!$G$5-'СЕТ СН'!$G$24</f>
        <v>6528.0178632799998</v>
      </c>
      <c r="K61" s="36">
        <f>SUMIFS(СВЦЭМ!$D$39:$D$789,СВЦЭМ!$A$39:$A$789,$A61,СВЦЭМ!$B$39:$B$789,K$47)+'СЕТ СН'!$G$14+СВЦЭМ!$D$10+'СЕТ СН'!$G$5-'СЕТ СН'!$G$24</f>
        <v>6376.2547446400004</v>
      </c>
      <c r="L61" s="36">
        <f>SUMIFS(СВЦЭМ!$D$39:$D$789,СВЦЭМ!$A$39:$A$789,$A61,СВЦЭМ!$B$39:$B$789,L$47)+'СЕТ СН'!$G$14+СВЦЭМ!$D$10+'СЕТ СН'!$G$5-'СЕТ СН'!$G$24</f>
        <v>6343.7917341499997</v>
      </c>
      <c r="M61" s="36">
        <f>SUMIFS(СВЦЭМ!$D$39:$D$789,СВЦЭМ!$A$39:$A$789,$A61,СВЦЭМ!$B$39:$B$789,M$47)+'СЕТ СН'!$G$14+СВЦЭМ!$D$10+'СЕТ СН'!$G$5-'СЕТ СН'!$G$24</f>
        <v>6368.9823827399996</v>
      </c>
      <c r="N61" s="36">
        <f>SUMIFS(СВЦЭМ!$D$39:$D$789,СВЦЭМ!$A$39:$A$789,$A61,СВЦЭМ!$B$39:$B$789,N$47)+'СЕТ СН'!$G$14+СВЦЭМ!$D$10+'СЕТ СН'!$G$5-'СЕТ СН'!$G$24</f>
        <v>6371.6118420499997</v>
      </c>
      <c r="O61" s="36">
        <f>SUMIFS(СВЦЭМ!$D$39:$D$789,СВЦЭМ!$A$39:$A$789,$A61,СВЦЭМ!$B$39:$B$789,O$47)+'СЕТ СН'!$G$14+СВЦЭМ!$D$10+'СЕТ СН'!$G$5-'СЕТ СН'!$G$24</f>
        <v>6378.1198732399998</v>
      </c>
      <c r="P61" s="36">
        <f>SUMIFS(СВЦЭМ!$D$39:$D$789,СВЦЭМ!$A$39:$A$789,$A61,СВЦЭМ!$B$39:$B$789,P$47)+'СЕТ СН'!$G$14+СВЦЭМ!$D$10+'СЕТ СН'!$G$5-'СЕТ СН'!$G$24</f>
        <v>6379.5227216099993</v>
      </c>
      <c r="Q61" s="36">
        <f>SUMIFS(СВЦЭМ!$D$39:$D$789,СВЦЭМ!$A$39:$A$789,$A61,СВЦЭМ!$B$39:$B$789,Q$47)+'СЕТ СН'!$G$14+СВЦЭМ!$D$10+'СЕТ СН'!$G$5-'СЕТ СН'!$G$24</f>
        <v>6428.8421023299998</v>
      </c>
      <c r="R61" s="36">
        <f>SUMIFS(СВЦЭМ!$D$39:$D$789,СВЦЭМ!$A$39:$A$789,$A61,СВЦЭМ!$B$39:$B$789,R$47)+'СЕТ СН'!$G$14+СВЦЭМ!$D$10+'СЕТ СН'!$G$5-'СЕТ СН'!$G$24</f>
        <v>6425.4420499499993</v>
      </c>
      <c r="S61" s="36">
        <f>SUMIFS(СВЦЭМ!$D$39:$D$789,СВЦЭМ!$A$39:$A$789,$A61,СВЦЭМ!$B$39:$B$789,S$47)+'СЕТ СН'!$G$14+СВЦЭМ!$D$10+'СЕТ СН'!$G$5-'СЕТ СН'!$G$24</f>
        <v>6360.6969984299994</v>
      </c>
      <c r="T61" s="36">
        <f>SUMIFS(СВЦЭМ!$D$39:$D$789,СВЦЭМ!$A$39:$A$789,$A61,СВЦЭМ!$B$39:$B$789,T$47)+'СЕТ СН'!$G$14+СВЦЭМ!$D$10+'СЕТ СН'!$G$5-'СЕТ СН'!$G$24</f>
        <v>6324.6639888600002</v>
      </c>
      <c r="U61" s="36">
        <f>SUMIFS(СВЦЭМ!$D$39:$D$789,СВЦЭМ!$A$39:$A$789,$A61,СВЦЭМ!$B$39:$B$789,U$47)+'СЕТ СН'!$G$14+СВЦЭМ!$D$10+'СЕТ СН'!$G$5-'СЕТ СН'!$G$24</f>
        <v>6340.2521472899998</v>
      </c>
      <c r="V61" s="36">
        <f>SUMIFS(СВЦЭМ!$D$39:$D$789,СВЦЭМ!$A$39:$A$789,$A61,СВЦЭМ!$B$39:$B$789,V$47)+'СЕТ СН'!$G$14+СВЦЭМ!$D$10+'СЕТ СН'!$G$5-'СЕТ СН'!$G$24</f>
        <v>6421.4710978900002</v>
      </c>
      <c r="W61" s="36">
        <f>SUMIFS(СВЦЭМ!$D$39:$D$789,СВЦЭМ!$A$39:$A$789,$A61,СВЦЭМ!$B$39:$B$789,W$47)+'СЕТ СН'!$G$14+СВЦЭМ!$D$10+'СЕТ СН'!$G$5-'СЕТ СН'!$G$24</f>
        <v>6456.4887501600006</v>
      </c>
      <c r="X61" s="36">
        <f>SUMIFS(СВЦЭМ!$D$39:$D$789,СВЦЭМ!$A$39:$A$789,$A61,СВЦЭМ!$B$39:$B$789,X$47)+'СЕТ СН'!$G$14+СВЦЭМ!$D$10+'СЕТ СН'!$G$5-'СЕТ СН'!$G$24</f>
        <v>6489.4740802400001</v>
      </c>
      <c r="Y61" s="36">
        <f>SUMIFS(СВЦЭМ!$D$39:$D$789,СВЦЭМ!$A$39:$A$789,$A61,СВЦЭМ!$B$39:$B$789,Y$47)+'СЕТ СН'!$G$14+СВЦЭМ!$D$10+'СЕТ СН'!$G$5-'СЕТ СН'!$G$24</f>
        <v>6554.33641025</v>
      </c>
    </row>
    <row r="62" spans="1:25" ht="15.75" x14ac:dyDescent="0.2">
      <c r="A62" s="35">
        <f t="shared" si="1"/>
        <v>45641</v>
      </c>
      <c r="B62" s="36">
        <f>SUMIFS(СВЦЭМ!$D$39:$D$789,СВЦЭМ!$A$39:$A$789,$A62,СВЦЭМ!$B$39:$B$789,B$47)+'СЕТ СН'!$G$14+СВЦЭМ!$D$10+'СЕТ СН'!$G$5-'СЕТ СН'!$G$24</f>
        <v>6551.8692812999998</v>
      </c>
      <c r="C62" s="36">
        <f>SUMIFS(СВЦЭМ!$D$39:$D$789,СВЦЭМ!$A$39:$A$789,$A62,СВЦЭМ!$B$39:$B$789,C$47)+'СЕТ СН'!$G$14+СВЦЭМ!$D$10+'СЕТ СН'!$G$5-'СЕТ СН'!$G$24</f>
        <v>6561.45615894</v>
      </c>
      <c r="D62" s="36">
        <f>SUMIFS(СВЦЭМ!$D$39:$D$789,СВЦЭМ!$A$39:$A$789,$A62,СВЦЭМ!$B$39:$B$789,D$47)+'СЕТ СН'!$G$14+СВЦЭМ!$D$10+'СЕТ СН'!$G$5-'СЕТ СН'!$G$24</f>
        <v>6613.5726243400004</v>
      </c>
      <c r="E62" s="36">
        <f>SUMIFS(СВЦЭМ!$D$39:$D$789,СВЦЭМ!$A$39:$A$789,$A62,СВЦЭМ!$B$39:$B$789,E$47)+'СЕТ СН'!$G$14+СВЦЭМ!$D$10+'СЕТ СН'!$G$5-'СЕТ СН'!$G$24</f>
        <v>6628.8986925999998</v>
      </c>
      <c r="F62" s="36">
        <f>SUMIFS(СВЦЭМ!$D$39:$D$789,СВЦЭМ!$A$39:$A$789,$A62,СВЦЭМ!$B$39:$B$789,F$47)+'СЕТ СН'!$G$14+СВЦЭМ!$D$10+'СЕТ СН'!$G$5-'СЕТ СН'!$G$24</f>
        <v>6639.5049677999996</v>
      </c>
      <c r="G62" s="36">
        <f>SUMIFS(СВЦЭМ!$D$39:$D$789,СВЦЭМ!$A$39:$A$789,$A62,СВЦЭМ!$B$39:$B$789,G$47)+'СЕТ СН'!$G$14+СВЦЭМ!$D$10+'СЕТ СН'!$G$5-'СЕТ СН'!$G$24</f>
        <v>6616.2297347099993</v>
      </c>
      <c r="H62" s="36">
        <f>SUMIFS(СВЦЭМ!$D$39:$D$789,СВЦЭМ!$A$39:$A$789,$A62,СВЦЭМ!$B$39:$B$789,H$47)+'СЕТ СН'!$G$14+СВЦЭМ!$D$10+'СЕТ СН'!$G$5-'СЕТ СН'!$G$24</f>
        <v>6591.8734110400001</v>
      </c>
      <c r="I62" s="36">
        <f>SUMIFS(СВЦЭМ!$D$39:$D$789,СВЦЭМ!$A$39:$A$789,$A62,СВЦЭМ!$B$39:$B$789,I$47)+'СЕТ СН'!$G$14+СВЦЭМ!$D$10+'СЕТ СН'!$G$5-'СЕТ СН'!$G$24</f>
        <v>6602.6298163800002</v>
      </c>
      <c r="J62" s="36">
        <f>SUMIFS(СВЦЭМ!$D$39:$D$789,СВЦЭМ!$A$39:$A$789,$A62,СВЦЭМ!$B$39:$B$789,J$47)+'СЕТ СН'!$G$14+СВЦЭМ!$D$10+'СЕТ СН'!$G$5-'СЕТ СН'!$G$24</f>
        <v>6500.1752339599998</v>
      </c>
      <c r="K62" s="36">
        <f>SUMIFS(СВЦЭМ!$D$39:$D$789,СВЦЭМ!$A$39:$A$789,$A62,СВЦЭМ!$B$39:$B$789,K$47)+'СЕТ СН'!$G$14+СВЦЭМ!$D$10+'СЕТ СН'!$G$5-'СЕТ СН'!$G$24</f>
        <v>6391.4871887099998</v>
      </c>
      <c r="L62" s="36">
        <f>SUMIFS(СВЦЭМ!$D$39:$D$789,СВЦЭМ!$A$39:$A$789,$A62,СВЦЭМ!$B$39:$B$789,L$47)+'СЕТ СН'!$G$14+СВЦЭМ!$D$10+'СЕТ СН'!$G$5-'СЕТ СН'!$G$24</f>
        <v>6349.1894440699998</v>
      </c>
      <c r="M62" s="36">
        <f>SUMIFS(СВЦЭМ!$D$39:$D$789,СВЦЭМ!$A$39:$A$789,$A62,СВЦЭМ!$B$39:$B$789,M$47)+'СЕТ СН'!$G$14+СВЦЭМ!$D$10+'СЕТ СН'!$G$5-'СЕТ СН'!$G$24</f>
        <v>6365.57691669</v>
      </c>
      <c r="N62" s="36">
        <f>SUMIFS(СВЦЭМ!$D$39:$D$789,СВЦЭМ!$A$39:$A$789,$A62,СВЦЭМ!$B$39:$B$789,N$47)+'СЕТ СН'!$G$14+СВЦЭМ!$D$10+'СЕТ СН'!$G$5-'СЕТ СН'!$G$24</f>
        <v>6414.720429</v>
      </c>
      <c r="O62" s="36">
        <f>SUMIFS(СВЦЭМ!$D$39:$D$789,СВЦЭМ!$A$39:$A$789,$A62,СВЦЭМ!$B$39:$B$789,O$47)+'СЕТ СН'!$G$14+СВЦЭМ!$D$10+'СЕТ СН'!$G$5-'СЕТ СН'!$G$24</f>
        <v>6437.6906282099999</v>
      </c>
      <c r="P62" s="36">
        <f>SUMIFS(СВЦЭМ!$D$39:$D$789,СВЦЭМ!$A$39:$A$789,$A62,СВЦЭМ!$B$39:$B$789,P$47)+'СЕТ СН'!$G$14+СВЦЭМ!$D$10+'СЕТ СН'!$G$5-'СЕТ СН'!$G$24</f>
        <v>6469.1716814299998</v>
      </c>
      <c r="Q62" s="36">
        <f>SUMIFS(СВЦЭМ!$D$39:$D$789,СВЦЭМ!$A$39:$A$789,$A62,СВЦЭМ!$B$39:$B$789,Q$47)+'СЕТ СН'!$G$14+СВЦЭМ!$D$10+'СЕТ СН'!$G$5-'СЕТ СН'!$G$24</f>
        <v>6493.3317276799999</v>
      </c>
      <c r="R62" s="36">
        <f>SUMIFS(СВЦЭМ!$D$39:$D$789,СВЦЭМ!$A$39:$A$789,$A62,СВЦЭМ!$B$39:$B$789,R$47)+'СЕТ СН'!$G$14+СВЦЭМ!$D$10+'СЕТ СН'!$G$5-'СЕТ СН'!$G$24</f>
        <v>6477.6088356999999</v>
      </c>
      <c r="S62" s="36">
        <f>SUMIFS(СВЦЭМ!$D$39:$D$789,СВЦЭМ!$A$39:$A$789,$A62,СВЦЭМ!$B$39:$B$789,S$47)+'СЕТ СН'!$G$14+СВЦЭМ!$D$10+'СЕТ СН'!$G$5-'СЕТ СН'!$G$24</f>
        <v>6392.9941619500005</v>
      </c>
      <c r="T62" s="36">
        <f>SUMIFS(СВЦЭМ!$D$39:$D$789,СВЦЭМ!$A$39:$A$789,$A62,СВЦЭМ!$B$39:$B$789,T$47)+'СЕТ СН'!$G$14+СВЦЭМ!$D$10+'СЕТ СН'!$G$5-'СЕТ СН'!$G$24</f>
        <v>6361.5304985700004</v>
      </c>
      <c r="U62" s="36">
        <f>SUMIFS(СВЦЭМ!$D$39:$D$789,СВЦЭМ!$A$39:$A$789,$A62,СВЦЭМ!$B$39:$B$789,U$47)+'СЕТ СН'!$G$14+СВЦЭМ!$D$10+'СЕТ СН'!$G$5-'СЕТ СН'!$G$24</f>
        <v>6380.5760407799999</v>
      </c>
      <c r="V62" s="36">
        <f>SUMIFS(СВЦЭМ!$D$39:$D$789,СВЦЭМ!$A$39:$A$789,$A62,СВЦЭМ!$B$39:$B$789,V$47)+'СЕТ СН'!$G$14+СВЦЭМ!$D$10+'СЕТ СН'!$G$5-'СЕТ СН'!$G$24</f>
        <v>6397.8913629399995</v>
      </c>
      <c r="W62" s="36">
        <f>SUMIFS(СВЦЭМ!$D$39:$D$789,СВЦЭМ!$A$39:$A$789,$A62,СВЦЭМ!$B$39:$B$789,W$47)+'СЕТ СН'!$G$14+СВЦЭМ!$D$10+'СЕТ СН'!$G$5-'СЕТ СН'!$G$24</f>
        <v>6416.3821700899998</v>
      </c>
      <c r="X62" s="36">
        <f>SUMIFS(СВЦЭМ!$D$39:$D$789,СВЦЭМ!$A$39:$A$789,$A62,СВЦЭМ!$B$39:$B$789,X$47)+'СЕТ СН'!$G$14+СВЦЭМ!$D$10+'СЕТ СН'!$G$5-'СЕТ СН'!$G$24</f>
        <v>6491.5588535500001</v>
      </c>
      <c r="Y62" s="36">
        <f>SUMIFS(СВЦЭМ!$D$39:$D$789,СВЦЭМ!$A$39:$A$789,$A62,СВЦЭМ!$B$39:$B$789,Y$47)+'СЕТ СН'!$G$14+СВЦЭМ!$D$10+'СЕТ СН'!$G$5-'СЕТ СН'!$G$24</f>
        <v>6531.3151130000006</v>
      </c>
    </row>
    <row r="63" spans="1:25" ht="15.75" x14ac:dyDescent="0.2">
      <c r="A63" s="35">
        <f t="shared" si="1"/>
        <v>45642</v>
      </c>
      <c r="B63" s="36">
        <f>SUMIFS(СВЦЭМ!$D$39:$D$789,СВЦЭМ!$A$39:$A$789,$A63,СВЦЭМ!$B$39:$B$789,B$47)+'СЕТ СН'!$G$14+СВЦЭМ!$D$10+'СЕТ СН'!$G$5-'СЕТ СН'!$G$24</f>
        <v>6431.5288049199999</v>
      </c>
      <c r="C63" s="36">
        <f>SUMIFS(СВЦЭМ!$D$39:$D$789,СВЦЭМ!$A$39:$A$789,$A63,СВЦЭМ!$B$39:$B$789,C$47)+'СЕТ СН'!$G$14+СВЦЭМ!$D$10+'СЕТ СН'!$G$5-'СЕТ СН'!$G$24</f>
        <v>6483.3627682099996</v>
      </c>
      <c r="D63" s="36">
        <f>SUMIFS(СВЦЭМ!$D$39:$D$789,СВЦЭМ!$A$39:$A$789,$A63,СВЦЭМ!$B$39:$B$789,D$47)+'СЕТ СН'!$G$14+СВЦЭМ!$D$10+'СЕТ СН'!$G$5-'СЕТ СН'!$G$24</f>
        <v>6502.4185524099994</v>
      </c>
      <c r="E63" s="36">
        <f>SUMIFS(СВЦЭМ!$D$39:$D$789,СВЦЭМ!$A$39:$A$789,$A63,СВЦЭМ!$B$39:$B$789,E$47)+'СЕТ СН'!$G$14+СВЦЭМ!$D$10+'СЕТ СН'!$G$5-'СЕТ СН'!$G$24</f>
        <v>6517.4271386500004</v>
      </c>
      <c r="F63" s="36">
        <f>SUMIFS(СВЦЭМ!$D$39:$D$789,СВЦЭМ!$A$39:$A$789,$A63,СВЦЭМ!$B$39:$B$789,F$47)+'СЕТ СН'!$G$14+СВЦЭМ!$D$10+'СЕТ СН'!$G$5-'СЕТ СН'!$G$24</f>
        <v>6504.7142245300001</v>
      </c>
      <c r="G63" s="36">
        <f>SUMIFS(СВЦЭМ!$D$39:$D$789,СВЦЭМ!$A$39:$A$789,$A63,СВЦЭМ!$B$39:$B$789,G$47)+'СЕТ СН'!$G$14+СВЦЭМ!$D$10+'СЕТ СН'!$G$5-'СЕТ СН'!$G$24</f>
        <v>6462.3642518199995</v>
      </c>
      <c r="H63" s="36">
        <f>SUMIFS(СВЦЭМ!$D$39:$D$789,СВЦЭМ!$A$39:$A$789,$A63,СВЦЭМ!$B$39:$B$789,H$47)+'СЕТ СН'!$G$14+СВЦЭМ!$D$10+'СЕТ СН'!$G$5-'СЕТ СН'!$G$24</f>
        <v>6460.7876930000002</v>
      </c>
      <c r="I63" s="36">
        <f>SUMIFS(СВЦЭМ!$D$39:$D$789,СВЦЭМ!$A$39:$A$789,$A63,СВЦЭМ!$B$39:$B$789,I$47)+'СЕТ СН'!$G$14+СВЦЭМ!$D$10+'СЕТ СН'!$G$5-'СЕТ СН'!$G$24</f>
        <v>6377.4184961499996</v>
      </c>
      <c r="J63" s="36">
        <f>SUMIFS(СВЦЭМ!$D$39:$D$789,СВЦЭМ!$A$39:$A$789,$A63,СВЦЭМ!$B$39:$B$789,J$47)+'СЕТ СН'!$G$14+СВЦЭМ!$D$10+'СЕТ СН'!$G$5-'СЕТ СН'!$G$24</f>
        <v>6381.5573273499995</v>
      </c>
      <c r="K63" s="36">
        <f>SUMIFS(СВЦЭМ!$D$39:$D$789,СВЦЭМ!$A$39:$A$789,$A63,СВЦЭМ!$B$39:$B$789,K$47)+'СЕТ СН'!$G$14+СВЦЭМ!$D$10+'СЕТ СН'!$G$5-'СЕТ СН'!$G$24</f>
        <v>6368.6512669999993</v>
      </c>
      <c r="L63" s="36">
        <f>SUMIFS(СВЦЭМ!$D$39:$D$789,СВЦЭМ!$A$39:$A$789,$A63,СВЦЭМ!$B$39:$B$789,L$47)+'СЕТ СН'!$G$14+СВЦЭМ!$D$10+'СЕТ СН'!$G$5-'СЕТ СН'!$G$24</f>
        <v>6353.0606235199994</v>
      </c>
      <c r="M63" s="36">
        <f>SUMIFS(СВЦЭМ!$D$39:$D$789,СВЦЭМ!$A$39:$A$789,$A63,СВЦЭМ!$B$39:$B$789,M$47)+'СЕТ СН'!$G$14+СВЦЭМ!$D$10+'СЕТ СН'!$G$5-'СЕТ СН'!$G$24</f>
        <v>6375.1785982000001</v>
      </c>
      <c r="N63" s="36">
        <f>SUMIFS(СВЦЭМ!$D$39:$D$789,СВЦЭМ!$A$39:$A$789,$A63,СВЦЭМ!$B$39:$B$789,N$47)+'СЕТ СН'!$G$14+СВЦЭМ!$D$10+'СЕТ СН'!$G$5-'СЕТ СН'!$G$24</f>
        <v>6360.4133600599998</v>
      </c>
      <c r="O63" s="36">
        <f>SUMIFS(СВЦЭМ!$D$39:$D$789,СВЦЭМ!$A$39:$A$789,$A63,СВЦЭМ!$B$39:$B$789,O$47)+'СЕТ СН'!$G$14+СВЦЭМ!$D$10+'СЕТ СН'!$G$5-'СЕТ СН'!$G$24</f>
        <v>6387.1145116799999</v>
      </c>
      <c r="P63" s="36">
        <f>SUMIFS(СВЦЭМ!$D$39:$D$789,СВЦЭМ!$A$39:$A$789,$A63,СВЦЭМ!$B$39:$B$789,P$47)+'СЕТ СН'!$G$14+СВЦЭМ!$D$10+'СЕТ СН'!$G$5-'СЕТ СН'!$G$24</f>
        <v>6401.1405445500004</v>
      </c>
      <c r="Q63" s="36">
        <f>SUMIFS(СВЦЭМ!$D$39:$D$789,СВЦЭМ!$A$39:$A$789,$A63,СВЦЭМ!$B$39:$B$789,Q$47)+'СЕТ СН'!$G$14+СВЦЭМ!$D$10+'СЕТ СН'!$G$5-'СЕТ СН'!$G$24</f>
        <v>6419.5821296100003</v>
      </c>
      <c r="R63" s="36">
        <f>SUMIFS(СВЦЭМ!$D$39:$D$789,СВЦЭМ!$A$39:$A$789,$A63,СВЦЭМ!$B$39:$B$789,R$47)+'СЕТ СН'!$G$14+СВЦЭМ!$D$10+'СЕТ СН'!$G$5-'СЕТ СН'!$G$24</f>
        <v>6398.1421506400002</v>
      </c>
      <c r="S63" s="36">
        <f>SUMIFS(СВЦЭМ!$D$39:$D$789,СВЦЭМ!$A$39:$A$789,$A63,СВЦЭМ!$B$39:$B$789,S$47)+'СЕТ СН'!$G$14+СВЦЭМ!$D$10+'СЕТ СН'!$G$5-'СЕТ СН'!$G$24</f>
        <v>6336.6562168599994</v>
      </c>
      <c r="T63" s="36">
        <f>SUMIFS(СВЦЭМ!$D$39:$D$789,СВЦЭМ!$A$39:$A$789,$A63,СВЦЭМ!$B$39:$B$789,T$47)+'СЕТ СН'!$G$14+СВЦЭМ!$D$10+'СЕТ СН'!$G$5-'СЕТ СН'!$G$24</f>
        <v>6339.5220810299998</v>
      </c>
      <c r="U63" s="36">
        <f>SUMIFS(СВЦЭМ!$D$39:$D$789,СВЦЭМ!$A$39:$A$789,$A63,СВЦЭМ!$B$39:$B$789,U$47)+'СЕТ СН'!$G$14+СВЦЭМ!$D$10+'СЕТ СН'!$G$5-'СЕТ СН'!$G$24</f>
        <v>6342.1490296499996</v>
      </c>
      <c r="V63" s="36">
        <f>SUMIFS(СВЦЭМ!$D$39:$D$789,СВЦЭМ!$A$39:$A$789,$A63,СВЦЭМ!$B$39:$B$789,V$47)+'СЕТ СН'!$G$14+СВЦЭМ!$D$10+'СЕТ СН'!$G$5-'СЕТ СН'!$G$24</f>
        <v>6369.1554752299999</v>
      </c>
      <c r="W63" s="36">
        <f>SUMIFS(СВЦЭМ!$D$39:$D$789,СВЦЭМ!$A$39:$A$789,$A63,СВЦЭМ!$B$39:$B$789,W$47)+'СЕТ СН'!$G$14+СВЦЭМ!$D$10+'СЕТ СН'!$G$5-'СЕТ СН'!$G$24</f>
        <v>6403.4397210099996</v>
      </c>
      <c r="X63" s="36">
        <f>SUMIFS(СВЦЭМ!$D$39:$D$789,СВЦЭМ!$A$39:$A$789,$A63,СВЦЭМ!$B$39:$B$789,X$47)+'СЕТ СН'!$G$14+СВЦЭМ!$D$10+'СЕТ СН'!$G$5-'СЕТ СН'!$G$24</f>
        <v>6449.2549337500004</v>
      </c>
      <c r="Y63" s="36">
        <f>SUMIFS(СВЦЭМ!$D$39:$D$789,СВЦЭМ!$A$39:$A$789,$A63,СВЦЭМ!$B$39:$B$789,Y$47)+'СЕТ СН'!$G$14+СВЦЭМ!$D$10+'СЕТ СН'!$G$5-'СЕТ СН'!$G$24</f>
        <v>6504.5278978599999</v>
      </c>
    </row>
    <row r="64" spans="1:25" ht="15.75" x14ac:dyDescent="0.2">
      <c r="A64" s="35">
        <f t="shared" si="1"/>
        <v>45643</v>
      </c>
      <c r="B64" s="36">
        <f>SUMIFS(СВЦЭМ!$D$39:$D$789,СВЦЭМ!$A$39:$A$789,$A64,СВЦЭМ!$B$39:$B$789,B$47)+'СЕТ СН'!$G$14+СВЦЭМ!$D$10+'СЕТ СН'!$G$5-'СЕТ СН'!$G$24</f>
        <v>6713.8702935599995</v>
      </c>
      <c r="C64" s="36">
        <f>SUMIFS(СВЦЭМ!$D$39:$D$789,СВЦЭМ!$A$39:$A$789,$A64,СВЦЭМ!$B$39:$B$789,C$47)+'СЕТ СН'!$G$14+СВЦЭМ!$D$10+'СЕТ СН'!$G$5-'СЕТ СН'!$G$24</f>
        <v>6793.85818096</v>
      </c>
      <c r="D64" s="36">
        <f>SUMIFS(СВЦЭМ!$D$39:$D$789,СВЦЭМ!$A$39:$A$789,$A64,СВЦЭМ!$B$39:$B$789,D$47)+'СЕТ СН'!$G$14+СВЦЭМ!$D$10+'СЕТ СН'!$G$5-'СЕТ СН'!$G$24</f>
        <v>6857.1284006599999</v>
      </c>
      <c r="E64" s="36">
        <f>SUMIFS(СВЦЭМ!$D$39:$D$789,СВЦЭМ!$A$39:$A$789,$A64,СВЦЭМ!$B$39:$B$789,E$47)+'СЕТ СН'!$G$14+СВЦЭМ!$D$10+'СЕТ СН'!$G$5-'СЕТ СН'!$G$24</f>
        <v>6894.9346453300004</v>
      </c>
      <c r="F64" s="36">
        <f>SUMIFS(СВЦЭМ!$D$39:$D$789,СВЦЭМ!$A$39:$A$789,$A64,СВЦЭМ!$B$39:$B$789,F$47)+'СЕТ СН'!$G$14+СВЦЭМ!$D$10+'СЕТ СН'!$G$5-'СЕТ СН'!$G$24</f>
        <v>6917.7382064499998</v>
      </c>
      <c r="G64" s="36">
        <f>SUMIFS(СВЦЭМ!$D$39:$D$789,СВЦЭМ!$A$39:$A$789,$A64,СВЦЭМ!$B$39:$B$789,G$47)+'СЕТ СН'!$G$14+СВЦЭМ!$D$10+'СЕТ СН'!$G$5-'СЕТ СН'!$G$24</f>
        <v>6939.7655924400005</v>
      </c>
      <c r="H64" s="36">
        <f>SUMIFS(СВЦЭМ!$D$39:$D$789,СВЦЭМ!$A$39:$A$789,$A64,СВЦЭМ!$B$39:$B$789,H$47)+'СЕТ СН'!$G$14+СВЦЭМ!$D$10+'СЕТ СН'!$G$5-'СЕТ СН'!$G$24</f>
        <v>6830.2952462899993</v>
      </c>
      <c r="I64" s="36">
        <f>SUMIFS(СВЦЭМ!$D$39:$D$789,СВЦЭМ!$A$39:$A$789,$A64,СВЦЭМ!$B$39:$B$789,I$47)+'СЕТ СН'!$G$14+СВЦЭМ!$D$10+'СЕТ СН'!$G$5-'СЕТ СН'!$G$24</f>
        <v>6710.6191141700001</v>
      </c>
      <c r="J64" s="36">
        <f>SUMIFS(СВЦЭМ!$D$39:$D$789,СВЦЭМ!$A$39:$A$789,$A64,СВЦЭМ!$B$39:$B$789,J$47)+'СЕТ СН'!$G$14+СВЦЭМ!$D$10+'СЕТ СН'!$G$5-'СЕТ СН'!$G$24</f>
        <v>6658.6425690400001</v>
      </c>
      <c r="K64" s="36">
        <f>SUMIFS(СВЦЭМ!$D$39:$D$789,СВЦЭМ!$A$39:$A$789,$A64,СВЦЭМ!$B$39:$B$789,K$47)+'СЕТ СН'!$G$14+СВЦЭМ!$D$10+'СЕТ СН'!$G$5-'СЕТ СН'!$G$24</f>
        <v>6576.4294702200004</v>
      </c>
      <c r="L64" s="36">
        <f>SUMIFS(СВЦЭМ!$D$39:$D$789,СВЦЭМ!$A$39:$A$789,$A64,СВЦЭМ!$B$39:$B$789,L$47)+'СЕТ СН'!$G$14+СВЦЭМ!$D$10+'СЕТ СН'!$G$5-'СЕТ СН'!$G$24</f>
        <v>6541.2292723699993</v>
      </c>
      <c r="M64" s="36">
        <f>SUMIFS(СВЦЭМ!$D$39:$D$789,СВЦЭМ!$A$39:$A$789,$A64,СВЦЭМ!$B$39:$B$789,M$47)+'СЕТ СН'!$G$14+СВЦЭМ!$D$10+'СЕТ СН'!$G$5-'СЕТ СН'!$G$24</f>
        <v>6556.8158553600006</v>
      </c>
      <c r="N64" s="36">
        <f>SUMIFS(СВЦЭМ!$D$39:$D$789,СВЦЭМ!$A$39:$A$789,$A64,СВЦЭМ!$B$39:$B$789,N$47)+'СЕТ СН'!$G$14+СВЦЭМ!$D$10+'СЕТ СН'!$G$5-'СЕТ СН'!$G$24</f>
        <v>6583.2416700100002</v>
      </c>
      <c r="O64" s="36">
        <f>SUMIFS(СВЦЭМ!$D$39:$D$789,СВЦЭМ!$A$39:$A$789,$A64,СВЦЭМ!$B$39:$B$789,O$47)+'СЕТ СН'!$G$14+СВЦЭМ!$D$10+'СЕТ СН'!$G$5-'СЕТ СН'!$G$24</f>
        <v>6586.35620208</v>
      </c>
      <c r="P64" s="36">
        <f>SUMIFS(СВЦЭМ!$D$39:$D$789,СВЦЭМ!$A$39:$A$789,$A64,СВЦЭМ!$B$39:$B$789,P$47)+'СЕТ СН'!$G$14+СВЦЭМ!$D$10+'СЕТ СН'!$G$5-'СЕТ СН'!$G$24</f>
        <v>6589.4003085000004</v>
      </c>
      <c r="Q64" s="36">
        <f>SUMIFS(СВЦЭМ!$D$39:$D$789,СВЦЭМ!$A$39:$A$789,$A64,СВЦЭМ!$B$39:$B$789,Q$47)+'СЕТ СН'!$G$14+СВЦЭМ!$D$10+'СЕТ СН'!$G$5-'СЕТ СН'!$G$24</f>
        <v>6611.10104899</v>
      </c>
      <c r="R64" s="36">
        <f>SUMIFS(СВЦЭМ!$D$39:$D$789,СВЦЭМ!$A$39:$A$789,$A64,СВЦЭМ!$B$39:$B$789,R$47)+'СЕТ СН'!$G$14+СВЦЭМ!$D$10+'СЕТ СН'!$G$5-'СЕТ СН'!$G$24</f>
        <v>6600.1931290100001</v>
      </c>
      <c r="S64" s="36">
        <f>SUMIFS(СВЦЭМ!$D$39:$D$789,СВЦЭМ!$A$39:$A$789,$A64,СВЦЭМ!$B$39:$B$789,S$47)+'СЕТ СН'!$G$14+СВЦЭМ!$D$10+'СЕТ СН'!$G$5-'СЕТ СН'!$G$24</f>
        <v>6556.8257343900004</v>
      </c>
      <c r="T64" s="36">
        <f>SUMIFS(СВЦЭМ!$D$39:$D$789,СВЦЭМ!$A$39:$A$789,$A64,СВЦЭМ!$B$39:$B$789,T$47)+'СЕТ СН'!$G$14+СВЦЭМ!$D$10+'СЕТ СН'!$G$5-'СЕТ СН'!$G$24</f>
        <v>6619.0001520599999</v>
      </c>
      <c r="U64" s="36">
        <f>SUMIFS(СВЦЭМ!$D$39:$D$789,СВЦЭМ!$A$39:$A$789,$A64,СВЦЭМ!$B$39:$B$789,U$47)+'СЕТ СН'!$G$14+СВЦЭМ!$D$10+'СЕТ СН'!$G$5-'СЕТ СН'!$G$24</f>
        <v>6613.5781464000002</v>
      </c>
      <c r="V64" s="36">
        <f>SUMIFS(СВЦЭМ!$D$39:$D$789,СВЦЭМ!$A$39:$A$789,$A64,СВЦЭМ!$B$39:$B$789,V$47)+'СЕТ СН'!$G$14+СВЦЭМ!$D$10+'СЕТ СН'!$G$5-'СЕТ СН'!$G$24</f>
        <v>6697.2041173600001</v>
      </c>
      <c r="W64" s="36">
        <f>SUMIFS(СВЦЭМ!$D$39:$D$789,СВЦЭМ!$A$39:$A$789,$A64,СВЦЭМ!$B$39:$B$789,W$47)+'СЕТ СН'!$G$14+СВЦЭМ!$D$10+'СЕТ СН'!$G$5-'СЕТ СН'!$G$24</f>
        <v>6734.2248882000004</v>
      </c>
      <c r="X64" s="36">
        <f>SUMIFS(СВЦЭМ!$D$39:$D$789,СВЦЭМ!$A$39:$A$789,$A64,СВЦЭМ!$B$39:$B$789,X$47)+'СЕТ СН'!$G$14+СВЦЭМ!$D$10+'СЕТ СН'!$G$5-'СЕТ СН'!$G$24</f>
        <v>6761.48798498</v>
      </c>
      <c r="Y64" s="36">
        <f>SUMIFS(СВЦЭМ!$D$39:$D$789,СВЦЭМ!$A$39:$A$789,$A64,СВЦЭМ!$B$39:$B$789,Y$47)+'СЕТ СН'!$G$14+СВЦЭМ!$D$10+'СЕТ СН'!$G$5-'СЕТ СН'!$G$24</f>
        <v>6780.6939194999995</v>
      </c>
    </row>
    <row r="65" spans="1:32" ht="15.75" x14ac:dyDescent="0.2">
      <c r="A65" s="35">
        <f t="shared" si="1"/>
        <v>45644</v>
      </c>
      <c r="B65" s="36">
        <f>SUMIFS(СВЦЭМ!$D$39:$D$789,СВЦЭМ!$A$39:$A$789,$A65,СВЦЭМ!$B$39:$B$789,B$47)+'СЕТ СН'!$G$14+СВЦЭМ!$D$10+'СЕТ СН'!$G$5-'СЕТ СН'!$G$24</f>
        <v>6943.4296109299994</v>
      </c>
      <c r="C65" s="36">
        <f>SUMIFS(СВЦЭМ!$D$39:$D$789,СВЦЭМ!$A$39:$A$789,$A65,СВЦЭМ!$B$39:$B$789,C$47)+'СЕТ СН'!$G$14+СВЦЭМ!$D$10+'СЕТ СН'!$G$5-'СЕТ СН'!$G$24</f>
        <v>7002.1222246699999</v>
      </c>
      <c r="D65" s="36">
        <f>SUMIFS(СВЦЭМ!$D$39:$D$789,СВЦЭМ!$A$39:$A$789,$A65,СВЦЭМ!$B$39:$B$789,D$47)+'СЕТ СН'!$G$14+СВЦЭМ!$D$10+'СЕТ СН'!$G$5-'СЕТ СН'!$G$24</f>
        <v>7042.6331972799999</v>
      </c>
      <c r="E65" s="36">
        <f>SUMIFS(СВЦЭМ!$D$39:$D$789,СВЦЭМ!$A$39:$A$789,$A65,СВЦЭМ!$B$39:$B$789,E$47)+'СЕТ СН'!$G$14+СВЦЭМ!$D$10+'СЕТ СН'!$G$5-'СЕТ СН'!$G$24</f>
        <v>7063.1210108300002</v>
      </c>
      <c r="F65" s="36">
        <f>SUMIFS(СВЦЭМ!$D$39:$D$789,СВЦЭМ!$A$39:$A$789,$A65,СВЦЭМ!$B$39:$B$789,F$47)+'СЕТ СН'!$G$14+СВЦЭМ!$D$10+'СЕТ СН'!$G$5-'СЕТ СН'!$G$24</f>
        <v>7073.7928513299994</v>
      </c>
      <c r="G65" s="36">
        <f>SUMIFS(СВЦЭМ!$D$39:$D$789,СВЦЭМ!$A$39:$A$789,$A65,СВЦЭМ!$B$39:$B$789,G$47)+'СЕТ СН'!$G$14+СВЦЭМ!$D$10+'СЕТ СН'!$G$5-'СЕТ СН'!$G$24</f>
        <v>7039.1153974200006</v>
      </c>
      <c r="H65" s="36">
        <f>SUMIFS(СВЦЭМ!$D$39:$D$789,СВЦЭМ!$A$39:$A$789,$A65,СВЦЭМ!$B$39:$B$789,H$47)+'СЕТ СН'!$G$14+СВЦЭМ!$D$10+'СЕТ СН'!$G$5-'СЕТ СН'!$G$24</f>
        <v>6911.3082178999994</v>
      </c>
      <c r="I65" s="36">
        <f>SUMIFS(СВЦЭМ!$D$39:$D$789,СВЦЭМ!$A$39:$A$789,$A65,СВЦЭМ!$B$39:$B$789,I$47)+'СЕТ СН'!$G$14+СВЦЭМ!$D$10+'СЕТ СН'!$G$5-'СЕТ СН'!$G$24</f>
        <v>6739.4861788199996</v>
      </c>
      <c r="J65" s="36">
        <f>SUMIFS(СВЦЭМ!$D$39:$D$789,СВЦЭМ!$A$39:$A$789,$A65,СВЦЭМ!$B$39:$B$789,J$47)+'СЕТ СН'!$G$14+СВЦЭМ!$D$10+'СЕТ СН'!$G$5-'СЕТ СН'!$G$24</f>
        <v>6681.1827500700001</v>
      </c>
      <c r="K65" s="36">
        <f>SUMIFS(СВЦЭМ!$D$39:$D$789,СВЦЭМ!$A$39:$A$789,$A65,СВЦЭМ!$B$39:$B$789,K$47)+'СЕТ СН'!$G$14+СВЦЭМ!$D$10+'СЕТ СН'!$G$5-'СЕТ СН'!$G$24</f>
        <v>6602.5542384800001</v>
      </c>
      <c r="L65" s="36">
        <f>SUMIFS(СВЦЭМ!$D$39:$D$789,СВЦЭМ!$A$39:$A$789,$A65,СВЦЭМ!$B$39:$B$789,L$47)+'СЕТ СН'!$G$14+СВЦЭМ!$D$10+'СЕТ СН'!$G$5-'СЕТ СН'!$G$24</f>
        <v>6551.9072647100002</v>
      </c>
      <c r="M65" s="36">
        <f>SUMIFS(СВЦЭМ!$D$39:$D$789,СВЦЭМ!$A$39:$A$789,$A65,СВЦЭМ!$B$39:$B$789,M$47)+'СЕТ СН'!$G$14+СВЦЭМ!$D$10+'СЕТ СН'!$G$5-'СЕТ СН'!$G$24</f>
        <v>6643.9912777899999</v>
      </c>
      <c r="N65" s="36">
        <f>SUMIFS(СВЦЭМ!$D$39:$D$789,СВЦЭМ!$A$39:$A$789,$A65,СВЦЭМ!$B$39:$B$789,N$47)+'СЕТ СН'!$G$14+СВЦЭМ!$D$10+'СЕТ СН'!$G$5-'СЕТ СН'!$G$24</f>
        <v>6668.52428891</v>
      </c>
      <c r="O65" s="36">
        <f>SUMIFS(СВЦЭМ!$D$39:$D$789,СВЦЭМ!$A$39:$A$789,$A65,СВЦЭМ!$B$39:$B$789,O$47)+'СЕТ СН'!$G$14+СВЦЭМ!$D$10+'СЕТ СН'!$G$5-'СЕТ СН'!$G$24</f>
        <v>6654.4355427400005</v>
      </c>
      <c r="P65" s="36">
        <f>SUMIFS(СВЦЭМ!$D$39:$D$789,СВЦЭМ!$A$39:$A$789,$A65,СВЦЭМ!$B$39:$B$789,P$47)+'СЕТ СН'!$G$14+СВЦЭМ!$D$10+'СЕТ СН'!$G$5-'СЕТ СН'!$G$24</f>
        <v>6641.6465139800002</v>
      </c>
      <c r="Q65" s="36">
        <f>SUMIFS(СВЦЭМ!$D$39:$D$789,СВЦЭМ!$A$39:$A$789,$A65,СВЦЭМ!$B$39:$B$789,Q$47)+'СЕТ СН'!$G$14+СВЦЭМ!$D$10+'СЕТ СН'!$G$5-'СЕТ СН'!$G$24</f>
        <v>6661.7106814199997</v>
      </c>
      <c r="R65" s="36">
        <f>SUMIFS(СВЦЭМ!$D$39:$D$789,СВЦЭМ!$A$39:$A$789,$A65,СВЦЭМ!$B$39:$B$789,R$47)+'СЕТ СН'!$G$14+СВЦЭМ!$D$10+'СЕТ СН'!$G$5-'СЕТ СН'!$G$24</f>
        <v>6658.31582557</v>
      </c>
      <c r="S65" s="36">
        <f>SUMIFS(СВЦЭМ!$D$39:$D$789,СВЦЭМ!$A$39:$A$789,$A65,СВЦЭМ!$B$39:$B$789,S$47)+'СЕТ СН'!$G$14+СВЦЭМ!$D$10+'СЕТ СН'!$G$5-'СЕТ СН'!$G$24</f>
        <v>6608.5690907499993</v>
      </c>
      <c r="T65" s="36">
        <f>SUMIFS(СВЦЭМ!$D$39:$D$789,СВЦЭМ!$A$39:$A$789,$A65,СВЦЭМ!$B$39:$B$789,T$47)+'СЕТ СН'!$G$14+СВЦЭМ!$D$10+'СЕТ СН'!$G$5-'СЕТ СН'!$G$24</f>
        <v>6602.8912566500003</v>
      </c>
      <c r="U65" s="36">
        <f>SUMIFS(СВЦЭМ!$D$39:$D$789,СВЦЭМ!$A$39:$A$789,$A65,СВЦЭМ!$B$39:$B$789,U$47)+'СЕТ СН'!$G$14+СВЦЭМ!$D$10+'СЕТ СН'!$G$5-'СЕТ СН'!$G$24</f>
        <v>6608.1904283799995</v>
      </c>
      <c r="V65" s="36">
        <f>SUMIFS(СВЦЭМ!$D$39:$D$789,СВЦЭМ!$A$39:$A$789,$A65,СВЦЭМ!$B$39:$B$789,V$47)+'СЕТ СН'!$G$14+СВЦЭМ!$D$10+'СЕТ СН'!$G$5-'СЕТ СН'!$G$24</f>
        <v>6681.3478182999997</v>
      </c>
      <c r="W65" s="36">
        <f>SUMIFS(СВЦЭМ!$D$39:$D$789,СВЦЭМ!$A$39:$A$789,$A65,СВЦЭМ!$B$39:$B$789,W$47)+'СЕТ СН'!$G$14+СВЦЭМ!$D$10+'СЕТ СН'!$G$5-'СЕТ СН'!$G$24</f>
        <v>6723.7182489799998</v>
      </c>
      <c r="X65" s="36">
        <f>SUMIFS(СВЦЭМ!$D$39:$D$789,СВЦЭМ!$A$39:$A$789,$A65,СВЦЭМ!$B$39:$B$789,X$47)+'СЕТ СН'!$G$14+СВЦЭМ!$D$10+'СЕТ СН'!$G$5-'СЕТ СН'!$G$24</f>
        <v>6734.3656743800002</v>
      </c>
      <c r="Y65" s="36">
        <f>SUMIFS(СВЦЭМ!$D$39:$D$789,СВЦЭМ!$A$39:$A$789,$A65,СВЦЭМ!$B$39:$B$789,Y$47)+'СЕТ СН'!$G$14+СВЦЭМ!$D$10+'СЕТ СН'!$G$5-'СЕТ СН'!$G$24</f>
        <v>6811.6444085099993</v>
      </c>
    </row>
    <row r="66" spans="1:32" ht="15.75" x14ac:dyDescent="0.2">
      <c r="A66" s="35">
        <f t="shared" si="1"/>
        <v>45645</v>
      </c>
      <c r="B66" s="36">
        <f>SUMIFS(СВЦЭМ!$D$39:$D$789,СВЦЭМ!$A$39:$A$789,$A66,СВЦЭМ!$B$39:$B$789,B$47)+'СЕТ СН'!$G$14+СВЦЭМ!$D$10+'СЕТ СН'!$G$5-'СЕТ СН'!$G$24</f>
        <v>6685.7985375499993</v>
      </c>
      <c r="C66" s="36">
        <f>SUMIFS(СВЦЭМ!$D$39:$D$789,СВЦЭМ!$A$39:$A$789,$A66,СВЦЭМ!$B$39:$B$789,C$47)+'СЕТ СН'!$G$14+СВЦЭМ!$D$10+'СЕТ СН'!$G$5-'СЕТ СН'!$G$24</f>
        <v>6711.0591326599997</v>
      </c>
      <c r="D66" s="36">
        <f>SUMIFS(СВЦЭМ!$D$39:$D$789,СВЦЭМ!$A$39:$A$789,$A66,СВЦЭМ!$B$39:$B$789,D$47)+'СЕТ СН'!$G$14+СВЦЭМ!$D$10+'СЕТ СН'!$G$5-'СЕТ СН'!$G$24</f>
        <v>6806.3205618499996</v>
      </c>
      <c r="E66" s="36">
        <f>SUMIFS(СВЦЭМ!$D$39:$D$789,СВЦЭМ!$A$39:$A$789,$A66,СВЦЭМ!$B$39:$B$789,E$47)+'СЕТ СН'!$G$14+СВЦЭМ!$D$10+'СЕТ СН'!$G$5-'СЕТ СН'!$G$24</f>
        <v>6812.1737485899994</v>
      </c>
      <c r="F66" s="36">
        <f>SUMIFS(СВЦЭМ!$D$39:$D$789,СВЦЭМ!$A$39:$A$789,$A66,СВЦЭМ!$B$39:$B$789,F$47)+'СЕТ СН'!$G$14+СВЦЭМ!$D$10+'СЕТ СН'!$G$5-'СЕТ СН'!$G$24</f>
        <v>6838.2218664900001</v>
      </c>
      <c r="G66" s="36">
        <f>SUMIFS(СВЦЭМ!$D$39:$D$789,СВЦЭМ!$A$39:$A$789,$A66,СВЦЭМ!$B$39:$B$789,G$47)+'СЕТ СН'!$G$14+СВЦЭМ!$D$10+'СЕТ СН'!$G$5-'СЕТ СН'!$G$24</f>
        <v>6807.6497233699993</v>
      </c>
      <c r="H66" s="36">
        <f>SUMIFS(СВЦЭМ!$D$39:$D$789,СВЦЭМ!$A$39:$A$789,$A66,СВЦЭМ!$B$39:$B$789,H$47)+'СЕТ СН'!$G$14+СВЦЭМ!$D$10+'СЕТ СН'!$G$5-'СЕТ СН'!$G$24</f>
        <v>6753.8799129899999</v>
      </c>
      <c r="I66" s="36">
        <f>SUMIFS(СВЦЭМ!$D$39:$D$789,СВЦЭМ!$A$39:$A$789,$A66,СВЦЭМ!$B$39:$B$789,I$47)+'СЕТ СН'!$G$14+СВЦЭМ!$D$10+'СЕТ СН'!$G$5-'СЕТ СН'!$G$24</f>
        <v>6659.2653420699999</v>
      </c>
      <c r="J66" s="36">
        <f>SUMIFS(СВЦЭМ!$D$39:$D$789,СВЦЭМ!$A$39:$A$789,$A66,СВЦЭМ!$B$39:$B$789,J$47)+'СЕТ СН'!$G$14+СВЦЭМ!$D$10+'СЕТ СН'!$G$5-'СЕТ СН'!$G$24</f>
        <v>6591.08222097</v>
      </c>
      <c r="K66" s="36">
        <f>SUMIFS(СВЦЭМ!$D$39:$D$789,СВЦЭМ!$A$39:$A$789,$A66,СВЦЭМ!$B$39:$B$789,K$47)+'СЕТ СН'!$G$14+СВЦЭМ!$D$10+'СЕТ СН'!$G$5-'СЕТ СН'!$G$24</f>
        <v>6510.5384066900006</v>
      </c>
      <c r="L66" s="36">
        <f>SUMIFS(СВЦЭМ!$D$39:$D$789,СВЦЭМ!$A$39:$A$789,$A66,СВЦЭМ!$B$39:$B$789,L$47)+'СЕТ СН'!$G$14+СВЦЭМ!$D$10+'СЕТ СН'!$G$5-'СЕТ СН'!$G$24</f>
        <v>6507.9233999299995</v>
      </c>
      <c r="M66" s="36">
        <f>SUMIFS(СВЦЭМ!$D$39:$D$789,СВЦЭМ!$A$39:$A$789,$A66,СВЦЭМ!$B$39:$B$789,M$47)+'СЕТ СН'!$G$14+СВЦЭМ!$D$10+'СЕТ СН'!$G$5-'СЕТ СН'!$G$24</f>
        <v>6547.1472875599993</v>
      </c>
      <c r="N66" s="36">
        <f>SUMIFS(СВЦЭМ!$D$39:$D$789,СВЦЭМ!$A$39:$A$789,$A66,СВЦЭМ!$B$39:$B$789,N$47)+'СЕТ СН'!$G$14+СВЦЭМ!$D$10+'СЕТ СН'!$G$5-'СЕТ СН'!$G$24</f>
        <v>6557.93084559</v>
      </c>
      <c r="O66" s="36">
        <f>SUMIFS(СВЦЭМ!$D$39:$D$789,СВЦЭМ!$A$39:$A$789,$A66,СВЦЭМ!$B$39:$B$789,O$47)+'СЕТ СН'!$G$14+СВЦЭМ!$D$10+'СЕТ СН'!$G$5-'СЕТ СН'!$G$24</f>
        <v>6634.4964989099999</v>
      </c>
      <c r="P66" s="36">
        <f>SUMIFS(СВЦЭМ!$D$39:$D$789,СВЦЭМ!$A$39:$A$789,$A66,СВЦЭМ!$B$39:$B$789,P$47)+'СЕТ СН'!$G$14+СВЦЭМ!$D$10+'СЕТ СН'!$G$5-'СЕТ СН'!$G$24</f>
        <v>6651.1747057100001</v>
      </c>
      <c r="Q66" s="36">
        <f>SUMIFS(СВЦЭМ!$D$39:$D$789,СВЦЭМ!$A$39:$A$789,$A66,СВЦЭМ!$B$39:$B$789,Q$47)+'СЕТ СН'!$G$14+СВЦЭМ!$D$10+'СЕТ СН'!$G$5-'СЕТ СН'!$G$24</f>
        <v>6620.5170404700002</v>
      </c>
      <c r="R66" s="36">
        <f>SUMIFS(СВЦЭМ!$D$39:$D$789,СВЦЭМ!$A$39:$A$789,$A66,СВЦЭМ!$B$39:$B$789,R$47)+'СЕТ СН'!$G$14+СВЦЭМ!$D$10+'СЕТ СН'!$G$5-'СЕТ СН'!$G$24</f>
        <v>6567.3250054199998</v>
      </c>
      <c r="S66" s="36">
        <f>SUMIFS(СВЦЭМ!$D$39:$D$789,СВЦЭМ!$A$39:$A$789,$A66,СВЦЭМ!$B$39:$B$789,S$47)+'СЕТ СН'!$G$14+СВЦЭМ!$D$10+'СЕТ СН'!$G$5-'СЕТ СН'!$G$24</f>
        <v>6516.2531495200001</v>
      </c>
      <c r="T66" s="36">
        <f>SUMIFS(СВЦЭМ!$D$39:$D$789,СВЦЭМ!$A$39:$A$789,$A66,СВЦЭМ!$B$39:$B$789,T$47)+'СЕТ СН'!$G$14+СВЦЭМ!$D$10+'СЕТ СН'!$G$5-'СЕТ СН'!$G$24</f>
        <v>6478.2320937999993</v>
      </c>
      <c r="U66" s="36">
        <f>SUMIFS(СВЦЭМ!$D$39:$D$789,СВЦЭМ!$A$39:$A$789,$A66,СВЦЭМ!$B$39:$B$789,U$47)+'СЕТ СН'!$G$14+СВЦЭМ!$D$10+'СЕТ СН'!$G$5-'СЕТ СН'!$G$24</f>
        <v>6482.8997573100005</v>
      </c>
      <c r="V66" s="36">
        <f>SUMIFS(СВЦЭМ!$D$39:$D$789,СВЦЭМ!$A$39:$A$789,$A66,СВЦЭМ!$B$39:$B$789,V$47)+'СЕТ СН'!$G$14+СВЦЭМ!$D$10+'СЕТ СН'!$G$5-'СЕТ СН'!$G$24</f>
        <v>6505.4406387099998</v>
      </c>
      <c r="W66" s="36">
        <f>SUMIFS(СВЦЭМ!$D$39:$D$789,СВЦЭМ!$A$39:$A$789,$A66,СВЦЭМ!$B$39:$B$789,W$47)+'СЕТ СН'!$G$14+СВЦЭМ!$D$10+'СЕТ СН'!$G$5-'СЕТ СН'!$G$24</f>
        <v>6591.5702118899999</v>
      </c>
      <c r="X66" s="36">
        <f>SUMIFS(СВЦЭМ!$D$39:$D$789,СВЦЭМ!$A$39:$A$789,$A66,СВЦЭМ!$B$39:$B$789,X$47)+'СЕТ СН'!$G$14+СВЦЭМ!$D$10+'СЕТ СН'!$G$5-'СЕТ СН'!$G$24</f>
        <v>6619.6558876999998</v>
      </c>
      <c r="Y66" s="36">
        <f>SUMIFS(СВЦЭМ!$D$39:$D$789,СВЦЭМ!$A$39:$A$789,$A66,СВЦЭМ!$B$39:$B$789,Y$47)+'СЕТ СН'!$G$14+СВЦЭМ!$D$10+'СЕТ СН'!$G$5-'СЕТ СН'!$G$24</f>
        <v>6651.30476559</v>
      </c>
    </row>
    <row r="67" spans="1:32" ht="15.75" x14ac:dyDescent="0.2">
      <c r="A67" s="35">
        <f t="shared" si="1"/>
        <v>45646</v>
      </c>
      <c r="B67" s="36">
        <f>SUMIFS(СВЦЭМ!$D$39:$D$789,СВЦЭМ!$A$39:$A$789,$A67,СВЦЭМ!$B$39:$B$789,B$47)+'СЕТ СН'!$G$14+СВЦЭМ!$D$10+'СЕТ СН'!$G$5-'СЕТ СН'!$G$24</f>
        <v>6699.2397055299998</v>
      </c>
      <c r="C67" s="36">
        <f>SUMIFS(СВЦЭМ!$D$39:$D$789,СВЦЭМ!$A$39:$A$789,$A67,СВЦЭМ!$B$39:$B$789,C$47)+'СЕТ СН'!$G$14+СВЦЭМ!$D$10+'СЕТ СН'!$G$5-'СЕТ СН'!$G$24</f>
        <v>6748.75405185</v>
      </c>
      <c r="D67" s="36">
        <f>SUMIFS(СВЦЭМ!$D$39:$D$789,СВЦЭМ!$A$39:$A$789,$A67,СВЦЭМ!$B$39:$B$789,D$47)+'СЕТ СН'!$G$14+СВЦЭМ!$D$10+'СЕТ СН'!$G$5-'СЕТ СН'!$G$24</f>
        <v>6764.6719164699998</v>
      </c>
      <c r="E67" s="36">
        <f>SUMIFS(СВЦЭМ!$D$39:$D$789,СВЦЭМ!$A$39:$A$789,$A67,СВЦЭМ!$B$39:$B$789,E$47)+'СЕТ СН'!$G$14+СВЦЭМ!$D$10+'СЕТ СН'!$G$5-'СЕТ СН'!$G$24</f>
        <v>6787.6003581499999</v>
      </c>
      <c r="F67" s="36">
        <f>SUMIFS(СВЦЭМ!$D$39:$D$789,СВЦЭМ!$A$39:$A$789,$A67,СВЦЭМ!$B$39:$B$789,F$47)+'СЕТ СН'!$G$14+СВЦЭМ!$D$10+'СЕТ СН'!$G$5-'СЕТ СН'!$G$24</f>
        <v>6784.8013074</v>
      </c>
      <c r="G67" s="36">
        <f>SUMIFS(СВЦЭМ!$D$39:$D$789,СВЦЭМ!$A$39:$A$789,$A67,СВЦЭМ!$B$39:$B$789,G$47)+'СЕТ СН'!$G$14+СВЦЭМ!$D$10+'СЕТ СН'!$G$5-'СЕТ СН'!$G$24</f>
        <v>6759.6832488300006</v>
      </c>
      <c r="H67" s="36">
        <f>SUMIFS(СВЦЭМ!$D$39:$D$789,СВЦЭМ!$A$39:$A$789,$A67,СВЦЭМ!$B$39:$B$789,H$47)+'СЕТ СН'!$G$14+СВЦЭМ!$D$10+'СЕТ СН'!$G$5-'СЕТ СН'!$G$24</f>
        <v>6741.3002248100001</v>
      </c>
      <c r="I67" s="36">
        <f>SUMIFS(СВЦЭМ!$D$39:$D$789,СВЦЭМ!$A$39:$A$789,$A67,СВЦЭМ!$B$39:$B$789,I$47)+'СЕТ СН'!$G$14+СВЦЭМ!$D$10+'СЕТ СН'!$G$5-'СЕТ СН'!$G$24</f>
        <v>6595.5849806599999</v>
      </c>
      <c r="J67" s="36">
        <f>SUMIFS(СВЦЭМ!$D$39:$D$789,СВЦЭМ!$A$39:$A$789,$A67,СВЦЭМ!$B$39:$B$789,J$47)+'СЕТ СН'!$G$14+СВЦЭМ!$D$10+'СЕТ СН'!$G$5-'СЕТ СН'!$G$24</f>
        <v>6489.8137192599997</v>
      </c>
      <c r="K67" s="36">
        <f>SUMIFS(СВЦЭМ!$D$39:$D$789,СВЦЭМ!$A$39:$A$789,$A67,СВЦЭМ!$B$39:$B$789,K$47)+'СЕТ СН'!$G$14+СВЦЭМ!$D$10+'СЕТ СН'!$G$5-'СЕТ СН'!$G$24</f>
        <v>6434.9891510300004</v>
      </c>
      <c r="L67" s="36">
        <f>SUMIFS(СВЦЭМ!$D$39:$D$789,СВЦЭМ!$A$39:$A$789,$A67,СВЦЭМ!$B$39:$B$789,L$47)+'СЕТ СН'!$G$14+СВЦЭМ!$D$10+'СЕТ СН'!$G$5-'СЕТ СН'!$G$24</f>
        <v>6433.8064460099995</v>
      </c>
      <c r="M67" s="36">
        <f>SUMIFS(СВЦЭМ!$D$39:$D$789,СВЦЭМ!$A$39:$A$789,$A67,СВЦЭМ!$B$39:$B$789,M$47)+'СЕТ СН'!$G$14+СВЦЭМ!$D$10+'СЕТ СН'!$G$5-'СЕТ СН'!$G$24</f>
        <v>6426.4807172299998</v>
      </c>
      <c r="N67" s="36">
        <f>SUMIFS(СВЦЭМ!$D$39:$D$789,СВЦЭМ!$A$39:$A$789,$A67,СВЦЭМ!$B$39:$B$789,N$47)+'СЕТ СН'!$G$14+СВЦЭМ!$D$10+'СЕТ СН'!$G$5-'СЕТ СН'!$G$24</f>
        <v>6433.1548947400006</v>
      </c>
      <c r="O67" s="36">
        <f>SUMIFS(СВЦЭМ!$D$39:$D$789,СВЦЭМ!$A$39:$A$789,$A67,СВЦЭМ!$B$39:$B$789,O$47)+'СЕТ СН'!$G$14+СВЦЭМ!$D$10+'СЕТ СН'!$G$5-'СЕТ СН'!$G$24</f>
        <v>6447.7826222999993</v>
      </c>
      <c r="P67" s="36">
        <f>SUMIFS(СВЦЭМ!$D$39:$D$789,СВЦЭМ!$A$39:$A$789,$A67,СВЦЭМ!$B$39:$B$789,P$47)+'СЕТ СН'!$G$14+СВЦЭМ!$D$10+'СЕТ СН'!$G$5-'СЕТ СН'!$G$24</f>
        <v>6460.0204091300002</v>
      </c>
      <c r="Q67" s="36">
        <f>SUMIFS(СВЦЭМ!$D$39:$D$789,СВЦЭМ!$A$39:$A$789,$A67,СВЦЭМ!$B$39:$B$789,Q$47)+'СЕТ СН'!$G$14+СВЦЭМ!$D$10+'СЕТ СН'!$G$5-'СЕТ СН'!$G$24</f>
        <v>6398.3582654100001</v>
      </c>
      <c r="R67" s="36">
        <f>SUMIFS(СВЦЭМ!$D$39:$D$789,СВЦЭМ!$A$39:$A$789,$A67,СВЦЭМ!$B$39:$B$789,R$47)+'СЕТ СН'!$G$14+СВЦЭМ!$D$10+'СЕТ СН'!$G$5-'СЕТ СН'!$G$24</f>
        <v>6413.1429478800001</v>
      </c>
      <c r="S67" s="36">
        <f>SUMIFS(СВЦЭМ!$D$39:$D$789,СВЦЭМ!$A$39:$A$789,$A67,СВЦЭМ!$B$39:$B$789,S$47)+'СЕТ СН'!$G$14+СВЦЭМ!$D$10+'СЕТ СН'!$G$5-'СЕТ СН'!$G$24</f>
        <v>6418.2736057500006</v>
      </c>
      <c r="T67" s="36">
        <f>SUMIFS(СВЦЭМ!$D$39:$D$789,СВЦЭМ!$A$39:$A$789,$A67,СВЦЭМ!$B$39:$B$789,T$47)+'СЕТ СН'!$G$14+СВЦЭМ!$D$10+'СЕТ СН'!$G$5-'СЕТ СН'!$G$24</f>
        <v>6382.4166592900001</v>
      </c>
      <c r="U67" s="36">
        <f>SUMIFS(СВЦЭМ!$D$39:$D$789,СВЦЭМ!$A$39:$A$789,$A67,СВЦЭМ!$B$39:$B$789,U$47)+'СЕТ СН'!$G$14+СВЦЭМ!$D$10+'СЕТ СН'!$G$5-'СЕТ СН'!$G$24</f>
        <v>6410.1161750499996</v>
      </c>
      <c r="V67" s="36">
        <f>SUMIFS(СВЦЭМ!$D$39:$D$789,СВЦЭМ!$A$39:$A$789,$A67,СВЦЭМ!$B$39:$B$789,V$47)+'СЕТ СН'!$G$14+СВЦЭМ!$D$10+'СЕТ СН'!$G$5-'СЕТ СН'!$G$24</f>
        <v>6455.1537324399997</v>
      </c>
      <c r="W67" s="36">
        <f>SUMIFS(СВЦЭМ!$D$39:$D$789,СВЦЭМ!$A$39:$A$789,$A67,СВЦЭМ!$B$39:$B$789,W$47)+'СЕТ СН'!$G$14+СВЦЭМ!$D$10+'СЕТ СН'!$G$5-'СЕТ СН'!$G$24</f>
        <v>6551.4449360799999</v>
      </c>
      <c r="X67" s="36">
        <f>SUMIFS(СВЦЭМ!$D$39:$D$789,СВЦЭМ!$A$39:$A$789,$A67,СВЦЭМ!$B$39:$B$789,X$47)+'СЕТ СН'!$G$14+СВЦЭМ!$D$10+'СЕТ СН'!$G$5-'СЕТ СН'!$G$24</f>
        <v>6575.8499120500001</v>
      </c>
      <c r="Y67" s="36">
        <f>SUMIFS(СВЦЭМ!$D$39:$D$789,СВЦЭМ!$A$39:$A$789,$A67,СВЦЭМ!$B$39:$B$789,Y$47)+'СЕТ СН'!$G$14+СВЦЭМ!$D$10+'СЕТ СН'!$G$5-'СЕТ СН'!$G$24</f>
        <v>6585.6286430999999</v>
      </c>
    </row>
    <row r="68" spans="1:32" ht="15.75" x14ac:dyDescent="0.2">
      <c r="A68" s="35">
        <f t="shared" si="1"/>
        <v>45647</v>
      </c>
      <c r="B68" s="36">
        <f>SUMIFS(СВЦЭМ!$D$39:$D$789,СВЦЭМ!$A$39:$A$789,$A68,СВЦЭМ!$B$39:$B$789,B$47)+'СЕТ СН'!$G$14+СВЦЭМ!$D$10+'СЕТ СН'!$G$5-'СЕТ СН'!$G$24</f>
        <v>6701.3955478799999</v>
      </c>
      <c r="C68" s="36">
        <f>SUMIFS(СВЦЭМ!$D$39:$D$789,СВЦЭМ!$A$39:$A$789,$A68,СВЦЭМ!$B$39:$B$789,C$47)+'СЕТ СН'!$G$14+СВЦЭМ!$D$10+'СЕТ СН'!$G$5-'СЕТ СН'!$G$24</f>
        <v>6676.0354843799996</v>
      </c>
      <c r="D68" s="36">
        <f>SUMIFS(СВЦЭМ!$D$39:$D$789,СВЦЭМ!$A$39:$A$789,$A68,СВЦЭМ!$B$39:$B$789,D$47)+'СЕТ СН'!$G$14+СВЦЭМ!$D$10+'СЕТ СН'!$G$5-'СЕТ СН'!$G$24</f>
        <v>6770.2131222099997</v>
      </c>
      <c r="E68" s="36">
        <f>SUMIFS(СВЦЭМ!$D$39:$D$789,СВЦЭМ!$A$39:$A$789,$A68,СВЦЭМ!$B$39:$B$789,E$47)+'СЕТ СН'!$G$14+СВЦЭМ!$D$10+'СЕТ СН'!$G$5-'СЕТ СН'!$G$24</f>
        <v>6823.6667976999997</v>
      </c>
      <c r="F68" s="36">
        <f>SUMIFS(СВЦЭМ!$D$39:$D$789,СВЦЭМ!$A$39:$A$789,$A68,СВЦЭМ!$B$39:$B$789,F$47)+'СЕТ СН'!$G$14+СВЦЭМ!$D$10+'СЕТ СН'!$G$5-'СЕТ СН'!$G$24</f>
        <v>6840.5555950500002</v>
      </c>
      <c r="G68" s="36">
        <f>SUMIFS(СВЦЭМ!$D$39:$D$789,СВЦЭМ!$A$39:$A$789,$A68,СВЦЭМ!$B$39:$B$789,G$47)+'СЕТ СН'!$G$14+СВЦЭМ!$D$10+'СЕТ СН'!$G$5-'СЕТ СН'!$G$24</f>
        <v>6813.88758151</v>
      </c>
      <c r="H68" s="36">
        <f>SUMIFS(СВЦЭМ!$D$39:$D$789,СВЦЭМ!$A$39:$A$789,$A68,СВЦЭМ!$B$39:$B$789,H$47)+'СЕТ СН'!$G$14+СВЦЭМ!$D$10+'СЕТ СН'!$G$5-'СЕТ СН'!$G$24</f>
        <v>6780.5347562799998</v>
      </c>
      <c r="I68" s="36">
        <f>SUMIFS(СВЦЭМ!$D$39:$D$789,СВЦЭМ!$A$39:$A$789,$A68,СВЦЭМ!$B$39:$B$789,I$47)+'СЕТ СН'!$G$14+СВЦЭМ!$D$10+'СЕТ СН'!$G$5-'СЕТ СН'!$G$24</f>
        <v>6708.7758829899994</v>
      </c>
      <c r="J68" s="36">
        <f>SUMIFS(СВЦЭМ!$D$39:$D$789,СВЦЭМ!$A$39:$A$789,$A68,СВЦЭМ!$B$39:$B$789,J$47)+'СЕТ СН'!$G$14+СВЦЭМ!$D$10+'СЕТ СН'!$G$5-'СЕТ СН'!$G$24</f>
        <v>6622.7970889400003</v>
      </c>
      <c r="K68" s="36">
        <f>SUMIFS(СВЦЭМ!$D$39:$D$789,СВЦЭМ!$A$39:$A$789,$A68,СВЦЭМ!$B$39:$B$789,K$47)+'СЕТ СН'!$G$14+СВЦЭМ!$D$10+'СЕТ СН'!$G$5-'СЕТ СН'!$G$24</f>
        <v>6500.9085679300006</v>
      </c>
      <c r="L68" s="36">
        <f>SUMIFS(СВЦЭМ!$D$39:$D$789,СВЦЭМ!$A$39:$A$789,$A68,СВЦЭМ!$B$39:$B$789,L$47)+'СЕТ СН'!$G$14+СВЦЭМ!$D$10+'СЕТ СН'!$G$5-'СЕТ СН'!$G$24</f>
        <v>6462.6467100199998</v>
      </c>
      <c r="M68" s="36">
        <f>SUMIFS(СВЦЭМ!$D$39:$D$789,СВЦЭМ!$A$39:$A$789,$A68,СВЦЭМ!$B$39:$B$789,M$47)+'СЕТ СН'!$G$14+СВЦЭМ!$D$10+'СЕТ СН'!$G$5-'СЕТ СН'!$G$24</f>
        <v>6459.5864591400004</v>
      </c>
      <c r="N68" s="36">
        <f>SUMIFS(СВЦЭМ!$D$39:$D$789,СВЦЭМ!$A$39:$A$789,$A68,СВЦЭМ!$B$39:$B$789,N$47)+'СЕТ СН'!$G$14+СВЦЭМ!$D$10+'СЕТ СН'!$G$5-'СЕТ СН'!$G$24</f>
        <v>6472.5280754699997</v>
      </c>
      <c r="O68" s="36">
        <f>SUMIFS(СВЦЭМ!$D$39:$D$789,СВЦЭМ!$A$39:$A$789,$A68,СВЦЭМ!$B$39:$B$789,O$47)+'СЕТ СН'!$G$14+СВЦЭМ!$D$10+'СЕТ СН'!$G$5-'СЕТ СН'!$G$24</f>
        <v>6492.7908699099999</v>
      </c>
      <c r="P68" s="36">
        <f>SUMIFS(СВЦЭМ!$D$39:$D$789,СВЦЭМ!$A$39:$A$789,$A68,СВЦЭМ!$B$39:$B$789,P$47)+'СЕТ СН'!$G$14+СВЦЭМ!$D$10+'СЕТ СН'!$G$5-'СЕТ СН'!$G$24</f>
        <v>6488.95157862</v>
      </c>
      <c r="Q68" s="36">
        <f>SUMIFS(СВЦЭМ!$D$39:$D$789,СВЦЭМ!$A$39:$A$789,$A68,СВЦЭМ!$B$39:$B$789,Q$47)+'СЕТ СН'!$G$14+СВЦЭМ!$D$10+'СЕТ СН'!$G$5-'СЕТ СН'!$G$24</f>
        <v>6479.6646543900006</v>
      </c>
      <c r="R68" s="36">
        <f>SUMIFS(СВЦЭМ!$D$39:$D$789,СВЦЭМ!$A$39:$A$789,$A68,СВЦЭМ!$B$39:$B$789,R$47)+'СЕТ СН'!$G$14+СВЦЭМ!$D$10+'СЕТ СН'!$G$5-'СЕТ СН'!$G$24</f>
        <v>6494.2758025599996</v>
      </c>
      <c r="S68" s="36">
        <f>SUMIFS(СВЦЭМ!$D$39:$D$789,СВЦЭМ!$A$39:$A$789,$A68,СВЦЭМ!$B$39:$B$789,S$47)+'СЕТ СН'!$G$14+СВЦЭМ!$D$10+'СЕТ СН'!$G$5-'СЕТ СН'!$G$24</f>
        <v>6480.7811247499994</v>
      </c>
      <c r="T68" s="36">
        <f>SUMIFS(СВЦЭМ!$D$39:$D$789,СВЦЭМ!$A$39:$A$789,$A68,СВЦЭМ!$B$39:$B$789,T$47)+'СЕТ СН'!$G$14+СВЦЭМ!$D$10+'СЕТ СН'!$G$5-'СЕТ СН'!$G$24</f>
        <v>6439.6689349799999</v>
      </c>
      <c r="U68" s="36">
        <f>SUMIFS(СВЦЭМ!$D$39:$D$789,СВЦЭМ!$A$39:$A$789,$A68,СВЦЭМ!$B$39:$B$789,U$47)+'СЕТ СН'!$G$14+СВЦЭМ!$D$10+'СЕТ СН'!$G$5-'СЕТ СН'!$G$24</f>
        <v>6463.0876026200003</v>
      </c>
      <c r="V68" s="36">
        <f>SUMIFS(СВЦЭМ!$D$39:$D$789,СВЦЭМ!$A$39:$A$789,$A68,СВЦЭМ!$B$39:$B$789,V$47)+'СЕТ СН'!$G$14+СВЦЭМ!$D$10+'СЕТ СН'!$G$5-'СЕТ СН'!$G$24</f>
        <v>6518.1736870599998</v>
      </c>
      <c r="W68" s="36">
        <f>SUMIFS(СВЦЭМ!$D$39:$D$789,СВЦЭМ!$A$39:$A$789,$A68,СВЦЭМ!$B$39:$B$789,W$47)+'СЕТ СН'!$G$14+СВЦЭМ!$D$10+'СЕТ СН'!$G$5-'СЕТ СН'!$G$24</f>
        <v>6528.6254997699998</v>
      </c>
      <c r="X68" s="36">
        <f>SUMIFS(СВЦЭМ!$D$39:$D$789,СВЦЭМ!$A$39:$A$789,$A68,СВЦЭМ!$B$39:$B$789,X$47)+'СЕТ СН'!$G$14+СВЦЭМ!$D$10+'СЕТ СН'!$G$5-'СЕТ СН'!$G$24</f>
        <v>6574.1492797600004</v>
      </c>
      <c r="Y68" s="36">
        <f>SUMIFS(СВЦЭМ!$D$39:$D$789,СВЦЭМ!$A$39:$A$789,$A68,СВЦЭМ!$B$39:$B$789,Y$47)+'СЕТ СН'!$G$14+СВЦЭМ!$D$10+'СЕТ СН'!$G$5-'СЕТ СН'!$G$24</f>
        <v>6603.9216292599995</v>
      </c>
    </row>
    <row r="69" spans="1:32" ht="15.75" x14ac:dyDescent="0.2">
      <c r="A69" s="35">
        <f t="shared" si="1"/>
        <v>45648</v>
      </c>
      <c r="B69" s="36">
        <f>SUMIFS(СВЦЭМ!$D$39:$D$789,СВЦЭМ!$A$39:$A$789,$A69,СВЦЭМ!$B$39:$B$789,B$47)+'СЕТ СН'!$G$14+СВЦЭМ!$D$10+'СЕТ СН'!$G$5-'СЕТ СН'!$G$24</f>
        <v>6636.52710888</v>
      </c>
      <c r="C69" s="36">
        <f>SUMIFS(СВЦЭМ!$D$39:$D$789,СВЦЭМ!$A$39:$A$789,$A69,СВЦЭМ!$B$39:$B$789,C$47)+'СЕТ СН'!$G$14+СВЦЭМ!$D$10+'СЕТ СН'!$G$5-'СЕТ СН'!$G$24</f>
        <v>6790.8377891800001</v>
      </c>
      <c r="D69" s="36">
        <f>SUMIFS(СВЦЭМ!$D$39:$D$789,СВЦЭМ!$A$39:$A$789,$A69,СВЦЭМ!$B$39:$B$789,D$47)+'СЕТ СН'!$G$14+СВЦЭМ!$D$10+'СЕТ СН'!$G$5-'СЕТ СН'!$G$24</f>
        <v>6821.6847925000002</v>
      </c>
      <c r="E69" s="36">
        <f>SUMIFS(СВЦЭМ!$D$39:$D$789,СВЦЭМ!$A$39:$A$789,$A69,СВЦЭМ!$B$39:$B$789,E$47)+'СЕТ СН'!$G$14+СВЦЭМ!$D$10+'СЕТ СН'!$G$5-'СЕТ СН'!$G$24</f>
        <v>6850.8128848899996</v>
      </c>
      <c r="F69" s="36">
        <f>SUMIFS(СВЦЭМ!$D$39:$D$789,СВЦЭМ!$A$39:$A$789,$A69,СВЦЭМ!$B$39:$B$789,F$47)+'СЕТ СН'!$G$14+СВЦЭМ!$D$10+'СЕТ СН'!$G$5-'СЕТ СН'!$G$24</f>
        <v>6863.2099825499999</v>
      </c>
      <c r="G69" s="36">
        <f>SUMIFS(СВЦЭМ!$D$39:$D$789,СВЦЭМ!$A$39:$A$789,$A69,СВЦЭМ!$B$39:$B$789,G$47)+'СЕТ СН'!$G$14+СВЦЭМ!$D$10+'СЕТ СН'!$G$5-'СЕТ СН'!$G$24</f>
        <v>6866.8140254600003</v>
      </c>
      <c r="H69" s="36">
        <f>SUMIFS(СВЦЭМ!$D$39:$D$789,СВЦЭМ!$A$39:$A$789,$A69,СВЦЭМ!$B$39:$B$789,H$47)+'СЕТ СН'!$G$14+СВЦЭМ!$D$10+'СЕТ СН'!$G$5-'СЕТ СН'!$G$24</f>
        <v>6835.5586164300003</v>
      </c>
      <c r="I69" s="36">
        <f>SUMIFS(СВЦЭМ!$D$39:$D$789,СВЦЭМ!$A$39:$A$789,$A69,СВЦЭМ!$B$39:$B$789,I$47)+'СЕТ СН'!$G$14+СВЦЭМ!$D$10+'СЕТ СН'!$G$5-'СЕТ СН'!$G$24</f>
        <v>6797.3723593199993</v>
      </c>
      <c r="J69" s="36">
        <f>SUMIFS(СВЦЭМ!$D$39:$D$789,СВЦЭМ!$A$39:$A$789,$A69,СВЦЭМ!$B$39:$B$789,J$47)+'СЕТ СН'!$G$14+СВЦЭМ!$D$10+'СЕТ СН'!$G$5-'СЕТ СН'!$G$24</f>
        <v>6663.2978433899998</v>
      </c>
      <c r="K69" s="36">
        <f>SUMIFS(СВЦЭМ!$D$39:$D$789,СВЦЭМ!$A$39:$A$789,$A69,СВЦЭМ!$B$39:$B$789,K$47)+'СЕТ СН'!$G$14+СВЦЭМ!$D$10+'СЕТ СН'!$G$5-'СЕТ СН'!$G$24</f>
        <v>6604.19014109</v>
      </c>
      <c r="L69" s="36">
        <f>SUMIFS(СВЦЭМ!$D$39:$D$789,СВЦЭМ!$A$39:$A$789,$A69,СВЦЭМ!$B$39:$B$789,L$47)+'СЕТ СН'!$G$14+СВЦЭМ!$D$10+'СЕТ СН'!$G$5-'СЕТ СН'!$G$24</f>
        <v>6546.3549271800002</v>
      </c>
      <c r="M69" s="36">
        <f>SUMIFS(СВЦЭМ!$D$39:$D$789,СВЦЭМ!$A$39:$A$789,$A69,СВЦЭМ!$B$39:$B$789,M$47)+'СЕТ СН'!$G$14+СВЦЭМ!$D$10+'СЕТ СН'!$G$5-'СЕТ СН'!$G$24</f>
        <v>6541.6289464599995</v>
      </c>
      <c r="N69" s="36">
        <f>SUMIFS(СВЦЭМ!$D$39:$D$789,СВЦЭМ!$A$39:$A$789,$A69,СВЦЭМ!$B$39:$B$789,N$47)+'СЕТ СН'!$G$14+СВЦЭМ!$D$10+'СЕТ СН'!$G$5-'СЕТ СН'!$G$24</f>
        <v>6555.9559190700002</v>
      </c>
      <c r="O69" s="36">
        <f>SUMIFS(СВЦЭМ!$D$39:$D$789,СВЦЭМ!$A$39:$A$789,$A69,СВЦЭМ!$B$39:$B$789,O$47)+'СЕТ СН'!$G$14+СВЦЭМ!$D$10+'СЕТ СН'!$G$5-'СЕТ СН'!$G$24</f>
        <v>6584.1678566099999</v>
      </c>
      <c r="P69" s="36">
        <f>SUMIFS(СВЦЭМ!$D$39:$D$789,СВЦЭМ!$A$39:$A$789,$A69,СВЦЭМ!$B$39:$B$789,P$47)+'СЕТ СН'!$G$14+СВЦЭМ!$D$10+'СЕТ СН'!$G$5-'СЕТ СН'!$G$24</f>
        <v>6600.7862916300001</v>
      </c>
      <c r="Q69" s="36">
        <f>SUMIFS(СВЦЭМ!$D$39:$D$789,СВЦЭМ!$A$39:$A$789,$A69,СВЦЭМ!$B$39:$B$789,Q$47)+'СЕТ СН'!$G$14+СВЦЭМ!$D$10+'СЕТ СН'!$G$5-'СЕТ СН'!$G$24</f>
        <v>6632.08201844</v>
      </c>
      <c r="R69" s="36">
        <f>SUMIFS(СВЦЭМ!$D$39:$D$789,СВЦЭМ!$A$39:$A$789,$A69,СВЦЭМ!$B$39:$B$789,R$47)+'СЕТ СН'!$G$14+СВЦЭМ!$D$10+'СЕТ СН'!$G$5-'СЕТ СН'!$G$24</f>
        <v>6613.0762676699997</v>
      </c>
      <c r="S69" s="36">
        <f>SUMIFS(СВЦЭМ!$D$39:$D$789,СВЦЭМ!$A$39:$A$789,$A69,СВЦЭМ!$B$39:$B$789,S$47)+'СЕТ СН'!$G$14+СВЦЭМ!$D$10+'СЕТ СН'!$G$5-'СЕТ СН'!$G$24</f>
        <v>6548.1260474400005</v>
      </c>
      <c r="T69" s="36">
        <f>SUMIFS(СВЦЭМ!$D$39:$D$789,СВЦЭМ!$A$39:$A$789,$A69,СВЦЭМ!$B$39:$B$789,T$47)+'СЕТ СН'!$G$14+СВЦЭМ!$D$10+'СЕТ СН'!$G$5-'СЕТ СН'!$G$24</f>
        <v>6484.4750460199994</v>
      </c>
      <c r="U69" s="36">
        <f>SUMIFS(СВЦЭМ!$D$39:$D$789,СВЦЭМ!$A$39:$A$789,$A69,СВЦЭМ!$B$39:$B$789,U$47)+'СЕТ СН'!$G$14+СВЦЭМ!$D$10+'СЕТ СН'!$G$5-'СЕТ СН'!$G$24</f>
        <v>6496.6868396499995</v>
      </c>
      <c r="V69" s="36">
        <f>SUMIFS(СВЦЭМ!$D$39:$D$789,СВЦЭМ!$A$39:$A$789,$A69,СВЦЭМ!$B$39:$B$789,V$47)+'СЕТ СН'!$G$14+СВЦЭМ!$D$10+'СЕТ СН'!$G$5-'СЕТ СН'!$G$24</f>
        <v>6515.7355844800004</v>
      </c>
      <c r="W69" s="36">
        <f>SUMIFS(СВЦЭМ!$D$39:$D$789,СВЦЭМ!$A$39:$A$789,$A69,СВЦЭМ!$B$39:$B$789,W$47)+'СЕТ СН'!$G$14+СВЦЭМ!$D$10+'СЕТ СН'!$G$5-'СЕТ СН'!$G$24</f>
        <v>6536.1123429099998</v>
      </c>
      <c r="X69" s="36">
        <f>SUMIFS(СВЦЭМ!$D$39:$D$789,СВЦЭМ!$A$39:$A$789,$A69,СВЦЭМ!$B$39:$B$789,X$47)+'СЕТ СН'!$G$14+СВЦЭМ!$D$10+'СЕТ СН'!$G$5-'СЕТ СН'!$G$24</f>
        <v>6574.6290049199997</v>
      </c>
      <c r="Y69" s="36">
        <f>SUMIFS(СВЦЭМ!$D$39:$D$789,СВЦЭМ!$A$39:$A$789,$A69,СВЦЭМ!$B$39:$B$789,Y$47)+'СЕТ СН'!$G$14+СВЦЭМ!$D$10+'СЕТ СН'!$G$5-'СЕТ СН'!$G$24</f>
        <v>6642.0782722599997</v>
      </c>
    </row>
    <row r="70" spans="1:32" ht="15.75" x14ac:dyDescent="0.2">
      <c r="A70" s="35">
        <f t="shared" si="1"/>
        <v>45649</v>
      </c>
      <c r="B70" s="36">
        <f>SUMIFS(СВЦЭМ!$D$39:$D$789,СВЦЭМ!$A$39:$A$789,$A70,СВЦЭМ!$B$39:$B$789,B$47)+'СЕТ СН'!$G$14+СВЦЭМ!$D$10+'СЕТ СН'!$G$5-'СЕТ СН'!$G$24</f>
        <v>6607.1423185000003</v>
      </c>
      <c r="C70" s="36">
        <f>SUMIFS(СВЦЭМ!$D$39:$D$789,СВЦЭМ!$A$39:$A$789,$A70,СВЦЭМ!$B$39:$B$789,C$47)+'СЕТ СН'!$G$14+СВЦЭМ!$D$10+'СЕТ СН'!$G$5-'СЕТ СН'!$G$24</f>
        <v>6685.8111908699993</v>
      </c>
      <c r="D70" s="36">
        <f>SUMIFS(СВЦЭМ!$D$39:$D$789,СВЦЭМ!$A$39:$A$789,$A70,СВЦЭМ!$B$39:$B$789,D$47)+'СЕТ СН'!$G$14+СВЦЭМ!$D$10+'СЕТ СН'!$G$5-'СЕТ СН'!$G$24</f>
        <v>6779.7213921900002</v>
      </c>
      <c r="E70" s="36">
        <f>SUMIFS(СВЦЭМ!$D$39:$D$789,СВЦЭМ!$A$39:$A$789,$A70,СВЦЭМ!$B$39:$B$789,E$47)+'СЕТ СН'!$G$14+СВЦЭМ!$D$10+'СЕТ СН'!$G$5-'СЕТ СН'!$G$24</f>
        <v>6870.1171217000001</v>
      </c>
      <c r="F70" s="36">
        <f>SUMIFS(СВЦЭМ!$D$39:$D$789,СВЦЭМ!$A$39:$A$789,$A70,СВЦЭМ!$B$39:$B$789,F$47)+'СЕТ СН'!$G$14+СВЦЭМ!$D$10+'СЕТ СН'!$G$5-'СЕТ СН'!$G$24</f>
        <v>6789.6651987699997</v>
      </c>
      <c r="G70" s="36">
        <f>SUMIFS(СВЦЭМ!$D$39:$D$789,СВЦЭМ!$A$39:$A$789,$A70,СВЦЭМ!$B$39:$B$789,G$47)+'СЕТ СН'!$G$14+СВЦЭМ!$D$10+'СЕТ СН'!$G$5-'СЕТ СН'!$G$24</f>
        <v>6755.5622795500003</v>
      </c>
      <c r="H70" s="36">
        <f>SUMIFS(СВЦЭМ!$D$39:$D$789,СВЦЭМ!$A$39:$A$789,$A70,СВЦЭМ!$B$39:$B$789,H$47)+'СЕТ СН'!$G$14+СВЦЭМ!$D$10+'СЕТ СН'!$G$5-'СЕТ СН'!$G$24</f>
        <v>6726.9709033099998</v>
      </c>
      <c r="I70" s="36">
        <f>SUMIFS(СВЦЭМ!$D$39:$D$789,СВЦЭМ!$A$39:$A$789,$A70,СВЦЭМ!$B$39:$B$789,I$47)+'СЕТ СН'!$G$14+СВЦЭМ!$D$10+'СЕТ СН'!$G$5-'СЕТ СН'!$G$24</f>
        <v>6705.3354923299994</v>
      </c>
      <c r="J70" s="36">
        <f>SUMIFS(СВЦЭМ!$D$39:$D$789,СВЦЭМ!$A$39:$A$789,$A70,СВЦЭМ!$B$39:$B$789,J$47)+'СЕТ СН'!$G$14+СВЦЭМ!$D$10+'СЕТ СН'!$G$5-'СЕТ СН'!$G$24</f>
        <v>6607.8530740000006</v>
      </c>
      <c r="K70" s="36">
        <f>SUMIFS(СВЦЭМ!$D$39:$D$789,СВЦЭМ!$A$39:$A$789,$A70,СВЦЭМ!$B$39:$B$789,K$47)+'СЕТ СН'!$G$14+СВЦЭМ!$D$10+'СЕТ СН'!$G$5-'СЕТ СН'!$G$24</f>
        <v>6508.7435349400002</v>
      </c>
      <c r="L70" s="36">
        <f>SUMIFS(СВЦЭМ!$D$39:$D$789,СВЦЭМ!$A$39:$A$789,$A70,СВЦЭМ!$B$39:$B$789,L$47)+'СЕТ СН'!$G$14+СВЦЭМ!$D$10+'СЕТ СН'!$G$5-'СЕТ СН'!$G$24</f>
        <v>6498.5863437299995</v>
      </c>
      <c r="M70" s="36">
        <f>SUMIFS(СВЦЭМ!$D$39:$D$789,СВЦЭМ!$A$39:$A$789,$A70,СВЦЭМ!$B$39:$B$789,M$47)+'СЕТ СН'!$G$14+СВЦЭМ!$D$10+'СЕТ СН'!$G$5-'СЕТ СН'!$G$24</f>
        <v>6517.89849331</v>
      </c>
      <c r="N70" s="36">
        <f>SUMIFS(СВЦЭМ!$D$39:$D$789,СВЦЭМ!$A$39:$A$789,$A70,СВЦЭМ!$B$39:$B$789,N$47)+'СЕТ СН'!$G$14+СВЦЭМ!$D$10+'СЕТ СН'!$G$5-'СЕТ СН'!$G$24</f>
        <v>6524.1980763399997</v>
      </c>
      <c r="O70" s="36">
        <f>SUMIFS(СВЦЭМ!$D$39:$D$789,СВЦЭМ!$A$39:$A$789,$A70,СВЦЭМ!$B$39:$B$789,O$47)+'СЕТ СН'!$G$14+СВЦЭМ!$D$10+'СЕТ СН'!$G$5-'СЕТ СН'!$G$24</f>
        <v>6557.9656938099997</v>
      </c>
      <c r="P70" s="36">
        <f>SUMIFS(СВЦЭМ!$D$39:$D$789,СВЦЭМ!$A$39:$A$789,$A70,СВЦЭМ!$B$39:$B$789,P$47)+'СЕТ СН'!$G$14+СВЦЭМ!$D$10+'СЕТ СН'!$G$5-'СЕТ СН'!$G$24</f>
        <v>6607.1852966200004</v>
      </c>
      <c r="Q70" s="36">
        <f>SUMIFS(СВЦЭМ!$D$39:$D$789,СВЦЭМ!$A$39:$A$789,$A70,СВЦЭМ!$B$39:$B$789,Q$47)+'СЕТ СН'!$G$14+СВЦЭМ!$D$10+'СЕТ СН'!$G$5-'СЕТ СН'!$G$24</f>
        <v>6624.2419008199995</v>
      </c>
      <c r="R70" s="36">
        <f>SUMIFS(СВЦЭМ!$D$39:$D$789,СВЦЭМ!$A$39:$A$789,$A70,СВЦЭМ!$B$39:$B$789,R$47)+'СЕТ СН'!$G$14+СВЦЭМ!$D$10+'СЕТ СН'!$G$5-'СЕТ СН'!$G$24</f>
        <v>6587.4851175799995</v>
      </c>
      <c r="S70" s="36">
        <f>SUMIFS(СВЦЭМ!$D$39:$D$789,СВЦЭМ!$A$39:$A$789,$A70,СВЦЭМ!$B$39:$B$789,S$47)+'СЕТ СН'!$G$14+СВЦЭМ!$D$10+'СЕТ СН'!$G$5-'СЕТ СН'!$G$24</f>
        <v>6560.00035854</v>
      </c>
      <c r="T70" s="36">
        <f>SUMIFS(СВЦЭМ!$D$39:$D$789,СВЦЭМ!$A$39:$A$789,$A70,СВЦЭМ!$B$39:$B$789,T$47)+'СЕТ СН'!$G$14+СВЦЭМ!$D$10+'СЕТ СН'!$G$5-'СЕТ СН'!$G$24</f>
        <v>6539.1188948300005</v>
      </c>
      <c r="U70" s="36">
        <f>SUMIFS(СВЦЭМ!$D$39:$D$789,СВЦЭМ!$A$39:$A$789,$A70,СВЦЭМ!$B$39:$B$789,U$47)+'СЕТ СН'!$G$14+СВЦЭМ!$D$10+'СЕТ СН'!$G$5-'СЕТ СН'!$G$24</f>
        <v>6536.45373466</v>
      </c>
      <c r="V70" s="36">
        <f>SUMIFS(СВЦЭМ!$D$39:$D$789,СВЦЭМ!$A$39:$A$789,$A70,СВЦЭМ!$B$39:$B$789,V$47)+'СЕТ СН'!$G$14+СВЦЭМ!$D$10+'СЕТ СН'!$G$5-'СЕТ СН'!$G$24</f>
        <v>6505.9036301599999</v>
      </c>
      <c r="W70" s="36">
        <f>SUMIFS(СВЦЭМ!$D$39:$D$789,СВЦЭМ!$A$39:$A$789,$A70,СВЦЭМ!$B$39:$B$789,W$47)+'СЕТ СН'!$G$14+СВЦЭМ!$D$10+'СЕТ СН'!$G$5-'СЕТ СН'!$G$24</f>
        <v>6504.97933242</v>
      </c>
      <c r="X70" s="36">
        <f>SUMIFS(СВЦЭМ!$D$39:$D$789,СВЦЭМ!$A$39:$A$789,$A70,СВЦЭМ!$B$39:$B$789,X$47)+'СЕТ СН'!$G$14+СВЦЭМ!$D$10+'СЕТ СН'!$G$5-'СЕТ СН'!$G$24</f>
        <v>6582.7138283700006</v>
      </c>
      <c r="Y70" s="36">
        <f>SUMIFS(СВЦЭМ!$D$39:$D$789,СВЦЭМ!$A$39:$A$789,$A70,СВЦЭМ!$B$39:$B$789,Y$47)+'СЕТ СН'!$G$14+СВЦЭМ!$D$10+'СЕТ СН'!$G$5-'СЕТ СН'!$G$24</f>
        <v>6622.0040430700001</v>
      </c>
    </row>
    <row r="71" spans="1:32" ht="15.75" x14ac:dyDescent="0.2">
      <c r="A71" s="35">
        <f t="shared" si="1"/>
        <v>45650</v>
      </c>
      <c r="B71" s="36">
        <f>SUMIFS(СВЦЭМ!$D$39:$D$789,СВЦЭМ!$A$39:$A$789,$A71,СВЦЭМ!$B$39:$B$789,B$47)+'СЕТ СН'!$G$14+СВЦЭМ!$D$10+'СЕТ СН'!$G$5-'СЕТ СН'!$G$24</f>
        <v>6699.75912866</v>
      </c>
      <c r="C71" s="36">
        <f>SUMIFS(СВЦЭМ!$D$39:$D$789,СВЦЭМ!$A$39:$A$789,$A71,СВЦЭМ!$B$39:$B$789,C$47)+'СЕТ СН'!$G$14+СВЦЭМ!$D$10+'СЕТ СН'!$G$5-'СЕТ СН'!$G$24</f>
        <v>6843.7834333499995</v>
      </c>
      <c r="D71" s="36">
        <f>SUMIFS(СВЦЭМ!$D$39:$D$789,СВЦЭМ!$A$39:$A$789,$A71,СВЦЭМ!$B$39:$B$789,D$47)+'СЕТ СН'!$G$14+СВЦЭМ!$D$10+'СЕТ СН'!$G$5-'СЕТ СН'!$G$24</f>
        <v>6837.8923474200001</v>
      </c>
      <c r="E71" s="36">
        <f>SUMIFS(СВЦЭМ!$D$39:$D$789,СВЦЭМ!$A$39:$A$789,$A71,СВЦЭМ!$B$39:$B$789,E$47)+'СЕТ СН'!$G$14+СВЦЭМ!$D$10+'СЕТ СН'!$G$5-'СЕТ СН'!$G$24</f>
        <v>6838.5755864900002</v>
      </c>
      <c r="F71" s="36">
        <f>SUMIFS(СВЦЭМ!$D$39:$D$789,СВЦЭМ!$A$39:$A$789,$A71,СВЦЭМ!$B$39:$B$789,F$47)+'СЕТ СН'!$G$14+СВЦЭМ!$D$10+'СЕТ СН'!$G$5-'СЕТ СН'!$G$24</f>
        <v>6826.4625083299998</v>
      </c>
      <c r="G71" s="36">
        <f>SUMIFS(СВЦЭМ!$D$39:$D$789,СВЦЭМ!$A$39:$A$789,$A71,СВЦЭМ!$B$39:$B$789,G$47)+'СЕТ СН'!$G$14+СВЦЭМ!$D$10+'СЕТ СН'!$G$5-'СЕТ СН'!$G$24</f>
        <v>6803.3419209099993</v>
      </c>
      <c r="H71" s="36">
        <f>SUMIFS(СВЦЭМ!$D$39:$D$789,СВЦЭМ!$A$39:$A$789,$A71,СВЦЭМ!$B$39:$B$789,H$47)+'СЕТ СН'!$G$14+СВЦЭМ!$D$10+'СЕТ СН'!$G$5-'СЕТ СН'!$G$24</f>
        <v>6780.0582487499996</v>
      </c>
      <c r="I71" s="36">
        <f>SUMIFS(СВЦЭМ!$D$39:$D$789,СВЦЭМ!$A$39:$A$789,$A71,СВЦЭМ!$B$39:$B$789,I$47)+'СЕТ СН'!$G$14+СВЦЭМ!$D$10+'СЕТ СН'!$G$5-'СЕТ СН'!$G$24</f>
        <v>6694.1816110899999</v>
      </c>
      <c r="J71" s="36">
        <f>SUMIFS(СВЦЭМ!$D$39:$D$789,СВЦЭМ!$A$39:$A$789,$A71,СВЦЭМ!$B$39:$B$789,J$47)+'СЕТ СН'!$G$14+СВЦЭМ!$D$10+'СЕТ СН'!$G$5-'СЕТ СН'!$G$24</f>
        <v>6650.8754363299995</v>
      </c>
      <c r="K71" s="36">
        <f>SUMIFS(СВЦЭМ!$D$39:$D$789,СВЦЭМ!$A$39:$A$789,$A71,СВЦЭМ!$B$39:$B$789,K$47)+'СЕТ СН'!$G$14+СВЦЭМ!$D$10+'СЕТ СН'!$G$5-'СЕТ СН'!$G$24</f>
        <v>6661.2061723500001</v>
      </c>
      <c r="L71" s="36">
        <f>SUMIFS(СВЦЭМ!$D$39:$D$789,СВЦЭМ!$A$39:$A$789,$A71,СВЦЭМ!$B$39:$B$789,L$47)+'СЕТ СН'!$G$14+СВЦЭМ!$D$10+'СЕТ СН'!$G$5-'СЕТ СН'!$G$24</f>
        <v>6617.8956453600003</v>
      </c>
      <c r="M71" s="36">
        <f>SUMIFS(СВЦЭМ!$D$39:$D$789,СВЦЭМ!$A$39:$A$789,$A71,СВЦЭМ!$B$39:$B$789,M$47)+'СЕТ СН'!$G$14+СВЦЭМ!$D$10+'СЕТ СН'!$G$5-'СЕТ СН'!$G$24</f>
        <v>6524.3160920999999</v>
      </c>
      <c r="N71" s="36">
        <f>SUMIFS(СВЦЭМ!$D$39:$D$789,СВЦЭМ!$A$39:$A$789,$A71,СВЦЭМ!$B$39:$B$789,N$47)+'СЕТ СН'!$G$14+СВЦЭМ!$D$10+'СЕТ СН'!$G$5-'СЕТ СН'!$G$24</f>
        <v>6551.4288772599994</v>
      </c>
      <c r="O71" s="36">
        <f>SUMIFS(СВЦЭМ!$D$39:$D$789,СВЦЭМ!$A$39:$A$789,$A71,СВЦЭМ!$B$39:$B$789,O$47)+'СЕТ СН'!$G$14+СВЦЭМ!$D$10+'СЕТ СН'!$G$5-'СЕТ СН'!$G$24</f>
        <v>6623.8948149999997</v>
      </c>
      <c r="P71" s="36">
        <f>SUMIFS(СВЦЭМ!$D$39:$D$789,СВЦЭМ!$A$39:$A$789,$A71,СВЦЭМ!$B$39:$B$789,P$47)+'СЕТ СН'!$G$14+СВЦЭМ!$D$10+'СЕТ СН'!$G$5-'СЕТ СН'!$G$24</f>
        <v>6616.2381907599993</v>
      </c>
      <c r="Q71" s="36">
        <f>SUMIFS(СВЦЭМ!$D$39:$D$789,СВЦЭМ!$A$39:$A$789,$A71,СВЦЭМ!$B$39:$B$789,Q$47)+'СЕТ СН'!$G$14+СВЦЭМ!$D$10+'СЕТ СН'!$G$5-'СЕТ СН'!$G$24</f>
        <v>6529.5104763999998</v>
      </c>
      <c r="R71" s="36">
        <f>SUMIFS(СВЦЭМ!$D$39:$D$789,СВЦЭМ!$A$39:$A$789,$A71,СВЦЭМ!$B$39:$B$789,R$47)+'СЕТ СН'!$G$14+СВЦЭМ!$D$10+'СЕТ СН'!$G$5-'СЕТ СН'!$G$24</f>
        <v>6552.1981960200001</v>
      </c>
      <c r="S71" s="36">
        <f>SUMIFS(СВЦЭМ!$D$39:$D$789,СВЦЭМ!$A$39:$A$789,$A71,СВЦЭМ!$B$39:$B$789,S$47)+'СЕТ СН'!$G$14+СВЦЭМ!$D$10+'СЕТ СН'!$G$5-'СЕТ СН'!$G$24</f>
        <v>6583.0972872299999</v>
      </c>
      <c r="T71" s="36">
        <f>SUMIFS(СВЦЭМ!$D$39:$D$789,СВЦЭМ!$A$39:$A$789,$A71,СВЦЭМ!$B$39:$B$789,T$47)+'СЕТ СН'!$G$14+СВЦЭМ!$D$10+'СЕТ СН'!$G$5-'СЕТ СН'!$G$24</f>
        <v>6633.60597418</v>
      </c>
      <c r="U71" s="36">
        <f>SUMIFS(СВЦЭМ!$D$39:$D$789,СВЦЭМ!$A$39:$A$789,$A71,СВЦЭМ!$B$39:$B$789,U$47)+'СЕТ СН'!$G$14+СВЦЭМ!$D$10+'СЕТ СН'!$G$5-'СЕТ СН'!$G$24</f>
        <v>6637.4156260700001</v>
      </c>
      <c r="V71" s="36">
        <f>SUMIFS(СВЦЭМ!$D$39:$D$789,СВЦЭМ!$A$39:$A$789,$A71,СВЦЭМ!$B$39:$B$789,V$47)+'СЕТ СН'!$G$14+СВЦЭМ!$D$10+'СЕТ СН'!$G$5-'СЕТ СН'!$G$24</f>
        <v>6653.6682221499996</v>
      </c>
      <c r="W71" s="36">
        <f>SUMIFS(СВЦЭМ!$D$39:$D$789,СВЦЭМ!$A$39:$A$789,$A71,СВЦЭМ!$B$39:$B$789,W$47)+'СЕТ СН'!$G$14+СВЦЭМ!$D$10+'СЕТ СН'!$G$5-'СЕТ СН'!$G$24</f>
        <v>6684.6011952899999</v>
      </c>
      <c r="X71" s="36">
        <f>SUMIFS(СВЦЭМ!$D$39:$D$789,СВЦЭМ!$A$39:$A$789,$A71,СВЦЭМ!$B$39:$B$789,X$47)+'СЕТ СН'!$G$14+СВЦЭМ!$D$10+'СЕТ СН'!$G$5-'СЕТ СН'!$G$24</f>
        <v>6730.2113949300001</v>
      </c>
      <c r="Y71" s="36">
        <f>SUMIFS(СВЦЭМ!$D$39:$D$789,СВЦЭМ!$A$39:$A$789,$A71,СВЦЭМ!$B$39:$B$789,Y$47)+'СЕТ СН'!$G$14+СВЦЭМ!$D$10+'СЕТ СН'!$G$5-'СЕТ СН'!$G$24</f>
        <v>6742.5404172600001</v>
      </c>
    </row>
    <row r="72" spans="1:32" ht="15.75" x14ac:dyDescent="0.2">
      <c r="A72" s="35">
        <f t="shared" si="1"/>
        <v>45651</v>
      </c>
      <c r="B72" s="36">
        <f>SUMIFS(СВЦЭМ!$D$39:$D$789,СВЦЭМ!$A$39:$A$789,$A72,СВЦЭМ!$B$39:$B$789,B$47)+'СЕТ СН'!$G$14+СВЦЭМ!$D$10+'СЕТ СН'!$G$5-'СЕТ СН'!$G$24</f>
        <v>6596.7875544500002</v>
      </c>
      <c r="C72" s="36">
        <f>SUMIFS(СВЦЭМ!$D$39:$D$789,СВЦЭМ!$A$39:$A$789,$A72,СВЦЭМ!$B$39:$B$789,C$47)+'СЕТ СН'!$G$14+СВЦЭМ!$D$10+'СЕТ СН'!$G$5-'СЕТ СН'!$G$24</f>
        <v>6652.8492082499997</v>
      </c>
      <c r="D72" s="36">
        <f>SUMIFS(СВЦЭМ!$D$39:$D$789,СВЦЭМ!$A$39:$A$789,$A72,СВЦЭМ!$B$39:$B$789,D$47)+'СЕТ СН'!$G$14+СВЦЭМ!$D$10+'СЕТ СН'!$G$5-'СЕТ СН'!$G$24</f>
        <v>6668.3570362099999</v>
      </c>
      <c r="E72" s="36">
        <f>SUMIFS(СВЦЭМ!$D$39:$D$789,СВЦЭМ!$A$39:$A$789,$A72,СВЦЭМ!$B$39:$B$789,E$47)+'СЕТ СН'!$G$14+СВЦЭМ!$D$10+'СЕТ СН'!$G$5-'СЕТ СН'!$G$24</f>
        <v>6715.6910115699993</v>
      </c>
      <c r="F72" s="36">
        <f>SUMIFS(СВЦЭМ!$D$39:$D$789,СВЦЭМ!$A$39:$A$789,$A72,СВЦЭМ!$B$39:$B$789,F$47)+'СЕТ СН'!$G$14+СВЦЭМ!$D$10+'СЕТ СН'!$G$5-'СЕТ СН'!$G$24</f>
        <v>6723.7497102799998</v>
      </c>
      <c r="G72" s="36">
        <f>SUMIFS(СВЦЭМ!$D$39:$D$789,СВЦЭМ!$A$39:$A$789,$A72,СВЦЭМ!$B$39:$B$789,G$47)+'СЕТ СН'!$G$14+СВЦЭМ!$D$10+'СЕТ СН'!$G$5-'СЕТ СН'!$G$24</f>
        <v>6665.7784080799993</v>
      </c>
      <c r="H72" s="36">
        <f>SUMIFS(СВЦЭМ!$D$39:$D$789,СВЦЭМ!$A$39:$A$789,$A72,СВЦЭМ!$B$39:$B$789,H$47)+'СЕТ СН'!$G$14+СВЦЭМ!$D$10+'СЕТ СН'!$G$5-'СЕТ СН'!$G$24</f>
        <v>6579.0379561999998</v>
      </c>
      <c r="I72" s="36">
        <f>SUMIFS(СВЦЭМ!$D$39:$D$789,СВЦЭМ!$A$39:$A$789,$A72,СВЦЭМ!$B$39:$B$789,I$47)+'СЕТ СН'!$G$14+СВЦЭМ!$D$10+'СЕТ СН'!$G$5-'СЕТ СН'!$G$24</f>
        <v>6443.06991965</v>
      </c>
      <c r="J72" s="36">
        <f>SUMIFS(СВЦЭМ!$D$39:$D$789,СВЦЭМ!$A$39:$A$789,$A72,СВЦЭМ!$B$39:$B$789,J$47)+'СЕТ СН'!$G$14+СВЦЭМ!$D$10+'СЕТ СН'!$G$5-'СЕТ СН'!$G$24</f>
        <v>6419.0610672599996</v>
      </c>
      <c r="K72" s="36">
        <f>SUMIFS(СВЦЭМ!$D$39:$D$789,СВЦЭМ!$A$39:$A$789,$A72,СВЦЭМ!$B$39:$B$789,K$47)+'СЕТ СН'!$G$14+СВЦЭМ!$D$10+'СЕТ СН'!$G$5-'СЕТ СН'!$G$24</f>
        <v>6400.0394405299994</v>
      </c>
      <c r="L72" s="36">
        <f>SUMIFS(СВЦЭМ!$D$39:$D$789,СВЦЭМ!$A$39:$A$789,$A72,СВЦЭМ!$B$39:$B$789,L$47)+'СЕТ СН'!$G$14+СВЦЭМ!$D$10+'СЕТ СН'!$G$5-'СЕТ СН'!$G$24</f>
        <v>6376.2508425400001</v>
      </c>
      <c r="M72" s="36">
        <f>SUMIFS(СВЦЭМ!$D$39:$D$789,СВЦЭМ!$A$39:$A$789,$A72,СВЦЭМ!$B$39:$B$789,M$47)+'СЕТ СН'!$G$14+СВЦЭМ!$D$10+'СЕТ СН'!$G$5-'СЕТ СН'!$G$24</f>
        <v>6342.7853173099993</v>
      </c>
      <c r="N72" s="36">
        <f>SUMIFS(СВЦЭМ!$D$39:$D$789,СВЦЭМ!$A$39:$A$789,$A72,СВЦЭМ!$B$39:$B$789,N$47)+'СЕТ СН'!$G$14+СВЦЭМ!$D$10+'СЕТ СН'!$G$5-'СЕТ СН'!$G$24</f>
        <v>6344.8669259600001</v>
      </c>
      <c r="O72" s="36">
        <f>SUMIFS(СВЦЭМ!$D$39:$D$789,СВЦЭМ!$A$39:$A$789,$A72,СВЦЭМ!$B$39:$B$789,O$47)+'СЕТ СН'!$G$14+СВЦЭМ!$D$10+'СЕТ СН'!$G$5-'СЕТ СН'!$G$24</f>
        <v>6359.0296113200002</v>
      </c>
      <c r="P72" s="36">
        <f>SUMIFS(СВЦЭМ!$D$39:$D$789,СВЦЭМ!$A$39:$A$789,$A72,СВЦЭМ!$B$39:$B$789,P$47)+'СЕТ СН'!$G$14+СВЦЭМ!$D$10+'СЕТ СН'!$G$5-'СЕТ СН'!$G$24</f>
        <v>6362.6363911299995</v>
      </c>
      <c r="Q72" s="36">
        <f>SUMIFS(СВЦЭМ!$D$39:$D$789,СВЦЭМ!$A$39:$A$789,$A72,СВЦЭМ!$B$39:$B$789,Q$47)+'СЕТ СН'!$G$14+СВЦЭМ!$D$10+'СЕТ СН'!$G$5-'СЕТ СН'!$G$24</f>
        <v>6368.5210689300002</v>
      </c>
      <c r="R72" s="36">
        <f>SUMIFS(СВЦЭМ!$D$39:$D$789,СВЦЭМ!$A$39:$A$789,$A72,СВЦЭМ!$B$39:$B$789,R$47)+'СЕТ СН'!$G$14+СВЦЭМ!$D$10+'СЕТ СН'!$G$5-'СЕТ СН'!$G$24</f>
        <v>6365.4545427499997</v>
      </c>
      <c r="S72" s="36">
        <f>SUMIFS(СВЦЭМ!$D$39:$D$789,СВЦЭМ!$A$39:$A$789,$A72,СВЦЭМ!$B$39:$B$789,S$47)+'СЕТ СН'!$G$14+СВЦЭМ!$D$10+'СЕТ СН'!$G$5-'СЕТ СН'!$G$24</f>
        <v>6340.1799474599993</v>
      </c>
      <c r="T72" s="36">
        <f>SUMIFS(СВЦЭМ!$D$39:$D$789,СВЦЭМ!$A$39:$A$789,$A72,СВЦЭМ!$B$39:$B$789,T$47)+'СЕТ СН'!$G$14+СВЦЭМ!$D$10+'СЕТ СН'!$G$5-'СЕТ СН'!$G$24</f>
        <v>6368.9641597600003</v>
      </c>
      <c r="U72" s="36">
        <f>SUMIFS(СВЦЭМ!$D$39:$D$789,СВЦЭМ!$A$39:$A$789,$A72,СВЦЭМ!$B$39:$B$789,U$47)+'СЕТ СН'!$G$14+СВЦЭМ!$D$10+'СЕТ СН'!$G$5-'СЕТ СН'!$G$24</f>
        <v>6365.7553773999998</v>
      </c>
      <c r="V72" s="36">
        <f>SUMIFS(СВЦЭМ!$D$39:$D$789,СВЦЭМ!$A$39:$A$789,$A72,СВЦЭМ!$B$39:$B$789,V$47)+'СЕТ СН'!$G$14+СВЦЭМ!$D$10+'СЕТ СН'!$G$5-'СЕТ СН'!$G$24</f>
        <v>6376.2675462999996</v>
      </c>
      <c r="W72" s="36">
        <f>SUMIFS(СВЦЭМ!$D$39:$D$789,СВЦЭМ!$A$39:$A$789,$A72,СВЦЭМ!$B$39:$B$789,W$47)+'СЕТ СН'!$G$14+СВЦЭМ!$D$10+'СЕТ СН'!$G$5-'СЕТ СН'!$G$24</f>
        <v>6421.6423588899997</v>
      </c>
      <c r="X72" s="36">
        <f>SUMIFS(СВЦЭМ!$D$39:$D$789,СВЦЭМ!$A$39:$A$789,$A72,СВЦЭМ!$B$39:$B$789,X$47)+'СЕТ СН'!$G$14+СВЦЭМ!$D$10+'СЕТ СН'!$G$5-'СЕТ СН'!$G$24</f>
        <v>6412.3251397700005</v>
      </c>
      <c r="Y72" s="36">
        <f>SUMIFS(СВЦЭМ!$D$39:$D$789,СВЦЭМ!$A$39:$A$789,$A72,СВЦЭМ!$B$39:$B$789,Y$47)+'СЕТ СН'!$G$14+СВЦЭМ!$D$10+'СЕТ СН'!$G$5-'СЕТ СН'!$G$24</f>
        <v>6486.3953819099997</v>
      </c>
    </row>
    <row r="73" spans="1:32" ht="15.75" x14ac:dyDescent="0.2">
      <c r="A73" s="35">
        <f t="shared" si="1"/>
        <v>45652</v>
      </c>
      <c r="B73" s="36">
        <f>SUMIFS(СВЦЭМ!$D$39:$D$789,СВЦЭМ!$A$39:$A$789,$A73,СВЦЭМ!$B$39:$B$789,B$47)+'СЕТ СН'!$G$14+СВЦЭМ!$D$10+'СЕТ СН'!$G$5-'СЕТ СН'!$G$24</f>
        <v>6694.1867064300004</v>
      </c>
      <c r="C73" s="36">
        <f>SUMIFS(СВЦЭМ!$D$39:$D$789,СВЦЭМ!$A$39:$A$789,$A73,СВЦЭМ!$B$39:$B$789,C$47)+'СЕТ СН'!$G$14+СВЦЭМ!$D$10+'СЕТ СН'!$G$5-'СЕТ СН'!$G$24</f>
        <v>6746.40136325</v>
      </c>
      <c r="D73" s="36">
        <f>SUMIFS(СВЦЭМ!$D$39:$D$789,СВЦЭМ!$A$39:$A$789,$A73,СВЦЭМ!$B$39:$B$789,D$47)+'СЕТ СН'!$G$14+СВЦЭМ!$D$10+'СЕТ СН'!$G$5-'СЕТ СН'!$G$24</f>
        <v>6782.4909191000006</v>
      </c>
      <c r="E73" s="36">
        <f>SUMIFS(СВЦЭМ!$D$39:$D$789,СВЦЭМ!$A$39:$A$789,$A73,СВЦЭМ!$B$39:$B$789,E$47)+'СЕТ СН'!$G$14+СВЦЭМ!$D$10+'СЕТ СН'!$G$5-'СЕТ СН'!$G$24</f>
        <v>6789.2118344</v>
      </c>
      <c r="F73" s="36">
        <f>SUMIFS(СВЦЭМ!$D$39:$D$789,СВЦЭМ!$A$39:$A$789,$A73,СВЦЭМ!$B$39:$B$789,F$47)+'СЕТ СН'!$G$14+СВЦЭМ!$D$10+'СЕТ СН'!$G$5-'СЕТ СН'!$G$24</f>
        <v>6783.3804187400001</v>
      </c>
      <c r="G73" s="36">
        <f>SUMIFS(СВЦЭМ!$D$39:$D$789,СВЦЭМ!$A$39:$A$789,$A73,СВЦЭМ!$B$39:$B$789,G$47)+'СЕТ СН'!$G$14+СВЦЭМ!$D$10+'СЕТ СН'!$G$5-'СЕТ СН'!$G$24</f>
        <v>6751.2406999699997</v>
      </c>
      <c r="H73" s="36">
        <f>SUMIFS(СВЦЭМ!$D$39:$D$789,СВЦЭМ!$A$39:$A$789,$A73,СВЦЭМ!$B$39:$B$789,H$47)+'СЕТ СН'!$G$14+СВЦЭМ!$D$10+'СЕТ СН'!$G$5-'СЕТ СН'!$G$24</f>
        <v>6639.4987727499993</v>
      </c>
      <c r="I73" s="36">
        <f>SUMIFS(СВЦЭМ!$D$39:$D$789,СВЦЭМ!$A$39:$A$789,$A73,СВЦЭМ!$B$39:$B$789,I$47)+'СЕТ СН'!$G$14+СВЦЭМ!$D$10+'СЕТ СН'!$G$5-'СЕТ СН'!$G$24</f>
        <v>6552.7307937000005</v>
      </c>
      <c r="J73" s="36">
        <f>SUMIFS(СВЦЭМ!$D$39:$D$789,СВЦЭМ!$A$39:$A$789,$A73,СВЦЭМ!$B$39:$B$789,J$47)+'СЕТ СН'!$G$14+СВЦЭМ!$D$10+'СЕТ СН'!$G$5-'СЕТ СН'!$G$24</f>
        <v>6505.9887092200006</v>
      </c>
      <c r="K73" s="36">
        <f>SUMIFS(СВЦЭМ!$D$39:$D$789,СВЦЭМ!$A$39:$A$789,$A73,СВЦЭМ!$B$39:$B$789,K$47)+'СЕТ СН'!$G$14+СВЦЭМ!$D$10+'СЕТ СН'!$G$5-'СЕТ СН'!$G$24</f>
        <v>6479.2574047399994</v>
      </c>
      <c r="L73" s="36">
        <f>SUMIFS(СВЦЭМ!$D$39:$D$789,СВЦЭМ!$A$39:$A$789,$A73,СВЦЭМ!$B$39:$B$789,L$47)+'СЕТ СН'!$G$14+СВЦЭМ!$D$10+'СЕТ СН'!$G$5-'СЕТ СН'!$G$24</f>
        <v>6478.1974197300005</v>
      </c>
      <c r="M73" s="36">
        <f>SUMIFS(СВЦЭМ!$D$39:$D$789,СВЦЭМ!$A$39:$A$789,$A73,СВЦЭМ!$B$39:$B$789,M$47)+'СЕТ СН'!$G$14+СВЦЭМ!$D$10+'СЕТ СН'!$G$5-'СЕТ СН'!$G$24</f>
        <v>6460.1471387799993</v>
      </c>
      <c r="N73" s="36">
        <f>SUMIFS(СВЦЭМ!$D$39:$D$789,СВЦЭМ!$A$39:$A$789,$A73,СВЦЭМ!$B$39:$B$789,N$47)+'СЕТ СН'!$G$14+СВЦЭМ!$D$10+'СЕТ СН'!$G$5-'СЕТ СН'!$G$24</f>
        <v>6462.0705396899994</v>
      </c>
      <c r="O73" s="36">
        <f>SUMIFS(СВЦЭМ!$D$39:$D$789,СВЦЭМ!$A$39:$A$789,$A73,СВЦЭМ!$B$39:$B$789,O$47)+'СЕТ СН'!$G$14+СВЦЭМ!$D$10+'СЕТ СН'!$G$5-'СЕТ СН'!$G$24</f>
        <v>6452.0156344900006</v>
      </c>
      <c r="P73" s="36">
        <f>SUMIFS(СВЦЭМ!$D$39:$D$789,СВЦЭМ!$A$39:$A$789,$A73,СВЦЭМ!$B$39:$B$789,P$47)+'СЕТ СН'!$G$14+СВЦЭМ!$D$10+'СЕТ СН'!$G$5-'СЕТ СН'!$G$24</f>
        <v>6468.9574227800003</v>
      </c>
      <c r="Q73" s="36">
        <f>SUMIFS(СВЦЭМ!$D$39:$D$789,СВЦЭМ!$A$39:$A$789,$A73,СВЦЭМ!$B$39:$B$789,Q$47)+'СЕТ СН'!$G$14+СВЦЭМ!$D$10+'СЕТ СН'!$G$5-'СЕТ СН'!$G$24</f>
        <v>6539.1374951899998</v>
      </c>
      <c r="R73" s="36">
        <f>SUMIFS(СВЦЭМ!$D$39:$D$789,СВЦЭМ!$A$39:$A$789,$A73,СВЦЭМ!$B$39:$B$789,R$47)+'СЕТ СН'!$G$14+СВЦЭМ!$D$10+'СЕТ СН'!$G$5-'СЕТ СН'!$G$24</f>
        <v>6480.3369108500001</v>
      </c>
      <c r="S73" s="36">
        <f>SUMIFS(СВЦЭМ!$D$39:$D$789,СВЦЭМ!$A$39:$A$789,$A73,СВЦЭМ!$B$39:$B$789,S$47)+'СЕТ СН'!$G$14+СВЦЭМ!$D$10+'СЕТ СН'!$G$5-'СЕТ СН'!$G$24</f>
        <v>6491.0026184600001</v>
      </c>
      <c r="T73" s="36">
        <f>SUMIFS(СВЦЭМ!$D$39:$D$789,СВЦЭМ!$A$39:$A$789,$A73,СВЦЭМ!$B$39:$B$789,T$47)+'СЕТ СН'!$G$14+СВЦЭМ!$D$10+'СЕТ СН'!$G$5-'СЕТ СН'!$G$24</f>
        <v>6466.0909593899996</v>
      </c>
      <c r="U73" s="36">
        <f>SUMIFS(СВЦЭМ!$D$39:$D$789,СВЦЭМ!$A$39:$A$789,$A73,СВЦЭМ!$B$39:$B$789,U$47)+'СЕТ СН'!$G$14+СВЦЭМ!$D$10+'СЕТ СН'!$G$5-'СЕТ СН'!$G$24</f>
        <v>6484.7497818399997</v>
      </c>
      <c r="V73" s="36">
        <f>SUMIFS(СВЦЭМ!$D$39:$D$789,СВЦЭМ!$A$39:$A$789,$A73,СВЦЭМ!$B$39:$B$789,V$47)+'СЕТ СН'!$G$14+СВЦЭМ!$D$10+'СЕТ СН'!$G$5-'СЕТ СН'!$G$24</f>
        <v>6521.1006467099996</v>
      </c>
      <c r="W73" s="36">
        <f>SUMIFS(СВЦЭМ!$D$39:$D$789,СВЦЭМ!$A$39:$A$789,$A73,СВЦЭМ!$B$39:$B$789,W$47)+'СЕТ СН'!$G$14+СВЦЭМ!$D$10+'СЕТ СН'!$G$5-'СЕТ СН'!$G$24</f>
        <v>6535.78960697</v>
      </c>
      <c r="X73" s="36">
        <f>SUMIFS(СВЦЭМ!$D$39:$D$789,СВЦЭМ!$A$39:$A$789,$A73,СВЦЭМ!$B$39:$B$789,X$47)+'СЕТ СН'!$G$14+СВЦЭМ!$D$10+'СЕТ СН'!$G$5-'СЕТ СН'!$G$24</f>
        <v>6550.4684828999998</v>
      </c>
      <c r="Y73" s="36">
        <f>SUMIFS(СВЦЭМ!$D$39:$D$789,СВЦЭМ!$A$39:$A$789,$A73,СВЦЭМ!$B$39:$B$789,Y$47)+'СЕТ СН'!$G$14+СВЦЭМ!$D$10+'СЕТ СН'!$G$5-'СЕТ СН'!$G$24</f>
        <v>6572.9440445</v>
      </c>
    </row>
    <row r="74" spans="1:32" ht="15.75" x14ac:dyDescent="0.2">
      <c r="A74" s="35">
        <f t="shared" si="1"/>
        <v>45653</v>
      </c>
      <c r="B74" s="36">
        <f>SUMIFS(СВЦЭМ!$D$39:$D$789,СВЦЭМ!$A$39:$A$789,$A74,СВЦЭМ!$B$39:$B$789,B$47)+'СЕТ СН'!$G$14+СВЦЭМ!$D$10+'СЕТ СН'!$G$5-'СЕТ СН'!$G$24</f>
        <v>6711.8112740500001</v>
      </c>
      <c r="C74" s="36">
        <f>SUMIFS(СВЦЭМ!$D$39:$D$789,СВЦЭМ!$A$39:$A$789,$A74,СВЦЭМ!$B$39:$B$789,C$47)+'СЕТ СН'!$G$14+СВЦЭМ!$D$10+'СЕТ СН'!$G$5-'СЕТ СН'!$G$24</f>
        <v>6736.2532453000003</v>
      </c>
      <c r="D74" s="36">
        <f>SUMIFS(СВЦЭМ!$D$39:$D$789,СВЦЭМ!$A$39:$A$789,$A74,СВЦЭМ!$B$39:$B$789,D$47)+'СЕТ СН'!$G$14+СВЦЭМ!$D$10+'СЕТ СН'!$G$5-'СЕТ СН'!$G$24</f>
        <v>6752.0850482699998</v>
      </c>
      <c r="E74" s="36">
        <f>SUMIFS(СВЦЭМ!$D$39:$D$789,СВЦЭМ!$A$39:$A$789,$A74,СВЦЭМ!$B$39:$B$789,E$47)+'СЕТ СН'!$G$14+СВЦЭМ!$D$10+'СЕТ СН'!$G$5-'СЕТ СН'!$G$24</f>
        <v>6764.9135544000001</v>
      </c>
      <c r="F74" s="36">
        <f>SUMIFS(СВЦЭМ!$D$39:$D$789,СВЦЭМ!$A$39:$A$789,$A74,СВЦЭМ!$B$39:$B$789,F$47)+'СЕТ СН'!$G$14+СВЦЭМ!$D$10+'СЕТ СН'!$G$5-'СЕТ СН'!$G$24</f>
        <v>6754.38726348</v>
      </c>
      <c r="G74" s="36">
        <f>SUMIFS(СВЦЭМ!$D$39:$D$789,СВЦЭМ!$A$39:$A$789,$A74,СВЦЭМ!$B$39:$B$789,G$47)+'СЕТ СН'!$G$14+СВЦЭМ!$D$10+'СЕТ СН'!$G$5-'СЕТ СН'!$G$24</f>
        <v>6712.9185281</v>
      </c>
      <c r="H74" s="36">
        <f>SUMIFS(СВЦЭМ!$D$39:$D$789,СВЦЭМ!$A$39:$A$789,$A74,СВЦЭМ!$B$39:$B$789,H$47)+'СЕТ СН'!$G$14+СВЦЭМ!$D$10+'СЕТ СН'!$G$5-'СЕТ СН'!$G$24</f>
        <v>6605.3215667799996</v>
      </c>
      <c r="I74" s="36">
        <f>SUMIFS(СВЦЭМ!$D$39:$D$789,СВЦЭМ!$A$39:$A$789,$A74,СВЦЭМ!$B$39:$B$789,I$47)+'СЕТ СН'!$G$14+СВЦЭМ!$D$10+'СЕТ СН'!$G$5-'СЕТ СН'!$G$24</f>
        <v>6487.5577285199997</v>
      </c>
      <c r="J74" s="36">
        <f>SUMIFS(СВЦЭМ!$D$39:$D$789,СВЦЭМ!$A$39:$A$789,$A74,СВЦЭМ!$B$39:$B$789,J$47)+'СЕТ СН'!$G$14+СВЦЭМ!$D$10+'СЕТ СН'!$G$5-'СЕТ СН'!$G$24</f>
        <v>6452.30035916</v>
      </c>
      <c r="K74" s="36">
        <f>SUMIFS(СВЦЭМ!$D$39:$D$789,СВЦЭМ!$A$39:$A$789,$A74,СВЦЭМ!$B$39:$B$789,K$47)+'СЕТ СН'!$G$14+СВЦЭМ!$D$10+'СЕТ СН'!$G$5-'СЕТ СН'!$G$24</f>
        <v>6452.4301756099994</v>
      </c>
      <c r="L74" s="36">
        <f>SUMIFS(СВЦЭМ!$D$39:$D$789,СВЦЭМ!$A$39:$A$789,$A74,СВЦЭМ!$B$39:$B$789,L$47)+'СЕТ СН'!$G$14+СВЦЭМ!$D$10+'СЕТ СН'!$G$5-'СЕТ СН'!$G$24</f>
        <v>6482.1734166599999</v>
      </c>
      <c r="M74" s="36">
        <f>SUMIFS(СВЦЭМ!$D$39:$D$789,СВЦЭМ!$A$39:$A$789,$A74,СВЦЭМ!$B$39:$B$789,M$47)+'СЕТ СН'!$G$14+СВЦЭМ!$D$10+'СЕТ СН'!$G$5-'СЕТ СН'!$G$24</f>
        <v>6564.8855187299996</v>
      </c>
      <c r="N74" s="36">
        <f>SUMIFS(СВЦЭМ!$D$39:$D$789,СВЦЭМ!$A$39:$A$789,$A74,СВЦЭМ!$B$39:$B$789,N$47)+'СЕТ СН'!$G$14+СВЦЭМ!$D$10+'СЕТ СН'!$G$5-'СЕТ СН'!$G$24</f>
        <v>6595.2012425399998</v>
      </c>
      <c r="O74" s="36">
        <f>SUMIFS(СВЦЭМ!$D$39:$D$789,СВЦЭМ!$A$39:$A$789,$A74,СВЦЭМ!$B$39:$B$789,O$47)+'СЕТ СН'!$G$14+СВЦЭМ!$D$10+'СЕТ СН'!$G$5-'СЕТ СН'!$G$24</f>
        <v>6596.8938648200001</v>
      </c>
      <c r="P74" s="36">
        <f>SUMIFS(СВЦЭМ!$D$39:$D$789,СВЦЭМ!$A$39:$A$789,$A74,СВЦЭМ!$B$39:$B$789,P$47)+'СЕТ СН'!$G$14+СВЦЭМ!$D$10+'СЕТ СН'!$G$5-'СЕТ СН'!$G$24</f>
        <v>6579.6530346399995</v>
      </c>
      <c r="Q74" s="36">
        <f>SUMIFS(СВЦЭМ!$D$39:$D$789,СВЦЭМ!$A$39:$A$789,$A74,СВЦЭМ!$B$39:$B$789,Q$47)+'СЕТ СН'!$G$14+СВЦЭМ!$D$10+'СЕТ СН'!$G$5-'СЕТ СН'!$G$24</f>
        <v>6595.5505524099999</v>
      </c>
      <c r="R74" s="36">
        <f>SUMIFS(СВЦЭМ!$D$39:$D$789,СВЦЭМ!$A$39:$A$789,$A74,СВЦЭМ!$B$39:$B$789,R$47)+'СЕТ СН'!$G$14+СВЦЭМ!$D$10+'СЕТ СН'!$G$5-'СЕТ СН'!$G$24</f>
        <v>6583.6000067000004</v>
      </c>
      <c r="S74" s="36">
        <f>SUMIFS(СВЦЭМ!$D$39:$D$789,СВЦЭМ!$A$39:$A$789,$A74,СВЦЭМ!$B$39:$B$789,S$47)+'СЕТ СН'!$G$14+СВЦЭМ!$D$10+'СЕТ СН'!$G$5-'СЕТ СН'!$G$24</f>
        <v>6565.2155832299995</v>
      </c>
      <c r="T74" s="36">
        <f>SUMIFS(СВЦЭМ!$D$39:$D$789,СВЦЭМ!$A$39:$A$789,$A74,СВЦЭМ!$B$39:$B$789,T$47)+'СЕТ СН'!$G$14+СВЦЭМ!$D$10+'СЕТ СН'!$G$5-'СЕТ СН'!$G$24</f>
        <v>6526.1713473899999</v>
      </c>
      <c r="U74" s="36">
        <f>SUMIFS(СВЦЭМ!$D$39:$D$789,СВЦЭМ!$A$39:$A$789,$A74,СВЦЭМ!$B$39:$B$789,U$47)+'СЕТ СН'!$G$14+СВЦЭМ!$D$10+'СЕТ СН'!$G$5-'СЕТ СН'!$G$24</f>
        <v>6484.6319326600005</v>
      </c>
      <c r="V74" s="36">
        <f>SUMIFS(СВЦЭМ!$D$39:$D$789,СВЦЭМ!$A$39:$A$789,$A74,СВЦЭМ!$B$39:$B$789,V$47)+'СЕТ СН'!$G$14+СВЦЭМ!$D$10+'СЕТ СН'!$G$5-'СЕТ СН'!$G$24</f>
        <v>6497.9315138100001</v>
      </c>
      <c r="W74" s="36">
        <f>SUMIFS(СВЦЭМ!$D$39:$D$789,СВЦЭМ!$A$39:$A$789,$A74,СВЦЭМ!$B$39:$B$789,W$47)+'СЕТ СН'!$G$14+СВЦЭМ!$D$10+'СЕТ СН'!$G$5-'СЕТ СН'!$G$24</f>
        <v>6539.0088761699999</v>
      </c>
      <c r="X74" s="36">
        <f>SUMIFS(СВЦЭМ!$D$39:$D$789,СВЦЭМ!$A$39:$A$789,$A74,СВЦЭМ!$B$39:$B$789,X$47)+'СЕТ СН'!$G$14+СВЦЭМ!$D$10+'СЕТ СН'!$G$5-'СЕТ СН'!$G$24</f>
        <v>6599.0626913199994</v>
      </c>
      <c r="Y74" s="36">
        <f>SUMIFS(СВЦЭМ!$D$39:$D$789,СВЦЭМ!$A$39:$A$789,$A74,СВЦЭМ!$B$39:$B$789,Y$47)+'СЕТ СН'!$G$14+СВЦЭМ!$D$10+'СЕТ СН'!$G$5-'СЕТ СН'!$G$24</f>
        <v>6604.8118577499999</v>
      </c>
    </row>
    <row r="75" spans="1:32" ht="15.75" x14ac:dyDescent="0.2">
      <c r="A75" s="35">
        <f t="shared" si="1"/>
        <v>45654</v>
      </c>
      <c r="B75" s="36">
        <f>SUMIFS(СВЦЭМ!$D$39:$D$789,СВЦЭМ!$A$39:$A$789,$A75,СВЦЭМ!$B$39:$B$789,B$47)+'СЕТ СН'!$G$14+СВЦЭМ!$D$10+'СЕТ СН'!$G$5-'СЕТ СН'!$G$24</f>
        <v>6609.3514588600001</v>
      </c>
      <c r="C75" s="36">
        <f>SUMIFS(СВЦЭМ!$D$39:$D$789,СВЦЭМ!$A$39:$A$789,$A75,СВЦЭМ!$B$39:$B$789,C$47)+'СЕТ СН'!$G$14+СВЦЭМ!$D$10+'СЕТ СН'!$G$5-'СЕТ СН'!$G$24</f>
        <v>6663.6867264100001</v>
      </c>
      <c r="D75" s="36">
        <f>SUMIFS(СВЦЭМ!$D$39:$D$789,СВЦЭМ!$A$39:$A$789,$A75,СВЦЭМ!$B$39:$B$789,D$47)+'СЕТ СН'!$G$14+СВЦЭМ!$D$10+'СЕТ СН'!$G$5-'СЕТ СН'!$G$24</f>
        <v>6735.8990884899995</v>
      </c>
      <c r="E75" s="36">
        <f>SUMIFS(СВЦЭМ!$D$39:$D$789,СВЦЭМ!$A$39:$A$789,$A75,СВЦЭМ!$B$39:$B$789,E$47)+'СЕТ СН'!$G$14+СВЦЭМ!$D$10+'СЕТ СН'!$G$5-'СЕТ СН'!$G$24</f>
        <v>6762.7381772200006</v>
      </c>
      <c r="F75" s="36">
        <f>SUMIFS(СВЦЭМ!$D$39:$D$789,СВЦЭМ!$A$39:$A$789,$A75,СВЦЭМ!$B$39:$B$789,F$47)+'СЕТ СН'!$G$14+СВЦЭМ!$D$10+'СЕТ СН'!$G$5-'СЕТ СН'!$G$24</f>
        <v>6762.1983700000001</v>
      </c>
      <c r="G75" s="36">
        <f>SUMIFS(СВЦЭМ!$D$39:$D$789,СВЦЭМ!$A$39:$A$789,$A75,СВЦЭМ!$B$39:$B$789,G$47)+'СЕТ СН'!$G$14+СВЦЭМ!$D$10+'СЕТ СН'!$G$5-'СЕТ СН'!$G$24</f>
        <v>6722.6978782200003</v>
      </c>
      <c r="H75" s="36">
        <f>SUMIFS(СВЦЭМ!$D$39:$D$789,СВЦЭМ!$A$39:$A$789,$A75,СВЦЭМ!$B$39:$B$789,H$47)+'СЕТ СН'!$G$14+СВЦЭМ!$D$10+'СЕТ СН'!$G$5-'СЕТ СН'!$G$24</f>
        <v>6688.6000834299994</v>
      </c>
      <c r="I75" s="36">
        <f>SUMIFS(СВЦЭМ!$D$39:$D$789,СВЦЭМ!$A$39:$A$789,$A75,СВЦЭМ!$B$39:$B$789,I$47)+'СЕТ СН'!$G$14+СВЦЭМ!$D$10+'СЕТ СН'!$G$5-'СЕТ СН'!$G$24</f>
        <v>6589.6458968699999</v>
      </c>
      <c r="J75" s="36">
        <f>SUMIFS(СВЦЭМ!$D$39:$D$789,СВЦЭМ!$A$39:$A$789,$A75,СВЦЭМ!$B$39:$B$789,J$47)+'СЕТ СН'!$G$14+СВЦЭМ!$D$10+'СЕТ СН'!$G$5-'СЕТ СН'!$G$24</f>
        <v>6559.2023915499994</v>
      </c>
      <c r="K75" s="36">
        <f>SUMIFS(СВЦЭМ!$D$39:$D$789,СВЦЭМ!$A$39:$A$789,$A75,СВЦЭМ!$B$39:$B$789,K$47)+'СЕТ СН'!$G$14+СВЦЭМ!$D$10+'СЕТ СН'!$G$5-'СЕТ СН'!$G$24</f>
        <v>6532.5682320199994</v>
      </c>
      <c r="L75" s="36">
        <f>SUMIFS(СВЦЭМ!$D$39:$D$789,СВЦЭМ!$A$39:$A$789,$A75,СВЦЭМ!$B$39:$B$789,L$47)+'СЕТ СН'!$G$14+СВЦЭМ!$D$10+'СЕТ СН'!$G$5-'СЕТ СН'!$G$24</f>
        <v>6500.7497908699997</v>
      </c>
      <c r="M75" s="36">
        <f>SUMIFS(СВЦЭМ!$D$39:$D$789,СВЦЭМ!$A$39:$A$789,$A75,СВЦЭМ!$B$39:$B$789,M$47)+'СЕТ СН'!$G$14+СВЦЭМ!$D$10+'СЕТ СН'!$G$5-'СЕТ СН'!$G$24</f>
        <v>6578.3624542300004</v>
      </c>
      <c r="N75" s="36">
        <f>SUMIFS(СВЦЭМ!$D$39:$D$789,СВЦЭМ!$A$39:$A$789,$A75,СВЦЭМ!$B$39:$B$789,N$47)+'СЕТ СН'!$G$14+СВЦЭМ!$D$10+'СЕТ СН'!$G$5-'СЕТ СН'!$G$24</f>
        <v>6586.3023532900006</v>
      </c>
      <c r="O75" s="36">
        <f>SUMIFS(СВЦЭМ!$D$39:$D$789,СВЦЭМ!$A$39:$A$789,$A75,СВЦЭМ!$B$39:$B$789,O$47)+'СЕТ СН'!$G$14+СВЦЭМ!$D$10+'СЕТ СН'!$G$5-'СЕТ СН'!$G$24</f>
        <v>6596.7354742899997</v>
      </c>
      <c r="P75" s="36">
        <f>SUMIFS(СВЦЭМ!$D$39:$D$789,СВЦЭМ!$A$39:$A$789,$A75,СВЦЭМ!$B$39:$B$789,P$47)+'СЕТ СН'!$G$14+СВЦЭМ!$D$10+'СЕТ СН'!$G$5-'СЕТ СН'!$G$24</f>
        <v>6593.4431947499997</v>
      </c>
      <c r="Q75" s="36">
        <f>SUMIFS(СВЦЭМ!$D$39:$D$789,СВЦЭМ!$A$39:$A$789,$A75,СВЦЭМ!$B$39:$B$789,Q$47)+'СЕТ СН'!$G$14+СВЦЭМ!$D$10+'СЕТ СН'!$G$5-'СЕТ СН'!$G$24</f>
        <v>6610.0835718600001</v>
      </c>
      <c r="R75" s="36">
        <f>SUMIFS(СВЦЭМ!$D$39:$D$789,СВЦЭМ!$A$39:$A$789,$A75,СВЦЭМ!$B$39:$B$789,R$47)+'СЕТ СН'!$G$14+СВЦЭМ!$D$10+'СЕТ СН'!$G$5-'СЕТ СН'!$G$24</f>
        <v>6603.1958355400002</v>
      </c>
      <c r="S75" s="36">
        <f>SUMIFS(СВЦЭМ!$D$39:$D$789,СВЦЭМ!$A$39:$A$789,$A75,СВЦЭМ!$B$39:$B$789,S$47)+'СЕТ СН'!$G$14+СВЦЭМ!$D$10+'СЕТ СН'!$G$5-'СЕТ СН'!$G$24</f>
        <v>6566.5127130599994</v>
      </c>
      <c r="T75" s="36">
        <f>SUMIFS(СВЦЭМ!$D$39:$D$789,СВЦЭМ!$A$39:$A$789,$A75,СВЦЭМ!$B$39:$B$789,T$47)+'СЕТ СН'!$G$14+СВЦЭМ!$D$10+'СЕТ СН'!$G$5-'СЕТ СН'!$G$24</f>
        <v>6533.9387761099997</v>
      </c>
      <c r="U75" s="36">
        <f>SUMIFS(СВЦЭМ!$D$39:$D$789,СВЦЭМ!$A$39:$A$789,$A75,СВЦЭМ!$B$39:$B$789,U$47)+'СЕТ СН'!$G$14+СВЦЭМ!$D$10+'СЕТ СН'!$G$5-'СЕТ СН'!$G$24</f>
        <v>6555.7267666799999</v>
      </c>
      <c r="V75" s="36">
        <f>SUMIFS(СВЦЭМ!$D$39:$D$789,СВЦЭМ!$A$39:$A$789,$A75,СВЦЭМ!$B$39:$B$789,V$47)+'СЕТ СН'!$G$14+СВЦЭМ!$D$10+'СЕТ СН'!$G$5-'СЕТ СН'!$G$24</f>
        <v>6571.3931993400001</v>
      </c>
      <c r="W75" s="36">
        <f>SUMIFS(СВЦЭМ!$D$39:$D$789,СВЦЭМ!$A$39:$A$789,$A75,СВЦЭМ!$B$39:$B$789,W$47)+'СЕТ СН'!$G$14+СВЦЭМ!$D$10+'СЕТ СН'!$G$5-'СЕТ СН'!$G$24</f>
        <v>6583.9669427499994</v>
      </c>
      <c r="X75" s="36">
        <f>SUMIFS(СВЦЭМ!$D$39:$D$789,СВЦЭМ!$A$39:$A$789,$A75,СВЦЭМ!$B$39:$B$789,X$47)+'СЕТ СН'!$G$14+СВЦЭМ!$D$10+'СЕТ СН'!$G$5-'СЕТ СН'!$G$24</f>
        <v>6599.2486027499999</v>
      </c>
      <c r="Y75" s="36">
        <f>SUMIFS(СВЦЭМ!$D$39:$D$789,СВЦЭМ!$A$39:$A$789,$A75,СВЦЭМ!$B$39:$B$789,Y$47)+'СЕТ СН'!$G$14+СВЦЭМ!$D$10+'СЕТ СН'!$G$5-'СЕТ СН'!$G$24</f>
        <v>6700.4393105999998</v>
      </c>
    </row>
    <row r="76" spans="1:32" ht="15.75" x14ac:dyDescent="0.2">
      <c r="A76" s="35">
        <f t="shared" si="1"/>
        <v>45655</v>
      </c>
      <c r="B76" s="36">
        <f>SUMIFS(СВЦЭМ!$D$39:$D$789,СВЦЭМ!$A$39:$A$789,$A76,СВЦЭМ!$B$39:$B$789,B$47)+'СЕТ СН'!$G$14+СВЦЭМ!$D$10+'СЕТ СН'!$G$5-'СЕТ СН'!$G$24</f>
        <v>6518.1900166300002</v>
      </c>
      <c r="C76" s="36">
        <f>SUMIFS(СВЦЭМ!$D$39:$D$789,СВЦЭМ!$A$39:$A$789,$A76,СВЦЭМ!$B$39:$B$789,C$47)+'СЕТ СН'!$G$14+СВЦЭМ!$D$10+'СЕТ СН'!$G$5-'СЕТ СН'!$G$24</f>
        <v>6569.1949160999993</v>
      </c>
      <c r="D76" s="36">
        <f>SUMIFS(СВЦЭМ!$D$39:$D$789,СВЦЭМ!$A$39:$A$789,$A76,СВЦЭМ!$B$39:$B$789,D$47)+'СЕТ СН'!$G$14+СВЦЭМ!$D$10+'СЕТ СН'!$G$5-'СЕТ СН'!$G$24</f>
        <v>6718.1388067999997</v>
      </c>
      <c r="E76" s="36">
        <f>SUMIFS(СВЦЭМ!$D$39:$D$789,СВЦЭМ!$A$39:$A$789,$A76,СВЦЭМ!$B$39:$B$789,E$47)+'СЕТ СН'!$G$14+СВЦЭМ!$D$10+'СЕТ СН'!$G$5-'СЕТ СН'!$G$24</f>
        <v>6769.0195606699999</v>
      </c>
      <c r="F76" s="36">
        <f>SUMIFS(СВЦЭМ!$D$39:$D$789,СВЦЭМ!$A$39:$A$789,$A76,СВЦЭМ!$B$39:$B$789,F$47)+'СЕТ СН'!$G$14+СВЦЭМ!$D$10+'СЕТ СН'!$G$5-'СЕТ СН'!$G$24</f>
        <v>6779.45225321</v>
      </c>
      <c r="G76" s="36">
        <f>SUMIFS(СВЦЭМ!$D$39:$D$789,СВЦЭМ!$A$39:$A$789,$A76,СВЦЭМ!$B$39:$B$789,G$47)+'СЕТ СН'!$G$14+СВЦЭМ!$D$10+'СЕТ СН'!$G$5-'СЕТ СН'!$G$24</f>
        <v>6775.8440801300003</v>
      </c>
      <c r="H76" s="36">
        <f>SUMIFS(СВЦЭМ!$D$39:$D$789,СВЦЭМ!$A$39:$A$789,$A76,СВЦЭМ!$B$39:$B$789,H$47)+'СЕТ СН'!$G$14+СВЦЭМ!$D$10+'СЕТ СН'!$G$5-'СЕТ СН'!$G$24</f>
        <v>6719.0097263499993</v>
      </c>
      <c r="I76" s="36">
        <f>SUMIFS(СВЦЭМ!$D$39:$D$789,СВЦЭМ!$A$39:$A$789,$A76,СВЦЭМ!$B$39:$B$789,I$47)+'СЕТ СН'!$G$14+СВЦЭМ!$D$10+'СЕТ СН'!$G$5-'СЕТ СН'!$G$24</f>
        <v>6620.5389486399999</v>
      </c>
      <c r="J76" s="36">
        <f>SUMIFS(СВЦЭМ!$D$39:$D$789,СВЦЭМ!$A$39:$A$789,$A76,СВЦЭМ!$B$39:$B$789,J$47)+'СЕТ СН'!$G$14+СВЦЭМ!$D$10+'СЕТ СН'!$G$5-'СЕТ СН'!$G$24</f>
        <v>6585.9330555300003</v>
      </c>
      <c r="K76" s="36">
        <f>SUMIFS(СВЦЭМ!$D$39:$D$789,СВЦЭМ!$A$39:$A$789,$A76,СВЦЭМ!$B$39:$B$789,K$47)+'СЕТ СН'!$G$14+СВЦЭМ!$D$10+'СЕТ СН'!$G$5-'СЕТ СН'!$G$24</f>
        <v>6471.9175794799994</v>
      </c>
      <c r="L76" s="36">
        <f>SUMIFS(СВЦЭМ!$D$39:$D$789,СВЦЭМ!$A$39:$A$789,$A76,СВЦЭМ!$B$39:$B$789,L$47)+'СЕТ СН'!$G$14+СВЦЭМ!$D$10+'СЕТ СН'!$G$5-'СЕТ СН'!$G$24</f>
        <v>6437.0900061299999</v>
      </c>
      <c r="M76" s="36">
        <f>SUMIFS(СВЦЭМ!$D$39:$D$789,СВЦЭМ!$A$39:$A$789,$A76,СВЦЭМ!$B$39:$B$789,M$47)+'СЕТ СН'!$G$14+СВЦЭМ!$D$10+'СЕТ СН'!$G$5-'СЕТ СН'!$G$24</f>
        <v>6415.0466303600006</v>
      </c>
      <c r="N76" s="36">
        <f>SUMIFS(СВЦЭМ!$D$39:$D$789,СВЦЭМ!$A$39:$A$789,$A76,СВЦЭМ!$B$39:$B$789,N$47)+'СЕТ СН'!$G$14+СВЦЭМ!$D$10+'СЕТ СН'!$G$5-'СЕТ СН'!$G$24</f>
        <v>6386.7580168099994</v>
      </c>
      <c r="O76" s="36">
        <f>SUMIFS(СВЦЭМ!$D$39:$D$789,СВЦЭМ!$A$39:$A$789,$A76,СВЦЭМ!$B$39:$B$789,O$47)+'СЕТ СН'!$G$14+СВЦЭМ!$D$10+'СЕТ СН'!$G$5-'СЕТ СН'!$G$24</f>
        <v>6439.3537684399998</v>
      </c>
      <c r="P76" s="36">
        <f>SUMIFS(СВЦЭМ!$D$39:$D$789,СВЦЭМ!$A$39:$A$789,$A76,СВЦЭМ!$B$39:$B$789,P$47)+'СЕТ СН'!$G$14+СВЦЭМ!$D$10+'СЕТ СН'!$G$5-'СЕТ СН'!$G$24</f>
        <v>6453.7189416399997</v>
      </c>
      <c r="Q76" s="36">
        <f>SUMIFS(СВЦЭМ!$D$39:$D$789,СВЦЭМ!$A$39:$A$789,$A76,СВЦЭМ!$B$39:$B$789,Q$47)+'СЕТ СН'!$G$14+СВЦЭМ!$D$10+'СЕТ СН'!$G$5-'СЕТ СН'!$G$24</f>
        <v>6512.4604687000001</v>
      </c>
      <c r="R76" s="36">
        <f>SUMIFS(СВЦЭМ!$D$39:$D$789,СВЦЭМ!$A$39:$A$789,$A76,СВЦЭМ!$B$39:$B$789,R$47)+'СЕТ СН'!$G$14+СВЦЭМ!$D$10+'СЕТ СН'!$G$5-'СЕТ СН'!$G$24</f>
        <v>6470.9170214200003</v>
      </c>
      <c r="S76" s="36">
        <f>SUMIFS(СВЦЭМ!$D$39:$D$789,СВЦЭМ!$A$39:$A$789,$A76,СВЦЭМ!$B$39:$B$789,S$47)+'СЕТ СН'!$G$14+СВЦЭМ!$D$10+'СЕТ СН'!$G$5-'СЕТ СН'!$G$24</f>
        <v>6389.4902358199997</v>
      </c>
      <c r="T76" s="36">
        <f>SUMIFS(СВЦЭМ!$D$39:$D$789,СВЦЭМ!$A$39:$A$789,$A76,СВЦЭМ!$B$39:$B$789,T$47)+'СЕТ СН'!$G$14+СВЦЭМ!$D$10+'СЕТ СН'!$G$5-'СЕТ СН'!$G$24</f>
        <v>6333.0479234300001</v>
      </c>
      <c r="U76" s="36">
        <f>SUMIFS(СВЦЭМ!$D$39:$D$789,СВЦЭМ!$A$39:$A$789,$A76,СВЦЭМ!$B$39:$B$789,U$47)+'СЕТ СН'!$G$14+СВЦЭМ!$D$10+'СЕТ СН'!$G$5-'СЕТ СН'!$G$24</f>
        <v>6315.3116886200005</v>
      </c>
      <c r="V76" s="36">
        <f>SUMIFS(СВЦЭМ!$D$39:$D$789,СВЦЭМ!$A$39:$A$789,$A76,СВЦЭМ!$B$39:$B$789,V$47)+'СЕТ СН'!$G$14+СВЦЭМ!$D$10+'СЕТ СН'!$G$5-'СЕТ СН'!$G$24</f>
        <v>6361.63372592</v>
      </c>
      <c r="W76" s="36">
        <f>SUMIFS(СВЦЭМ!$D$39:$D$789,СВЦЭМ!$A$39:$A$789,$A76,СВЦЭМ!$B$39:$B$789,W$47)+'СЕТ СН'!$G$14+СВЦЭМ!$D$10+'СЕТ СН'!$G$5-'СЕТ СН'!$G$24</f>
        <v>6401.7488631400001</v>
      </c>
      <c r="X76" s="36">
        <f>SUMIFS(СВЦЭМ!$D$39:$D$789,СВЦЭМ!$A$39:$A$789,$A76,СВЦЭМ!$B$39:$B$789,X$47)+'СЕТ СН'!$G$14+СВЦЭМ!$D$10+'СЕТ СН'!$G$5-'СЕТ СН'!$G$24</f>
        <v>6455.0539927099999</v>
      </c>
      <c r="Y76" s="36">
        <f>SUMIFS(СВЦЭМ!$D$39:$D$789,СВЦЭМ!$A$39:$A$789,$A76,СВЦЭМ!$B$39:$B$789,Y$47)+'СЕТ СН'!$G$14+СВЦЭМ!$D$10+'СЕТ СН'!$G$5-'СЕТ СН'!$G$24</f>
        <v>6492.3434555099993</v>
      </c>
    </row>
    <row r="77" spans="1:32" ht="15.75" x14ac:dyDescent="0.2">
      <c r="A77" s="35">
        <f t="shared" si="1"/>
        <v>45656</v>
      </c>
      <c r="B77" s="36">
        <f>SUMIFS(СВЦЭМ!$D$39:$D$789,СВЦЭМ!$A$39:$A$789,$A77,СВЦЭМ!$B$39:$B$789,B$47)+'СЕТ СН'!$G$14+СВЦЭМ!$D$10+'СЕТ СН'!$G$5-'СЕТ СН'!$G$24</f>
        <v>6751.5050188000005</v>
      </c>
      <c r="C77" s="36">
        <f>SUMIFS(СВЦЭМ!$D$39:$D$789,СВЦЭМ!$A$39:$A$789,$A77,СВЦЭМ!$B$39:$B$789,C$47)+'СЕТ СН'!$G$14+СВЦЭМ!$D$10+'СЕТ СН'!$G$5-'СЕТ СН'!$G$24</f>
        <v>6829.7896464900005</v>
      </c>
      <c r="D77" s="36">
        <f>SUMIFS(СВЦЭМ!$D$39:$D$789,СВЦЭМ!$A$39:$A$789,$A77,СВЦЭМ!$B$39:$B$789,D$47)+'СЕТ СН'!$G$14+СВЦЭМ!$D$10+'СЕТ СН'!$G$5-'СЕТ СН'!$G$24</f>
        <v>6857.0259846899999</v>
      </c>
      <c r="E77" s="36">
        <f>SUMIFS(СВЦЭМ!$D$39:$D$789,СВЦЭМ!$A$39:$A$789,$A77,СВЦЭМ!$B$39:$B$789,E$47)+'СЕТ СН'!$G$14+СВЦЭМ!$D$10+'СЕТ СН'!$G$5-'СЕТ СН'!$G$24</f>
        <v>6879.4640475300002</v>
      </c>
      <c r="F77" s="36">
        <f>SUMIFS(СВЦЭМ!$D$39:$D$789,СВЦЭМ!$A$39:$A$789,$A77,СВЦЭМ!$B$39:$B$789,F$47)+'СЕТ СН'!$G$14+СВЦЭМ!$D$10+'СЕТ СН'!$G$5-'СЕТ СН'!$G$24</f>
        <v>6885.6213127400006</v>
      </c>
      <c r="G77" s="36">
        <f>SUMIFS(СВЦЭМ!$D$39:$D$789,СВЦЭМ!$A$39:$A$789,$A77,СВЦЭМ!$B$39:$B$789,G$47)+'СЕТ СН'!$G$14+СВЦЭМ!$D$10+'СЕТ СН'!$G$5-'СЕТ СН'!$G$24</f>
        <v>6882.0997100099994</v>
      </c>
      <c r="H77" s="36">
        <f>SUMIFS(СВЦЭМ!$D$39:$D$789,СВЦЭМ!$A$39:$A$789,$A77,СВЦЭМ!$B$39:$B$789,H$47)+'СЕТ СН'!$G$14+СВЦЭМ!$D$10+'СЕТ СН'!$G$5-'СЕТ СН'!$G$24</f>
        <v>6859.6705488200005</v>
      </c>
      <c r="I77" s="36">
        <f>SUMIFS(СВЦЭМ!$D$39:$D$789,СВЦЭМ!$A$39:$A$789,$A77,СВЦЭМ!$B$39:$B$789,I$47)+'СЕТ СН'!$G$14+СВЦЭМ!$D$10+'СЕТ СН'!$G$5-'СЕТ СН'!$G$24</f>
        <v>6821.3043622599998</v>
      </c>
      <c r="J77" s="36">
        <f>SUMIFS(СВЦЭМ!$D$39:$D$789,СВЦЭМ!$A$39:$A$789,$A77,СВЦЭМ!$B$39:$B$789,J$47)+'СЕТ СН'!$G$14+СВЦЭМ!$D$10+'СЕТ СН'!$G$5-'СЕТ СН'!$G$24</f>
        <v>6754.2258227100001</v>
      </c>
      <c r="K77" s="36">
        <f>SUMIFS(СВЦЭМ!$D$39:$D$789,СВЦЭМ!$A$39:$A$789,$A77,СВЦЭМ!$B$39:$B$789,K$47)+'СЕТ СН'!$G$14+СВЦЭМ!$D$10+'СЕТ СН'!$G$5-'СЕТ СН'!$G$24</f>
        <v>6623.3836166199999</v>
      </c>
      <c r="L77" s="36">
        <f>SUMIFS(СВЦЭМ!$D$39:$D$789,СВЦЭМ!$A$39:$A$789,$A77,СВЦЭМ!$B$39:$B$789,L$47)+'СЕТ СН'!$G$14+СВЦЭМ!$D$10+'СЕТ СН'!$G$5-'СЕТ СН'!$G$24</f>
        <v>6615.8915885999995</v>
      </c>
      <c r="M77" s="36">
        <f>SUMIFS(СВЦЭМ!$D$39:$D$789,СВЦЭМ!$A$39:$A$789,$A77,СВЦЭМ!$B$39:$B$789,M$47)+'СЕТ СН'!$G$14+СВЦЭМ!$D$10+'СЕТ СН'!$G$5-'СЕТ СН'!$G$24</f>
        <v>6614.7169686799998</v>
      </c>
      <c r="N77" s="36">
        <f>SUMIFS(СВЦЭМ!$D$39:$D$789,СВЦЭМ!$A$39:$A$789,$A77,СВЦЭМ!$B$39:$B$789,N$47)+'СЕТ СН'!$G$14+СВЦЭМ!$D$10+'СЕТ СН'!$G$5-'СЕТ СН'!$G$24</f>
        <v>6589.9716115600004</v>
      </c>
      <c r="O77" s="36">
        <f>SUMIFS(СВЦЭМ!$D$39:$D$789,СВЦЭМ!$A$39:$A$789,$A77,СВЦЭМ!$B$39:$B$789,O$47)+'СЕТ СН'!$G$14+СВЦЭМ!$D$10+'СЕТ СН'!$G$5-'СЕТ СН'!$G$24</f>
        <v>6616.0476562099993</v>
      </c>
      <c r="P77" s="36">
        <f>SUMIFS(СВЦЭМ!$D$39:$D$789,СВЦЭМ!$A$39:$A$789,$A77,СВЦЭМ!$B$39:$B$789,P$47)+'СЕТ СН'!$G$14+СВЦЭМ!$D$10+'СЕТ СН'!$G$5-'СЕТ СН'!$G$24</f>
        <v>6633.2685164499999</v>
      </c>
      <c r="Q77" s="36">
        <f>SUMIFS(СВЦЭМ!$D$39:$D$789,СВЦЭМ!$A$39:$A$789,$A77,СВЦЭМ!$B$39:$B$789,Q$47)+'СЕТ СН'!$G$14+СВЦЭМ!$D$10+'СЕТ СН'!$G$5-'СЕТ СН'!$G$24</f>
        <v>6635.0801022199994</v>
      </c>
      <c r="R77" s="36">
        <f>SUMIFS(СВЦЭМ!$D$39:$D$789,СВЦЭМ!$A$39:$A$789,$A77,СВЦЭМ!$B$39:$B$789,R$47)+'СЕТ СН'!$G$14+СВЦЭМ!$D$10+'СЕТ СН'!$G$5-'СЕТ СН'!$G$24</f>
        <v>6620.8428690800001</v>
      </c>
      <c r="S77" s="36">
        <f>SUMIFS(СВЦЭМ!$D$39:$D$789,СВЦЭМ!$A$39:$A$789,$A77,СВЦЭМ!$B$39:$B$789,S$47)+'СЕТ СН'!$G$14+СВЦЭМ!$D$10+'СЕТ СН'!$G$5-'СЕТ СН'!$G$24</f>
        <v>6570.2744891399998</v>
      </c>
      <c r="T77" s="36">
        <f>SUMIFS(СВЦЭМ!$D$39:$D$789,СВЦЭМ!$A$39:$A$789,$A77,СВЦЭМ!$B$39:$B$789,T$47)+'СЕТ СН'!$G$14+СВЦЭМ!$D$10+'СЕТ СН'!$G$5-'СЕТ СН'!$G$24</f>
        <v>6527.9529434899996</v>
      </c>
      <c r="U77" s="36">
        <f>SUMIFS(СВЦЭМ!$D$39:$D$789,СВЦЭМ!$A$39:$A$789,$A77,СВЦЭМ!$B$39:$B$789,U$47)+'СЕТ СН'!$G$14+СВЦЭМ!$D$10+'СЕТ СН'!$G$5-'СЕТ СН'!$G$24</f>
        <v>6536.6187797900002</v>
      </c>
      <c r="V77" s="36">
        <f>SUMIFS(СВЦЭМ!$D$39:$D$789,СВЦЭМ!$A$39:$A$789,$A77,СВЦЭМ!$B$39:$B$789,V$47)+'СЕТ СН'!$G$14+СВЦЭМ!$D$10+'СЕТ СН'!$G$5-'СЕТ СН'!$G$24</f>
        <v>6554.7870204000001</v>
      </c>
      <c r="W77" s="36">
        <f>SUMIFS(СВЦЭМ!$D$39:$D$789,СВЦЭМ!$A$39:$A$789,$A77,СВЦЭМ!$B$39:$B$789,W$47)+'СЕТ СН'!$G$14+СВЦЭМ!$D$10+'СЕТ СН'!$G$5-'СЕТ СН'!$G$24</f>
        <v>6571.0174709900002</v>
      </c>
      <c r="X77" s="36">
        <f>SUMIFS(СВЦЭМ!$D$39:$D$789,СВЦЭМ!$A$39:$A$789,$A77,СВЦЭМ!$B$39:$B$789,X$47)+'СЕТ СН'!$G$14+СВЦЭМ!$D$10+'СЕТ СН'!$G$5-'СЕТ СН'!$G$24</f>
        <v>6618.3556411899999</v>
      </c>
      <c r="Y77" s="36">
        <f>SUMIFS(СВЦЭМ!$D$39:$D$789,СВЦЭМ!$A$39:$A$789,$A77,СВЦЭМ!$B$39:$B$789,Y$47)+'СЕТ СН'!$G$14+СВЦЭМ!$D$10+'СЕТ СН'!$G$5-'СЕТ СН'!$G$24</f>
        <v>6629.8259175099993</v>
      </c>
    </row>
    <row r="78" spans="1:32" ht="15.75" x14ac:dyDescent="0.2">
      <c r="A78" s="35">
        <f t="shared" si="1"/>
        <v>45657</v>
      </c>
      <c r="B78" s="36">
        <f>SUMIFS(СВЦЭМ!$D$39:$D$789,СВЦЭМ!$A$39:$A$789,$A78,СВЦЭМ!$B$39:$B$789,B$47)+'СЕТ СН'!$G$14+СВЦЭМ!$D$10+'СЕТ СН'!$G$5-'СЕТ СН'!$G$24</f>
        <v>6667.4568231200001</v>
      </c>
      <c r="C78" s="36">
        <f>SUMIFS(СВЦЭМ!$D$39:$D$789,СВЦЭМ!$A$39:$A$789,$A78,СВЦЭМ!$B$39:$B$789,C$47)+'СЕТ СН'!$G$14+СВЦЭМ!$D$10+'СЕТ СН'!$G$5-'СЕТ СН'!$G$24</f>
        <v>6765.9635155699998</v>
      </c>
      <c r="D78" s="36">
        <f>SUMIFS(СВЦЭМ!$D$39:$D$789,СВЦЭМ!$A$39:$A$789,$A78,СВЦЭМ!$B$39:$B$789,D$47)+'СЕТ СН'!$G$14+СВЦЭМ!$D$10+'СЕТ СН'!$G$5-'СЕТ СН'!$G$24</f>
        <v>6794.5674614500003</v>
      </c>
      <c r="E78" s="36">
        <f>SUMIFS(СВЦЭМ!$D$39:$D$789,СВЦЭМ!$A$39:$A$789,$A78,СВЦЭМ!$B$39:$B$789,E$47)+'СЕТ СН'!$G$14+СВЦЭМ!$D$10+'СЕТ СН'!$G$5-'СЕТ СН'!$G$24</f>
        <v>6855.7832625800002</v>
      </c>
      <c r="F78" s="36">
        <f>SUMIFS(СВЦЭМ!$D$39:$D$789,СВЦЭМ!$A$39:$A$789,$A78,СВЦЭМ!$B$39:$B$789,F$47)+'СЕТ СН'!$G$14+СВЦЭМ!$D$10+'СЕТ СН'!$G$5-'СЕТ СН'!$G$24</f>
        <v>6863.6830415099994</v>
      </c>
      <c r="G78" s="36">
        <f>SUMIFS(СВЦЭМ!$D$39:$D$789,СВЦЭМ!$A$39:$A$789,$A78,СВЦЭМ!$B$39:$B$789,G$47)+'СЕТ СН'!$G$14+СВЦЭМ!$D$10+'СЕТ СН'!$G$5-'СЕТ СН'!$G$24</f>
        <v>6837.9865201499997</v>
      </c>
      <c r="H78" s="36">
        <f>SUMIFS(СВЦЭМ!$D$39:$D$789,СВЦЭМ!$A$39:$A$789,$A78,СВЦЭМ!$B$39:$B$789,H$47)+'СЕТ СН'!$G$14+СВЦЭМ!$D$10+'СЕТ СН'!$G$5-'СЕТ СН'!$G$24</f>
        <v>6827.7722955199997</v>
      </c>
      <c r="I78" s="36">
        <f>SUMIFS(СВЦЭМ!$D$39:$D$789,СВЦЭМ!$A$39:$A$789,$A78,СВЦЭМ!$B$39:$B$789,I$47)+'СЕТ СН'!$G$14+СВЦЭМ!$D$10+'СЕТ СН'!$G$5-'СЕТ СН'!$G$24</f>
        <v>6796.7648966199995</v>
      </c>
      <c r="J78" s="36">
        <f>SUMIFS(СВЦЭМ!$D$39:$D$789,СВЦЭМ!$A$39:$A$789,$A78,СВЦЭМ!$B$39:$B$789,J$47)+'СЕТ СН'!$G$14+СВЦЭМ!$D$10+'СЕТ СН'!$G$5-'СЕТ СН'!$G$24</f>
        <v>6648.6148499299998</v>
      </c>
      <c r="K78" s="36">
        <f>SUMIFS(СВЦЭМ!$D$39:$D$789,СВЦЭМ!$A$39:$A$789,$A78,СВЦЭМ!$B$39:$B$789,K$47)+'СЕТ СН'!$G$14+СВЦЭМ!$D$10+'СЕТ СН'!$G$5-'СЕТ СН'!$G$24</f>
        <v>6584.3350270000001</v>
      </c>
      <c r="L78" s="36">
        <f>SUMIFS(СВЦЭМ!$D$39:$D$789,СВЦЭМ!$A$39:$A$789,$A78,СВЦЭМ!$B$39:$B$789,L$47)+'СЕТ СН'!$G$14+СВЦЭМ!$D$10+'СЕТ СН'!$G$5-'СЕТ СН'!$G$24</f>
        <v>6543.9748006</v>
      </c>
      <c r="M78" s="36">
        <f>SUMIFS(СВЦЭМ!$D$39:$D$789,СВЦЭМ!$A$39:$A$789,$A78,СВЦЭМ!$B$39:$B$789,M$47)+'СЕТ СН'!$G$14+СВЦЭМ!$D$10+'СЕТ СН'!$G$5-'СЕТ СН'!$G$24</f>
        <v>6504.9360071199999</v>
      </c>
      <c r="N78" s="36">
        <f>SUMIFS(СВЦЭМ!$D$39:$D$789,СВЦЭМ!$A$39:$A$789,$A78,СВЦЭМ!$B$39:$B$789,N$47)+'СЕТ СН'!$G$14+СВЦЭМ!$D$10+'СЕТ СН'!$G$5-'СЕТ СН'!$G$24</f>
        <v>6505.2968987999993</v>
      </c>
      <c r="O78" s="36">
        <f>SUMIFS(СВЦЭМ!$D$39:$D$789,СВЦЭМ!$A$39:$A$789,$A78,СВЦЭМ!$B$39:$B$789,O$47)+'СЕТ СН'!$G$14+СВЦЭМ!$D$10+'СЕТ СН'!$G$5-'СЕТ СН'!$G$24</f>
        <v>6544.2410251000001</v>
      </c>
      <c r="P78" s="36">
        <f>SUMIFS(СВЦЭМ!$D$39:$D$789,СВЦЭМ!$A$39:$A$789,$A78,СВЦЭМ!$B$39:$B$789,P$47)+'СЕТ СН'!$G$14+СВЦЭМ!$D$10+'СЕТ СН'!$G$5-'СЕТ СН'!$G$24</f>
        <v>6530.0758229900002</v>
      </c>
      <c r="Q78" s="36">
        <f>SUMIFS(СВЦЭМ!$D$39:$D$789,СВЦЭМ!$A$39:$A$789,$A78,СВЦЭМ!$B$39:$B$789,Q$47)+'СЕТ СН'!$G$14+СВЦЭМ!$D$10+'СЕТ СН'!$G$5-'СЕТ СН'!$G$24</f>
        <v>6521.8531091000004</v>
      </c>
      <c r="R78" s="36">
        <f>SUMIFS(СВЦЭМ!$D$39:$D$789,СВЦЭМ!$A$39:$A$789,$A78,СВЦЭМ!$B$39:$B$789,R$47)+'СЕТ СН'!$G$14+СВЦЭМ!$D$10+'СЕТ СН'!$G$5-'СЕТ СН'!$G$24</f>
        <v>6490.7963121399998</v>
      </c>
      <c r="S78" s="36">
        <f>SUMIFS(СВЦЭМ!$D$39:$D$789,СВЦЭМ!$A$39:$A$789,$A78,СВЦЭМ!$B$39:$B$789,S$47)+'СЕТ СН'!$G$14+СВЦЭМ!$D$10+'СЕТ СН'!$G$5-'СЕТ СН'!$G$24</f>
        <v>6459.6248838199999</v>
      </c>
      <c r="T78" s="36">
        <f>SUMIFS(СВЦЭМ!$D$39:$D$789,СВЦЭМ!$A$39:$A$789,$A78,СВЦЭМ!$B$39:$B$789,T$47)+'СЕТ СН'!$G$14+СВЦЭМ!$D$10+'СЕТ СН'!$G$5-'СЕТ СН'!$G$24</f>
        <v>6405.5788062699994</v>
      </c>
      <c r="U78" s="36">
        <f>SUMIFS(СВЦЭМ!$D$39:$D$789,СВЦЭМ!$A$39:$A$789,$A78,СВЦЭМ!$B$39:$B$789,U$47)+'СЕТ СН'!$G$14+СВЦЭМ!$D$10+'СЕТ СН'!$G$5-'СЕТ СН'!$G$24</f>
        <v>6385.8845887999996</v>
      </c>
      <c r="V78" s="36">
        <f>SUMIFS(СВЦЭМ!$D$39:$D$789,СВЦЭМ!$A$39:$A$789,$A78,СВЦЭМ!$B$39:$B$789,V$47)+'СЕТ СН'!$G$14+СВЦЭМ!$D$10+'СЕТ СН'!$G$5-'СЕТ СН'!$G$24</f>
        <v>6426.2604728000006</v>
      </c>
      <c r="W78" s="36">
        <f>SUMIFS(СВЦЭМ!$D$39:$D$789,СВЦЭМ!$A$39:$A$789,$A78,СВЦЭМ!$B$39:$B$789,W$47)+'СЕТ СН'!$G$14+СВЦЭМ!$D$10+'СЕТ СН'!$G$5-'СЕТ СН'!$G$24</f>
        <v>6498.8738571100002</v>
      </c>
      <c r="X78" s="36">
        <f>SUMIFS(СВЦЭМ!$D$39:$D$789,СВЦЭМ!$A$39:$A$789,$A78,СВЦЭМ!$B$39:$B$789,X$47)+'СЕТ СН'!$G$14+СВЦЭМ!$D$10+'СЕТ СН'!$G$5-'СЕТ СН'!$G$24</f>
        <v>6536.59297272</v>
      </c>
      <c r="Y78" s="36">
        <f>SUMIFS(СВЦЭМ!$D$39:$D$789,СВЦЭМ!$A$39:$A$789,$A78,СВЦЭМ!$B$39:$B$789,Y$47)+'СЕТ СН'!$G$14+СВЦЭМ!$D$10+'СЕТ СН'!$G$5-'СЕТ СН'!$G$24</f>
        <v>6587.6963822100006</v>
      </c>
      <c r="Z78" s="36">
        <f>SUMIFS(СВЦЭМ!$D$39:$D$789,СВЦЭМ!$A$39:$A$789,$A78,СВЦЭМ!$B$39:$B$789,Z$47)+'СЕТ СН'!$G$14+СВЦЭМ!$D$10+'СЕТ СН'!$G$5-'СЕТ СН'!$G$24</f>
        <v>6648.4156904399997</v>
      </c>
      <c r="AA78" s="36">
        <f>SUMIFS(СВЦЭМ!$D$39:$D$789,СВЦЭМ!$A$39:$A$789,$A78,СВЦЭМ!$B$39:$B$789,AA$47)+'СЕТ СН'!$G$14+СВЦЭМ!$D$10+'СЕТ СН'!$G$5-'СЕТ СН'!$G$24</f>
        <v>6681.6254673799995</v>
      </c>
      <c r="AB78" s="36">
        <f>SUMIFS(СВЦЭМ!$D$39:$D$789,СВЦЭМ!$A$39:$A$789,$A78,СВЦЭМ!$B$39:$B$789,AB$47)+'СЕТ СН'!$G$14+СВЦЭМ!$D$10+'СЕТ СН'!$G$5-'СЕТ СН'!$G$24</f>
        <v>6701.1350512299996</v>
      </c>
      <c r="AC78" s="36">
        <f>SUMIFS(СВЦЭМ!$D$39:$D$789,СВЦЭМ!$A$39:$A$789,$A78,СВЦЭМ!$B$39:$B$789,AC$47)+'СЕТ СН'!$G$14+СВЦЭМ!$D$10+'СЕТ СН'!$G$5-'СЕТ СН'!$G$24</f>
        <v>6712.0651623800004</v>
      </c>
      <c r="AD78" s="36">
        <f>SUMIFS(СВЦЭМ!$D$39:$D$789,СВЦЭМ!$A$39:$A$789,$A78,СВЦЭМ!$B$39:$B$789,AD$47)+'СЕТ СН'!$G$14+СВЦЭМ!$D$10+'СЕТ СН'!$G$5-'СЕТ СН'!$G$24</f>
        <v>6732.9521190100004</v>
      </c>
      <c r="AE78" s="36">
        <f>SUMIFS(СВЦЭМ!$D$39:$D$789,СВЦЭМ!$A$39:$A$789,$A78,СВЦЭМ!$B$39:$B$789,AE$47)+'СЕТ СН'!$G$14+СВЦЭМ!$D$10+'СЕТ СН'!$G$5-'СЕТ СН'!$G$24</f>
        <v>6765.1963792099996</v>
      </c>
      <c r="AF78" s="36">
        <f>SUMIFS(СВЦЭМ!$D$39:$D$789,СВЦЭМ!$A$39:$A$789,$A78,СВЦЭМ!$B$39:$B$789,AF$47)+'СЕТ СН'!$G$14+СВЦЭМ!$D$10+'СЕТ СН'!$G$5-'СЕТ СН'!$G$24</f>
        <v>6828.2622572500004</v>
      </c>
    </row>
    <row r="79" spans="1:32"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32"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32"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32"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customHeight="1" x14ac:dyDescent="0.2">
      <c r="A84" s="35" t="str">
        <f>A48</f>
        <v>01.12.2024</v>
      </c>
      <c r="B84" s="36">
        <f>SUMIFS(СВЦЭМ!$D$39:$D$789,СВЦЭМ!$A$39:$A$789,$A84,СВЦЭМ!$B$39:$B$789,B$83)+'СЕТ СН'!$H$14+СВЦЭМ!$D$10+'СЕТ СН'!$H$5-'СЕТ СН'!$H$24</f>
        <v>7367.0753434100006</v>
      </c>
      <c r="C84" s="36">
        <f>SUMIFS(СВЦЭМ!$D$39:$D$789,СВЦЭМ!$A$39:$A$789,$A84,СВЦЭМ!$B$39:$B$789,C$83)+'СЕТ СН'!$H$14+СВЦЭМ!$D$10+'СЕТ СН'!$H$5-'СЕТ СН'!$H$24</f>
        <v>7432.8799113700006</v>
      </c>
      <c r="D84" s="36">
        <f>SUMIFS(СВЦЭМ!$D$39:$D$789,СВЦЭМ!$A$39:$A$789,$A84,СВЦЭМ!$B$39:$B$789,D$83)+'СЕТ СН'!$H$14+СВЦЭМ!$D$10+'СЕТ СН'!$H$5-'СЕТ СН'!$H$24</f>
        <v>7457.8575306700004</v>
      </c>
      <c r="E84" s="36">
        <f>SUMIFS(СВЦЭМ!$D$39:$D$789,СВЦЭМ!$A$39:$A$789,$A84,СВЦЭМ!$B$39:$B$789,E$83)+'СЕТ СН'!$H$14+СВЦЭМ!$D$10+'СЕТ СН'!$H$5-'СЕТ СН'!$H$24</f>
        <v>7449.0590670600004</v>
      </c>
      <c r="F84" s="36">
        <f>SUMIFS(СВЦЭМ!$D$39:$D$789,СВЦЭМ!$A$39:$A$789,$A84,СВЦЭМ!$B$39:$B$789,F$83)+'СЕТ СН'!$H$14+СВЦЭМ!$D$10+'СЕТ СН'!$H$5-'СЕТ СН'!$H$24</f>
        <v>7452.1159347900002</v>
      </c>
      <c r="G84" s="36">
        <f>SUMIFS(СВЦЭМ!$D$39:$D$789,СВЦЭМ!$A$39:$A$789,$A84,СВЦЭМ!$B$39:$B$789,G$83)+'СЕТ СН'!$H$14+СВЦЭМ!$D$10+'СЕТ СН'!$H$5-'СЕТ СН'!$H$24</f>
        <v>7476.3735792700008</v>
      </c>
      <c r="H84" s="36">
        <f>SUMIFS(СВЦЭМ!$D$39:$D$789,СВЦЭМ!$A$39:$A$789,$A84,СВЦЭМ!$B$39:$B$789,H$83)+'СЕТ СН'!$H$14+СВЦЭМ!$D$10+'СЕТ СН'!$H$5-'СЕТ СН'!$H$24</f>
        <v>7481.0180507100004</v>
      </c>
      <c r="I84" s="36">
        <f>SUMIFS(СВЦЭМ!$D$39:$D$789,СВЦЭМ!$A$39:$A$789,$A84,СВЦЭМ!$B$39:$B$789,I$83)+'СЕТ СН'!$H$14+СВЦЭМ!$D$10+'СЕТ СН'!$H$5-'СЕТ СН'!$H$24</f>
        <v>7483.5411764700002</v>
      </c>
      <c r="J84" s="36">
        <f>SUMIFS(СВЦЭМ!$D$39:$D$789,СВЦЭМ!$A$39:$A$789,$A84,СВЦЭМ!$B$39:$B$789,J$83)+'СЕТ СН'!$H$14+СВЦЭМ!$D$10+'СЕТ СН'!$H$5-'СЕТ СН'!$H$24</f>
        <v>7425.3738907200004</v>
      </c>
      <c r="K84" s="36">
        <f>SUMIFS(СВЦЭМ!$D$39:$D$789,СВЦЭМ!$A$39:$A$789,$A84,СВЦЭМ!$B$39:$B$789,K$83)+'СЕТ СН'!$H$14+СВЦЭМ!$D$10+'СЕТ СН'!$H$5-'СЕТ СН'!$H$24</f>
        <v>7433.7698576700004</v>
      </c>
      <c r="L84" s="36">
        <f>SUMIFS(СВЦЭМ!$D$39:$D$789,СВЦЭМ!$A$39:$A$789,$A84,СВЦЭМ!$B$39:$B$789,L$83)+'СЕТ СН'!$H$14+СВЦЭМ!$D$10+'СЕТ СН'!$H$5-'СЕТ СН'!$H$24</f>
        <v>7375.8414180899999</v>
      </c>
      <c r="M84" s="36">
        <f>SUMIFS(СВЦЭМ!$D$39:$D$789,СВЦЭМ!$A$39:$A$789,$A84,СВЦЭМ!$B$39:$B$789,M$83)+'СЕТ СН'!$H$14+СВЦЭМ!$D$10+'СЕТ СН'!$H$5-'СЕТ СН'!$H$24</f>
        <v>7374.4437075300002</v>
      </c>
      <c r="N84" s="36">
        <f>SUMIFS(СВЦЭМ!$D$39:$D$789,СВЦЭМ!$A$39:$A$789,$A84,СВЦЭМ!$B$39:$B$789,N$83)+'СЕТ СН'!$H$14+СВЦЭМ!$D$10+'СЕТ СН'!$H$5-'СЕТ СН'!$H$24</f>
        <v>7411.1284616200001</v>
      </c>
      <c r="O84" s="36">
        <f>SUMIFS(СВЦЭМ!$D$39:$D$789,СВЦЭМ!$A$39:$A$789,$A84,СВЦЭМ!$B$39:$B$789,O$83)+'СЕТ СН'!$H$14+СВЦЭМ!$D$10+'СЕТ СН'!$H$5-'СЕТ СН'!$H$24</f>
        <v>7429.9757647599999</v>
      </c>
      <c r="P84" s="36">
        <f>SUMIFS(СВЦЭМ!$D$39:$D$789,СВЦЭМ!$A$39:$A$789,$A84,СВЦЭМ!$B$39:$B$789,P$83)+'СЕТ СН'!$H$14+СВЦЭМ!$D$10+'СЕТ СН'!$H$5-'СЕТ СН'!$H$24</f>
        <v>7467.9736458900006</v>
      </c>
      <c r="Q84" s="36">
        <f>SUMIFS(СВЦЭМ!$D$39:$D$789,СВЦЭМ!$A$39:$A$789,$A84,СВЦЭМ!$B$39:$B$789,Q$83)+'СЕТ СН'!$H$14+СВЦЭМ!$D$10+'СЕТ СН'!$H$5-'СЕТ СН'!$H$24</f>
        <v>7493.9430898400005</v>
      </c>
      <c r="R84" s="36">
        <f>SUMIFS(СВЦЭМ!$D$39:$D$789,СВЦЭМ!$A$39:$A$789,$A84,СВЦЭМ!$B$39:$B$789,R$83)+'СЕТ СН'!$H$14+СВЦЭМ!$D$10+'СЕТ СН'!$H$5-'СЕТ СН'!$H$24</f>
        <v>7472.6464911000003</v>
      </c>
      <c r="S84" s="36">
        <f>SUMIFS(СВЦЭМ!$D$39:$D$789,СВЦЭМ!$A$39:$A$789,$A84,СВЦЭМ!$B$39:$B$789,S$83)+'СЕТ СН'!$H$14+СВЦЭМ!$D$10+'СЕТ СН'!$H$5-'СЕТ СН'!$H$24</f>
        <v>7396.8558336799997</v>
      </c>
      <c r="T84" s="36">
        <f>SUMIFS(СВЦЭМ!$D$39:$D$789,СВЦЭМ!$A$39:$A$789,$A84,СВЦЭМ!$B$39:$B$789,T$83)+'СЕТ СН'!$H$14+СВЦЭМ!$D$10+'СЕТ СН'!$H$5-'СЕТ СН'!$H$24</f>
        <v>7305.5044730299996</v>
      </c>
      <c r="U84" s="36">
        <f>SUMIFS(СВЦЭМ!$D$39:$D$789,СВЦЭМ!$A$39:$A$789,$A84,СВЦЭМ!$B$39:$B$789,U$83)+'СЕТ СН'!$H$14+СВЦЭМ!$D$10+'СЕТ СН'!$H$5-'СЕТ СН'!$H$24</f>
        <v>7330.0893432800003</v>
      </c>
      <c r="V84" s="36">
        <f>SUMIFS(СВЦЭМ!$D$39:$D$789,СВЦЭМ!$A$39:$A$789,$A84,СВЦЭМ!$B$39:$B$789,V$83)+'СЕТ СН'!$H$14+СВЦЭМ!$D$10+'СЕТ СН'!$H$5-'СЕТ СН'!$H$24</f>
        <v>7361.68061132</v>
      </c>
      <c r="W84" s="36">
        <f>SUMIFS(СВЦЭМ!$D$39:$D$789,СВЦЭМ!$A$39:$A$789,$A84,СВЦЭМ!$B$39:$B$789,W$83)+'СЕТ СН'!$H$14+СВЦЭМ!$D$10+'СЕТ СН'!$H$5-'СЕТ СН'!$H$24</f>
        <v>7385.8399204699999</v>
      </c>
      <c r="X84" s="36">
        <f>SUMIFS(СВЦЭМ!$D$39:$D$789,СВЦЭМ!$A$39:$A$789,$A84,СВЦЭМ!$B$39:$B$789,X$83)+'СЕТ СН'!$H$14+СВЦЭМ!$D$10+'СЕТ СН'!$H$5-'СЕТ СН'!$H$24</f>
        <v>7417.9831921799996</v>
      </c>
      <c r="Y84" s="36">
        <f>SUMIFS(СВЦЭМ!$D$39:$D$789,СВЦЭМ!$A$39:$A$789,$A84,СВЦЭМ!$B$39:$B$789,Y$83)+'СЕТ СН'!$H$14+СВЦЭМ!$D$10+'СЕТ СН'!$H$5-'СЕТ СН'!$H$24</f>
        <v>7512.2403896800006</v>
      </c>
      <c r="AA84" s="45"/>
    </row>
    <row r="85" spans="1:32" ht="15.75" x14ac:dyDescent="0.2">
      <c r="A85" s="35">
        <f>A84+1</f>
        <v>45628</v>
      </c>
      <c r="B85" s="36">
        <f>SUMIFS(СВЦЭМ!$D$39:$D$789,СВЦЭМ!$A$39:$A$789,$A85,СВЦЭМ!$B$39:$B$789,B$83)+'СЕТ СН'!$H$14+СВЦЭМ!$D$10+'СЕТ СН'!$H$5-'СЕТ СН'!$H$24</f>
        <v>7609.2138142399999</v>
      </c>
      <c r="C85" s="36">
        <f>SUMIFS(СВЦЭМ!$D$39:$D$789,СВЦЭМ!$A$39:$A$789,$A85,СВЦЭМ!$B$39:$B$789,C$83)+'СЕТ СН'!$H$14+СВЦЭМ!$D$10+'СЕТ СН'!$H$5-'СЕТ СН'!$H$24</f>
        <v>7593.8522630300004</v>
      </c>
      <c r="D85" s="36">
        <f>SUMIFS(СВЦЭМ!$D$39:$D$789,СВЦЭМ!$A$39:$A$789,$A85,СВЦЭМ!$B$39:$B$789,D$83)+'СЕТ СН'!$H$14+СВЦЭМ!$D$10+'СЕТ СН'!$H$5-'СЕТ СН'!$H$24</f>
        <v>7574.5160794700005</v>
      </c>
      <c r="E85" s="36">
        <f>SUMIFS(СВЦЭМ!$D$39:$D$789,СВЦЭМ!$A$39:$A$789,$A85,СВЦЭМ!$B$39:$B$789,E$83)+'СЕТ СН'!$H$14+СВЦЭМ!$D$10+'СЕТ СН'!$H$5-'СЕТ СН'!$H$24</f>
        <v>7590.43269263</v>
      </c>
      <c r="F85" s="36">
        <f>SUMIFS(СВЦЭМ!$D$39:$D$789,СВЦЭМ!$A$39:$A$789,$A85,СВЦЭМ!$B$39:$B$789,F$83)+'СЕТ СН'!$H$14+СВЦЭМ!$D$10+'СЕТ СН'!$H$5-'СЕТ СН'!$H$24</f>
        <v>7579.7233569700002</v>
      </c>
      <c r="G85" s="36">
        <f>SUMIFS(СВЦЭМ!$D$39:$D$789,СВЦЭМ!$A$39:$A$789,$A85,СВЦЭМ!$B$39:$B$789,G$83)+'СЕТ СН'!$H$14+СВЦЭМ!$D$10+'СЕТ СН'!$H$5-'СЕТ СН'!$H$24</f>
        <v>7584.5921991800005</v>
      </c>
      <c r="H85" s="36">
        <f>SUMIFS(СВЦЭМ!$D$39:$D$789,СВЦЭМ!$A$39:$A$789,$A85,СВЦЭМ!$B$39:$B$789,H$83)+'СЕТ СН'!$H$14+СВЦЭМ!$D$10+'СЕТ СН'!$H$5-'СЕТ СН'!$H$24</f>
        <v>7506.7741256999998</v>
      </c>
      <c r="I85" s="36">
        <f>SUMIFS(СВЦЭМ!$D$39:$D$789,СВЦЭМ!$A$39:$A$789,$A85,СВЦЭМ!$B$39:$B$789,I$83)+'СЕТ СН'!$H$14+СВЦЭМ!$D$10+'СЕТ СН'!$H$5-'СЕТ СН'!$H$24</f>
        <v>7394.1487054400004</v>
      </c>
      <c r="J85" s="36">
        <f>SUMIFS(СВЦЭМ!$D$39:$D$789,СВЦЭМ!$A$39:$A$789,$A85,СВЦЭМ!$B$39:$B$789,J$83)+'СЕТ СН'!$H$14+СВЦЭМ!$D$10+'СЕТ СН'!$H$5-'СЕТ СН'!$H$24</f>
        <v>7335.6953651000003</v>
      </c>
      <c r="K85" s="36">
        <f>SUMIFS(СВЦЭМ!$D$39:$D$789,СВЦЭМ!$A$39:$A$789,$A85,СВЦЭМ!$B$39:$B$789,K$83)+'СЕТ СН'!$H$14+СВЦЭМ!$D$10+'СЕТ СН'!$H$5-'СЕТ СН'!$H$24</f>
        <v>7317.1927376100002</v>
      </c>
      <c r="L85" s="36">
        <f>SUMIFS(СВЦЭМ!$D$39:$D$789,СВЦЭМ!$A$39:$A$789,$A85,СВЦЭМ!$B$39:$B$789,L$83)+'СЕТ СН'!$H$14+СВЦЭМ!$D$10+'СЕТ СН'!$H$5-'СЕТ СН'!$H$24</f>
        <v>7338.9879103000003</v>
      </c>
      <c r="M85" s="36">
        <f>SUMIFS(СВЦЭМ!$D$39:$D$789,СВЦЭМ!$A$39:$A$789,$A85,СВЦЭМ!$B$39:$B$789,M$83)+'СЕТ СН'!$H$14+СВЦЭМ!$D$10+'СЕТ СН'!$H$5-'СЕТ СН'!$H$24</f>
        <v>7358.7077927299997</v>
      </c>
      <c r="N85" s="36">
        <f>SUMIFS(СВЦЭМ!$D$39:$D$789,СВЦЭМ!$A$39:$A$789,$A85,СВЦЭМ!$B$39:$B$789,N$83)+'СЕТ СН'!$H$14+СВЦЭМ!$D$10+'СЕТ СН'!$H$5-'СЕТ СН'!$H$24</f>
        <v>7379.4901882900003</v>
      </c>
      <c r="O85" s="36">
        <f>SUMIFS(СВЦЭМ!$D$39:$D$789,СВЦЭМ!$A$39:$A$789,$A85,СВЦЭМ!$B$39:$B$789,O$83)+'СЕТ СН'!$H$14+СВЦЭМ!$D$10+'СЕТ СН'!$H$5-'СЕТ СН'!$H$24</f>
        <v>7403.1700892600002</v>
      </c>
      <c r="P85" s="36">
        <f>SUMIFS(СВЦЭМ!$D$39:$D$789,СВЦЭМ!$A$39:$A$789,$A85,СВЦЭМ!$B$39:$B$789,P$83)+'СЕТ СН'!$H$14+СВЦЭМ!$D$10+'СЕТ СН'!$H$5-'СЕТ СН'!$H$24</f>
        <v>7424.2042865000003</v>
      </c>
      <c r="Q85" s="36">
        <f>SUMIFS(СВЦЭМ!$D$39:$D$789,СВЦЭМ!$A$39:$A$789,$A85,СВЦЭМ!$B$39:$B$789,Q$83)+'СЕТ СН'!$H$14+СВЦЭМ!$D$10+'СЕТ СН'!$H$5-'СЕТ СН'!$H$24</f>
        <v>7420.4913098699999</v>
      </c>
      <c r="R85" s="36">
        <f>SUMIFS(СВЦЭМ!$D$39:$D$789,СВЦЭМ!$A$39:$A$789,$A85,СВЦЭМ!$B$39:$B$789,R$83)+'СЕТ СН'!$H$14+СВЦЭМ!$D$10+'СЕТ СН'!$H$5-'СЕТ СН'!$H$24</f>
        <v>7408.1216633599997</v>
      </c>
      <c r="S85" s="36">
        <f>SUMIFS(СВЦЭМ!$D$39:$D$789,СВЦЭМ!$A$39:$A$789,$A85,СВЦЭМ!$B$39:$B$789,S$83)+'СЕТ СН'!$H$14+СВЦЭМ!$D$10+'СЕТ СН'!$H$5-'СЕТ СН'!$H$24</f>
        <v>7341.0360791100002</v>
      </c>
      <c r="T85" s="36">
        <f>SUMIFS(СВЦЭМ!$D$39:$D$789,СВЦЭМ!$A$39:$A$789,$A85,СВЦЭМ!$B$39:$B$789,T$83)+'СЕТ СН'!$H$14+СВЦЭМ!$D$10+'СЕТ СН'!$H$5-'СЕТ СН'!$H$24</f>
        <v>7276.2400866600001</v>
      </c>
      <c r="U85" s="36">
        <f>SUMIFS(СВЦЭМ!$D$39:$D$789,СВЦЭМ!$A$39:$A$789,$A85,СВЦЭМ!$B$39:$B$789,U$83)+'СЕТ СН'!$H$14+СВЦЭМ!$D$10+'СЕТ СН'!$H$5-'СЕТ СН'!$H$24</f>
        <v>7328.6387446200006</v>
      </c>
      <c r="V85" s="36">
        <f>SUMIFS(СВЦЭМ!$D$39:$D$789,СВЦЭМ!$A$39:$A$789,$A85,СВЦЭМ!$B$39:$B$789,V$83)+'СЕТ СН'!$H$14+СВЦЭМ!$D$10+'СЕТ СН'!$H$5-'СЕТ СН'!$H$24</f>
        <v>7367.6018924300006</v>
      </c>
      <c r="W85" s="36">
        <f>SUMIFS(СВЦЭМ!$D$39:$D$789,СВЦЭМ!$A$39:$A$789,$A85,СВЦЭМ!$B$39:$B$789,W$83)+'СЕТ СН'!$H$14+СВЦЭМ!$D$10+'СЕТ СН'!$H$5-'СЕТ СН'!$H$24</f>
        <v>7355.6731623800006</v>
      </c>
      <c r="X85" s="36">
        <f>SUMIFS(СВЦЭМ!$D$39:$D$789,СВЦЭМ!$A$39:$A$789,$A85,СВЦЭМ!$B$39:$B$789,X$83)+'СЕТ СН'!$H$14+СВЦЭМ!$D$10+'СЕТ СН'!$H$5-'СЕТ СН'!$H$24</f>
        <v>7356.8012338999997</v>
      </c>
      <c r="Y85" s="36">
        <f>SUMIFS(СВЦЭМ!$D$39:$D$789,СВЦЭМ!$A$39:$A$789,$A85,СВЦЭМ!$B$39:$B$789,Y$83)+'СЕТ СН'!$H$14+СВЦЭМ!$D$10+'СЕТ СН'!$H$5-'СЕТ СН'!$H$24</f>
        <v>7398.1498651000002</v>
      </c>
    </row>
    <row r="86" spans="1:32" ht="15.75" x14ac:dyDescent="0.2">
      <c r="A86" s="35">
        <f t="shared" ref="A86:A114" si="2">A85+1</f>
        <v>45629</v>
      </c>
      <c r="B86" s="36">
        <f>SUMIFS(СВЦЭМ!$D$39:$D$789,СВЦЭМ!$A$39:$A$789,$A86,СВЦЭМ!$B$39:$B$789,B$83)+'СЕТ СН'!$H$14+СВЦЭМ!$D$10+'СЕТ СН'!$H$5-'СЕТ СН'!$H$24</f>
        <v>7421.4888208800003</v>
      </c>
      <c r="C86" s="36">
        <f>SUMIFS(СВЦЭМ!$D$39:$D$789,СВЦЭМ!$A$39:$A$789,$A86,СВЦЭМ!$B$39:$B$789,C$83)+'СЕТ СН'!$H$14+СВЦЭМ!$D$10+'СЕТ СН'!$H$5-'СЕТ СН'!$H$24</f>
        <v>7478.7670073600002</v>
      </c>
      <c r="D86" s="36">
        <f>SUMIFS(СВЦЭМ!$D$39:$D$789,СВЦЭМ!$A$39:$A$789,$A86,СВЦЭМ!$B$39:$B$789,D$83)+'СЕТ СН'!$H$14+СВЦЭМ!$D$10+'СЕТ СН'!$H$5-'СЕТ СН'!$H$24</f>
        <v>7518.6977940699999</v>
      </c>
      <c r="E86" s="36">
        <f>SUMIFS(СВЦЭМ!$D$39:$D$789,СВЦЭМ!$A$39:$A$789,$A86,СВЦЭМ!$B$39:$B$789,E$83)+'СЕТ СН'!$H$14+СВЦЭМ!$D$10+'СЕТ СН'!$H$5-'СЕТ СН'!$H$24</f>
        <v>7559.9830651299999</v>
      </c>
      <c r="F86" s="36">
        <f>SUMIFS(СВЦЭМ!$D$39:$D$789,СВЦЭМ!$A$39:$A$789,$A86,СВЦЭМ!$B$39:$B$789,F$83)+'СЕТ СН'!$H$14+СВЦЭМ!$D$10+'СЕТ СН'!$H$5-'СЕТ СН'!$H$24</f>
        <v>7568.6919132700004</v>
      </c>
      <c r="G86" s="36">
        <f>SUMIFS(СВЦЭМ!$D$39:$D$789,СВЦЭМ!$A$39:$A$789,$A86,СВЦЭМ!$B$39:$B$789,G$83)+'СЕТ СН'!$H$14+СВЦЭМ!$D$10+'СЕТ СН'!$H$5-'СЕТ СН'!$H$24</f>
        <v>7502.8969729100008</v>
      </c>
      <c r="H86" s="36">
        <f>SUMIFS(СВЦЭМ!$D$39:$D$789,СВЦЭМ!$A$39:$A$789,$A86,СВЦЭМ!$B$39:$B$789,H$83)+'СЕТ СН'!$H$14+СВЦЭМ!$D$10+'СЕТ СН'!$H$5-'СЕТ СН'!$H$24</f>
        <v>7427.7827066099999</v>
      </c>
      <c r="I86" s="36">
        <f>SUMIFS(СВЦЭМ!$D$39:$D$789,СВЦЭМ!$A$39:$A$789,$A86,СВЦЭМ!$B$39:$B$789,I$83)+'СЕТ СН'!$H$14+СВЦЭМ!$D$10+'СЕТ СН'!$H$5-'СЕТ СН'!$H$24</f>
        <v>7331.4158434600004</v>
      </c>
      <c r="J86" s="36">
        <f>SUMIFS(СВЦЭМ!$D$39:$D$789,СВЦЭМ!$A$39:$A$789,$A86,СВЦЭМ!$B$39:$B$789,J$83)+'СЕТ СН'!$H$14+СВЦЭМ!$D$10+'СЕТ СН'!$H$5-'СЕТ СН'!$H$24</f>
        <v>7255.1956476200003</v>
      </c>
      <c r="K86" s="36">
        <f>SUMIFS(СВЦЭМ!$D$39:$D$789,СВЦЭМ!$A$39:$A$789,$A86,СВЦЭМ!$B$39:$B$789,K$83)+'СЕТ СН'!$H$14+СВЦЭМ!$D$10+'СЕТ СН'!$H$5-'СЕТ СН'!$H$24</f>
        <v>7264.2835138400005</v>
      </c>
      <c r="L86" s="36">
        <f>SUMIFS(СВЦЭМ!$D$39:$D$789,СВЦЭМ!$A$39:$A$789,$A86,СВЦЭМ!$B$39:$B$789,L$83)+'СЕТ СН'!$H$14+СВЦЭМ!$D$10+'СЕТ СН'!$H$5-'СЕТ СН'!$H$24</f>
        <v>7273.1373631999995</v>
      </c>
      <c r="M86" s="36">
        <f>SUMIFS(СВЦЭМ!$D$39:$D$789,СВЦЭМ!$A$39:$A$789,$A86,СВЦЭМ!$B$39:$B$789,M$83)+'СЕТ СН'!$H$14+СВЦЭМ!$D$10+'СЕТ СН'!$H$5-'СЕТ СН'!$H$24</f>
        <v>7276.0406776100008</v>
      </c>
      <c r="N86" s="36">
        <f>SUMIFS(СВЦЭМ!$D$39:$D$789,СВЦЭМ!$A$39:$A$789,$A86,СВЦЭМ!$B$39:$B$789,N$83)+'СЕТ СН'!$H$14+СВЦЭМ!$D$10+'СЕТ СН'!$H$5-'СЕТ СН'!$H$24</f>
        <v>7319.7592467699997</v>
      </c>
      <c r="O86" s="36">
        <f>SUMIFS(СВЦЭМ!$D$39:$D$789,СВЦЭМ!$A$39:$A$789,$A86,СВЦЭМ!$B$39:$B$789,O$83)+'СЕТ СН'!$H$14+СВЦЭМ!$D$10+'СЕТ СН'!$H$5-'СЕТ СН'!$H$24</f>
        <v>7338.4234222499999</v>
      </c>
      <c r="P86" s="36">
        <f>SUMIFS(СВЦЭМ!$D$39:$D$789,СВЦЭМ!$A$39:$A$789,$A86,СВЦЭМ!$B$39:$B$789,P$83)+'СЕТ СН'!$H$14+СВЦЭМ!$D$10+'СЕТ СН'!$H$5-'СЕТ СН'!$H$24</f>
        <v>7369.1151906200002</v>
      </c>
      <c r="Q86" s="36">
        <f>SUMIFS(СВЦЭМ!$D$39:$D$789,СВЦЭМ!$A$39:$A$789,$A86,СВЦЭМ!$B$39:$B$789,Q$83)+'СЕТ СН'!$H$14+СВЦЭМ!$D$10+'СЕТ СН'!$H$5-'СЕТ СН'!$H$24</f>
        <v>7403.0929033299999</v>
      </c>
      <c r="R86" s="36">
        <f>SUMIFS(СВЦЭМ!$D$39:$D$789,СВЦЭМ!$A$39:$A$789,$A86,СВЦЭМ!$B$39:$B$789,R$83)+'СЕТ СН'!$H$14+СВЦЭМ!$D$10+'СЕТ СН'!$H$5-'СЕТ СН'!$H$24</f>
        <v>7378.9447056700001</v>
      </c>
      <c r="S86" s="36">
        <f>SUMIFS(СВЦЭМ!$D$39:$D$789,СВЦЭМ!$A$39:$A$789,$A86,СВЦЭМ!$B$39:$B$789,S$83)+'СЕТ СН'!$H$14+СВЦЭМ!$D$10+'СЕТ СН'!$H$5-'СЕТ СН'!$H$24</f>
        <v>7316.0727644600001</v>
      </c>
      <c r="T86" s="36">
        <f>SUMIFS(СВЦЭМ!$D$39:$D$789,СВЦЭМ!$A$39:$A$789,$A86,СВЦЭМ!$B$39:$B$789,T$83)+'СЕТ СН'!$H$14+СВЦЭМ!$D$10+'СЕТ СН'!$H$5-'СЕТ СН'!$H$24</f>
        <v>7251.5484105300002</v>
      </c>
      <c r="U86" s="36">
        <f>SUMIFS(СВЦЭМ!$D$39:$D$789,СВЦЭМ!$A$39:$A$789,$A86,СВЦЭМ!$B$39:$B$789,U$83)+'СЕТ СН'!$H$14+СВЦЭМ!$D$10+'СЕТ СН'!$H$5-'СЕТ СН'!$H$24</f>
        <v>7279.9486531700004</v>
      </c>
      <c r="V86" s="36">
        <f>SUMIFS(СВЦЭМ!$D$39:$D$789,СВЦЭМ!$A$39:$A$789,$A86,СВЦЭМ!$B$39:$B$789,V$83)+'СЕТ СН'!$H$14+СВЦЭМ!$D$10+'СЕТ СН'!$H$5-'СЕТ СН'!$H$24</f>
        <v>7309.9868253500008</v>
      </c>
      <c r="W86" s="36">
        <f>SUMIFS(СВЦЭМ!$D$39:$D$789,СВЦЭМ!$A$39:$A$789,$A86,СВЦЭМ!$B$39:$B$789,W$83)+'СЕТ СН'!$H$14+СВЦЭМ!$D$10+'СЕТ СН'!$H$5-'СЕТ СН'!$H$24</f>
        <v>7330.5713080900005</v>
      </c>
      <c r="X86" s="36">
        <f>SUMIFS(СВЦЭМ!$D$39:$D$789,СВЦЭМ!$A$39:$A$789,$A86,СВЦЭМ!$B$39:$B$789,X$83)+'СЕТ СН'!$H$14+СВЦЭМ!$D$10+'СЕТ СН'!$H$5-'СЕТ СН'!$H$24</f>
        <v>7346.8641337400004</v>
      </c>
      <c r="Y86" s="36">
        <f>SUMIFS(СВЦЭМ!$D$39:$D$789,СВЦЭМ!$A$39:$A$789,$A86,СВЦЭМ!$B$39:$B$789,Y$83)+'СЕТ СН'!$H$14+СВЦЭМ!$D$10+'СЕТ СН'!$H$5-'СЕТ СН'!$H$24</f>
        <v>7397.2880566500007</v>
      </c>
    </row>
    <row r="87" spans="1:32" ht="15.75" x14ac:dyDescent="0.2">
      <c r="A87" s="35">
        <f t="shared" si="2"/>
        <v>45630</v>
      </c>
      <c r="B87" s="36">
        <f>SUMIFS(СВЦЭМ!$D$39:$D$789,СВЦЭМ!$A$39:$A$789,$A87,СВЦЭМ!$B$39:$B$789,B$83)+'СЕТ СН'!$H$14+СВЦЭМ!$D$10+'СЕТ СН'!$H$5-'СЕТ СН'!$H$24</f>
        <v>7443.7502948800002</v>
      </c>
      <c r="C87" s="36">
        <f>SUMIFS(СВЦЭМ!$D$39:$D$789,СВЦЭМ!$A$39:$A$789,$A87,СВЦЭМ!$B$39:$B$789,C$83)+'СЕТ СН'!$H$14+СВЦЭМ!$D$10+'СЕТ СН'!$H$5-'СЕТ СН'!$H$24</f>
        <v>7533.2554926000003</v>
      </c>
      <c r="D87" s="36">
        <f>SUMIFS(СВЦЭМ!$D$39:$D$789,СВЦЭМ!$A$39:$A$789,$A87,СВЦЭМ!$B$39:$B$789,D$83)+'СЕТ СН'!$H$14+СВЦЭМ!$D$10+'СЕТ СН'!$H$5-'СЕТ СН'!$H$24</f>
        <v>7566.7302857499999</v>
      </c>
      <c r="E87" s="36">
        <f>SUMIFS(СВЦЭМ!$D$39:$D$789,СВЦЭМ!$A$39:$A$789,$A87,СВЦЭМ!$B$39:$B$789,E$83)+'СЕТ СН'!$H$14+СВЦЭМ!$D$10+'СЕТ СН'!$H$5-'СЕТ СН'!$H$24</f>
        <v>7587.2646594500002</v>
      </c>
      <c r="F87" s="36">
        <f>SUMIFS(СВЦЭМ!$D$39:$D$789,СВЦЭМ!$A$39:$A$789,$A87,СВЦЭМ!$B$39:$B$789,F$83)+'СЕТ СН'!$H$14+СВЦЭМ!$D$10+'СЕТ СН'!$H$5-'СЕТ СН'!$H$24</f>
        <v>7579.6941750799997</v>
      </c>
      <c r="G87" s="36">
        <f>SUMIFS(СВЦЭМ!$D$39:$D$789,СВЦЭМ!$A$39:$A$789,$A87,СВЦЭМ!$B$39:$B$789,G$83)+'СЕТ СН'!$H$14+СВЦЭМ!$D$10+'СЕТ СН'!$H$5-'СЕТ СН'!$H$24</f>
        <v>7559.4555617000005</v>
      </c>
      <c r="H87" s="36">
        <f>SUMIFS(СВЦЭМ!$D$39:$D$789,СВЦЭМ!$A$39:$A$789,$A87,СВЦЭМ!$B$39:$B$789,H$83)+'СЕТ СН'!$H$14+СВЦЭМ!$D$10+'СЕТ СН'!$H$5-'СЕТ СН'!$H$24</f>
        <v>7518.1879015600007</v>
      </c>
      <c r="I87" s="36">
        <f>SUMIFS(СВЦЭМ!$D$39:$D$789,СВЦЭМ!$A$39:$A$789,$A87,СВЦЭМ!$B$39:$B$789,I$83)+'СЕТ СН'!$H$14+СВЦЭМ!$D$10+'СЕТ СН'!$H$5-'СЕТ СН'!$H$24</f>
        <v>7372.2409039000004</v>
      </c>
      <c r="J87" s="36">
        <f>SUMIFS(СВЦЭМ!$D$39:$D$789,СВЦЭМ!$A$39:$A$789,$A87,СВЦЭМ!$B$39:$B$789,J$83)+'СЕТ СН'!$H$14+СВЦЭМ!$D$10+'СЕТ СН'!$H$5-'СЕТ СН'!$H$24</f>
        <v>7300.0637233899997</v>
      </c>
      <c r="K87" s="36">
        <f>SUMIFS(СВЦЭМ!$D$39:$D$789,СВЦЭМ!$A$39:$A$789,$A87,СВЦЭМ!$B$39:$B$789,K$83)+'СЕТ СН'!$H$14+СВЦЭМ!$D$10+'СЕТ СН'!$H$5-'СЕТ СН'!$H$24</f>
        <v>7269.3927130200009</v>
      </c>
      <c r="L87" s="36">
        <f>SUMIFS(СВЦЭМ!$D$39:$D$789,СВЦЭМ!$A$39:$A$789,$A87,СВЦЭМ!$B$39:$B$789,L$83)+'СЕТ СН'!$H$14+СВЦЭМ!$D$10+'СЕТ СН'!$H$5-'СЕТ СН'!$H$24</f>
        <v>7172.7847463100006</v>
      </c>
      <c r="M87" s="36">
        <f>SUMIFS(СВЦЭМ!$D$39:$D$789,СВЦЭМ!$A$39:$A$789,$A87,СВЦЭМ!$B$39:$B$789,M$83)+'СЕТ СН'!$H$14+СВЦЭМ!$D$10+'СЕТ СН'!$H$5-'СЕТ СН'!$H$24</f>
        <v>7156.8007446700003</v>
      </c>
      <c r="N87" s="36">
        <f>SUMIFS(СВЦЭМ!$D$39:$D$789,СВЦЭМ!$A$39:$A$789,$A87,СВЦЭМ!$B$39:$B$789,N$83)+'СЕТ СН'!$H$14+СВЦЭМ!$D$10+'СЕТ СН'!$H$5-'СЕТ СН'!$H$24</f>
        <v>7203.5012485700008</v>
      </c>
      <c r="O87" s="36">
        <f>SUMIFS(СВЦЭМ!$D$39:$D$789,СВЦЭМ!$A$39:$A$789,$A87,СВЦЭМ!$B$39:$B$789,O$83)+'СЕТ СН'!$H$14+СВЦЭМ!$D$10+'СЕТ СН'!$H$5-'СЕТ СН'!$H$24</f>
        <v>7212.9157189500002</v>
      </c>
      <c r="P87" s="36">
        <f>SUMIFS(СВЦЭМ!$D$39:$D$789,СВЦЭМ!$A$39:$A$789,$A87,СВЦЭМ!$B$39:$B$789,P$83)+'СЕТ СН'!$H$14+СВЦЭМ!$D$10+'СЕТ СН'!$H$5-'СЕТ СН'!$H$24</f>
        <v>7232.0659279900001</v>
      </c>
      <c r="Q87" s="36">
        <f>SUMIFS(СВЦЭМ!$D$39:$D$789,СВЦЭМ!$A$39:$A$789,$A87,СВЦЭМ!$B$39:$B$789,Q$83)+'СЕТ СН'!$H$14+СВЦЭМ!$D$10+'СЕТ СН'!$H$5-'СЕТ СН'!$H$24</f>
        <v>7245.0467631499996</v>
      </c>
      <c r="R87" s="36">
        <f>SUMIFS(СВЦЭМ!$D$39:$D$789,СВЦЭМ!$A$39:$A$789,$A87,СВЦЭМ!$B$39:$B$789,R$83)+'СЕТ СН'!$H$14+СВЦЭМ!$D$10+'СЕТ СН'!$H$5-'СЕТ СН'!$H$24</f>
        <v>7233.6495042200004</v>
      </c>
      <c r="S87" s="36">
        <f>SUMIFS(СВЦЭМ!$D$39:$D$789,СВЦЭМ!$A$39:$A$789,$A87,СВЦЭМ!$B$39:$B$789,S$83)+'СЕТ СН'!$H$14+СВЦЭМ!$D$10+'СЕТ СН'!$H$5-'СЕТ СН'!$H$24</f>
        <v>7167.6827518400005</v>
      </c>
      <c r="T87" s="36">
        <f>SUMIFS(СВЦЭМ!$D$39:$D$789,СВЦЭМ!$A$39:$A$789,$A87,СВЦЭМ!$B$39:$B$789,T$83)+'СЕТ СН'!$H$14+СВЦЭМ!$D$10+'СЕТ СН'!$H$5-'СЕТ СН'!$H$24</f>
        <v>7101.5023974400001</v>
      </c>
      <c r="U87" s="36">
        <f>SUMIFS(СВЦЭМ!$D$39:$D$789,СВЦЭМ!$A$39:$A$789,$A87,СВЦЭМ!$B$39:$B$789,U$83)+'СЕТ СН'!$H$14+СВЦЭМ!$D$10+'СЕТ СН'!$H$5-'СЕТ СН'!$H$24</f>
        <v>7105.9151286600008</v>
      </c>
      <c r="V87" s="36">
        <f>SUMIFS(СВЦЭМ!$D$39:$D$789,СВЦЭМ!$A$39:$A$789,$A87,СВЦЭМ!$B$39:$B$789,V$83)+'СЕТ СН'!$H$14+СВЦЭМ!$D$10+'СЕТ СН'!$H$5-'СЕТ СН'!$H$24</f>
        <v>7160.3651965299996</v>
      </c>
      <c r="W87" s="36">
        <f>SUMIFS(СВЦЭМ!$D$39:$D$789,СВЦЭМ!$A$39:$A$789,$A87,СВЦЭМ!$B$39:$B$789,W$83)+'СЕТ СН'!$H$14+СВЦЭМ!$D$10+'СЕТ СН'!$H$5-'СЕТ СН'!$H$24</f>
        <v>7188.8502727800005</v>
      </c>
      <c r="X87" s="36">
        <f>SUMIFS(СВЦЭМ!$D$39:$D$789,СВЦЭМ!$A$39:$A$789,$A87,СВЦЭМ!$B$39:$B$789,X$83)+'СЕТ СН'!$H$14+СВЦЭМ!$D$10+'СЕТ СН'!$H$5-'СЕТ СН'!$H$24</f>
        <v>7237.4676971600002</v>
      </c>
      <c r="Y87" s="36">
        <f>SUMIFS(СВЦЭМ!$D$39:$D$789,СВЦЭМ!$A$39:$A$789,$A87,СВЦЭМ!$B$39:$B$789,Y$83)+'СЕТ СН'!$H$14+СВЦЭМ!$D$10+'СЕТ СН'!$H$5-'СЕТ СН'!$H$24</f>
        <v>7290.3864903800004</v>
      </c>
    </row>
    <row r="88" spans="1:32" ht="15.75" x14ac:dyDescent="0.2">
      <c r="A88" s="35">
        <f t="shared" si="2"/>
        <v>45631</v>
      </c>
      <c r="B88" s="36">
        <f>SUMIFS(СВЦЭМ!$D$39:$D$789,СВЦЭМ!$A$39:$A$789,$A88,СВЦЭМ!$B$39:$B$789,B$83)+'СЕТ СН'!$H$14+СВЦЭМ!$D$10+'СЕТ СН'!$H$5-'СЕТ СН'!$H$24</f>
        <v>7303.0947362500001</v>
      </c>
      <c r="C88" s="36">
        <f>SUMIFS(СВЦЭМ!$D$39:$D$789,СВЦЭМ!$A$39:$A$789,$A88,СВЦЭМ!$B$39:$B$789,C$83)+'СЕТ СН'!$H$14+СВЦЭМ!$D$10+'СЕТ СН'!$H$5-'СЕТ СН'!$H$24</f>
        <v>7374.7681328100007</v>
      </c>
      <c r="D88" s="36">
        <f>SUMIFS(СВЦЭМ!$D$39:$D$789,СВЦЭМ!$A$39:$A$789,$A88,СВЦЭМ!$B$39:$B$789,D$83)+'СЕТ СН'!$H$14+СВЦЭМ!$D$10+'СЕТ СН'!$H$5-'СЕТ СН'!$H$24</f>
        <v>7391.4883239600003</v>
      </c>
      <c r="E88" s="36">
        <f>SUMIFS(СВЦЭМ!$D$39:$D$789,СВЦЭМ!$A$39:$A$789,$A88,СВЦЭМ!$B$39:$B$789,E$83)+'СЕТ СН'!$H$14+СВЦЭМ!$D$10+'СЕТ СН'!$H$5-'СЕТ СН'!$H$24</f>
        <v>7408.8323765000005</v>
      </c>
      <c r="F88" s="36">
        <f>SUMIFS(СВЦЭМ!$D$39:$D$789,СВЦЭМ!$A$39:$A$789,$A88,СВЦЭМ!$B$39:$B$789,F$83)+'СЕТ СН'!$H$14+СВЦЭМ!$D$10+'СЕТ СН'!$H$5-'СЕТ СН'!$H$24</f>
        <v>7400.6796158800007</v>
      </c>
      <c r="G88" s="36">
        <f>SUMIFS(СВЦЭМ!$D$39:$D$789,СВЦЭМ!$A$39:$A$789,$A88,СВЦЭМ!$B$39:$B$789,G$83)+'СЕТ СН'!$H$14+СВЦЭМ!$D$10+'СЕТ СН'!$H$5-'СЕТ СН'!$H$24</f>
        <v>7367.0242061700001</v>
      </c>
      <c r="H88" s="36">
        <f>SUMIFS(СВЦЭМ!$D$39:$D$789,СВЦЭМ!$A$39:$A$789,$A88,СВЦЭМ!$B$39:$B$789,H$83)+'СЕТ СН'!$H$14+СВЦЭМ!$D$10+'СЕТ СН'!$H$5-'СЕТ СН'!$H$24</f>
        <v>7263.2647182600003</v>
      </c>
      <c r="I88" s="36">
        <f>SUMIFS(СВЦЭМ!$D$39:$D$789,СВЦЭМ!$A$39:$A$789,$A88,СВЦЭМ!$B$39:$B$789,I$83)+'СЕТ СН'!$H$14+СВЦЭМ!$D$10+'СЕТ СН'!$H$5-'СЕТ СН'!$H$24</f>
        <v>7152.8658464300006</v>
      </c>
      <c r="J88" s="36">
        <f>SUMIFS(СВЦЭМ!$D$39:$D$789,СВЦЭМ!$A$39:$A$789,$A88,СВЦЭМ!$B$39:$B$789,J$83)+'СЕТ СН'!$H$14+СВЦЭМ!$D$10+'СЕТ СН'!$H$5-'СЕТ СН'!$H$24</f>
        <v>7094.7885039499997</v>
      </c>
      <c r="K88" s="36">
        <f>SUMIFS(СВЦЭМ!$D$39:$D$789,СВЦЭМ!$A$39:$A$789,$A88,СВЦЭМ!$B$39:$B$789,K$83)+'СЕТ СН'!$H$14+СВЦЭМ!$D$10+'СЕТ СН'!$H$5-'СЕТ СН'!$H$24</f>
        <v>7054.0008921299996</v>
      </c>
      <c r="L88" s="36">
        <f>SUMIFS(СВЦЭМ!$D$39:$D$789,СВЦЭМ!$A$39:$A$789,$A88,СВЦЭМ!$B$39:$B$789,L$83)+'СЕТ СН'!$H$14+СВЦЭМ!$D$10+'СЕТ СН'!$H$5-'СЕТ СН'!$H$24</f>
        <v>7040.3736088900005</v>
      </c>
      <c r="M88" s="36">
        <f>SUMIFS(СВЦЭМ!$D$39:$D$789,СВЦЭМ!$A$39:$A$789,$A88,СВЦЭМ!$B$39:$B$789,M$83)+'СЕТ СН'!$H$14+СВЦЭМ!$D$10+'СЕТ СН'!$H$5-'СЕТ СН'!$H$24</f>
        <v>7073.7711753200001</v>
      </c>
      <c r="N88" s="36">
        <f>SUMIFS(СВЦЭМ!$D$39:$D$789,СВЦЭМ!$A$39:$A$789,$A88,СВЦЭМ!$B$39:$B$789,N$83)+'СЕТ СН'!$H$14+СВЦЭМ!$D$10+'СЕТ СН'!$H$5-'СЕТ СН'!$H$24</f>
        <v>7088.1803705300008</v>
      </c>
      <c r="O88" s="36">
        <f>SUMIFS(СВЦЭМ!$D$39:$D$789,СВЦЭМ!$A$39:$A$789,$A88,СВЦЭМ!$B$39:$B$789,O$83)+'СЕТ СН'!$H$14+СВЦЭМ!$D$10+'СЕТ СН'!$H$5-'СЕТ СН'!$H$24</f>
        <v>7097.9978150300003</v>
      </c>
      <c r="P88" s="36">
        <f>SUMIFS(СВЦЭМ!$D$39:$D$789,СВЦЭМ!$A$39:$A$789,$A88,СВЦЭМ!$B$39:$B$789,P$83)+'СЕТ СН'!$H$14+СВЦЭМ!$D$10+'СЕТ СН'!$H$5-'СЕТ СН'!$H$24</f>
        <v>7119.0578364800003</v>
      </c>
      <c r="Q88" s="36">
        <f>SUMIFS(СВЦЭМ!$D$39:$D$789,СВЦЭМ!$A$39:$A$789,$A88,СВЦЭМ!$B$39:$B$789,Q$83)+'СЕТ СН'!$H$14+СВЦЭМ!$D$10+'СЕТ СН'!$H$5-'СЕТ СН'!$H$24</f>
        <v>7150.2409122299996</v>
      </c>
      <c r="R88" s="36">
        <f>SUMIFS(СВЦЭМ!$D$39:$D$789,СВЦЭМ!$A$39:$A$789,$A88,СВЦЭМ!$B$39:$B$789,R$83)+'СЕТ СН'!$H$14+СВЦЭМ!$D$10+'СЕТ СН'!$H$5-'СЕТ СН'!$H$24</f>
        <v>7153.9788630300009</v>
      </c>
      <c r="S88" s="36">
        <f>SUMIFS(СВЦЭМ!$D$39:$D$789,СВЦЭМ!$A$39:$A$789,$A88,СВЦЭМ!$B$39:$B$789,S$83)+'СЕТ СН'!$H$14+СВЦЭМ!$D$10+'СЕТ СН'!$H$5-'СЕТ СН'!$H$24</f>
        <v>7079.4852666700008</v>
      </c>
      <c r="T88" s="36">
        <f>SUMIFS(СВЦЭМ!$D$39:$D$789,СВЦЭМ!$A$39:$A$789,$A88,СВЦЭМ!$B$39:$B$789,T$83)+'СЕТ СН'!$H$14+СВЦЭМ!$D$10+'СЕТ СН'!$H$5-'СЕТ СН'!$H$24</f>
        <v>7007.0848797300005</v>
      </c>
      <c r="U88" s="36">
        <f>SUMIFS(СВЦЭМ!$D$39:$D$789,СВЦЭМ!$A$39:$A$789,$A88,СВЦЭМ!$B$39:$B$789,U$83)+'СЕТ СН'!$H$14+СВЦЭМ!$D$10+'СЕТ СН'!$H$5-'СЕТ СН'!$H$24</f>
        <v>7007.5698614299999</v>
      </c>
      <c r="V88" s="36">
        <f>SUMIFS(СВЦЭМ!$D$39:$D$789,СВЦЭМ!$A$39:$A$789,$A88,СВЦЭМ!$B$39:$B$789,V$83)+'СЕТ СН'!$H$14+СВЦЭМ!$D$10+'СЕТ СН'!$H$5-'СЕТ СН'!$H$24</f>
        <v>7056.2856666500002</v>
      </c>
      <c r="W88" s="36">
        <f>SUMIFS(СВЦЭМ!$D$39:$D$789,СВЦЭМ!$A$39:$A$789,$A88,СВЦЭМ!$B$39:$B$789,W$83)+'СЕТ СН'!$H$14+СВЦЭМ!$D$10+'СЕТ СН'!$H$5-'СЕТ СН'!$H$24</f>
        <v>7070.3561922400004</v>
      </c>
      <c r="X88" s="36">
        <f>SUMIFS(СВЦЭМ!$D$39:$D$789,СВЦЭМ!$A$39:$A$789,$A88,СВЦЭМ!$B$39:$B$789,X$83)+'СЕТ СН'!$H$14+СВЦЭМ!$D$10+'СЕТ СН'!$H$5-'СЕТ СН'!$H$24</f>
        <v>7091.2170387099995</v>
      </c>
      <c r="Y88" s="36">
        <f>SUMIFS(СВЦЭМ!$D$39:$D$789,СВЦЭМ!$A$39:$A$789,$A88,СВЦЭМ!$B$39:$B$789,Y$83)+'СЕТ СН'!$H$14+СВЦЭМ!$D$10+'СЕТ СН'!$H$5-'СЕТ СН'!$H$24</f>
        <v>7105.5247468899997</v>
      </c>
    </row>
    <row r="89" spans="1:32" ht="15.75" x14ac:dyDescent="0.2">
      <c r="A89" s="35">
        <f t="shared" si="2"/>
        <v>45632</v>
      </c>
      <c r="B89" s="36">
        <f>SUMIFS(СВЦЭМ!$D$39:$D$789,СВЦЭМ!$A$39:$A$789,$A89,СВЦЭМ!$B$39:$B$789,B$83)+'СЕТ СН'!$H$14+СВЦЭМ!$D$10+'СЕТ СН'!$H$5-'СЕТ СН'!$H$24</f>
        <v>7248.3639130800002</v>
      </c>
      <c r="C89" s="36">
        <f>SUMIFS(СВЦЭМ!$D$39:$D$789,СВЦЭМ!$A$39:$A$789,$A89,СВЦЭМ!$B$39:$B$789,C$83)+'СЕТ СН'!$H$14+СВЦЭМ!$D$10+'СЕТ СН'!$H$5-'СЕТ СН'!$H$24</f>
        <v>7345.6198000300001</v>
      </c>
      <c r="D89" s="36">
        <f>SUMIFS(СВЦЭМ!$D$39:$D$789,СВЦЭМ!$A$39:$A$789,$A89,СВЦЭМ!$B$39:$B$789,D$83)+'СЕТ СН'!$H$14+СВЦЭМ!$D$10+'СЕТ СН'!$H$5-'СЕТ СН'!$H$24</f>
        <v>7381.2457007499997</v>
      </c>
      <c r="E89" s="36">
        <f>SUMIFS(СВЦЭМ!$D$39:$D$789,СВЦЭМ!$A$39:$A$789,$A89,СВЦЭМ!$B$39:$B$789,E$83)+'СЕТ СН'!$H$14+СВЦЭМ!$D$10+'СЕТ СН'!$H$5-'СЕТ СН'!$H$24</f>
        <v>7397.8357975899999</v>
      </c>
      <c r="F89" s="36">
        <f>SUMIFS(СВЦЭМ!$D$39:$D$789,СВЦЭМ!$A$39:$A$789,$A89,СВЦЭМ!$B$39:$B$789,F$83)+'СЕТ СН'!$H$14+СВЦЭМ!$D$10+'СЕТ СН'!$H$5-'СЕТ СН'!$H$24</f>
        <v>7395.0767642400006</v>
      </c>
      <c r="G89" s="36">
        <f>SUMIFS(СВЦЭМ!$D$39:$D$789,СВЦЭМ!$A$39:$A$789,$A89,СВЦЭМ!$B$39:$B$789,G$83)+'СЕТ СН'!$H$14+СВЦЭМ!$D$10+'СЕТ СН'!$H$5-'СЕТ СН'!$H$24</f>
        <v>7369.2371632699997</v>
      </c>
      <c r="H89" s="36">
        <f>SUMIFS(СВЦЭМ!$D$39:$D$789,СВЦЭМ!$A$39:$A$789,$A89,СВЦЭМ!$B$39:$B$789,H$83)+'СЕТ СН'!$H$14+СВЦЭМ!$D$10+'СЕТ СН'!$H$5-'СЕТ СН'!$H$24</f>
        <v>7258.4804620600007</v>
      </c>
      <c r="I89" s="36">
        <f>SUMIFS(СВЦЭМ!$D$39:$D$789,СВЦЭМ!$A$39:$A$789,$A89,СВЦЭМ!$B$39:$B$789,I$83)+'СЕТ СН'!$H$14+СВЦЭМ!$D$10+'СЕТ СН'!$H$5-'СЕТ СН'!$H$24</f>
        <v>7164.1502473</v>
      </c>
      <c r="J89" s="36">
        <f>SUMIFS(СВЦЭМ!$D$39:$D$789,СВЦЭМ!$A$39:$A$789,$A89,СВЦЭМ!$B$39:$B$789,J$83)+'СЕТ СН'!$H$14+СВЦЭМ!$D$10+'СЕТ СН'!$H$5-'СЕТ СН'!$H$24</f>
        <v>7081.5372055500002</v>
      </c>
      <c r="K89" s="36">
        <f>SUMIFS(СВЦЭМ!$D$39:$D$789,СВЦЭМ!$A$39:$A$789,$A89,СВЦЭМ!$B$39:$B$789,K$83)+'СЕТ СН'!$H$14+СВЦЭМ!$D$10+'СЕТ СН'!$H$5-'СЕТ СН'!$H$24</f>
        <v>7038.2140798399996</v>
      </c>
      <c r="L89" s="36">
        <f>SUMIFS(СВЦЭМ!$D$39:$D$789,СВЦЭМ!$A$39:$A$789,$A89,СВЦЭМ!$B$39:$B$789,L$83)+'СЕТ СН'!$H$14+СВЦЭМ!$D$10+'СЕТ СН'!$H$5-'СЕТ СН'!$H$24</f>
        <v>7042.3184512600001</v>
      </c>
      <c r="M89" s="36">
        <f>SUMIFS(СВЦЭМ!$D$39:$D$789,СВЦЭМ!$A$39:$A$789,$A89,СВЦЭМ!$B$39:$B$789,M$83)+'СЕТ СН'!$H$14+СВЦЭМ!$D$10+'СЕТ СН'!$H$5-'СЕТ СН'!$H$24</f>
        <v>7062.4951482699998</v>
      </c>
      <c r="N89" s="36">
        <f>SUMIFS(СВЦЭМ!$D$39:$D$789,СВЦЭМ!$A$39:$A$789,$A89,СВЦЭМ!$B$39:$B$789,N$83)+'СЕТ СН'!$H$14+СВЦЭМ!$D$10+'СЕТ СН'!$H$5-'СЕТ СН'!$H$24</f>
        <v>7074.5543427900002</v>
      </c>
      <c r="O89" s="36">
        <f>SUMIFS(СВЦЭМ!$D$39:$D$789,СВЦЭМ!$A$39:$A$789,$A89,СВЦЭМ!$B$39:$B$789,O$83)+'СЕТ СН'!$H$14+СВЦЭМ!$D$10+'СЕТ СН'!$H$5-'СЕТ СН'!$H$24</f>
        <v>7081.6084486899999</v>
      </c>
      <c r="P89" s="36">
        <f>SUMIFS(СВЦЭМ!$D$39:$D$789,СВЦЭМ!$A$39:$A$789,$A89,СВЦЭМ!$B$39:$B$789,P$83)+'СЕТ СН'!$H$14+СВЦЭМ!$D$10+'СЕТ СН'!$H$5-'СЕТ СН'!$H$24</f>
        <v>7110.3338490799997</v>
      </c>
      <c r="Q89" s="36">
        <f>SUMIFS(СВЦЭМ!$D$39:$D$789,СВЦЭМ!$A$39:$A$789,$A89,СВЦЭМ!$B$39:$B$789,Q$83)+'СЕТ СН'!$H$14+СВЦЭМ!$D$10+'СЕТ СН'!$H$5-'СЕТ СН'!$H$24</f>
        <v>7125.2442809700005</v>
      </c>
      <c r="R89" s="36">
        <f>SUMIFS(СВЦЭМ!$D$39:$D$789,СВЦЭМ!$A$39:$A$789,$A89,СВЦЭМ!$B$39:$B$789,R$83)+'СЕТ СН'!$H$14+СВЦЭМ!$D$10+'СЕТ СН'!$H$5-'СЕТ СН'!$H$24</f>
        <v>7115.4782625200005</v>
      </c>
      <c r="S89" s="36">
        <f>SUMIFS(СВЦЭМ!$D$39:$D$789,СВЦЭМ!$A$39:$A$789,$A89,СВЦЭМ!$B$39:$B$789,S$83)+'СЕТ СН'!$H$14+СВЦЭМ!$D$10+'СЕТ СН'!$H$5-'СЕТ СН'!$H$24</f>
        <v>7086.6675857600003</v>
      </c>
      <c r="T89" s="36">
        <f>SUMIFS(СВЦЭМ!$D$39:$D$789,СВЦЭМ!$A$39:$A$789,$A89,СВЦЭМ!$B$39:$B$789,T$83)+'СЕТ СН'!$H$14+СВЦЭМ!$D$10+'СЕТ СН'!$H$5-'СЕТ СН'!$H$24</f>
        <v>7015.6614124700009</v>
      </c>
      <c r="U89" s="36">
        <f>SUMIFS(СВЦЭМ!$D$39:$D$789,СВЦЭМ!$A$39:$A$789,$A89,СВЦЭМ!$B$39:$B$789,U$83)+'СЕТ СН'!$H$14+СВЦЭМ!$D$10+'СЕТ СН'!$H$5-'СЕТ СН'!$H$24</f>
        <v>6996.3961439300001</v>
      </c>
      <c r="V89" s="36">
        <f>SUMIFS(СВЦЭМ!$D$39:$D$789,СВЦЭМ!$A$39:$A$789,$A89,СВЦЭМ!$B$39:$B$789,V$83)+'СЕТ СН'!$H$14+СВЦЭМ!$D$10+'СЕТ СН'!$H$5-'СЕТ СН'!$H$24</f>
        <v>7055.3746451200004</v>
      </c>
      <c r="W89" s="36">
        <f>SUMIFS(СВЦЭМ!$D$39:$D$789,СВЦЭМ!$A$39:$A$789,$A89,СВЦЭМ!$B$39:$B$789,W$83)+'СЕТ СН'!$H$14+СВЦЭМ!$D$10+'СЕТ СН'!$H$5-'СЕТ СН'!$H$24</f>
        <v>7058.3207476099997</v>
      </c>
      <c r="X89" s="36">
        <f>SUMIFS(СВЦЭМ!$D$39:$D$789,СВЦЭМ!$A$39:$A$789,$A89,СВЦЭМ!$B$39:$B$789,X$83)+'СЕТ СН'!$H$14+СВЦЭМ!$D$10+'СЕТ СН'!$H$5-'СЕТ СН'!$H$24</f>
        <v>7067.2182549200006</v>
      </c>
      <c r="Y89" s="36">
        <f>SUMIFS(СВЦЭМ!$D$39:$D$789,СВЦЭМ!$A$39:$A$789,$A89,СВЦЭМ!$B$39:$B$789,Y$83)+'СЕТ СН'!$H$14+СВЦЭМ!$D$10+'СЕТ СН'!$H$5-'СЕТ СН'!$H$24</f>
        <v>7106.3079871099999</v>
      </c>
    </row>
    <row r="90" spans="1:32" ht="15.75" x14ac:dyDescent="0.2">
      <c r="A90" s="35">
        <f t="shared" si="2"/>
        <v>45633</v>
      </c>
      <c r="B90" s="36">
        <f>SUMIFS(СВЦЭМ!$D$39:$D$789,СВЦЭМ!$A$39:$A$789,$A90,СВЦЭМ!$B$39:$B$789,B$83)+'СЕТ СН'!$H$14+СВЦЭМ!$D$10+'СЕТ СН'!$H$5-'СЕТ СН'!$H$24</f>
        <v>7218.0543673700004</v>
      </c>
      <c r="C90" s="36">
        <f>SUMIFS(СВЦЭМ!$D$39:$D$789,СВЦЭМ!$A$39:$A$789,$A90,СВЦЭМ!$B$39:$B$789,C$83)+'СЕТ СН'!$H$14+СВЦЭМ!$D$10+'СЕТ СН'!$H$5-'СЕТ СН'!$H$24</f>
        <v>7180.7791808000002</v>
      </c>
      <c r="D90" s="36">
        <f>SUMIFS(СВЦЭМ!$D$39:$D$789,СВЦЭМ!$A$39:$A$789,$A90,СВЦЭМ!$B$39:$B$789,D$83)+'СЕТ СН'!$H$14+СВЦЭМ!$D$10+'СЕТ СН'!$H$5-'СЕТ СН'!$H$24</f>
        <v>7222.2733847199997</v>
      </c>
      <c r="E90" s="36">
        <f>SUMIFS(СВЦЭМ!$D$39:$D$789,СВЦЭМ!$A$39:$A$789,$A90,СВЦЭМ!$B$39:$B$789,E$83)+'СЕТ СН'!$H$14+СВЦЭМ!$D$10+'СЕТ СН'!$H$5-'СЕТ СН'!$H$24</f>
        <v>7255.4398238699996</v>
      </c>
      <c r="F90" s="36">
        <f>SUMIFS(СВЦЭМ!$D$39:$D$789,СВЦЭМ!$A$39:$A$789,$A90,СВЦЭМ!$B$39:$B$789,F$83)+'СЕТ СН'!$H$14+СВЦЭМ!$D$10+'СЕТ СН'!$H$5-'СЕТ СН'!$H$24</f>
        <v>7251.6185299000008</v>
      </c>
      <c r="G90" s="36">
        <f>SUMIFS(СВЦЭМ!$D$39:$D$789,СВЦЭМ!$A$39:$A$789,$A90,СВЦЭМ!$B$39:$B$789,G$83)+'СЕТ СН'!$H$14+СВЦЭМ!$D$10+'СЕТ СН'!$H$5-'СЕТ СН'!$H$24</f>
        <v>7227.7490194100001</v>
      </c>
      <c r="H90" s="36">
        <f>SUMIFS(СВЦЭМ!$D$39:$D$789,СВЦЭМ!$A$39:$A$789,$A90,СВЦЭМ!$B$39:$B$789,H$83)+'СЕТ СН'!$H$14+СВЦЭМ!$D$10+'СЕТ СН'!$H$5-'СЕТ СН'!$H$24</f>
        <v>7196.8137780400002</v>
      </c>
      <c r="I90" s="36">
        <f>SUMIFS(СВЦЭМ!$D$39:$D$789,СВЦЭМ!$A$39:$A$789,$A90,СВЦЭМ!$B$39:$B$789,I$83)+'СЕТ СН'!$H$14+СВЦЭМ!$D$10+'СЕТ СН'!$H$5-'СЕТ СН'!$H$24</f>
        <v>7196.7807735799997</v>
      </c>
      <c r="J90" s="36">
        <f>SUMIFS(СВЦЭМ!$D$39:$D$789,СВЦЭМ!$A$39:$A$789,$A90,СВЦЭМ!$B$39:$B$789,J$83)+'СЕТ СН'!$H$14+СВЦЭМ!$D$10+'СЕТ СН'!$H$5-'СЕТ СН'!$H$24</f>
        <v>7112.9980750200002</v>
      </c>
      <c r="K90" s="36">
        <f>SUMIFS(СВЦЭМ!$D$39:$D$789,СВЦЭМ!$A$39:$A$789,$A90,СВЦЭМ!$B$39:$B$789,K$83)+'СЕТ СН'!$H$14+СВЦЭМ!$D$10+'СЕТ СН'!$H$5-'СЕТ СН'!$H$24</f>
        <v>6994.4956264800003</v>
      </c>
      <c r="L90" s="36">
        <f>SUMIFS(СВЦЭМ!$D$39:$D$789,СВЦЭМ!$A$39:$A$789,$A90,СВЦЭМ!$B$39:$B$789,L$83)+'СЕТ СН'!$H$14+СВЦЭМ!$D$10+'СЕТ СН'!$H$5-'СЕТ СН'!$H$24</f>
        <v>6953.7637668900006</v>
      </c>
      <c r="M90" s="36">
        <f>SUMIFS(СВЦЭМ!$D$39:$D$789,СВЦЭМ!$A$39:$A$789,$A90,СВЦЭМ!$B$39:$B$789,M$83)+'СЕТ СН'!$H$14+СВЦЭМ!$D$10+'СЕТ СН'!$H$5-'СЕТ СН'!$H$24</f>
        <v>6956.3171562999996</v>
      </c>
      <c r="N90" s="36">
        <f>SUMIFS(СВЦЭМ!$D$39:$D$789,СВЦЭМ!$A$39:$A$789,$A90,СВЦЭМ!$B$39:$B$789,N$83)+'СЕТ СН'!$H$14+СВЦЭМ!$D$10+'СЕТ СН'!$H$5-'СЕТ СН'!$H$24</f>
        <v>6984.2609396900007</v>
      </c>
      <c r="O90" s="36">
        <f>SUMIFS(СВЦЭМ!$D$39:$D$789,СВЦЭМ!$A$39:$A$789,$A90,СВЦЭМ!$B$39:$B$789,O$83)+'СЕТ СН'!$H$14+СВЦЭМ!$D$10+'СЕТ СН'!$H$5-'СЕТ СН'!$H$24</f>
        <v>6990.5876807900004</v>
      </c>
      <c r="P90" s="36">
        <f>SUMIFS(СВЦЭМ!$D$39:$D$789,СВЦЭМ!$A$39:$A$789,$A90,СВЦЭМ!$B$39:$B$789,P$83)+'СЕТ СН'!$H$14+СВЦЭМ!$D$10+'СЕТ СН'!$H$5-'СЕТ СН'!$H$24</f>
        <v>7012.0798429999995</v>
      </c>
      <c r="Q90" s="36">
        <f>SUMIFS(СВЦЭМ!$D$39:$D$789,СВЦЭМ!$A$39:$A$789,$A90,СВЦЭМ!$B$39:$B$789,Q$83)+'СЕТ СН'!$H$14+СВЦЭМ!$D$10+'СЕТ СН'!$H$5-'СЕТ СН'!$H$24</f>
        <v>7009.5633460700001</v>
      </c>
      <c r="R90" s="36">
        <f>SUMIFS(СВЦЭМ!$D$39:$D$789,СВЦЭМ!$A$39:$A$789,$A90,СВЦЭМ!$B$39:$B$789,R$83)+'СЕТ СН'!$H$14+СВЦЭМ!$D$10+'СЕТ СН'!$H$5-'СЕТ СН'!$H$24</f>
        <v>7014.8147504799999</v>
      </c>
      <c r="S90" s="36">
        <f>SUMIFS(СВЦЭМ!$D$39:$D$789,СВЦЭМ!$A$39:$A$789,$A90,СВЦЭМ!$B$39:$B$789,S$83)+'СЕТ СН'!$H$14+СВЦЭМ!$D$10+'СЕТ СН'!$H$5-'СЕТ СН'!$H$24</f>
        <v>6974.9426638700006</v>
      </c>
      <c r="T90" s="36">
        <f>SUMIFS(СВЦЭМ!$D$39:$D$789,СВЦЭМ!$A$39:$A$789,$A90,СВЦЭМ!$B$39:$B$789,T$83)+'СЕТ СН'!$H$14+СВЦЭМ!$D$10+'СЕТ СН'!$H$5-'СЕТ СН'!$H$24</f>
        <v>6920.5089247300002</v>
      </c>
      <c r="U90" s="36">
        <f>SUMIFS(СВЦЭМ!$D$39:$D$789,СВЦЭМ!$A$39:$A$789,$A90,СВЦЭМ!$B$39:$B$789,U$83)+'СЕТ СН'!$H$14+СВЦЭМ!$D$10+'СЕТ СН'!$H$5-'СЕТ СН'!$H$24</f>
        <v>6950.7874898500004</v>
      </c>
      <c r="V90" s="36">
        <f>SUMIFS(СВЦЭМ!$D$39:$D$789,СВЦЭМ!$A$39:$A$789,$A90,СВЦЭМ!$B$39:$B$789,V$83)+'СЕТ СН'!$H$14+СВЦЭМ!$D$10+'СЕТ СН'!$H$5-'СЕТ СН'!$H$24</f>
        <v>6974.1980403199996</v>
      </c>
      <c r="W90" s="36">
        <f>SUMIFS(СВЦЭМ!$D$39:$D$789,СВЦЭМ!$A$39:$A$789,$A90,СВЦЭМ!$B$39:$B$789,W$83)+'СЕТ СН'!$H$14+СВЦЭМ!$D$10+'СЕТ СН'!$H$5-'СЕТ СН'!$H$24</f>
        <v>6997.5649851500002</v>
      </c>
      <c r="X90" s="36">
        <f>SUMIFS(СВЦЭМ!$D$39:$D$789,СВЦЭМ!$A$39:$A$789,$A90,СВЦЭМ!$B$39:$B$789,X$83)+'СЕТ СН'!$H$14+СВЦЭМ!$D$10+'СЕТ СН'!$H$5-'СЕТ СН'!$H$24</f>
        <v>7052.9212602099997</v>
      </c>
      <c r="Y90" s="36">
        <f>SUMIFS(СВЦЭМ!$D$39:$D$789,СВЦЭМ!$A$39:$A$789,$A90,СВЦЭМ!$B$39:$B$789,Y$83)+'СЕТ СН'!$H$14+СВЦЭМ!$D$10+'СЕТ СН'!$H$5-'СЕТ СН'!$H$24</f>
        <v>7130.3077670500006</v>
      </c>
    </row>
    <row r="91" spans="1:32" ht="15.75" x14ac:dyDescent="0.2">
      <c r="A91" s="35">
        <f t="shared" si="2"/>
        <v>45634</v>
      </c>
      <c r="B91" s="36">
        <f>SUMIFS(СВЦЭМ!$D$39:$D$789,СВЦЭМ!$A$39:$A$789,$A91,СВЦЭМ!$B$39:$B$789,B$83)+'СЕТ СН'!$H$14+СВЦЭМ!$D$10+'СЕТ СН'!$H$5-'СЕТ СН'!$H$24</f>
        <v>7119.72067496</v>
      </c>
      <c r="C91" s="36">
        <f>SUMIFS(СВЦЭМ!$D$39:$D$789,СВЦЭМ!$A$39:$A$789,$A91,СВЦЭМ!$B$39:$B$789,C$83)+'СЕТ СН'!$H$14+СВЦЭМ!$D$10+'СЕТ СН'!$H$5-'СЕТ СН'!$H$24</f>
        <v>7164.4333293700001</v>
      </c>
      <c r="D91" s="36">
        <f>SUMIFS(СВЦЭМ!$D$39:$D$789,СВЦЭМ!$A$39:$A$789,$A91,СВЦЭМ!$B$39:$B$789,D$83)+'СЕТ СН'!$H$14+СВЦЭМ!$D$10+'СЕТ СН'!$H$5-'СЕТ СН'!$H$24</f>
        <v>7207.7458371499997</v>
      </c>
      <c r="E91" s="36">
        <f>SUMIFS(СВЦЭМ!$D$39:$D$789,СВЦЭМ!$A$39:$A$789,$A91,СВЦЭМ!$B$39:$B$789,E$83)+'СЕТ СН'!$H$14+СВЦЭМ!$D$10+'СЕТ СН'!$H$5-'СЕТ СН'!$H$24</f>
        <v>7248.7144568599997</v>
      </c>
      <c r="F91" s="36">
        <f>SUMIFS(СВЦЭМ!$D$39:$D$789,СВЦЭМ!$A$39:$A$789,$A91,СВЦЭМ!$B$39:$B$789,F$83)+'СЕТ СН'!$H$14+СВЦЭМ!$D$10+'СЕТ СН'!$H$5-'СЕТ СН'!$H$24</f>
        <v>7266.3381073800001</v>
      </c>
      <c r="G91" s="36">
        <f>SUMIFS(СВЦЭМ!$D$39:$D$789,СВЦЭМ!$A$39:$A$789,$A91,СВЦЭМ!$B$39:$B$789,G$83)+'СЕТ СН'!$H$14+СВЦЭМ!$D$10+'СЕТ СН'!$H$5-'СЕТ СН'!$H$24</f>
        <v>7234.3105736899997</v>
      </c>
      <c r="H91" s="36">
        <f>SUMIFS(СВЦЭМ!$D$39:$D$789,СВЦЭМ!$A$39:$A$789,$A91,СВЦЭМ!$B$39:$B$789,H$83)+'СЕТ СН'!$H$14+СВЦЭМ!$D$10+'СЕТ СН'!$H$5-'СЕТ СН'!$H$24</f>
        <v>7257.3954748100005</v>
      </c>
      <c r="I91" s="36">
        <f>SUMIFS(СВЦЭМ!$D$39:$D$789,СВЦЭМ!$A$39:$A$789,$A91,СВЦЭМ!$B$39:$B$789,I$83)+'СЕТ СН'!$H$14+СВЦЭМ!$D$10+'СЕТ СН'!$H$5-'СЕТ СН'!$H$24</f>
        <v>7241.9477442200005</v>
      </c>
      <c r="J91" s="36">
        <f>SUMIFS(СВЦЭМ!$D$39:$D$789,СВЦЭМ!$A$39:$A$789,$A91,СВЦЭМ!$B$39:$B$789,J$83)+'СЕТ СН'!$H$14+СВЦЭМ!$D$10+'СЕТ СН'!$H$5-'СЕТ СН'!$H$24</f>
        <v>7162.6153165699998</v>
      </c>
      <c r="K91" s="36">
        <f>SUMIFS(СВЦЭМ!$D$39:$D$789,СВЦЭМ!$A$39:$A$789,$A91,СВЦЭМ!$B$39:$B$789,K$83)+'СЕТ СН'!$H$14+СВЦЭМ!$D$10+'СЕТ СН'!$H$5-'СЕТ СН'!$H$24</f>
        <v>7060.5872627299996</v>
      </c>
      <c r="L91" s="36">
        <f>SUMIFS(СВЦЭМ!$D$39:$D$789,СВЦЭМ!$A$39:$A$789,$A91,СВЦЭМ!$B$39:$B$789,L$83)+'СЕТ СН'!$H$14+СВЦЭМ!$D$10+'СЕТ СН'!$H$5-'СЕТ СН'!$H$24</f>
        <v>6993.6285860799999</v>
      </c>
      <c r="M91" s="36">
        <f>SUMIFS(СВЦЭМ!$D$39:$D$789,СВЦЭМ!$A$39:$A$789,$A91,СВЦЭМ!$B$39:$B$789,M$83)+'СЕТ СН'!$H$14+СВЦЭМ!$D$10+'СЕТ СН'!$H$5-'СЕТ СН'!$H$24</f>
        <v>6992.5741712300005</v>
      </c>
      <c r="N91" s="36">
        <f>SUMIFS(СВЦЭМ!$D$39:$D$789,СВЦЭМ!$A$39:$A$789,$A91,СВЦЭМ!$B$39:$B$789,N$83)+'СЕТ СН'!$H$14+СВЦЭМ!$D$10+'СЕТ СН'!$H$5-'СЕТ СН'!$H$24</f>
        <v>7027.1995047100008</v>
      </c>
      <c r="O91" s="36">
        <f>SUMIFS(СВЦЭМ!$D$39:$D$789,СВЦЭМ!$A$39:$A$789,$A91,СВЦЭМ!$B$39:$B$789,O$83)+'СЕТ СН'!$H$14+СВЦЭМ!$D$10+'СЕТ СН'!$H$5-'СЕТ СН'!$H$24</f>
        <v>7044.0995648600001</v>
      </c>
      <c r="P91" s="36">
        <f>SUMIFS(СВЦЭМ!$D$39:$D$789,СВЦЭМ!$A$39:$A$789,$A91,СВЦЭМ!$B$39:$B$789,P$83)+'СЕТ СН'!$H$14+СВЦЭМ!$D$10+'СЕТ СН'!$H$5-'СЕТ СН'!$H$24</f>
        <v>7058.5885104600002</v>
      </c>
      <c r="Q91" s="36">
        <f>SUMIFS(СВЦЭМ!$D$39:$D$789,СВЦЭМ!$A$39:$A$789,$A91,СВЦЭМ!$B$39:$B$789,Q$83)+'СЕТ СН'!$H$14+СВЦЭМ!$D$10+'СЕТ СН'!$H$5-'СЕТ СН'!$H$24</f>
        <v>7069.0940763400004</v>
      </c>
      <c r="R91" s="36">
        <f>SUMIFS(СВЦЭМ!$D$39:$D$789,СВЦЭМ!$A$39:$A$789,$A91,СВЦЭМ!$B$39:$B$789,R$83)+'СЕТ СН'!$H$14+СВЦЭМ!$D$10+'СЕТ СН'!$H$5-'СЕТ СН'!$H$24</f>
        <v>7060.4364438900002</v>
      </c>
      <c r="S91" s="36">
        <f>SUMIFS(СВЦЭМ!$D$39:$D$789,СВЦЭМ!$A$39:$A$789,$A91,СВЦЭМ!$B$39:$B$789,S$83)+'СЕТ СН'!$H$14+СВЦЭМ!$D$10+'СЕТ СН'!$H$5-'СЕТ СН'!$H$24</f>
        <v>6975.5180616600001</v>
      </c>
      <c r="T91" s="36">
        <f>SUMIFS(СВЦЭМ!$D$39:$D$789,СВЦЭМ!$A$39:$A$789,$A91,СВЦЭМ!$B$39:$B$789,T$83)+'СЕТ СН'!$H$14+СВЦЭМ!$D$10+'СЕТ СН'!$H$5-'СЕТ СН'!$H$24</f>
        <v>6871.8961953300004</v>
      </c>
      <c r="U91" s="36">
        <f>SUMIFS(СВЦЭМ!$D$39:$D$789,СВЦЭМ!$A$39:$A$789,$A91,СВЦЭМ!$B$39:$B$789,U$83)+'СЕТ СН'!$H$14+СВЦЭМ!$D$10+'СЕТ СН'!$H$5-'СЕТ СН'!$H$24</f>
        <v>6868.8032879399998</v>
      </c>
      <c r="V91" s="36">
        <f>SUMIFS(СВЦЭМ!$D$39:$D$789,СВЦЭМ!$A$39:$A$789,$A91,СВЦЭМ!$B$39:$B$789,V$83)+'СЕТ СН'!$H$14+СВЦЭМ!$D$10+'СЕТ СН'!$H$5-'СЕТ СН'!$H$24</f>
        <v>6909.1570989200009</v>
      </c>
      <c r="W91" s="36">
        <f>SUMIFS(СВЦЭМ!$D$39:$D$789,СВЦЭМ!$A$39:$A$789,$A91,СВЦЭМ!$B$39:$B$789,W$83)+'СЕТ СН'!$H$14+СВЦЭМ!$D$10+'СЕТ СН'!$H$5-'СЕТ СН'!$H$24</f>
        <v>6963.2346784600004</v>
      </c>
      <c r="X91" s="36">
        <f>SUMIFS(СВЦЭМ!$D$39:$D$789,СВЦЭМ!$A$39:$A$789,$A91,СВЦЭМ!$B$39:$B$789,X$83)+'СЕТ СН'!$H$14+СВЦЭМ!$D$10+'СЕТ СН'!$H$5-'СЕТ СН'!$H$24</f>
        <v>6986.0106929200001</v>
      </c>
      <c r="Y91" s="36">
        <f>SUMIFS(СВЦЭМ!$D$39:$D$789,СВЦЭМ!$A$39:$A$789,$A91,СВЦЭМ!$B$39:$B$789,Y$83)+'СЕТ СН'!$H$14+СВЦЭМ!$D$10+'СЕТ СН'!$H$5-'СЕТ СН'!$H$24</f>
        <v>6987.3901172799997</v>
      </c>
    </row>
    <row r="92" spans="1:32" ht="15.75" x14ac:dyDescent="0.2">
      <c r="A92" s="35">
        <f t="shared" si="2"/>
        <v>45635</v>
      </c>
      <c r="B92" s="36">
        <f>SUMIFS(СВЦЭМ!$D$39:$D$789,СВЦЭМ!$A$39:$A$789,$A92,СВЦЭМ!$B$39:$B$789,B$83)+'СЕТ СН'!$H$14+СВЦЭМ!$D$10+'СЕТ СН'!$H$5-'СЕТ СН'!$H$24</f>
        <v>7093.40678828</v>
      </c>
      <c r="C92" s="36">
        <f>SUMIFS(СВЦЭМ!$D$39:$D$789,СВЦЭМ!$A$39:$A$789,$A92,СВЦЭМ!$B$39:$B$789,C$83)+'СЕТ СН'!$H$14+СВЦЭМ!$D$10+'СЕТ СН'!$H$5-'СЕТ СН'!$H$24</f>
        <v>7125.0714018199997</v>
      </c>
      <c r="D92" s="36">
        <f>SUMIFS(СВЦЭМ!$D$39:$D$789,СВЦЭМ!$A$39:$A$789,$A92,СВЦЭМ!$B$39:$B$789,D$83)+'СЕТ СН'!$H$14+СВЦЭМ!$D$10+'СЕТ СН'!$H$5-'СЕТ СН'!$H$24</f>
        <v>7184.9230753000002</v>
      </c>
      <c r="E92" s="36">
        <f>SUMIFS(СВЦЭМ!$D$39:$D$789,СВЦЭМ!$A$39:$A$789,$A92,СВЦЭМ!$B$39:$B$789,E$83)+'СЕТ СН'!$H$14+СВЦЭМ!$D$10+'СЕТ СН'!$H$5-'СЕТ СН'!$H$24</f>
        <v>7214.3310755000002</v>
      </c>
      <c r="F92" s="36">
        <f>SUMIFS(СВЦЭМ!$D$39:$D$789,СВЦЭМ!$A$39:$A$789,$A92,СВЦЭМ!$B$39:$B$789,F$83)+'СЕТ СН'!$H$14+СВЦЭМ!$D$10+'СЕТ СН'!$H$5-'СЕТ СН'!$H$24</f>
        <v>7215.3215049</v>
      </c>
      <c r="G92" s="36">
        <f>SUMIFS(СВЦЭМ!$D$39:$D$789,СВЦЭМ!$A$39:$A$789,$A92,СВЦЭМ!$B$39:$B$789,G$83)+'СЕТ СН'!$H$14+СВЦЭМ!$D$10+'СЕТ СН'!$H$5-'СЕТ СН'!$H$24</f>
        <v>7163.6234058900009</v>
      </c>
      <c r="H92" s="36">
        <f>SUMIFS(СВЦЭМ!$D$39:$D$789,СВЦЭМ!$A$39:$A$789,$A92,СВЦЭМ!$B$39:$B$789,H$83)+'СЕТ СН'!$H$14+СВЦЭМ!$D$10+'СЕТ СН'!$H$5-'СЕТ СН'!$H$24</f>
        <v>7050.9897381200008</v>
      </c>
      <c r="I92" s="36">
        <f>SUMIFS(СВЦЭМ!$D$39:$D$789,СВЦЭМ!$A$39:$A$789,$A92,СВЦЭМ!$B$39:$B$789,I$83)+'СЕТ СН'!$H$14+СВЦЭМ!$D$10+'СЕТ СН'!$H$5-'СЕТ СН'!$H$24</f>
        <v>6955.1956938399999</v>
      </c>
      <c r="J92" s="36">
        <f>SUMIFS(СВЦЭМ!$D$39:$D$789,СВЦЭМ!$A$39:$A$789,$A92,СВЦЭМ!$B$39:$B$789,J$83)+'СЕТ СН'!$H$14+СВЦЭМ!$D$10+'СЕТ СН'!$H$5-'СЕТ СН'!$H$24</f>
        <v>6979.6986980700003</v>
      </c>
      <c r="K92" s="36">
        <f>SUMIFS(СВЦЭМ!$D$39:$D$789,СВЦЭМ!$A$39:$A$789,$A92,СВЦЭМ!$B$39:$B$789,K$83)+'СЕТ СН'!$H$14+СВЦЭМ!$D$10+'СЕТ СН'!$H$5-'СЕТ СН'!$H$24</f>
        <v>6957.5135292699997</v>
      </c>
      <c r="L92" s="36">
        <f>SUMIFS(СВЦЭМ!$D$39:$D$789,СВЦЭМ!$A$39:$A$789,$A92,СВЦЭМ!$B$39:$B$789,L$83)+'СЕТ СН'!$H$14+СВЦЭМ!$D$10+'СЕТ СН'!$H$5-'СЕТ СН'!$H$24</f>
        <v>6948.6581745000003</v>
      </c>
      <c r="M92" s="36">
        <f>SUMIFS(СВЦЭМ!$D$39:$D$789,СВЦЭМ!$A$39:$A$789,$A92,СВЦЭМ!$B$39:$B$789,M$83)+'СЕТ СН'!$H$14+СВЦЭМ!$D$10+'СЕТ СН'!$H$5-'СЕТ СН'!$H$24</f>
        <v>6978.6783083800001</v>
      </c>
      <c r="N92" s="36">
        <f>SUMIFS(СВЦЭМ!$D$39:$D$789,СВЦЭМ!$A$39:$A$789,$A92,СВЦЭМ!$B$39:$B$789,N$83)+'СЕТ СН'!$H$14+СВЦЭМ!$D$10+'СЕТ СН'!$H$5-'СЕТ СН'!$H$24</f>
        <v>6968.2309131800002</v>
      </c>
      <c r="O92" s="36">
        <f>SUMIFS(СВЦЭМ!$D$39:$D$789,СВЦЭМ!$A$39:$A$789,$A92,СВЦЭМ!$B$39:$B$789,O$83)+'СЕТ СН'!$H$14+СВЦЭМ!$D$10+'СЕТ СН'!$H$5-'СЕТ СН'!$H$24</f>
        <v>6982.6981007300001</v>
      </c>
      <c r="P92" s="36">
        <f>SUMIFS(СВЦЭМ!$D$39:$D$789,СВЦЭМ!$A$39:$A$789,$A92,СВЦЭМ!$B$39:$B$789,P$83)+'СЕТ СН'!$H$14+СВЦЭМ!$D$10+'СЕТ СН'!$H$5-'СЕТ СН'!$H$24</f>
        <v>6992.1580125</v>
      </c>
      <c r="Q92" s="36">
        <f>SUMIFS(СВЦЭМ!$D$39:$D$789,СВЦЭМ!$A$39:$A$789,$A92,СВЦЭМ!$B$39:$B$789,Q$83)+'СЕТ СН'!$H$14+СВЦЭМ!$D$10+'СЕТ СН'!$H$5-'СЕТ СН'!$H$24</f>
        <v>6997.0304033900002</v>
      </c>
      <c r="R92" s="36">
        <f>SUMIFS(СВЦЭМ!$D$39:$D$789,СВЦЭМ!$A$39:$A$789,$A92,СВЦЭМ!$B$39:$B$789,R$83)+'СЕТ СН'!$H$14+СВЦЭМ!$D$10+'СЕТ СН'!$H$5-'СЕТ СН'!$H$24</f>
        <v>6976.3035418100008</v>
      </c>
      <c r="S92" s="36">
        <f>SUMIFS(СВЦЭМ!$D$39:$D$789,СВЦЭМ!$A$39:$A$789,$A92,СВЦЭМ!$B$39:$B$789,S$83)+'СЕТ СН'!$H$14+СВЦЭМ!$D$10+'СЕТ СН'!$H$5-'СЕТ СН'!$H$24</f>
        <v>6928.6553277700004</v>
      </c>
      <c r="T92" s="36">
        <f>SUMIFS(СВЦЭМ!$D$39:$D$789,СВЦЭМ!$A$39:$A$789,$A92,СВЦЭМ!$B$39:$B$789,T$83)+'СЕТ СН'!$H$14+СВЦЭМ!$D$10+'СЕТ СН'!$H$5-'СЕТ СН'!$H$24</f>
        <v>6895.3758241899995</v>
      </c>
      <c r="U92" s="36">
        <f>SUMIFS(СВЦЭМ!$D$39:$D$789,СВЦЭМ!$A$39:$A$789,$A92,СВЦЭМ!$B$39:$B$789,U$83)+'СЕТ СН'!$H$14+СВЦЭМ!$D$10+'СЕТ СН'!$H$5-'СЕТ СН'!$H$24</f>
        <v>6903.8601468800007</v>
      </c>
      <c r="V92" s="36">
        <f>SUMIFS(СВЦЭМ!$D$39:$D$789,СВЦЭМ!$A$39:$A$789,$A92,СВЦЭМ!$B$39:$B$789,V$83)+'СЕТ СН'!$H$14+СВЦЭМ!$D$10+'СЕТ СН'!$H$5-'СЕТ СН'!$H$24</f>
        <v>6940.7621013500002</v>
      </c>
      <c r="W92" s="36">
        <f>SUMIFS(СВЦЭМ!$D$39:$D$789,СВЦЭМ!$A$39:$A$789,$A92,СВЦЭМ!$B$39:$B$789,W$83)+'СЕТ СН'!$H$14+СВЦЭМ!$D$10+'СЕТ СН'!$H$5-'СЕТ СН'!$H$24</f>
        <v>6963.4624197600006</v>
      </c>
      <c r="X92" s="36">
        <f>SUMIFS(СВЦЭМ!$D$39:$D$789,СВЦЭМ!$A$39:$A$789,$A92,СВЦЭМ!$B$39:$B$789,X$83)+'СЕТ СН'!$H$14+СВЦЭМ!$D$10+'СЕТ СН'!$H$5-'СЕТ СН'!$H$24</f>
        <v>6970.4486848600009</v>
      </c>
      <c r="Y92" s="36">
        <f>SUMIFS(СВЦЭМ!$D$39:$D$789,СВЦЭМ!$A$39:$A$789,$A92,СВЦЭМ!$B$39:$B$789,Y$83)+'СЕТ СН'!$H$14+СВЦЭМ!$D$10+'СЕТ СН'!$H$5-'СЕТ СН'!$H$24</f>
        <v>6960.6571371900009</v>
      </c>
    </row>
    <row r="93" spans="1:32" ht="15.75" x14ac:dyDescent="0.2">
      <c r="A93" s="35">
        <f t="shared" si="2"/>
        <v>45636</v>
      </c>
      <c r="B93" s="36">
        <f>SUMIFS(СВЦЭМ!$D$39:$D$789,СВЦЭМ!$A$39:$A$789,$A93,СВЦЭМ!$B$39:$B$789,B$83)+'СЕТ СН'!$H$14+СВЦЭМ!$D$10+'СЕТ СН'!$H$5-'СЕТ СН'!$H$24</f>
        <v>7132.1686243900003</v>
      </c>
      <c r="C93" s="36">
        <f>SUMIFS(СВЦЭМ!$D$39:$D$789,СВЦЭМ!$A$39:$A$789,$A93,СВЦЭМ!$B$39:$B$789,C$83)+'СЕТ СН'!$H$14+СВЦЭМ!$D$10+'СЕТ СН'!$H$5-'СЕТ СН'!$H$24</f>
        <v>7210.6031439899998</v>
      </c>
      <c r="D93" s="36">
        <f>SUMIFS(СВЦЭМ!$D$39:$D$789,СВЦЭМ!$A$39:$A$789,$A93,СВЦЭМ!$B$39:$B$789,D$83)+'СЕТ СН'!$H$14+СВЦЭМ!$D$10+'СЕТ СН'!$H$5-'СЕТ СН'!$H$24</f>
        <v>7231.9202613899997</v>
      </c>
      <c r="E93" s="36">
        <f>SUMIFS(СВЦЭМ!$D$39:$D$789,СВЦЭМ!$A$39:$A$789,$A93,СВЦЭМ!$B$39:$B$789,E$83)+'СЕТ СН'!$H$14+СВЦЭМ!$D$10+'СЕТ СН'!$H$5-'СЕТ СН'!$H$24</f>
        <v>7257.2104454600003</v>
      </c>
      <c r="F93" s="36">
        <f>SUMIFS(СВЦЭМ!$D$39:$D$789,СВЦЭМ!$A$39:$A$789,$A93,СВЦЭМ!$B$39:$B$789,F$83)+'СЕТ СН'!$H$14+СВЦЭМ!$D$10+'СЕТ СН'!$H$5-'СЕТ СН'!$H$24</f>
        <v>7259.8634956200003</v>
      </c>
      <c r="G93" s="36">
        <f>SUMIFS(СВЦЭМ!$D$39:$D$789,СВЦЭМ!$A$39:$A$789,$A93,СВЦЭМ!$B$39:$B$789,G$83)+'СЕТ СН'!$H$14+СВЦЭМ!$D$10+'СЕТ СН'!$H$5-'СЕТ СН'!$H$24</f>
        <v>7219.8613063800003</v>
      </c>
      <c r="H93" s="36">
        <f>SUMIFS(СВЦЭМ!$D$39:$D$789,СВЦЭМ!$A$39:$A$789,$A93,СВЦЭМ!$B$39:$B$789,H$83)+'СЕТ СН'!$H$14+СВЦЭМ!$D$10+'СЕТ СН'!$H$5-'СЕТ СН'!$H$24</f>
        <v>7117.9688469800003</v>
      </c>
      <c r="I93" s="36">
        <f>SUMIFS(СВЦЭМ!$D$39:$D$789,СВЦЭМ!$A$39:$A$789,$A93,СВЦЭМ!$B$39:$B$789,I$83)+'СЕТ СН'!$H$14+СВЦЭМ!$D$10+'СЕТ СН'!$H$5-'СЕТ СН'!$H$24</f>
        <v>7015.0373585300003</v>
      </c>
      <c r="J93" s="36">
        <f>SUMIFS(СВЦЭМ!$D$39:$D$789,СВЦЭМ!$A$39:$A$789,$A93,СВЦЭМ!$B$39:$B$789,J$83)+'СЕТ СН'!$H$14+СВЦЭМ!$D$10+'СЕТ СН'!$H$5-'СЕТ СН'!$H$24</f>
        <v>6940.7917746900002</v>
      </c>
      <c r="K93" s="36">
        <f>SUMIFS(СВЦЭМ!$D$39:$D$789,СВЦЭМ!$A$39:$A$789,$A93,СВЦЭМ!$B$39:$B$789,K$83)+'СЕТ СН'!$H$14+СВЦЭМ!$D$10+'СЕТ СН'!$H$5-'СЕТ СН'!$H$24</f>
        <v>6905.9451377300002</v>
      </c>
      <c r="L93" s="36">
        <f>SUMIFS(СВЦЭМ!$D$39:$D$789,СВЦЭМ!$A$39:$A$789,$A93,СВЦЭМ!$B$39:$B$789,L$83)+'СЕТ СН'!$H$14+СВЦЭМ!$D$10+'СЕТ СН'!$H$5-'СЕТ СН'!$H$24</f>
        <v>6921.5041048900002</v>
      </c>
      <c r="M93" s="36">
        <f>SUMIFS(СВЦЭМ!$D$39:$D$789,СВЦЭМ!$A$39:$A$789,$A93,СВЦЭМ!$B$39:$B$789,M$83)+'СЕТ СН'!$H$14+СВЦЭМ!$D$10+'СЕТ СН'!$H$5-'СЕТ СН'!$H$24</f>
        <v>6934.3522820600001</v>
      </c>
      <c r="N93" s="36">
        <f>SUMIFS(СВЦЭМ!$D$39:$D$789,СВЦЭМ!$A$39:$A$789,$A93,СВЦЭМ!$B$39:$B$789,N$83)+'СЕТ СН'!$H$14+СВЦЭМ!$D$10+'СЕТ СН'!$H$5-'СЕТ СН'!$H$24</f>
        <v>6932.3067867099999</v>
      </c>
      <c r="O93" s="36">
        <f>SUMIFS(СВЦЭМ!$D$39:$D$789,СВЦЭМ!$A$39:$A$789,$A93,СВЦЭМ!$B$39:$B$789,O$83)+'СЕТ СН'!$H$14+СВЦЭМ!$D$10+'СЕТ СН'!$H$5-'СЕТ СН'!$H$24</f>
        <v>6926.06826026</v>
      </c>
      <c r="P93" s="36">
        <f>SUMIFS(СВЦЭМ!$D$39:$D$789,СВЦЭМ!$A$39:$A$789,$A93,СВЦЭМ!$B$39:$B$789,P$83)+'СЕТ СН'!$H$14+СВЦЭМ!$D$10+'СЕТ СН'!$H$5-'СЕТ СН'!$H$24</f>
        <v>6978.9476813900001</v>
      </c>
      <c r="Q93" s="36">
        <f>SUMIFS(СВЦЭМ!$D$39:$D$789,СВЦЭМ!$A$39:$A$789,$A93,СВЦЭМ!$B$39:$B$789,Q$83)+'СЕТ СН'!$H$14+СВЦЭМ!$D$10+'СЕТ СН'!$H$5-'СЕТ СН'!$H$24</f>
        <v>6998.5478003500002</v>
      </c>
      <c r="R93" s="36">
        <f>SUMIFS(СВЦЭМ!$D$39:$D$789,СВЦЭМ!$A$39:$A$789,$A93,СВЦЭМ!$B$39:$B$789,R$83)+'СЕТ СН'!$H$14+СВЦЭМ!$D$10+'СЕТ СН'!$H$5-'СЕТ СН'!$H$24</f>
        <v>6967.1322178200007</v>
      </c>
      <c r="S93" s="36">
        <f>SUMIFS(СВЦЭМ!$D$39:$D$789,СВЦЭМ!$A$39:$A$789,$A93,СВЦЭМ!$B$39:$B$789,S$83)+'СЕТ СН'!$H$14+СВЦЭМ!$D$10+'СЕТ СН'!$H$5-'СЕТ СН'!$H$24</f>
        <v>6915.4858105399999</v>
      </c>
      <c r="T93" s="36">
        <f>SUMIFS(СВЦЭМ!$D$39:$D$789,СВЦЭМ!$A$39:$A$789,$A93,СВЦЭМ!$B$39:$B$789,T$83)+'СЕТ СН'!$H$14+СВЦЭМ!$D$10+'СЕТ СН'!$H$5-'СЕТ СН'!$H$24</f>
        <v>6886.2482314999997</v>
      </c>
      <c r="U93" s="36">
        <f>SUMIFS(СВЦЭМ!$D$39:$D$789,СВЦЭМ!$A$39:$A$789,$A93,СВЦЭМ!$B$39:$B$789,U$83)+'СЕТ СН'!$H$14+СВЦЭМ!$D$10+'СЕТ СН'!$H$5-'СЕТ СН'!$H$24</f>
        <v>6907.8002840099998</v>
      </c>
      <c r="V93" s="36">
        <f>SUMIFS(СВЦЭМ!$D$39:$D$789,СВЦЭМ!$A$39:$A$789,$A93,СВЦЭМ!$B$39:$B$789,V$83)+'СЕТ СН'!$H$14+СВЦЭМ!$D$10+'СЕТ СН'!$H$5-'СЕТ СН'!$H$24</f>
        <v>6925.7302486400004</v>
      </c>
      <c r="W93" s="36">
        <f>SUMIFS(СВЦЭМ!$D$39:$D$789,СВЦЭМ!$A$39:$A$789,$A93,СВЦЭМ!$B$39:$B$789,W$83)+'СЕТ СН'!$H$14+СВЦЭМ!$D$10+'СЕТ СН'!$H$5-'СЕТ СН'!$H$24</f>
        <v>6964.5057418800006</v>
      </c>
      <c r="X93" s="36">
        <f>SUMIFS(СВЦЭМ!$D$39:$D$789,СВЦЭМ!$A$39:$A$789,$A93,СВЦЭМ!$B$39:$B$789,X$83)+'СЕТ СН'!$H$14+СВЦЭМ!$D$10+'СЕТ СН'!$H$5-'СЕТ СН'!$H$24</f>
        <v>6968.6096642400007</v>
      </c>
      <c r="Y93" s="36">
        <f>SUMIFS(СВЦЭМ!$D$39:$D$789,СВЦЭМ!$A$39:$A$789,$A93,СВЦЭМ!$B$39:$B$789,Y$83)+'СЕТ СН'!$H$14+СВЦЭМ!$D$10+'СЕТ СН'!$H$5-'СЕТ СН'!$H$24</f>
        <v>7024.8415862800002</v>
      </c>
    </row>
    <row r="94" spans="1:32" ht="15.75" x14ac:dyDescent="0.2">
      <c r="A94" s="35">
        <f t="shared" si="2"/>
        <v>45637</v>
      </c>
      <c r="B94" s="36">
        <f>SUMIFS(СВЦЭМ!$D$39:$D$789,СВЦЭМ!$A$39:$A$789,$A94,СВЦЭМ!$B$39:$B$789,B$83)+'СЕТ СН'!$H$14+СВЦЭМ!$D$10+'СЕТ СН'!$H$5-'СЕТ СН'!$H$24</f>
        <v>7018.74369088</v>
      </c>
      <c r="C94" s="36">
        <f>SUMIFS(СВЦЭМ!$D$39:$D$789,СВЦЭМ!$A$39:$A$789,$A94,СВЦЭМ!$B$39:$B$789,C$83)+'СЕТ СН'!$H$14+СВЦЭМ!$D$10+'СЕТ СН'!$H$5-'СЕТ СН'!$H$24</f>
        <v>7156.3500032900001</v>
      </c>
      <c r="D94" s="36">
        <f>SUMIFS(СВЦЭМ!$D$39:$D$789,СВЦЭМ!$A$39:$A$789,$A94,СВЦЭМ!$B$39:$B$789,D$83)+'СЕТ СН'!$H$14+СВЦЭМ!$D$10+'СЕТ СН'!$H$5-'СЕТ СН'!$H$24</f>
        <v>7215.8445957599997</v>
      </c>
      <c r="E94" s="36">
        <f>SUMIFS(СВЦЭМ!$D$39:$D$789,СВЦЭМ!$A$39:$A$789,$A94,СВЦЭМ!$B$39:$B$789,E$83)+'СЕТ СН'!$H$14+СВЦЭМ!$D$10+'СЕТ СН'!$H$5-'СЕТ СН'!$H$24</f>
        <v>7232.0598228700001</v>
      </c>
      <c r="F94" s="36">
        <f>SUMIFS(СВЦЭМ!$D$39:$D$789,СВЦЭМ!$A$39:$A$789,$A94,СВЦЭМ!$B$39:$B$789,F$83)+'СЕТ СН'!$H$14+СВЦЭМ!$D$10+'СЕТ СН'!$H$5-'СЕТ СН'!$H$24</f>
        <v>7248.7968818000008</v>
      </c>
      <c r="G94" s="36">
        <f>SUMIFS(СВЦЭМ!$D$39:$D$789,СВЦЭМ!$A$39:$A$789,$A94,СВЦЭМ!$B$39:$B$789,G$83)+'СЕТ СН'!$H$14+СВЦЭМ!$D$10+'СЕТ СН'!$H$5-'СЕТ СН'!$H$24</f>
        <v>7207.4529722000007</v>
      </c>
      <c r="H94" s="36">
        <f>SUMIFS(СВЦЭМ!$D$39:$D$789,СВЦЭМ!$A$39:$A$789,$A94,СВЦЭМ!$B$39:$B$789,H$83)+'СЕТ СН'!$H$14+СВЦЭМ!$D$10+'СЕТ СН'!$H$5-'СЕТ СН'!$H$24</f>
        <v>7140.0369462100007</v>
      </c>
      <c r="I94" s="36">
        <f>SUMIFS(СВЦЭМ!$D$39:$D$789,СВЦЭМ!$A$39:$A$789,$A94,СВЦЭМ!$B$39:$B$789,I$83)+'СЕТ СН'!$H$14+СВЦЭМ!$D$10+'СЕТ СН'!$H$5-'СЕТ СН'!$H$24</f>
        <v>7046.8419004000007</v>
      </c>
      <c r="J94" s="36">
        <f>SUMIFS(СВЦЭМ!$D$39:$D$789,СВЦЭМ!$A$39:$A$789,$A94,СВЦЭМ!$B$39:$B$789,J$83)+'СЕТ СН'!$H$14+СВЦЭМ!$D$10+'СЕТ СН'!$H$5-'СЕТ СН'!$H$24</f>
        <v>6988.1997539200001</v>
      </c>
      <c r="K94" s="36">
        <f>SUMIFS(СВЦЭМ!$D$39:$D$789,СВЦЭМ!$A$39:$A$789,$A94,СВЦЭМ!$B$39:$B$789,K$83)+'СЕТ СН'!$H$14+СВЦЭМ!$D$10+'СЕТ СН'!$H$5-'СЕТ СН'!$H$24</f>
        <v>6965.2992241600004</v>
      </c>
      <c r="L94" s="36">
        <f>SUMIFS(СВЦЭМ!$D$39:$D$789,СВЦЭМ!$A$39:$A$789,$A94,СВЦЭМ!$B$39:$B$789,L$83)+'СЕТ СН'!$H$14+СВЦЭМ!$D$10+'СЕТ СН'!$H$5-'СЕТ СН'!$H$24</f>
        <v>6964.1183523899999</v>
      </c>
      <c r="M94" s="36">
        <f>SUMIFS(СВЦЭМ!$D$39:$D$789,СВЦЭМ!$A$39:$A$789,$A94,СВЦЭМ!$B$39:$B$789,M$83)+'СЕТ СН'!$H$14+СВЦЭМ!$D$10+'СЕТ СН'!$H$5-'СЕТ СН'!$H$24</f>
        <v>6998.3288892399996</v>
      </c>
      <c r="N94" s="36">
        <f>SUMIFS(СВЦЭМ!$D$39:$D$789,СВЦЭМ!$A$39:$A$789,$A94,СВЦЭМ!$B$39:$B$789,N$83)+'СЕТ СН'!$H$14+СВЦЭМ!$D$10+'СЕТ СН'!$H$5-'СЕТ СН'!$H$24</f>
        <v>7025.6079318100001</v>
      </c>
      <c r="O94" s="36">
        <f>SUMIFS(СВЦЭМ!$D$39:$D$789,СВЦЭМ!$A$39:$A$789,$A94,СВЦЭМ!$B$39:$B$789,O$83)+'СЕТ СН'!$H$14+СВЦЭМ!$D$10+'СЕТ СН'!$H$5-'СЕТ СН'!$H$24</f>
        <v>7066.00344021</v>
      </c>
      <c r="P94" s="36">
        <f>SUMIFS(СВЦЭМ!$D$39:$D$789,СВЦЭМ!$A$39:$A$789,$A94,СВЦЭМ!$B$39:$B$789,P$83)+'СЕТ СН'!$H$14+СВЦЭМ!$D$10+'СЕТ СН'!$H$5-'СЕТ СН'!$H$24</f>
        <v>7105.55246816</v>
      </c>
      <c r="Q94" s="36">
        <f>SUMIFS(СВЦЭМ!$D$39:$D$789,СВЦЭМ!$A$39:$A$789,$A94,СВЦЭМ!$B$39:$B$789,Q$83)+'СЕТ СН'!$H$14+СВЦЭМ!$D$10+'СЕТ СН'!$H$5-'СЕТ СН'!$H$24</f>
        <v>7151.6063488300006</v>
      </c>
      <c r="R94" s="36">
        <f>SUMIFS(СВЦЭМ!$D$39:$D$789,СВЦЭМ!$A$39:$A$789,$A94,СВЦЭМ!$B$39:$B$789,R$83)+'СЕТ СН'!$H$14+СВЦЭМ!$D$10+'СЕТ СН'!$H$5-'СЕТ СН'!$H$24</f>
        <v>7133.1863022800007</v>
      </c>
      <c r="S94" s="36">
        <f>SUMIFS(СВЦЭМ!$D$39:$D$789,СВЦЭМ!$A$39:$A$789,$A94,СВЦЭМ!$B$39:$B$789,S$83)+'СЕТ СН'!$H$14+СВЦЭМ!$D$10+'СЕТ СН'!$H$5-'СЕТ СН'!$H$24</f>
        <v>7085.0407035300004</v>
      </c>
      <c r="T94" s="36">
        <f>SUMIFS(СВЦЭМ!$D$39:$D$789,СВЦЭМ!$A$39:$A$789,$A94,СВЦЭМ!$B$39:$B$789,T$83)+'СЕТ СН'!$H$14+СВЦЭМ!$D$10+'СЕТ СН'!$H$5-'СЕТ СН'!$H$24</f>
        <v>7021.2519441100003</v>
      </c>
      <c r="U94" s="36">
        <f>SUMIFS(СВЦЭМ!$D$39:$D$789,СВЦЭМ!$A$39:$A$789,$A94,СВЦЭМ!$B$39:$B$789,U$83)+'СЕТ СН'!$H$14+СВЦЭМ!$D$10+'СЕТ СН'!$H$5-'СЕТ СН'!$H$24</f>
        <v>7000.5146946200002</v>
      </c>
      <c r="V94" s="36">
        <f>SUMIFS(СВЦЭМ!$D$39:$D$789,СВЦЭМ!$A$39:$A$789,$A94,СВЦЭМ!$B$39:$B$789,V$83)+'СЕТ СН'!$H$14+СВЦЭМ!$D$10+'СЕТ СН'!$H$5-'СЕТ СН'!$H$24</f>
        <v>6992.1688552600008</v>
      </c>
      <c r="W94" s="36">
        <f>SUMIFS(СВЦЭМ!$D$39:$D$789,СВЦЭМ!$A$39:$A$789,$A94,СВЦЭМ!$B$39:$B$789,W$83)+'СЕТ СН'!$H$14+СВЦЭМ!$D$10+'СЕТ СН'!$H$5-'СЕТ СН'!$H$24</f>
        <v>7011.3865132000001</v>
      </c>
      <c r="X94" s="36">
        <f>SUMIFS(СВЦЭМ!$D$39:$D$789,СВЦЭМ!$A$39:$A$789,$A94,СВЦЭМ!$B$39:$B$789,X$83)+'СЕТ СН'!$H$14+СВЦЭМ!$D$10+'СЕТ СН'!$H$5-'СЕТ СН'!$H$24</f>
        <v>7051.9817111100001</v>
      </c>
      <c r="Y94" s="36">
        <f>SUMIFS(СВЦЭМ!$D$39:$D$789,СВЦЭМ!$A$39:$A$789,$A94,СВЦЭМ!$B$39:$B$789,Y$83)+'СЕТ СН'!$H$14+СВЦЭМ!$D$10+'СЕТ СН'!$H$5-'СЕТ СН'!$H$24</f>
        <v>7117.4762314100008</v>
      </c>
    </row>
    <row r="95" spans="1:32" ht="15.75" x14ac:dyDescent="0.2">
      <c r="A95" s="35">
        <f t="shared" si="2"/>
        <v>45638</v>
      </c>
      <c r="B95" s="36">
        <f>SUMIFS(СВЦЭМ!$D$39:$D$789,СВЦЭМ!$A$39:$A$789,$A95,СВЦЭМ!$B$39:$B$789,B$83)+'СЕТ СН'!$H$14+СВЦЭМ!$D$10+'СЕТ СН'!$H$5-'СЕТ СН'!$H$24</f>
        <v>7178.8508657300008</v>
      </c>
      <c r="C95" s="36">
        <f>SUMIFS(СВЦЭМ!$D$39:$D$789,СВЦЭМ!$A$39:$A$789,$A95,СВЦЭМ!$B$39:$B$789,C$83)+'СЕТ СН'!$H$14+СВЦЭМ!$D$10+'СЕТ СН'!$H$5-'СЕТ СН'!$H$24</f>
        <v>7245.5384139400003</v>
      </c>
      <c r="D95" s="36">
        <f>SUMIFS(СВЦЭМ!$D$39:$D$789,СВЦЭМ!$A$39:$A$789,$A95,СВЦЭМ!$B$39:$B$789,D$83)+'СЕТ СН'!$H$14+СВЦЭМ!$D$10+'СЕТ СН'!$H$5-'СЕТ СН'!$H$24</f>
        <v>7259.7457629500004</v>
      </c>
      <c r="E95" s="36">
        <f>SUMIFS(СВЦЭМ!$D$39:$D$789,СВЦЭМ!$A$39:$A$789,$A95,СВЦЭМ!$B$39:$B$789,E$83)+'СЕТ СН'!$H$14+СВЦЭМ!$D$10+'СЕТ СН'!$H$5-'СЕТ СН'!$H$24</f>
        <v>7259.1162228499998</v>
      </c>
      <c r="F95" s="36">
        <f>SUMIFS(СВЦЭМ!$D$39:$D$789,СВЦЭМ!$A$39:$A$789,$A95,СВЦЭМ!$B$39:$B$789,F$83)+'СЕТ СН'!$H$14+СВЦЭМ!$D$10+'СЕТ СН'!$H$5-'СЕТ СН'!$H$24</f>
        <v>7271.2820787100009</v>
      </c>
      <c r="G95" s="36">
        <f>SUMIFS(СВЦЭМ!$D$39:$D$789,СВЦЭМ!$A$39:$A$789,$A95,СВЦЭМ!$B$39:$B$789,G$83)+'СЕТ СН'!$H$14+СВЦЭМ!$D$10+'СЕТ СН'!$H$5-'СЕТ СН'!$H$24</f>
        <v>7261.0666515200001</v>
      </c>
      <c r="H95" s="36">
        <f>SUMIFS(СВЦЭМ!$D$39:$D$789,СВЦЭМ!$A$39:$A$789,$A95,СВЦЭМ!$B$39:$B$789,H$83)+'СЕТ СН'!$H$14+СВЦЭМ!$D$10+'СЕТ СН'!$H$5-'СЕТ СН'!$H$24</f>
        <v>7186.15836726</v>
      </c>
      <c r="I95" s="36">
        <f>SUMIFS(СВЦЭМ!$D$39:$D$789,СВЦЭМ!$A$39:$A$789,$A95,СВЦЭМ!$B$39:$B$789,I$83)+'СЕТ СН'!$H$14+СВЦЭМ!$D$10+'СЕТ СН'!$H$5-'СЕТ СН'!$H$24</f>
        <v>7075.8297177100003</v>
      </c>
      <c r="J95" s="36">
        <f>SUMIFS(СВЦЭМ!$D$39:$D$789,СВЦЭМ!$A$39:$A$789,$A95,СВЦЭМ!$B$39:$B$789,J$83)+'СЕТ СН'!$H$14+СВЦЭМ!$D$10+'СЕТ СН'!$H$5-'СЕТ СН'!$H$24</f>
        <v>7020.8987361100008</v>
      </c>
      <c r="K95" s="36">
        <f>SUMIFS(СВЦЭМ!$D$39:$D$789,СВЦЭМ!$A$39:$A$789,$A95,СВЦЭМ!$B$39:$B$789,K$83)+'СЕТ СН'!$H$14+СВЦЭМ!$D$10+'СЕТ СН'!$H$5-'СЕТ СН'!$H$24</f>
        <v>7022.6742847500009</v>
      </c>
      <c r="L95" s="36">
        <f>SUMIFS(СВЦЭМ!$D$39:$D$789,СВЦЭМ!$A$39:$A$789,$A95,СВЦЭМ!$B$39:$B$789,L$83)+'СЕТ СН'!$H$14+СВЦЭМ!$D$10+'СЕТ СН'!$H$5-'СЕТ СН'!$H$24</f>
        <v>7011.8987434299997</v>
      </c>
      <c r="M95" s="36">
        <f>SUMIFS(СВЦЭМ!$D$39:$D$789,СВЦЭМ!$A$39:$A$789,$A95,СВЦЭМ!$B$39:$B$789,M$83)+'СЕТ СН'!$H$14+СВЦЭМ!$D$10+'СЕТ СН'!$H$5-'СЕТ СН'!$H$24</f>
        <v>7030.6656385799997</v>
      </c>
      <c r="N95" s="36">
        <f>SUMIFS(СВЦЭМ!$D$39:$D$789,СВЦЭМ!$A$39:$A$789,$A95,СВЦЭМ!$B$39:$B$789,N$83)+'СЕТ СН'!$H$14+СВЦЭМ!$D$10+'СЕТ СН'!$H$5-'СЕТ СН'!$H$24</f>
        <v>7033.7237007500007</v>
      </c>
      <c r="O95" s="36">
        <f>SUMIFS(СВЦЭМ!$D$39:$D$789,СВЦЭМ!$A$39:$A$789,$A95,СВЦЭМ!$B$39:$B$789,O$83)+'СЕТ СН'!$H$14+СВЦЭМ!$D$10+'СЕТ СН'!$H$5-'СЕТ СН'!$H$24</f>
        <v>7078.7884533699998</v>
      </c>
      <c r="P95" s="36">
        <f>SUMIFS(СВЦЭМ!$D$39:$D$789,СВЦЭМ!$A$39:$A$789,$A95,СВЦЭМ!$B$39:$B$789,P$83)+'СЕТ СН'!$H$14+СВЦЭМ!$D$10+'СЕТ СН'!$H$5-'СЕТ СН'!$H$24</f>
        <v>7072.7648069500001</v>
      </c>
      <c r="Q95" s="36">
        <f>SUMIFS(СВЦЭМ!$D$39:$D$789,СВЦЭМ!$A$39:$A$789,$A95,СВЦЭМ!$B$39:$B$789,Q$83)+'СЕТ СН'!$H$14+СВЦЭМ!$D$10+'СЕТ СН'!$H$5-'СЕТ СН'!$H$24</f>
        <v>7068.0288608299998</v>
      </c>
      <c r="R95" s="36">
        <f>SUMIFS(СВЦЭМ!$D$39:$D$789,СВЦЭМ!$A$39:$A$789,$A95,СВЦЭМ!$B$39:$B$789,R$83)+'СЕТ СН'!$H$14+СВЦЭМ!$D$10+'СЕТ СН'!$H$5-'СЕТ СН'!$H$24</f>
        <v>7069.3115717399996</v>
      </c>
      <c r="S95" s="36">
        <f>SUMIFS(СВЦЭМ!$D$39:$D$789,СВЦЭМ!$A$39:$A$789,$A95,СВЦЭМ!$B$39:$B$789,S$83)+'СЕТ СН'!$H$14+СВЦЭМ!$D$10+'СЕТ СН'!$H$5-'СЕТ СН'!$H$24</f>
        <v>7012.2833742599996</v>
      </c>
      <c r="T95" s="36">
        <f>SUMIFS(СВЦЭМ!$D$39:$D$789,СВЦЭМ!$A$39:$A$789,$A95,СВЦЭМ!$B$39:$B$789,T$83)+'СЕТ СН'!$H$14+СВЦЭМ!$D$10+'СЕТ СН'!$H$5-'СЕТ СН'!$H$24</f>
        <v>7005.04615027</v>
      </c>
      <c r="U95" s="36">
        <f>SUMIFS(СВЦЭМ!$D$39:$D$789,СВЦЭМ!$A$39:$A$789,$A95,СВЦЭМ!$B$39:$B$789,U$83)+'СЕТ СН'!$H$14+СВЦЭМ!$D$10+'СЕТ СН'!$H$5-'СЕТ СН'!$H$24</f>
        <v>7027.5209932400003</v>
      </c>
      <c r="V95" s="36">
        <f>SUMIFS(СВЦЭМ!$D$39:$D$789,СВЦЭМ!$A$39:$A$789,$A95,СВЦЭМ!$B$39:$B$789,V$83)+'СЕТ СН'!$H$14+СВЦЭМ!$D$10+'СЕТ СН'!$H$5-'СЕТ СН'!$H$24</f>
        <v>7040.6975386100003</v>
      </c>
      <c r="W95" s="36">
        <f>SUMIFS(СВЦЭМ!$D$39:$D$789,СВЦЭМ!$A$39:$A$789,$A95,СВЦЭМ!$B$39:$B$789,W$83)+'СЕТ СН'!$H$14+СВЦЭМ!$D$10+'СЕТ СН'!$H$5-'СЕТ СН'!$H$24</f>
        <v>7083.6818859800005</v>
      </c>
      <c r="X95" s="36">
        <f>SUMIFS(СВЦЭМ!$D$39:$D$789,СВЦЭМ!$A$39:$A$789,$A95,СВЦЭМ!$B$39:$B$789,X$83)+'СЕТ СН'!$H$14+СВЦЭМ!$D$10+'СЕТ СН'!$H$5-'СЕТ СН'!$H$24</f>
        <v>7116.4355446099999</v>
      </c>
      <c r="Y95" s="36">
        <f>SUMIFS(СВЦЭМ!$D$39:$D$789,СВЦЭМ!$A$39:$A$789,$A95,СВЦЭМ!$B$39:$B$789,Y$83)+'СЕТ СН'!$H$14+СВЦЭМ!$D$10+'СЕТ СН'!$H$5-'СЕТ СН'!$H$24</f>
        <v>7178.31078454</v>
      </c>
    </row>
    <row r="96" spans="1:32" ht="15.75" x14ac:dyDescent="0.2">
      <c r="A96" s="35">
        <f t="shared" si="2"/>
        <v>45639</v>
      </c>
      <c r="B96" s="36">
        <f>SUMIFS(СВЦЭМ!$D$39:$D$789,СВЦЭМ!$A$39:$A$789,$A96,СВЦЭМ!$B$39:$B$789,B$83)+'СЕТ СН'!$H$14+СВЦЭМ!$D$10+'СЕТ СН'!$H$5-'СЕТ СН'!$H$24</f>
        <v>7250.3831861199997</v>
      </c>
      <c r="C96" s="36">
        <f>SUMIFS(СВЦЭМ!$D$39:$D$789,СВЦЭМ!$A$39:$A$789,$A96,СВЦЭМ!$B$39:$B$789,C$83)+'СЕТ СН'!$H$14+СВЦЭМ!$D$10+'СЕТ СН'!$H$5-'СЕТ СН'!$H$24</f>
        <v>7320.5277546800007</v>
      </c>
      <c r="D96" s="36">
        <f>SUMIFS(СВЦЭМ!$D$39:$D$789,СВЦЭМ!$A$39:$A$789,$A96,СВЦЭМ!$B$39:$B$789,D$83)+'СЕТ СН'!$H$14+СВЦЭМ!$D$10+'СЕТ СН'!$H$5-'СЕТ СН'!$H$24</f>
        <v>7366.7851969500007</v>
      </c>
      <c r="E96" s="36">
        <f>SUMIFS(СВЦЭМ!$D$39:$D$789,СВЦЭМ!$A$39:$A$789,$A96,СВЦЭМ!$B$39:$B$789,E$83)+'СЕТ СН'!$H$14+СВЦЭМ!$D$10+'СЕТ СН'!$H$5-'СЕТ СН'!$H$24</f>
        <v>7358.0893298600004</v>
      </c>
      <c r="F96" s="36">
        <f>SUMIFS(СВЦЭМ!$D$39:$D$789,СВЦЭМ!$A$39:$A$789,$A96,СВЦЭМ!$B$39:$B$789,F$83)+'СЕТ СН'!$H$14+СВЦЭМ!$D$10+'СЕТ СН'!$H$5-'СЕТ СН'!$H$24</f>
        <v>7336.4820747400008</v>
      </c>
      <c r="G96" s="36">
        <f>SUMIFS(СВЦЭМ!$D$39:$D$789,СВЦЭМ!$A$39:$A$789,$A96,СВЦЭМ!$B$39:$B$789,G$83)+'СЕТ СН'!$H$14+СВЦЭМ!$D$10+'СЕТ СН'!$H$5-'СЕТ СН'!$H$24</f>
        <v>7290.3291548100005</v>
      </c>
      <c r="H96" s="36">
        <f>SUMIFS(СВЦЭМ!$D$39:$D$789,СВЦЭМ!$A$39:$A$789,$A96,СВЦЭМ!$B$39:$B$789,H$83)+'СЕТ СН'!$H$14+СВЦЭМ!$D$10+'СЕТ СН'!$H$5-'СЕТ СН'!$H$24</f>
        <v>7193.3893879999996</v>
      </c>
      <c r="I96" s="36">
        <f>SUMIFS(СВЦЭМ!$D$39:$D$789,СВЦЭМ!$A$39:$A$789,$A96,СВЦЭМ!$B$39:$B$789,I$83)+'СЕТ СН'!$H$14+СВЦЭМ!$D$10+'СЕТ СН'!$H$5-'СЕТ СН'!$H$24</f>
        <v>7088.93179736</v>
      </c>
      <c r="J96" s="36">
        <f>SUMIFS(СВЦЭМ!$D$39:$D$789,СВЦЭМ!$A$39:$A$789,$A96,СВЦЭМ!$B$39:$B$789,J$83)+'СЕТ СН'!$H$14+СВЦЭМ!$D$10+'СЕТ СН'!$H$5-'СЕТ СН'!$H$24</f>
        <v>7029.6040927699996</v>
      </c>
      <c r="K96" s="36">
        <f>SUMIFS(СВЦЭМ!$D$39:$D$789,СВЦЭМ!$A$39:$A$789,$A96,СВЦЭМ!$B$39:$B$789,K$83)+'СЕТ СН'!$H$14+СВЦЭМ!$D$10+'СЕТ СН'!$H$5-'СЕТ СН'!$H$24</f>
        <v>7005.3314870400009</v>
      </c>
      <c r="L96" s="36">
        <f>SUMIFS(СВЦЭМ!$D$39:$D$789,СВЦЭМ!$A$39:$A$789,$A96,СВЦЭМ!$B$39:$B$789,L$83)+'СЕТ СН'!$H$14+СВЦЭМ!$D$10+'СЕТ СН'!$H$5-'СЕТ СН'!$H$24</f>
        <v>6992.5479236299998</v>
      </c>
      <c r="M96" s="36">
        <f>SUMIFS(СВЦЭМ!$D$39:$D$789,СВЦЭМ!$A$39:$A$789,$A96,СВЦЭМ!$B$39:$B$789,M$83)+'СЕТ СН'!$H$14+СВЦЭМ!$D$10+'СЕТ СН'!$H$5-'СЕТ СН'!$H$24</f>
        <v>7017.3782934400006</v>
      </c>
      <c r="N96" s="36">
        <f>SUMIFS(СВЦЭМ!$D$39:$D$789,СВЦЭМ!$A$39:$A$789,$A96,СВЦЭМ!$B$39:$B$789,N$83)+'СЕТ СН'!$H$14+СВЦЭМ!$D$10+'СЕТ СН'!$H$5-'СЕТ СН'!$H$24</f>
        <v>7004.0294176999996</v>
      </c>
      <c r="O96" s="36">
        <f>SUMIFS(СВЦЭМ!$D$39:$D$789,СВЦЭМ!$A$39:$A$789,$A96,СВЦЭМ!$B$39:$B$789,O$83)+'СЕТ СН'!$H$14+СВЦЭМ!$D$10+'СЕТ СН'!$H$5-'СЕТ СН'!$H$24</f>
        <v>7019.4827908500001</v>
      </c>
      <c r="P96" s="36">
        <f>SUMIFS(СВЦЭМ!$D$39:$D$789,СВЦЭМ!$A$39:$A$789,$A96,СВЦЭМ!$B$39:$B$789,P$83)+'СЕТ СН'!$H$14+СВЦЭМ!$D$10+'СЕТ СН'!$H$5-'СЕТ СН'!$H$24</f>
        <v>7034.7625364200003</v>
      </c>
      <c r="Q96" s="36">
        <f>SUMIFS(СВЦЭМ!$D$39:$D$789,СВЦЭМ!$A$39:$A$789,$A96,СВЦЭМ!$B$39:$B$789,Q$83)+'СЕТ СН'!$H$14+СВЦЭМ!$D$10+'СЕТ СН'!$H$5-'СЕТ СН'!$H$24</f>
        <v>7037.7683904200003</v>
      </c>
      <c r="R96" s="36">
        <f>SUMIFS(СВЦЭМ!$D$39:$D$789,СВЦЭМ!$A$39:$A$789,$A96,СВЦЭМ!$B$39:$B$789,R$83)+'СЕТ СН'!$H$14+СВЦЭМ!$D$10+'СЕТ СН'!$H$5-'СЕТ СН'!$H$24</f>
        <v>7002.4083329300001</v>
      </c>
      <c r="S96" s="36">
        <f>SUMIFS(СВЦЭМ!$D$39:$D$789,СВЦЭМ!$A$39:$A$789,$A96,СВЦЭМ!$B$39:$B$789,S$83)+'СЕТ СН'!$H$14+СВЦЭМ!$D$10+'СЕТ СН'!$H$5-'СЕТ СН'!$H$24</f>
        <v>6987.6196019500003</v>
      </c>
      <c r="T96" s="36">
        <f>SUMIFS(СВЦЭМ!$D$39:$D$789,СВЦЭМ!$A$39:$A$789,$A96,СВЦЭМ!$B$39:$B$789,T$83)+'СЕТ СН'!$H$14+СВЦЭМ!$D$10+'СЕТ СН'!$H$5-'СЕТ СН'!$H$24</f>
        <v>6971.9245806500003</v>
      </c>
      <c r="U96" s="36">
        <f>SUMIFS(СВЦЭМ!$D$39:$D$789,СВЦЭМ!$A$39:$A$789,$A96,СВЦЭМ!$B$39:$B$789,U$83)+'СЕТ СН'!$H$14+СВЦЭМ!$D$10+'СЕТ СН'!$H$5-'СЕТ СН'!$H$24</f>
        <v>6987.9727677000001</v>
      </c>
      <c r="V96" s="36">
        <f>SUMIFS(СВЦЭМ!$D$39:$D$789,СВЦЭМ!$A$39:$A$789,$A96,СВЦЭМ!$B$39:$B$789,V$83)+'СЕТ СН'!$H$14+СВЦЭМ!$D$10+'СЕТ СН'!$H$5-'СЕТ СН'!$H$24</f>
        <v>7010.8021062300004</v>
      </c>
      <c r="W96" s="36">
        <f>SUMIFS(СВЦЭМ!$D$39:$D$789,СВЦЭМ!$A$39:$A$789,$A96,СВЦЭМ!$B$39:$B$789,W$83)+'СЕТ СН'!$H$14+СВЦЭМ!$D$10+'СЕТ СН'!$H$5-'СЕТ СН'!$H$24</f>
        <v>7023.6747837700004</v>
      </c>
      <c r="X96" s="36">
        <f>SUMIFS(СВЦЭМ!$D$39:$D$789,СВЦЭМ!$A$39:$A$789,$A96,СВЦЭМ!$B$39:$B$789,X$83)+'СЕТ СН'!$H$14+СВЦЭМ!$D$10+'СЕТ СН'!$H$5-'СЕТ СН'!$H$24</f>
        <v>7082.1090601600008</v>
      </c>
      <c r="Y96" s="36">
        <f>SUMIFS(СВЦЭМ!$D$39:$D$789,СВЦЭМ!$A$39:$A$789,$A96,СВЦЭМ!$B$39:$B$789,Y$83)+'СЕТ СН'!$H$14+СВЦЭМ!$D$10+'СЕТ СН'!$H$5-'СЕТ СН'!$H$24</f>
        <v>7121.2737053100009</v>
      </c>
    </row>
    <row r="97" spans="1:25" ht="15.75" x14ac:dyDescent="0.2">
      <c r="A97" s="35">
        <f t="shared" si="2"/>
        <v>45640</v>
      </c>
      <c r="B97" s="36">
        <f>SUMIFS(СВЦЭМ!$D$39:$D$789,СВЦЭМ!$A$39:$A$789,$A97,СВЦЭМ!$B$39:$B$789,B$83)+'СЕТ СН'!$H$14+СВЦЭМ!$D$10+'СЕТ СН'!$H$5-'СЕТ СН'!$H$24</f>
        <v>7237.8473790799999</v>
      </c>
      <c r="C97" s="36">
        <f>SUMIFS(СВЦЭМ!$D$39:$D$789,СВЦЭМ!$A$39:$A$789,$A97,СВЦЭМ!$B$39:$B$789,C$83)+'СЕТ СН'!$H$14+СВЦЭМ!$D$10+'СЕТ СН'!$H$5-'СЕТ СН'!$H$24</f>
        <v>7288.6631214299996</v>
      </c>
      <c r="D97" s="36">
        <f>SUMIFS(СВЦЭМ!$D$39:$D$789,СВЦЭМ!$A$39:$A$789,$A97,СВЦЭМ!$B$39:$B$789,D$83)+'СЕТ СН'!$H$14+СВЦЭМ!$D$10+'СЕТ СН'!$H$5-'СЕТ СН'!$H$24</f>
        <v>7301.3457863000003</v>
      </c>
      <c r="E97" s="36">
        <f>SUMIFS(СВЦЭМ!$D$39:$D$789,СВЦЭМ!$A$39:$A$789,$A97,СВЦЭМ!$B$39:$B$789,E$83)+'СЕТ СН'!$H$14+СВЦЭМ!$D$10+'СЕТ СН'!$H$5-'СЕТ СН'!$H$24</f>
        <v>7334.5063588100002</v>
      </c>
      <c r="F97" s="36">
        <f>SUMIFS(СВЦЭМ!$D$39:$D$789,СВЦЭМ!$A$39:$A$789,$A97,СВЦЭМ!$B$39:$B$789,F$83)+'СЕТ СН'!$H$14+СВЦЭМ!$D$10+'СЕТ СН'!$H$5-'СЕТ СН'!$H$24</f>
        <v>7334.9083899899997</v>
      </c>
      <c r="G97" s="36">
        <f>SUMIFS(СВЦЭМ!$D$39:$D$789,СВЦЭМ!$A$39:$A$789,$A97,СВЦЭМ!$B$39:$B$789,G$83)+'СЕТ СН'!$H$14+СВЦЭМ!$D$10+'СЕТ СН'!$H$5-'СЕТ СН'!$H$24</f>
        <v>7312.88488143</v>
      </c>
      <c r="H97" s="36">
        <f>SUMIFS(СВЦЭМ!$D$39:$D$789,СВЦЭМ!$A$39:$A$789,$A97,СВЦЭМ!$B$39:$B$789,H$83)+'СЕТ СН'!$H$14+СВЦЭМ!$D$10+'СЕТ СН'!$H$5-'СЕТ СН'!$H$24</f>
        <v>7299.6886610900001</v>
      </c>
      <c r="I97" s="36">
        <f>SUMIFS(СВЦЭМ!$D$39:$D$789,СВЦЭМ!$A$39:$A$789,$A97,СВЦЭМ!$B$39:$B$789,I$83)+'СЕТ СН'!$H$14+СВЦЭМ!$D$10+'СЕТ СН'!$H$5-'СЕТ СН'!$H$24</f>
        <v>7250.6464534900006</v>
      </c>
      <c r="J97" s="36">
        <f>SUMIFS(СВЦЭМ!$D$39:$D$789,СВЦЭМ!$A$39:$A$789,$A97,СВЦЭМ!$B$39:$B$789,J$83)+'СЕТ СН'!$H$14+СВЦЭМ!$D$10+'СЕТ СН'!$H$5-'СЕТ СН'!$H$24</f>
        <v>7154.4678632800005</v>
      </c>
      <c r="K97" s="36">
        <f>SUMIFS(СВЦЭМ!$D$39:$D$789,СВЦЭМ!$A$39:$A$789,$A97,СВЦЭМ!$B$39:$B$789,K$83)+'СЕТ СН'!$H$14+СВЦЭМ!$D$10+'СЕТ СН'!$H$5-'СЕТ СН'!$H$24</f>
        <v>7002.7047446400002</v>
      </c>
      <c r="L97" s="36">
        <f>SUMIFS(СВЦЭМ!$D$39:$D$789,СВЦЭМ!$A$39:$A$789,$A97,СВЦЭМ!$B$39:$B$789,L$83)+'СЕТ СН'!$H$14+СВЦЭМ!$D$10+'СЕТ СН'!$H$5-'СЕТ СН'!$H$24</f>
        <v>6970.2417341500004</v>
      </c>
      <c r="M97" s="36">
        <f>SUMIFS(СВЦЭМ!$D$39:$D$789,СВЦЭМ!$A$39:$A$789,$A97,СВЦЭМ!$B$39:$B$789,M$83)+'СЕТ СН'!$H$14+СВЦЭМ!$D$10+'СЕТ СН'!$H$5-'СЕТ СН'!$H$24</f>
        <v>6995.4323827400003</v>
      </c>
      <c r="N97" s="36">
        <f>SUMIFS(СВЦЭМ!$D$39:$D$789,СВЦЭМ!$A$39:$A$789,$A97,СВЦЭМ!$B$39:$B$789,N$83)+'СЕТ СН'!$H$14+СВЦЭМ!$D$10+'СЕТ СН'!$H$5-'СЕТ СН'!$H$24</f>
        <v>6998.0618420499995</v>
      </c>
      <c r="O97" s="36">
        <f>SUMIFS(СВЦЭМ!$D$39:$D$789,СВЦЭМ!$A$39:$A$789,$A97,СВЦЭМ!$B$39:$B$789,O$83)+'СЕТ СН'!$H$14+СВЦЭМ!$D$10+'СЕТ СН'!$H$5-'СЕТ СН'!$H$24</f>
        <v>7004.5698732399997</v>
      </c>
      <c r="P97" s="36">
        <f>SUMIFS(СВЦЭМ!$D$39:$D$789,СВЦЭМ!$A$39:$A$789,$A97,СВЦЭМ!$B$39:$B$789,P$83)+'СЕТ СН'!$H$14+СВЦЭМ!$D$10+'СЕТ СН'!$H$5-'СЕТ СН'!$H$24</f>
        <v>7005.97272161</v>
      </c>
      <c r="Q97" s="36">
        <f>SUMIFS(СВЦЭМ!$D$39:$D$789,СВЦЭМ!$A$39:$A$789,$A97,СВЦЭМ!$B$39:$B$789,Q$83)+'СЕТ СН'!$H$14+СВЦЭМ!$D$10+'СЕТ СН'!$H$5-'СЕТ СН'!$H$24</f>
        <v>7055.2921023300005</v>
      </c>
      <c r="R97" s="36">
        <f>SUMIFS(СВЦЭМ!$D$39:$D$789,СВЦЭМ!$A$39:$A$789,$A97,СВЦЭМ!$B$39:$B$789,R$83)+'СЕТ СН'!$H$14+СВЦЭМ!$D$10+'СЕТ СН'!$H$5-'СЕТ СН'!$H$24</f>
        <v>7051.89204995</v>
      </c>
      <c r="S97" s="36">
        <f>SUMIFS(СВЦЭМ!$D$39:$D$789,СВЦЭМ!$A$39:$A$789,$A97,СВЦЭМ!$B$39:$B$789,S$83)+'СЕТ СН'!$H$14+СВЦЭМ!$D$10+'СЕТ СН'!$H$5-'СЕТ СН'!$H$24</f>
        <v>6987.1469984300002</v>
      </c>
      <c r="T97" s="36">
        <f>SUMIFS(СВЦЭМ!$D$39:$D$789,СВЦЭМ!$A$39:$A$789,$A97,СВЦЭМ!$B$39:$B$789,T$83)+'СЕТ СН'!$H$14+СВЦЭМ!$D$10+'СЕТ СН'!$H$5-'СЕТ СН'!$H$24</f>
        <v>6951.1139888600001</v>
      </c>
      <c r="U97" s="36">
        <f>SUMIFS(СВЦЭМ!$D$39:$D$789,СВЦЭМ!$A$39:$A$789,$A97,СВЦЭМ!$B$39:$B$789,U$83)+'СЕТ СН'!$H$14+СВЦЭМ!$D$10+'СЕТ СН'!$H$5-'СЕТ СН'!$H$24</f>
        <v>6966.7021472899996</v>
      </c>
      <c r="V97" s="36">
        <f>SUMIFS(СВЦЭМ!$D$39:$D$789,СВЦЭМ!$A$39:$A$789,$A97,СВЦЭМ!$B$39:$B$789,V$83)+'СЕТ СН'!$H$14+СВЦЭМ!$D$10+'СЕТ СН'!$H$5-'СЕТ СН'!$H$24</f>
        <v>7047.9210978900001</v>
      </c>
      <c r="W97" s="36">
        <f>SUMIFS(СВЦЭМ!$D$39:$D$789,СВЦЭМ!$A$39:$A$789,$A97,СВЦЭМ!$B$39:$B$789,W$83)+'СЕТ СН'!$H$14+СВЦЭМ!$D$10+'СЕТ СН'!$H$5-'СЕТ СН'!$H$24</f>
        <v>7082.9387501600004</v>
      </c>
      <c r="X97" s="36">
        <f>SUMIFS(СВЦЭМ!$D$39:$D$789,СВЦЭМ!$A$39:$A$789,$A97,СВЦЭМ!$B$39:$B$789,X$83)+'СЕТ СН'!$H$14+СВЦЭМ!$D$10+'СЕТ СН'!$H$5-'СЕТ СН'!$H$24</f>
        <v>7115.92408024</v>
      </c>
      <c r="Y97" s="36">
        <f>SUMIFS(СВЦЭМ!$D$39:$D$789,СВЦЭМ!$A$39:$A$789,$A97,СВЦЭМ!$B$39:$B$789,Y$83)+'СЕТ СН'!$H$14+СВЦЭМ!$D$10+'СЕТ СН'!$H$5-'СЕТ СН'!$H$24</f>
        <v>7180.7864102500007</v>
      </c>
    </row>
    <row r="98" spans="1:25" ht="15.75" x14ac:dyDescent="0.2">
      <c r="A98" s="35">
        <f t="shared" si="2"/>
        <v>45641</v>
      </c>
      <c r="B98" s="36">
        <f>SUMIFS(СВЦЭМ!$D$39:$D$789,СВЦЭМ!$A$39:$A$789,$A98,СВЦЭМ!$B$39:$B$789,B$83)+'СЕТ СН'!$H$14+СВЦЭМ!$D$10+'СЕТ СН'!$H$5-'СЕТ СН'!$H$24</f>
        <v>7178.3192813000005</v>
      </c>
      <c r="C98" s="36">
        <f>SUMIFS(СВЦЭМ!$D$39:$D$789,СВЦЭМ!$A$39:$A$789,$A98,СВЦЭМ!$B$39:$B$789,C$83)+'СЕТ СН'!$H$14+СВЦЭМ!$D$10+'СЕТ СН'!$H$5-'СЕТ СН'!$H$24</f>
        <v>7187.9061589400008</v>
      </c>
      <c r="D98" s="36">
        <f>SUMIFS(СВЦЭМ!$D$39:$D$789,СВЦЭМ!$A$39:$A$789,$A98,СВЦЭМ!$B$39:$B$789,D$83)+'СЕТ СН'!$H$14+СВЦЭМ!$D$10+'СЕТ СН'!$H$5-'СЕТ СН'!$H$24</f>
        <v>7240.0226243400002</v>
      </c>
      <c r="E98" s="36">
        <f>SUMIFS(СВЦЭМ!$D$39:$D$789,СВЦЭМ!$A$39:$A$789,$A98,СВЦЭМ!$B$39:$B$789,E$83)+'СЕТ СН'!$H$14+СВЦЭМ!$D$10+'СЕТ СН'!$H$5-'СЕТ СН'!$H$24</f>
        <v>7255.3486926000005</v>
      </c>
      <c r="F98" s="36">
        <f>SUMIFS(СВЦЭМ!$D$39:$D$789,СВЦЭМ!$A$39:$A$789,$A98,СВЦЭМ!$B$39:$B$789,F$83)+'СЕТ СН'!$H$14+СВЦЭМ!$D$10+'СЕТ СН'!$H$5-'СЕТ СН'!$H$24</f>
        <v>7265.9549678000003</v>
      </c>
      <c r="G98" s="36">
        <f>SUMIFS(СВЦЭМ!$D$39:$D$789,СВЦЭМ!$A$39:$A$789,$A98,СВЦЭМ!$B$39:$B$789,G$83)+'СЕТ СН'!$H$14+СВЦЭМ!$D$10+'СЕТ СН'!$H$5-'СЕТ СН'!$H$24</f>
        <v>7242.67973471</v>
      </c>
      <c r="H98" s="36">
        <f>SUMIFS(СВЦЭМ!$D$39:$D$789,СВЦЭМ!$A$39:$A$789,$A98,СВЦЭМ!$B$39:$B$789,H$83)+'СЕТ СН'!$H$14+СВЦЭМ!$D$10+'СЕТ СН'!$H$5-'СЕТ СН'!$H$24</f>
        <v>7218.3234110400008</v>
      </c>
      <c r="I98" s="36">
        <f>SUMIFS(СВЦЭМ!$D$39:$D$789,СВЦЭМ!$A$39:$A$789,$A98,СВЦЭМ!$B$39:$B$789,I$83)+'СЕТ СН'!$H$14+СВЦЭМ!$D$10+'СЕТ СН'!$H$5-'СЕТ СН'!$H$24</f>
        <v>7229.07981638</v>
      </c>
      <c r="J98" s="36">
        <f>SUMIFS(СВЦЭМ!$D$39:$D$789,СВЦЭМ!$A$39:$A$789,$A98,СВЦЭМ!$B$39:$B$789,J$83)+'СЕТ СН'!$H$14+СВЦЭМ!$D$10+'СЕТ СН'!$H$5-'СЕТ СН'!$H$24</f>
        <v>7126.6252339599996</v>
      </c>
      <c r="K98" s="36">
        <f>SUMIFS(СВЦЭМ!$D$39:$D$789,СВЦЭМ!$A$39:$A$789,$A98,СВЦЭМ!$B$39:$B$789,K$83)+'СЕТ СН'!$H$14+СВЦЭМ!$D$10+'СЕТ СН'!$H$5-'СЕТ СН'!$H$24</f>
        <v>7017.9371887100006</v>
      </c>
      <c r="L98" s="36">
        <f>SUMIFS(СВЦЭМ!$D$39:$D$789,СВЦЭМ!$A$39:$A$789,$A98,СВЦЭМ!$B$39:$B$789,L$83)+'СЕТ СН'!$H$14+СВЦЭМ!$D$10+'СЕТ СН'!$H$5-'СЕТ СН'!$H$24</f>
        <v>6975.6394440700005</v>
      </c>
      <c r="M98" s="36">
        <f>SUMIFS(СВЦЭМ!$D$39:$D$789,СВЦЭМ!$A$39:$A$789,$A98,СВЦЭМ!$B$39:$B$789,M$83)+'СЕТ СН'!$H$14+СВЦЭМ!$D$10+'СЕТ СН'!$H$5-'СЕТ СН'!$H$24</f>
        <v>6992.0269166899998</v>
      </c>
      <c r="N98" s="36">
        <f>SUMIFS(СВЦЭМ!$D$39:$D$789,СВЦЭМ!$A$39:$A$789,$A98,СВЦЭМ!$B$39:$B$789,N$83)+'СЕТ СН'!$H$14+СВЦЭМ!$D$10+'СЕТ СН'!$H$5-'СЕТ СН'!$H$24</f>
        <v>7041.1704289999998</v>
      </c>
      <c r="O98" s="36">
        <f>SUMIFS(СВЦЭМ!$D$39:$D$789,СВЦЭМ!$A$39:$A$789,$A98,СВЦЭМ!$B$39:$B$789,O$83)+'СЕТ СН'!$H$14+СВЦЭМ!$D$10+'СЕТ СН'!$H$5-'СЕТ СН'!$H$24</f>
        <v>7064.1406282099997</v>
      </c>
      <c r="P98" s="36">
        <f>SUMIFS(СВЦЭМ!$D$39:$D$789,СВЦЭМ!$A$39:$A$789,$A98,СВЦЭМ!$B$39:$B$789,P$83)+'СЕТ СН'!$H$14+СВЦЭМ!$D$10+'СЕТ СН'!$H$5-'СЕТ СН'!$H$24</f>
        <v>7095.6216814300005</v>
      </c>
      <c r="Q98" s="36">
        <f>SUMIFS(СВЦЭМ!$D$39:$D$789,СВЦЭМ!$A$39:$A$789,$A98,СВЦЭМ!$B$39:$B$789,Q$83)+'СЕТ СН'!$H$14+СВЦЭМ!$D$10+'СЕТ СН'!$H$5-'СЕТ СН'!$H$24</f>
        <v>7119.7817276799997</v>
      </c>
      <c r="R98" s="36">
        <f>SUMIFS(СВЦЭМ!$D$39:$D$789,СВЦЭМ!$A$39:$A$789,$A98,СВЦЭМ!$B$39:$B$789,R$83)+'СЕТ СН'!$H$14+СВЦЭМ!$D$10+'СЕТ СН'!$H$5-'СЕТ СН'!$H$24</f>
        <v>7104.0588356999997</v>
      </c>
      <c r="S98" s="36">
        <f>SUMIFS(СВЦЭМ!$D$39:$D$789,СВЦЭМ!$A$39:$A$789,$A98,СВЦЭМ!$B$39:$B$789,S$83)+'СЕТ СН'!$H$14+СВЦЭМ!$D$10+'СЕТ СН'!$H$5-'СЕТ СН'!$H$24</f>
        <v>7019.4441619500003</v>
      </c>
      <c r="T98" s="36">
        <f>SUMIFS(СВЦЭМ!$D$39:$D$789,СВЦЭМ!$A$39:$A$789,$A98,СВЦЭМ!$B$39:$B$789,T$83)+'СЕТ СН'!$H$14+СВЦЭМ!$D$10+'СЕТ СН'!$H$5-'СЕТ СН'!$H$24</f>
        <v>6987.9804985700002</v>
      </c>
      <c r="U98" s="36">
        <f>SUMIFS(СВЦЭМ!$D$39:$D$789,СВЦЭМ!$A$39:$A$789,$A98,СВЦЭМ!$B$39:$B$789,U$83)+'СЕТ СН'!$H$14+СВЦЭМ!$D$10+'СЕТ СН'!$H$5-'СЕТ СН'!$H$24</f>
        <v>7007.0260407799997</v>
      </c>
      <c r="V98" s="36">
        <f>SUMIFS(СВЦЭМ!$D$39:$D$789,СВЦЭМ!$A$39:$A$789,$A98,СВЦЭМ!$B$39:$B$789,V$83)+'СЕТ СН'!$H$14+СВЦЭМ!$D$10+'СЕТ СН'!$H$5-'СЕТ СН'!$H$24</f>
        <v>7024.3413629400002</v>
      </c>
      <c r="W98" s="36">
        <f>SUMIFS(СВЦЭМ!$D$39:$D$789,СВЦЭМ!$A$39:$A$789,$A98,СВЦЭМ!$B$39:$B$789,W$83)+'СЕТ СН'!$H$14+СВЦЭМ!$D$10+'СЕТ СН'!$H$5-'СЕТ СН'!$H$24</f>
        <v>7042.8321700899996</v>
      </c>
      <c r="X98" s="36">
        <f>SUMIFS(СВЦЭМ!$D$39:$D$789,СВЦЭМ!$A$39:$A$789,$A98,СВЦЭМ!$B$39:$B$789,X$83)+'СЕТ СН'!$H$14+СВЦЭМ!$D$10+'СЕТ СН'!$H$5-'СЕТ СН'!$H$24</f>
        <v>7118.0088535499999</v>
      </c>
      <c r="Y98" s="36">
        <f>SUMIFS(СВЦЭМ!$D$39:$D$789,СВЦЭМ!$A$39:$A$789,$A98,СВЦЭМ!$B$39:$B$789,Y$83)+'СЕТ СН'!$H$14+СВЦЭМ!$D$10+'СЕТ СН'!$H$5-'СЕТ СН'!$H$24</f>
        <v>7157.7651130000004</v>
      </c>
    </row>
    <row r="99" spans="1:25" ht="15.75" x14ac:dyDescent="0.2">
      <c r="A99" s="35">
        <f t="shared" si="2"/>
        <v>45642</v>
      </c>
      <c r="B99" s="36">
        <f>SUMIFS(СВЦЭМ!$D$39:$D$789,СВЦЭМ!$A$39:$A$789,$A99,СВЦЭМ!$B$39:$B$789,B$83)+'СЕТ СН'!$H$14+СВЦЭМ!$D$10+'СЕТ СН'!$H$5-'СЕТ СН'!$H$24</f>
        <v>7057.9788049199997</v>
      </c>
      <c r="C99" s="36">
        <f>SUMIFS(СВЦЭМ!$D$39:$D$789,СВЦЭМ!$A$39:$A$789,$A99,СВЦЭМ!$B$39:$B$789,C$83)+'СЕТ СН'!$H$14+СВЦЭМ!$D$10+'СЕТ СН'!$H$5-'СЕТ СН'!$H$24</f>
        <v>7109.8127682100003</v>
      </c>
      <c r="D99" s="36">
        <f>SUMIFS(СВЦЭМ!$D$39:$D$789,СВЦЭМ!$A$39:$A$789,$A99,СВЦЭМ!$B$39:$B$789,D$83)+'СЕТ СН'!$H$14+СВЦЭМ!$D$10+'СЕТ СН'!$H$5-'СЕТ СН'!$H$24</f>
        <v>7128.8685524100001</v>
      </c>
      <c r="E99" s="36">
        <f>SUMIFS(СВЦЭМ!$D$39:$D$789,СВЦЭМ!$A$39:$A$789,$A99,СВЦЭМ!$B$39:$B$789,E$83)+'СЕТ СН'!$H$14+СВЦЭМ!$D$10+'СЕТ СН'!$H$5-'СЕТ СН'!$H$24</f>
        <v>7143.8771386500002</v>
      </c>
      <c r="F99" s="36">
        <f>SUMIFS(СВЦЭМ!$D$39:$D$789,СВЦЭМ!$A$39:$A$789,$A99,СВЦЭМ!$B$39:$B$789,F$83)+'СЕТ СН'!$H$14+СВЦЭМ!$D$10+'СЕТ СН'!$H$5-'СЕТ СН'!$H$24</f>
        <v>7131.1642245300009</v>
      </c>
      <c r="G99" s="36">
        <f>SUMIFS(СВЦЭМ!$D$39:$D$789,СВЦЭМ!$A$39:$A$789,$A99,СВЦЭМ!$B$39:$B$789,G$83)+'СЕТ СН'!$H$14+СВЦЭМ!$D$10+'СЕТ СН'!$H$5-'СЕТ СН'!$H$24</f>
        <v>7088.8142518200002</v>
      </c>
      <c r="H99" s="36">
        <f>SUMIFS(СВЦЭМ!$D$39:$D$789,СВЦЭМ!$A$39:$A$789,$A99,СВЦЭМ!$B$39:$B$789,H$83)+'СЕТ СН'!$H$14+СВЦЭМ!$D$10+'СЕТ СН'!$H$5-'СЕТ СН'!$H$24</f>
        <v>7087.237693</v>
      </c>
      <c r="I99" s="36">
        <f>SUMIFS(СВЦЭМ!$D$39:$D$789,СВЦЭМ!$A$39:$A$789,$A99,СВЦЭМ!$B$39:$B$789,I$83)+'СЕТ СН'!$H$14+СВЦЭМ!$D$10+'СЕТ СН'!$H$5-'СЕТ СН'!$H$24</f>
        <v>7003.8684961500003</v>
      </c>
      <c r="J99" s="36">
        <f>SUMIFS(СВЦЭМ!$D$39:$D$789,СВЦЭМ!$A$39:$A$789,$A99,СВЦЭМ!$B$39:$B$789,J$83)+'СЕТ СН'!$H$14+СВЦЭМ!$D$10+'СЕТ СН'!$H$5-'СЕТ СН'!$H$24</f>
        <v>7008.0073273500002</v>
      </c>
      <c r="K99" s="36">
        <f>SUMIFS(СВЦЭМ!$D$39:$D$789,СВЦЭМ!$A$39:$A$789,$A99,СВЦЭМ!$B$39:$B$789,K$83)+'СЕТ СН'!$H$14+СВЦЭМ!$D$10+'СЕТ СН'!$H$5-'СЕТ СН'!$H$24</f>
        <v>6995.101267</v>
      </c>
      <c r="L99" s="36">
        <f>SUMIFS(СВЦЭМ!$D$39:$D$789,СВЦЭМ!$A$39:$A$789,$A99,СВЦЭМ!$B$39:$B$789,L$83)+'СЕТ СН'!$H$14+СВЦЭМ!$D$10+'СЕТ СН'!$H$5-'СЕТ СН'!$H$24</f>
        <v>6979.5106235200001</v>
      </c>
      <c r="M99" s="36">
        <f>SUMIFS(СВЦЭМ!$D$39:$D$789,СВЦЭМ!$A$39:$A$789,$A99,СВЦЭМ!$B$39:$B$789,M$83)+'СЕТ СН'!$H$14+СВЦЭМ!$D$10+'СЕТ СН'!$H$5-'СЕТ СН'!$H$24</f>
        <v>7001.6285982000009</v>
      </c>
      <c r="N99" s="36">
        <f>SUMIFS(СВЦЭМ!$D$39:$D$789,СВЦЭМ!$A$39:$A$789,$A99,СВЦЭМ!$B$39:$B$789,N$83)+'СЕТ СН'!$H$14+СВЦЭМ!$D$10+'СЕТ СН'!$H$5-'СЕТ СН'!$H$24</f>
        <v>6986.8633600600006</v>
      </c>
      <c r="O99" s="36">
        <f>SUMIFS(СВЦЭМ!$D$39:$D$789,СВЦЭМ!$A$39:$A$789,$A99,СВЦЭМ!$B$39:$B$789,O$83)+'СЕТ СН'!$H$14+СВЦЭМ!$D$10+'СЕТ СН'!$H$5-'СЕТ СН'!$H$24</f>
        <v>7013.5645116800006</v>
      </c>
      <c r="P99" s="36">
        <f>SUMIFS(СВЦЭМ!$D$39:$D$789,СВЦЭМ!$A$39:$A$789,$A99,СВЦЭМ!$B$39:$B$789,P$83)+'СЕТ СН'!$H$14+СВЦЭМ!$D$10+'СЕТ СН'!$H$5-'СЕТ СН'!$H$24</f>
        <v>7027.5905445500002</v>
      </c>
      <c r="Q99" s="36">
        <f>SUMIFS(СВЦЭМ!$D$39:$D$789,СВЦЭМ!$A$39:$A$789,$A99,СВЦЭМ!$B$39:$B$789,Q$83)+'СЕТ СН'!$H$14+СВЦЭМ!$D$10+'СЕТ СН'!$H$5-'СЕТ СН'!$H$24</f>
        <v>7046.0321296100001</v>
      </c>
      <c r="R99" s="36">
        <f>SUMIFS(СВЦЭМ!$D$39:$D$789,СВЦЭМ!$A$39:$A$789,$A99,СВЦЭМ!$B$39:$B$789,R$83)+'СЕТ СН'!$H$14+СВЦЭМ!$D$10+'СЕТ СН'!$H$5-'СЕТ СН'!$H$24</f>
        <v>7024.59215064</v>
      </c>
      <c r="S99" s="36">
        <f>SUMIFS(СВЦЭМ!$D$39:$D$789,СВЦЭМ!$A$39:$A$789,$A99,СВЦЭМ!$B$39:$B$789,S$83)+'СЕТ СН'!$H$14+СВЦЭМ!$D$10+'СЕТ СН'!$H$5-'СЕТ СН'!$H$24</f>
        <v>6963.1062168600001</v>
      </c>
      <c r="T99" s="36">
        <f>SUMIFS(СВЦЭМ!$D$39:$D$789,СВЦЭМ!$A$39:$A$789,$A99,СВЦЭМ!$B$39:$B$789,T$83)+'СЕТ СН'!$H$14+СВЦЭМ!$D$10+'СЕТ СН'!$H$5-'СЕТ СН'!$H$24</f>
        <v>6965.9720810300005</v>
      </c>
      <c r="U99" s="36">
        <f>SUMIFS(СВЦЭМ!$D$39:$D$789,СВЦЭМ!$A$39:$A$789,$A99,СВЦЭМ!$B$39:$B$789,U$83)+'СЕТ СН'!$H$14+СВЦЭМ!$D$10+'СЕТ СН'!$H$5-'СЕТ СН'!$H$24</f>
        <v>6968.5990296500004</v>
      </c>
      <c r="V99" s="36">
        <f>SUMIFS(СВЦЭМ!$D$39:$D$789,СВЦЭМ!$A$39:$A$789,$A99,СВЦЭМ!$B$39:$B$789,V$83)+'СЕТ СН'!$H$14+СВЦЭМ!$D$10+'СЕТ СН'!$H$5-'СЕТ СН'!$H$24</f>
        <v>6995.6054752300006</v>
      </c>
      <c r="W99" s="36">
        <f>SUMIFS(СВЦЭМ!$D$39:$D$789,СВЦЭМ!$A$39:$A$789,$A99,СВЦЭМ!$B$39:$B$789,W$83)+'СЕТ СН'!$H$14+СВЦЭМ!$D$10+'СЕТ СН'!$H$5-'СЕТ СН'!$H$24</f>
        <v>7029.8897210100004</v>
      </c>
      <c r="X99" s="36">
        <f>SUMIFS(СВЦЭМ!$D$39:$D$789,СВЦЭМ!$A$39:$A$789,$A99,СВЦЭМ!$B$39:$B$789,X$83)+'СЕТ СН'!$H$14+СВЦЭМ!$D$10+'СЕТ СН'!$H$5-'СЕТ СН'!$H$24</f>
        <v>7075.7049337500002</v>
      </c>
      <c r="Y99" s="36">
        <f>SUMIFS(СВЦЭМ!$D$39:$D$789,СВЦЭМ!$A$39:$A$789,$A99,СВЦЭМ!$B$39:$B$789,Y$83)+'СЕТ СН'!$H$14+СВЦЭМ!$D$10+'СЕТ СН'!$H$5-'СЕТ СН'!$H$24</f>
        <v>7130.9778978600007</v>
      </c>
    </row>
    <row r="100" spans="1:25" ht="15.75" x14ac:dyDescent="0.2">
      <c r="A100" s="35">
        <f t="shared" si="2"/>
        <v>45643</v>
      </c>
      <c r="B100" s="36">
        <f>SUMIFS(СВЦЭМ!$D$39:$D$789,СВЦЭМ!$A$39:$A$789,$A100,СВЦЭМ!$B$39:$B$789,B$83)+'СЕТ СН'!$H$14+СВЦЭМ!$D$10+'СЕТ СН'!$H$5-'СЕТ СН'!$H$24</f>
        <v>7340.3202935600002</v>
      </c>
      <c r="C100" s="36">
        <f>SUMIFS(СВЦЭМ!$D$39:$D$789,СВЦЭМ!$A$39:$A$789,$A100,СВЦЭМ!$B$39:$B$789,C$83)+'СЕТ СН'!$H$14+СВЦЭМ!$D$10+'СЕТ СН'!$H$5-'СЕТ СН'!$H$24</f>
        <v>7420.3081809600008</v>
      </c>
      <c r="D100" s="36">
        <f>SUMIFS(СВЦЭМ!$D$39:$D$789,СВЦЭМ!$A$39:$A$789,$A100,СВЦЭМ!$B$39:$B$789,D$83)+'СЕТ СН'!$H$14+СВЦЭМ!$D$10+'СЕТ СН'!$H$5-'СЕТ СН'!$H$24</f>
        <v>7483.5784006600006</v>
      </c>
      <c r="E100" s="36">
        <f>SUMIFS(СВЦЭМ!$D$39:$D$789,СВЦЭМ!$A$39:$A$789,$A100,СВЦЭМ!$B$39:$B$789,E$83)+'СЕТ СН'!$H$14+СВЦЭМ!$D$10+'СЕТ СН'!$H$5-'СЕТ СН'!$H$24</f>
        <v>7521.3846453300002</v>
      </c>
      <c r="F100" s="36">
        <f>SUMIFS(СВЦЭМ!$D$39:$D$789,СВЦЭМ!$A$39:$A$789,$A100,СВЦЭМ!$B$39:$B$789,F$83)+'СЕТ СН'!$H$14+СВЦЭМ!$D$10+'СЕТ СН'!$H$5-'СЕТ СН'!$H$24</f>
        <v>7544.1882064500005</v>
      </c>
      <c r="G100" s="36">
        <f>SUMIFS(СВЦЭМ!$D$39:$D$789,СВЦЭМ!$A$39:$A$789,$A100,СВЦЭМ!$B$39:$B$789,G$83)+'СЕТ СН'!$H$14+СВЦЭМ!$D$10+'СЕТ СН'!$H$5-'СЕТ СН'!$H$24</f>
        <v>7566.2155924400004</v>
      </c>
      <c r="H100" s="36">
        <f>SUMIFS(СВЦЭМ!$D$39:$D$789,СВЦЭМ!$A$39:$A$789,$A100,СВЦЭМ!$B$39:$B$789,H$83)+'СЕТ СН'!$H$14+СВЦЭМ!$D$10+'СЕТ СН'!$H$5-'СЕТ СН'!$H$24</f>
        <v>7456.7452462900001</v>
      </c>
      <c r="I100" s="36">
        <f>SUMIFS(СВЦЭМ!$D$39:$D$789,СВЦЭМ!$A$39:$A$789,$A100,СВЦЭМ!$B$39:$B$789,I$83)+'СЕТ СН'!$H$14+СВЦЭМ!$D$10+'СЕТ СН'!$H$5-'СЕТ СН'!$H$24</f>
        <v>7337.0691141700008</v>
      </c>
      <c r="J100" s="36">
        <f>SUMIFS(СВЦЭМ!$D$39:$D$789,СВЦЭМ!$A$39:$A$789,$A100,СВЦЭМ!$B$39:$B$789,J$83)+'СЕТ СН'!$H$14+СВЦЭМ!$D$10+'СЕТ СН'!$H$5-'СЕТ СН'!$H$24</f>
        <v>7285.0925690399999</v>
      </c>
      <c r="K100" s="36">
        <f>SUMIFS(СВЦЭМ!$D$39:$D$789,СВЦЭМ!$A$39:$A$789,$A100,СВЦЭМ!$B$39:$B$789,K$83)+'СЕТ СН'!$H$14+СВЦЭМ!$D$10+'СЕТ СН'!$H$5-'СЕТ СН'!$H$24</f>
        <v>7202.8794702200003</v>
      </c>
      <c r="L100" s="36">
        <f>SUMIFS(СВЦЭМ!$D$39:$D$789,СВЦЭМ!$A$39:$A$789,$A100,СВЦЭМ!$B$39:$B$789,L$83)+'СЕТ СН'!$H$14+СВЦЭМ!$D$10+'СЕТ СН'!$H$5-'СЕТ СН'!$H$24</f>
        <v>7167.67927237</v>
      </c>
      <c r="M100" s="36">
        <f>SUMIFS(СВЦЭМ!$D$39:$D$789,СВЦЭМ!$A$39:$A$789,$A100,СВЦЭМ!$B$39:$B$789,M$83)+'СЕТ СН'!$H$14+СВЦЭМ!$D$10+'СЕТ СН'!$H$5-'СЕТ СН'!$H$24</f>
        <v>7183.2658553600004</v>
      </c>
      <c r="N100" s="36">
        <f>SUMIFS(СВЦЭМ!$D$39:$D$789,СВЦЭМ!$A$39:$A$789,$A100,СВЦЭМ!$B$39:$B$789,N$83)+'СЕТ СН'!$H$14+СВЦЭМ!$D$10+'СЕТ СН'!$H$5-'СЕТ СН'!$H$24</f>
        <v>7209.6916700100001</v>
      </c>
      <c r="O100" s="36">
        <f>SUMIFS(СВЦЭМ!$D$39:$D$789,СВЦЭМ!$A$39:$A$789,$A100,СВЦЭМ!$B$39:$B$789,O$83)+'СЕТ СН'!$H$14+СВЦЭМ!$D$10+'СЕТ СН'!$H$5-'СЕТ СН'!$H$24</f>
        <v>7212.8062020800007</v>
      </c>
      <c r="P100" s="36">
        <f>SUMIFS(СВЦЭМ!$D$39:$D$789,СВЦЭМ!$A$39:$A$789,$A100,СВЦЭМ!$B$39:$B$789,P$83)+'СЕТ СН'!$H$14+СВЦЭМ!$D$10+'СЕТ СН'!$H$5-'СЕТ СН'!$H$24</f>
        <v>7215.8503085000002</v>
      </c>
      <c r="Q100" s="36">
        <f>SUMIFS(СВЦЭМ!$D$39:$D$789,СВЦЭМ!$A$39:$A$789,$A100,СВЦЭМ!$B$39:$B$789,Q$83)+'СЕТ СН'!$H$14+СВЦЭМ!$D$10+'СЕТ СН'!$H$5-'СЕТ СН'!$H$24</f>
        <v>7237.5510489900007</v>
      </c>
      <c r="R100" s="36">
        <f>SUMIFS(СВЦЭМ!$D$39:$D$789,СВЦЭМ!$A$39:$A$789,$A100,СВЦЭМ!$B$39:$B$789,R$83)+'СЕТ СН'!$H$14+СВЦЭМ!$D$10+'СЕТ СН'!$H$5-'СЕТ СН'!$H$24</f>
        <v>7226.6431290100008</v>
      </c>
      <c r="S100" s="36">
        <f>SUMIFS(СВЦЭМ!$D$39:$D$789,СВЦЭМ!$A$39:$A$789,$A100,СВЦЭМ!$B$39:$B$789,S$83)+'СЕТ СН'!$H$14+СВЦЭМ!$D$10+'СЕТ СН'!$H$5-'СЕТ СН'!$H$24</f>
        <v>7183.2757343900003</v>
      </c>
      <c r="T100" s="36">
        <f>SUMIFS(СВЦЭМ!$D$39:$D$789,СВЦЭМ!$A$39:$A$789,$A100,СВЦЭМ!$B$39:$B$789,T$83)+'СЕТ СН'!$H$14+СВЦЭМ!$D$10+'СЕТ СН'!$H$5-'СЕТ СН'!$H$24</f>
        <v>7245.4501520600006</v>
      </c>
      <c r="U100" s="36">
        <f>SUMIFS(СВЦЭМ!$D$39:$D$789,СВЦЭМ!$A$39:$A$789,$A100,СВЦЭМ!$B$39:$B$789,U$83)+'СЕТ СН'!$H$14+СВЦЭМ!$D$10+'СЕТ СН'!$H$5-'СЕТ СН'!$H$24</f>
        <v>7240.0281464</v>
      </c>
      <c r="V100" s="36">
        <f>SUMIFS(СВЦЭМ!$D$39:$D$789,СВЦЭМ!$A$39:$A$789,$A100,СВЦЭМ!$B$39:$B$789,V$83)+'СЕТ СН'!$H$14+СВЦЭМ!$D$10+'СЕТ СН'!$H$5-'СЕТ СН'!$H$24</f>
        <v>7323.6541173599999</v>
      </c>
      <c r="W100" s="36">
        <f>SUMIFS(СВЦЭМ!$D$39:$D$789,СВЦЭМ!$A$39:$A$789,$A100,СВЦЭМ!$B$39:$B$789,W$83)+'СЕТ СН'!$H$14+СВЦЭМ!$D$10+'СЕТ СН'!$H$5-'СЕТ СН'!$H$24</f>
        <v>7360.6748882000002</v>
      </c>
      <c r="X100" s="36">
        <f>SUMIFS(СВЦЭМ!$D$39:$D$789,СВЦЭМ!$A$39:$A$789,$A100,СВЦЭМ!$B$39:$B$789,X$83)+'СЕТ СН'!$H$14+СВЦЭМ!$D$10+'СЕТ СН'!$H$5-'СЕТ СН'!$H$24</f>
        <v>7387.9379849800007</v>
      </c>
      <c r="Y100" s="36">
        <f>SUMIFS(СВЦЭМ!$D$39:$D$789,СВЦЭМ!$A$39:$A$789,$A100,СВЦЭМ!$B$39:$B$789,Y$83)+'СЕТ СН'!$H$14+СВЦЭМ!$D$10+'СЕТ СН'!$H$5-'СЕТ СН'!$H$24</f>
        <v>7407.1439195000003</v>
      </c>
    </row>
    <row r="101" spans="1:25" ht="15.75" x14ac:dyDescent="0.2">
      <c r="A101" s="35">
        <f t="shared" si="2"/>
        <v>45644</v>
      </c>
      <c r="B101" s="36">
        <f>SUMIFS(СВЦЭМ!$D$39:$D$789,СВЦЭМ!$A$39:$A$789,$A101,СВЦЭМ!$B$39:$B$789,B$83)+'СЕТ СН'!$H$14+СВЦЭМ!$D$10+'СЕТ СН'!$H$5-'СЕТ СН'!$H$24</f>
        <v>7569.8796109300001</v>
      </c>
      <c r="C101" s="36">
        <f>SUMIFS(СВЦЭМ!$D$39:$D$789,СВЦЭМ!$A$39:$A$789,$A101,СВЦЭМ!$B$39:$B$789,C$83)+'СЕТ СН'!$H$14+СВЦЭМ!$D$10+'СЕТ СН'!$H$5-'СЕТ СН'!$H$24</f>
        <v>7628.5722246700007</v>
      </c>
      <c r="D101" s="36">
        <f>SUMIFS(СВЦЭМ!$D$39:$D$789,СВЦЭМ!$A$39:$A$789,$A101,СВЦЭМ!$B$39:$B$789,D$83)+'СЕТ СН'!$H$14+СВЦЭМ!$D$10+'СЕТ СН'!$H$5-'СЕТ СН'!$H$24</f>
        <v>7669.0831972800006</v>
      </c>
      <c r="E101" s="36">
        <f>SUMIFS(СВЦЭМ!$D$39:$D$789,СВЦЭМ!$A$39:$A$789,$A101,СВЦЭМ!$B$39:$B$789,E$83)+'СЕТ СН'!$H$14+СВЦЭМ!$D$10+'СЕТ СН'!$H$5-'СЕТ СН'!$H$24</f>
        <v>7689.57101083</v>
      </c>
      <c r="F101" s="36">
        <f>SUMIFS(СВЦЭМ!$D$39:$D$789,СВЦЭМ!$A$39:$A$789,$A101,СВЦЭМ!$B$39:$B$789,F$83)+'СЕТ СН'!$H$14+СВЦЭМ!$D$10+'СЕТ СН'!$H$5-'СЕТ СН'!$H$24</f>
        <v>7700.2428513300001</v>
      </c>
      <c r="G101" s="36">
        <f>SUMIFS(СВЦЭМ!$D$39:$D$789,СВЦЭМ!$A$39:$A$789,$A101,СВЦЭМ!$B$39:$B$789,G$83)+'СЕТ СН'!$H$14+СВЦЭМ!$D$10+'СЕТ СН'!$H$5-'СЕТ СН'!$H$24</f>
        <v>7665.5653974200004</v>
      </c>
      <c r="H101" s="36">
        <f>SUMIFS(СВЦЭМ!$D$39:$D$789,СВЦЭМ!$A$39:$A$789,$A101,СВЦЭМ!$B$39:$B$789,H$83)+'СЕТ СН'!$H$14+СВЦЭМ!$D$10+'СЕТ СН'!$H$5-'СЕТ СН'!$H$24</f>
        <v>7537.7582179000001</v>
      </c>
      <c r="I101" s="36">
        <f>SUMIFS(СВЦЭМ!$D$39:$D$789,СВЦЭМ!$A$39:$A$789,$A101,СВЦЭМ!$B$39:$B$789,I$83)+'СЕТ СН'!$H$14+СВЦЭМ!$D$10+'СЕТ СН'!$H$5-'СЕТ СН'!$H$24</f>
        <v>7365.9361788200004</v>
      </c>
      <c r="J101" s="36">
        <f>SUMIFS(СВЦЭМ!$D$39:$D$789,СВЦЭМ!$A$39:$A$789,$A101,СВЦЭМ!$B$39:$B$789,J$83)+'СЕТ СН'!$H$14+СВЦЭМ!$D$10+'СЕТ СН'!$H$5-'СЕТ СН'!$H$24</f>
        <v>7307.6327500700008</v>
      </c>
      <c r="K101" s="36">
        <f>SUMIFS(СВЦЭМ!$D$39:$D$789,СВЦЭМ!$A$39:$A$789,$A101,СВЦЭМ!$B$39:$B$789,K$83)+'СЕТ СН'!$H$14+СВЦЭМ!$D$10+'СЕТ СН'!$H$5-'СЕТ СН'!$H$24</f>
        <v>7229.0042384799999</v>
      </c>
      <c r="L101" s="36">
        <f>SUMIFS(СВЦЭМ!$D$39:$D$789,СВЦЭМ!$A$39:$A$789,$A101,СВЦЭМ!$B$39:$B$789,L$83)+'СЕТ СН'!$H$14+СВЦЭМ!$D$10+'СЕТ СН'!$H$5-'СЕТ СН'!$H$24</f>
        <v>7178.35726471</v>
      </c>
      <c r="M101" s="36">
        <f>SUMIFS(СВЦЭМ!$D$39:$D$789,СВЦЭМ!$A$39:$A$789,$A101,СВЦЭМ!$B$39:$B$789,M$83)+'СЕТ СН'!$H$14+СВЦЭМ!$D$10+'СЕТ СН'!$H$5-'СЕТ СН'!$H$24</f>
        <v>7270.4412777899997</v>
      </c>
      <c r="N101" s="36">
        <f>SUMIFS(СВЦЭМ!$D$39:$D$789,СВЦЭМ!$A$39:$A$789,$A101,СВЦЭМ!$B$39:$B$789,N$83)+'СЕТ СН'!$H$14+СВЦЭМ!$D$10+'СЕТ СН'!$H$5-'СЕТ СН'!$H$24</f>
        <v>7294.9742889099998</v>
      </c>
      <c r="O101" s="36">
        <f>SUMIFS(СВЦЭМ!$D$39:$D$789,СВЦЭМ!$A$39:$A$789,$A101,СВЦЭМ!$B$39:$B$789,O$83)+'СЕТ СН'!$H$14+СВЦЭМ!$D$10+'СЕТ СН'!$H$5-'СЕТ СН'!$H$24</f>
        <v>7280.8855427400003</v>
      </c>
      <c r="P101" s="36">
        <f>SUMIFS(СВЦЭМ!$D$39:$D$789,СВЦЭМ!$A$39:$A$789,$A101,СВЦЭМ!$B$39:$B$789,P$83)+'СЕТ СН'!$H$14+СВЦЭМ!$D$10+'СЕТ СН'!$H$5-'СЕТ СН'!$H$24</f>
        <v>7268.0965139800001</v>
      </c>
      <c r="Q101" s="36">
        <f>SUMIFS(СВЦЭМ!$D$39:$D$789,СВЦЭМ!$A$39:$A$789,$A101,СВЦЭМ!$B$39:$B$789,Q$83)+'СЕТ СН'!$H$14+СВЦЭМ!$D$10+'СЕТ СН'!$H$5-'СЕТ СН'!$H$24</f>
        <v>7288.1606814200004</v>
      </c>
      <c r="R101" s="36">
        <f>SUMIFS(СВЦЭМ!$D$39:$D$789,СВЦЭМ!$A$39:$A$789,$A101,СВЦЭМ!$B$39:$B$789,R$83)+'СЕТ СН'!$H$14+СВЦЭМ!$D$10+'СЕТ СН'!$H$5-'СЕТ СН'!$H$24</f>
        <v>7284.7658255700007</v>
      </c>
      <c r="S101" s="36">
        <f>SUMIFS(СВЦЭМ!$D$39:$D$789,СВЦЭМ!$A$39:$A$789,$A101,СВЦЭМ!$B$39:$B$789,S$83)+'СЕТ СН'!$H$14+СВЦЭМ!$D$10+'СЕТ СН'!$H$5-'СЕТ СН'!$H$24</f>
        <v>7235.01909075</v>
      </c>
      <c r="T101" s="36">
        <f>SUMIFS(СВЦЭМ!$D$39:$D$789,СВЦЭМ!$A$39:$A$789,$A101,СВЦЭМ!$B$39:$B$789,T$83)+'СЕТ СН'!$H$14+СВЦЭМ!$D$10+'СЕТ СН'!$H$5-'СЕТ СН'!$H$24</f>
        <v>7229.3412566500001</v>
      </c>
      <c r="U101" s="36">
        <f>SUMIFS(СВЦЭМ!$D$39:$D$789,СВЦЭМ!$A$39:$A$789,$A101,СВЦЭМ!$B$39:$B$789,U$83)+'СЕТ СН'!$H$14+СВЦЭМ!$D$10+'СЕТ СН'!$H$5-'СЕТ СН'!$H$24</f>
        <v>7234.6404283800002</v>
      </c>
      <c r="V101" s="36">
        <f>SUMIFS(СВЦЭМ!$D$39:$D$789,СВЦЭМ!$A$39:$A$789,$A101,СВЦЭМ!$B$39:$B$789,V$83)+'СЕТ СН'!$H$14+СВЦЭМ!$D$10+'СЕТ СН'!$H$5-'СЕТ СН'!$H$24</f>
        <v>7307.7978182999996</v>
      </c>
      <c r="W101" s="36">
        <f>SUMIFS(СВЦЭМ!$D$39:$D$789,СВЦЭМ!$A$39:$A$789,$A101,СВЦЭМ!$B$39:$B$789,W$83)+'СЕТ СН'!$H$14+СВЦЭМ!$D$10+'СЕТ СН'!$H$5-'СЕТ СН'!$H$24</f>
        <v>7350.1682489800005</v>
      </c>
      <c r="X101" s="36">
        <f>SUMIFS(СВЦЭМ!$D$39:$D$789,СВЦЭМ!$A$39:$A$789,$A101,СВЦЭМ!$B$39:$B$789,X$83)+'СЕТ СН'!$H$14+СВЦЭМ!$D$10+'СЕТ СН'!$H$5-'СЕТ СН'!$H$24</f>
        <v>7360.81567438</v>
      </c>
      <c r="Y101" s="36">
        <f>SUMIFS(СВЦЭМ!$D$39:$D$789,СВЦЭМ!$A$39:$A$789,$A101,СВЦЭМ!$B$39:$B$789,Y$83)+'СЕТ СН'!$H$14+СВЦЭМ!$D$10+'СЕТ СН'!$H$5-'СЕТ СН'!$H$24</f>
        <v>7438.09440851</v>
      </c>
    </row>
    <row r="102" spans="1:25" ht="15.75" x14ac:dyDescent="0.2">
      <c r="A102" s="35">
        <f t="shared" si="2"/>
        <v>45645</v>
      </c>
      <c r="B102" s="36">
        <f>SUMIFS(СВЦЭМ!$D$39:$D$789,СВЦЭМ!$A$39:$A$789,$A102,СВЦЭМ!$B$39:$B$789,B$83)+'СЕТ СН'!$H$14+СВЦЭМ!$D$10+'СЕТ СН'!$H$5-'СЕТ СН'!$H$24</f>
        <v>7312.24853755</v>
      </c>
      <c r="C102" s="36">
        <f>SUMIFS(СВЦЭМ!$D$39:$D$789,СВЦЭМ!$A$39:$A$789,$A102,СВЦЭМ!$B$39:$B$789,C$83)+'СЕТ СН'!$H$14+СВЦЭМ!$D$10+'СЕТ СН'!$H$5-'СЕТ СН'!$H$24</f>
        <v>7337.5091326599995</v>
      </c>
      <c r="D102" s="36">
        <f>SUMIFS(СВЦЭМ!$D$39:$D$789,СВЦЭМ!$A$39:$A$789,$A102,СВЦЭМ!$B$39:$B$789,D$83)+'СЕТ СН'!$H$14+СВЦЭМ!$D$10+'СЕТ СН'!$H$5-'СЕТ СН'!$H$24</f>
        <v>7432.7705618500004</v>
      </c>
      <c r="E102" s="36">
        <f>SUMIFS(СВЦЭМ!$D$39:$D$789,СВЦЭМ!$A$39:$A$789,$A102,СВЦЭМ!$B$39:$B$789,E$83)+'СЕТ СН'!$H$14+СВЦЭМ!$D$10+'СЕТ СН'!$H$5-'СЕТ СН'!$H$24</f>
        <v>7438.6237485900001</v>
      </c>
      <c r="F102" s="36">
        <f>SUMIFS(СВЦЭМ!$D$39:$D$789,СВЦЭМ!$A$39:$A$789,$A102,СВЦЭМ!$B$39:$B$789,F$83)+'СЕТ СН'!$H$14+СВЦЭМ!$D$10+'СЕТ СН'!$H$5-'СЕТ СН'!$H$24</f>
        <v>7464.67186649</v>
      </c>
      <c r="G102" s="36">
        <f>SUMIFS(СВЦЭМ!$D$39:$D$789,СВЦЭМ!$A$39:$A$789,$A102,СВЦЭМ!$B$39:$B$789,G$83)+'СЕТ СН'!$H$14+СВЦЭМ!$D$10+'СЕТ СН'!$H$5-'СЕТ СН'!$H$24</f>
        <v>7434.09972337</v>
      </c>
      <c r="H102" s="36">
        <f>SUMIFS(СВЦЭМ!$D$39:$D$789,СВЦЭМ!$A$39:$A$789,$A102,СВЦЭМ!$B$39:$B$789,H$83)+'СЕТ СН'!$H$14+СВЦЭМ!$D$10+'СЕТ СН'!$H$5-'СЕТ СН'!$H$24</f>
        <v>7380.3299129900006</v>
      </c>
      <c r="I102" s="36">
        <f>SUMIFS(СВЦЭМ!$D$39:$D$789,СВЦЭМ!$A$39:$A$789,$A102,СВЦЭМ!$B$39:$B$789,I$83)+'СЕТ СН'!$H$14+СВЦЭМ!$D$10+'СЕТ СН'!$H$5-'СЕТ СН'!$H$24</f>
        <v>7285.7153420699997</v>
      </c>
      <c r="J102" s="36">
        <f>SUMIFS(СВЦЭМ!$D$39:$D$789,СВЦЭМ!$A$39:$A$789,$A102,СВЦЭМ!$B$39:$B$789,J$83)+'СЕТ СН'!$H$14+СВЦЭМ!$D$10+'СЕТ СН'!$H$5-'СЕТ СН'!$H$24</f>
        <v>7217.5322209700007</v>
      </c>
      <c r="K102" s="36">
        <f>SUMIFS(СВЦЭМ!$D$39:$D$789,СВЦЭМ!$A$39:$A$789,$A102,СВЦЭМ!$B$39:$B$789,K$83)+'СЕТ СН'!$H$14+СВЦЭМ!$D$10+'СЕТ СН'!$H$5-'СЕТ СН'!$H$24</f>
        <v>7136.9884066900004</v>
      </c>
      <c r="L102" s="36">
        <f>SUMIFS(СВЦЭМ!$D$39:$D$789,СВЦЭМ!$A$39:$A$789,$A102,СВЦЭМ!$B$39:$B$789,L$83)+'СЕТ СН'!$H$14+СВЦЭМ!$D$10+'СЕТ СН'!$H$5-'СЕТ СН'!$H$24</f>
        <v>7134.3733999300002</v>
      </c>
      <c r="M102" s="36">
        <f>SUMIFS(СВЦЭМ!$D$39:$D$789,СВЦЭМ!$A$39:$A$789,$A102,СВЦЭМ!$B$39:$B$789,M$83)+'СЕТ СН'!$H$14+СВЦЭМ!$D$10+'СЕТ СН'!$H$5-'СЕТ СН'!$H$24</f>
        <v>7173.59728756</v>
      </c>
      <c r="N102" s="36">
        <f>SUMIFS(СВЦЭМ!$D$39:$D$789,СВЦЭМ!$A$39:$A$789,$A102,СВЦЭМ!$B$39:$B$789,N$83)+'СЕТ СН'!$H$14+СВЦЭМ!$D$10+'СЕТ СН'!$H$5-'СЕТ СН'!$H$24</f>
        <v>7184.3808455899998</v>
      </c>
      <c r="O102" s="36">
        <f>SUMIFS(СВЦЭМ!$D$39:$D$789,СВЦЭМ!$A$39:$A$789,$A102,СВЦЭМ!$B$39:$B$789,O$83)+'СЕТ СН'!$H$14+СВЦЭМ!$D$10+'СЕТ СН'!$H$5-'СЕТ СН'!$H$24</f>
        <v>7260.9464989099997</v>
      </c>
      <c r="P102" s="36">
        <f>SUMIFS(СВЦЭМ!$D$39:$D$789,СВЦЭМ!$A$39:$A$789,$A102,СВЦЭМ!$B$39:$B$789,P$83)+'СЕТ СН'!$H$14+СВЦЭМ!$D$10+'СЕТ СН'!$H$5-'СЕТ СН'!$H$24</f>
        <v>7277.6247057100009</v>
      </c>
      <c r="Q102" s="36">
        <f>SUMIFS(СВЦЭМ!$D$39:$D$789,СВЦЭМ!$A$39:$A$789,$A102,СВЦЭМ!$B$39:$B$789,Q$83)+'СЕТ СН'!$H$14+СВЦЭМ!$D$10+'СЕТ СН'!$H$5-'СЕТ СН'!$H$24</f>
        <v>7246.96704047</v>
      </c>
      <c r="R102" s="36">
        <f>SUMIFS(СВЦЭМ!$D$39:$D$789,СВЦЭМ!$A$39:$A$789,$A102,СВЦЭМ!$B$39:$B$789,R$83)+'СЕТ СН'!$H$14+СВЦЭМ!$D$10+'СЕТ СН'!$H$5-'СЕТ СН'!$H$24</f>
        <v>7193.7750054200005</v>
      </c>
      <c r="S102" s="36">
        <f>SUMIFS(СВЦЭМ!$D$39:$D$789,СВЦЭМ!$A$39:$A$789,$A102,СВЦЭМ!$B$39:$B$789,S$83)+'СЕТ СН'!$H$14+СВЦЭМ!$D$10+'СЕТ СН'!$H$5-'СЕТ СН'!$H$24</f>
        <v>7142.7031495200008</v>
      </c>
      <c r="T102" s="36">
        <f>SUMIFS(СВЦЭМ!$D$39:$D$789,СВЦЭМ!$A$39:$A$789,$A102,СВЦЭМ!$B$39:$B$789,T$83)+'СЕТ СН'!$H$14+СВЦЭМ!$D$10+'СЕТ СН'!$H$5-'СЕТ СН'!$H$24</f>
        <v>7104.6820938000001</v>
      </c>
      <c r="U102" s="36">
        <f>SUMIFS(СВЦЭМ!$D$39:$D$789,СВЦЭМ!$A$39:$A$789,$A102,СВЦЭМ!$B$39:$B$789,U$83)+'СЕТ СН'!$H$14+СВЦЭМ!$D$10+'СЕТ СН'!$H$5-'СЕТ СН'!$H$24</f>
        <v>7109.3497573100003</v>
      </c>
      <c r="V102" s="36">
        <f>SUMIFS(СВЦЭМ!$D$39:$D$789,СВЦЭМ!$A$39:$A$789,$A102,СВЦЭМ!$B$39:$B$789,V$83)+'СЕТ СН'!$H$14+СВЦЭМ!$D$10+'СЕТ СН'!$H$5-'СЕТ СН'!$H$24</f>
        <v>7131.8906387099996</v>
      </c>
      <c r="W102" s="36">
        <f>SUMIFS(СВЦЭМ!$D$39:$D$789,СВЦЭМ!$A$39:$A$789,$A102,СВЦЭМ!$B$39:$B$789,W$83)+'СЕТ СН'!$H$14+СВЦЭМ!$D$10+'СЕТ СН'!$H$5-'СЕТ СН'!$H$24</f>
        <v>7218.0202118899997</v>
      </c>
      <c r="X102" s="36">
        <f>SUMIFS(СВЦЭМ!$D$39:$D$789,СВЦЭМ!$A$39:$A$789,$A102,СВЦЭМ!$B$39:$B$789,X$83)+'СЕТ СН'!$H$14+СВЦЭМ!$D$10+'СЕТ СН'!$H$5-'СЕТ СН'!$H$24</f>
        <v>7246.1058876999996</v>
      </c>
      <c r="Y102" s="36">
        <f>SUMIFS(СВЦЭМ!$D$39:$D$789,СВЦЭМ!$A$39:$A$789,$A102,СВЦЭМ!$B$39:$B$789,Y$83)+'СЕТ СН'!$H$14+СВЦЭМ!$D$10+'СЕТ СН'!$H$5-'СЕТ СН'!$H$24</f>
        <v>7277.7547655899998</v>
      </c>
    </row>
    <row r="103" spans="1:25" ht="15.75" x14ac:dyDescent="0.2">
      <c r="A103" s="35">
        <f t="shared" si="2"/>
        <v>45646</v>
      </c>
      <c r="B103" s="36">
        <f>SUMIFS(СВЦЭМ!$D$39:$D$789,СВЦЭМ!$A$39:$A$789,$A103,СВЦЭМ!$B$39:$B$789,B$83)+'СЕТ СН'!$H$14+СВЦЭМ!$D$10+'СЕТ СН'!$H$5-'СЕТ СН'!$H$24</f>
        <v>7325.6897055299996</v>
      </c>
      <c r="C103" s="36">
        <f>SUMIFS(СВЦЭМ!$D$39:$D$789,СВЦЭМ!$A$39:$A$789,$A103,СВЦЭМ!$B$39:$B$789,C$83)+'СЕТ СН'!$H$14+СВЦЭМ!$D$10+'СЕТ СН'!$H$5-'СЕТ СН'!$H$24</f>
        <v>7375.2040518499998</v>
      </c>
      <c r="D103" s="36">
        <f>SUMIFS(СВЦЭМ!$D$39:$D$789,СВЦЭМ!$A$39:$A$789,$A103,СВЦЭМ!$B$39:$B$789,D$83)+'СЕТ СН'!$H$14+СВЦЭМ!$D$10+'СЕТ СН'!$H$5-'СЕТ СН'!$H$24</f>
        <v>7391.1219164699996</v>
      </c>
      <c r="E103" s="36">
        <f>SUMIFS(СВЦЭМ!$D$39:$D$789,СВЦЭМ!$A$39:$A$789,$A103,СВЦЭМ!$B$39:$B$789,E$83)+'СЕТ СН'!$H$14+СВЦЭМ!$D$10+'СЕТ СН'!$H$5-'СЕТ СН'!$H$24</f>
        <v>7414.0503581499997</v>
      </c>
      <c r="F103" s="36">
        <f>SUMIFS(СВЦЭМ!$D$39:$D$789,СВЦЭМ!$A$39:$A$789,$A103,СВЦЭМ!$B$39:$B$789,F$83)+'СЕТ СН'!$H$14+СВЦЭМ!$D$10+'СЕТ СН'!$H$5-'СЕТ СН'!$H$24</f>
        <v>7411.2513073999999</v>
      </c>
      <c r="G103" s="36">
        <f>SUMIFS(СВЦЭМ!$D$39:$D$789,СВЦЭМ!$A$39:$A$789,$A103,СВЦЭМ!$B$39:$B$789,G$83)+'СЕТ СН'!$H$14+СВЦЭМ!$D$10+'СЕТ СН'!$H$5-'СЕТ СН'!$H$24</f>
        <v>7386.1332488300004</v>
      </c>
      <c r="H103" s="36">
        <f>SUMIFS(СВЦЭМ!$D$39:$D$789,СВЦЭМ!$A$39:$A$789,$A103,СВЦЭМ!$B$39:$B$789,H$83)+'СЕТ СН'!$H$14+СВЦЭМ!$D$10+'СЕТ СН'!$H$5-'СЕТ СН'!$H$24</f>
        <v>7367.7502248100009</v>
      </c>
      <c r="I103" s="36">
        <f>SUMIFS(СВЦЭМ!$D$39:$D$789,СВЦЭМ!$A$39:$A$789,$A103,СВЦЭМ!$B$39:$B$789,I$83)+'СЕТ СН'!$H$14+СВЦЭМ!$D$10+'СЕТ СН'!$H$5-'СЕТ СН'!$H$24</f>
        <v>7222.0349806600007</v>
      </c>
      <c r="J103" s="36">
        <f>SUMIFS(СВЦЭМ!$D$39:$D$789,СВЦЭМ!$A$39:$A$789,$A103,СВЦЭМ!$B$39:$B$789,J$83)+'СЕТ СН'!$H$14+СВЦЭМ!$D$10+'СЕТ СН'!$H$5-'СЕТ СН'!$H$24</f>
        <v>7116.2637192599996</v>
      </c>
      <c r="K103" s="36">
        <f>SUMIFS(СВЦЭМ!$D$39:$D$789,СВЦЭМ!$A$39:$A$789,$A103,СВЦЭМ!$B$39:$B$789,K$83)+'СЕТ СН'!$H$14+СВЦЭМ!$D$10+'СЕТ СН'!$H$5-'СЕТ СН'!$H$24</f>
        <v>7061.4391510300002</v>
      </c>
      <c r="L103" s="36">
        <f>SUMIFS(СВЦЭМ!$D$39:$D$789,СВЦЭМ!$A$39:$A$789,$A103,СВЦЭМ!$B$39:$B$789,L$83)+'СЕТ СН'!$H$14+СВЦЭМ!$D$10+'СЕТ СН'!$H$5-'СЕТ СН'!$H$24</f>
        <v>7060.2564460100002</v>
      </c>
      <c r="M103" s="36">
        <f>SUMIFS(СВЦЭМ!$D$39:$D$789,СВЦЭМ!$A$39:$A$789,$A103,СВЦЭМ!$B$39:$B$789,M$83)+'СЕТ СН'!$H$14+СВЦЭМ!$D$10+'СЕТ СН'!$H$5-'СЕТ СН'!$H$24</f>
        <v>7052.9307172299996</v>
      </c>
      <c r="N103" s="36">
        <f>SUMIFS(СВЦЭМ!$D$39:$D$789,СВЦЭМ!$A$39:$A$789,$A103,СВЦЭМ!$B$39:$B$789,N$83)+'СЕТ СН'!$H$14+СВЦЭМ!$D$10+'СЕТ СН'!$H$5-'СЕТ СН'!$H$24</f>
        <v>7059.6048947400004</v>
      </c>
      <c r="O103" s="36">
        <f>SUMIFS(СВЦЭМ!$D$39:$D$789,СВЦЭМ!$A$39:$A$789,$A103,СВЦЭМ!$B$39:$B$789,O$83)+'СЕТ СН'!$H$14+СВЦЭМ!$D$10+'СЕТ СН'!$H$5-'СЕТ СН'!$H$24</f>
        <v>7074.2326223</v>
      </c>
      <c r="P103" s="36">
        <f>SUMIFS(СВЦЭМ!$D$39:$D$789,СВЦЭМ!$A$39:$A$789,$A103,СВЦЭМ!$B$39:$B$789,P$83)+'СЕТ СН'!$H$14+СВЦЭМ!$D$10+'СЕТ СН'!$H$5-'СЕТ СН'!$H$24</f>
        <v>7086.47040913</v>
      </c>
      <c r="Q103" s="36">
        <f>SUMIFS(СВЦЭМ!$D$39:$D$789,СВЦЭМ!$A$39:$A$789,$A103,СВЦЭМ!$B$39:$B$789,Q$83)+'СЕТ СН'!$H$14+СВЦЭМ!$D$10+'СЕТ СН'!$H$5-'СЕТ СН'!$H$24</f>
        <v>7024.8082654099999</v>
      </c>
      <c r="R103" s="36">
        <f>SUMIFS(СВЦЭМ!$D$39:$D$789,СВЦЭМ!$A$39:$A$789,$A103,СВЦЭМ!$B$39:$B$789,R$83)+'СЕТ СН'!$H$14+СВЦЭМ!$D$10+'СЕТ СН'!$H$5-'СЕТ СН'!$H$24</f>
        <v>7039.5929478800008</v>
      </c>
      <c r="S103" s="36">
        <f>SUMIFS(СВЦЭМ!$D$39:$D$789,СВЦЭМ!$A$39:$A$789,$A103,СВЦЭМ!$B$39:$B$789,S$83)+'СЕТ СН'!$H$14+СВЦЭМ!$D$10+'СЕТ СН'!$H$5-'СЕТ СН'!$H$24</f>
        <v>7044.7236057500004</v>
      </c>
      <c r="T103" s="36">
        <f>SUMIFS(СВЦЭМ!$D$39:$D$789,СВЦЭМ!$A$39:$A$789,$A103,СВЦЭМ!$B$39:$B$789,T$83)+'СЕТ СН'!$H$14+СВЦЭМ!$D$10+'СЕТ СН'!$H$5-'СЕТ СН'!$H$24</f>
        <v>7008.8666592900008</v>
      </c>
      <c r="U103" s="36">
        <f>SUMIFS(СВЦЭМ!$D$39:$D$789,СВЦЭМ!$A$39:$A$789,$A103,СВЦЭМ!$B$39:$B$789,U$83)+'СЕТ СН'!$H$14+СВЦЭМ!$D$10+'СЕТ СН'!$H$5-'СЕТ СН'!$H$24</f>
        <v>7036.5661750500003</v>
      </c>
      <c r="V103" s="36">
        <f>SUMIFS(СВЦЭМ!$D$39:$D$789,СВЦЭМ!$A$39:$A$789,$A103,СВЦЭМ!$B$39:$B$789,V$83)+'СЕТ СН'!$H$14+СВЦЭМ!$D$10+'СЕТ СН'!$H$5-'СЕТ СН'!$H$24</f>
        <v>7081.6037324400004</v>
      </c>
      <c r="W103" s="36">
        <f>SUMIFS(СВЦЭМ!$D$39:$D$789,СВЦЭМ!$A$39:$A$789,$A103,СВЦЭМ!$B$39:$B$789,W$83)+'СЕТ СН'!$H$14+СВЦЭМ!$D$10+'СЕТ СН'!$H$5-'СЕТ СН'!$H$24</f>
        <v>7177.8949360799998</v>
      </c>
      <c r="X103" s="36">
        <f>SUMIFS(СВЦЭМ!$D$39:$D$789,СВЦЭМ!$A$39:$A$789,$A103,СВЦЭМ!$B$39:$B$789,X$83)+'СЕТ СН'!$H$14+СВЦЭМ!$D$10+'СЕТ СН'!$H$5-'СЕТ СН'!$H$24</f>
        <v>7202.2999120500008</v>
      </c>
      <c r="Y103" s="36">
        <f>SUMIFS(СВЦЭМ!$D$39:$D$789,СВЦЭМ!$A$39:$A$789,$A103,СВЦЭМ!$B$39:$B$789,Y$83)+'СЕТ СН'!$H$14+СВЦЭМ!$D$10+'СЕТ СН'!$H$5-'СЕТ СН'!$H$24</f>
        <v>7212.0786430999997</v>
      </c>
    </row>
    <row r="104" spans="1:25" ht="15.75" x14ac:dyDescent="0.2">
      <c r="A104" s="35">
        <f t="shared" si="2"/>
        <v>45647</v>
      </c>
      <c r="B104" s="36">
        <f>SUMIFS(СВЦЭМ!$D$39:$D$789,СВЦЭМ!$A$39:$A$789,$A104,СВЦЭМ!$B$39:$B$789,B$83)+'СЕТ СН'!$H$14+СВЦЭМ!$D$10+'СЕТ СН'!$H$5-'СЕТ СН'!$H$24</f>
        <v>7327.8455478800006</v>
      </c>
      <c r="C104" s="36">
        <f>SUMIFS(СВЦЭМ!$D$39:$D$789,СВЦЭМ!$A$39:$A$789,$A104,СВЦЭМ!$B$39:$B$789,C$83)+'СЕТ СН'!$H$14+СВЦЭМ!$D$10+'СЕТ СН'!$H$5-'СЕТ СН'!$H$24</f>
        <v>7302.4854843800003</v>
      </c>
      <c r="D104" s="36">
        <f>SUMIFS(СВЦЭМ!$D$39:$D$789,СВЦЭМ!$A$39:$A$789,$A104,СВЦЭМ!$B$39:$B$789,D$83)+'СЕТ СН'!$H$14+СВЦЭМ!$D$10+'СЕТ СН'!$H$5-'СЕТ СН'!$H$24</f>
        <v>7396.6631222100004</v>
      </c>
      <c r="E104" s="36">
        <f>SUMIFS(СВЦЭМ!$D$39:$D$789,СВЦЭМ!$A$39:$A$789,$A104,СВЦЭМ!$B$39:$B$789,E$83)+'СЕТ СН'!$H$14+СВЦЭМ!$D$10+'СЕТ СН'!$H$5-'СЕТ СН'!$H$24</f>
        <v>7450.1167977000005</v>
      </c>
      <c r="F104" s="36">
        <f>SUMIFS(СВЦЭМ!$D$39:$D$789,СВЦЭМ!$A$39:$A$789,$A104,СВЦЭМ!$B$39:$B$789,F$83)+'СЕТ СН'!$H$14+СВЦЭМ!$D$10+'СЕТ СН'!$H$5-'СЕТ СН'!$H$24</f>
        <v>7467.00559505</v>
      </c>
      <c r="G104" s="36">
        <f>SUMIFS(СВЦЭМ!$D$39:$D$789,СВЦЭМ!$A$39:$A$789,$A104,СВЦЭМ!$B$39:$B$789,G$83)+'СЕТ СН'!$H$14+СВЦЭМ!$D$10+'СЕТ СН'!$H$5-'СЕТ СН'!$H$24</f>
        <v>7440.3375815100007</v>
      </c>
      <c r="H104" s="36">
        <f>SUMIFS(СВЦЭМ!$D$39:$D$789,СВЦЭМ!$A$39:$A$789,$A104,СВЦЭМ!$B$39:$B$789,H$83)+'СЕТ СН'!$H$14+СВЦЭМ!$D$10+'СЕТ СН'!$H$5-'СЕТ СН'!$H$24</f>
        <v>7406.9847562800005</v>
      </c>
      <c r="I104" s="36">
        <f>SUMIFS(СВЦЭМ!$D$39:$D$789,СВЦЭМ!$A$39:$A$789,$A104,СВЦЭМ!$B$39:$B$789,I$83)+'СЕТ СН'!$H$14+СВЦЭМ!$D$10+'СЕТ СН'!$H$5-'СЕТ СН'!$H$24</f>
        <v>7335.2258829900002</v>
      </c>
      <c r="J104" s="36">
        <f>SUMIFS(СВЦЭМ!$D$39:$D$789,СВЦЭМ!$A$39:$A$789,$A104,СВЦЭМ!$B$39:$B$789,J$83)+'СЕТ СН'!$H$14+СВЦЭМ!$D$10+'СЕТ СН'!$H$5-'СЕТ СН'!$H$24</f>
        <v>7249.2470889400001</v>
      </c>
      <c r="K104" s="36">
        <f>SUMIFS(СВЦЭМ!$D$39:$D$789,СВЦЭМ!$A$39:$A$789,$A104,СВЦЭМ!$B$39:$B$789,K$83)+'СЕТ СН'!$H$14+СВЦЭМ!$D$10+'СЕТ СН'!$H$5-'СЕТ СН'!$H$24</f>
        <v>7127.3585679300004</v>
      </c>
      <c r="L104" s="36">
        <f>SUMIFS(СВЦЭМ!$D$39:$D$789,СВЦЭМ!$A$39:$A$789,$A104,СВЦЭМ!$B$39:$B$789,L$83)+'СЕТ СН'!$H$14+СВЦЭМ!$D$10+'СЕТ СН'!$H$5-'СЕТ СН'!$H$24</f>
        <v>7089.0967100199996</v>
      </c>
      <c r="M104" s="36">
        <f>SUMIFS(СВЦЭМ!$D$39:$D$789,СВЦЭМ!$A$39:$A$789,$A104,СВЦЭМ!$B$39:$B$789,M$83)+'СЕТ СН'!$H$14+СВЦЭМ!$D$10+'СЕТ СН'!$H$5-'СЕТ СН'!$H$24</f>
        <v>7086.0364591400003</v>
      </c>
      <c r="N104" s="36">
        <f>SUMIFS(СВЦЭМ!$D$39:$D$789,СВЦЭМ!$A$39:$A$789,$A104,СВЦЭМ!$B$39:$B$789,N$83)+'СЕТ СН'!$H$14+СВЦЭМ!$D$10+'СЕТ СН'!$H$5-'СЕТ СН'!$H$24</f>
        <v>7098.9780754700005</v>
      </c>
      <c r="O104" s="36">
        <f>SUMIFS(СВЦЭМ!$D$39:$D$789,СВЦЭМ!$A$39:$A$789,$A104,СВЦЭМ!$B$39:$B$789,O$83)+'СЕТ СН'!$H$14+СВЦЭМ!$D$10+'СЕТ СН'!$H$5-'СЕТ СН'!$H$24</f>
        <v>7119.2408699099997</v>
      </c>
      <c r="P104" s="36">
        <f>SUMIFS(СВЦЭМ!$D$39:$D$789,СВЦЭМ!$A$39:$A$789,$A104,СВЦЭМ!$B$39:$B$789,P$83)+'СЕТ СН'!$H$14+СВЦЭМ!$D$10+'СЕТ СН'!$H$5-'СЕТ СН'!$H$24</f>
        <v>7115.4015786199998</v>
      </c>
      <c r="Q104" s="36">
        <f>SUMIFS(СВЦЭМ!$D$39:$D$789,СВЦЭМ!$A$39:$A$789,$A104,СВЦЭМ!$B$39:$B$789,Q$83)+'СЕТ СН'!$H$14+СВЦЭМ!$D$10+'СЕТ СН'!$H$5-'СЕТ СН'!$H$24</f>
        <v>7106.1146543900004</v>
      </c>
      <c r="R104" s="36">
        <f>SUMIFS(СВЦЭМ!$D$39:$D$789,СВЦЭМ!$A$39:$A$789,$A104,СВЦЭМ!$B$39:$B$789,R$83)+'СЕТ СН'!$H$14+СВЦЭМ!$D$10+'СЕТ СН'!$H$5-'СЕТ СН'!$H$24</f>
        <v>7120.7258025600004</v>
      </c>
      <c r="S104" s="36">
        <f>SUMIFS(СВЦЭМ!$D$39:$D$789,СВЦЭМ!$A$39:$A$789,$A104,СВЦЭМ!$B$39:$B$789,S$83)+'СЕТ СН'!$H$14+СВЦЭМ!$D$10+'СЕТ СН'!$H$5-'СЕТ СН'!$H$24</f>
        <v>7107.2311247500002</v>
      </c>
      <c r="T104" s="36">
        <f>SUMIFS(СВЦЭМ!$D$39:$D$789,СВЦЭМ!$A$39:$A$789,$A104,СВЦЭМ!$B$39:$B$789,T$83)+'СЕТ СН'!$H$14+СВЦЭМ!$D$10+'СЕТ СН'!$H$5-'СЕТ СН'!$H$24</f>
        <v>7066.1189349800006</v>
      </c>
      <c r="U104" s="36">
        <f>SUMIFS(СВЦЭМ!$D$39:$D$789,СВЦЭМ!$A$39:$A$789,$A104,СВЦЭМ!$B$39:$B$789,U$83)+'СЕТ СН'!$H$14+СВЦЭМ!$D$10+'СЕТ СН'!$H$5-'СЕТ СН'!$H$24</f>
        <v>7089.5376026200001</v>
      </c>
      <c r="V104" s="36">
        <f>SUMIFS(СВЦЭМ!$D$39:$D$789,СВЦЭМ!$A$39:$A$789,$A104,СВЦЭМ!$B$39:$B$789,V$83)+'СЕТ СН'!$H$14+СВЦЭМ!$D$10+'СЕТ СН'!$H$5-'СЕТ СН'!$H$24</f>
        <v>7144.6236870600005</v>
      </c>
      <c r="W104" s="36">
        <f>SUMIFS(СВЦЭМ!$D$39:$D$789,СВЦЭМ!$A$39:$A$789,$A104,СВЦЭМ!$B$39:$B$789,W$83)+'СЕТ СН'!$H$14+СВЦЭМ!$D$10+'СЕТ СН'!$H$5-'СЕТ СН'!$H$24</f>
        <v>7155.0754997700005</v>
      </c>
      <c r="X104" s="36">
        <f>SUMIFS(СВЦЭМ!$D$39:$D$789,СВЦЭМ!$A$39:$A$789,$A104,СВЦЭМ!$B$39:$B$789,X$83)+'СЕТ СН'!$H$14+СВЦЭМ!$D$10+'СЕТ СН'!$H$5-'СЕТ СН'!$H$24</f>
        <v>7200.5992797600002</v>
      </c>
      <c r="Y104" s="36">
        <f>SUMIFS(СВЦЭМ!$D$39:$D$789,СВЦЭМ!$A$39:$A$789,$A104,СВЦЭМ!$B$39:$B$789,Y$83)+'СЕТ СН'!$H$14+СВЦЭМ!$D$10+'СЕТ СН'!$H$5-'СЕТ СН'!$H$24</f>
        <v>7230.3716292600002</v>
      </c>
    </row>
    <row r="105" spans="1:25" ht="15.75" x14ac:dyDescent="0.2">
      <c r="A105" s="35">
        <f t="shared" si="2"/>
        <v>45648</v>
      </c>
      <c r="B105" s="36">
        <f>SUMIFS(СВЦЭМ!$D$39:$D$789,СВЦЭМ!$A$39:$A$789,$A105,СВЦЭМ!$B$39:$B$789,B$83)+'СЕТ СН'!$H$14+СВЦЭМ!$D$10+'СЕТ СН'!$H$5-'СЕТ СН'!$H$24</f>
        <v>7262.9771088800007</v>
      </c>
      <c r="C105" s="36">
        <f>SUMIFS(СВЦЭМ!$D$39:$D$789,СВЦЭМ!$A$39:$A$789,$A105,СВЦЭМ!$B$39:$B$789,C$83)+'СЕТ СН'!$H$14+СВЦЭМ!$D$10+'СЕТ СН'!$H$5-'СЕТ СН'!$H$24</f>
        <v>7417.2877891799999</v>
      </c>
      <c r="D105" s="36">
        <f>SUMIFS(СВЦЭМ!$D$39:$D$789,СВЦЭМ!$A$39:$A$789,$A105,СВЦЭМ!$B$39:$B$789,D$83)+'СЕТ СН'!$H$14+СВЦЭМ!$D$10+'СЕТ СН'!$H$5-'СЕТ СН'!$H$24</f>
        <v>7448.1347925</v>
      </c>
      <c r="E105" s="36">
        <f>SUMIFS(СВЦЭМ!$D$39:$D$789,СВЦЭМ!$A$39:$A$789,$A105,СВЦЭМ!$B$39:$B$789,E$83)+'СЕТ СН'!$H$14+СВЦЭМ!$D$10+'СЕТ СН'!$H$5-'СЕТ СН'!$H$24</f>
        <v>7477.2628848900004</v>
      </c>
      <c r="F105" s="36">
        <f>SUMIFS(СВЦЭМ!$D$39:$D$789,СВЦЭМ!$A$39:$A$789,$A105,СВЦЭМ!$B$39:$B$789,F$83)+'СЕТ СН'!$H$14+СВЦЭМ!$D$10+'СЕТ СН'!$H$5-'СЕТ СН'!$H$24</f>
        <v>7489.6599825499998</v>
      </c>
      <c r="G105" s="36">
        <f>SUMIFS(СВЦЭМ!$D$39:$D$789,СВЦЭМ!$A$39:$A$789,$A105,СВЦЭМ!$B$39:$B$789,G$83)+'СЕТ СН'!$H$14+СВЦЭМ!$D$10+'СЕТ СН'!$H$5-'СЕТ СН'!$H$24</f>
        <v>7493.2640254600001</v>
      </c>
      <c r="H105" s="36">
        <f>SUMIFS(СВЦЭМ!$D$39:$D$789,СВЦЭМ!$A$39:$A$789,$A105,СВЦЭМ!$B$39:$B$789,H$83)+'СЕТ СН'!$H$14+СВЦЭМ!$D$10+'СЕТ СН'!$H$5-'СЕТ СН'!$H$24</f>
        <v>7462.0086164300001</v>
      </c>
      <c r="I105" s="36">
        <f>SUMIFS(СВЦЭМ!$D$39:$D$789,СВЦЭМ!$A$39:$A$789,$A105,СВЦЭМ!$B$39:$B$789,I$83)+'СЕТ СН'!$H$14+СВЦЭМ!$D$10+'СЕТ СН'!$H$5-'СЕТ СН'!$H$24</f>
        <v>7423.82235932</v>
      </c>
      <c r="J105" s="36">
        <f>SUMIFS(СВЦЭМ!$D$39:$D$789,СВЦЭМ!$A$39:$A$789,$A105,СВЦЭМ!$B$39:$B$789,J$83)+'СЕТ СН'!$H$14+СВЦЭМ!$D$10+'СЕТ СН'!$H$5-'СЕТ СН'!$H$24</f>
        <v>7289.7478433899996</v>
      </c>
      <c r="K105" s="36">
        <f>SUMIFS(СВЦЭМ!$D$39:$D$789,СВЦЭМ!$A$39:$A$789,$A105,СВЦЭМ!$B$39:$B$789,K$83)+'СЕТ СН'!$H$14+СВЦЭМ!$D$10+'СЕТ СН'!$H$5-'СЕТ СН'!$H$24</f>
        <v>7230.6401410899998</v>
      </c>
      <c r="L105" s="36">
        <f>SUMIFS(СВЦЭМ!$D$39:$D$789,СВЦЭМ!$A$39:$A$789,$A105,СВЦЭМ!$B$39:$B$789,L$83)+'СЕТ СН'!$H$14+СВЦЭМ!$D$10+'СЕТ СН'!$H$5-'СЕТ СН'!$H$24</f>
        <v>7172.80492718</v>
      </c>
      <c r="M105" s="36">
        <f>SUMIFS(СВЦЭМ!$D$39:$D$789,СВЦЭМ!$A$39:$A$789,$A105,СВЦЭМ!$B$39:$B$789,M$83)+'СЕТ СН'!$H$14+СВЦЭМ!$D$10+'СЕТ СН'!$H$5-'СЕТ СН'!$H$24</f>
        <v>7168.0789464600002</v>
      </c>
      <c r="N105" s="36">
        <f>SUMIFS(СВЦЭМ!$D$39:$D$789,СВЦЭМ!$A$39:$A$789,$A105,СВЦЭМ!$B$39:$B$789,N$83)+'СЕТ СН'!$H$14+СВЦЭМ!$D$10+'СЕТ СН'!$H$5-'СЕТ СН'!$H$24</f>
        <v>7182.40591907</v>
      </c>
      <c r="O105" s="36">
        <f>SUMIFS(СВЦЭМ!$D$39:$D$789,СВЦЭМ!$A$39:$A$789,$A105,СВЦЭМ!$B$39:$B$789,O$83)+'СЕТ СН'!$H$14+СВЦЭМ!$D$10+'СЕТ СН'!$H$5-'СЕТ СН'!$H$24</f>
        <v>7210.6178566100007</v>
      </c>
      <c r="P105" s="36">
        <f>SUMIFS(СВЦЭМ!$D$39:$D$789,СВЦЭМ!$A$39:$A$789,$A105,СВЦЭМ!$B$39:$B$789,P$83)+'СЕТ СН'!$H$14+СВЦЭМ!$D$10+'СЕТ СН'!$H$5-'СЕТ СН'!$H$24</f>
        <v>7227.2362916300008</v>
      </c>
      <c r="Q105" s="36">
        <f>SUMIFS(СВЦЭМ!$D$39:$D$789,СВЦЭМ!$A$39:$A$789,$A105,СВЦЭМ!$B$39:$B$789,Q$83)+'СЕТ СН'!$H$14+СВЦЭМ!$D$10+'СЕТ СН'!$H$5-'СЕТ СН'!$H$24</f>
        <v>7258.5320184400007</v>
      </c>
      <c r="R105" s="36">
        <f>SUMIFS(СВЦЭМ!$D$39:$D$789,СВЦЭМ!$A$39:$A$789,$A105,СВЦЭМ!$B$39:$B$789,R$83)+'СЕТ СН'!$H$14+СВЦЭМ!$D$10+'СЕТ СН'!$H$5-'СЕТ СН'!$H$24</f>
        <v>7239.5262676700004</v>
      </c>
      <c r="S105" s="36">
        <f>SUMIFS(СВЦЭМ!$D$39:$D$789,СВЦЭМ!$A$39:$A$789,$A105,СВЦЭМ!$B$39:$B$789,S$83)+'СЕТ СН'!$H$14+СВЦЭМ!$D$10+'СЕТ СН'!$H$5-'СЕТ СН'!$H$24</f>
        <v>7174.5760474400004</v>
      </c>
      <c r="T105" s="36">
        <f>SUMIFS(СВЦЭМ!$D$39:$D$789,СВЦЭМ!$A$39:$A$789,$A105,СВЦЭМ!$B$39:$B$789,T$83)+'СЕТ СН'!$H$14+СВЦЭМ!$D$10+'СЕТ СН'!$H$5-'СЕТ СН'!$H$24</f>
        <v>7110.9250460200001</v>
      </c>
      <c r="U105" s="36">
        <f>SUMIFS(СВЦЭМ!$D$39:$D$789,СВЦЭМ!$A$39:$A$789,$A105,СВЦЭМ!$B$39:$B$789,U$83)+'СЕТ СН'!$H$14+СВЦЭМ!$D$10+'СЕТ СН'!$H$5-'СЕТ СН'!$H$24</f>
        <v>7123.1368396500002</v>
      </c>
      <c r="V105" s="36">
        <f>SUMIFS(СВЦЭМ!$D$39:$D$789,СВЦЭМ!$A$39:$A$789,$A105,СВЦЭМ!$B$39:$B$789,V$83)+'СЕТ СН'!$H$14+СВЦЭМ!$D$10+'СЕТ СН'!$H$5-'СЕТ СН'!$H$24</f>
        <v>7142.1855844800002</v>
      </c>
      <c r="W105" s="36">
        <f>SUMIFS(СВЦЭМ!$D$39:$D$789,СВЦЭМ!$A$39:$A$789,$A105,СВЦЭМ!$B$39:$B$789,W$83)+'СЕТ СН'!$H$14+СВЦЭМ!$D$10+'СЕТ СН'!$H$5-'СЕТ СН'!$H$24</f>
        <v>7162.5623429099996</v>
      </c>
      <c r="X105" s="36">
        <f>SUMIFS(СВЦЭМ!$D$39:$D$789,СВЦЭМ!$A$39:$A$789,$A105,СВЦЭМ!$B$39:$B$789,X$83)+'СЕТ СН'!$H$14+СВЦЭМ!$D$10+'СЕТ СН'!$H$5-'СЕТ СН'!$H$24</f>
        <v>7201.0790049200004</v>
      </c>
      <c r="Y105" s="36">
        <f>SUMIFS(СВЦЭМ!$D$39:$D$789,СВЦЭМ!$A$39:$A$789,$A105,СВЦЭМ!$B$39:$B$789,Y$83)+'СЕТ СН'!$H$14+СВЦЭМ!$D$10+'СЕТ СН'!$H$5-'СЕТ СН'!$H$24</f>
        <v>7268.5282722600004</v>
      </c>
    </row>
    <row r="106" spans="1:25" ht="15.75" x14ac:dyDescent="0.2">
      <c r="A106" s="35">
        <f t="shared" si="2"/>
        <v>45649</v>
      </c>
      <c r="B106" s="36">
        <f>SUMIFS(СВЦЭМ!$D$39:$D$789,СВЦЭМ!$A$39:$A$789,$A106,СВЦЭМ!$B$39:$B$789,B$83)+'СЕТ СН'!$H$14+СВЦЭМ!$D$10+'СЕТ СН'!$H$5-'СЕТ СН'!$H$24</f>
        <v>7233.5923185000001</v>
      </c>
      <c r="C106" s="36">
        <f>SUMIFS(СВЦЭМ!$D$39:$D$789,СВЦЭМ!$A$39:$A$789,$A106,СВЦЭМ!$B$39:$B$789,C$83)+'СЕТ СН'!$H$14+СВЦЭМ!$D$10+'СЕТ СН'!$H$5-'СЕТ СН'!$H$24</f>
        <v>7312.2611908700001</v>
      </c>
      <c r="D106" s="36">
        <f>SUMIFS(СВЦЭМ!$D$39:$D$789,СВЦЭМ!$A$39:$A$789,$A106,СВЦЭМ!$B$39:$B$789,D$83)+'СЕТ СН'!$H$14+СВЦЭМ!$D$10+'СЕТ СН'!$H$5-'СЕТ СН'!$H$24</f>
        <v>7406.17139219</v>
      </c>
      <c r="E106" s="36">
        <f>SUMIFS(СВЦЭМ!$D$39:$D$789,СВЦЭМ!$A$39:$A$789,$A106,СВЦЭМ!$B$39:$B$789,E$83)+'СЕТ СН'!$H$14+СВЦЭМ!$D$10+'СЕТ СН'!$H$5-'СЕТ СН'!$H$24</f>
        <v>7496.5671216999999</v>
      </c>
      <c r="F106" s="36">
        <f>SUMIFS(СВЦЭМ!$D$39:$D$789,СВЦЭМ!$A$39:$A$789,$A106,СВЦЭМ!$B$39:$B$789,F$83)+'СЕТ СН'!$H$14+СВЦЭМ!$D$10+'СЕТ СН'!$H$5-'СЕТ СН'!$H$24</f>
        <v>7416.1151987699996</v>
      </c>
      <c r="G106" s="36">
        <f>SUMIFS(СВЦЭМ!$D$39:$D$789,СВЦЭМ!$A$39:$A$789,$A106,СВЦЭМ!$B$39:$B$789,G$83)+'СЕТ СН'!$H$14+СВЦЭМ!$D$10+'СЕТ СН'!$H$5-'СЕТ СН'!$H$24</f>
        <v>7382.0122795500001</v>
      </c>
      <c r="H106" s="36">
        <f>SUMIFS(СВЦЭМ!$D$39:$D$789,СВЦЭМ!$A$39:$A$789,$A106,СВЦЭМ!$B$39:$B$789,H$83)+'СЕТ СН'!$H$14+СВЦЭМ!$D$10+'СЕТ СН'!$H$5-'СЕТ СН'!$H$24</f>
        <v>7353.4209033099996</v>
      </c>
      <c r="I106" s="36">
        <f>SUMIFS(СВЦЭМ!$D$39:$D$789,СВЦЭМ!$A$39:$A$789,$A106,СВЦЭМ!$B$39:$B$789,I$83)+'СЕТ СН'!$H$14+СВЦЭМ!$D$10+'СЕТ СН'!$H$5-'СЕТ СН'!$H$24</f>
        <v>7331.7854923300001</v>
      </c>
      <c r="J106" s="36">
        <f>SUMIFS(СВЦЭМ!$D$39:$D$789,СВЦЭМ!$A$39:$A$789,$A106,СВЦЭМ!$B$39:$B$789,J$83)+'СЕТ СН'!$H$14+СВЦЭМ!$D$10+'СЕТ СН'!$H$5-'СЕТ СН'!$H$24</f>
        <v>7234.3030740000004</v>
      </c>
      <c r="K106" s="36">
        <f>SUMIFS(СВЦЭМ!$D$39:$D$789,СВЦЭМ!$A$39:$A$789,$A106,СВЦЭМ!$B$39:$B$789,K$83)+'СЕТ СН'!$H$14+СВЦЭМ!$D$10+'СЕТ СН'!$H$5-'СЕТ СН'!$H$24</f>
        <v>7135.1935349400001</v>
      </c>
      <c r="L106" s="36">
        <f>SUMIFS(СВЦЭМ!$D$39:$D$789,СВЦЭМ!$A$39:$A$789,$A106,СВЦЭМ!$B$39:$B$789,L$83)+'СЕТ СН'!$H$14+СВЦЭМ!$D$10+'СЕТ СН'!$H$5-'СЕТ СН'!$H$24</f>
        <v>7125.0363437300002</v>
      </c>
      <c r="M106" s="36">
        <f>SUMIFS(СВЦЭМ!$D$39:$D$789,СВЦЭМ!$A$39:$A$789,$A106,СВЦЭМ!$B$39:$B$789,M$83)+'СЕТ СН'!$H$14+СВЦЭМ!$D$10+'СЕТ СН'!$H$5-'СЕТ СН'!$H$24</f>
        <v>7144.3484933100008</v>
      </c>
      <c r="N106" s="36">
        <f>SUMIFS(СВЦЭМ!$D$39:$D$789,СВЦЭМ!$A$39:$A$789,$A106,СВЦЭМ!$B$39:$B$789,N$83)+'СЕТ СН'!$H$14+СВЦЭМ!$D$10+'СЕТ СН'!$H$5-'СЕТ СН'!$H$24</f>
        <v>7150.6480763399995</v>
      </c>
      <c r="O106" s="36">
        <f>SUMIFS(СВЦЭМ!$D$39:$D$789,СВЦЭМ!$A$39:$A$789,$A106,СВЦЭМ!$B$39:$B$789,O$83)+'СЕТ СН'!$H$14+СВЦЭМ!$D$10+'СЕТ СН'!$H$5-'СЕТ СН'!$H$24</f>
        <v>7184.4156938100004</v>
      </c>
      <c r="P106" s="36">
        <f>SUMIFS(СВЦЭМ!$D$39:$D$789,СВЦЭМ!$A$39:$A$789,$A106,СВЦЭМ!$B$39:$B$789,P$83)+'СЕТ СН'!$H$14+СВЦЭМ!$D$10+'СЕТ СН'!$H$5-'СЕТ СН'!$H$24</f>
        <v>7233.6352966200002</v>
      </c>
      <c r="Q106" s="36">
        <f>SUMIFS(СВЦЭМ!$D$39:$D$789,СВЦЭМ!$A$39:$A$789,$A106,СВЦЭМ!$B$39:$B$789,Q$83)+'СЕТ СН'!$H$14+СВЦЭМ!$D$10+'СЕТ СН'!$H$5-'СЕТ СН'!$H$24</f>
        <v>7250.6919008200002</v>
      </c>
      <c r="R106" s="36">
        <f>SUMIFS(СВЦЭМ!$D$39:$D$789,СВЦЭМ!$A$39:$A$789,$A106,СВЦЭМ!$B$39:$B$789,R$83)+'СЕТ СН'!$H$14+СВЦЭМ!$D$10+'СЕТ СН'!$H$5-'СЕТ СН'!$H$24</f>
        <v>7213.9351175800002</v>
      </c>
      <c r="S106" s="36">
        <f>SUMIFS(СВЦЭМ!$D$39:$D$789,СВЦЭМ!$A$39:$A$789,$A106,СВЦЭМ!$B$39:$B$789,S$83)+'СЕТ СН'!$H$14+СВЦЭМ!$D$10+'СЕТ СН'!$H$5-'СЕТ СН'!$H$24</f>
        <v>7186.4503585399998</v>
      </c>
      <c r="T106" s="36">
        <f>SUMIFS(СВЦЭМ!$D$39:$D$789,СВЦЭМ!$A$39:$A$789,$A106,СВЦЭМ!$B$39:$B$789,T$83)+'СЕТ СН'!$H$14+СВЦЭМ!$D$10+'СЕТ СН'!$H$5-'СЕТ СН'!$H$24</f>
        <v>7165.5688948300003</v>
      </c>
      <c r="U106" s="36">
        <f>SUMIFS(СВЦЭМ!$D$39:$D$789,СВЦЭМ!$A$39:$A$789,$A106,СВЦЭМ!$B$39:$B$789,U$83)+'СЕТ СН'!$H$14+СВЦЭМ!$D$10+'СЕТ СН'!$H$5-'СЕТ СН'!$H$24</f>
        <v>7162.9037346599998</v>
      </c>
      <c r="V106" s="36">
        <f>SUMIFS(СВЦЭМ!$D$39:$D$789,СВЦЭМ!$A$39:$A$789,$A106,СВЦЭМ!$B$39:$B$789,V$83)+'СЕТ СН'!$H$14+СВЦЭМ!$D$10+'СЕТ СН'!$H$5-'СЕТ СН'!$H$24</f>
        <v>7132.3536301599997</v>
      </c>
      <c r="W106" s="36">
        <f>SUMIFS(СВЦЭМ!$D$39:$D$789,СВЦЭМ!$A$39:$A$789,$A106,СВЦЭМ!$B$39:$B$789,W$83)+'СЕТ СН'!$H$14+СВЦЭМ!$D$10+'СЕТ СН'!$H$5-'СЕТ СН'!$H$24</f>
        <v>7131.4293324200007</v>
      </c>
      <c r="X106" s="36">
        <f>SUMIFS(СВЦЭМ!$D$39:$D$789,СВЦЭМ!$A$39:$A$789,$A106,СВЦЭМ!$B$39:$B$789,X$83)+'СЕТ СН'!$H$14+СВЦЭМ!$D$10+'СЕТ СН'!$H$5-'СЕТ СН'!$H$24</f>
        <v>7209.1638283700004</v>
      </c>
      <c r="Y106" s="36">
        <f>SUMIFS(СВЦЭМ!$D$39:$D$789,СВЦЭМ!$A$39:$A$789,$A106,СВЦЭМ!$B$39:$B$789,Y$83)+'СЕТ СН'!$H$14+СВЦЭМ!$D$10+'СЕТ СН'!$H$5-'СЕТ СН'!$H$24</f>
        <v>7248.4540430699999</v>
      </c>
    </row>
    <row r="107" spans="1:25" ht="15.75" x14ac:dyDescent="0.2">
      <c r="A107" s="35">
        <f t="shared" si="2"/>
        <v>45650</v>
      </c>
      <c r="B107" s="36">
        <f>SUMIFS(СВЦЭМ!$D$39:$D$789,СВЦЭМ!$A$39:$A$789,$A107,СВЦЭМ!$B$39:$B$789,B$83)+'СЕТ СН'!$H$14+СВЦЭМ!$D$10+'СЕТ СН'!$H$5-'СЕТ СН'!$H$24</f>
        <v>7326.2091286600007</v>
      </c>
      <c r="C107" s="36">
        <f>SUMIFS(СВЦЭМ!$D$39:$D$789,СВЦЭМ!$A$39:$A$789,$A107,СВЦЭМ!$B$39:$B$789,C$83)+'СЕТ СН'!$H$14+СВЦЭМ!$D$10+'СЕТ СН'!$H$5-'СЕТ СН'!$H$24</f>
        <v>7470.2334333500003</v>
      </c>
      <c r="D107" s="36">
        <f>SUMIFS(СВЦЭМ!$D$39:$D$789,СВЦЭМ!$A$39:$A$789,$A107,СВЦЭМ!$B$39:$B$789,D$83)+'СЕТ СН'!$H$14+СВЦЭМ!$D$10+'СЕТ СН'!$H$5-'СЕТ СН'!$H$24</f>
        <v>7464.3423474200008</v>
      </c>
      <c r="E107" s="36">
        <f>SUMIFS(СВЦЭМ!$D$39:$D$789,СВЦЭМ!$A$39:$A$789,$A107,СВЦЭМ!$B$39:$B$789,E$83)+'СЕТ СН'!$H$14+СВЦЭМ!$D$10+'СЕТ СН'!$H$5-'СЕТ СН'!$H$24</f>
        <v>7465.02558649</v>
      </c>
      <c r="F107" s="36">
        <f>SUMIFS(СВЦЭМ!$D$39:$D$789,СВЦЭМ!$A$39:$A$789,$A107,СВЦЭМ!$B$39:$B$789,F$83)+'СЕТ СН'!$H$14+СВЦЭМ!$D$10+'СЕТ СН'!$H$5-'СЕТ СН'!$H$24</f>
        <v>7452.9125083300005</v>
      </c>
      <c r="G107" s="36">
        <f>SUMIFS(СВЦЭМ!$D$39:$D$789,СВЦЭМ!$A$39:$A$789,$A107,СВЦЭМ!$B$39:$B$789,G$83)+'СЕТ СН'!$H$14+СВЦЭМ!$D$10+'СЕТ СН'!$H$5-'СЕТ СН'!$H$24</f>
        <v>7429.79192091</v>
      </c>
      <c r="H107" s="36">
        <f>SUMIFS(СВЦЭМ!$D$39:$D$789,СВЦЭМ!$A$39:$A$789,$A107,СВЦЭМ!$B$39:$B$789,H$83)+'СЕТ СН'!$H$14+СВЦЭМ!$D$10+'СЕТ СН'!$H$5-'СЕТ СН'!$H$24</f>
        <v>7406.5082487500003</v>
      </c>
      <c r="I107" s="36">
        <f>SUMIFS(СВЦЭМ!$D$39:$D$789,СВЦЭМ!$A$39:$A$789,$A107,СВЦЭМ!$B$39:$B$789,I$83)+'СЕТ СН'!$H$14+СВЦЭМ!$D$10+'СЕТ СН'!$H$5-'СЕТ СН'!$H$24</f>
        <v>7320.6316110900007</v>
      </c>
      <c r="J107" s="36">
        <f>SUMIFS(СВЦЭМ!$D$39:$D$789,СВЦЭМ!$A$39:$A$789,$A107,СВЦЭМ!$B$39:$B$789,J$83)+'СЕТ СН'!$H$14+СВЦЭМ!$D$10+'СЕТ СН'!$H$5-'СЕТ СН'!$H$24</f>
        <v>7277.3254363300002</v>
      </c>
      <c r="K107" s="36">
        <f>SUMIFS(СВЦЭМ!$D$39:$D$789,СВЦЭМ!$A$39:$A$789,$A107,СВЦЭМ!$B$39:$B$789,K$83)+'СЕТ СН'!$H$14+СВЦЭМ!$D$10+'СЕТ СН'!$H$5-'СЕТ СН'!$H$24</f>
        <v>7287.6561723499999</v>
      </c>
      <c r="L107" s="36">
        <f>SUMIFS(СВЦЭМ!$D$39:$D$789,СВЦЭМ!$A$39:$A$789,$A107,СВЦЭМ!$B$39:$B$789,L$83)+'СЕТ СН'!$H$14+СВЦЭМ!$D$10+'СЕТ СН'!$H$5-'СЕТ СН'!$H$24</f>
        <v>7244.3456453600002</v>
      </c>
      <c r="M107" s="36">
        <f>SUMIFS(СВЦЭМ!$D$39:$D$789,СВЦЭМ!$A$39:$A$789,$A107,СВЦЭМ!$B$39:$B$789,M$83)+'СЕТ СН'!$H$14+СВЦЭМ!$D$10+'СЕТ СН'!$H$5-'СЕТ СН'!$H$24</f>
        <v>7150.7660921000006</v>
      </c>
      <c r="N107" s="36">
        <f>SUMIFS(СВЦЭМ!$D$39:$D$789,СВЦЭМ!$A$39:$A$789,$A107,СВЦЭМ!$B$39:$B$789,N$83)+'СЕТ СН'!$H$14+СВЦЭМ!$D$10+'СЕТ СН'!$H$5-'СЕТ СН'!$H$24</f>
        <v>7177.8788772600001</v>
      </c>
      <c r="O107" s="36">
        <f>SUMIFS(СВЦЭМ!$D$39:$D$789,СВЦЭМ!$A$39:$A$789,$A107,СВЦЭМ!$B$39:$B$789,O$83)+'СЕТ СН'!$H$14+СВЦЭМ!$D$10+'СЕТ СН'!$H$5-'СЕТ СН'!$H$24</f>
        <v>7250.3448150000004</v>
      </c>
      <c r="P107" s="36">
        <f>SUMIFS(СВЦЭМ!$D$39:$D$789,СВЦЭМ!$A$39:$A$789,$A107,СВЦЭМ!$B$39:$B$789,P$83)+'СЕТ СН'!$H$14+СВЦЭМ!$D$10+'СЕТ СН'!$H$5-'СЕТ СН'!$H$24</f>
        <v>7242.68819076</v>
      </c>
      <c r="Q107" s="36">
        <f>SUMIFS(СВЦЭМ!$D$39:$D$789,СВЦЭМ!$A$39:$A$789,$A107,СВЦЭМ!$B$39:$B$789,Q$83)+'СЕТ СН'!$H$14+СВЦЭМ!$D$10+'СЕТ СН'!$H$5-'СЕТ СН'!$H$24</f>
        <v>7155.9604763999996</v>
      </c>
      <c r="R107" s="36">
        <f>SUMIFS(СВЦЭМ!$D$39:$D$789,СВЦЭМ!$A$39:$A$789,$A107,СВЦЭМ!$B$39:$B$789,R$83)+'СЕТ СН'!$H$14+СВЦЭМ!$D$10+'СЕТ СН'!$H$5-'СЕТ СН'!$H$24</f>
        <v>7178.6481960199999</v>
      </c>
      <c r="S107" s="36">
        <f>SUMIFS(СВЦЭМ!$D$39:$D$789,СВЦЭМ!$A$39:$A$789,$A107,СВЦЭМ!$B$39:$B$789,S$83)+'СЕТ СН'!$H$14+СВЦЭМ!$D$10+'СЕТ СН'!$H$5-'СЕТ СН'!$H$24</f>
        <v>7209.5472872299997</v>
      </c>
      <c r="T107" s="36">
        <f>SUMIFS(СВЦЭМ!$D$39:$D$789,СВЦЭМ!$A$39:$A$789,$A107,СВЦЭМ!$B$39:$B$789,T$83)+'СЕТ СН'!$H$14+СВЦЭМ!$D$10+'СЕТ СН'!$H$5-'СЕТ СН'!$H$24</f>
        <v>7260.0559741800007</v>
      </c>
      <c r="U107" s="36">
        <f>SUMIFS(СВЦЭМ!$D$39:$D$789,СВЦЭМ!$A$39:$A$789,$A107,СВЦЭМ!$B$39:$B$789,U$83)+'СЕТ СН'!$H$14+СВЦЭМ!$D$10+'СЕТ СН'!$H$5-'СЕТ СН'!$H$24</f>
        <v>7263.8656260700009</v>
      </c>
      <c r="V107" s="36">
        <f>SUMIFS(СВЦЭМ!$D$39:$D$789,СВЦЭМ!$A$39:$A$789,$A107,СВЦЭМ!$B$39:$B$789,V$83)+'СЕТ СН'!$H$14+СВЦЭМ!$D$10+'СЕТ СН'!$H$5-'СЕТ СН'!$H$24</f>
        <v>7280.1182221500003</v>
      </c>
      <c r="W107" s="36">
        <f>SUMIFS(СВЦЭМ!$D$39:$D$789,СВЦЭМ!$A$39:$A$789,$A107,СВЦЭМ!$B$39:$B$789,W$83)+'СЕТ СН'!$H$14+СВЦЭМ!$D$10+'СЕТ СН'!$H$5-'СЕТ СН'!$H$24</f>
        <v>7311.0511952899997</v>
      </c>
      <c r="X107" s="36">
        <f>SUMIFS(СВЦЭМ!$D$39:$D$789,СВЦЭМ!$A$39:$A$789,$A107,СВЦЭМ!$B$39:$B$789,X$83)+'СЕТ СН'!$H$14+СВЦЭМ!$D$10+'СЕТ СН'!$H$5-'СЕТ СН'!$H$24</f>
        <v>7356.6613949300008</v>
      </c>
      <c r="Y107" s="36">
        <f>SUMIFS(СВЦЭМ!$D$39:$D$789,СВЦЭМ!$A$39:$A$789,$A107,СВЦЭМ!$B$39:$B$789,Y$83)+'СЕТ СН'!$H$14+СВЦЭМ!$D$10+'СЕТ СН'!$H$5-'СЕТ СН'!$H$24</f>
        <v>7368.99041726</v>
      </c>
    </row>
    <row r="108" spans="1:25" ht="15.75" x14ac:dyDescent="0.2">
      <c r="A108" s="35">
        <f t="shared" si="2"/>
        <v>45651</v>
      </c>
      <c r="B108" s="36">
        <f>SUMIFS(СВЦЭМ!$D$39:$D$789,СВЦЭМ!$A$39:$A$789,$A108,СВЦЭМ!$B$39:$B$789,B$83)+'СЕТ СН'!$H$14+СВЦЭМ!$D$10+'СЕТ СН'!$H$5-'СЕТ СН'!$H$24</f>
        <v>7223.2375544500001</v>
      </c>
      <c r="C108" s="36">
        <f>SUMIFS(СВЦЭМ!$D$39:$D$789,СВЦЭМ!$A$39:$A$789,$A108,СВЦЭМ!$B$39:$B$789,C$83)+'СЕТ СН'!$H$14+СВЦЭМ!$D$10+'СЕТ СН'!$H$5-'СЕТ СН'!$H$24</f>
        <v>7279.2992082500004</v>
      </c>
      <c r="D108" s="36">
        <f>SUMIFS(СВЦЭМ!$D$39:$D$789,СВЦЭМ!$A$39:$A$789,$A108,СВЦЭМ!$B$39:$B$789,D$83)+'СЕТ СН'!$H$14+СВЦЭМ!$D$10+'СЕТ СН'!$H$5-'СЕТ СН'!$H$24</f>
        <v>7294.8070362100007</v>
      </c>
      <c r="E108" s="36">
        <f>SUMIFS(СВЦЭМ!$D$39:$D$789,СВЦЭМ!$A$39:$A$789,$A108,СВЦЭМ!$B$39:$B$789,E$83)+'СЕТ СН'!$H$14+СВЦЭМ!$D$10+'СЕТ СН'!$H$5-'СЕТ СН'!$H$24</f>
        <v>7342.14101157</v>
      </c>
      <c r="F108" s="36">
        <f>SUMIFS(СВЦЭМ!$D$39:$D$789,СВЦЭМ!$A$39:$A$789,$A108,СВЦЭМ!$B$39:$B$789,F$83)+'СЕТ СН'!$H$14+СВЦЭМ!$D$10+'СЕТ СН'!$H$5-'СЕТ СН'!$H$24</f>
        <v>7350.1997102799996</v>
      </c>
      <c r="G108" s="36">
        <f>SUMIFS(СВЦЭМ!$D$39:$D$789,СВЦЭМ!$A$39:$A$789,$A108,СВЦЭМ!$B$39:$B$789,G$83)+'СЕТ СН'!$H$14+СВЦЭМ!$D$10+'СЕТ СН'!$H$5-'СЕТ СН'!$H$24</f>
        <v>7292.22840808</v>
      </c>
      <c r="H108" s="36">
        <f>SUMIFS(СВЦЭМ!$D$39:$D$789,СВЦЭМ!$A$39:$A$789,$A108,СВЦЭМ!$B$39:$B$789,H$83)+'СЕТ СН'!$H$14+СВЦЭМ!$D$10+'СЕТ СН'!$H$5-'СЕТ СН'!$H$24</f>
        <v>7205.4879562000006</v>
      </c>
      <c r="I108" s="36">
        <f>SUMIFS(СВЦЭМ!$D$39:$D$789,СВЦЭМ!$A$39:$A$789,$A108,СВЦЭМ!$B$39:$B$789,I$83)+'СЕТ СН'!$H$14+СВЦЭМ!$D$10+'СЕТ СН'!$H$5-'СЕТ СН'!$H$24</f>
        <v>7069.5199196499998</v>
      </c>
      <c r="J108" s="36">
        <f>SUMIFS(СВЦЭМ!$D$39:$D$789,СВЦЭМ!$A$39:$A$789,$A108,СВЦЭМ!$B$39:$B$789,J$83)+'СЕТ СН'!$H$14+СВЦЭМ!$D$10+'СЕТ СН'!$H$5-'СЕТ СН'!$H$24</f>
        <v>7045.5110672600003</v>
      </c>
      <c r="K108" s="36">
        <f>SUMIFS(СВЦЭМ!$D$39:$D$789,СВЦЭМ!$A$39:$A$789,$A108,СВЦЭМ!$B$39:$B$789,K$83)+'СЕТ СН'!$H$14+СВЦЭМ!$D$10+'СЕТ СН'!$H$5-'СЕТ СН'!$H$24</f>
        <v>7026.4894405300001</v>
      </c>
      <c r="L108" s="36">
        <f>SUMIFS(СВЦЭМ!$D$39:$D$789,СВЦЭМ!$A$39:$A$789,$A108,СВЦЭМ!$B$39:$B$789,L$83)+'СЕТ СН'!$H$14+СВЦЭМ!$D$10+'СЕТ СН'!$H$5-'СЕТ СН'!$H$24</f>
        <v>7002.7008425399999</v>
      </c>
      <c r="M108" s="36">
        <f>SUMIFS(СВЦЭМ!$D$39:$D$789,СВЦЭМ!$A$39:$A$789,$A108,СВЦЭМ!$B$39:$B$789,M$83)+'СЕТ СН'!$H$14+СВЦЭМ!$D$10+'СЕТ СН'!$H$5-'СЕТ СН'!$H$24</f>
        <v>6969.23531731</v>
      </c>
      <c r="N108" s="36">
        <f>SUMIFS(СВЦЭМ!$D$39:$D$789,СВЦЭМ!$A$39:$A$789,$A108,СВЦЭМ!$B$39:$B$789,N$83)+'СЕТ СН'!$H$14+СВЦЭМ!$D$10+'СЕТ СН'!$H$5-'СЕТ СН'!$H$24</f>
        <v>6971.3169259599999</v>
      </c>
      <c r="O108" s="36">
        <f>SUMIFS(СВЦЭМ!$D$39:$D$789,СВЦЭМ!$A$39:$A$789,$A108,СВЦЭМ!$B$39:$B$789,O$83)+'СЕТ СН'!$H$14+СВЦЭМ!$D$10+'СЕТ СН'!$H$5-'СЕТ СН'!$H$24</f>
        <v>6985.47961132</v>
      </c>
      <c r="P108" s="36">
        <f>SUMIFS(СВЦЭМ!$D$39:$D$789,СВЦЭМ!$A$39:$A$789,$A108,СВЦЭМ!$B$39:$B$789,P$83)+'СЕТ СН'!$H$14+СВЦЭМ!$D$10+'СЕТ СН'!$H$5-'СЕТ СН'!$H$24</f>
        <v>6989.0863911300003</v>
      </c>
      <c r="Q108" s="36">
        <f>SUMIFS(СВЦЭМ!$D$39:$D$789,СВЦЭМ!$A$39:$A$789,$A108,СВЦЭМ!$B$39:$B$789,Q$83)+'СЕТ СН'!$H$14+СВЦЭМ!$D$10+'СЕТ СН'!$H$5-'СЕТ СН'!$H$24</f>
        <v>6994.97106893</v>
      </c>
      <c r="R108" s="36">
        <f>SUMIFS(СВЦЭМ!$D$39:$D$789,СВЦЭМ!$A$39:$A$789,$A108,СВЦЭМ!$B$39:$B$789,R$83)+'СЕТ СН'!$H$14+СВЦЭМ!$D$10+'СЕТ СН'!$H$5-'СЕТ СН'!$H$24</f>
        <v>6991.9045427500005</v>
      </c>
      <c r="S108" s="36">
        <f>SUMIFS(СВЦЭМ!$D$39:$D$789,СВЦЭМ!$A$39:$A$789,$A108,СВЦЭМ!$B$39:$B$789,S$83)+'СЕТ СН'!$H$14+СВЦЭМ!$D$10+'СЕТ СН'!$H$5-'СЕТ СН'!$H$24</f>
        <v>6966.62994746</v>
      </c>
      <c r="T108" s="36">
        <f>SUMIFS(СВЦЭМ!$D$39:$D$789,СВЦЭМ!$A$39:$A$789,$A108,СВЦЭМ!$B$39:$B$789,T$83)+'СЕТ СН'!$H$14+СВЦЭМ!$D$10+'СЕТ СН'!$H$5-'СЕТ СН'!$H$24</f>
        <v>6995.4141597600001</v>
      </c>
      <c r="U108" s="36">
        <f>SUMIFS(СВЦЭМ!$D$39:$D$789,СВЦЭМ!$A$39:$A$789,$A108,СВЦЭМ!$B$39:$B$789,U$83)+'СЕТ СН'!$H$14+СВЦЭМ!$D$10+'СЕТ СН'!$H$5-'СЕТ СН'!$H$24</f>
        <v>6992.2053773999996</v>
      </c>
      <c r="V108" s="36">
        <f>SUMIFS(СВЦЭМ!$D$39:$D$789,СВЦЭМ!$A$39:$A$789,$A108,СВЦЭМ!$B$39:$B$789,V$83)+'СЕТ СН'!$H$14+СВЦЭМ!$D$10+'СЕТ СН'!$H$5-'СЕТ СН'!$H$24</f>
        <v>7002.7175463000003</v>
      </c>
      <c r="W108" s="36">
        <f>SUMIFS(СВЦЭМ!$D$39:$D$789,СВЦЭМ!$A$39:$A$789,$A108,СВЦЭМ!$B$39:$B$789,W$83)+'СЕТ СН'!$H$14+СВЦЭМ!$D$10+'СЕТ СН'!$H$5-'СЕТ СН'!$H$24</f>
        <v>7048.0923588900005</v>
      </c>
      <c r="X108" s="36">
        <f>SUMIFS(СВЦЭМ!$D$39:$D$789,СВЦЭМ!$A$39:$A$789,$A108,СВЦЭМ!$B$39:$B$789,X$83)+'СЕТ СН'!$H$14+СВЦЭМ!$D$10+'СЕТ СН'!$H$5-'СЕТ СН'!$H$24</f>
        <v>7038.7751397700004</v>
      </c>
      <c r="Y108" s="36">
        <f>SUMIFS(СВЦЭМ!$D$39:$D$789,СВЦЭМ!$A$39:$A$789,$A108,СВЦЭМ!$B$39:$B$789,Y$83)+'СЕТ СН'!$H$14+СВЦЭМ!$D$10+'СЕТ СН'!$H$5-'СЕТ СН'!$H$24</f>
        <v>7112.8453819099996</v>
      </c>
    </row>
    <row r="109" spans="1:25" ht="15.75" x14ac:dyDescent="0.2">
      <c r="A109" s="35">
        <f t="shared" si="2"/>
        <v>45652</v>
      </c>
      <c r="B109" s="36">
        <f>SUMIFS(СВЦЭМ!$D$39:$D$789,СВЦЭМ!$A$39:$A$789,$A109,СВЦЭМ!$B$39:$B$789,B$83)+'СЕТ СН'!$H$14+СВЦЭМ!$D$10+'СЕТ СН'!$H$5-'СЕТ СН'!$H$24</f>
        <v>7320.6367064300002</v>
      </c>
      <c r="C109" s="36">
        <f>SUMIFS(СВЦЭМ!$D$39:$D$789,СВЦЭМ!$A$39:$A$789,$A109,СВЦЭМ!$B$39:$B$789,C$83)+'СЕТ СН'!$H$14+СВЦЭМ!$D$10+'СЕТ СН'!$H$5-'СЕТ СН'!$H$24</f>
        <v>7372.8513632499998</v>
      </c>
      <c r="D109" s="36">
        <f>SUMIFS(СВЦЭМ!$D$39:$D$789,СВЦЭМ!$A$39:$A$789,$A109,СВЦЭМ!$B$39:$B$789,D$83)+'СЕТ СН'!$H$14+СВЦЭМ!$D$10+'СЕТ СН'!$H$5-'СЕТ СН'!$H$24</f>
        <v>7408.9409191000004</v>
      </c>
      <c r="E109" s="36">
        <f>SUMIFS(СВЦЭМ!$D$39:$D$789,СВЦЭМ!$A$39:$A$789,$A109,СВЦЭМ!$B$39:$B$789,E$83)+'СЕТ СН'!$H$14+СВЦЭМ!$D$10+'СЕТ СН'!$H$5-'СЕТ СН'!$H$24</f>
        <v>7415.6618343999999</v>
      </c>
      <c r="F109" s="36">
        <f>SUMIFS(СВЦЭМ!$D$39:$D$789,СВЦЭМ!$A$39:$A$789,$A109,СВЦЭМ!$B$39:$B$789,F$83)+'СЕТ СН'!$H$14+СВЦЭМ!$D$10+'СЕТ СН'!$H$5-'СЕТ СН'!$H$24</f>
        <v>7409.8304187400008</v>
      </c>
      <c r="G109" s="36">
        <f>SUMIFS(СВЦЭМ!$D$39:$D$789,СВЦЭМ!$A$39:$A$789,$A109,СВЦЭМ!$B$39:$B$789,G$83)+'СЕТ СН'!$H$14+СВЦЭМ!$D$10+'СЕТ СН'!$H$5-'СЕТ СН'!$H$24</f>
        <v>7377.6906999700004</v>
      </c>
      <c r="H109" s="36">
        <f>SUMIFS(СВЦЭМ!$D$39:$D$789,СВЦЭМ!$A$39:$A$789,$A109,СВЦЭМ!$B$39:$B$789,H$83)+'СЕТ СН'!$H$14+СВЦЭМ!$D$10+'СЕТ СН'!$H$5-'СЕТ СН'!$H$24</f>
        <v>7265.94877275</v>
      </c>
      <c r="I109" s="36">
        <f>SUMIFS(СВЦЭМ!$D$39:$D$789,СВЦЭМ!$A$39:$A$789,$A109,СВЦЭМ!$B$39:$B$789,I$83)+'СЕТ СН'!$H$14+СВЦЭМ!$D$10+'СЕТ СН'!$H$5-'СЕТ СН'!$H$24</f>
        <v>7179.1807937000003</v>
      </c>
      <c r="J109" s="36">
        <f>SUMIFS(СВЦЭМ!$D$39:$D$789,СВЦЭМ!$A$39:$A$789,$A109,СВЦЭМ!$B$39:$B$789,J$83)+'СЕТ СН'!$H$14+СВЦЭМ!$D$10+'СЕТ СН'!$H$5-'СЕТ СН'!$H$24</f>
        <v>7132.4387092200004</v>
      </c>
      <c r="K109" s="36">
        <f>SUMIFS(СВЦЭМ!$D$39:$D$789,СВЦЭМ!$A$39:$A$789,$A109,СВЦЭМ!$B$39:$B$789,K$83)+'СЕТ СН'!$H$14+СВЦЭМ!$D$10+'СЕТ СН'!$H$5-'СЕТ СН'!$H$24</f>
        <v>7105.7074047400001</v>
      </c>
      <c r="L109" s="36">
        <f>SUMIFS(СВЦЭМ!$D$39:$D$789,СВЦЭМ!$A$39:$A$789,$A109,СВЦЭМ!$B$39:$B$789,L$83)+'СЕТ СН'!$H$14+СВЦЭМ!$D$10+'СЕТ СН'!$H$5-'СЕТ СН'!$H$24</f>
        <v>7104.6474197300004</v>
      </c>
      <c r="M109" s="36">
        <f>SUMIFS(СВЦЭМ!$D$39:$D$789,СВЦЭМ!$A$39:$A$789,$A109,СВЦЭМ!$B$39:$B$789,M$83)+'СЕТ СН'!$H$14+СВЦЭМ!$D$10+'СЕТ СН'!$H$5-'СЕТ СН'!$H$24</f>
        <v>7086.59713878</v>
      </c>
      <c r="N109" s="36">
        <f>SUMIFS(СВЦЭМ!$D$39:$D$789,СВЦЭМ!$A$39:$A$789,$A109,СВЦЭМ!$B$39:$B$789,N$83)+'СЕТ СН'!$H$14+СВЦЭМ!$D$10+'СЕТ СН'!$H$5-'СЕТ СН'!$H$24</f>
        <v>7088.5205396900001</v>
      </c>
      <c r="O109" s="36">
        <f>SUMIFS(СВЦЭМ!$D$39:$D$789,СВЦЭМ!$A$39:$A$789,$A109,СВЦЭМ!$B$39:$B$789,O$83)+'СЕТ СН'!$H$14+СВЦЭМ!$D$10+'СЕТ СН'!$H$5-'СЕТ СН'!$H$24</f>
        <v>7078.4656344900004</v>
      </c>
      <c r="P109" s="36">
        <f>SUMIFS(СВЦЭМ!$D$39:$D$789,СВЦЭМ!$A$39:$A$789,$A109,СВЦЭМ!$B$39:$B$789,P$83)+'СЕТ СН'!$H$14+СВЦЭМ!$D$10+'СЕТ СН'!$H$5-'СЕТ СН'!$H$24</f>
        <v>7095.4074227800002</v>
      </c>
      <c r="Q109" s="36">
        <f>SUMIFS(СВЦЭМ!$D$39:$D$789,СВЦЭМ!$A$39:$A$789,$A109,СВЦЭМ!$B$39:$B$789,Q$83)+'СЕТ СН'!$H$14+СВЦЭМ!$D$10+'СЕТ СН'!$H$5-'СЕТ СН'!$H$24</f>
        <v>7165.5874951900005</v>
      </c>
      <c r="R109" s="36">
        <f>SUMIFS(СВЦЭМ!$D$39:$D$789,СВЦЭМ!$A$39:$A$789,$A109,СВЦЭМ!$B$39:$B$789,R$83)+'СЕТ СН'!$H$14+СВЦЭМ!$D$10+'СЕТ СН'!$H$5-'СЕТ СН'!$H$24</f>
        <v>7106.7869108499999</v>
      </c>
      <c r="S109" s="36">
        <f>SUMIFS(СВЦЭМ!$D$39:$D$789,СВЦЭМ!$A$39:$A$789,$A109,СВЦЭМ!$B$39:$B$789,S$83)+'СЕТ СН'!$H$14+СВЦЭМ!$D$10+'СЕТ СН'!$H$5-'СЕТ СН'!$H$24</f>
        <v>7117.4526184599999</v>
      </c>
      <c r="T109" s="36">
        <f>SUMIFS(СВЦЭМ!$D$39:$D$789,СВЦЭМ!$A$39:$A$789,$A109,СВЦЭМ!$B$39:$B$789,T$83)+'СЕТ СН'!$H$14+СВЦЭМ!$D$10+'СЕТ СН'!$H$5-'СЕТ СН'!$H$24</f>
        <v>7092.5409593900004</v>
      </c>
      <c r="U109" s="36">
        <f>SUMIFS(СВЦЭМ!$D$39:$D$789,СВЦЭМ!$A$39:$A$789,$A109,СВЦЭМ!$B$39:$B$789,U$83)+'СЕТ СН'!$H$14+СВЦЭМ!$D$10+'СЕТ СН'!$H$5-'СЕТ СН'!$H$24</f>
        <v>7111.1997818399996</v>
      </c>
      <c r="V109" s="36">
        <f>SUMIFS(СВЦЭМ!$D$39:$D$789,СВЦЭМ!$A$39:$A$789,$A109,СВЦЭМ!$B$39:$B$789,V$83)+'СЕТ СН'!$H$14+СВЦЭМ!$D$10+'СЕТ СН'!$H$5-'СЕТ СН'!$H$24</f>
        <v>7147.5506467100004</v>
      </c>
      <c r="W109" s="36">
        <f>SUMIFS(СВЦЭМ!$D$39:$D$789,СВЦЭМ!$A$39:$A$789,$A109,СВЦЭМ!$B$39:$B$789,W$83)+'СЕТ СН'!$H$14+СВЦЭМ!$D$10+'СЕТ СН'!$H$5-'СЕТ СН'!$H$24</f>
        <v>7162.2396069700008</v>
      </c>
      <c r="X109" s="36">
        <f>SUMIFS(СВЦЭМ!$D$39:$D$789,СВЦЭМ!$A$39:$A$789,$A109,СВЦЭМ!$B$39:$B$789,X$83)+'СЕТ СН'!$H$14+СВЦЭМ!$D$10+'СЕТ СН'!$H$5-'СЕТ СН'!$H$24</f>
        <v>7176.9184829000005</v>
      </c>
      <c r="Y109" s="36">
        <f>SUMIFS(СВЦЭМ!$D$39:$D$789,СВЦЭМ!$A$39:$A$789,$A109,СВЦЭМ!$B$39:$B$789,Y$83)+'СЕТ СН'!$H$14+СВЦЭМ!$D$10+'СЕТ СН'!$H$5-'СЕТ СН'!$H$24</f>
        <v>7199.3940445000007</v>
      </c>
    </row>
    <row r="110" spans="1:25" ht="15.75" x14ac:dyDescent="0.2">
      <c r="A110" s="35">
        <f t="shared" si="2"/>
        <v>45653</v>
      </c>
      <c r="B110" s="36">
        <f>SUMIFS(СВЦЭМ!$D$39:$D$789,СВЦЭМ!$A$39:$A$789,$A110,СВЦЭМ!$B$39:$B$789,B$83)+'СЕТ СН'!$H$14+СВЦЭМ!$D$10+'СЕТ СН'!$H$5-'СЕТ СН'!$H$24</f>
        <v>7338.2612740500008</v>
      </c>
      <c r="C110" s="36">
        <f>SUMIFS(СВЦЭМ!$D$39:$D$789,СВЦЭМ!$A$39:$A$789,$A110,СВЦЭМ!$B$39:$B$789,C$83)+'СЕТ СН'!$H$14+СВЦЭМ!$D$10+'СЕТ СН'!$H$5-'СЕТ СН'!$H$24</f>
        <v>7362.7032453000002</v>
      </c>
      <c r="D110" s="36">
        <f>SUMIFS(СВЦЭМ!$D$39:$D$789,СВЦЭМ!$A$39:$A$789,$A110,СВЦЭМ!$B$39:$B$789,D$83)+'СЕТ СН'!$H$14+СВЦЭМ!$D$10+'СЕТ СН'!$H$5-'СЕТ СН'!$H$24</f>
        <v>7378.5350482699996</v>
      </c>
      <c r="E110" s="36">
        <f>SUMIFS(СВЦЭМ!$D$39:$D$789,СВЦЭМ!$A$39:$A$789,$A110,СВЦЭМ!$B$39:$B$789,E$83)+'СЕТ СН'!$H$14+СВЦЭМ!$D$10+'СЕТ СН'!$H$5-'СЕТ СН'!$H$24</f>
        <v>7391.3635544000008</v>
      </c>
      <c r="F110" s="36">
        <f>SUMIFS(СВЦЭМ!$D$39:$D$789,СВЦЭМ!$A$39:$A$789,$A110,СВЦЭМ!$B$39:$B$789,F$83)+'СЕТ СН'!$H$14+СВЦЭМ!$D$10+'СЕТ СН'!$H$5-'СЕТ СН'!$H$24</f>
        <v>7380.8372634799998</v>
      </c>
      <c r="G110" s="36">
        <f>SUMIFS(СВЦЭМ!$D$39:$D$789,СВЦЭМ!$A$39:$A$789,$A110,СВЦЭМ!$B$39:$B$789,G$83)+'СЕТ СН'!$H$14+СВЦЭМ!$D$10+'СЕТ СН'!$H$5-'СЕТ СН'!$H$24</f>
        <v>7339.3685280999998</v>
      </c>
      <c r="H110" s="36">
        <f>SUMIFS(СВЦЭМ!$D$39:$D$789,СВЦЭМ!$A$39:$A$789,$A110,СВЦЭМ!$B$39:$B$789,H$83)+'СЕТ СН'!$H$14+СВЦЭМ!$D$10+'СЕТ СН'!$H$5-'СЕТ СН'!$H$24</f>
        <v>7231.7715667800003</v>
      </c>
      <c r="I110" s="36">
        <f>SUMIFS(СВЦЭМ!$D$39:$D$789,СВЦЭМ!$A$39:$A$789,$A110,СВЦЭМ!$B$39:$B$789,I$83)+'СЕТ СН'!$H$14+СВЦЭМ!$D$10+'СЕТ СН'!$H$5-'СЕТ СН'!$H$24</f>
        <v>7114.0077285200005</v>
      </c>
      <c r="J110" s="36">
        <f>SUMIFS(СВЦЭМ!$D$39:$D$789,СВЦЭМ!$A$39:$A$789,$A110,СВЦЭМ!$B$39:$B$789,J$83)+'СЕТ СН'!$H$14+СВЦЭМ!$D$10+'СЕТ СН'!$H$5-'СЕТ СН'!$H$24</f>
        <v>7078.7503591599998</v>
      </c>
      <c r="K110" s="36">
        <f>SUMIFS(СВЦЭМ!$D$39:$D$789,СВЦЭМ!$A$39:$A$789,$A110,СВЦЭМ!$B$39:$B$789,K$83)+'СЕТ СН'!$H$14+СВЦЭМ!$D$10+'СЕТ СН'!$H$5-'СЕТ СН'!$H$24</f>
        <v>7078.8801756100002</v>
      </c>
      <c r="L110" s="36">
        <f>SUMIFS(СВЦЭМ!$D$39:$D$789,СВЦЭМ!$A$39:$A$789,$A110,СВЦЭМ!$B$39:$B$789,L$83)+'СЕТ СН'!$H$14+СВЦЭМ!$D$10+'СЕТ СН'!$H$5-'СЕТ СН'!$H$24</f>
        <v>7108.6234166600007</v>
      </c>
      <c r="M110" s="36">
        <f>SUMIFS(СВЦЭМ!$D$39:$D$789,СВЦЭМ!$A$39:$A$789,$A110,СВЦЭМ!$B$39:$B$789,M$83)+'СЕТ СН'!$H$14+СВЦЭМ!$D$10+'СЕТ СН'!$H$5-'СЕТ СН'!$H$24</f>
        <v>7191.3355187300003</v>
      </c>
      <c r="N110" s="36">
        <f>SUMIFS(СВЦЭМ!$D$39:$D$789,СВЦЭМ!$A$39:$A$789,$A110,СВЦЭМ!$B$39:$B$789,N$83)+'СЕТ СН'!$H$14+СВЦЭМ!$D$10+'СЕТ СН'!$H$5-'СЕТ СН'!$H$24</f>
        <v>7221.6512425399997</v>
      </c>
      <c r="O110" s="36">
        <f>SUMIFS(СВЦЭМ!$D$39:$D$789,СВЦЭМ!$A$39:$A$789,$A110,СВЦЭМ!$B$39:$B$789,O$83)+'СЕТ СН'!$H$14+СВЦЭМ!$D$10+'СЕТ СН'!$H$5-'СЕТ СН'!$H$24</f>
        <v>7223.3438648200008</v>
      </c>
      <c r="P110" s="36">
        <f>SUMIFS(СВЦЭМ!$D$39:$D$789,СВЦЭМ!$A$39:$A$789,$A110,СВЦЭМ!$B$39:$B$789,P$83)+'СЕТ СН'!$H$14+СВЦЭМ!$D$10+'СЕТ СН'!$H$5-'СЕТ СН'!$H$24</f>
        <v>7206.1030346400003</v>
      </c>
      <c r="Q110" s="36">
        <f>SUMIFS(СВЦЭМ!$D$39:$D$789,СВЦЭМ!$A$39:$A$789,$A110,СВЦЭМ!$B$39:$B$789,Q$83)+'СЕТ СН'!$H$14+СВЦЭМ!$D$10+'СЕТ СН'!$H$5-'СЕТ СН'!$H$24</f>
        <v>7222.0005524099997</v>
      </c>
      <c r="R110" s="36">
        <f>SUMIFS(СВЦЭМ!$D$39:$D$789,СВЦЭМ!$A$39:$A$789,$A110,СВЦЭМ!$B$39:$B$789,R$83)+'СЕТ СН'!$H$14+СВЦЭМ!$D$10+'СЕТ СН'!$H$5-'СЕТ СН'!$H$24</f>
        <v>7210.0500067000003</v>
      </c>
      <c r="S110" s="36">
        <f>SUMIFS(СВЦЭМ!$D$39:$D$789,СВЦЭМ!$A$39:$A$789,$A110,СВЦЭМ!$B$39:$B$789,S$83)+'СЕТ СН'!$H$14+СВЦЭМ!$D$10+'СЕТ СН'!$H$5-'СЕТ СН'!$H$24</f>
        <v>7191.6655832300003</v>
      </c>
      <c r="T110" s="36">
        <f>SUMIFS(СВЦЭМ!$D$39:$D$789,СВЦЭМ!$A$39:$A$789,$A110,СВЦЭМ!$B$39:$B$789,T$83)+'СЕТ СН'!$H$14+СВЦЭМ!$D$10+'СЕТ СН'!$H$5-'СЕТ СН'!$H$24</f>
        <v>7152.6213473900007</v>
      </c>
      <c r="U110" s="36">
        <f>SUMIFS(СВЦЭМ!$D$39:$D$789,СВЦЭМ!$A$39:$A$789,$A110,СВЦЭМ!$B$39:$B$789,U$83)+'СЕТ СН'!$H$14+СВЦЭМ!$D$10+'СЕТ СН'!$H$5-'СЕТ СН'!$H$24</f>
        <v>7111.0819326600003</v>
      </c>
      <c r="V110" s="36">
        <f>SUMIFS(СВЦЭМ!$D$39:$D$789,СВЦЭМ!$A$39:$A$789,$A110,СВЦЭМ!$B$39:$B$789,V$83)+'СЕТ СН'!$H$14+СВЦЭМ!$D$10+'СЕТ СН'!$H$5-'СЕТ СН'!$H$24</f>
        <v>7124.3815138099999</v>
      </c>
      <c r="W110" s="36">
        <f>SUMIFS(СВЦЭМ!$D$39:$D$789,СВЦЭМ!$A$39:$A$789,$A110,СВЦЭМ!$B$39:$B$789,W$83)+'СЕТ СН'!$H$14+СВЦЭМ!$D$10+'СЕТ СН'!$H$5-'СЕТ СН'!$H$24</f>
        <v>7165.4588761699997</v>
      </c>
      <c r="X110" s="36">
        <f>SUMIFS(СВЦЭМ!$D$39:$D$789,СВЦЭМ!$A$39:$A$789,$A110,СВЦЭМ!$B$39:$B$789,X$83)+'СЕТ СН'!$H$14+СВЦЭМ!$D$10+'СЕТ СН'!$H$5-'СЕТ СН'!$H$24</f>
        <v>7225.5126913200002</v>
      </c>
      <c r="Y110" s="36">
        <f>SUMIFS(СВЦЭМ!$D$39:$D$789,СВЦЭМ!$A$39:$A$789,$A110,СВЦЭМ!$B$39:$B$789,Y$83)+'СЕТ СН'!$H$14+СВЦЭМ!$D$10+'СЕТ СН'!$H$5-'СЕТ СН'!$H$24</f>
        <v>7231.2618577499998</v>
      </c>
    </row>
    <row r="111" spans="1:25" ht="15.75" x14ac:dyDescent="0.2">
      <c r="A111" s="35">
        <f t="shared" si="2"/>
        <v>45654</v>
      </c>
      <c r="B111" s="36">
        <f>SUMIFS(СВЦЭМ!$D$39:$D$789,СВЦЭМ!$A$39:$A$789,$A111,СВЦЭМ!$B$39:$B$789,B$83)+'СЕТ СН'!$H$14+СВЦЭМ!$D$10+'СЕТ СН'!$H$5-'СЕТ СН'!$H$24</f>
        <v>7235.8014588599999</v>
      </c>
      <c r="C111" s="36">
        <f>SUMIFS(СВЦЭМ!$D$39:$D$789,СВЦЭМ!$A$39:$A$789,$A111,СВЦЭМ!$B$39:$B$789,C$83)+'СЕТ СН'!$H$14+СВЦЭМ!$D$10+'СЕТ СН'!$H$5-'СЕТ СН'!$H$24</f>
        <v>7290.1367264100008</v>
      </c>
      <c r="D111" s="36">
        <f>SUMIFS(СВЦЭМ!$D$39:$D$789,СВЦЭМ!$A$39:$A$789,$A111,СВЦЭМ!$B$39:$B$789,D$83)+'СЕТ СН'!$H$14+СВЦЭМ!$D$10+'СЕТ СН'!$H$5-'СЕТ СН'!$H$24</f>
        <v>7362.3490884900002</v>
      </c>
      <c r="E111" s="36">
        <f>SUMIFS(СВЦЭМ!$D$39:$D$789,СВЦЭМ!$A$39:$A$789,$A111,СВЦЭМ!$B$39:$B$789,E$83)+'СЕТ СН'!$H$14+СВЦЭМ!$D$10+'СЕТ СН'!$H$5-'СЕТ СН'!$H$24</f>
        <v>7389.1881772200004</v>
      </c>
      <c r="F111" s="36">
        <f>SUMIFS(СВЦЭМ!$D$39:$D$789,СВЦЭМ!$A$39:$A$789,$A111,СВЦЭМ!$B$39:$B$789,F$83)+'СЕТ СН'!$H$14+СВЦЭМ!$D$10+'СЕТ СН'!$H$5-'СЕТ СН'!$H$24</f>
        <v>7388.6483700000008</v>
      </c>
      <c r="G111" s="36">
        <f>SUMIFS(СВЦЭМ!$D$39:$D$789,СВЦЭМ!$A$39:$A$789,$A111,СВЦЭМ!$B$39:$B$789,G$83)+'СЕТ СН'!$H$14+СВЦЭМ!$D$10+'СЕТ СН'!$H$5-'СЕТ СН'!$H$24</f>
        <v>7349.1478782200002</v>
      </c>
      <c r="H111" s="36">
        <f>SUMIFS(СВЦЭМ!$D$39:$D$789,СВЦЭМ!$A$39:$A$789,$A111,СВЦЭМ!$B$39:$B$789,H$83)+'СЕТ СН'!$H$14+СВЦЭМ!$D$10+'СЕТ СН'!$H$5-'СЕТ СН'!$H$24</f>
        <v>7315.0500834300001</v>
      </c>
      <c r="I111" s="36">
        <f>SUMIFS(СВЦЭМ!$D$39:$D$789,СВЦЭМ!$A$39:$A$789,$A111,СВЦЭМ!$B$39:$B$789,I$83)+'СЕТ СН'!$H$14+СВЦЭМ!$D$10+'СЕТ СН'!$H$5-'СЕТ СН'!$H$24</f>
        <v>7216.0958968699997</v>
      </c>
      <c r="J111" s="36">
        <f>SUMIFS(СВЦЭМ!$D$39:$D$789,СВЦЭМ!$A$39:$A$789,$A111,СВЦЭМ!$B$39:$B$789,J$83)+'СЕТ СН'!$H$14+СВЦЭМ!$D$10+'СЕТ СН'!$H$5-'СЕТ СН'!$H$24</f>
        <v>7185.6523915500002</v>
      </c>
      <c r="K111" s="36">
        <f>SUMIFS(СВЦЭМ!$D$39:$D$789,СВЦЭМ!$A$39:$A$789,$A111,СВЦЭМ!$B$39:$B$789,K$83)+'СЕТ СН'!$H$14+СВЦЭМ!$D$10+'СЕТ СН'!$H$5-'СЕТ СН'!$H$24</f>
        <v>7159.0182320200001</v>
      </c>
      <c r="L111" s="36">
        <f>SUMIFS(СВЦЭМ!$D$39:$D$789,СВЦЭМ!$A$39:$A$789,$A111,СВЦЭМ!$B$39:$B$789,L$83)+'СЕТ СН'!$H$14+СВЦЭМ!$D$10+'СЕТ СН'!$H$5-'СЕТ СН'!$H$24</f>
        <v>7127.1997908699996</v>
      </c>
      <c r="M111" s="36">
        <f>SUMIFS(СВЦЭМ!$D$39:$D$789,СВЦЭМ!$A$39:$A$789,$A111,СВЦЭМ!$B$39:$B$789,M$83)+'СЕТ СН'!$H$14+СВЦЭМ!$D$10+'СЕТ СН'!$H$5-'СЕТ СН'!$H$24</f>
        <v>7204.8124542300002</v>
      </c>
      <c r="N111" s="36">
        <f>SUMIFS(СВЦЭМ!$D$39:$D$789,СВЦЭМ!$A$39:$A$789,$A111,СВЦЭМ!$B$39:$B$789,N$83)+'СЕТ СН'!$H$14+СВЦЭМ!$D$10+'СЕТ СН'!$H$5-'СЕТ СН'!$H$24</f>
        <v>7212.7523532900004</v>
      </c>
      <c r="O111" s="36">
        <f>SUMIFS(СВЦЭМ!$D$39:$D$789,СВЦЭМ!$A$39:$A$789,$A111,СВЦЭМ!$B$39:$B$789,O$83)+'СЕТ СН'!$H$14+СВЦЭМ!$D$10+'СЕТ СН'!$H$5-'СЕТ СН'!$H$24</f>
        <v>7223.1854742899995</v>
      </c>
      <c r="P111" s="36">
        <f>SUMIFS(СВЦЭМ!$D$39:$D$789,СВЦЭМ!$A$39:$A$789,$A111,СВЦЭМ!$B$39:$B$789,P$83)+'СЕТ СН'!$H$14+СВЦЭМ!$D$10+'СЕТ СН'!$H$5-'СЕТ СН'!$H$24</f>
        <v>7219.8931947500005</v>
      </c>
      <c r="Q111" s="36">
        <f>SUMIFS(СВЦЭМ!$D$39:$D$789,СВЦЭМ!$A$39:$A$789,$A111,СВЦЭМ!$B$39:$B$789,Q$83)+'СЕТ СН'!$H$14+СВЦЭМ!$D$10+'СЕТ СН'!$H$5-'СЕТ СН'!$H$24</f>
        <v>7236.5335718599999</v>
      </c>
      <c r="R111" s="36">
        <f>SUMIFS(СВЦЭМ!$D$39:$D$789,СВЦЭМ!$A$39:$A$789,$A111,СВЦЭМ!$B$39:$B$789,R$83)+'СЕТ СН'!$H$14+СВЦЭМ!$D$10+'СЕТ СН'!$H$5-'СЕТ СН'!$H$24</f>
        <v>7229.64583554</v>
      </c>
      <c r="S111" s="36">
        <f>SUMIFS(СВЦЭМ!$D$39:$D$789,СВЦЭМ!$A$39:$A$789,$A111,СВЦЭМ!$B$39:$B$789,S$83)+'СЕТ СН'!$H$14+СВЦЭМ!$D$10+'СЕТ СН'!$H$5-'СЕТ СН'!$H$24</f>
        <v>7192.9627130600002</v>
      </c>
      <c r="T111" s="36">
        <f>SUMIFS(СВЦЭМ!$D$39:$D$789,СВЦЭМ!$A$39:$A$789,$A111,СВЦЭМ!$B$39:$B$789,T$83)+'СЕТ СН'!$H$14+СВЦЭМ!$D$10+'СЕТ СН'!$H$5-'СЕТ СН'!$H$24</f>
        <v>7160.3887761099995</v>
      </c>
      <c r="U111" s="36">
        <f>SUMIFS(СВЦЭМ!$D$39:$D$789,СВЦЭМ!$A$39:$A$789,$A111,СВЦЭМ!$B$39:$B$789,U$83)+'СЕТ СН'!$H$14+СВЦЭМ!$D$10+'СЕТ СН'!$H$5-'СЕТ СН'!$H$24</f>
        <v>7182.1767666800006</v>
      </c>
      <c r="V111" s="36">
        <f>SUMIFS(СВЦЭМ!$D$39:$D$789,СВЦЭМ!$A$39:$A$789,$A111,СВЦЭМ!$B$39:$B$789,V$83)+'СЕТ СН'!$H$14+СВЦЭМ!$D$10+'СЕТ СН'!$H$5-'СЕТ СН'!$H$24</f>
        <v>7197.8431993400009</v>
      </c>
      <c r="W111" s="36">
        <f>SUMIFS(СВЦЭМ!$D$39:$D$789,СВЦЭМ!$A$39:$A$789,$A111,СВЦЭМ!$B$39:$B$789,W$83)+'СЕТ СН'!$H$14+СВЦЭМ!$D$10+'СЕТ СН'!$H$5-'СЕТ СН'!$H$24</f>
        <v>7210.4169427500001</v>
      </c>
      <c r="X111" s="36">
        <f>SUMIFS(СВЦЭМ!$D$39:$D$789,СВЦЭМ!$A$39:$A$789,$A111,СВЦЭМ!$B$39:$B$789,X$83)+'СЕТ СН'!$H$14+СВЦЭМ!$D$10+'СЕТ СН'!$H$5-'СЕТ СН'!$H$24</f>
        <v>7225.6986027500006</v>
      </c>
      <c r="Y111" s="36">
        <f>SUMIFS(СВЦЭМ!$D$39:$D$789,СВЦЭМ!$A$39:$A$789,$A111,СВЦЭМ!$B$39:$B$789,Y$83)+'СЕТ СН'!$H$14+СВЦЭМ!$D$10+'СЕТ СН'!$H$5-'СЕТ СН'!$H$24</f>
        <v>7326.8893105999996</v>
      </c>
    </row>
    <row r="112" spans="1:25" ht="15.75" x14ac:dyDescent="0.2">
      <c r="A112" s="35">
        <f t="shared" si="2"/>
        <v>45655</v>
      </c>
      <c r="B112" s="36">
        <f>SUMIFS(СВЦЭМ!$D$39:$D$789,СВЦЭМ!$A$39:$A$789,$A112,СВЦЭМ!$B$39:$B$789,B$83)+'СЕТ СН'!$H$14+СВЦЭМ!$D$10+'СЕТ СН'!$H$5-'СЕТ СН'!$H$24</f>
        <v>7144.64001663</v>
      </c>
      <c r="C112" s="36">
        <f>SUMIFS(СВЦЭМ!$D$39:$D$789,СВЦЭМ!$A$39:$A$789,$A112,СВЦЭМ!$B$39:$B$789,C$83)+'СЕТ СН'!$H$14+СВЦЭМ!$D$10+'СЕТ СН'!$H$5-'СЕТ СН'!$H$24</f>
        <v>7195.6449161</v>
      </c>
      <c r="D112" s="36">
        <f>SUMIFS(СВЦЭМ!$D$39:$D$789,СВЦЭМ!$A$39:$A$789,$A112,СВЦЭМ!$B$39:$B$789,D$83)+'СЕТ СН'!$H$14+СВЦЭМ!$D$10+'СЕТ СН'!$H$5-'СЕТ СН'!$H$24</f>
        <v>7344.5888068000004</v>
      </c>
      <c r="E112" s="36">
        <f>SUMIFS(СВЦЭМ!$D$39:$D$789,СВЦЭМ!$A$39:$A$789,$A112,СВЦЭМ!$B$39:$B$789,E$83)+'СЕТ СН'!$H$14+СВЦЭМ!$D$10+'СЕТ СН'!$H$5-'СЕТ СН'!$H$24</f>
        <v>7395.4695606700006</v>
      </c>
      <c r="F112" s="36">
        <f>SUMIFS(СВЦЭМ!$D$39:$D$789,СВЦЭМ!$A$39:$A$789,$A112,СВЦЭМ!$B$39:$B$789,F$83)+'СЕТ СН'!$H$14+СВЦЭМ!$D$10+'СЕТ СН'!$H$5-'СЕТ СН'!$H$24</f>
        <v>7405.9022532100007</v>
      </c>
      <c r="G112" s="36">
        <f>SUMIFS(СВЦЭМ!$D$39:$D$789,СВЦЭМ!$A$39:$A$789,$A112,СВЦЭМ!$B$39:$B$789,G$83)+'СЕТ СН'!$H$14+СВЦЭМ!$D$10+'СЕТ СН'!$H$5-'СЕТ СН'!$H$24</f>
        <v>7402.2940801300001</v>
      </c>
      <c r="H112" s="36">
        <f>SUMIFS(СВЦЭМ!$D$39:$D$789,СВЦЭМ!$A$39:$A$789,$A112,СВЦЭМ!$B$39:$B$789,H$83)+'СЕТ СН'!$H$14+СВЦЭМ!$D$10+'СЕТ СН'!$H$5-'СЕТ СН'!$H$24</f>
        <v>7345.45972635</v>
      </c>
      <c r="I112" s="36">
        <f>SUMIFS(СВЦЭМ!$D$39:$D$789,СВЦЭМ!$A$39:$A$789,$A112,СВЦЭМ!$B$39:$B$789,I$83)+'СЕТ СН'!$H$14+СВЦЭМ!$D$10+'СЕТ СН'!$H$5-'СЕТ СН'!$H$24</f>
        <v>7246.9889486400007</v>
      </c>
      <c r="J112" s="36">
        <f>SUMIFS(СВЦЭМ!$D$39:$D$789,СВЦЭМ!$A$39:$A$789,$A112,СВЦЭМ!$B$39:$B$789,J$83)+'СЕТ СН'!$H$14+СВЦЭМ!$D$10+'СЕТ СН'!$H$5-'СЕТ СН'!$H$24</f>
        <v>7212.3830555300001</v>
      </c>
      <c r="K112" s="36">
        <f>SUMIFS(СВЦЭМ!$D$39:$D$789,СВЦЭМ!$A$39:$A$789,$A112,СВЦЭМ!$B$39:$B$789,K$83)+'СЕТ СН'!$H$14+СВЦЭМ!$D$10+'СЕТ СН'!$H$5-'СЕТ СН'!$H$24</f>
        <v>7098.3675794800001</v>
      </c>
      <c r="L112" s="36">
        <f>SUMIFS(СВЦЭМ!$D$39:$D$789,СВЦЭМ!$A$39:$A$789,$A112,СВЦЭМ!$B$39:$B$789,L$83)+'СЕТ СН'!$H$14+СВЦЭМ!$D$10+'СЕТ СН'!$H$5-'СЕТ СН'!$H$24</f>
        <v>7063.5400061300006</v>
      </c>
      <c r="M112" s="36">
        <f>SUMIFS(СВЦЭМ!$D$39:$D$789,СВЦЭМ!$A$39:$A$789,$A112,СВЦЭМ!$B$39:$B$789,M$83)+'СЕТ СН'!$H$14+СВЦЭМ!$D$10+'СЕТ СН'!$H$5-'СЕТ СН'!$H$24</f>
        <v>7041.4966303600004</v>
      </c>
      <c r="N112" s="36">
        <f>SUMIFS(СВЦЭМ!$D$39:$D$789,СВЦЭМ!$A$39:$A$789,$A112,СВЦЭМ!$B$39:$B$789,N$83)+'СЕТ СН'!$H$14+СВЦЭМ!$D$10+'СЕТ СН'!$H$5-'СЕТ СН'!$H$24</f>
        <v>7013.2080168100001</v>
      </c>
      <c r="O112" s="36">
        <f>SUMIFS(СВЦЭМ!$D$39:$D$789,СВЦЭМ!$A$39:$A$789,$A112,СВЦЭМ!$B$39:$B$789,O$83)+'СЕТ СН'!$H$14+СВЦЭМ!$D$10+'СЕТ СН'!$H$5-'СЕТ СН'!$H$24</f>
        <v>7065.8037684400006</v>
      </c>
      <c r="P112" s="36">
        <f>SUMIFS(СВЦЭМ!$D$39:$D$789,СВЦЭМ!$A$39:$A$789,$A112,СВЦЭМ!$B$39:$B$789,P$83)+'СЕТ СН'!$H$14+СВЦЭМ!$D$10+'СЕТ СН'!$H$5-'СЕТ СН'!$H$24</f>
        <v>7080.1689416400004</v>
      </c>
      <c r="Q112" s="36">
        <f>SUMIFS(СВЦЭМ!$D$39:$D$789,СВЦЭМ!$A$39:$A$789,$A112,СВЦЭМ!$B$39:$B$789,Q$83)+'СЕТ СН'!$H$14+СВЦЭМ!$D$10+'СЕТ СН'!$H$5-'СЕТ СН'!$H$24</f>
        <v>7138.9104686999999</v>
      </c>
      <c r="R112" s="36">
        <f>SUMIFS(СВЦЭМ!$D$39:$D$789,СВЦЭМ!$A$39:$A$789,$A112,СВЦЭМ!$B$39:$B$789,R$83)+'СЕТ СН'!$H$14+СВЦЭМ!$D$10+'СЕТ СН'!$H$5-'СЕТ СН'!$H$24</f>
        <v>7097.3670214200001</v>
      </c>
      <c r="S112" s="36">
        <f>SUMIFS(СВЦЭМ!$D$39:$D$789,СВЦЭМ!$A$39:$A$789,$A112,СВЦЭМ!$B$39:$B$789,S$83)+'СЕТ СН'!$H$14+СВЦЭМ!$D$10+'СЕТ СН'!$H$5-'СЕТ СН'!$H$24</f>
        <v>7015.9402358200005</v>
      </c>
      <c r="T112" s="36">
        <f>SUMIFS(СВЦЭМ!$D$39:$D$789,СВЦЭМ!$A$39:$A$789,$A112,СВЦЭМ!$B$39:$B$789,T$83)+'СЕТ СН'!$H$14+СВЦЭМ!$D$10+'СЕТ СН'!$H$5-'СЕТ СН'!$H$24</f>
        <v>6959.4979234300008</v>
      </c>
      <c r="U112" s="36">
        <f>SUMIFS(СВЦЭМ!$D$39:$D$789,СВЦЭМ!$A$39:$A$789,$A112,СВЦЭМ!$B$39:$B$789,U$83)+'СЕТ СН'!$H$14+СВЦЭМ!$D$10+'СЕТ СН'!$H$5-'СЕТ СН'!$H$24</f>
        <v>6941.7616886200003</v>
      </c>
      <c r="V112" s="36">
        <f>SUMIFS(СВЦЭМ!$D$39:$D$789,СВЦЭМ!$A$39:$A$789,$A112,СВЦЭМ!$B$39:$B$789,V$83)+'СЕТ СН'!$H$14+СВЦЭМ!$D$10+'СЕТ СН'!$H$5-'СЕТ СН'!$H$24</f>
        <v>6988.0837259199998</v>
      </c>
      <c r="W112" s="36">
        <f>SUMIFS(СВЦЭМ!$D$39:$D$789,СВЦЭМ!$A$39:$A$789,$A112,СВЦЭМ!$B$39:$B$789,W$83)+'СЕТ СН'!$H$14+СВЦЭМ!$D$10+'СЕТ СН'!$H$5-'СЕТ СН'!$H$24</f>
        <v>7028.19886314</v>
      </c>
      <c r="X112" s="36">
        <f>SUMIFS(СВЦЭМ!$D$39:$D$789,СВЦЭМ!$A$39:$A$789,$A112,СВЦЭМ!$B$39:$B$789,X$83)+'СЕТ СН'!$H$14+СВЦЭМ!$D$10+'СЕТ СН'!$H$5-'СЕТ СН'!$H$24</f>
        <v>7081.5039927100006</v>
      </c>
      <c r="Y112" s="36">
        <f>SUMIFS(СВЦЭМ!$D$39:$D$789,СВЦЭМ!$A$39:$A$789,$A112,СВЦЭМ!$B$39:$B$789,Y$83)+'СЕТ СН'!$H$14+СВЦЭМ!$D$10+'СЕТ СН'!$H$5-'СЕТ СН'!$H$24</f>
        <v>7118.7934555100001</v>
      </c>
    </row>
    <row r="113" spans="1:32" ht="15.75" x14ac:dyDescent="0.2">
      <c r="A113" s="35">
        <f t="shared" si="2"/>
        <v>45656</v>
      </c>
      <c r="B113" s="36">
        <f>SUMIFS(СВЦЭМ!$D$39:$D$789,СВЦЭМ!$A$39:$A$789,$A113,СВЦЭМ!$B$39:$B$789,B$83)+'СЕТ СН'!$H$14+СВЦЭМ!$D$10+'СЕТ СН'!$H$5-'СЕТ СН'!$H$24</f>
        <v>7377.9550188000003</v>
      </c>
      <c r="C113" s="36">
        <f>SUMIFS(СВЦЭМ!$D$39:$D$789,СВЦЭМ!$A$39:$A$789,$A113,СВЦЭМ!$B$39:$B$789,C$83)+'СЕТ СН'!$H$14+СВЦЭМ!$D$10+'СЕТ СН'!$H$5-'СЕТ СН'!$H$24</f>
        <v>7456.2396464900003</v>
      </c>
      <c r="D113" s="36">
        <f>SUMIFS(СВЦЭМ!$D$39:$D$789,СВЦЭМ!$A$39:$A$789,$A113,СВЦЭМ!$B$39:$B$789,D$83)+'СЕТ СН'!$H$14+СВЦЭМ!$D$10+'СЕТ СН'!$H$5-'СЕТ СН'!$H$24</f>
        <v>7483.4759846899997</v>
      </c>
      <c r="E113" s="36">
        <f>SUMIFS(СВЦЭМ!$D$39:$D$789,СВЦЭМ!$A$39:$A$789,$A113,СВЦЭМ!$B$39:$B$789,E$83)+'СЕТ СН'!$H$14+СВЦЭМ!$D$10+'СЕТ СН'!$H$5-'СЕТ СН'!$H$24</f>
        <v>7505.9140475300001</v>
      </c>
      <c r="F113" s="36">
        <f>SUMIFS(СВЦЭМ!$D$39:$D$789,СВЦЭМ!$A$39:$A$789,$A113,СВЦЭМ!$B$39:$B$789,F$83)+'СЕТ СН'!$H$14+СВЦЭМ!$D$10+'СЕТ СН'!$H$5-'СЕТ СН'!$H$24</f>
        <v>7512.0713127400004</v>
      </c>
      <c r="G113" s="36">
        <f>SUMIFS(СВЦЭМ!$D$39:$D$789,СВЦЭМ!$A$39:$A$789,$A113,СВЦЭМ!$B$39:$B$789,G$83)+'СЕТ СН'!$H$14+СВЦЭМ!$D$10+'СЕТ СН'!$H$5-'СЕТ СН'!$H$24</f>
        <v>7508.5497100100001</v>
      </c>
      <c r="H113" s="36">
        <f>SUMIFS(СВЦЭМ!$D$39:$D$789,СВЦЭМ!$A$39:$A$789,$A113,СВЦЭМ!$B$39:$B$789,H$83)+'СЕТ СН'!$H$14+СВЦЭМ!$D$10+'СЕТ СН'!$H$5-'СЕТ СН'!$H$24</f>
        <v>7486.1205488200003</v>
      </c>
      <c r="I113" s="36">
        <f>SUMIFS(СВЦЭМ!$D$39:$D$789,СВЦЭМ!$A$39:$A$789,$A113,СВЦЭМ!$B$39:$B$789,I$83)+'СЕТ СН'!$H$14+СВЦЭМ!$D$10+'СЕТ СН'!$H$5-'СЕТ СН'!$H$24</f>
        <v>7447.7543622600006</v>
      </c>
      <c r="J113" s="36">
        <f>SUMIFS(СВЦЭМ!$D$39:$D$789,СВЦЭМ!$A$39:$A$789,$A113,СВЦЭМ!$B$39:$B$789,J$83)+'СЕТ СН'!$H$14+СВЦЭМ!$D$10+'СЕТ СН'!$H$5-'СЕТ СН'!$H$24</f>
        <v>7380.6758227099999</v>
      </c>
      <c r="K113" s="36">
        <f>SUMIFS(СВЦЭМ!$D$39:$D$789,СВЦЭМ!$A$39:$A$789,$A113,СВЦЭМ!$B$39:$B$789,K$83)+'СЕТ СН'!$H$14+СВЦЭМ!$D$10+'СЕТ СН'!$H$5-'СЕТ СН'!$H$24</f>
        <v>7249.8336166200006</v>
      </c>
      <c r="L113" s="36">
        <f>SUMIFS(СВЦЭМ!$D$39:$D$789,СВЦЭМ!$A$39:$A$789,$A113,СВЦЭМ!$B$39:$B$789,L$83)+'СЕТ СН'!$H$14+СВЦЭМ!$D$10+'СЕТ СН'!$H$5-'СЕТ СН'!$H$24</f>
        <v>7242.3415886000003</v>
      </c>
      <c r="M113" s="36">
        <f>SUMIFS(СВЦЭМ!$D$39:$D$789,СВЦЭМ!$A$39:$A$789,$A113,СВЦЭМ!$B$39:$B$789,M$83)+'СЕТ СН'!$H$14+СВЦЭМ!$D$10+'СЕТ СН'!$H$5-'СЕТ СН'!$H$24</f>
        <v>7241.1669686799996</v>
      </c>
      <c r="N113" s="36">
        <f>SUMIFS(СВЦЭМ!$D$39:$D$789,СВЦЭМ!$A$39:$A$789,$A113,СВЦЭМ!$B$39:$B$789,N$83)+'СЕТ СН'!$H$14+СВЦЭМ!$D$10+'СЕТ СН'!$H$5-'СЕТ СН'!$H$24</f>
        <v>7216.4216115600002</v>
      </c>
      <c r="O113" s="36">
        <f>SUMIFS(СВЦЭМ!$D$39:$D$789,СВЦЭМ!$A$39:$A$789,$A113,СВЦЭМ!$B$39:$B$789,O$83)+'СЕТ СН'!$H$14+СВЦЭМ!$D$10+'СЕТ СН'!$H$5-'СЕТ СН'!$H$24</f>
        <v>7242.4976562100001</v>
      </c>
      <c r="P113" s="36">
        <f>SUMIFS(СВЦЭМ!$D$39:$D$789,СВЦЭМ!$A$39:$A$789,$A113,СВЦЭМ!$B$39:$B$789,P$83)+'СЕТ СН'!$H$14+СВЦЭМ!$D$10+'СЕТ СН'!$H$5-'СЕТ СН'!$H$24</f>
        <v>7259.7185164500006</v>
      </c>
      <c r="Q113" s="36">
        <f>SUMIFS(СВЦЭМ!$D$39:$D$789,СВЦЭМ!$A$39:$A$789,$A113,СВЦЭМ!$B$39:$B$789,Q$83)+'СЕТ СН'!$H$14+СВЦЭМ!$D$10+'СЕТ СН'!$H$5-'СЕТ СН'!$H$24</f>
        <v>7261.5301022200001</v>
      </c>
      <c r="R113" s="36">
        <f>SUMIFS(СВЦЭМ!$D$39:$D$789,СВЦЭМ!$A$39:$A$789,$A113,СВЦЭМ!$B$39:$B$789,R$83)+'СЕТ СН'!$H$14+СВЦЭМ!$D$10+'СЕТ СН'!$H$5-'СЕТ СН'!$H$24</f>
        <v>7247.2928690799999</v>
      </c>
      <c r="S113" s="36">
        <f>SUMIFS(СВЦЭМ!$D$39:$D$789,СВЦЭМ!$A$39:$A$789,$A113,СВЦЭМ!$B$39:$B$789,S$83)+'СЕТ СН'!$H$14+СВЦЭМ!$D$10+'СЕТ СН'!$H$5-'СЕТ СН'!$H$24</f>
        <v>7196.7244891400005</v>
      </c>
      <c r="T113" s="36">
        <f>SUMIFS(СВЦЭМ!$D$39:$D$789,СВЦЭМ!$A$39:$A$789,$A113,СВЦЭМ!$B$39:$B$789,T$83)+'СЕТ СН'!$H$14+СВЦЭМ!$D$10+'СЕТ СН'!$H$5-'СЕТ СН'!$H$24</f>
        <v>7154.4029434900003</v>
      </c>
      <c r="U113" s="36">
        <f>SUMIFS(СВЦЭМ!$D$39:$D$789,СВЦЭМ!$A$39:$A$789,$A113,СВЦЭМ!$B$39:$B$789,U$83)+'СЕТ СН'!$H$14+СВЦЭМ!$D$10+'СЕТ СН'!$H$5-'СЕТ СН'!$H$24</f>
        <v>7163.06877979</v>
      </c>
      <c r="V113" s="36">
        <f>SUMIFS(СВЦЭМ!$D$39:$D$789,СВЦЭМ!$A$39:$A$789,$A113,СВЦЭМ!$B$39:$B$789,V$83)+'СЕТ СН'!$H$14+СВЦЭМ!$D$10+'СЕТ СН'!$H$5-'СЕТ СН'!$H$24</f>
        <v>7181.2370203999999</v>
      </c>
      <c r="W113" s="36">
        <f>SUMIFS(СВЦЭМ!$D$39:$D$789,СВЦЭМ!$A$39:$A$789,$A113,СВЦЭМ!$B$39:$B$789,W$83)+'СЕТ СН'!$H$14+СВЦЭМ!$D$10+'СЕТ СН'!$H$5-'СЕТ СН'!$H$24</f>
        <v>7197.46747099</v>
      </c>
      <c r="X113" s="36">
        <f>SUMIFS(СВЦЭМ!$D$39:$D$789,СВЦЭМ!$A$39:$A$789,$A113,СВЦЭМ!$B$39:$B$789,X$83)+'СЕТ СН'!$H$14+СВЦЭМ!$D$10+'СЕТ СН'!$H$5-'СЕТ СН'!$H$24</f>
        <v>7244.8056411899997</v>
      </c>
      <c r="Y113" s="36">
        <f>SUMIFS(СВЦЭМ!$D$39:$D$789,СВЦЭМ!$A$39:$A$789,$A113,СВЦЭМ!$B$39:$B$789,Y$83)+'СЕТ СН'!$H$14+СВЦЭМ!$D$10+'СЕТ СН'!$H$5-'СЕТ СН'!$H$24</f>
        <v>7256.27591751</v>
      </c>
    </row>
    <row r="114" spans="1:32" ht="15.75" x14ac:dyDescent="0.2">
      <c r="A114" s="35">
        <f t="shared" si="2"/>
        <v>45657</v>
      </c>
      <c r="B114" s="36">
        <f>SUMIFS(СВЦЭМ!$D$39:$D$789,СВЦЭМ!$A$39:$A$789,$A114,СВЦЭМ!$B$39:$B$789,B$83)+'СЕТ СН'!$H$14+СВЦЭМ!$D$10+'СЕТ СН'!$H$5-'СЕТ СН'!$H$24</f>
        <v>7293.9068231199999</v>
      </c>
      <c r="C114" s="36">
        <f>SUMIFS(СВЦЭМ!$D$39:$D$789,СВЦЭМ!$A$39:$A$789,$A114,СВЦЭМ!$B$39:$B$789,C$83)+'СЕТ СН'!$H$14+СВЦЭМ!$D$10+'СЕТ СН'!$H$5-'СЕТ СН'!$H$24</f>
        <v>7392.4135155700005</v>
      </c>
      <c r="D114" s="36">
        <f>SUMIFS(СВЦЭМ!$D$39:$D$789,СВЦЭМ!$A$39:$A$789,$A114,СВЦЭМ!$B$39:$B$789,D$83)+'СЕТ СН'!$H$14+СВЦЭМ!$D$10+'СЕТ СН'!$H$5-'СЕТ СН'!$H$24</f>
        <v>7421.0174614500002</v>
      </c>
      <c r="E114" s="36">
        <f>SUMIFS(СВЦЭМ!$D$39:$D$789,СВЦЭМ!$A$39:$A$789,$A114,СВЦЭМ!$B$39:$B$789,E$83)+'СЕТ СН'!$H$14+СВЦЭМ!$D$10+'СЕТ СН'!$H$5-'СЕТ СН'!$H$24</f>
        <v>7482.2332625800009</v>
      </c>
      <c r="F114" s="36">
        <f>SUMIFS(СВЦЭМ!$D$39:$D$789,СВЦЭМ!$A$39:$A$789,$A114,СВЦЭМ!$B$39:$B$789,F$83)+'СЕТ СН'!$H$14+СВЦЭМ!$D$10+'СЕТ СН'!$H$5-'СЕТ СН'!$H$24</f>
        <v>7490.1330415100001</v>
      </c>
      <c r="G114" s="36">
        <f>SUMIFS(СВЦЭМ!$D$39:$D$789,СВЦЭМ!$A$39:$A$789,$A114,СВЦЭМ!$B$39:$B$789,G$83)+'СЕТ СН'!$H$14+СВЦЭМ!$D$10+'СЕТ СН'!$H$5-'СЕТ СН'!$H$24</f>
        <v>7464.4365201500004</v>
      </c>
      <c r="H114" s="36">
        <f>SUMIFS(СВЦЭМ!$D$39:$D$789,СВЦЭМ!$A$39:$A$789,$A114,СВЦЭМ!$B$39:$B$789,H$83)+'СЕТ СН'!$H$14+СВЦЭМ!$D$10+'СЕТ СН'!$H$5-'СЕТ СН'!$H$24</f>
        <v>7454.2222955199995</v>
      </c>
      <c r="I114" s="36">
        <f>SUMIFS(СВЦЭМ!$D$39:$D$789,СВЦЭМ!$A$39:$A$789,$A114,СВЦЭМ!$B$39:$B$789,I$83)+'СЕТ СН'!$H$14+СВЦЭМ!$D$10+'СЕТ СН'!$H$5-'СЕТ СН'!$H$24</f>
        <v>7423.2148966200002</v>
      </c>
      <c r="J114" s="36">
        <f>SUMIFS(СВЦЭМ!$D$39:$D$789,СВЦЭМ!$A$39:$A$789,$A114,СВЦЭМ!$B$39:$B$789,J$83)+'СЕТ СН'!$H$14+СВЦЭМ!$D$10+'СЕТ СН'!$H$5-'СЕТ СН'!$H$24</f>
        <v>7275.0648499300005</v>
      </c>
      <c r="K114" s="36">
        <f>SUMIFS(СВЦЭМ!$D$39:$D$789,СВЦЭМ!$A$39:$A$789,$A114,СВЦЭМ!$B$39:$B$789,K$83)+'СЕТ СН'!$H$14+СВЦЭМ!$D$10+'СЕТ СН'!$H$5-'СЕТ СН'!$H$24</f>
        <v>7210.7850269999999</v>
      </c>
      <c r="L114" s="36">
        <f>SUMIFS(СВЦЭМ!$D$39:$D$789,СВЦЭМ!$A$39:$A$789,$A114,СВЦЭМ!$B$39:$B$789,L$83)+'СЕТ СН'!$H$14+СВЦЭМ!$D$10+'СЕТ СН'!$H$5-'СЕТ СН'!$H$24</f>
        <v>7170.4248005999998</v>
      </c>
      <c r="M114" s="36">
        <f>SUMIFS(СВЦЭМ!$D$39:$D$789,СВЦЭМ!$A$39:$A$789,$A114,СВЦЭМ!$B$39:$B$789,M$83)+'СЕТ СН'!$H$14+СВЦЭМ!$D$10+'СЕТ СН'!$H$5-'СЕТ СН'!$H$24</f>
        <v>7131.3860071199997</v>
      </c>
      <c r="N114" s="36">
        <f>SUMIFS(СВЦЭМ!$D$39:$D$789,СВЦЭМ!$A$39:$A$789,$A114,СВЦЭМ!$B$39:$B$789,N$83)+'СЕТ СН'!$H$14+СВЦЭМ!$D$10+'СЕТ СН'!$H$5-'СЕТ СН'!$H$24</f>
        <v>7131.7468988000001</v>
      </c>
      <c r="O114" s="36">
        <f>SUMIFS(СВЦЭМ!$D$39:$D$789,СВЦЭМ!$A$39:$A$789,$A114,СВЦЭМ!$B$39:$B$789,O$83)+'СЕТ СН'!$H$14+СВЦЭМ!$D$10+'СЕТ СН'!$H$5-'СЕТ СН'!$H$24</f>
        <v>7170.6910251000008</v>
      </c>
      <c r="P114" s="36">
        <f>SUMIFS(СВЦЭМ!$D$39:$D$789,СВЦЭМ!$A$39:$A$789,$A114,СВЦЭМ!$B$39:$B$789,P$83)+'СЕТ СН'!$H$14+СВЦЭМ!$D$10+'СЕТ СН'!$H$5-'СЕТ СН'!$H$24</f>
        <v>7156.5258229900001</v>
      </c>
      <c r="Q114" s="36">
        <f>SUMIFS(СВЦЭМ!$D$39:$D$789,СВЦЭМ!$A$39:$A$789,$A114,СВЦЭМ!$B$39:$B$789,Q$83)+'СЕТ СН'!$H$14+СВЦЭМ!$D$10+'СЕТ СН'!$H$5-'СЕТ СН'!$H$24</f>
        <v>7148.3031091000003</v>
      </c>
      <c r="R114" s="36">
        <f>SUMIFS(СВЦЭМ!$D$39:$D$789,СВЦЭМ!$A$39:$A$789,$A114,СВЦЭМ!$B$39:$B$789,R$83)+'СЕТ СН'!$H$14+СВЦЭМ!$D$10+'СЕТ СН'!$H$5-'СЕТ СН'!$H$24</f>
        <v>7117.2463121399996</v>
      </c>
      <c r="S114" s="36">
        <f>SUMIFS(СВЦЭМ!$D$39:$D$789,СВЦЭМ!$A$39:$A$789,$A114,СВЦЭМ!$B$39:$B$789,S$83)+'СЕТ СН'!$H$14+СВЦЭМ!$D$10+'СЕТ СН'!$H$5-'СЕТ СН'!$H$24</f>
        <v>7086.0748838199997</v>
      </c>
      <c r="T114" s="36">
        <f>SUMIFS(СВЦЭМ!$D$39:$D$789,СВЦЭМ!$A$39:$A$789,$A114,СВЦЭМ!$B$39:$B$789,T$83)+'СЕТ СН'!$H$14+СВЦЭМ!$D$10+'СЕТ СН'!$H$5-'СЕТ СН'!$H$24</f>
        <v>7032.0288062700001</v>
      </c>
      <c r="U114" s="36">
        <f>SUMIFS(СВЦЭМ!$D$39:$D$789,СВЦЭМ!$A$39:$A$789,$A114,СВЦЭМ!$B$39:$B$789,U$83)+'СЕТ СН'!$H$14+СВЦЭМ!$D$10+'СЕТ СН'!$H$5-'СЕТ СН'!$H$24</f>
        <v>7012.3345888000003</v>
      </c>
      <c r="V114" s="36">
        <f>SUMIFS(СВЦЭМ!$D$39:$D$789,СВЦЭМ!$A$39:$A$789,$A114,СВЦЭМ!$B$39:$B$789,V$83)+'СЕТ СН'!$H$14+СВЦЭМ!$D$10+'СЕТ СН'!$H$5-'СЕТ СН'!$H$24</f>
        <v>7052.7104728000004</v>
      </c>
      <c r="W114" s="36">
        <f>SUMIFS(СВЦЭМ!$D$39:$D$789,СВЦЭМ!$A$39:$A$789,$A114,СВЦЭМ!$B$39:$B$789,W$83)+'СЕТ СН'!$H$14+СВЦЭМ!$D$10+'СЕТ СН'!$H$5-'СЕТ СН'!$H$24</f>
        <v>7125.3238571100001</v>
      </c>
      <c r="X114" s="36">
        <f>SUMIFS(СВЦЭМ!$D$39:$D$789,СВЦЭМ!$A$39:$A$789,$A114,СВЦЭМ!$B$39:$B$789,X$83)+'СЕТ СН'!$H$14+СВЦЭМ!$D$10+'СЕТ СН'!$H$5-'СЕТ СН'!$H$24</f>
        <v>7163.0429727200008</v>
      </c>
      <c r="Y114" s="36">
        <f>SUMIFS(СВЦЭМ!$D$39:$D$789,СВЦЭМ!$A$39:$A$789,$A114,СВЦЭМ!$B$39:$B$789,Y$83)+'СЕТ СН'!$H$14+СВЦЭМ!$D$10+'СЕТ СН'!$H$5-'СЕТ СН'!$H$24</f>
        <v>7214.1463822100004</v>
      </c>
      <c r="Z114" s="36">
        <f>SUMIFS(СВЦЭМ!$D$39:$D$789,СВЦЭМ!$A$39:$A$789,$A114,СВЦЭМ!$B$39:$B$789,Z$83)+'СЕТ СН'!$H$14+СВЦЭМ!$D$10+'СЕТ СН'!$H$5-'СЕТ СН'!$H$24</f>
        <v>7274.8656904399995</v>
      </c>
      <c r="AA114" s="36">
        <f>SUMIFS(СВЦЭМ!$D$39:$D$789,СВЦЭМ!$A$39:$A$789,$A114,СВЦЭМ!$B$39:$B$789,AA$83)+'СЕТ СН'!$H$14+СВЦЭМ!$D$10+'СЕТ СН'!$H$5-'СЕТ СН'!$H$24</f>
        <v>7308.0754673800002</v>
      </c>
      <c r="AB114" s="36">
        <f>SUMIFS(СВЦЭМ!$D$39:$D$789,СВЦЭМ!$A$39:$A$789,$A114,СВЦЭМ!$B$39:$B$789,AB$83)+'СЕТ СН'!$H$14+СВЦЭМ!$D$10+'СЕТ СН'!$H$5-'СЕТ СН'!$H$24</f>
        <v>7327.5850512300003</v>
      </c>
      <c r="AC114" s="36">
        <f>SUMIFS(СВЦЭМ!$D$39:$D$789,СВЦЭМ!$A$39:$A$789,$A114,СВЦЭМ!$B$39:$B$789,AC$83)+'СЕТ СН'!$H$14+СВЦЭМ!$D$10+'СЕТ СН'!$H$5-'СЕТ СН'!$H$24</f>
        <v>7338.5151623800002</v>
      </c>
      <c r="AD114" s="36">
        <f>SUMIFS(СВЦЭМ!$D$39:$D$789,СВЦЭМ!$A$39:$A$789,$A114,СВЦЭМ!$B$39:$B$789,AD$83)+'СЕТ СН'!$H$14+СВЦЭМ!$D$10+'СЕТ СН'!$H$5-'СЕТ СН'!$H$24</f>
        <v>7359.4021190100002</v>
      </c>
      <c r="AE114" s="36">
        <f>SUMIFS(СВЦЭМ!$D$39:$D$789,СВЦЭМ!$A$39:$A$789,$A114,СВЦЭМ!$B$39:$B$789,AE$83)+'СЕТ СН'!$H$14+СВЦЭМ!$D$10+'СЕТ СН'!$H$5-'СЕТ СН'!$H$24</f>
        <v>7391.6463792100003</v>
      </c>
      <c r="AF114" s="36">
        <f>SUMIFS(СВЦЭМ!$D$39:$D$789,СВЦЭМ!$A$39:$A$789,$A114,СВЦЭМ!$B$39:$B$789,AF$83)+'СЕТ СН'!$H$14+СВЦЭМ!$D$10+'СЕТ СН'!$H$5-'СЕТ СН'!$H$24</f>
        <v>7454.7122572500002</v>
      </c>
    </row>
    <row r="115" spans="1:32"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32"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32"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customHeight="1" x14ac:dyDescent="0.2">
      <c r="A120" s="35" t="str">
        <f>A84</f>
        <v>01.12.2024</v>
      </c>
      <c r="B120" s="36">
        <f>SUMIFS(СВЦЭМ!$D$39:$D$789,СВЦЭМ!$A$39:$A$789,$A120,СВЦЭМ!$B$39:$B$789,B$119)+'СЕТ СН'!$I$14+СВЦЭМ!$D$10+'СЕТ СН'!$I$5-'СЕТ СН'!$I$24</f>
        <v>7649.085343409999</v>
      </c>
      <c r="C120" s="36">
        <f>SUMIFS(СВЦЭМ!$D$39:$D$789,СВЦЭМ!$A$39:$A$789,$A120,СВЦЭМ!$B$39:$B$789,C$119)+'СЕТ СН'!$I$14+СВЦЭМ!$D$10+'СЕТ СН'!$I$5-'СЕТ СН'!$I$24</f>
        <v>7714.889911369999</v>
      </c>
      <c r="D120" s="36">
        <f>SUMIFS(СВЦЭМ!$D$39:$D$789,СВЦЭМ!$A$39:$A$789,$A120,СВЦЭМ!$B$39:$B$789,D$119)+'СЕТ СН'!$I$14+СВЦЭМ!$D$10+'СЕТ СН'!$I$5-'СЕТ СН'!$I$24</f>
        <v>7739.8675306699997</v>
      </c>
      <c r="E120" s="36">
        <f>SUMIFS(СВЦЭМ!$D$39:$D$789,СВЦЭМ!$A$39:$A$789,$A120,СВЦЭМ!$B$39:$B$789,E$119)+'СЕТ СН'!$I$14+СВЦЭМ!$D$10+'СЕТ СН'!$I$5-'СЕТ СН'!$I$24</f>
        <v>7731.0690670599997</v>
      </c>
      <c r="F120" s="36">
        <f>SUMIFS(СВЦЭМ!$D$39:$D$789,СВЦЭМ!$A$39:$A$789,$A120,СВЦЭМ!$B$39:$B$789,F$119)+'СЕТ СН'!$I$14+СВЦЭМ!$D$10+'СЕТ СН'!$I$5-'СЕТ СН'!$I$24</f>
        <v>7734.1259347899995</v>
      </c>
      <c r="G120" s="36">
        <f>SUMIFS(СВЦЭМ!$D$39:$D$789,СВЦЭМ!$A$39:$A$789,$A120,СВЦЭМ!$B$39:$B$789,G$119)+'СЕТ СН'!$I$14+СВЦЭМ!$D$10+'СЕТ СН'!$I$5-'СЕТ СН'!$I$24</f>
        <v>7758.3835792699992</v>
      </c>
      <c r="H120" s="36">
        <f>SUMIFS(СВЦЭМ!$D$39:$D$789,СВЦЭМ!$A$39:$A$789,$A120,СВЦЭМ!$B$39:$B$789,H$119)+'СЕТ СН'!$I$14+СВЦЭМ!$D$10+'СЕТ СН'!$I$5-'СЕТ СН'!$I$24</f>
        <v>7763.0280507099997</v>
      </c>
      <c r="I120" s="36">
        <f>SUMIFS(СВЦЭМ!$D$39:$D$789,СВЦЭМ!$A$39:$A$789,$A120,СВЦЭМ!$B$39:$B$789,I$119)+'СЕТ СН'!$I$14+СВЦЭМ!$D$10+'СЕТ СН'!$I$5-'СЕТ СН'!$I$24</f>
        <v>7765.5511764699995</v>
      </c>
      <c r="J120" s="36">
        <f>SUMIFS(СВЦЭМ!$D$39:$D$789,СВЦЭМ!$A$39:$A$789,$A120,СВЦЭМ!$B$39:$B$789,J$119)+'СЕТ СН'!$I$14+СВЦЭМ!$D$10+'СЕТ СН'!$I$5-'СЕТ СН'!$I$24</f>
        <v>7707.3838907199997</v>
      </c>
      <c r="K120" s="36">
        <f>SUMIFS(СВЦЭМ!$D$39:$D$789,СВЦЭМ!$A$39:$A$789,$A120,СВЦЭМ!$B$39:$B$789,K$119)+'СЕТ СН'!$I$14+СВЦЭМ!$D$10+'СЕТ СН'!$I$5-'СЕТ СН'!$I$24</f>
        <v>7715.7798576699997</v>
      </c>
      <c r="L120" s="36">
        <f>SUMIFS(СВЦЭМ!$D$39:$D$789,СВЦЭМ!$A$39:$A$789,$A120,СВЦЭМ!$B$39:$B$789,L$119)+'СЕТ СН'!$I$14+СВЦЭМ!$D$10+'СЕТ СН'!$I$5-'СЕТ СН'!$I$24</f>
        <v>7657.8514180900002</v>
      </c>
      <c r="M120" s="36">
        <f>SUMIFS(СВЦЭМ!$D$39:$D$789,СВЦЭМ!$A$39:$A$789,$A120,СВЦЭМ!$B$39:$B$789,M$119)+'СЕТ СН'!$I$14+СВЦЭМ!$D$10+'СЕТ СН'!$I$5-'СЕТ СН'!$I$24</f>
        <v>7656.4537075299995</v>
      </c>
      <c r="N120" s="36">
        <f>SUMIFS(СВЦЭМ!$D$39:$D$789,СВЦЭМ!$A$39:$A$789,$A120,СВЦЭМ!$B$39:$B$789,N$119)+'СЕТ СН'!$I$14+СВЦЭМ!$D$10+'СЕТ СН'!$I$5-'СЕТ СН'!$I$24</f>
        <v>7693.1384616199994</v>
      </c>
      <c r="O120" s="36">
        <f>SUMIFS(СВЦЭМ!$D$39:$D$789,СВЦЭМ!$A$39:$A$789,$A120,СВЦЭМ!$B$39:$B$789,O$119)+'СЕТ СН'!$I$14+СВЦЭМ!$D$10+'СЕТ СН'!$I$5-'СЕТ СН'!$I$24</f>
        <v>7711.9857647600002</v>
      </c>
      <c r="P120" s="36">
        <f>SUMIFS(СВЦЭМ!$D$39:$D$789,СВЦЭМ!$A$39:$A$789,$A120,СВЦЭМ!$B$39:$B$789,P$119)+'СЕТ СН'!$I$14+СВЦЭМ!$D$10+'СЕТ СН'!$I$5-'СЕТ СН'!$I$24</f>
        <v>7749.983645889999</v>
      </c>
      <c r="Q120" s="36">
        <f>SUMIFS(СВЦЭМ!$D$39:$D$789,СВЦЭМ!$A$39:$A$789,$A120,СВЦЭМ!$B$39:$B$789,Q$119)+'СЕТ СН'!$I$14+СВЦЭМ!$D$10+'СЕТ СН'!$I$5-'СЕТ СН'!$I$24</f>
        <v>7775.9530898399989</v>
      </c>
      <c r="R120" s="36">
        <f>SUMIFS(СВЦЭМ!$D$39:$D$789,СВЦЭМ!$A$39:$A$789,$A120,СВЦЭМ!$B$39:$B$789,R$119)+'СЕТ СН'!$I$14+СВЦЭМ!$D$10+'СЕТ СН'!$I$5-'СЕТ СН'!$I$24</f>
        <v>7754.6564910999996</v>
      </c>
      <c r="S120" s="36">
        <f>SUMIFS(СВЦЭМ!$D$39:$D$789,СВЦЭМ!$A$39:$A$789,$A120,СВЦЭМ!$B$39:$B$789,S$119)+'СЕТ СН'!$I$14+СВЦЭМ!$D$10+'СЕТ СН'!$I$5-'СЕТ СН'!$I$24</f>
        <v>7678.8658336799999</v>
      </c>
      <c r="T120" s="36">
        <f>SUMIFS(СВЦЭМ!$D$39:$D$789,СВЦЭМ!$A$39:$A$789,$A120,СВЦЭМ!$B$39:$B$789,T$119)+'СЕТ СН'!$I$14+СВЦЭМ!$D$10+'СЕТ СН'!$I$5-'СЕТ СН'!$I$24</f>
        <v>7587.5144730299999</v>
      </c>
      <c r="U120" s="36">
        <f>SUMIFS(СВЦЭМ!$D$39:$D$789,СВЦЭМ!$A$39:$A$789,$A120,СВЦЭМ!$B$39:$B$789,U$119)+'СЕТ СН'!$I$14+СВЦЭМ!$D$10+'СЕТ СН'!$I$5-'СЕТ СН'!$I$24</f>
        <v>7612.0993432799996</v>
      </c>
      <c r="V120" s="36">
        <f>SUMIFS(СВЦЭМ!$D$39:$D$789,СВЦЭМ!$A$39:$A$789,$A120,СВЦЭМ!$B$39:$B$789,V$119)+'СЕТ СН'!$I$14+СВЦЭМ!$D$10+'СЕТ СН'!$I$5-'СЕТ СН'!$I$24</f>
        <v>7643.6906113199993</v>
      </c>
      <c r="W120" s="36">
        <f>SUMIFS(СВЦЭМ!$D$39:$D$789,СВЦЭМ!$A$39:$A$789,$A120,СВЦЭМ!$B$39:$B$789,W$119)+'СЕТ СН'!$I$14+СВЦЭМ!$D$10+'СЕТ СН'!$I$5-'СЕТ СН'!$I$24</f>
        <v>7667.8499204700001</v>
      </c>
      <c r="X120" s="36">
        <f>SUMIFS(СВЦЭМ!$D$39:$D$789,СВЦЭМ!$A$39:$A$789,$A120,СВЦЭМ!$B$39:$B$789,X$119)+'СЕТ СН'!$I$14+СВЦЭМ!$D$10+'СЕТ СН'!$I$5-'СЕТ СН'!$I$24</f>
        <v>7699.9931921799998</v>
      </c>
      <c r="Y120" s="36">
        <f>SUMIFS(СВЦЭМ!$D$39:$D$789,СВЦЭМ!$A$39:$A$789,$A120,СВЦЭМ!$B$39:$B$789,Y$119)+'СЕТ СН'!$I$14+СВЦЭМ!$D$10+'СЕТ СН'!$I$5-'СЕТ СН'!$I$24</f>
        <v>7794.250389679999</v>
      </c>
      <c r="AA120" s="45"/>
    </row>
    <row r="121" spans="1:32" ht="15.75" x14ac:dyDescent="0.2">
      <c r="A121" s="35">
        <f>A120+1</f>
        <v>45628</v>
      </c>
      <c r="B121" s="36">
        <f>SUMIFS(СВЦЭМ!$D$39:$D$789,СВЦЭМ!$A$39:$A$789,$A121,СВЦЭМ!$B$39:$B$789,B$119)+'СЕТ СН'!$I$14+СВЦЭМ!$D$10+'СЕТ СН'!$I$5-'СЕТ СН'!$I$24</f>
        <v>7891.2238142400001</v>
      </c>
      <c r="C121" s="36">
        <f>SUMIFS(СВЦЭМ!$D$39:$D$789,СВЦЭМ!$A$39:$A$789,$A121,СВЦЭМ!$B$39:$B$789,C$119)+'СЕТ СН'!$I$14+СВЦЭМ!$D$10+'СЕТ СН'!$I$5-'СЕТ СН'!$I$24</f>
        <v>7875.8622630299997</v>
      </c>
      <c r="D121" s="36">
        <f>SUMIFS(СВЦЭМ!$D$39:$D$789,СВЦЭМ!$A$39:$A$789,$A121,СВЦЭМ!$B$39:$B$789,D$119)+'СЕТ СН'!$I$14+СВЦЭМ!$D$10+'СЕТ СН'!$I$5-'СЕТ СН'!$I$24</f>
        <v>7856.5260794699989</v>
      </c>
      <c r="E121" s="36">
        <f>SUMIFS(СВЦЭМ!$D$39:$D$789,СВЦЭМ!$A$39:$A$789,$A121,СВЦЭМ!$B$39:$B$789,E$119)+'СЕТ СН'!$I$14+СВЦЭМ!$D$10+'СЕТ СН'!$I$5-'СЕТ СН'!$I$24</f>
        <v>7872.4426926299993</v>
      </c>
      <c r="F121" s="36">
        <f>SUMIFS(СВЦЭМ!$D$39:$D$789,СВЦЭМ!$A$39:$A$789,$A121,СВЦЭМ!$B$39:$B$789,F$119)+'СЕТ СН'!$I$14+СВЦЭМ!$D$10+'СЕТ СН'!$I$5-'СЕТ СН'!$I$24</f>
        <v>7861.7333569699995</v>
      </c>
      <c r="G121" s="36">
        <f>SUMIFS(СВЦЭМ!$D$39:$D$789,СВЦЭМ!$A$39:$A$789,$A121,СВЦЭМ!$B$39:$B$789,G$119)+'СЕТ СН'!$I$14+СВЦЭМ!$D$10+'СЕТ СН'!$I$5-'СЕТ СН'!$I$24</f>
        <v>7866.6021991799989</v>
      </c>
      <c r="H121" s="36">
        <f>SUMIFS(СВЦЭМ!$D$39:$D$789,СВЦЭМ!$A$39:$A$789,$A121,СВЦЭМ!$B$39:$B$789,H$119)+'СЕТ СН'!$I$14+СВЦЭМ!$D$10+'СЕТ СН'!$I$5-'СЕТ СН'!$I$24</f>
        <v>7788.7841257</v>
      </c>
      <c r="I121" s="36">
        <f>SUMIFS(СВЦЭМ!$D$39:$D$789,СВЦЭМ!$A$39:$A$789,$A121,СВЦЭМ!$B$39:$B$789,I$119)+'СЕТ СН'!$I$14+СВЦЭМ!$D$10+'СЕТ СН'!$I$5-'СЕТ СН'!$I$24</f>
        <v>7676.1587054399997</v>
      </c>
      <c r="J121" s="36">
        <f>SUMIFS(СВЦЭМ!$D$39:$D$789,СВЦЭМ!$A$39:$A$789,$A121,СВЦЭМ!$B$39:$B$789,J$119)+'СЕТ СН'!$I$14+СВЦЭМ!$D$10+'СЕТ СН'!$I$5-'СЕТ СН'!$I$24</f>
        <v>7617.7053650999997</v>
      </c>
      <c r="K121" s="36">
        <f>SUMIFS(СВЦЭМ!$D$39:$D$789,СВЦЭМ!$A$39:$A$789,$A121,СВЦЭМ!$B$39:$B$789,K$119)+'СЕТ СН'!$I$14+СВЦЭМ!$D$10+'СЕТ СН'!$I$5-'СЕТ СН'!$I$24</f>
        <v>7599.2027376099995</v>
      </c>
      <c r="L121" s="36">
        <f>SUMIFS(СВЦЭМ!$D$39:$D$789,СВЦЭМ!$A$39:$A$789,$A121,СВЦЭМ!$B$39:$B$789,L$119)+'СЕТ СН'!$I$14+СВЦЭМ!$D$10+'СЕТ СН'!$I$5-'СЕТ СН'!$I$24</f>
        <v>7620.9979102999996</v>
      </c>
      <c r="M121" s="36">
        <f>SUMIFS(СВЦЭМ!$D$39:$D$789,СВЦЭМ!$A$39:$A$789,$A121,СВЦЭМ!$B$39:$B$789,M$119)+'СЕТ СН'!$I$14+СВЦЭМ!$D$10+'СЕТ СН'!$I$5-'СЕТ СН'!$I$24</f>
        <v>7640.7177927299999</v>
      </c>
      <c r="N121" s="36">
        <f>SUMIFS(СВЦЭМ!$D$39:$D$789,СВЦЭМ!$A$39:$A$789,$A121,СВЦЭМ!$B$39:$B$789,N$119)+'СЕТ СН'!$I$14+СВЦЭМ!$D$10+'СЕТ СН'!$I$5-'СЕТ СН'!$I$24</f>
        <v>7661.5001882899996</v>
      </c>
      <c r="O121" s="36">
        <f>SUMIFS(СВЦЭМ!$D$39:$D$789,СВЦЭМ!$A$39:$A$789,$A121,СВЦЭМ!$B$39:$B$789,O$119)+'СЕТ СН'!$I$14+СВЦЭМ!$D$10+'СЕТ СН'!$I$5-'СЕТ СН'!$I$24</f>
        <v>7685.1800892599995</v>
      </c>
      <c r="P121" s="36">
        <f>SUMIFS(СВЦЭМ!$D$39:$D$789,СВЦЭМ!$A$39:$A$789,$A121,СВЦЭМ!$B$39:$B$789,P$119)+'СЕТ СН'!$I$14+СВЦЭМ!$D$10+'СЕТ СН'!$I$5-'СЕТ СН'!$I$24</f>
        <v>7706.2142864999996</v>
      </c>
      <c r="Q121" s="36">
        <f>SUMIFS(СВЦЭМ!$D$39:$D$789,СВЦЭМ!$A$39:$A$789,$A121,СВЦЭМ!$B$39:$B$789,Q$119)+'СЕТ СН'!$I$14+СВЦЭМ!$D$10+'СЕТ СН'!$I$5-'СЕТ СН'!$I$24</f>
        <v>7702.5013098700001</v>
      </c>
      <c r="R121" s="36">
        <f>SUMIFS(СВЦЭМ!$D$39:$D$789,СВЦЭМ!$A$39:$A$789,$A121,СВЦЭМ!$B$39:$B$789,R$119)+'СЕТ СН'!$I$14+СВЦЭМ!$D$10+'СЕТ СН'!$I$5-'СЕТ СН'!$I$24</f>
        <v>7690.1316633599999</v>
      </c>
      <c r="S121" s="36">
        <f>SUMIFS(СВЦЭМ!$D$39:$D$789,СВЦЭМ!$A$39:$A$789,$A121,СВЦЭМ!$B$39:$B$789,S$119)+'СЕТ СН'!$I$14+СВЦЭМ!$D$10+'СЕТ СН'!$I$5-'СЕТ СН'!$I$24</f>
        <v>7623.0460791099995</v>
      </c>
      <c r="T121" s="36">
        <f>SUMIFS(СВЦЭМ!$D$39:$D$789,СВЦЭМ!$A$39:$A$789,$A121,СВЦЭМ!$B$39:$B$789,T$119)+'СЕТ СН'!$I$14+СВЦЭМ!$D$10+'СЕТ СН'!$I$5-'СЕТ СН'!$I$24</f>
        <v>7558.2500866599994</v>
      </c>
      <c r="U121" s="36">
        <f>SUMIFS(СВЦЭМ!$D$39:$D$789,СВЦЭМ!$A$39:$A$789,$A121,СВЦЭМ!$B$39:$B$789,U$119)+'СЕТ СН'!$I$14+СВЦЭМ!$D$10+'СЕТ СН'!$I$5-'СЕТ СН'!$I$24</f>
        <v>7610.648744619999</v>
      </c>
      <c r="V121" s="36">
        <f>SUMIFS(СВЦЭМ!$D$39:$D$789,СВЦЭМ!$A$39:$A$789,$A121,СВЦЭМ!$B$39:$B$789,V$119)+'СЕТ СН'!$I$14+СВЦЭМ!$D$10+'СЕТ СН'!$I$5-'СЕТ СН'!$I$24</f>
        <v>7649.611892429999</v>
      </c>
      <c r="W121" s="36">
        <f>SUMIFS(СВЦЭМ!$D$39:$D$789,СВЦЭМ!$A$39:$A$789,$A121,СВЦЭМ!$B$39:$B$789,W$119)+'СЕТ СН'!$I$14+СВЦЭМ!$D$10+'СЕТ СН'!$I$5-'СЕТ СН'!$I$24</f>
        <v>7637.683162379999</v>
      </c>
      <c r="X121" s="36">
        <f>SUMIFS(СВЦЭМ!$D$39:$D$789,СВЦЭМ!$A$39:$A$789,$A121,СВЦЭМ!$B$39:$B$789,X$119)+'СЕТ СН'!$I$14+СВЦЭМ!$D$10+'СЕТ СН'!$I$5-'СЕТ СН'!$I$24</f>
        <v>7638.8112338999999</v>
      </c>
      <c r="Y121" s="36">
        <f>SUMIFS(СВЦЭМ!$D$39:$D$789,СВЦЭМ!$A$39:$A$789,$A121,СВЦЭМ!$B$39:$B$789,Y$119)+'СЕТ СН'!$I$14+СВЦЭМ!$D$10+'СЕТ СН'!$I$5-'СЕТ СН'!$I$24</f>
        <v>7680.1598650999995</v>
      </c>
    </row>
    <row r="122" spans="1:32" ht="15.75" x14ac:dyDescent="0.2">
      <c r="A122" s="35">
        <f t="shared" ref="A122:A150" si="3">A121+1</f>
        <v>45629</v>
      </c>
      <c r="B122" s="36">
        <f>SUMIFS(СВЦЭМ!$D$39:$D$789,СВЦЭМ!$A$39:$A$789,$A122,СВЦЭМ!$B$39:$B$789,B$119)+'СЕТ СН'!$I$14+СВЦЭМ!$D$10+'СЕТ СН'!$I$5-'СЕТ СН'!$I$24</f>
        <v>7703.4988208799996</v>
      </c>
      <c r="C122" s="36">
        <f>SUMIFS(СВЦЭМ!$D$39:$D$789,СВЦЭМ!$A$39:$A$789,$A122,СВЦЭМ!$B$39:$B$789,C$119)+'СЕТ СН'!$I$14+СВЦЭМ!$D$10+'СЕТ СН'!$I$5-'СЕТ СН'!$I$24</f>
        <v>7760.7770073599995</v>
      </c>
      <c r="D122" s="36">
        <f>SUMIFS(СВЦЭМ!$D$39:$D$789,СВЦЭМ!$A$39:$A$789,$A122,СВЦЭМ!$B$39:$B$789,D$119)+'СЕТ СН'!$I$14+СВЦЭМ!$D$10+'СЕТ СН'!$I$5-'СЕТ СН'!$I$24</f>
        <v>7800.7077940700001</v>
      </c>
      <c r="E122" s="36">
        <f>SUMIFS(СВЦЭМ!$D$39:$D$789,СВЦЭМ!$A$39:$A$789,$A122,СВЦЭМ!$B$39:$B$789,E$119)+'СЕТ СН'!$I$14+СВЦЭМ!$D$10+'СЕТ СН'!$I$5-'СЕТ СН'!$I$24</f>
        <v>7841.9930651300001</v>
      </c>
      <c r="F122" s="36">
        <f>SUMIFS(СВЦЭМ!$D$39:$D$789,СВЦЭМ!$A$39:$A$789,$A122,СВЦЭМ!$B$39:$B$789,F$119)+'СЕТ СН'!$I$14+СВЦЭМ!$D$10+'СЕТ СН'!$I$5-'СЕТ СН'!$I$24</f>
        <v>7850.7019132699988</v>
      </c>
      <c r="G122" s="36">
        <f>SUMIFS(СВЦЭМ!$D$39:$D$789,СВЦЭМ!$A$39:$A$789,$A122,СВЦЭМ!$B$39:$B$789,G$119)+'СЕТ СН'!$I$14+СВЦЭМ!$D$10+'СЕТ СН'!$I$5-'СЕТ СН'!$I$24</f>
        <v>7784.9069729099992</v>
      </c>
      <c r="H122" s="36">
        <f>SUMIFS(СВЦЭМ!$D$39:$D$789,СВЦЭМ!$A$39:$A$789,$A122,СВЦЭМ!$B$39:$B$789,H$119)+'СЕТ СН'!$I$14+СВЦЭМ!$D$10+'СЕТ СН'!$I$5-'СЕТ СН'!$I$24</f>
        <v>7709.7927066100001</v>
      </c>
      <c r="I122" s="36">
        <f>SUMIFS(СВЦЭМ!$D$39:$D$789,СВЦЭМ!$A$39:$A$789,$A122,СВЦЭМ!$B$39:$B$789,I$119)+'СЕТ СН'!$I$14+СВЦЭМ!$D$10+'СЕТ СН'!$I$5-'СЕТ СН'!$I$24</f>
        <v>7613.4258434599997</v>
      </c>
      <c r="J122" s="36">
        <f>SUMIFS(СВЦЭМ!$D$39:$D$789,СВЦЭМ!$A$39:$A$789,$A122,СВЦЭМ!$B$39:$B$789,J$119)+'СЕТ СН'!$I$14+СВЦЭМ!$D$10+'СЕТ СН'!$I$5-'СЕТ СН'!$I$24</f>
        <v>7537.2056476199996</v>
      </c>
      <c r="K122" s="36">
        <f>SUMIFS(СВЦЭМ!$D$39:$D$789,СВЦЭМ!$A$39:$A$789,$A122,СВЦЭМ!$B$39:$B$789,K$119)+'СЕТ СН'!$I$14+СВЦЭМ!$D$10+'СЕТ СН'!$I$5-'СЕТ СН'!$I$24</f>
        <v>7546.2935138399989</v>
      </c>
      <c r="L122" s="36">
        <f>SUMIFS(СВЦЭМ!$D$39:$D$789,СВЦЭМ!$A$39:$A$789,$A122,СВЦЭМ!$B$39:$B$789,L$119)+'СЕТ СН'!$I$14+СВЦЭМ!$D$10+'СЕТ СН'!$I$5-'СЕТ СН'!$I$24</f>
        <v>7555.1473631999997</v>
      </c>
      <c r="M122" s="36">
        <f>SUMIFS(СВЦЭМ!$D$39:$D$789,СВЦЭМ!$A$39:$A$789,$A122,СВЦЭМ!$B$39:$B$789,M$119)+'СЕТ СН'!$I$14+СВЦЭМ!$D$10+'СЕТ СН'!$I$5-'СЕТ СН'!$I$24</f>
        <v>7558.0506776099992</v>
      </c>
      <c r="N122" s="36">
        <f>SUMIFS(СВЦЭМ!$D$39:$D$789,СВЦЭМ!$A$39:$A$789,$A122,СВЦЭМ!$B$39:$B$789,N$119)+'СЕТ СН'!$I$14+СВЦЭМ!$D$10+'СЕТ СН'!$I$5-'СЕТ СН'!$I$24</f>
        <v>7601.7692467699999</v>
      </c>
      <c r="O122" s="36">
        <f>SUMIFS(СВЦЭМ!$D$39:$D$789,СВЦЭМ!$A$39:$A$789,$A122,СВЦЭМ!$B$39:$B$789,O$119)+'СЕТ СН'!$I$14+СВЦЭМ!$D$10+'СЕТ СН'!$I$5-'СЕТ СН'!$I$24</f>
        <v>7620.4334222500001</v>
      </c>
      <c r="P122" s="36">
        <f>SUMIFS(СВЦЭМ!$D$39:$D$789,СВЦЭМ!$A$39:$A$789,$A122,СВЦЭМ!$B$39:$B$789,P$119)+'СЕТ СН'!$I$14+СВЦЭМ!$D$10+'СЕТ СН'!$I$5-'СЕТ СН'!$I$24</f>
        <v>7651.1251906199996</v>
      </c>
      <c r="Q122" s="36">
        <f>SUMIFS(СВЦЭМ!$D$39:$D$789,СВЦЭМ!$A$39:$A$789,$A122,СВЦЭМ!$B$39:$B$789,Q$119)+'СЕТ СН'!$I$14+СВЦЭМ!$D$10+'СЕТ СН'!$I$5-'СЕТ СН'!$I$24</f>
        <v>7685.1029033300001</v>
      </c>
      <c r="R122" s="36">
        <f>SUMIFS(СВЦЭМ!$D$39:$D$789,СВЦЭМ!$A$39:$A$789,$A122,СВЦЭМ!$B$39:$B$789,R$119)+'СЕТ СН'!$I$14+СВЦЭМ!$D$10+'СЕТ СН'!$I$5-'СЕТ СН'!$I$24</f>
        <v>7660.9547056699994</v>
      </c>
      <c r="S122" s="36">
        <f>SUMIFS(СВЦЭМ!$D$39:$D$789,СВЦЭМ!$A$39:$A$789,$A122,СВЦЭМ!$B$39:$B$789,S$119)+'СЕТ СН'!$I$14+СВЦЭМ!$D$10+'СЕТ СН'!$I$5-'СЕТ СН'!$I$24</f>
        <v>7598.0827644599995</v>
      </c>
      <c r="T122" s="36">
        <f>SUMIFS(СВЦЭМ!$D$39:$D$789,СВЦЭМ!$A$39:$A$789,$A122,СВЦЭМ!$B$39:$B$789,T$119)+'СЕТ СН'!$I$14+СВЦЭМ!$D$10+'СЕТ СН'!$I$5-'СЕТ СН'!$I$24</f>
        <v>7533.5584105299995</v>
      </c>
      <c r="U122" s="36">
        <f>SUMIFS(СВЦЭМ!$D$39:$D$789,СВЦЭМ!$A$39:$A$789,$A122,СВЦЭМ!$B$39:$B$789,U$119)+'СЕТ СН'!$I$14+СВЦЭМ!$D$10+'СЕТ СН'!$I$5-'СЕТ СН'!$I$24</f>
        <v>7561.9586531699997</v>
      </c>
      <c r="V122" s="36">
        <f>SUMIFS(СВЦЭМ!$D$39:$D$789,СВЦЭМ!$A$39:$A$789,$A122,СВЦЭМ!$B$39:$B$789,V$119)+'СЕТ СН'!$I$14+СВЦЭМ!$D$10+'СЕТ СН'!$I$5-'СЕТ СН'!$I$24</f>
        <v>7591.9968253499992</v>
      </c>
      <c r="W122" s="36">
        <f>SUMIFS(СВЦЭМ!$D$39:$D$789,СВЦЭМ!$A$39:$A$789,$A122,СВЦЭМ!$B$39:$B$789,W$119)+'СЕТ СН'!$I$14+СВЦЭМ!$D$10+'СЕТ СН'!$I$5-'СЕТ СН'!$I$24</f>
        <v>7612.5813080899989</v>
      </c>
      <c r="X122" s="36">
        <f>SUMIFS(СВЦЭМ!$D$39:$D$789,СВЦЭМ!$A$39:$A$789,$A122,СВЦЭМ!$B$39:$B$789,X$119)+'СЕТ СН'!$I$14+СВЦЭМ!$D$10+'СЕТ СН'!$I$5-'СЕТ СН'!$I$24</f>
        <v>7628.8741337399997</v>
      </c>
      <c r="Y122" s="36">
        <f>SUMIFS(СВЦЭМ!$D$39:$D$789,СВЦЭМ!$A$39:$A$789,$A122,СВЦЭМ!$B$39:$B$789,Y$119)+'СЕТ СН'!$I$14+СВЦЭМ!$D$10+'СЕТ СН'!$I$5-'СЕТ СН'!$I$24</f>
        <v>7679.2980566499991</v>
      </c>
    </row>
    <row r="123" spans="1:32" ht="15.75" x14ac:dyDescent="0.2">
      <c r="A123" s="35">
        <f t="shared" si="3"/>
        <v>45630</v>
      </c>
      <c r="B123" s="36">
        <f>SUMIFS(СВЦЭМ!$D$39:$D$789,СВЦЭМ!$A$39:$A$789,$A123,СВЦЭМ!$B$39:$B$789,B$119)+'СЕТ СН'!$I$14+СВЦЭМ!$D$10+'СЕТ СН'!$I$5-'СЕТ СН'!$I$24</f>
        <v>7725.7602948799995</v>
      </c>
      <c r="C123" s="36">
        <f>SUMIFS(СВЦЭМ!$D$39:$D$789,СВЦЭМ!$A$39:$A$789,$A123,СВЦЭМ!$B$39:$B$789,C$119)+'СЕТ СН'!$I$14+СВЦЭМ!$D$10+'СЕТ СН'!$I$5-'СЕТ СН'!$I$24</f>
        <v>7815.2654925999996</v>
      </c>
      <c r="D123" s="36">
        <f>SUMIFS(СВЦЭМ!$D$39:$D$789,СВЦЭМ!$A$39:$A$789,$A123,СВЦЭМ!$B$39:$B$789,D$119)+'СЕТ СН'!$I$14+СВЦЭМ!$D$10+'СЕТ СН'!$I$5-'СЕТ СН'!$I$24</f>
        <v>7848.7402857500001</v>
      </c>
      <c r="E123" s="36">
        <f>SUMIFS(СВЦЭМ!$D$39:$D$789,СВЦЭМ!$A$39:$A$789,$A123,СВЦЭМ!$B$39:$B$789,E$119)+'СЕТ СН'!$I$14+СВЦЭМ!$D$10+'СЕТ СН'!$I$5-'СЕТ СН'!$I$24</f>
        <v>7869.2746594499995</v>
      </c>
      <c r="F123" s="36">
        <f>SUMIFS(СВЦЭМ!$D$39:$D$789,СВЦЭМ!$A$39:$A$789,$A123,СВЦЭМ!$B$39:$B$789,F$119)+'СЕТ СН'!$I$14+СВЦЭМ!$D$10+'СЕТ СН'!$I$5-'СЕТ СН'!$I$24</f>
        <v>7861.7041750799999</v>
      </c>
      <c r="G123" s="36">
        <f>SUMIFS(СВЦЭМ!$D$39:$D$789,СВЦЭМ!$A$39:$A$789,$A123,СВЦЭМ!$B$39:$B$789,G$119)+'СЕТ СН'!$I$14+СВЦЭМ!$D$10+'СЕТ СН'!$I$5-'СЕТ СН'!$I$24</f>
        <v>7841.4655616999989</v>
      </c>
      <c r="H123" s="36">
        <f>SUMIFS(СВЦЭМ!$D$39:$D$789,СВЦЭМ!$A$39:$A$789,$A123,СВЦЭМ!$B$39:$B$789,H$119)+'СЕТ СН'!$I$14+СВЦЭМ!$D$10+'СЕТ СН'!$I$5-'СЕТ СН'!$I$24</f>
        <v>7800.1979015599991</v>
      </c>
      <c r="I123" s="36">
        <f>SUMIFS(СВЦЭМ!$D$39:$D$789,СВЦЭМ!$A$39:$A$789,$A123,СВЦЭМ!$B$39:$B$789,I$119)+'СЕТ СН'!$I$14+СВЦЭМ!$D$10+'СЕТ СН'!$I$5-'СЕТ СН'!$I$24</f>
        <v>7654.2509038999997</v>
      </c>
      <c r="J123" s="36">
        <f>SUMIFS(СВЦЭМ!$D$39:$D$789,СВЦЭМ!$A$39:$A$789,$A123,СВЦЭМ!$B$39:$B$789,J$119)+'СЕТ СН'!$I$14+СВЦЭМ!$D$10+'СЕТ СН'!$I$5-'СЕТ СН'!$I$24</f>
        <v>7582.0737233899999</v>
      </c>
      <c r="K123" s="36">
        <f>SUMIFS(СВЦЭМ!$D$39:$D$789,СВЦЭМ!$A$39:$A$789,$A123,СВЦЭМ!$B$39:$B$789,K$119)+'СЕТ СН'!$I$14+СВЦЭМ!$D$10+'СЕТ СН'!$I$5-'СЕТ СН'!$I$24</f>
        <v>7551.4027130199993</v>
      </c>
      <c r="L123" s="36">
        <f>SUMIFS(СВЦЭМ!$D$39:$D$789,СВЦЭМ!$A$39:$A$789,$A123,СВЦЭМ!$B$39:$B$789,L$119)+'СЕТ СН'!$I$14+СВЦЭМ!$D$10+'СЕТ СН'!$I$5-'СЕТ СН'!$I$24</f>
        <v>7454.794746309999</v>
      </c>
      <c r="M123" s="36">
        <f>SUMIFS(СВЦЭМ!$D$39:$D$789,СВЦЭМ!$A$39:$A$789,$A123,СВЦЭМ!$B$39:$B$789,M$119)+'СЕТ СН'!$I$14+СВЦЭМ!$D$10+'СЕТ СН'!$I$5-'СЕТ СН'!$I$24</f>
        <v>7438.8107446699996</v>
      </c>
      <c r="N123" s="36">
        <f>SUMIFS(СВЦЭМ!$D$39:$D$789,СВЦЭМ!$A$39:$A$789,$A123,СВЦЭМ!$B$39:$B$789,N$119)+'СЕТ СН'!$I$14+СВЦЭМ!$D$10+'СЕТ СН'!$I$5-'СЕТ СН'!$I$24</f>
        <v>7485.5112485699992</v>
      </c>
      <c r="O123" s="36">
        <f>SUMIFS(СВЦЭМ!$D$39:$D$789,СВЦЭМ!$A$39:$A$789,$A123,СВЦЭМ!$B$39:$B$789,O$119)+'СЕТ СН'!$I$14+СВЦЭМ!$D$10+'СЕТ СН'!$I$5-'СЕТ СН'!$I$24</f>
        <v>7494.9257189499995</v>
      </c>
      <c r="P123" s="36">
        <f>SUMIFS(СВЦЭМ!$D$39:$D$789,СВЦЭМ!$A$39:$A$789,$A123,СВЦЭМ!$B$39:$B$789,P$119)+'СЕТ СН'!$I$14+СВЦЭМ!$D$10+'СЕТ СН'!$I$5-'СЕТ СН'!$I$24</f>
        <v>7514.0759279899994</v>
      </c>
      <c r="Q123" s="36">
        <f>SUMIFS(СВЦЭМ!$D$39:$D$789,СВЦЭМ!$A$39:$A$789,$A123,СВЦЭМ!$B$39:$B$789,Q$119)+'СЕТ СН'!$I$14+СВЦЭМ!$D$10+'СЕТ СН'!$I$5-'СЕТ СН'!$I$24</f>
        <v>7527.0567631499998</v>
      </c>
      <c r="R123" s="36">
        <f>SUMIFS(СВЦЭМ!$D$39:$D$789,СВЦЭМ!$A$39:$A$789,$A123,СВЦЭМ!$B$39:$B$789,R$119)+'СЕТ СН'!$I$14+СВЦЭМ!$D$10+'СЕТ СН'!$I$5-'СЕТ СН'!$I$24</f>
        <v>7515.6595042199997</v>
      </c>
      <c r="S123" s="36">
        <f>SUMIFS(СВЦЭМ!$D$39:$D$789,СВЦЭМ!$A$39:$A$789,$A123,СВЦЭМ!$B$39:$B$789,S$119)+'СЕТ СН'!$I$14+СВЦЭМ!$D$10+'СЕТ СН'!$I$5-'СЕТ СН'!$I$24</f>
        <v>7449.6927518399989</v>
      </c>
      <c r="T123" s="36">
        <f>SUMIFS(СВЦЭМ!$D$39:$D$789,СВЦЭМ!$A$39:$A$789,$A123,СВЦЭМ!$B$39:$B$789,T$119)+'СЕТ СН'!$I$14+СВЦЭМ!$D$10+'СЕТ СН'!$I$5-'СЕТ СН'!$I$24</f>
        <v>7383.5123974399994</v>
      </c>
      <c r="U123" s="36">
        <f>SUMIFS(СВЦЭМ!$D$39:$D$789,СВЦЭМ!$A$39:$A$789,$A123,СВЦЭМ!$B$39:$B$789,U$119)+'СЕТ СН'!$I$14+СВЦЭМ!$D$10+'СЕТ СН'!$I$5-'СЕТ СН'!$I$24</f>
        <v>7387.9251286599992</v>
      </c>
      <c r="V123" s="36">
        <f>SUMIFS(СВЦЭМ!$D$39:$D$789,СВЦЭМ!$A$39:$A$789,$A123,СВЦЭМ!$B$39:$B$789,V$119)+'СЕТ СН'!$I$14+СВЦЭМ!$D$10+'СЕТ СН'!$I$5-'СЕТ СН'!$I$24</f>
        <v>7442.3751965299998</v>
      </c>
      <c r="W123" s="36">
        <f>SUMIFS(СВЦЭМ!$D$39:$D$789,СВЦЭМ!$A$39:$A$789,$A123,СВЦЭМ!$B$39:$B$789,W$119)+'СЕТ СН'!$I$14+СВЦЭМ!$D$10+'СЕТ СН'!$I$5-'СЕТ СН'!$I$24</f>
        <v>7470.8602727799989</v>
      </c>
      <c r="X123" s="36">
        <f>SUMIFS(СВЦЭМ!$D$39:$D$789,СВЦЭМ!$A$39:$A$789,$A123,СВЦЭМ!$B$39:$B$789,X$119)+'СЕТ СН'!$I$14+СВЦЭМ!$D$10+'СЕТ СН'!$I$5-'СЕТ СН'!$I$24</f>
        <v>7519.4776971599995</v>
      </c>
      <c r="Y123" s="36">
        <f>SUMIFS(СВЦЭМ!$D$39:$D$789,СВЦЭМ!$A$39:$A$789,$A123,СВЦЭМ!$B$39:$B$789,Y$119)+'СЕТ СН'!$I$14+СВЦЭМ!$D$10+'СЕТ СН'!$I$5-'СЕТ СН'!$I$24</f>
        <v>7572.3964903799997</v>
      </c>
    </row>
    <row r="124" spans="1:32" ht="15.75" x14ac:dyDescent="0.2">
      <c r="A124" s="35">
        <f t="shared" si="3"/>
        <v>45631</v>
      </c>
      <c r="B124" s="36">
        <f>SUMIFS(СВЦЭМ!$D$39:$D$789,СВЦЭМ!$A$39:$A$789,$A124,СВЦЭМ!$B$39:$B$789,B$119)+'СЕТ СН'!$I$14+СВЦЭМ!$D$10+'СЕТ СН'!$I$5-'СЕТ СН'!$I$24</f>
        <v>7585.1047362499994</v>
      </c>
      <c r="C124" s="36">
        <f>SUMIFS(СВЦЭМ!$D$39:$D$789,СВЦЭМ!$A$39:$A$789,$A124,СВЦЭМ!$B$39:$B$789,C$119)+'СЕТ СН'!$I$14+СВЦЭМ!$D$10+'СЕТ СН'!$I$5-'СЕТ СН'!$I$24</f>
        <v>7656.7781328099991</v>
      </c>
      <c r="D124" s="36">
        <f>SUMIFS(СВЦЭМ!$D$39:$D$789,СВЦЭМ!$A$39:$A$789,$A124,СВЦЭМ!$B$39:$B$789,D$119)+'СЕТ СН'!$I$14+СВЦЭМ!$D$10+'СЕТ СН'!$I$5-'СЕТ СН'!$I$24</f>
        <v>7673.4983239599997</v>
      </c>
      <c r="E124" s="36">
        <f>SUMIFS(СВЦЭМ!$D$39:$D$789,СВЦЭМ!$A$39:$A$789,$A124,СВЦЭМ!$B$39:$B$789,E$119)+'СЕТ СН'!$I$14+СВЦЭМ!$D$10+'СЕТ СН'!$I$5-'СЕТ СН'!$I$24</f>
        <v>7690.8423764999989</v>
      </c>
      <c r="F124" s="36">
        <f>SUMIFS(СВЦЭМ!$D$39:$D$789,СВЦЭМ!$A$39:$A$789,$A124,СВЦЭМ!$B$39:$B$789,F$119)+'СЕТ СН'!$I$14+СВЦЭМ!$D$10+'СЕТ СН'!$I$5-'СЕТ СН'!$I$24</f>
        <v>7682.6896158799991</v>
      </c>
      <c r="G124" s="36">
        <f>SUMIFS(СВЦЭМ!$D$39:$D$789,СВЦЭМ!$A$39:$A$789,$A124,СВЦЭМ!$B$39:$B$789,G$119)+'СЕТ СН'!$I$14+СВЦЭМ!$D$10+'СЕТ СН'!$I$5-'СЕТ СН'!$I$24</f>
        <v>7649.0342061699994</v>
      </c>
      <c r="H124" s="36">
        <f>SUMIFS(СВЦЭМ!$D$39:$D$789,СВЦЭМ!$A$39:$A$789,$A124,СВЦЭМ!$B$39:$B$789,H$119)+'СЕТ СН'!$I$14+СВЦЭМ!$D$10+'СЕТ СН'!$I$5-'СЕТ СН'!$I$24</f>
        <v>7545.2747182599996</v>
      </c>
      <c r="I124" s="36">
        <f>SUMIFS(СВЦЭМ!$D$39:$D$789,СВЦЭМ!$A$39:$A$789,$A124,СВЦЭМ!$B$39:$B$789,I$119)+'СЕТ СН'!$I$14+СВЦЭМ!$D$10+'СЕТ СН'!$I$5-'СЕТ СН'!$I$24</f>
        <v>7434.875846429999</v>
      </c>
      <c r="J124" s="36">
        <f>SUMIFS(СВЦЭМ!$D$39:$D$789,СВЦЭМ!$A$39:$A$789,$A124,СВЦЭМ!$B$39:$B$789,J$119)+'СЕТ СН'!$I$14+СВЦЭМ!$D$10+'СЕТ СН'!$I$5-'СЕТ СН'!$I$24</f>
        <v>7376.7985039499999</v>
      </c>
      <c r="K124" s="36">
        <f>SUMIFS(СВЦЭМ!$D$39:$D$789,СВЦЭМ!$A$39:$A$789,$A124,СВЦЭМ!$B$39:$B$789,K$119)+'СЕТ СН'!$I$14+СВЦЭМ!$D$10+'СЕТ СН'!$I$5-'СЕТ СН'!$I$24</f>
        <v>7336.0108921299998</v>
      </c>
      <c r="L124" s="36">
        <f>SUMIFS(СВЦЭМ!$D$39:$D$789,СВЦЭМ!$A$39:$A$789,$A124,СВЦЭМ!$B$39:$B$789,L$119)+'СЕТ СН'!$I$14+СВЦЭМ!$D$10+'СЕТ СН'!$I$5-'СЕТ СН'!$I$24</f>
        <v>7322.3836088899989</v>
      </c>
      <c r="M124" s="36">
        <f>SUMIFS(СВЦЭМ!$D$39:$D$789,СВЦЭМ!$A$39:$A$789,$A124,СВЦЭМ!$B$39:$B$789,M$119)+'СЕТ СН'!$I$14+СВЦЭМ!$D$10+'СЕТ СН'!$I$5-'СЕТ СН'!$I$24</f>
        <v>7355.7811753199994</v>
      </c>
      <c r="N124" s="36">
        <f>SUMIFS(СВЦЭМ!$D$39:$D$789,СВЦЭМ!$A$39:$A$789,$A124,СВЦЭМ!$B$39:$B$789,N$119)+'СЕТ СН'!$I$14+СВЦЭМ!$D$10+'СЕТ СН'!$I$5-'СЕТ СН'!$I$24</f>
        <v>7370.1903705299992</v>
      </c>
      <c r="O124" s="36">
        <f>SUMIFS(СВЦЭМ!$D$39:$D$789,СВЦЭМ!$A$39:$A$789,$A124,СВЦЭМ!$B$39:$B$789,O$119)+'СЕТ СН'!$I$14+СВЦЭМ!$D$10+'СЕТ СН'!$I$5-'СЕТ СН'!$I$24</f>
        <v>7380.0078150299996</v>
      </c>
      <c r="P124" s="36">
        <f>SUMIFS(СВЦЭМ!$D$39:$D$789,СВЦЭМ!$A$39:$A$789,$A124,СВЦЭМ!$B$39:$B$789,P$119)+'СЕТ СН'!$I$14+СВЦЭМ!$D$10+'СЕТ СН'!$I$5-'СЕТ СН'!$I$24</f>
        <v>7401.0678364799996</v>
      </c>
      <c r="Q124" s="36">
        <f>SUMIFS(СВЦЭМ!$D$39:$D$789,СВЦЭМ!$A$39:$A$789,$A124,СВЦЭМ!$B$39:$B$789,Q$119)+'СЕТ СН'!$I$14+СВЦЭМ!$D$10+'СЕТ СН'!$I$5-'СЕТ СН'!$I$24</f>
        <v>7432.2509122299998</v>
      </c>
      <c r="R124" s="36">
        <f>SUMIFS(СВЦЭМ!$D$39:$D$789,СВЦЭМ!$A$39:$A$789,$A124,СВЦЭМ!$B$39:$B$789,R$119)+'СЕТ СН'!$I$14+СВЦЭМ!$D$10+'СЕТ СН'!$I$5-'СЕТ СН'!$I$24</f>
        <v>7435.9888630299993</v>
      </c>
      <c r="S124" s="36">
        <f>SUMIFS(СВЦЭМ!$D$39:$D$789,СВЦЭМ!$A$39:$A$789,$A124,СВЦЭМ!$B$39:$B$789,S$119)+'СЕТ СН'!$I$14+СВЦЭМ!$D$10+'СЕТ СН'!$I$5-'СЕТ СН'!$I$24</f>
        <v>7361.4952666699992</v>
      </c>
      <c r="T124" s="36">
        <f>SUMIFS(СВЦЭМ!$D$39:$D$789,СВЦЭМ!$A$39:$A$789,$A124,СВЦЭМ!$B$39:$B$789,T$119)+'СЕТ СН'!$I$14+СВЦЭМ!$D$10+'СЕТ СН'!$I$5-'СЕТ СН'!$I$24</f>
        <v>7289.0948797299989</v>
      </c>
      <c r="U124" s="36">
        <f>SUMIFS(СВЦЭМ!$D$39:$D$789,СВЦЭМ!$A$39:$A$789,$A124,СВЦЭМ!$B$39:$B$789,U$119)+'СЕТ СН'!$I$14+СВЦЭМ!$D$10+'СЕТ СН'!$I$5-'СЕТ СН'!$I$24</f>
        <v>7289.5798614300002</v>
      </c>
      <c r="V124" s="36">
        <f>SUMIFS(СВЦЭМ!$D$39:$D$789,СВЦЭМ!$A$39:$A$789,$A124,СВЦЭМ!$B$39:$B$789,V$119)+'СЕТ СН'!$I$14+СВЦЭМ!$D$10+'СЕТ СН'!$I$5-'СЕТ СН'!$I$24</f>
        <v>7338.2956666499995</v>
      </c>
      <c r="W124" s="36">
        <f>SUMIFS(СВЦЭМ!$D$39:$D$789,СВЦЭМ!$A$39:$A$789,$A124,СВЦЭМ!$B$39:$B$789,W$119)+'СЕТ СН'!$I$14+СВЦЭМ!$D$10+'СЕТ СН'!$I$5-'СЕТ СН'!$I$24</f>
        <v>7352.3661922399997</v>
      </c>
      <c r="X124" s="36">
        <f>SUMIFS(СВЦЭМ!$D$39:$D$789,СВЦЭМ!$A$39:$A$789,$A124,СВЦЭМ!$B$39:$B$789,X$119)+'СЕТ СН'!$I$14+СВЦЭМ!$D$10+'СЕТ СН'!$I$5-'СЕТ СН'!$I$24</f>
        <v>7373.2270387099998</v>
      </c>
      <c r="Y124" s="36">
        <f>SUMIFS(СВЦЭМ!$D$39:$D$789,СВЦЭМ!$A$39:$A$789,$A124,СВЦЭМ!$B$39:$B$789,Y$119)+'СЕТ СН'!$I$14+СВЦЭМ!$D$10+'СЕТ СН'!$I$5-'СЕТ СН'!$I$24</f>
        <v>7387.53474689</v>
      </c>
    </row>
    <row r="125" spans="1:32" ht="15.75" x14ac:dyDescent="0.2">
      <c r="A125" s="35">
        <f t="shared" si="3"/>
        <v>45632</v>
      </c>
      <c r="B125" s="36">
        <f>SUMIFS(СВЦЭМ!$D$39:$D$789,СВЦЭМ!$A$39:$A$789,$A125,СВЦЭМ!$B$39:$B$789,B$119)+'СЕТ СН'!$I$14+СВЦЭМ!$D$10+'СЕТ СН'!$I$5-'СЕТ СН'!$I$24</f>
        <v>7530.3739130799995</v>
      </c>
      <c r="C125" s="36">
        <f>SUMIFS(СВЦЭМ!$D$39:$D$789,СВЦЭМ!$A$39:$A$789,$A125,СВЦЭМ!$B$39:$B$789,C$119)+'СЕТ СН'!$I$14+СВЦЭМ!$D$10+'СЕТ СН'!$I$5-'СЕТ СН'!$I$24</f>
        <v>7627.6298000299994</v>
      </c>
      <c r="D125" s="36">
        <f>SUMIFS(СВЦЭМ!$D$39:$D$789,СВЦЭМ!$A$39:$A$789,$A125,СВЦЭМ!$B$39:$B$789,D$119)+'СЕТ СН'!$I$14+СВЦЭМ!$D$10+'СЕТ СН'!$I$5-'СЕТ СН'!$I$24</f>
        <v>7663.25570075</v>
      </c>
      <c r="E125" s="36">
        <f>SUMIFS(СВЦЭМ!$D$39:$D$789,СВЦЭМ!$A$39:$A$789,$A125,СВЦЭМ!$B$39:$B$789,E$119)+'СЕТ СН'!$I$14+СВЦЭМ!$D$10+'СЕТ СН'!$I$5-'СЕТ СН'!$I$24</f>
        <v>7679.8457975900001</v>
      </c>
      <c r="F125" s="36">
        <f>SUMIFS(СВЦЭМ!$D$39:$D$789,СВЦЭМ!$A$39:$A$789,$A125,СВЦЭМ!$B$39:$B$789,F$119)+'СЕТ СН'!$I$14+СВЦЭМ!$D$10+'СЕТ СН'!$I$5-'СЕТ СН'!$I$24</f>
        <v>7677.086764239999</v>
      </c>
      <c r="G125" s="36">
        <f>SUMIFS(СВЦЭМ!$D$39:$D$789,СВЦЭМ!$A$39:$A$789,$A125,СВЦЭМ!$B$39:$B$789,G$119)+'СЕТ СН'!$I$14+СВЦЭМ!$D$10+'СЕТ СН'!$I$5-'СЕТ СН'!$I$24</f>
        <v>7651.2471632699999</v>
      </c>
      <c r="H125" s="36">
        <f>SUMIFS(СВЦЭМ!$D$39:$D$789,СВЦЭМ!$A$39:$A$789,$A125,СВЦЭМ!$B$39:$B$789,H$119)+'СЕТ СН'!$I$14+СВЦЭМ!$D$10+'СЕТ СН'!$I$5-'СЕТ СН'!$I$24</f>
        <v>7540.4904620599991</v>
      </c>
      <c r="I125" s="36">
        <f>SUMIFS(СВЦЭМ!$D$39:$D$789,СВЦЭМ!$A$39:$A$789,$A125,СВЦЭМ!$B$39:$B$789,I$119)+'СЕТ СН'!$I$14+СВЦЭМ!$D$10+'СЕТ СН'!$I$5-'СЕТ СН'!$I$24</f>
        <v>7446.1602472999994</v>
      </c>
      <c r="J125" s="36">
        <f>SUMIFS(СВЦЭМ!$D$39:$D$789,СВЦЭМ!$A$39:$A$789,$A125,СВЦЭМ!$B$39:$B$789,J$119)+'СЕТ СН'!$I$14+СВЦЭМ!$D$10+'СЕТ СН'!$I$5-'СЕТ СН'!$I$24</f>
        <v>7363.5472055499995</v>
      </c>
      <c r="K125" s="36">
        <f>SUMIFS(СВЦЭМ!$D$39:$D$789,СВЦЭМ!$A$39:$A$789,$A125,СВЦЭМ!$B$39:$B$789,K$119)+'СЕТ СН'!$I$14+СВЦЭМ!$D$10+'СЕТ СН'!$I$5-'СЕТ СН'!$I$24</f>
        <v>7320.2240798399998</v>
      </c>
      <c r="L125" s="36">
        <f>SUMIFS(СВЦЭМ!$D$39:$D$789,СВЦЭМ!$A$39:$A$789,$A125,СВЦЭМ!$B$39:$B$789,L$119)+'СЕТ СН'!$I$14+СВЦЭМ!$D$10+'СЕТ СН'!$I$5-'СЕТ СН'!$I$24</f>
        <v>7324.3284512599994</v>
      </c>
      <c r="M125" s="36">
        <f>SUMIFS(СВЦЭМ!$D$39:$D$789,СВЦЭМ!$A$39:$A$789,$A125,СВЦЭМ!$B$39:$B$789,M$119)+'СЕТ СН'!$I$14+СВЦЭМ!$D$10+'СЕТ СН'!$I$5-'СЕТ СН'!$I$24</f>
        <v>7344.5051482700001</v>
      </c>
      <c r="N125" s="36">
        <f>SUMIFS(СВЦЭМ!$D$39:$D$789,СВЦЭМ!$A$39:$A$789,$A125,СВЦЭМ!$B$39:$B$789,N$119)+'СЕТ СН'!$I$14+СВЦЭМ!$D$10+'СЕТ СН'!$I$5-'СЕТ СН'!$I$24</f>
        <v>7356.5643427899995</v>
      </c>
      <c r="O125" s="36">
        <f>SUMIFS(СВЦЭМ!$D$39:$D$789,СВЦЭМ!$A$39:$A$789,$A125,СВЦЭМ!$B$39:$B$789,O$119)+'СЕТ СН'!$I$14+СВЦЭМ!$D$10+'СЕТ СН'!$I$5-'СЕТ СН'!$I$24</f>
        <v>7363.6184486900002</v>
      </c>
      <c r="P125" s="36">
        <f>SUMIFS(СВЦЭМ!$D$39:$D$789,СВЦЭМ!$A$39:$A$789,$A125,СВЦЭМ!$B$39:$B$789,P$119)+'СЕТ СН'!$I$14+СВЦЭМ!$D$10+'СЕТ СН'!$I$5-'СЕТ СН'!$I$24</f>
        <v>7392.3438490799999</v>
      </c>
      <c r="Q125" s="36">
        <f>SUMIFS(СВЦЭМ!$D$39:$D$789,СВЦЭМ!$A$39:$A$789,$A125,СВЦЭМ!$B$39:$B$789,Q$119)+'СЕТ СН'!$I$14+СВЦЭМ!$D$10+'СЕТ СН'!$I$5-'СЕТ СН'!$I$24</f>
        <v>7407.2542809699989</v>
      </c>
      <c r="R125" s="36">
        <f>SUMIFS(СВЦЭМ!$D$39:$D$789,СВЦЭМ!$A$39:$A$789,$A125,СВЦЭМ!$B$39:$B$789,R$119)+'СЕТ СН'!$I$14+СВЦЭМ!$D$10+'СЕТ СН'!$I$5-'СЕТ СН'!$I$24</f>
        <v>7397.4882625199989</v>
      </c>
      <c r="S125" s="36">
        <f>SUMIFS(СВЦЭМ!$D$39:$D$789,СВЦЭМ!$A$39:$A$789,$A125,СВЦЭМ!$B$39:$B$789,S$119)+'СЕТ СН'!$I$14+СВЦЭМ!$D$10+'СЕТ СН'!$I$5-'СЕТ СН'!$I$24</f>
        <v>7368.6775857599996</v>
      </c>
      <c r="T125" s="36">
        <f>SUMIFS(СВЦЭМ!$D$39:$D$789,СВЦЭМ!$A$39:$A$789,$A125,СВЦЭМ!$B$39:$B$789,T$119)+'СЕТ СН'!$I$14+СВЦЭМ!$D$10+'СЕТ СН'!$I$5-'СЕТ СН'!$I$24</f>
        <v>7297.6714124699993</v>
      </c>
      <c r="U125" s="36">
        <f>SUMIFS(СВЦЭМ!$D$39:$D$789,СВЦЭМ!$A$39:$A$789,$A125,СВЦЭМ!$B$39:$B$789,U$119)+'СЕТ СН'!$I$14+СВЦЭМ!$D$10+'СЕТ СН'!$I$5-'СЕТ СН'!$I$24</f>
        <v>7278.4061439299994</v>
      </c>
      <c r="V125" s="36">
        <f>SUMIFS(СВЦЭМ!$D$39:$D$789,СВЦЭМ!$A$39:$A$789,$A125,СВЦЭМ!$B$39:$B$789,V$119)+'СЕТ СН'!$I$14+СВЦЭМ!$D$10+'СЕТ СН'!$I$5-'СЕТ СН'!$I$24</f>
        <v>7337.3846451199997</v>
      </c>
      <c r="W125" s="36">
        <f>SUMIFS(СВЦЭМ!$D$39:$D$789,СВЦЭМ!$A$39:$A$789,$A125,СВЦЭМ!$B$39:$B$789,W$119)+'СЕТ СН'!$I$14+СВЦЭМ!$D$10+'СЕТ СН'!$I$5-'СЕТ СН'!$I$24</f>
        <v>7340.3307476099999</v>
      </c>
      <c r="X125" s="36">
        <f>SUMIFS(СВЦЭМ!$D$39:$D$789,СВЦЭМ!$A$39:$A$789,$A125,СВЦЭМ!$B$39:$B$789,X$119)+'СЕТ СН'!$I$14+СВЦЭМ!$D$10+'СЕТ СН'!$I$5-'СЕТ СН'!$I$24</f>
        <v>7349.228254919999</v>
      </c>
      <c r="Y125" s="36">
        <f>SUMIFS(СВЦЭМ!$D$39:$D$789,СВЦЭМ!$A$39:$A$789,$A125,СВЦЭМ!$B$39:$B$789,Y$119)+'СЕТ СН'!$I$14+СВЦЭМ!$D$10+'СЕТ СН'!$I$5-'СЕТ СН'!$I$24</f>
        <v>7388.3179871100001</v>
      </c>
    </row>
    <row r="126" spans="1:32" ht="15.75" x14ac:dyDescent="0.2">
      <c r="A126" s="35">
        <f t="shared" si="3"/>
        <v>45633</v>
      </c>
      <c r="B126" s="36">
        <f>SUMIFS(СВЦЭМ!$D$39:$D$789,СВЦЭМ!$A$39:$A$789,$A126,СВЦЭМ!$B$39:$B$789,B$119)+'СЕТ СН'!$I$14+СВЦЭМ!$D$10+'СЕТ СН'!$I$5-'СЕТ СН'!$I$24</f>
        <v>7500.0643673699997</v>
      </c>
      <c r="C126" s="36">
        <f>SUMIFS(СВЦЭМ!$D$39:$D$789,СВЦЭМ!$A$39:$A$789,$A126,СВЦЭМ!$B$39:$B$789,C$119)+'СЕТ СН'!$I$14+СВЦЭМ!$D$10+'СЕТ СН'!$I$5-'СЕТ СН'!$I$24</f>
        <v>7462.7891807999995</v>
      </c>
      <c r="D126" s="36">
        <f>SUMIFS(СВЦЭМ!$D$39:$D$789,СВЦЭМ!$A$39:$A$789,$A126,СВЦЭМ!$B$39:$B$789,D$119)+'СЕТ СН'!$I$14+СВЦЭМ!$D$10+'СЕТ СН'!$I$5-'СЕТ СН'!$I$24</f>
        <v>7504.28338472</v>
      </c>
      <c r="E126" s="36">
        <f>SUMIFS(СВЦЭМ!$D$39:$D$789,СВЦЭМ!$A$39:$A$789,$A126,СВЦЭМ!$B$39:$B$789,E$119)+'СЕТ СН'!$I$14+СВЦЭМ!$D$10+'СЕТ СН'!$I$5-'СЕТ СН'!$I$24</f>
        <v>7537.4498238699998</v>
      </c>
      <c r="F126" s="36">
        <f>SUMIFS(СВЦЭМ!$D$39:$D$789,СВЦЭМ!$A$39:$A$789,$A126,СВЦЭМ!$B$39:$B$789,F$119)+'СЕТ СН'!$I$14+СВЦЭМ!$D$10+'СЕТ СН'!$I$5-'СЕТ СН'!$I$24</f>
        <v>7533.6285298999992</v>
      </c>
      <c r="G126" s="36">
        <f>SUMIFS(СВЦЭМ!$D$39:$D$789,СВЦЭМ!$A$39:$A$789,$A126,СВЦЭМ!$B$39:$B$789,G$119)+'СЕТ СН'!$I$14+СВЦЭМ!$D$10+'СЕТ СН'!$I$5-'СЕТ СН'!$I$24</f>
        <v>7509.7590194099994</v>
      </c>
      <c r="H126" s="36">
        <f>SUMIFS(СВЦЭМ!$D$39:$D$789,СВЦЭМ!$A$39:$A$789,$A126,СВЦЭМ!$B$39:$B$789,H$119)+'СЕТ СН'!$I$14+СВЦЭМ!$D$10+'СЕТ СН'!$I$5-'СЕТ СН'!$I$24</f>
        <v>7478.8237780399995</v>
      </c>
      <c r="I126" s="36">
        <f>SUMIFS(СВЦЭМ!$D$39:$D$789,СВЦЭМ!$A$39:$A$789,$A126,СВЦЭМ!$B$39:$B$789,I$119)+'СЕТ СН'!$I$14+СВЦЭМ!$D$10+'СЕТ СН'!$I$5-'СЕТ СН'!$I$24</f>
        <v>7478.79077358</v>
      </c>
      <c r="J126" s="36">
        <f>SUMIFS(СВЦЭМ!$D$39:$D$789,СВЦЭМ!$A$39:$A$789,$A126,СВЦЭМ!$B$39:$B$789,J$119)+'СЕТ СН'!$I$14+СВЦЭМ!$D$10+'СЕТ СН'!$I$5-'СЕТ СН'!$I$24</f>
        <v>7395.0080750199995</v>
      </c>
      <c r="K126" s="36">
        <f>SUMIFS(СВЦЭМ!$D$39:$D$789,СВЦЭМ!$A$39:$A$789,$A126,СВЦЭМ!$B$39:$B$789,K$119)+'СЕТ СН'!$I$14+СВЦЭМ!$D$10+'СЕТ СН'!$I$5-'СЕТ СН'!$I$24</f>
        <v>7276.5056264799996</v>
      </c>
      <c r="L126" s="36">
        <f>SUMIFS(СВЦЭМ!$D$39:$D$789,СВЦЭМ!$A$39:$A$789,$A126,СВЦЭМ!$B$39:$B$789,L$119)+'СЕТ СН'!$I$14+СВЦЭМ!$D$10+'СЕТ СН'!$I$5-'СЕТ СН'!$I$24</f>
        <v>7235.773766889999</v>
      </c>
      <c r="M126" s="36">
        <f>SUMIFS(СВЦЭМ!$D$39:$D$789,СВЦЭМ!$A$39:$A$789,$A126,СВЦЭМ!$B$39:$B$789,M$119)+'СЕТ СН'!$I$14+СВЦЭМ!$D$10+'СЕТ СН'!$I$5-'СЕТ СН'!$I$24</f>
        <v>7238.3271562999998</v>
      </c>
      <c r="N126" s="36">
        <f>SUMIFS(СВЦЭМ!$D$39:$D$789,СВЦЭМ!$A$39:$A$789,$A126,СВЦЭМ!$B$39:$B$789,N$119)+'СЕТ СН'!$I$14+СВЦЭМ!$D$10+'СЕТ СН'!$I$5-'СЕТ СН'!$I$24</f>
        <v>7266.2709396899991</v>
      </c>
      <c r="O126" s="36">
        <f>SUMIFS(СВЦЭМ!$D$39:$D$789,СВЦЭМ!$A$39:$A$789,$A126,СВЦЭМ!$B$39:$B$789,O$119)+'СЕТ СН'!$I$14+СВЦЭМ!$D$10+'СЕТ СН'!$I$5-'СЕТ СН'!$I$24</f>
        <v>7272.5976807899997</v>
      </c>
      <c r="P126" s="36">
        <f>SUMIFS(СВЦЭМ!$D$39:$D$789,СВЦЭМ!$A$39:$A$789,$A126,СВЦЭМ!$B$39:$B$789,P$119)+'СЕТ СН'!$I$14+СВЦЭМ!$D$10+'СЕТ СН'!$I$5-'СЕТ СН'!$I$24</f>
        <v>7294.0898429999997</v>
      </c>
      <c r="Q126" s="36">
        <f>SUMIFS(СВЦЭМ!$D$39:$D$789,СВЦЭМ!$A$39:$A$789,$A126,СВЦЭМ!$B$39:$B$789,Q$119)+'СЕТ СН'!$I$14+СВЦЭМ!$D$10+'СЕТ СН'!$I$5-'СЕТ СН'!$I$24</f>
        <v>7291.5733460699994</v>
      </c>
      <c r="R126" s="36">
        <f>SUMIFS(СВЦЭМ!$D$39:$D$789,СВЦЭМ!$A$39:$A$789,$A126,СВЦЭМ!$B$39:$B$789,R$119)+'СЕТ СН'!$I$14+СВЦЭМ!$D$10+'СЕТ СН'!$I$5-'СЕТ СН'!$I$24</f>
        <v>7296.8247504800001</v>
      </c>
      <c r="S126" s="36">
        <f>SUMIFS(СВЦЭМ!$D$39:$D$789,СВЦЭМ!$A$39:$A$789,$A126,СВЦЭМ!$B$39:$B$789,S$119)+'СЕТ СН'!$I$14+СВЦЭМ!$D$10+'СЕТ СН'!$I$5-'СЕТ СН'!$I$24</f>
        <v>7256.952663869999</v>
      </c>
      <c r="T126" s="36">
        <f>SUMIFS(СВЦЭМ!$D$39:$D$789,СВЦЭМ!$A$39:$A$789,$A126,СВЦЭМ!$B$39:$B$789,T$119)+'СЕТ СН'!$I$14+СВЦЭМ!$D$10+'СЕТ СН'!$I$5-'СЕТ СН'!$I$24</f>
        <v>7202.5189247299995</v>
      </c>
      <c r="U126" s="36">
        <f>SUMIFS(СВЦЭМ!$D$39:$D$789,СВЦЭМ!$A$39:$A$789,$A126,СВЦЭМ!$B$39:$B$789,U$119)+'СЕТ СН'!$I$14+СВЦЭМ!$D$10+'СЕТ СН'!$I$5-'СЕТ СН'!$I$24</f>
        <v>7232.7974898499997</v>
      </c>
      <c r="V126" s="36">
        <f>SUMIFS(СВЦЭМ!$D$39:$D$789,СВЦЭМ!$A$39:$A$789,$A126,СВЦЭМ!$B$39:$B$789,V$119)+'СЕТ СН'!$I$14+СВЦЭМ!$D$10+'СЕТ СН'!$I$5-'СЕТ СН'!$I$24</f>
        <v>7256.2080403199998</v>
      </c>
      <c r="W126" s="36">
        <f>SUMIFS(СВЦЭМ!$D$39:$D$789,СВЦЭМ!$A$39:$A$789,$A126,СВЦЭМ!$B$39:$B$789,W$119)+'СЕТ СН'!$I$14+СВЦЭМ!$D$10+'СЕТ СН'!$I$5-'СЕТ СН'!$I$24</f>
        <v>7279.5749851499995</v>
      </c>
      <c r="X126" s="36">
        <f>SUMIFS(СВЦЭМ!$D$39:$D$789,СВЦЭМ!$A$39:$A$789,$A126,СВЦЭМ!$B$39:$B$789,X$119)+'СЕТ СН'!$I$14+СВЦЭМ!$D$10+'СЕТ СН'!$I$5-'СЕТ СН'!$I$24</f>
        <v>7334.9312602099999</v>
      </c>
      <c r="Y126" s="36">
        <f>SUMIFS(СВЦЭМ!$D$39:$D$789,СВЦЭМ!$A$39:$A$789,$A126,СВЦЭМ!$B$39:$B$789,Y$119)+'СЕТ СН'!$I$14+СВЦЭМ!$D$10+'СЕТ СН'!$I$5-'СЕТ СН'!$I$24</f>
        <v>7412.317767049999</v>
      </c>
    </row>
    <row r="127" spans="1:32" ht="15.75" x14ac:dyDescent="0.2">
      <c r="A127" s="35">
        <f t="shared" si="3"/>
        <v>45634</v>
      </c>
      <c r="B127" s="36">
        <f>SUMIFS(СВЦЭМ!$D$39:$D$789,СВЦЭМ!$A$39:$A$789,$A127,СВЦЭМ!$B$39:$B$789,B$119)+'СЕТ СН'!$I$14+СВЦЭМ!$D$10+'СЕТ СН'!$I$5-'СЕТ СН'!$I$24</f>
        <v>7401.7306749599993</v>
      </c>
      <c r="C127" s="36">
        <f>SUMIFS(СВЦЭМ!$D$39:$D$789,СВЦЭМ!$A$39:$A$789,$A127,СВЦЭМ!$B$39:$B$789,C$119)+'СЕТ СН'!$I$14+СВЦЭМ!$D$10+'СЕТ СН'!$I$5-'СЕТ СН'!$I$24</f>
        <v>7446.4433293699994</v>
      </c>
      <c r="D127" s="36">
        <f>SUMIFS(СВЦЭМ!$D$39:$D$789,СВЦЭМ!$A$39:$A$789,$A127,СВЦЭМ!$B$39:$B$789,D$119)+'СЕТ СН'!$I$14+СВЦЭМ!$D$10+'СЕТ СН'!$I$5-'СЕТ СН'!$I$24</f>
        <v>7489.7558371499999</v>
      </c>
      <c r="E127" s="36">
        <f>SUMIFS(СВЦЭМ!$D$39:$D$789,СВЦЭМ!$A$39:$A$789,$A127,СВЦЭМ!$B$39:$B$789,E$119)+'СЕТ СН'!$I$14+СВЦЭМ!$D$10+'СЕТ СН'!$I$5-'СЕТ СН'!$I$24</f>
        <v>7530.7244568599999</v>
      </c>
      <c r="F127" s="36">
        <f>SUMIFS(СВЦЭМ!$D$39:$D$789,СВЦЭМ!$A$39:$A$789,$A127,СВЦЭМ!$B$39:$B$789,F$119)+'СЕТ СН'!$I$14+СВЦЭМ!$D$10+'СЕТ СН'!$I$5-'СЕТ СН'!$I$24</f>
        <v>7548.3481073799994</v>
      </c>
      <c r="G127" s="36">
        <f>SUMIFS(СВЦЭМ!$D$39:$D$789,СВЦЭМ!$A$39:$A$789,$A127,СВЦЭМ!$B$39:$B$789,G$119)+'СЕТ СН'!$I$14+СВЦЭМ!$D$10+'СЕТ СН'!$I$5-'СЕТ СН'!$I$24</f>
        <v>7516.3205736899999</v>
      </c>
      <c r="H127" s="36">
        <f>SUMIFS(СВЦЭМ!$D$39:$D$789,СВЦЭМ!$A$39:$A$789,$A127,СВЦЭМ!$B$39:$B$789,H$119)+'СЕТ СН'!$I$14+СВЦЭМ!$D$10+'СЕТ СН'!$I$5-'СЕТ СН'!$I$24</f>
        <v>7539.4054748099989</v>
      </c>
      <c r="I127" s="36">
        <f>SUMIFS(СВЦЭМ!$D$39:$D$789,СВЦЭМ!$A$39:$A$789,$A127,СВЦЭМ!$B$39:$B$789,I$119)+'СЕТ СН'!$I$14+СВЦЭМ!$D$10+'СЕТ СН'!$I$5-'СЕТ СН'!$I$24</f>
        <v>7523.9577442199989</v>
      </c>
      <c r="J127" s="36">
        <f>SUMIFS(СВЦЭМ!$D$39:$D$789,СВЦЭМ!$A$39:$A$789,$A127,СВЦЭМ!$B$39:$B$789,J$119)+'СЕТ СН'!$I$14+СВЦЭМ!$D$10+'СЕТ СН'!$I$5-'СЕТ СН'!$I$24</f>
        <v>7444.62531657</v>
      </c>
      <c r="K127" s="36">
        <f>SUMIFS(СВЦЭМ!$D$39:$D$789,СВЦЭМ!$A$39:$A$789,$A127,СВЦЭМ!$B$39:$B$789,K$119)+'СЕТ СН'!$I$14+СВЦЭМ!$D$10+'СЕТ СН'!$I$5-'СЕТ СН'!$I$24</f>
        <v>7342.5972627299998</v>
      </c>
      <c r="L127" s="36">
        <f>SUMIFS(СВЦЭМ!$D$39:$D$789,СВЦЭМ!$A$39:$A$789,$A127,СВЦЭМ!$B$39:$B$789,L$119)+'СЕТ СН'!$I$14+СВЦЭМ!$D$10+'СЕТ СН'!$I$5-'СЕТ СН'!$I$24</f>
        <v>7275.6385860800001</v>
      </c>
      <c r="M127" s="36">
        <f>SUMIFS(СВЦЭМ!$D$39:$D$789,СВЦЭМ!$A$39:$A$789,$A127,СВЦЭМ!$B$39:$B$789,M$119)+'СЕТ СН'!$I$14+СВЦЭМ!$D$10+'СЕТ СН'!$I$5-'СЕТ СН'!$I$24</f>
        <v>7274.5841712299989</v>
      </c>
      <c r="N127" s="36">
        <f>SUMIFS(СВЦЭМ!$D$39:$D$789,СВЦЭМ!$A$39:$A$789,$A127,СВЦЭМ!$B$39:$B$789,N$119)+'СЕТ СН'!$I$14+СВЦЭМ!$D$10+'СЕТ СН'!$I$5-'СЕТ СН'!$I$24</f>
        <v>7309.2095047099992</v>
      </c>
      <c r="O127" s="36">
        <f>SUMIFS(СВЦЭМ!$D$39:$D$789,СВЦЭМ!$A$39:$A$789,$A127,СВЦЭМ!$B$39:$B$789,O$119)+'СЕТ СН'!$I$14+СВЦЭМ!$D$10+'СЕТ СН'!$I$5-'СЕТ СН'!$I$24</f>
        <v>7326.1095648599994</v>
      </c>
      <c r="P127" s="36">
        <f>SUMIFS(СВЦЭМ!$D$39:$D$789,СВЦЭМ!$A$39:$A$789,$A127,СВЦЭМ!$B$39:$B$789,P$119)+'СЕТ СН'!$I$14+СВЦЭМ!$D$10+'СЕТ СН'!$I$5-'СЕТ СН'!$I$24</f>
        <v>7340.5985104599995</v>
      </c>
      <c r="Q127" s="36">
        <f>SUMIFS(СВЦЭМ!$D$39:$D$789,СВЦЭМ!$A$39:$A$789,$A127,СВЦЭМ!$B$39:$B$789,Q$119)+'СЕТ СН'!$I$14+СВЦЭМ!$D$10+'СЕТ СН'!$I$5-'СЕТ СН'!$I$24</f>
        <v>7351.1040763399997</v>
      </c>
      <c r="R127" s="36">
        <f>SUMIFS(СВЦЭМ!$D$39:$D$789,СВЦЭМ!$A$39:$A$789,$A127,СВЦЭМ!$B$39:$B$789,R$119)+'СЕТ СН'!$I$14+СВЦЭМ!$D$10+'СЕТ СН'!$I$5-'СЕТ СН'!$I$24</f>
        <v>7342.4464438899995</v>
      </c>
      <c r="S127" s="36">
        <f>SUMIFS(СВЦЭМ!$D$39:$D$789,СВЦЭМ!$A$39:$A$789,$A127,СВЦЭМ!$B$39:$B$789,S$119)+'СЕТ СН'!$I$14+СВЦЭМ!$D$10+'СЕТ СН'!$I$5-'СЕТ СН'!$I$24</f>
        <v>7257.5280616599994</v>
      </c>
      <c r="T127" s="36">
        <f>SUMIFS(СВЦЭМ!$D$39:$D$789,СВЦЭМ!$A$39:$A$789,$A127,СВЦЭМ!$B$39:$B$789,T$119)+'СЕТ СН'!$I$14+СВЦЭМ!$D$10+'СЕТ СН'!$I$5-'СЕТ СН'!$I$24</f>
        <v>7153.9061953299997</v>
      </c>
      <c r="U127" s="36">
        <f>SUMIFS(СВЦЭМ!$D$39:$D$789,СВЦЭМ!$A$39:$A$789,$A127,СВЦЭМ!$B$39:$B$789,U$119)+'СЕТ СН'!$I$14+СВЦЭМ!$D$10+'СЕТ СН'!$I$5-'СЕТ СН'!$I$24</f>
        <v>7150.81328794</v>
      </c>
      <c r="V127" s="36">
        <f>SUMIFS(СВЦЭМ!$D$39:$D$789,СВЦЭМ!$A$39:$A$789,$A127,СВЦЭМ!$B$39:$B$789,V$119)+'СЕТ СН'!$I$14+СВЦЭМ!$D$10+'СЕТ СН'!$I$5-'СЕТ СН'!$I$24</f>
        <v>7191.1670989199993</v>
      </c>
      <c r="W127" s="36">
        <f>SUMIFS(СВЦЭМ!$D$39:$D$789,СВЦЭМ!$A$39:$A$789,$A127,СВЦЭМ!$B$39:$B$789,W$119)+'СЕТ СН'!$I$14+СВЦЭМ!$D$10+'СЕТ СН'!$I$5-'СЕТ СН'!$I$24</f>
        <v>7245.2446784599997</v>
      </c>
      <c r="X127" s="36">
        <f>SUMIFS(СВЦЭМ!$D$39:$D$789,СВЦЭМ!$A$39:$A$789,$A127,СВЦЭМ!$B$39:$B$789,X$119)+'СЕТ СН'!$I$14+СВЦЭМ!$D$10+'СЕТ СН'!$I$5-'СЕТ СН'!$I$24</f>
        <v>7268.0206929199994</v>
      </c>
      <c r="Y127" s="36">
        <f>SUMIFS(СВЦЭМ!$D$39:$D$789,СВЦЭМ!$A$39:$A$789,$A127,СВЦЭМ!$B$39:$B$789,Y$119)+'СЕТ СН'!$I$14+СВЦЭМ!$D$10+'СЕТ СН'!$I$5-'СЕТ СН'!$I$24</f>
        <v>7269.4001172799999</v>
      </c>
    </row>
    <row r="128" spans="1:32" ht="15.75" x14ac:dyDescent="0.2">
      <c r="A128" s="35">
        <f t="shared" si="3"/>
        <v>45635</v>
      </c>
      <c r="B128" s="36">
        <f>SUMIFS(СВЦЭМ!$D$39:$D$789,СВЦЭМ!$A$39:$A$789,$A128,СВЦЭМ!$B$39:$B$789,B$119)+'СЕТ СН'!$I$14+СВЦЭМ!$D$10+'СЕТ СН'!$I$5-'СЕТ СН'!$I$24</f>
        <v>7375.4167882799993</v>
      </c>
      <c r="C128" s="36">
        <f>SUMIFS(СВЦЭМ!$D$39:$D$789,СВЦЭМ!$A$39:$A$789,$A128,СВЦЭМ!$B$39:$B$789,C$119)+'СЕТ СН'!$I$14+СВЦЭМ!$D$10+'СЕТ СН'!$I$5-'СЕТ СН'!$I$24</f>
        <v>7407.0814018199999</v>
      </c>
      <c r="D128" s="36">
        <f>SUMIFS(СВЦЭМ!$D$39:$D$789,СВЦЭМ!$A$39:$A$789,$A128,СВЦЭМ!$B$39:$B$789,D$119)+'СЕТ СН'!$I$14+СВЦЭМ!$D$10+'СЕТ СН'!$I$5-'СЕТ СН'!$I$24</f>
        <v>7466.9330752999995</v>
      </c>
      <c r="E128" s="36">
        <f>SUMIFS(СВЦЭМ!$D$39:$D$789,СВЦЭМ!$A$39:$A$789,$A128,СВЦЭМ!$B$39:$B$789,E$119)+'СЕТ СН'!$I$14+СВЦЭМ!$D$10+'СЕТ СН'!$I$5-'СЕТ СН'!$I$24</f>
        <v>7496.3410754999995</v>
      </c>
      <c r="F128" s="36">
        <f>SUMIFS(СВЦЭМ!$D$39:$D$789,СВЦЭМ!$A$39:$A$789,$A128,СВЦЭМ!$B$39:$B$789,F$119)+'СЕТ СН'!$I$14+СВЦЭМ!$D$10+'СЕТ СН'!$I$5-'СЕТ СН'!$I$24</f>
        <v>7497.3315048999993</v>
      </c>
      <c r="G128" s="36">
        <f>SUMIFS(СВЦЭМ!$D$39:$D$789,СВЦЭМ!$A$39:$A$789,$A128,СВЦЭМ!$B$39:$B$789,G$119)+'СЕТ СН'!$I$14+СВЦЭМ!$D$10+'СЕТ СН'!$I$5-'СЕТ СН'!$I$24</f>
        <v>7445.6334058899993</v>
      </c>
      <c r="H128" s="36">
        <f>SUMIFS(СВЦЭМ!$D$39:$D$789,СВЦЭМ!$A$39:$A$789,$A128,СВЦЭМ!$B$39:$B$789,H$119)+'СЕТ СН'!$I$14+СВЦЭМ!$D$10+'СЕТ СН'!$I$5-'СЕТ СН'!$I$24</f>
        <v>7332.9997381199992</v>
      </c>
      <c r="I128" s="36">
        <f>SUMIFS(СВЦЭМ!$D$39:$D$789,СВЦЭМ!$A$39:$A$789,$A128,СВЦЭМ!$B$39:$B$789,I$119)+'СЕТ СН'!$I$14+СВЦЭМ!$D$10+'СЕТ СН'!$I$5-'СЕТ СН'!$I$24</f>
        <v>7237.2056938400001</v>
      </c>
      <c r="J128" s="36">
        <f>SUMIFS(СВЦЭМ!$D$39:$D$789,СВЦЭМ!$A$39:$A$789,$A128,СВЦЭМ!$B$39:$B$789,J$119)+'СЕТ СН'!$I$14+СВЦЭМ!$D$10+'СЕТ СН'!$I$5-'СЕТ СН'!$I$24</f>
        <v>7261.7086980699996</v>
      </c>
      <c r="K128" s="36">
        <f>SUMIFS(СВЦЭМ!$D$39:$D$789,СВЦЭМ!$A$39:$A$789,$A128,СВЦЭМ!$B$39:$B$789,K$119)+'СЕТ СН'!$I$14+СВЦЭМ!$D$10+'СЕТ СН'!$I$5-'СЕТ СН'!$I$24</f>
        <v>7239.5235292699999</v>
      </c>
      <c r="L128" s="36">
        <f>SUMIFS(СВЦЭМ!$D$39:$D$789,СВЦЭМ!$A$39:$A$789,$A128,СВЦЭМ!$B$39:$B$789,L$119)+'СЕТ СН'!$I$14+СВЦЭМ!$D$10+'СЕТ СН'!$I$5-'СЕТ СН'!$I$24</f>
        <v>7230.6681744999996</v>
      </c>
      <c r="M128" s="36">
        <f>SUMIFS(СВЦЭМ!$D$39:$D$789,СВЦЭМ!$A$39:$A$789,$A128,СВЦЭМ!$B$39:$B$789,M$119)+'СЕТ СН'!$I$14+СВЦЭМ!$D$10+'СЕТ СН'!$I$5-'СЕТ СН'!$I$24</f>
        <v>7260.6883083799994</v>
      </c>
      <c r="N128" s="36">
        <f>SUMIFS(СВЦЭМ!$D$39:$D$789,СВЦЭМ!$A$39:$A$789,$A128,СВЦЭМ!$B$39:$B$789,N$119)+'СЕТ СН'!$I$14+СВЦЭМ!$D$10+'СЕТ СН'!$I$5-'СЕТ СН'!$I$24</f>
        <v>7250.2409131799996</v>
      </c>
      <c r="O128" s="36">
        <f>SUMIFS(СВЦЭМ!$D$39:$D$789,СВЦЭМ!$A$39:$A$789,$A128,СВЦЭМ!$B$39:$B$789,O$119)+'СЕТ СН'!$I$14+СВЦЭМ!$D$10+'СЕТ СН'!$I$5-'СЕТ СН'!$I$24</f>
        <v>7264.7081007299994</v>
      </c>
      <c r="P128" s="36">
        <f>SUMIFS(СВЦЭМ!$D$39:$D$789,СВЦЭМ!$A$39:$A$789,$A128,СВЦЭМ!$B$39:$B$789,P$119)+'СЕТ СН'!$I$14+СВЦЭМ!$D$10+'СЕТ СН'!$I$5-'СЕТ СН'!$I$24</f>
        <v>7274.1680124999993</v>
      </c>
      <c r="Q128" s="36">
        <f>SUMIFS(СВЦЭМ!$D$39:$D$789,СВЦЭМ!$A$39:$A$789,$A128,СВЦЭМ!$B$39:$B$789,Q$119)+'СЕТ СН'!$I$14+СВЦЭМ!$D$10+'СЕТ СН'!$I$5-'СЕТ СН'!$I$24</f>
        <v>7279.0404033899995</v>
      </c>
      <c r="R128" s="36">
        <f>SUMIFS(СВЦЭМ!$D$39:$D$789,СВЦЭМ!$A$39:$A$789,$A128,СВЦЭМ!$B$39:$B$789,R$119)+'СЕТ СН'!$I$14+СВЦЭМ!$D$10+'СЕТ СН'!$I$5-'СЕТ СН'!$I$24</f>
        <v>7258.3135418099992</v>
      </c>
      <c r="S128" s="36">
        <f>SUMIFS(СВЦЭМ!$D$39:$D$789,СВЦЭМ!$A$39:$A$789,$A128,СВЦЭМ!$B$39:$B$789,S$119)+'СЕТ СН'!$I$14+СВЦЭМ!$D$10+'СЕТ СН'!$I$5-'СЕТ СН'!$I$24</f>
        <v>7210.6653277699988</v>
      </c>
      <c r="T128" s="36">
        <f>SUMIFS(СВЦЭМ!$D$39:$D$789,СВЦЭМ!$A$39:$A$789,$A128,СВЦЭМ!$B$39:$B$789,T$119)+'СЕТ СН'!$I$14+СВЦЭМ!$D$10+'СЕТ СН'!$I$5-'СЕТ СН'!$I$24</f>
        <v>7177.3858241899998</v>
      </c>
      <c r="U128" s="36">
        <f>SUMIFS(СВЦЭМ!$D$39:$D$789,СВЦЭМ!$A$39:$A$789,$A128,СВЦЭМ!$B$39:$B$789,U$119)+'СЕТ СН'!$I$14+СВЦЭМ!$D$10+'СЕТ СН'!$I$5-'СЕТ СН'!$I$24</f>
        <v>7185.8701468799991</v>
      </c>
      <c r="V128" s="36">
        <f>SUMIFS(СВЦЭМ!$D$39:$D$789,СВЦЭМ!$A$39:$A$789,$A128,СВЦЭМ!$B$39:$B$789,V$119)+'СЕТ СН'!$I$14+СВЦЭМ!$D$10+'СЕТ СН'!$I$5-'СЕТ СН'!$I$24</f>
        <v>7222.7721013499995</v>
      </c>
      <c r="W128" s="36">
        <f>SUMIFS(СВЦЭМ!$D$39:$D$789,СВЦЭМ!$A$39:$A$789,$A128,СВЦЭМ!$B$39:$B$789,W$119)+'СЕТ СН'!$I$14+СВЦЭМ!$D$10+'СЕТ СН'!$I$5-'СЕТ СН'!$I$24</f>
        <v>7245.472419759999</v>
      </c>
      <c r="X128" s="36">
        <f>SUMIFS(СВЦЭМ!$D$39:$D$789,СВЦЭМ!$A$39:$A$789,$A128,СВЦЭМ!$B$39:$B$789,X$119)+'СЕТ СН'!$I$14+СВЦЭМ!$D$10+'СЕТ СН'!$I$5-'СЕТ СН'!$I$24</f>
        <v>7252.4586848599993</v>
      </c>
      <c r="Y128" s="36">
        <f>SUMIFS(СВЦЭМ!$D$39:$D$789,СВЦЭМ!$A$39:$A$789,$A128,СВЦЭМ!$B$39:$B$789,Y$119)+'СЕТ СН'!$I$14+СВЦЭМ!$D$10+'СЕТ СН'!$I$5-'СЕТ СН'!$I$24</f>
        <v>7242.6671371899993</v>
      </c>
    </row>
    <row r="129" spans="1:25" ht="15.75" x14ac:dyDescent="0.2">
      <c r="A129" s="35">
        <f t="shared" si="3"/>
        <v>45636</v>
      </c>
      <c r="B129" s="36">
        <f>SUMIFS(СВЦЭМ!$D$39:$D$789,СВЦЭМ!$A$39:$A$789,$A129,СВЦЭМ!$B$39:$B$789,B$119)+'СЕТ СН'!$I$14+СВЦЭМ!$D$10+'СЕТ СН'!$I$5-'СЕТ СН'!$I$24</f>
        <v>7414.1786243899996</v>
      </c>
      <c r="C129" s="36">
        <f>SUMIFS(СВЦЭМ!$D$39:$D$789,СВЦЭМ!$A$39:$A$789,$A129,СВЦЭМ!$B$39:$B$789,C$119)+'СЕТ СН'!$I$14+СВЦЭМ!$D$10+'СЕТ СН'!$I$5-'СЕТ СН'!$I$24</f>
        <v>7492.61314399</v>
      </c>
      <c r="D129" s="36">
        <f>SUMIFS(СВЦЭМ!$D$39:$D$789,СВЦЭМ!$A$39:$A$789,$A129,СВЦЭМ!$B$39:$B$789,D$119)+'СЕТ СН'!$I$14+СВЦЭМ!$D$10+'СЕТ СН'!$I$5-'СЕТ СН'!$I$24</f>
        <v>7513.9302613899999</v>
      </c>
      <c r="E129" s="36">
        <f>SUMIFS(СВЦЭМ!$D$39:$D$789,СВЦЭМ!$A$39:$A$789,$A129,СВЦЭМ!$B$39:$B$789,E$119)+'СЕТ СН'!$I$14+СВЦЭМ!$D$10+'СЕТ СН'!$I$5-'СЕТ СН'!$I$24</f>
        <v>7539.2204454599996</v>
      </c>
      <c r="F129" s="36">
        <f>SUMIFS(СВЦЭМ!$D$39:$D$789,СВЦЭМ!$A$39:$A$789,$A129,СВЦЭМ!$B$39:$B$789,F$119)+'СЕТ СН'!$I$14+СВЦЭМ!$D$10+'СЕТ СН'!$I$5-'СЕТ СН'!$I$24</f>
        <v>7541.8734956199996</v>
      </c>
      <c r="G129" s="36">
        <f>SUMIFS(СВЦЭМ!$D$39:$D$789,СВЦЭМ!$A$39:$A$789,$A129,СВЦЭМ!$B$39:$B$789,G$119)+'СЕТ СН'!$I$14+СВЦЭМ!$D$10+'СЕТ СН'!$I$5-'СЕТ СН'!$I$24</f>
        <v>7501.8713063799996</v>
      </c>
      <c r="H129" s="36">
        <f>SUMIFS(СВЦЭМ!$D$39:$D$789,СВЦЭМ!$A$39:$A$789,$A129,СВЦЭМ!$B$39:$B$789,H$119)+'СЕТ СН'!$I$14+СВЦЭМ!$D$10+'СЕТ СН'!$I$5-'СЕТ СН'!$I$24</f>
        <v>7399.9788469799996</v>
      </c>
      <c r="I129" s="36">
        <f>SUMIFS(СВЦЭМ!$D$39:$D$789,СВЦЭМ!$A$39:$A$789,$A129,СВЦЭМ!$B$39:$B$789,I$119)+'СЕТ СН'!$I$14+СВЦЭМ!$D$10+'СЕТ СН'!$I$5-'СЕТ СН'!$I$24</f>
        <v>7297.0473585299997</v>
      </c>
      <c r="J129" s="36">
        <f>SUMIFS(СВЦЭМ!$D$39:$D$789,СВЦЭМ!$A$39:$A$789,$A129,СВЦЭМ!$B$39:$B$789,J$119)+'СЕТ СН'!$I$14+СВЦЭМ!$D$10+'СЕТ СН'!$I$5-'СЕТ СН'!$I$24</f>
        <v>7222.8017746899995</v>
      </c>
      <c r="K129" s="36">
        <f>SUMIFS(СВЦЭМ!$D$39:$D$789,СВЦЭМ!$A$39:$A$789,$A129,СВЦЭМ!$B$39:$B$789,K$119)+'СЕТ СН'!$I$14+СВЦЭМ!$D$10+'СЕТ СН'!$I$5-'СЕТ СН'!$I$24</f>
        <v>7187.9551377299995</v>
      </c>
      <c r="L129" s="36">
        <f>SUMIFS(СВЦЭМ!$D$39:$D$789,СВЦЭМ!$A$39:$A$789,$A129,СВЦЭМ!$B$39:$B$789,L$119)+'СЕТ СН'!$I$14+СВЦЭМ!$D$10+'СЕТ СН'!$I$5-'СЕТ СН'!$I$24</f>
        <v>7203.5141048899995</v>
      </c>
      <c r="M129" s="36">
        <f>SUMIFS(СВЦЭМ!$D$39:$D$789,СВЦЭМ!$A$39:$A$789,$A129,СВЦЭМ!$B$39:$B$789,M$119)+'СЕТ СН'!$I$14+СВЦЭМ!$D$10+'СЕТ СН'!$I$5-'СЕТ СН'!$I$24</f>
        <v>7216.3622820599994</v>
      </c>
      <c r="N129" s="36">
        <f>SUMIFS(СВЦЭМ!$D$39:$D$789,СВЦЭМ!$A$39:$A$789,$A129,СВЦЭМ!$B$39:$B$789,N$119)+'СЕТ СН'!$I$14+СВЦЭМ!$D$10+'СЕТ СН'!$I$5-'СЕТ СН'!$I$24</f>
        <v>7214.3167867100001</v>
      </c>
      <c r="O129" s="36">
        <f>SUMIFS(СВЦЭМ!$D$39:$D$789,СВЦЭМ!$A$39:$A$789,$A129,СВЦЭМ!$B$39:$B$789,O$119)+'СЕТ СН'!$I$14+СВЦЭМ!$D$10+'СЕТ СН'!$I$5-'СЕТ СН'!$I$24</f>
        <v>7208.0782602599993</v>
      </c>
      <c r="P129" s="36">
        <f>SUMIFS(СВЦЭМ!$D$39:$D$789,СВЦЭМ!$A$39:$A$789,$A129,СВЦЭМ!$B$39:$B$789,P$119)+'СЕТ СН'!$I$14+СВЦЭМ!$D$10+'СЕТ СН'!$I$5-'СЕТ СН'!$I$24</f>
        <v>7260.9576813899994</v>
      </c>
      <c r="Q129" s="36">
        <f>SUMIFS(СВЦЭМ!$D$39:$D$789,СВЦЭМ!$A$39:$A$789,$A129,СВЦЭМ!$B$39:$B$789,Q$119)+'СЕТ СН'!$I$14+СВЦЭМ!$D$10+'СЕТ СН'!$I$5-'СЕТ СН'!$I$24</f>
        <v>7280.5578003499995</v>
      </c>
      <c r="R129" s="36">
        <f>SUMIFS(СВЦЭМ!$D$39:$D$789,СВЦЭМ!$A$39:$A$789,$A129,СВЦЭМ!$B$39:$B$789,R$119)+'СЕТ СН'!$I$14+СВЦЭМ!$D$10+'СЕТ СН'!$I$5-'СЕТ СН'!$I$24</f>
        <v>7249.1422178199991</v>
      </c>
      <c r="S129" s="36">
        <f>SUMIFS(СВЦЭМ!$D$39:$D$789,СВЦЭМ!$A$39:$A$789,$A129,СВЦЭМ!$B$39:$B$789,S$119)+'СЕТ СН'!$I$14+СВЦЭМ!$D$10+'СЕТ СН'!$I$5-'СЕТ СН'!$I$24</f>
        <v>7197.4958105400001</v>
      </c>
      <c r="T129" s="36">
        <f>SUMIFS(СВЦЭМ!$D$39:$D$789,СВЦЭМ!$A$39:$A$789,$A129,СВЦЭМ!$B$39:$B$789,T$119)+'СЕТ СН'!$I$14+СВЦЭМ!$D$10+'СЕТ СН'!$I$5-'СЕТ СН'!$I$24</f>
        <v>7168.2582315</v>
      </c>
      <c r="U129" s="36">
        <f>SUMIFS(СВЦЭМ!$D$39:$D$789,СВЦЭМ!$A$39:$A$789,$A129,СВЦЭМ!$B$39:$B$789,U$119)+'СЕТ СН'!$I$14+СВЦЭМ!$D$10+'СЕТ СН'!$I$5-'СЕТ СН'!$I$24</f>
        <v>7189.81028401</v>
      </c>
      <c r="V129" s="36">
        <f>SUMIFS(СВЦЭМ!$D$39:$D$789,СВЦЭМ!$A$39:$A$789,$A129,СВЦЭМ!$B$39:$B$789,V$119)+'СЕТ СН'!$I$14+СВЦЭМ!$D$10+'СЕТ СН'!$I$5-'СЕТ СН'!$I$24</f>
        <v>7207.7402486399997</v>
      </c>
      <c r="W129" s="36">
        <f>SUMIFS(СВЦЭМ!$D$39:$D$789,СВЦЭМ!$A$39:$A$789,$A129,СВЦЭМ!$B$39:$B$789,W$119)+'СЕТ СН'!$I$14+СВЦЭМ!$D$10+'СЕТ СН'!$I$5-'СЕТ СН'!$I$24</f>
        <v>7246.515741879999</v>
      </c>
      <c r="X129" s="36">
        <f>SUMIFS(СВЦЭМ!$D$39:$D$789,СВЦЭМ!$A$39:$A$789,$A129,СВЦЭМ!$B$39:$B$789,X$119)+'СЕТ СН'!$I$14+СВЦЭМ!$D$10+'СЕТ СН'!$I$5-'СЕТ СН'!$I$24</f>
        <v>7250.6196642399991</v>
      </c>
      <c r="Y129" s="36">
        <f>SUMIFS(СВЦЭМ!$D$39:$D$789,СВЦЭМ!$A$39:$A$789,$A129,СВЦЭМ!$B$39:$B$789,Y$119)+'СЕТ СН'!$I$14+СВЦЭМ!$D$10+'СЕТ СН'!$I$5-'СЕТ СН'!$I$24</f>
        <v>7306.8515862799995</v>
      </c>
    </row>
    <row r="130" spans="1:25" ht="15.75" x14ac:dyDescent="0.2">
      <c r="A130" s="35">
        <f t="shared" si="3"/>
        <v>45637</v>
      </c>
      <c r="B130" s="36">
        <f>SUMIFS(СВЦЭМ!$D$39:$D$789,СВЦЭМ!$A$39:$A$789,$A130,СВЦЭМ!$B$39:$B$789,B$119)+'СЕТ СН'!$I$14+СВЦЭМ!$D$10+'СЕТ СН'!$I$5-'СЕТ СН'!$I$24</f>
        <v>7300.7536908799993</v>
      </c>
      <c r="C130" s="36">
        <f>SUMIFS(СВЦЭМ!$D$39:$D$789,СВЦЭМ!$A$39:$A$789,$A130,СВЦЭМ!$B$39:$B$789,C$119)+'СЕТ СН'!$I$14+СВЦЭМ!$D$10+'СЕТ СН'!$I$5-'СЕТ СН'!$I$24</f>
        <v>7438.3600032899994</v>
      </c>
      <c r="D130" s="36">
        <f>SUMIFS(СВЦЭМ!$D$39:$D$789,СВЦЭМ!$A$39:$A$789,$A130,СВЦЭМ!$B$39:$B$789,D$119)+'СЕТ СН'!$I$14+СВЦЭМ!$D$10+'СЕТ СН'!$I$5-'СЕТ СН'!$I$24</f>
        <v>7497.8545957599999</v>
      </c>
      <c r="E130" s="36">
        <f>SUMIFS(СВЦЭМ!$D$39:$D$789,СВЦЭМ!$A$39:$A$789,$A130,СВЦЭМ!$B$39:$B$789,E$119)+'СЕТ СН'!$I$14+СВЦЭМ!$D$10+'СЕТ СН'!$I$5-'СЕТ СН'!$I$24</f>
        <v>7514.0698228699994</v>
      </c>
      <c r="F130" s="36">
        <f>SUMIFS(СВЦЭМ!$D$39:$D$789,СВЦЭМ!$A$39:$A$789,$A130,СВЦЭМ!$B$39:$B$789,F$119)+'СЕТ СН'!$I$14+СВЦЭМ!$D$10+'СЕТ СН'!$I$5-'СЕТ СН'!$I$24</f>
        <v>7530.8068817999992</v>
      </c>
      <c r="G130" s="36">
        <f>SUMIFS(СВЦЭМ!$D$39:$D$789,СВЦЭМ!$A$39:$A$789,$A130,СВЦЭМ!$B$39:$B$789,G$119)+'СЕТ СН'!$I$14+СВЦЭМ!$D$10+'СЕТ СН'!$I$5-'СЕТ СН'!$I$24</f>
        <v>7489.4629721999991</v>
      </c>
      <c r="H130" s="36">
        <f>SUMIFS(СВЦЭМ!$D$39:$D$789,СВЦЭМ!$A$39:$A$789,$A130,СВЦЭМ!$B$39:$B$789,H$119)+'СЕТ СН'!$I$14+СВЦЭМ!$D$10+'СЕТ СН'!$I$5-'СЕТ СН'!$I$24</f>
        <v>7422.0469462099991</v>
      </c>
      <c r="I130" s="36">
        <f>SUMIFS(СВЦЭМ!$D$39:$D$789,СВЦЭМ!$A$39:$A$789,$A130,СВЦЭМ!$B$39:$B$789,I$119)+'СЕТ СН'!$I$14+СВЦЭМ!$D$10+'СЕТ СН'!$I$5-'СЕТ СН'!$I$24</f>
        <v>7328.8519003999991</v>
      </c>
      <c r="J130" s="36">
        <f>SUMIFS(СВЦЭМ!$D$39:$D$789,СВЦЭМ!$A$39:$A$789,$A130,СВЦЭМ!$B$39:$B$789,J$119)+'СЕТ СН'!$I$14+СВЦЭМ!$D$10+'СЕТ СН'!$I$5-'СЕТ СН'!$I$24</f>
        <v>7270.2097539199995</v>
      </c>
      <c r="K130" s="36">
        <f>SUMIFS(СВЦЭМ!$D$39:$D$789,СВЦЭМ!$A$39:$A$789,$A130,СВЦЭМ!$B$39:$B$789,K$119)+'СЕТ СН'!$I$14+СВЦЭМ!$D$10+'СЕТ СН'!$I$5-'СЕТ СН'!$I$24</f>
        <v>7247.3092241599988</v>
      </c>
      <c r="L130" s="36">
        <f>SUMIFS(СВЦЭМ!$D$39:$D$789,СВЦЭМ!$A$39:$A$789,$A130,СВЦЭМ!$B$39:$B$789,L$119)+'СЕТ СН'!$I$14+СВЦЭМ!$D$10+'СЕТ СН'!$I$5-'СЕТ СН'!$I$24</f>
        <v>7246.1283523900001</v>
      </c>
      <c r="M130" s="36">
        <f>SUMIFS(СВЦЭМ!$D$39:$D$789,СВЦЭМ!$A$39:$A$789,$A130,СВЦЭМ!$B$39:$B$789,M$119)+'СЕТ СН'!$I$14+СВЦЭМ!$D$10+'СЕТ СН'!$I$5-'СЕТ СН'!$I$24</f>
        <v>7280.3388892399998</v>
      </c>
      <c r="N130" s="36">
        <f>SUMIFS(СВЦЭМ!$D$39:$D$789,СВЦЭМ!$A$39:$A$789,$A130,СВЦЭМ!$B$39:$B$789,N$119)+'СЕТ СН'!$I$14+СВЦЭМ!$D$10+'СЕТ СН'!$I$5-'СЕТ СН'!$I$24</f>
        <v>7307.6179318099994</v>
      </c>
      <c r="O130" s="36">
        <f>SUMIFS(СВЦЭМ!$D$39:$D$789,СВЦЭМ!$A$39:$A$789,$A130,СВЦЭМ!$B$39:$B$789,O$119)+'СЕТ СН'!$I$14+СВЦЭМ!$D$10+'СЕТ СН'!$I$5-'СЕТ СН'!$I$24</f>
        <v>7348.0134402099993</v>
      </c>
      <c r="P130" s="36">
        <f>SUMIFS(СВЦЭМ!$D$39:$D$789,СВЦЭМ!$A$39:$A$789,$A130,СВЦЭМ!$B$39:$B$789,P$119)+'СЕТ СН'!$I$14+СВЦЭМ!$D$10+'СЕТ СН'!$I$5-'СЕТ СН'!$I$24</f>
        <v>7387.5624681599993</v>
      </c>
      <c r="Q130" s="36">
        <f>SUMIFS(СВЦЭМ!$D$39:$D$789,СВЦЭМ!$A$39:$A$789,$A130,СВЦЭМ!$B$39:$B$789,Q$119)+'СЕТ СН'!$I$14+СВЦЭМ!$D$10+'СЕТ СН'!$I$5-'СЕТ СН'!$I$24</f>
        <v>7433.616348829999</v>
      </c>
      <c r="R130" s="36">
        <f>SUMIFS(СВЦЭМ!$D$39:$D$789,СВЦЭМ!$A$39:$A$789,$A130,СВЦЭМ!$B$39:$B$789,R$119)+'СЕТ СН'!$I$14+СВЦЭМ!$D$10+'СЕТ СН'!$I$5-'СЕТ СН'!$I$24</f>
        <v>7415.1963022799991</v>
      </c>
      <c r="S130" s="36">
        <f>SUMIFS(СВЦЭМ!$D$39:$D$789,СВЦЭМ!$A$39:$A$789,$A130,СВЦЭМ!$B$39:$B$789,S$119)+'СЕТ СН'!$I$14+СВЦЭМ!$D$10+'СЕТ СН'!$I$5-'СЕТ СН'!$I$24</f>
        <v>7367.0507035299997</v>
      </c>
      <c r="T130" s="36">
        <f>SUMIFS(СВЦЭМ!$D$39:$D$789,СВЦЭМ!$A$39:$A$789,$A130,СВЦЭМ!$B$39:$B$789,T$119)+'СЕТ СН'!$I$14+СВЦЭМ!$D$10+'СЕТ СН'!$I$5-'СЕТ СН'!$I$24</f>
        <v>7303.2619441099996</v>
      </c>
      <c r="U130" s="36">
        <f>SUMIFS(СВЦЭМ!$D$39:$D$789,СВЦЭМ!$A$39:$A$789,$A130,СВЦЭМ!$B$39:$B$789,U$119)+'СЕТ СН'!$I$14+СВЦЭМ!$D$10+'СЕТ СН'!$I$5-'СЕТ СН'!$I$24</f>
        <v>7282.5246946199995</v>
      </c>
      <c r="V130" s="36">
        <f>SUMIFS(СВЦЭМ!$D$39:$D$789,СВЦЭМ!$A$39:$A$789,$A130,СВЦЭМ!$B$39:$B$789,V$119)+'СЕТ СН'!$I$14+СВЦЭМ!$D$10+'СЕТ СН'!$I$5-'СЕТ СН'!$I$24</f>
        <v>7274.1788552599992</v>
      </c>
      <c r="W130" s="36">
        <f>SUMIFS(СВЦЭМ!$D$39:$D$789,СВЦЭМ!$A$39:$A$789,$A130,СВЦЭМ!$B$39:$B$789,W$119)+'СЕТ СН'!$I$14+СВЦЭМ!$D$10+'СЕТ СН'!$I$5-'СЕТ СН'!$I$24</f>
        <v>7293.3965131999994</v>
      </c>
      <c r="X130" s="36">
        <f>SUMIFS(СВЦЭМ!$D$39:$D$789,СВЦЭМ!$A$39:$A$789,$A130,СВЦЭМ!$B$39:$B$789,X$119)+'СЕТ СН'!$I$14+СВЦЭМ!$D$10+'СЕТ СН'!$I$5-'СЕТ СН'!$I$24</f>
        <v>7333.9917111099994</v>
      </c>
      <c r="Y130" s="36">
        <f>SUMIFS(СВЦЭМ!$D$39:$D$789,СВЦЭМ!$A$39:$A$789,$A130,СВЦЭМ!$B$39:$B$789,Y$119)+'СЕТ СН'!$I$14+СВЦЭМ!$D$10+'СЕТ СН'!$I$5-'СЕТ СН'!$I$24</f>
        <v>7399.4862314099992</v>
      </c>
    </row>
    <row r="131" spans="1:25" ht="15.75" x14ac:dyDescent="0.2">
      <c r="A131" s="35">
        <f t="shared" si="3"/>
        <v>45638</v>
      </c>
      <c r="B131" s="36">
        <f>SUMIFS(СВЦЭМ!$D$39:$D$789,СВЦЭМ!$A$39:$A$789,$A131,СВЦЭМ!$B$39:$B$789,B$119)+'СЕТ СН'!$I$14+СВЦЭМ!$D$10+'СЕТ СН'!$I$5-'СЕТ СН'!$I$24</f>
        <v>7460.8608657299992</v>
      </c>
      <c r="C131" s="36">
        <f>SUMIFS(СВЦЭМ!$D$39:$D$789,СВЦЭМ!$A$39:$A$789,$A131,СВЦЭМ!$B$39:$B$789,C$119)+'СЕТ СН'!$I$14+СВЦЭМ!$D$10+'СЕТ СН'!$I$5-'СЕТ СН'!$I$24</f>
        <v>7527.5484139399996</v>
      </c>
      <c r="D131" s="36">
        <f>SUMIFS(СВЦЭМ!$D$39:$D$789,СВЦЭМ!$A$39:$A$789,$A131,СВЦЭМ!$B$39:$B$789,D$119)+'СЕТ СН'!$I$14+СВЦЭМ!$D$10+'СЕТ СН'!$I$5-'СЕТ СН'!$I$24</f>
        <v>7541.7557629499997</v>
      </c>
      <c r="E131" s="36">
        <f>SUMIFS(СВЦЭМ!$D$39:$D$789,СВЦЭМ!$A$39:$A$789,$A131,СВЦЭМ!$B$39:$B$789,E$119)+'СЕТ СН'!$I$14+СВЦЭМ!$D$10+'СЕТ СН'!$I$5-'СЕТ СН'!$I$24</f>
        <v>7541.12622285</v>
      </c>
      <c r="F131" s="36">
        <f>SUMIFS(СВЦЭМ!$D$39:$D$789,СВЦЭМ!$A$39:$A$789,$A131,СВЦЭМ!$B$39:$B$789,F$119)+'СЕТ СН'!$I$14+СВЦЭМ!$D$10+'СЕТ СН'!$I$5-'СЕТ СН'!$I$24</f>
        <v>7553.2920787099993</v>
      </c>
      <c r="G131" s="36">
        <f>SUMIFS(СВЦЭМ!$D$39:$D$789,СВЦЭМ!$A$39:$A$789,$A131,СВЦЭМ!$B$39:$B$789,G$119)+'СЕТ СН'!$I$14+СВЦЭМ!$D$10+'СЕТ СН'!$I$5-'СЕТ СН'!$I$24</f>
        <v>7543.0766515199994</v>
      </c>
      <c r="H131" s="36">
        <f>SUMIFS(СВЦЭМ!$D$39:$D$789,СВЦЭМ!$A$39:$A$789,$A131,СВЦЭМ!$B$39:$B$789,H$119)+'СЕТ СН'!$I$14+СВЦЭМ!$D$10+'СЕТ СН'!$I$5-'СЕТ СН'!$I$24</f>
        <v>7468.1683672599993</v>
      </c>
      <c r="I131" s="36">
        <f>SUMIFS(СВЦЭМ!$D$39:$D$789,СВЦЭМ!$A$39:$A$789,$A131,СВЦЭМ!$B$39:$B$789,I$119)+'СЕТ СН'!$I$14+СВЦЭМ!$D$10+'СЕТ СН'!$I$5-'СЕТ СН'!$I$24</f>
        <v>7357.8397177099996</v>
      </c>
      <c r="J131" s="36">
        <f>SUMIFS(СВЦЭМ!$D$39:$D$789,СВЦЭМ!$A$39:$A$789,$A131,СВЦЭМ!$B$39:$B$789,J$119)+'СЕТ СН'!$I$14+СВЦЭМ!$D$10+'СЕТ СН'!$I$5-'СЕТ СН'!$I$24</f>
        <v>7302.9087361099992</v>
      </c>
      <c r="K131" s="36">
        <f>SUMIFS(СВЦЭМ!$D$39:$D$789,СВЦЭМ!$A$39:$A$789,$A131,СВЦЭМ!$B$39:$B$789,K$119)+'СЕТ СН'!$I$14+СВЦЭМ!$D$10+'СЕТ СН'!$I$5-'СЕТ СН'!$I$24</f>
        <v>7304.6842847499993</v>
      </c>
      <c r="L131" s="36">
        <f>SUMIFS(СВЦЭМ!$D$39:$D$789,СВЦЭМ!$A$39:$A$789,$A131,СВЦЭМ!$B$39:$B$789,L$119)+'СЕТ СН'!$I$14+СВЦЭМ!$D$10+'СЕТ СН'!$I$5-'СЕТ СН'!$I$24</f>
        <v>7293.90874343</v>
      </c>
      <c r="M131" s="36">
        <f>SUMIFS(СВЦЭМ!$D$39:$D$789,СВЦЭМ!$A$39:$A$789,$A131,СВЦЭМ!$B$39:$B$789,M$119)+'СЕТ СН'!$I$14+СВЦЭМ!$D$10+'СЕТ СН'!$I$5-'СЕТ СН'!$I$24</f>
        <v>7312.6756385799999</v>
      </c>
      <c r="N131" s="36">
        <f>SUMIFS(СВЦЭМ!$D$39:$D$789,СВЦЭМ!$A$39:$A$789,$A131,СВЦЭМ!$B$39:$B$789,N$119)+'СЕТ СН'!$I$14+СВЦЭМ!$D$10+'СЕТ СН'!$I$5-'СЕТ СН'!$I$24</f>
        <v>7315.7337007499991</v>
      </c>
      <c r="O131" s="36">
        <f>SUMIFS(СВЦЭМ!$D$39:$D$789,СВЦЭМ!$A$39:$A$789,$A131,СВЦЭМ!$B$39:$B$789,O$119)+'СЕТ СН'!$I$14+СВЦЭМ!$D$10+'СЕТ СН'!$I$5-'СЕТ СН'!$I$24</f>
        <v>7360.7984533700001</v>
      </c>
      <c r="P131" s="36">
        <f>SUMIFS(СВЦЭМ!$D$39:$D$789,СВЦЭМ!$A$39:$A$789,$A131,СВЦЭМ!$B$39:$B$789,P$119)+'СЕТ СН'!$I$14+СВЦЭМ!$D$10+'СЕТ СН'!$I$5-'СЕТ СН'!$I$24</f>
        <v>7354.7748069499994</v>
      </c>
      <c r="Q131" s="36">
        <f>SUMIFS(СВЦЭМ!$D$39:$D$789,СВЦЭМ!$A$39:$A$789,$A131,СВЦЭМ!$B$39:$B$789,Q$119)+'СЕТ СН'!$I$14+СВЦЭМ!$D$10+'СЕТ СН'!$I$5-'СЕТ СН'!$I$24</f>
        <v>7350.03886083</v>
      </c>
      <c r="R131" s="36">
        <f>SUMIFS(СВЦЭМ!$D$39:$D$789,СВЦЭМ!$A$39:$A$789,$A131,СВЦЭМ!$B$39:$B$789,R$119)+'СЕТ СН'!$I$14+СВЦЭМ!$D$10+'СЕТ СН'!$I$5-'СЕТ СН'!$I$24</f>
        <v>7351.3215717399999</v>
      </c>
      <c r="S131" s="36">
        <f>SUMIFS(СВЦЭМ!$D$39:$D$789,СВЦЭМ!$A$39:$A$789,$A131,СВЦЭМ!$B$39:$B$789,S$119)+'СЕТ СН'!$I$14+СВЦЭМ!$D$10+'СЕТ СН'!$I$5-'СЕТ СН'!$I$24</f>
        <v>7294.2933742599998</v>
      </c>
      <c r="T131" s="36">
        <f>SUMIFS(СВЦЭМ!$D$39:$D$789,СВЦЭМ!$A$39:$A$789,$A131,СВЦЭМ!$B$39:$B$789,T$119)+'СЕТ СН'!$I$14+СВЦЭМ!$D$10+'СЕТ СН'!$I$5-'СЕТ СН'!$I$24</f>
        <v>7287.0561502699993</v>
      </c>
      <c r="U131" s="36">
        <f>SUMIFS(СВЦЭМ!$D$39:$D$789,СВЦЭМ!$A$39:$A$789,$A131,СВЦЭМ!$B$39:$B$789,U$119)+'СЕТ СН'!$I$14+СВЦЭМ!$D$10+'СЕТ СН'!$I$5-'СЕТ СН'!$I$24</f>
        <v>7309.5309932399996</v>
      </c>
      <c r="V131" s="36">
        <f>SUMIFS(СВЦЭМ!$D$39:$D$789,СВЦЭМ!$A$39:$A$789,$A131,СВЦЭМ!$B$39:$B$789,V$119)+'СЕТ СН'!$I$14+СВЦЭМ!$D$10+'СЕТ СН'!$I$5-'СЕТ СН'!$I$24</f>
        <v>7322.7075386099996</v>
      </c>
      <c r="W131" s="36">
        <f>SUMIFS(СВЦЭМ!$D$39:$D$789,СВЦЭМ!$A$39:$A$789,$A131,СВЦЭМ!$B$39:$B$789,W$119)+'СЕТ СН'!$I$14+СВЦЭМ!$D$10+'СЕТ СН'!$I$5-'СЕТ СН'!$I$24</f>
        <v>7365.6918859799989</v>
      </c>
      <c r="X131" s="36">
        <f>SUMIFS(СВЦЭМ!$D$39:$D$789,СВЦЭМ!$A$39:$A$789,$A131,СВЦЭМ!$B$39:$B$789,X$119)+'СЕТ СН'!$I$14+СВЦЭМ!$D$10+'СЕТ СН'!$I$5-'СЕТ СН'!$I$24</f>
        <v>7398.4455446100001</v>
      </c>
      <c r="Y131" s="36">
        <f>SUMIFS(СВЦЭМ!$D$39:$D$789,СВЦЭМ!$A$39:$A$789,$A131,СВЦЭМ!$B$39:$B$789,Y$119)+'СЕТ СН'!$I$14+СВЦЭМ!$D$10+'СЕТ СН'!$I$5-'СЕТ СН'!$I$24</f>
        <v>7460.3207845399993</v>
      </c>
    </row>
    <row r="132" spans="1:25" ht="15.75" x14ac:dyDescent="0.2">
      <c r="A132" s="35">
        <f t="shared" si="3"/>
        <v>45639</v>
      </c>
      <c r="B132" s="36">
        <f>SUMIFS(СВЦЭМ!$D$39:$D$789,СВЦЭМ!$A$39:$A$789,$A132,СВЦЭМ!$B$39:$B$789,B$119)+'СЕТ СН'!$I$14+СВЦЭМ!$D$10+'СЕТ СН'!$I$5-'СЕТ СН'!$I$24</f>
        <v>7532.3931861199999</v>
      </c>
      <c r="C132" s="36">
        <f>SUMIFS(СВЦЭМ!$D$39:$D$789,СВЦЭМ!$A$39:$A$789,$A132,СВЦЭМ!$B$39:$B$789,C$119)+'СЕТ СН'!$I$14+СВЦЭМ!$D$10+'СЕТ СН'!$I$5-'СЕТ СН'!$I$24</f>
        <v>7602.5377546799991</v>
      </c>
      <c r="D132" s="36">
        <f>SUMIFS(СВЦЭМ!$D$39:$D$789,СВЦЭМ!$A$39:$A$789,$A132,СВЦЭМ!$B$39:$B$789,D$119)+'СЕТ СН'!$I$14+СВЦЭМ!$D$10+'СЕТ СН'!$I$5-'СЕТ СН'!$I$24</f>
        <v>7648.7951969499991</v>
      </c>
      <c r="E132" s="36">
        <f>SUMIFS(СВЦЭМ!$D$39:$D$789,СВЦЭМ!$A$39:$A$789,$A132,СВЦЭМ!$B$39:$B$789,E$119)+'СЕТ СН'!$I$14+СВЦЭМ!$D$10+'СЕТ СН'!$I$5-'СЕТ СН'!$I$24</f>
        <v>7640.0993298599997</v>
      </c>
      <c r="F132" s="36">
        <f>SUMIFS(СВЦЭМ!$D$39:$D$789,СВЦЭМ!$A$39:$A$789,$A132,СВЦЭМ!$B$39:$B$789,F$119)+'СЕТ СН'!$I$14+СВЦЭМ!$D$10+'СЕТ СН'!$I$5-'СЕТ СН'!$I$24</f>
        <v>7618.4920747399992</v>
      </c>
      <c r="G132" s="36">
        <f>SUMIFS(СВЦЭМ!$D$39:$D$789,СВЦЭМ!$A$39:$A$789,$A132,СВЦЭМ!$B$39:$B$789,G$119)+'СЕТ СН'!$I$14+СВЦЭМ!$D$10+'СЕТ СН'!$I$5-'СЕТ СН'!$I$24</f>
        <v>7572.3391548099989</v>
      </c>
      <c r="H132" s="36">
        <f>SUMIFS(СВЦЭМ!$D$39:$D$789,СВЦЭМ!$A$39:$A$789,$A132,СВЦЭМ!$B$39:$B$789,H$119)+'СЕТ СН'!$I$14+СВЦЭМ!$D$10+'СЕТ СН'!$I$5-'СЕТ СН'!$I$24</f>
        <v>7475.3993879999998</v>
      </c>
      <c r="I132" s="36">
        <f>SUMIFS(СВЦЭМ!$D$39:$D$789,СВЦЭМ!$A$39:$A$789,$A132,СВЦЭМ!$B$39:$B$789,I$119)+'СЕТ СН'!$I$14+СВЦЭМ!$D$10+'СЕТ СН'!$I$5-'СЕТ СН'!$I$24</f>
        <v>7370.9417973599993</v>
      </c>
      <c r="J132" s="36">
        <f>SUMIFS(СВЦЭМ!$D$39:$D$789,СВЦЭМ!$A$39:$A$789,$A132,СВЦЭМ!$B$39:$B$789,J$119)+'СЕТ СН'!$I$14+СВЦЭМ!$D$10+'СЕТ СН'!$I$5-'СЕТ СН'!$I$24</f>
        <v>7311.6140927699998</v>
      </c>
      <c r="K132" s="36">
        <f>SUMIFS(СВЦЭМ!$D$39:$D$789,СВЦЭМ!$A$39:$A$789,$A132,СВЦЭМ!$B$39:$B$789,K$119)+'СЕТ СН'!$I$14+СВЦЭМ!$D$10+'СЕТ СН'!$I$5-'СЕТ СН'!$I$24</f>
        <v>7287.3414870399993</v>
      </c>
      <c r="L132" s="36">
        <f>SUMIFS(СВЦЭМ!$D$39:$D$789,СВЦЭМ!$A$39:$A$789,$A132,СВЦЭМ!$B$39:$B$789,L$119)+'СЕТ СН'!$I$14+СВЦЭМ!$D$10+'СЕТ СН'!$I$5-'СЕТ СН'!$I$24</f>
        <v>7274.55792363</v>
      </c>
      <c r="M132" s="36">
        <f>SUMIFS(СВЦЭМ!$D$39:$D$789,СВЦЭМ!$A$39:$A$789,$A132,СВЦЭМ!$B$39:$B$789,M$119)+'СЕТ СН'!$I$14+СВЦЭМ!$D$10+'СЕТ СН'!$I$5-'СЕТ СН'!$I$24</f>
        <v>7299.388293439999</v>
      </c>
      <c r="N132" s="36">
        <f>SUMIFS(СВЦЭМ!$D$39:$D$789,СВЦЭМ!$A$39:$A$789,$A132,СВЦЭМ!$B$39:$B$789,N$119)+'СЕТ СН'!$I$14+СВЦЭМ!$D$10+'СЕТ СН'!$I$5-'СЕТ СН'!$I$24</f>
        <v>7286.0394176999998</v>
      </c>
      <c r="O132" s="36">
        <f>SUMIFS(СВЦЭМ!$D$39:$D$789,СВЦЭМ!$A$39:$A$789,$A132,СВЦЭМ!$B$39:$B$789,O$119)+'СЕТ СН'!$I$14+СВЦЭМ!$D$10+'СЕТ СН'!$I$5-'СЕТ СН'!$I$24</f>
        <v>7301.4927908499994</v>
      </c>
      <c r="P132" s="36">
        <f>SUMIFS(СВЦЭМ!$D$39:$D$789,СВЦЭМ!$A$39:$A$789,$A132,СВЦЭМ!$B$39:$B$789,P$119)+'СЕТ СН'!$I$14+СВЦЭМ!$D$10+'СЕТ СН'!$I$5-'СЕТ СН'!$I$24</f>
        <v>7316.7725364199996</v>
      </c>
      <c r="Q132" s="36">
        <f>SUMIFS(СВЦЭМ!$D$39:$D$789,СВЦЭМ!$A$39:$A$789,$A132,СВЦЭМ!$B$39:$B$789,Q$119)+'СЕТ СН'!$I$14+СВЦЭМ!$D$10+'СЕТ СН'!$I$5-'СЕТ СН'!$I$24</f>
        <v>7319.7783904199996</v>
      </c>
      <c r="R132" s="36">
        <f>SUMIFS(СВЦЭМ!$D$39:$D$789,СВЦЭМ!$A$39:$A$789,$A132,СВЦЭМ!$B$39:$B$789,R$119)+'СЕТ СН'!$I$14+СВЦЭМ!$D$10+'СЕТ СН'!$I$5-'СЕТ СН'!$I$24</f>
        <v>7284.4183329299995</v>
      </c>
      <c r="S132" s="36">
        <f>SUMIFS(СВЦЭМ!$D$39:$D$789,СВЦЭМ!$A$39:$A$789,$A132,СВЦЭМ!$B$39:$B$789,S$119)+'СЕТ СН'!$I$14+СВЦЭМ!$D$10+'СЕТ СН'!$I$5-'СЕТ СН'!$I$24</f>
        <v>7269.6296019499996</v>
      </c>
      <c r="T132" s="36">
        <f>SUMIFS(СВЦЭМ!$D$39:$D$789,СВЦЭМ!$A$39:$A$789,$A132,СВЦЭМ!$B$39:$B$789,T$119)+'СЕТ СН'!$I$14+СВЦЭМ!$D$10+'СЕТ СН'!$I$5-'СЕТ СН'!$I$24</f>
        <v>7253.9345806499996</v>
      </c>
      <c r="U132" s="36">
        <f>SUMIFS(СВЦЭМ!$D$39:$D$789,СВЦЭМ!$A$39:$A$789,$A132,СВЦЭМ!$B$39:$B$789,U$119)+'СЕТ СН'!$I$14+СВЦЭМ!$D$10+'СЕТ СН'!$I$5-'СЕТ СН'!$I$24</f>
        <v>7269.9827676999994</v>
      </c>
      <c r="V132" s="36">
        <f>SUMIFS(СВЦЭМ!$D$39:$D$789,СВЦЭМ!$A$39:$A$789,$A132,СВЦЭМ!$B$39:$B$789,V$119)+'СЕТ СН'!$I$14+СВЦЭМ!$D$10+'СЕТ СН'!$I$5-'СЕТ СН'!$I$24</f>
        <v>7292.8121062299997</v>
      </c>
      <c r="W132" s="36">
        <f>SUMIFS(СВЦЭМ!$D$39:$D$789,СВЦЭМ!$A$39:$A$789,$A132,СВЦЭМ!$B$39:$B$789,W$119)+'СЕТ СН'!$I$14+СВЦЭМ!$D$10+'СЕТ СН'!$I$5-'СЕТ СН'!$I$24</f>
        <v>7305.6847837699988</v>
      </c>
      <c r="X132" s="36">
        <f>SUMIFS(СВЦЭМ!$D$39:$D$789,СВЦЭМ!$A$39:$A$789,$A132,СВЦЭМ!$B$39:$B$789,X$119)+'СЕТ СН'!$I$14+СВЦЭМ!$D$10+'СЕТ СН'!$I$5-'СЕТ СН'!$I$24</f>
        <v>7364.1190601599992</v>
      </c>
      <c r="Y132" s="36">
        <f>SUMIFS(СВЦЭМ!$D$39:$D$789,СВЦЭМ!$A$39:$A$789,$A132,СВЦЭМ!$B$39:$B$789,Y$119)+'СЕТ СН'!$I$14+СВЦЭМ!$D$10+'СЕТ СН'!$I$5-'СЕТ СН'!$I$24</f>
        <v>7403.2837053099993</v>
      </c>
    </row>
    <row r="133" spans="1:25" ht="15.75" x14ac:dyDescent="0.2">
      <c r="A133" s="35">
        <f t="shared" si="3"/>
        <v>45640</v>
      </c>
      <c r="B133" s="36">
        <f>SUMIFS(СВЦЭМ!$D$39:$D$789,СВЦЭМ!$A$39:$A$789,$A133,СВЦЭМ!$B$39:$B$789,B$119)+'СЕТ СН'!$I$14+СВЦЭМ!$D$10+'СЕТ СН'!$I$5-'СЕТ СН'!$I$24</f>
        <v>7519.8573790800001</v>
      </c>
      <c r="C133" s="36">
        <f>SUMIFS(СВЦЭМ!$D$39:$D$789,СВЦЭМ!$A$39:$A$789,$A133,СВЦЭМ!$B$39:$B$789,C$119)+'СЕТ СН'!$I$14+СВЦЭМ!$D$10+'СЕТ СН'!$I$5-'СЕТ СН'!$I$24</f>
        <v>7570.6731214299998</v>
      </c>
      <c r="D133" s="36">
        <f>SUMIFS(СВЦЭМ!$D$39:$D$789,СВЦЭМ!$A$39:$A$789,$A133,СВЦЭМ!$B$39:$B$789,D$119)+'СЕТ СН'!$I$14+СВЦЭМ!$D$10+'СЕТ СН'!$I$5-'СЕТ СН'!$I$24</f>
        <v>7583.3557862999996</v>
      </c>
      <c r="E133" s="36">
        <f>SUMIFS(СВЦЭМ!$D$39:$D$789,СВЦЭМ!$A$39:$A$789,$A133,СВЦЭМ!$B$39:$B$789,E$119)+'СЕТ СН'!$I$14+СВЦЭМ!$D$10+'СЕТ СН'!$I$5-'СЕТ СН'!$I$24</f>
        <v>7616.5163588099995</v>
      </c>
      <c r="F133" s="36">
        <f>SUMIFS(СВЦЭМ!$D$39:$D$789,СВЦЭМ!$A$39:$A$789,$A133,СВЦЭМ!$B$39:$B$789,F$119)+'СЕТ СН'!$I$14+СВЦЭМ!$D$10+'СЕТ СН'!$I$5-'СЕТ СН'!$I$24</f>
        <v>7616.9183899899999</v>
      </c>
      <c r="G133" s="36">
        <f>SUMIFS(СВЦЭМ!$D$39:$D$789,СВЦЭМ!$A$39:$A$789,$A133,СВЦЭМ!$B$39:$B$789,G$119)+'СЕТ СН'!$I$14+СВЦЭМ!$D$10+'СЕТ СН'!$I$5-'СЕТ СН'!$I$24</f>
        <v>7594.8948814300002</v>
      </c>
      <c r="H133" s="36">
        <f>SUMIFS(СВЦЭМ!$D$39:$D$789,СВЦЭМ!$A$39:$A$789,$A133,СВЦЭМ!$B$39:$B$789,H$119)+'СЕТ СН'!$I$14+СВЦЭМ!$D$10+'СЕТ СН'!$I$5-'СЕТ СН'!$I$24</f>
        <v>7581.6986610899994</v>
      </c>
      <c r="I133" s="36">
        <f>SUMIFS(СВЦЭМ!$D$39:$D$789,СВЦЭМ!$A$39:$A$789,$A133,СВЦЭМ!$B$39:$B$789,I$119)+'СЕТ СН'!$I$14+СВЦЭМ!$D$10+'СЕТ СН'!$I$5-'СЕТ СН'!$I$24</f>
        <v>7532.656453489999</v>
      </c>
      <c r="J133" s="36">
        <f>SUMIFS(СВЦЭМ!$D$39:$D$789,СВЦЭМ!$A$39:$A$789,$A133,СВЦЭМ!$B$39:$B$789,J$119)+'СЕТ СН'!$I$14+СВЦЭМ!$D$10+'СЕТ СН'!$I$5-'СЕТ СН'!$I$24</f>
        <v>7436.4778632799989</v>
      </c>
      <c r="K133" s="36">
        <f>SUMIFS(СВЦЭМ!$D$39:$D$789,СВЦЭМ!$A$39:$A$789,$A133,СВЦЭМ!$B$39:$B$789,K$119)+'СЕТ СН'!$I$14+СВЦЭМ!$D$10+'СЕТ СН'!$I$5-'СЕТ СН'!$I$24</f>
        <v>7284.7147446399995</v>
      </c>
      <c r="L133" s="36">
        <f>SUMIFS(СВЦЭМ!$D$39:$D$789,СВЦЭМ!$A$39:$A$789,$A133,СВЦЭМ!$B$39:$B$789,L$119)+'СЕТ СН'!$I$14+СВЦЭМ!$D$10+'СЕТ СН'!$I$5-'СЕТ СН'!$I$24</f>
        <v>7252.2517341499997</v>
      </c>
      <c r="M133" s="36">
        <f>SUMIFS(СВЦЭМ!$D$39:$D$789,СВЦЭМ!$A$39:$A$789,$A133,СВЦЭМ!$B$39:$B$789,M$119)+'СЕТ СН'!$I$14+СВЦЭМ!$D$10+'СЕТ СН'!$I$5-'СЕТ СН'!$I$24</f>
        <v>7277.4423827399996</v>
      </c>
      <c r="N133" s="36">
        <f>SUMIFS(СВЦЭМ!$D$39:$D$789,СВЦЭМ!$A$39:$A$789,$A133,СВЦЭМ!$B$39:$B$789,N$119)+'СЕТ СН'!$I$14+СВЦЭМ!$D$10+'СЕТ СН'!$I$5-'СЕТ СН'!$I$24</f>
        <v>7280.0718420499998</v>
      </c>
      <c r="O133" s="36">
        <f>SUMIFS(СВЦЭМ!$D$39:$D$789,СВЦЭМ!$A$39:$A$789,$A133,СВЦЭМ!$B$39:$B$789,O$119)+'СЕТ СН'!$I$14+СВЦЭМ!$D$10+'СЕТ СН'!$I$5-'СЕТ СН'!$I$24</f>
        <v>7286.5798732399999</v>
      </c>
      <c r="P133" s="36">
        <f>SUMIFS(СВЦЭМ!$D$39:$D$789,СВЦЭМ!$A$39:$A$789,$A133,СВЦЭМ!$B$39:$B$789,P$119)+'СЕТ СН'!$I$14+СВЦЭМ!$D$10+'СЕТ СН'!$I$5-'СЕТ СН'!$I$24</f>
        <v>7287.9827216099993</v>
      </c>
      <c r="Q133" s="36">
        <f>SUMIFS(СВЦЭМ!$D$39:$D$789,СВЦЭМ!$A$39:$A$789,$A133,СВЦЭМ!$B$39:$B$789,Q$119)+'СЕТ СН'!$I$14+СВЦЭМ!$D$10+'СЕТ СН'!$I$5-'СЕТ СН'!$I$24</f>
        <v>7337.3021023299989</v>
      </c>
      <c r="R133" s="36">
        <f>SUMIFS(СВЦЭМ!$D$39:$D$789,СВЦЭМ!$A$39:$A$789,$A133,СВЦЭМ!$B$39:$B$789,R$119)+'СЕТ СН'!$I$14+СВЦЭМ!$D$10+'СЕТ СН'!$I$5-'СЕТ СН'!$I$24</f>
        <v>7333.9020499499993</v>
      </c>
      <c r="S133" s="36">
        <f>SUMIFS(СВЦЭМ!$D$39:$D$789,СВЦЭМ!$A$39:$A$789,$A133,СВЦЭМ!$B$39:$B$789,S$119)+'СЕТ СН'!$I$14+СВЦЭМ!$D$10+'СЕТ СН'!$I$5-'СЕТ СН'!$I$24</f>
        <v>7269.1569984299995</v>
      </c>
      <c r="T133" s="36">
        <f>SUMIFS(СВЦЭМ!$D$39:$D$789,СВЦЭМ!$A$39:$A$789,$A133,СВЦЭМ!$B$39:$B$789,T$119)+'СЕТ СН'!$I$14+СВЦЭМ!$D$10+'СЕТ СН'!$I$5-'СЕТ СН'!$I$24</f>
        <v>7233.1239888599994</v>
      </c>
      <c r="U133" s="36">
        <f>SUMIFS(СВЦЭМ!$D$39:$D$789,СВЦЭМ!$A$39:$A$789,$A133,СВЦЭМ!$B$39:$B$789,U$119)+'СЕТ СН'!$I$14+СВЦЭМ!$D$10+'СЕТ СН'!$I$5-'СЕТ СН'!$I$24</f>
        <v>7248.7121472899998</v>
      </c>
      <c r="V133" s="36">
        <f>SUMIFS(СВЦЭМ!$D$39:$D$789,СВЦЭМ!$A$39:$A$789,$A133,СВЦЭМ!$B$39:$B$789,V$119)+'СЕТ СН'!$I$14+СВЦЭМ!$D$10+'СЕТ СН'!$I$5-'СЕТ СН'!$I$24</f>
        <v>7329.9310978899994</v>
      </c>
      <c r="W133" s="36">
        <f>SUMIFS(СВЦЭМ!$D$39:$D$789,СВЦЭМ!$A$39:$A$789,$A133,СВЦЭМ!$B$39:$B$789,W$119)+'СЕТ СН'!$I$14+СВЦЭМ!$D$10+'СЕТ СН'!$I$5-'СЕТ СН'!$I$24</f>
        <v>7364.9487501599997</v>
      </c>
      <c r="X133" s="36">
        <f>SUMIFS(СВЦЭМ!$D$39:$D$789,СВЦЭМ!$A$39:$A$789,$A133,СВЦЭМ!$B$39:$B$789,X$119)+'СЕТ СН'!$I$14+СВЦЭМ!$D$10+'СЕТ СН'!$I$5-'СЕТ СН'!$I$24</f>
        <v>7397.9340802400002</v>
      </c>
      <c r="Y133" s="36">
        <f>SUMIFS(СВЦЭМ!$D$39:$D$789,СВЦЭМ!$A$39:$A$789,$A133,СВЦЭМ!$B$39:$B$789,Y$119)+'СЕТ СН'!$I$14+СВЦЭМ!$D$10+'СЕТ СН'!$I$5-'СЕТ СН'!$I$24</f>
        <v>7462.7964102499991</v>
      </c>
    </row>
    <row r="134" spans="1:25" ht="15.75" x14ac:dyDescent="0.2">
      <c r="A134" s="35">
        <f t="shared" si="3"/>
        <v>45641</v>
      </c>
      <c r="B134" s="36">
        <f>SUMIFS(СВЦЭМ!$D$39:$D$789,СВЦЭМ!$A$39:$A$789,$A134,СВЦЭМ!$B$39:$B$789,B$119)+'СЕТ СН'!$I$14+СВЦЭМ!$D$10+'СЕТ СН'!$I$5-'СЕТ СН'!$I$24</f>
        <v>7460.3292812999989</v>
      </c>
      <c r="C134" s="36">
        <f>SUMIFS(СВЦЭМ!$D$39:$D$789,СВЦЭМ!$A$39:$A$789,$A134,СВЦЭМ!$B$39:$B$789,C$119)+'СЕТ СН'!$I$14+СВЦЭМ!$D$10+'СЕТ СН'!$I$5-'СЕТ СН'!$I$24</f>
        <v>7469.9161589399991</v>
      </c>
      <c r="D134" s="36">
        <f>SUMIFS(СВЦЭМ!$D$39:$D$789,СВЦЭМ!$A$39:$A$789,$A134,СВЦЭМ!$B$39:$B$789,D$119)+'СЕТ СН'!$I$14+СВЦЭМ!$D$10+'СЕТ СН'!$I$5-'СЕТ СН'!$I$24</f>
        <v>7522.0326243399995</v>
      </c>
      <c r="E134" s="36">
        <f>SUMIFS(СВЦЭМ!$D$39:$D$789,СВЦЭМ!$A$39:$A$789,$A134,СВЦЭМ!$B$39:$B$789,E$119)+'СЕТ СН'!$I$14+СВЦЭМ!$D$10+'СЕТ СН'!$I$5-'СЕТ СН'!$I$24</f>
        <v>7537.3586925999989</v>
      </c>
      <c r="F134" s="36">
        <f>SUMIFS(СВЦЭМ!$D$39:$D$789,СВЦЭМ!$A$39:$A$789,$A134,СВЦЭМ!$B$39:$B$789,F$119)+'СЕТ СН'!$I$14+СВЦЭМ!$D$10+'СЕТ СН'!$I$5-'СЕТ СН'!$I$24</f>
        <v>7547.9649677999996</v>
      </c>
      <c r="G134" s="36">
        <f>SUMIFS(СВЦЭМ!$D$39:$D$789,СВЦЭМ!$A$39:$A$789,$A134,СВЦЭМ!$B$39:$B$789,G$119)+'СЕТ СН'!$I$14+СВЦЭМ!$D$10+'СЕТ СН'!$I$5-'СЕТ СН'!$I$24</f>
        <v>7524.6897347099994</v>
      </c>
      <c r="H134" s="36">
        <f>SUMIFS(СВЦЭМ!$D$39:$D$789,СВЦЭМ!$A$39:$A$789,$A134,СВЦЭМ!$B$39:$B$789,H$119)+'СЕТ СН'!$I$14+СВЦЭМ!$D$10+'СЕТ СН'!$I$5-'СЕТ СН'!$I$24</f>
        <v>7500.3334110399992</v>
      </c>
      <c r="I134" s="36">
        <f>SUMIFS(СВЦЭМ!$D$39:$D$789,СВЦЭМ!$A$39:$A$789,$A134,СВЦЭМ!$B$39:$B$789,I$119)+'СЕТ СН'!$I$14+СВЦЭМ!$D$10+'СЕТ СН'!$I$5-'СЕТ СН'!$I$24</f>
        <v>7511.0898163799993</v>
      </c>
      <c r="J134" s="36">
        <f>SUMIFS(СВЦЭМ!$D$39:$D$789,СВЦЭМ!$A$39:$A$789,$A134,СВЦЭМ!$B$39:$B$789,J$119)+'СЕТ СН'!$I$14+СВЦЭМ!$D$10+'СЕТ СН'!$I$5-'СЕТ СН'!$I$24</f>
        <v>7408.6352339599998</v>
      </c>
      <c r="K134" s="36">
        <f>SUMIFS(СВЦЭМ!$D$39:$D$789,СВЦЭМ!$A$39:$A$789,$A134,СВЦЭМ!$B$39:$B$789,K$119)+'СЕТ СН'!$I$14+СВЦЭМ!$D$10+'СЕТ СН'!$I$5-'СЕТ СН'!$I$24</f>
        <v>7299.947188709999</v>
      </c>
      <c r="L134" s="36">
        <f>SUMIFS(СВЦЭМ!$D$39:$D$789,СВЦЭМ!$A$39:$A$789,$A134,СВЦЭМ!$B$39:$B$789,L$119)+'СЕТ СН'!$I$14+СВЦЭМ!$D$10+'СЕТ СН'!$I$5-'СЕТ СН'!$I$24</f>
        <v>7257.6494440699989</v>
      </c>
      <c r="M134" s="36">
        <f>SUMIFS(СВЦЭМ!$D$39:$D$789,СВЦЭМ!$A$39:$A$789,$A134,СВЦЭМ!$B$39:$B$789,M$119)+'СЕТ СН'!$I$14+СВЦЭМ!$D$10+'СЕТ СН'!$I$5-'СЕТ СН'!$I$24</f>
        <v>7274.03691669</v>
      </c>
      <c r="N134" s="36">
        <f>SUMIFS(СВЦЭМ!$D$39:$D$789,СВЦЭМ!$A$39:$A$789,$A134,СВЦЭМ!$B$39:$B$789,N$119)+'СЕТ СН'!$I$14+СВЦЭМ!$D$10+'СЕТ СН'!$I$5-'СЕТ СН'!$I$24</f>
        <v>7323.180429</v>
      </c>
      <c r="O134" s="36">
        <f>SUMIFS(СВЦЭМ!$D$39:$D$789,СВЦЭМ!$A$39:$A$789,$A134,СВЦЭМ!$B$39:$B$789,O$119)+'СЕТ СН'!$I$14+СВЦЭМ!$D$10+'СЕТ СН'!$I$5-'СЕТ СН'!$I$24</f>
        <v>7346.1506282099999</v>
      </c>
      <c r="P134" s="36">
        <f>SUMIFS(СВЦЭМ!$D$39:$D$789,СВЦЭМ!$A$39:$A$789,$A134,СВЦЭМ!$B$39:$B$789,P$119)+'СЕТ СН'!$I$14+СВЦЭМ!$D$10+'СЕТ СН'!$I$5-'СЕТ СН'!$I$24</f>
        <v>7377.6316814299989</v>
      </c>
      <c r="Q134" s="36">
        <f>SUMIFS(СВЦЭМ!$D$39:$D$789,СВЦЭМ!$A$39:$A$789,$A134,СВЦЭМ!$B$39:$B$789,Q$119)+'СЕТ СН'!$I$14+СВЦЭМ!$D$10+'СЕТ СН'!$I$5-'СЕТ СН'!$I$24</f>
        <v>7401.7917276799999</v>
      </c>
      <c r="R134" s="36">
        <f>SUMIFS(СВЦЭМ!$D$39:$D$789,СВЦЭМ!$A$39:$A$789,$A134,СВЦЭМ!$B$39:$B$789,R$119)+'СЕТ СН'!$I$14+СВЦЭМ!$D$10+'СЕТ СН'!$I$5-'СЕТ СН'!$I$24</f>
        <v>7386.0688356999999</v>
      </c>
      <c r="S134" s="36">
        <f>SUMIFS(СВЦЭМ!$D$39:$D$789,СВЦЭМ!$A$39:$A$789,$A134,СВЦЭМ!$B$39:$B$789,S$119)+'СЕТ СН'!$I$14+СВЦЭМ!$D$10+'СЕТ СН'!$I$5-'СЕТ СН'!$I$24</f>
        <v>7301.4541619499996</v>
      </c>
      <c r="T134" s="36">
        <f>SUMIFS(СВЦЭМ!$D$39:$D$789,СВЦЭМ!$A$39:$A$789,$A134,СВЦЭМ!$B$39:$B$789,T$119)+'СЕТ СН'!$I$14+СВЦЭМ!$D$10+'СЕТ СН'!$I$5-'СЕТ СН'!$I$24</f>
        <v>7269.9904985699995</v>
      </c>
      <c r="U134" s="36">
        <f>SUMIFS(СВЦЭМ!$D$39:$D$789,СВЦЭМ!$A$39:$A$789,$A134,СВЦЭМ!$B$39:$B$789,U$119)+'СЕТ СН'!$I$14+СВЦЭМ!$D$10+'СЕТ СН'!$I$5-'СЕТ СН'!$I$24</f>
        <v>7289.0360407799999</v>
      </c>
      <c r="V134" s="36">
        <f>SUMIFS(СВЦЭМ!$D$39:$D$789,СВЦЭМ!$A$39:$A$789,$A134,СВЦЭМ!$B$39:$B$789,V$119)+'СЕТ СН'!$I$14+СВЦЭМ!$D$10+'СЕТ СН'!$I$5-'СЕТ СН'!$I$24</f>
        <v>7306.3513629399995</v>
      </c>
      <c r="W134" s="36">
        <f>SUMIFS(СВЦЭМ!$D$39:$D$789,СВЦЭМ!$A$39:$A$789,$A134,СВЦЭМ!$B$39:$B$789,W$119)+'СЕТ СН'!$I$14+СВЦЭМ!$D$10+'СЕТ СН'!$I$5-'СЕТ СН'!$I$24</f>
        <v>7324.8421700899999</v>
      </c>
      <c r="X134" s="36">
        <f>SUMIFS(СВЦЭМ!$D$39:$D$789,СВЦЭМ!$A$39:$A$789,$A134,СВЦЭМ!$B$39:$B$789,X$119)+'СЕТ СН'!$I$14+СВЦЭМ!$D$10+'СЕТ СН'!$I$5-'СЕТ СН'!$I$24</f>
        <v>7400.0188535500001</v>
      </c>
      <c r="Y134" s="36">
        <f>SUMIFS(СВЦЭМ!$D$39:$D$789,СВЦЭМ!$A$39:$A$789,$A134,СВЦЭМ!$B$39:$B$789,Y$119)+'СЕТ СН'!$I$14+СВЦЭМ!$D$10+'СЕТ СН'!$I$5-'СЕТ СН'!$I$24</f>
        <v>7439.7751129999997</v>
      </c>
    </row>
    <row r="135" spans="1:25" ht="15.75" x14ac:dyDescent="0.2">
      <c r="A135" s="35">
        <f t="shared" si="3"/>
        <v>45642</v>
      </c>
      <c r="B135" s="36">
        <f>SUMIFS(СВЦЭМ!$D$39:$D$789,СВЦЭМ!$A$39:$A$789,$A135,СВЦЭМ!$B$39:$B$789,B$119)+'СЕТ СН'!$I$14+СВЦЭМ!$D$10+'СЕТ СН'!$I$5-'СЕТ СН'!$I$24</f>
        <v>7339.9888049199999</v>
      </c>
      <c r="C135" s="36">
        <f>SUMIFS(СВЦЭМ!$D$39:$D$789,СВЦЭМ!$A$39:$A$789,$A135,СВЦЭМ!$B$39:$B$789,C$119)+'СЕТ СН'!$I$14+СВЦЭМ!$D$10+'СЕТ СН'!$I$5-'СЕТ СН'!$I$24</f>
        <v>7391.8227682099996</v>
      </c>
      <c r="D135" s="36">
        <f>SUMIFS(СВЦЭМ!$D$39:$D$789,СВЦЭМ!$A$39:$A$789,$A135,СВЦЭМ!$B$39:$B$789,D$119)+'СЕТ СН'!$I$14+СВЦЭМ!$D$10+'СЕТ СН'!$I$5-'СЕТ СН'!$I$24</f>
        <v>7410.8785524099994</v>
      </c>
      <c r="E135" s="36">
        <f>SUMIFS(СВЦЭМ!$D$39:$D$789,СВЦЭМ!$A$39:$A$789,$A135,СВЦЭМ!$B$39:$B$789,E$119)+'СЕТ СН'!$I$14+СВЦЭМ!$D$10+'СЕТ СН'!$I$5-'СЕТ СН'!$I$24</f>
        <v>7425.8871386499995</v>
      </c>
      <c r="F135" s="36">
        <f>SUMIFS(СВЦЭМ!$D$39:$D$789,СВЦЭМ!$A$39:$A$789,$A135,СВЦЭМ!$B$39:$B$789,F$119)+'СЕТ СН'!$I$14+СВЦЭМ!$D$10+'СЕТ СН'!$I$5-'СЕТ СН'!$I$24</f>
        <v>7413.1742245299993</v>
      </c>
      <c r="G135" s="36">
        <f>SUMIFS(СВЦЭМ!$D$39:$D$789,СВЦЭМ!$A$39:$A$789,$A135,СВЦЭМ!$B$39:$B$789,G$119)+'СЕТ СН'!$I$14+СВЦЭМ!$D$10+'СЕТ СН'!$I$5-'СЕТ СН'!$I$24</f>
        <v>7370.8242518199995</v>
      </c>
      <c r="H135" s="36">
        <f>SUMIFS(СВЦЭМ!$D$39:$D$789,СВЦЭМ!$A$39:$A$789,$A135,СВЦЭМ!$B$39:$B$789,H$119)+'СЕТ СН'!$I$14+СВЦЭМ!$D$10+'СЕТ СН'!$I$5-'СЕТ СН'!$I$24</f>
        <v>7369.2476929999993</v>
      </c>
      <c r="I135" s="36">
        <f>SUMIFS(СВЦЭМ!$D$39:$D$789,СВЦЭМ!$A$39:$A$789,$A135,СВЦЭМ!$B$39:$B$789,I$119)+'СЕТ СН'!$I$14+СВЦЭМ!$D$10+'СЕТ СН'!$I$5-'СЕТ СН'!$I$24</f>
        <v>7285.8784961499996</v>
      </c>
      <c r="J135" s="36">
        <f>SUMIFS(СВЦЭМ!$D$39:$D$789,СВЦЭМ!$A$39:$A$789,$A135,СВЦЭМ!$B$39:$B$789,J$119)+'СЕТ СН'!$I$14+СВЦЭМ!$D$10+'СЕТ СН'!$I$5-'СЕТ СН'!$I$24</f>
        <v>7290.0173273499995</v>
      </c>
      <c r="K135" s="36">
        <f>SUMIFS(СВЦЭМ!$D$39:$D$789,СВЦЭМ!$A$39:$A$789,$A135,СВЦЭМ!$B$39:$B$789,K$119)+'СЕТ СН'!$I$14+СВЦЭМ!$D$10+'СЕТ СН'!$I$5-'СЕТ СН'!$I$24</f>
        <v>7277.1112669999993</v>
      </c>
      <c r="L135" s="36">
        <f>SUMIFS(СВЦЭМ!$D$39:$D$789,СВЦЭМ!$A$39:$A$789,$A135,СВЦЭМ!$B$39:$B$789,L$119)+'СЕТ СН'!$I$14+СВЦЭМ!$D$10+'СЕТ СН'!$I$5-'СЕТ СН'!$I$24</f>
        <v>7261.5206235199994</v>
      </c>
      <c r="M135" s="36">
        <f>SUMIFS(СВЦЭМ!$D$39:$D$789,СВЦЭМ!$A$39:$A$789,$A135,СВЦЭМ!$B$39:$B$789,M$119)+'СЕТ СН'!$I$14+СВЦЭМ!$D$10+'СЕТ СН'!$I$5-'СЕТ СН'!$I$24</f>
        <v>7283.6385981999993</v>
      </c>
      <c r="N135" s="36">
        <f>SUMIFS(СВЦЭМ!$D$39:$D$789,СВЦЭМ!$A$39:$A$789,$A135,СВЦЭМ!$B$39:$B$789,N$119)+'СЕТ СН'!$I$14+СВЦЭМ!$D$10+'СЕТ СН'!$I$5-'СЕТ СН'!$I$24</f>
        <v>7268.873360059999</v>
      </c>
      <c r="O135" s="36">
        <f>SUMIFS(СВЦЭМ!$D$39:$D$789,СВЦЭМ!$A$39:$A$789,$A135,СВЦЭМ!$B$39:$B$789,O$119)+'СЕТ СН'!$I$14+СВЦЭМ!$D$10+'СЕТ СН'!$I$5-'СЕТ СН'!$I$24</f>
        <v>7295.574511679999</v>
      </c>
      <c r="P135" s="36">
        <f>SUMIFS(СВЦЭМ!$D$39:$D$789,СВЦЭМ!$A$39:$A$789,$A135,СВЦЭМ!$B$39:$B$789,P$119)+'СЕТ СН'!$I$14+СВЦЭМ!$D$10+'СЕТ СН'!$I$5-'СЕТ СН'!$I$24</f>
        <v>7309.6005445499995</v>
      </c>
      <c r="Q135" s="36">
        <f>SUMIFS(СВЦЭМ!$D$39:$D$789,СВЦЭМ!$A$39:$A$789,$A135,СВЦЭМ!$B$39:$B$789,Q$119)+'СЕТ СН'!$I$14+СВЦЭМ!$D$10+'СЕТ СН'!$I$5-'СЕТ СН'!$I$24</f>
        <v>7328.0421296099994</v>
      </c>
      <c r="R135" s="36">
        <f>SUMIFS(СВЦЭМ!$D$39:$D$789,СВЦЭМ!$A$39:$A$789,$A135,СВЦЭМ!$B$39:$B$789,R$119)+'СЕТ СН'!$I$14+СВЦЭМ!$D$10+'СЕТ СН'!$I$5-'СЕТ СН'!$I$24</f>
        <v>7306.6021506399993</v>
      </c>
      <c r="S135" s="36">
        <f>SUMIFS(СВЦЭМ!$D$39:$D$789,СВЦЭМ!$A$39:$A$789,$A135,СВЦЭМ!$B$39:$B$789,S$119)+'СЕТ СН'!$I$14+СВЦЭМ!$D$10+'СЕТ СН'!$I$5-'СЕТ СН'!$I$24</f>
        <v>7245.1162168599994</v>
      </c>
      <c r="T135" s="36">
        <f>SUMIFS(СВЦЭМ!$D$39:$D$789,СВЦЭМ!$A$39:$A$789,$A135,СВЦЭМ!$B$39:$B$789,T$119)+'СЕТ СН'!$I$14+СВЦЭМ!$D$10+'СЕТ СН'!$I$5-'СЕТ СН'!$I$24</f>
        <v>7247.9820810299989</v>
      </c>
      <c r="U135" s="36">
        <f>SUMIFS(СВЦЭМ!$D$39:$D$789,СВЦЭМ!$A$39:$A$789,$A135,СВЦЭМ!$B$39:$B$789,U$119)+'СЕТ СН'!$I$14+СВЦЭМ!$D$10+'СЕТ СН'!$I$5-'СЕТ СН'!$I$24</f>
        <v>7250.6090296499997</v>
      </c>
      <c r="V135" s="36">
        <f>SUMIFS(СВЦЭМ!$D$39:$D$789,СВЦЭМ!$A$39:$A$789,$A135,СВЦЭМ!$B$39:$B$789,V$119)+'СЕТ СН'!$I$14+СВЦЭМ!$D$10+'СЕТ СН'!$I$5-'СЕТ СН'!$I$24</f>
        <v>7277.615475229999</v>
      </c>
      <c r="W135" s="36">
        <f>SUMIFS(СВЦЭМ!$D$39:$D$789,СВЦЭМ!$A$39:$A$789,$A135,СВЦЭМ!$B$39:$B$789,W$119)+'СЕТ СН'!$I$14+СВЦЭМ!$D$10+'СЕТ СН'!$I$5-'СЕТ СН'!$I$24</f>
        <v>7311.8997210099997</v>
      </c>
      <c r="X135" s="36">
        <f>SUMIFS(СВЦЭМ!$D$39:$D$789,СВЦЭМ!$A$39:$A$789,$A135,СВЦЭМ!$B$39:$B$789,X$119)+'СЕТ СН'!$I$14+СВЦЭМ!$D$10+'СЕТ СН'!$I$5-'СЕТ СН'!$I$24</f>
        <v>7357.7149337499995</v>
      </c>
      <c r="Y135" s="36">
        <f>SUMIFS(СВЦЭМ!$D$39:$D$789,СВЦЭМ!$A$39:$A$789,$A135,СВЦЭМ!$B$39:$B$789,Y$119)+'СЕТ СН'!$I$14+СВЦЭМ!$D$10+'СЕТ СН'!$I$5-'СЕТ СН'!$I$24</f>
        <v>7412.9878978599991</v>
      </c>
    </row>
    <row r="136" spans="1:25" ht="15.75" x14ac:dyDescent="0.2">
      <c r="A136" s="35">
        <f t="shared" si="3"/>
        <v>45643</v>
      </c>
      <c r="B136" s="36">
        <f>SUMIFS(СВЦЭМ!$D$39:$D$789,СВЦЭМ!$A$39:$A$789,$A136,СВЦЭМ!$B$39:$B$789,B$119)+'СЕТ СН'!$I$14+СВЦЭМ!$D$10+'СЕТ СН'!$I$5-'СЕТ СН'!$I$24</f>
        <v>7622.3302935599995</v>
      </c>
      <c r="C136" s="36">
        <f>SUMIFS(СВЦЭМ!$D$39:$D$789,СВЦЭМ!$A$39:$A$789,$A136,СВЦЭМ!$B$39:$B$789,C$119)+'СЕТ СН'!$I$14+СВЦЭМ!$D$10+'СЕТ СН'!$I$5-'СЕТ СН'!$I$24</f>
        <v>7702.3181809599992</v>
      </c>
      <c r="D136" s="36">
        <f>SUMIFS(СВЦЭМ!$D$39:$D$789,СВЦЭМ!$A$39:$A$789,$A136,СВЦЭМ!$B$39:$B$789,D$119)+'СЕТ СН'!$I$14+СВЦЭМ!$D$10+'СЕТ СН'!$I$5-'СЕТ СН'!$I$24</f>
        <v>7765.588400659999</v>
      </c>
      <c r="E136" s="36">
        <f>SUMIFS(СВЦЭМ!$D$39:$D$789,СВЦЭМ!$A$39:$A$789,$A136,СВЦЭМ!$B$39:$B$789,E$119)+'СЕТ СН'!$I$14+СВЦЭМ!$D$10+'СЕТ СН'!$I$5-'СЕТ СН'!$I$24</f>
        <v>7803.3946453299995</v>
      </c>
      <c r="F136" s="36">
        <f>SUMIFS(СВЦЭМ!$D$39:$D$789,СВЦЭМ!$A$39:$A$789,$A136,СВЦЭМ!$B$39:$B$789,F$119)+'СЕТ СН'!$I$14+СВЦЭМ!$D$10+'СЕТ СН'!$I$5-'СЕТ СН'!$I$24</f>
        <v>7826.1982064499989</v>
      </c>
      <c r="G136" s="36">
        <f>SUMIFS(СВЦЭМ!$D$39:$D$789,СВЦЭМ!$A$39:$A$789,$A136,СВЦЭМ!$B$39:$B$789,G$119)+'СЕТ СН'!$I$14+СВЦЭМ!$D$10+'СЕТ СН'!$I$5-'СЕТ СН'!$I$24</f>
        <v>7848.2255924399997</v>
      </c>
      <c r="H136" s="36">
        <f>SUMIFS(СВЦЭМ!$D$39:$D$789,СВЦЭМ!$A$39:$A$789,$A136,СВЦЭМ!$B$39:$B$789,H$119)+'СЕТ СН'!$I$14+СВЦЭМ!$D$10+'СЕТ СН'!$I$5-'СЕТ СН'!$I$24</f>
        <v>7738.7552462899994</v>
      </c>
      <c r="I136" s="36">
        <f>SUMIFS(СВЦЭМ!$D$39:$D$789,СВЦЭМ!$A$39:$A$789,$A136,СВЦЭМ!$B$39:$B$789,I$119)+'СЕТ СН'!$I$14+СВЦЭМ!$D$10+'СЕТ СН'!$I$5-'СЕТ СН'!$I$24</f>
        <v>7619.0791141699992</v>
      </c>
      <c r="J136" s="36">
        <f>SUMIFS(СВЦЭМ!$D$39:$D$789,СВЦЭМ!$A$39:$A$789,$A136,СВЦЭМ!$B$39:$B$789,J$119)+'СЕТ СН'!$I$14+СВЦЭМ!$D$10+'СЕТ СН'!$I$5-'СЕТ СН'!$I$24</f>
        <v>7567.1025690400002</v>
      </c>
      <c r="K136" s="36">
        <f>SUMIFS(СВЦЭМ!$D$39:$D$789,СВЦЭМ!$A$39:$A$789,$A136,СВЦЭМ!$B$39:$B$789,K$119)+'СЕТ СН'!$I$14+СВЦЭМ!$D$10+'СЕТ СН'!$I$5-'СЕТ СН'!$I$24</f>
        <v>7484.8894702199996</v>
      </c>
      <c r="L136" s="36">
        <f>SUMIFS(СВЦЭМ!$D$39:$D$789,СВЦЭМ!$A$39:$A$789,$A136,СВЦЭМ!$B$39:$B$789,L$119)+'СЕТ СН'!$I$14+СВЦЭМ!$D$10+'СЕТ СН'!$I$5-'СЕТ СН'!$I$24</f>
        <v>7449.6892723699993</v>
      </c>
      <c r="M136" s="36">
        <f>SUMIFS(СВЦЭМ!$D$39:$D$789,СВЦЭМ!$A$39:$A$789,$A136,СВЦЭМ!$B$39:$B$789,M$119)+'СЕТ СН'!$I$14+СВЦЭМ!$D$10+'СЕТ СН'!$I$5-'СЕТ СН'!$I$24</f>
        <v>7465.2758553599997</v>
      </c>
      <c r="N136" s="36">
        <f>SUMIFS(СВЦЭМ!$D$39:$D$789,СВЦЭМ!$A$39:$A$789,$A136,СВЦЭМ!$B$39:$B$789,N$119)+'СЕТ СН'!$I$14+СВЦЭМ!$D$10+'СЕТ СН'!$I$5-'СЕТ СН'!$I$24</f>
        <v>7491.7016700099994</v>
      </c>
      <c r="O136" s="36">
        <f>SUMIFS(СВЦЭМ!$D$39:$D$789,СВЦЭМ!$A$39:$A$789,$A136,СВЦЭМ!$B$39:$B$789,O$119)+'СЕТ СН'!$I$14+СВЦЭМ!$D$10+'СЕТ СН'!$I$5-'СЕТ СН'!$I$24</f>
        <v>7494.8162020799991</v>
      </c>
      <c r="P136" s="36">
        <f>SUMIFS(СВЦЭМ!$D$39:$D$789,СВЦЭМ!$A$39:$A$789,$A136,СВЦЭМ!$B$39:$B$789,P$119)+'СЕТ СН'!$I$14+СВЦЭМ!$D$10+'СЕТ СН'!$I$5-'СЕТ СН'!$I$24</f>
        <v>7497.8603084999995</v>
      </c>
      <c r="Q136" s="36">
        <f>SUMIFS(СВЦЭМ!$D$39:$D$789,СВЦЭМ!$A$39:$A$789,$A136,СВЦЭМ!$B$39:$B$789,Q$119)+'СЕТ СН'!$I$14+СВЦЭМ!$D$10+'СЕТ СН'!$I$5-'СЕТ СН'!$I$24</f>
        <v>7519.5610489899991</v>
      </c>
      <c r="R136" s="36">
        <f>SUMIFS(СВЦЭМ!$D$39:$D$789,СВЦЭМ!$A$39:$A$789,$A136,СВЦЭМ!$B$39:$B$789,R$119)+'СЕТ СН'!$I$14+СВЦЭМ!$D$10+'СЕТ СН'!$I$5-'СЕТ СН'!$I$24</f>
        <v>7508.6531290099992</v>
      </c>
      <c r="S136" s="36">
        <f>SUMIFS(СВЦЭМ!$D$39:$D$789,СВЦЭМ!$A$39:$A$789,$A136,СВЦЭМ!$B$39:$B$789,S$119)+'СЕТ СН'!$I$14+СВЦЭМ!$D$10+'СЕТ СН'!$I$5-'СЕТ СН'!$I$24</f>
        <v>7465.2857343899996</v>
      </c>
      <c r="T136" s="36">
        <f>SUMIFS(СВЦЭМ!$D$39:$D$789,СВЦЭМ!$A$39:$A$789,$A136,СВЦЭМ!$B$39:$B$789,T$119)+'СЕТ СН'!$I$14+СВЦЭМ!$D$10+'СЕТ СН'!$I$5-'СЕТ СН'!$I$24</f>
        <v>7527.460152059999</v>
      </c>
      <c r="U136" s="36">
        <f>SUMIFS(СВЦЭМ!$D$39:$D$789,СВЦЭМ!$A$39:$A$789,$A136,СВЦЭМ!$B$39:$B$789,U$119)+'СЕТ СН'!$I$14+СВЦЭМ!$D$10+'СЕТ СН'!$I$5-'СЕТ СН'!$I$24</f>
        <v>7522.0381464000002</v>
      </c>
      <c r="V136" s="36">
        <f>SUMIFS(СВЦЭМ!$D$39:$D$789,СВЦЭМ!$A$39:$A$789,$A136,СВЦЭМ!$B$39:$B$789,V$119)+'СЕТ СН'!$I$14+СВЦЭМ!$D$10+'СЕТ СН'!$I$5-'СЕТ СН'!$I$24</f>
        <v>7605.6641173600001</v>
      </c>
      <c r="W136" s="36">
        <f>SUMIFS(СВЦЭМ!$D$39:$D$789,СВЦЭМ!$A$39:$A$789,$A136,СВЦЭМ!$B$39:$B$789,W$119)+'СЕТ СН'!$I$14+СВЦЭМ!$D$10+'СЕТ СН'!$I$5-'СЕТ СН'!$I$24</f>
        <v>7642.6848881999995</v>
      </c>
      <c r="X136" s="36">
        <f>SUMIFS(СВЦЭМ!$D$39:$D$789,СВЦЭМ!$A$39:$A$789,$A136,СВЦЭМ!$B$39:$B$789,X$119)+'СЕТ СН'!$I$14+СВЦЭМ!$D$10+'СЕТ СН'!$I$5-'СЕТ СН'!$I$24</f>
        <v>7669.9479849799991</v>
      </c>
      <c r="Y136" s="36">
        <f>SUMIFS(СВЦЭМ!$D$39:$D$789,СВЦЭМ!$A$39:$A$789,$A136,СВЦЭМ!$B$39:$B$789,Y$119)+'СЕТ СН'!$I$14+СВЦЭМ!$D$10+'СЕТ СН'!$I$5-'СЕТ СН'!$I$24</f>
        <v>7689.1539194999996</v>
      </c>
    </row>
    <row r="137" spans="1:25" ht="15.75" x14ac:dyDescent="0.2">
      <c r="A137" s="35">
        <f t="shared" si="3"/>
        <v>45644</v>
      </c>
      <c r="B137" s="36">
        <f>SUMIFS(СВЦЭМ!$D$39:$D$789,СВЦЭМ!$A$39:$A$789,$A137,СВЦЭМ!$B$39:$B$789,B$119)+'СЕТ СН'!$I$14+СВЦЭМ!$D$10+'СЕТ СН'!$I$5-'СЕТ СН'!$I$24</f>
        <v>7851.8896109299994</v>
      </c>
      <c r="C137" s="36">
        <f>SUMIFS(СВЦЭМ!$D$39:$D$789,СВЦЭМ!$A$39:$A$789,$A137,СВЦЭМ!$B$39:$B$789,C$119)+'СЕТ СН'!$I$14+СВЦЭМ!$D$10+'СЕТ СН'!$I$5-'СЕТ СН'!$I$24</f>
        <v>7910.5822246699991</v>
      </c>
      <c r="D137" s="36">
        <f>SUMIFS(СВЦЭМ!$D$39:$D$789,СВЦЭМ!$A$39:$A$789,$A137,СВЦЭМ!$B$39:$B$789,D$119)+'СЕТ СН'!$I$14+СВЦЭМ!$D$10+'СЕТ СН'!$I$5-'СЕТ СН'!$I$24</f>
        <v>7951.093197279999</v>
      </c>
      <c r="E137" s="36">
        <f>SUMIFS(СВЦЭМ!$D$39:$D$789,СВЦЭМ!$A$39:$A$789,$A137,СВЦЭМ!$B$39:$B$789,E$119)+'СЕТ СН'!$I$14+СВЦЭМ!$D$10+'СЕТ СН'!$I$5-'СЕТ СН'!$I$24</f>
        <v>7971.5810108299993</v>
      </c>
      <c r="F137" s="36">
        <f>SUMIFS(СВЦЭМ!$D$39:$D$789,СВЦЭМ!$A$39:$A$789,$A137,СВЦЭМ!$B$39:$B$789,F$119)+'СЕТ СН'!$I$14+СВЦЭМ!$D$10+'СЕТ СН'!$I$5-'СЕТ СН'!$I$24</f>
        <v>7982.2528513299994</v>
      </c>
      <c r="G137" s="36">
        <f>SUMIFS(СВЦЭМ!$D$39:$D$789,СВЦЭМ!$A$39:$A$789,$A137,СВЦЭМ!$B$39:$B$789,G$119)+'СЕТ СН'!$I$14+СВЦЭМ!$D$10+'СЕТ СН'!$I$5-'СЕТ СН'!$I$24</f>
        <v>7947.5753974199997</v>
      </c>
      <c r="H137" s="36">
        <f>SUMIFS(СВЦЭМ!$D$39:$D$789,СВЦЭМ!$A$39:$A$789,$A137,СВЦЭМ!$B$39:$B$789,H$119)+'СЕТ СН'!$I$14+СВЦЭМ!$D$10+'СЕТ СН'!$I$5-'СЕТ СН'!$I$24</f>
        <v>7819.7682178999994</v>
      </c>
      <c r="I137" s="36">
        <f>SUMIFS(СВЦЭМ!$D$39:$D$789,СВЦЭМ!$A$39:$A$789,$A137,СВЦЭМ!$B$39:$B$789,I$119)+'СЕТ СН'!$I$14+СВЦЭМ!$D$10+'СЕТ СН'!$I$5-'СЕТ СН'!$I$24</f>
        <v>7647.9461788199997</v>
      </c>
      <c r="J137" s="36">
        <f>SUMIFS(СВЦЭМ!$D$39:$D$789,СВЦЭМ!$A$39:$A$789,$A137,СВЦЭМ!$B$39:$B$789,J$119)+'СЕТ СН'!$I$14+СВЦЭМ!$D$10+'СЕТ СН'!$I$5-'СЕТ СН'!$I$24</f>
        <v>7589.6427500699992</v>
      </c>
      <c r="K137" s="36">
        <f>SUMIFS(СВЦЭМ!$D$39:$D$789,СВЦЭМ!$A$39:$A$789,$A137,СВЦЭМ!$B$39:$B$789,K$119)+'СЕТ СН'!$I$14+СВЦЭМ!$D$10+'СЕТ СН'!$I$5-'СЕТ СН'!$I$24</f>
        <v>7511.0142384800001</v>
      </c>
      <c r="L137" s="36">
        <f>SUMIFS(СВЦЭМ!$D$39:$D$789,СВЦЭМ!$A$39:$A$789,$A137,СВЦЭМ!$B$39:$B$789,L$119)+'СЕТ СН'!$I$14+СВЦЭМ!$D$10+'СЕТ СН'!$I$5-'СЕТ СН'!$I$24</f>
        <v>7460.3672647099993</v>
      </c>
      <c r="M137" s="36">
        <f>SUMIFS(СВЦЭМ!$D$39:$D$789,СВЦЭМ!$A$39:$A$789,$A137,СВЦЭМ!$B$39:$B$789,M$119)+'СЕТ СН'!$I$14+СВЦЭМ!$D$10+'СЕТ СН'!$I$5-'СЕТ СН'!$I$24</f>
        <v>7552.4512777899999</v>
      </c>
      <c r="N137" s="36">
        <f>SUMIFS(СВЦЭМ!$D$39:$D$789,СВЦЭМ!$A$39:$A$789,$A137,СВЦЭМ!$B$39:$B$789,N$119)+'СЕТ СН'!$I$14+СВЦЭМ!$D$10+'СЕТ СН'!$I$5-'СЕТ СН'!$I$24</f>
        <v>7576.98428891</v>
      </c>
      <c r="O137" s="36">
        <f>SUMIFS(СВЦЭМ!$D$39:$D$789,СВЦЭМ!$A$39:$A$789,$A137,СВЦЭМ!$B$39:$B$789,O$119)+'СЕТ СН'!$I$14+СВЦЭМ!$D$10+'СЕТ СН'!$I$5-'СЕТ СН'!$I$24</f>
        <v>7562.8955427399997</v>
      </c>
      <c r="P137" s="36">
        <f>SUMIFS(СВЦЭМ!$D$39:$D$789,СВЦЭМ!$A$39:$A$789,$A137,СВЦЭМ!$B$39:$B$789,P$119)+'СЕТ СН'!$I$14+СВЦЭМ!$D$10+'СЕТ СН'!$I$5-'СЕТ СН'!$I$24</f>
        <v>7550.1065139799994</v>
      </c>
      <c r="Q137" s="36">
        <f>SUMIFS(СВЦЭМ!$D$39:$D$789,СВЦЭМ!$A$39:$A$789,$A137,СВЦЭМ!$B$39:$B$789,Q$119)+'СЕТ СН'!$I$14+СВЦЭМ!$D$10+'СЕТ СН'!$I$5-'СЕТ СН'!$I$24</f>
        <v>7570.1706814199997</v>
      </c>
      <c r="R137" s="36">
        <f>SUMIFS(СВЦЭМ!$D$39:$D$789,СВЦЭМ!$A$39:$A$789,$A137,СВЦЭМ!$B$39:$B$789,R$119)+'СЕТ СН'!$I$14+СВЦЭМ!$D$10+'СЕТ СН'!$I$5-'СЕТ СН'!$I$24</f>
        <v>7566.7758255699991</v>
      </c>
      <c r="S137" s="36">
        <f>SUMIFS(СВЦЭМ!$D$39:$D$789,СВЦЭМ!$A$39:$A$789,$A137,СВЦЭМ!$B$39:$B$789,S$119)+'СЕТ СН'!$I$14+СВЦЭМ!$D$10+'СЕТ СН'!$I$5-'СЕТ СН'!$I$24</f>
        <v>7517.0290907499993</v>
      </c>
      <c r="T137" s="36">
        <f>SUMIFS(СВЦЭМ!$D$39:$D$789,СВЦЭМ!$A$39:$A$789,$A137,СВЦЭМ!$B$39:$B$789,T$119)+'СЕТ СН'!$I$14+СВЦЭМ!$D$10+'СЕТ СН'!$I$5-'СЕТ СН'!$I$24</f>
        <v>7511.3512566499994</v>
      </c>
      <c r="U137" s="36">
        <f>SUMIFS(СВЦЭМ!$D$39:$D$789,СВЦЭМ!$A$39:$A$789,$A137,СВЦЭМ!$B$39:$B$789,U$119)+'СЕТ СН'!$I$14+СВЦЭМ!$D$10+'СЕТ СН'!$I$5-'СЕТ СН'!$I$24</f>
        <v>7516.6504283799995</v>
      </c>
      <c r="V137" s="36">
        <f>SUMIFS(СВЦЭМ!$D$39:$D$789,СВЦЭМ!$A$39:$A$789,$A137,СВЦЭМ!$B$39:$B$789,V$119)+'СЕТ СН'!$I$14+СВЦЭМ!$D$10+'СЕТ СН'!$I$5-'СЕТ СН'!$I$24</f>
        <v>7589.8078182999998</v>
      </c>
      <c r="W137" s="36">
        <f>SUMIFS(СВЦЭМ!$D$39:$D$789,СВЦЭМ!$A$39:$A$789,$A137,СВЦЭМ!$B$39:$B$789,W$119)+'СЕТ СН'!$I$14+СВЦЭМ!$D$10+'СЕТ СН'!$I$5-'СЕТ СН'!$I$24</f>
        <v>7632.1782489799989</v>
      </c>
      <c r="X137" s="36">
        <f>SUMIFS(СВЦЭМ!$D$39:$D$789,СВЦЭМ!$A$39:$A$789,$A137,СВЦЭМ!$B$39:$B$789,X$119)+'СЕТ СН'!$I$14+СВЦЭМ!$D$10+'СЕТ СН'!$I$5-'СЕТ СН'!$I$24</f>
        <v>7642.8256743799993</v>
      </c>
      <c r="Y137" s="36">
        <f>SUMIFS(СВЦЭМ!$D$39:$D$789,СВЦЭМ!$A$39:$A$789,$A137,СВЦЭМ!$B$39:$B$789,Y$119)+'СЕТ СН'!$I$14+СВЦЭМ!$D$10+'СЕТ СН'!$I$5-'СЕТ СН'!$I$24</f>
        <v>7720.1044085099993</v>
      </c>
    </row>
    <row r="138" spans="1:25" ht="15.75" x14ac:dyDescent="0.2">
      <c r="A138" s="35">
        <f t="shared" si="3"/>
        <v>45645</v>
      </c>
      <c r="B138" s="36">
        <f>SUMIFS(СВЦЭМ!$D$39:$D$789,СВЦЭМ!$A$39:$A$789,$A138,СВЦЭМ!$B$39:$B$789,B$119)+'СЕТ СН'!$I$14+СВЦЭМ!$D$10+'СЕТ СН'!$I$5-'СЕТ СН'!$I$24</f>
        <v>7594.2585375499993</v>
      </c>
      <c r="C138" s="36">
        <f>SUMIFS(СВЦЭМ!$D$39:$D$789,СВЦЭМ!$A$39:$A$789,$A138,СВЦЭМ!$B$39:$B$789,C$119)+'СЕТ СН'!$I$14+СВЦЭМ!$D$10+'СЕТ СН'!$I$5-'СЕТ СН'!$I$24</f>
        <v>7619.5191326599997</v>
      </c>
      <c r="D138" s="36">
        <f>SUMIFS(СВЦЭМ!$D$39:$D$789,СВЦЭМ!$A$39:$A$789,$A138,СВЦЭМ!$B$39:$B$789,D$119)+'СЕТ СН'!$I$14+СВЦЭМ!$D$10+'СЕТ СН'!$I$5-'СЕТ СН'!$I$24</f>
        <v>7714.7805618499997</v>
      </c>
      <c r="E138" s="36">
        <f>SUMIFS(СВЦЭМ!$D$39:$D$789,СВЦЭМ!$A$39:$A$789,$A138,СВЦЭМ!$B$39:$B$789,E$119)+'СЕТ СН'!$I$14+СВЦЭМ!$D$10+'СЕТ СН'!$I$5-'СЕТ СН'!$I$24</f>
        <v>7720.6337485899994</v>
      </c>
      <c r="F138" s="36">
        <f>SUMIFS(СВЦЭМ!$D$39:$D$789,СВЦЭМ!$A$39:$A$789,$A138,СВЦЭМ!$B$39:$B$789,F$119)+'СЕТ СН'!$I$14+СВЦЭМ!$D$10+'СЕТ СН'!$I$5-'СЕТ СН'!$I$24</f>
        <v>7746.6818664900002</v>
      </c>
      <c r="G138" s="36">
        <f>SUMIFS(СВЦЭМ!$D$39:$D$789,СВЦЭМ!$A$39:$A$789,$A138,СВЦЭМ!$B$39:$B$789,G$119)+'СЕТ СН'!$I$14+СВЦЭМ!$D$10+'СЕТ СН'!$I$5-'СЕТ СН'!$I$24</f>
        <v>7716.1097233699993</v>
      </c>
      <c r="H138" s="36">
        <f>SUMIFS(СВЦЭМ!$D$39:$D$789,СВЦЭМ!$A$39:$A$789,$A138,СВЦЭМ!$B$39:$B$789,H$119)+'СЕТ СН'!$I$14+СВЦЭМ!$D$10+'СЕТ СН'!$I$5-'СЕТ СН'!$I$24</f>
        <v>7662.339912989999</v>
      </c>
      <c r="I138" s="36">
        <f>SUMIFS(СВЦЭМ!$D$39:$D$789,СВЦЭМ!$A$39:$A$789,$A138,СВЦЭМ!$B$39:$B$789,I$119)+'СЕТ СН'!$I$14+СВЦЭМ!$D$10+'СЕТ СН'!$I$5-'СЕТ СН'!$I$24</f>
        <v>7567.7253420699999</v>
      </c>
      <c r="J138" s="36">
        <f>SUMIFS(СВЦЭМ!$D$39:$D$789,СВЦЭМ!$A$39:$A$789,$A138,СВЦЭМ!$B$39:$B$789,J$119)+'СЕТ СН'!$I$14+СВЦЭМ!$D$10+'СЕТ СН'!$I$5-'СЕТ СН'!$I$24</f>
        <v>7499.5422209699991</v>
      </c>
      <c r="K138" s="36">
        <f>SUMIFS(СВЦЭМ!$D$39:$D$789,СВЦЭМ!$A$39:$A$789,$A138,СВЦЭМ!$B$39:$B$789,K$119)+'СЕТ СН'!$I$14+СВЦЭМ!$D$10+'СЕТ СН'!$I$5-'СЕТ СН'!$I$24</f>
        <v>7418.9984066899997</v>
      </c>
      <c r="L138" s="36">
        <f>SUMIFS(СВЦЭМ!$D$39:$D$789,СВЦЭМ!$A$39:$A$789,$A138,СВЦЭМ!$B$39:$B$789,L$119)+'СЕТ СН'!$I$14+СВЦЭМ!$D$10+'СЕТ СН'!$I$5-'СЕТ СН'!$I$24</f>
        <v>7416.3833999299995</v>
      </c>
      <c r="M138" s="36">
        <f>SUMIFS(СВЦЭМ!$D$39:$D$789,СВЦЭМ!$A$39:$A$789,$A138,СВЦЭМ!$B$39:$B$789,M$119)+'СЕТ СН'!$I$14+СВЦЭМ!$D$10+'СЕТ СН'!$I$5-'СЕТ СН'!$I$24</f>
        <v>7455.6072875599993</v>
      </c>
      <c r="N138" s="36">
        <f>SUMIFS(СВЦЭМ!$D$39:$D$789,СВЦЭМ!$A$39:$A$789,$A138,СВЦЭМ!$B$39:$B$789,N$119)+'СЕТ СН'!$I$14+СВЦЭМ!$D$10+'СЕТ СН'!$I$5-'СЕТ СН'!$I$24</f>
        <v>7466.39084559</v>
      </c>
      <c r="O138" s="36">
        <f>SUMIFS(СВЦЭМ!$D$39:$D$789,СВЦЭМ!$A$39:$A$789,$A138,СВЦЭМ!$B$39:$B$789,O$119)+'СЕТ СН'!$I$14+СВЦЭМ!$D$10+'СЕТ СН'!$I$5-'СЕТ СН'!$I$24</f>
        <v>7542.9564989099999</v>
      </c>
      <c r="P138" s="36">
        <f>SUMIFS(СВЦЭМ!$D$39:$D$789,СВЦЭМ!$A$39:$A$789,$A138,СВЦЭМ!$B$39:$B$789,P$119)+'СЕТ СН'!$I$14+СВЦЭМ!$D$10+'СЕТ СН'!$I$5-'СЕТ СН'!$I$24</f>
        <v>7559.6347057099993</v>
      </c>
      <c r="Q138" s="36">
        <f>SUMIFS(СВЦЭМ!$D$39:$D$789,СВЦЭМ!$A$39:$A$789,$A138,СВЦЭМ!$B$39:$B$789,Q$119)+'СЕТ СН'!$I$14+СВЦЭМ!$D$10+'СЕТ СН'!$I$5-'СЕТ СН'!$I$24</f>
        <v>7528.9770404699993</v>
      </c>
      <c r="R138" s="36">
        <f>SUMIFS(СВЦЭМ!$D$39:$D$789,СВЦЭМ!$A$39:$A$789,$A138,СВЦЭМ!$B$39:$B$789,R$119)+'СЕТ СН'!$I$14+СВЦЭМ!$D$10+'СЕТ СН'!$I$5-'СЕТ СН'!$I$24</f>
        <v>7475.7850054199989</v>
      </c>
      <c r="S138" s="36">
        <f>SUMIFS(СВЦЭМ!$D$39:$D$789,СВЦЭМ!$A$39:$A$789,$A138,СВЦЭМ!$B$39:$B$789,S$119)+'СЕТ СН'!$I$14+СВЦЭМ!$D$10+'СЕТ СН'!$I$5-'СЕТ СН'!$I$24</f>
        <v>7424.7131495199992</v>
      </c>
      <c r="T138" s="36">
        <f>SUMIFS(СВЦЭМ!$D$39:$D$789,СВЦЭМ!$A$39:$A$789,$A138,СВЦЭМ!$B$39:$B$789,T$119)+'СЕТ СН'!$I$14+СВЦЭМ!$D$10+'СЕТ СН'!$I$5-'СЕТ СН'!$I$24</f>
        <v>7386.6920937999994</v>
      </c>
      <c r="U138" s="36">
        <f>SUMIFS(СВЦЭМ!$D$39:$D$789,СВЦЭМ!$A$39:$A$789,$A138,СВЦЭМ!$B$39:$B$789,U$119)+'СЕТ СН'!$I$14+СВЦЭМ!$D$10+'СЕТ СН'!$I$5-'СЕТ СН'!$I$24</f>
        <v>7391.3597573099996</v>
      </c>
      <c r="V138" s="36">
        <f>SUMIFS(СВЦЭМ!$D$39:$D$789,СВЦЭМ!$A$39:$A$789,$A138,СВЦЭМ!$B$39:$B$789,V$119)+'СЕТ СН'!$I$14+СВЦЭМ!$D$10+'СЕТ СН'!$I$5-'СЕТ СН'!$I$24</f>
        <v>7413.9006387099998</v>
      </c>
      <c r="W138" s="36">
        <f>SUMIFS(СВЦЭМ!$D$39:$D$789,СВЦЭМ!$A$39:$A$789,$A138,СВЦЭМ!$B$39:$B$789,W$119)+'СЕТ СН'!$I$14+СВЦЭМ!$D$10+'СЕТ СН'!$I$5-'СЕТ СН'!$I$24</f>
        <v>7500.0302118899999</v>
      </c>
      <c r="X138" s="36">
        <f>SUMIFS(СВЦЭМ!$D$39:$D$789,СВЦЭМ!$A$39:$A$789,$A138,СВЦЭМ!$B$39:$B$789,X$119)+'СЕТ СН'!$I$14+СВЦЭМ!$D$10+'СЕТ СН'!$I$5-'СЕТ СН'!$I$24</f>
        <v>7528.1158876999998</v>
      </c>
      <c r="Y138" s="36">
        <f>SUMIFS(СВЦЭМ!$D$39:$D$789,СВЦЭМ!$A$39:$A$789,$A138,СВЦЭМ!$B$39:$B$789,Y$119)+'СЕТ СН'!$I$14+СВЦЭМ!$D$10+'СЕТ СН'!$I$5-'СЕТ СН'!$I$24</f>
        <v>7559.76476559</v>
      </c>
    </row>
    <row r="139" spans="1:25" ht="15.75" x14ac:dyDescent="0.2">
      <c r="A139" s="35">
        <f t="shared" si="3"/>
        <v>45646</v>
      </c>
      <c r="B139" s="36">
        <f>SUMIFS(СВЦЭМ!$D$39:$D$789,СВЦЭМ!$A$39:$A$789,$A139,СВЦЭМ!$B$39:$B$789,B$119)+'СЕТ СН'!$I$14+СВЦЭМ!$D$10+'СЕТ СН'!$I$5-'СЕТ СН'!$I$24</f>
        <v>7607.6997055299998</v>
      </c>
      <c r="C139" s="36">
        <f>SUMIFS(СВЦЭМ!$D$39:$D$789,СВЦЭМ!$A$39:$A$789,$A139,СВЦЭМ!$B$39:$B$789,C$119)+'СЕТ СН'!$I$14+СВЦЭМ!$D$10+'СЕТ СН'!$I$5-'СЕТ СН'!$I$24</f>
        <v>7657.21405185</v>
      </c>
      <c r="D139" s="36">
        <f>SUMIFS(СВЦЭМ!$D$39:$D$789,СВЦЭМ!$A$39:$A$789,$A139,СВЦЭМ!$B$39:$B$789,D$119)+'СЕТ СН'!$I$14+СВЦЭМ!$D$10+'СЕТ СН'!$I$5-'СЕТ СН'!$I$24</f>
        <v>7673.1319164699999</v>
      </c>
      <c r="E139" s="36">
        <f>SUMIFS(СВЦЭМ!$D$39:$D$789,СВЦЭМ!$A$39:$A$789,$A139,СВЦЭМ!$B$39:$B$789,E$119)+'СЕТ СН'!$I$14+СВЦЭМ!$D$10+'СЕТ СН'!$I$5-'СЕТ СН'!$I$24</f>
        <v>7696.06035815</v>
      </c>
      <c r="F139" s="36">
        <f>SUMIFS(СВЦЭМ!$D$39:$D$789,СВЦЭМ!$A$39:$A$789,$A139,СВЦЭМ!$B$39:$B$789,F$119)+'СЕТ СН'!$I$14+СВЦЭМ!$D$10+'СЕТ СН'!$I$5-'СЕТ СН'!$I$24</f>
        <v>7693.2613074000001</v>
      </c>
      <c r="G139" s="36">
        <f>SUMIFS(СВЦЭМ!$D$39:$D$789,СВЦЭМ!$A$39:$A$789,$A139,СВЦЭМ!$B$39:$B$789,G$119)+'СЕТ СН'!$I$14+СВЦЭМ!$D$10+'СЕТ СН'!$I$5-'СЕТ СН'!$I$24</f>
        <v>7668.1432488299997</v>
      </c>
      <c r="H139" s="36">
        <f>SUMIFS(СВЦЭМ!$D$39:$D$789,СВЦЭМ!$A$39:$A$789,$A139,СВЦЭМ!$B$39:$B$789,H$119)+'СЕТ СН'!$I$14+СВЦЭМ!$D$10+'СЕТ СН'!$I$5-'СЕТ СН'!$I$24</f>
        <v>7649.7602248099993</v>
      </c>
      <c r="I139" s="36">
        <f>SUMIFS(СВЦЭМ!$D$39:$D$789,СВЦЭМ!$A$39:$A$789,$A139,СВЦЭМ!$B$39:$B$789,I$119)+'СЕТ СН'!$I$14+СВЦЭМ!$D$10+'СЕТ СН'!$I$5-'СЕТ СН'!$I$24</f>
        <v>7504.0449806599991</v>
      </c>
      <c r="J139" s="36">
        <f>SUMIFS(СВЦЭМ!$D$39:$D$789,СВЦЭМ!$A$39:$A$789,$A139,СВЦЭМ!$B$39:$B$789,J$119)+'СЕТ СН'!$I$14+СВЦЭМ!$D$10+'СЕТ СН'!$I$5-'СЕТ СН'!$I$24</f>
        <v>7398.2737192599998</v>
      </c>
      <c r="K139" s="36">
        <f>SUMIFS(СВЦЭМ!$D$39:$D$789,СВЦЭМ!$A$39:$A$789,$A139,СВЦЭМ!$B$39:$B$789,K$119)+'СЕТ СН'!$I$14+СВЦЭМ!$D$10+'СЕТ СН'!$I$5-'СЕТ СН'!$I$24</f>
        <v>7343.4491510299995</v>
      </c>
      <c r="L139" s="36">
        <f>SUMIFS(СВЦЭМ!$D$39:$D$789,СВЦЭМ!$A$39:$A$789,$A139,СВЦЭМ!$B$39:$B$789,L$119)+'СЕТ СН'!$I$14+СВЦЭМ!$D$10+'СЕТ СН'!$I$5-'СЕТ СН'!$I$24</f>
        <v>7342.2664460099995</v>
      </c>
      <c r="M139" s="36">
        <f>SUMIFS(СВЦЭМ!$D$39:$D$789,СВЦЭМ!$A$39:$A$789,$A139,СВЦЭМ!$B$39:$B$789,M$119)+'СЕТ СН'!$I$14+СВЦЭМ!$D$10+'СЕТ СН'!$I$5-'СЕТ СН'!$I$24</f>
        <v>7334.9407172299998</v>
      </c>
      <c r="N139" s="36">
        <f>SUMIFS(СВЦЭМ!$D$39:$D$789,СВЦЭМ!$A$39:$A$789,$A139,СВЦЭМ!$B$39:$B$789,N$119)+'СЕТ СН'!$I$14+СВЦЭМ!$D$10+'СЕТ СН'!$I$5-'СЕТ СН'!$I$24</f>
        <v>7341.6148947399997</v>
      </c>
      <c r="O139" s="36">
        <f>SUMIFS(СВЦЭМ!$D$39:$D$789,СВЦЭМ!$A$39:$A$789,$A139,СВЦЭМ!$B$39:$B$789,O$119)+'СЕТ СН'!$I$14+СВЦЭМ!$D$10+'СЕТ СН'!$I$5-'СЕТ СН'!$I$24</f>
        <v>7356.2426222999993</v>
      </c>
      <c r="P139" s="36">
        <f>SUMIFS(СВЦЭМ!$D$39:$D$789,СВЦЭМ!$A$39:$A$789,$A139,СВЦЭМ!$B$39:$B$789,P$119)+'СЕТ СН'!$I$14+СВЦЭМ!$D$10+'СЕТ СН'!$I$5-'СЕТ СН'!$I$24</f>
        <v>7368.4804091299993</v>
      </c>
      <c r="Q139" s="36">
        <f>SUMIFS(СВЦЭМ!$D$39:$D$789,СВЦЭМ!$A$39:$A$789,$A139,СВЦЭМ!$B$39:$B$789,Q$119)+'СЕТ СН'!$I$14+СВЦЭМ!$D$10+'СЕТ СН'!$I$5-'СЕТ СН'!$I$24</f>
        <v>7306.8182654100001</v>
      </c>
      <c r="R139" s="36">
        <f>SUMIFS(СВЦЭМ!$D$39:$D$789,СВЦЭМ!$A$39:$A$789,$A139,СВЦЭМ!$B$39:$B$789,R$119)+'СЕТ СН'!$I$14+СВЦЭМ!$D$10+'СЕТ СН'!$I$5-'СЕТ СН'!$I$24</f>
        <v>7321.6029478799992</v>
      </c>
      <c r="S139" s="36">
        <f>SUMIFS(СВЦЭМ!$D$39:$D$789,СВЦЭМ!$A$39:$A$789,$A139,СВЦЭМ!$B$39:$B$789,S$119)+'СЕТ СН'!$I$14+СВЦЭМ!$D$10+'СЕТ СН'!$I$5-'СЕТ СН'!$I$24</f>
        <v>7326.7336057499997</v>
      </c>
      <c r="T139" s="36">
        <f>SUMIFS(СВЦЭМ!$D$39:$D$789,СВЦЭМ!$A$39:$A$789,$A139,СВЦЭМ!$B$39:$B$789,T$119)+'СЕТ СН'!$I$14+СВЦЭМ!$D$10+'СЕТ СН'!$I$5-'СЕТ СН'!$I$24</f>
        <v>7290.8766592899992</v>
      </c>
      <c r="U139" s="36">
        <f>SUMIFS(СВЦЭМ!$D$39:$D$789,СВЦЭМ!$A$39:$A$789,$A139,СВЦЭМ!$B$39:$B$789,U$119)+'СЕТ СН'!$I$14+СВЦЭМ!$D$10+'СЕТ СН'!$I$5-'СЕТ СН'!$I$24</f>
        <v>7318.5761750499996</v>
      </c>
      <c r="V139" s="36">
        <f>SUMIFS(СВЦЭМ!$D$39:$D$789,СВЦЭМ!$A$39:$A$789,$A139,СВЦЭМ!$B$39:$B$789,V$119)+'СЕТ СН'!$I$14+СВЦЭМ!$D$10+'СЕТ СН'!$I$5-'СЕТ СН'!$I$24</f>
        <v>7363.6137324399997</v>
      </c>
      <c r="W139" s="36">
        <f>SUMIFS(СВЦЭМ!$D$39:$D$789,СВЦЭМ!$A$39:$A$789,$A139,СВЦЭМ!$B$39:$B$789,W$119)+'СЕТ СН'!$I$14+СВЦЭМ!$D$10+'СЕТ СН'!$I$5-'СЕТ СН'!$I$24</f>
        <v>7459.90493608</v>
      </c>
      <c r="X139" s="36">
        <f>SUMIFS(СВЦЭМ!$D$39:$D$789,СВЦЭМ!$A$39:$A$789,$A139,СВЦЭМ!$B$39:$B$789,X$119)+'СЕТ СН'!$I$14+СВЦЭМ!$D$10+'СЕТ СН'!$I$5-'СЕТ СН'!$I$24</f>
        <v>7484.3099120499992</v>
      </c>
      <c r="Y139" s="36">
        <f>SUMIFS(СВЦЭМ!$D$39:$D$789,СВЦЭМ!$A$39:$A$789,$A139,СВЦЭМ!$B$39:$B$789,Y$119)+'СЕТ СН'!$I$14+СВЦЭМ!$D$10+'СЕТ СН'!$I$5-'СЕТ СН'!$I$24</f>
        <v>7494.0886430999999</v>
      </c>
    </row>
    <row r="140" spans="1:25" ht="15.75" x14ac:dyDescent="0.2">
      <c r="A140" s="35">
        <f t="shared" si="3"/>
        <v>45647</v>
      </c>
      <c r="B140" s="36">
        <f>SUMIFS(СВЦЭМ!$D$39:$D$789,СВЦЭМ!$A$39:$A$789,$A140,СВЦЭМ!$B$39:$B$789,B$119)+'СЕТ СН'!$I$14+СВЦЭМ!$D$10+'СЕТ СН'!$I$5-'СЕТ СН'!$I$24</f>
        <v>7609.855547879999</v>
      </c>
      <c r="C140" s="36">
        <f>SUMIFS(СВЦЭМ!$D$39:$D$789,СВЦЭМ!$A$39:$A$789,$A140,СВЦЭМ!$B$39:$B$789,C$119)+'СЕТ СН'!$I$14+СВЦЭМ!$D$10+'СЕТ СН'!$I$5-'СЕТ СН'!$I$24</f>
        <v>7584.4954843799997</v>
      </c>
      <c r="D140" s="36">
        <f>SUMIFS(СВЦЭМ!$D$39:$D$789,СВЦЭМ!$A$39:$A$789,$A140,СВЦЭМ!$B$39:$B$789,D$119)+'СЕТ СН'!$I$14+СВЦЭМ!$D$10+'СЕТ СН'!$I$5-'СЕТ СН'!$I$24</f>
        <v>7678.6731222099988</v>
      </c>
      <c r="E140" s="36">
        <f>SUMIFS(СВЦЭМ!$D$39:$D$789,СВЦЭМ!$A$39:$A$789,$A140,СВЦЭМ!$B$39:$B$789,E$119)+'СЕТ СН'!$I$14+СВЦЭМ!$D$10+'СЕТ СН'!$I$5-'СЕТ СН'!$I$24</f>
        <v>7732.1267976999989</v>
      </c>
      <c r="F140" s="36">
        <f>SUMIFS(СВЦЭМ!$D$39:$D$789,СВЦЭМ!$A$39:$A$789,$A140,СВЦЭМ!$B$39:$B$789,F$119)+'СЕТ СН'!$I$14+СВЦЭМ!$D$10+'СЕТ СН'!$I$5-'СЕТ СН'!$I$24</f>
        <v>7749.0155950499993</v>
      </c>
      <c r="G140" s="36">
        <f>SUMIFS(СВЦЭМ!$D$39:$D$789,СВЦЭМ!$A$39:$A$789,$A140,СВЦЭМ!$B$39:$B$789,G$119)+'СЕТ СН'!$I$14+СВЦЭМ!$D$10+'СЕТ СН'!$I$5-'СЕТ СН'!$I$24</f>
        <v>7722.3475815099991</v>
      </c>
      <c r="H140" s="36">
        <f>SUMIFS(СВЦЭМ!$D$39:$D$789,СВЦЭМ!$A$39:$A$789,$A140,СВЦЭМ!$B$39:$B$789,H$119)+'СЕТ СН'!$I$14+СВЦЭМ!$D$10+'СЕТ СН'!$I$5-'СЕТ СН'!$I$24</f>
        <v>7688.9947562799989</v>
      </c>
      <c r="I140" s="36">
        <f>SUMIFS(СВЦЭМ!$D$39:$D$789,СВЦЭМ!$A$39:$A$789,$A140,СВЦЭМ!$B$39:$B$789,I$119)+'СЕТ СН'!$I$14+СВЦЭМ!$D$10+'СЕТ СН'!$I$5-'СЕТ СН'!$I$24</f>
        <v>7617.2358829899995</v>
      </c>
      <c r="J140" s="36">
        <f>SUMIFS(СВЦЭМ!$D$39:$D$789,СВЦЭМ!$A$39:$A$789,$A140,СВЦЭМ!$B$39:$B$789,J$119)+'СЕТ СН'!$I$14+СВЦЭМ!$D$10+'СЕТ СН'!$I$5-'СЕТ СН'!$I$24</f>
        <v>7531.2570889399994</v>
      </c>
      <c r="K140" s="36">
        <f>SUMIFS(СВЦЭМ!$D$39:$D$789,СВЦЭМ!$A$39:$A$789,$A140,СВЦЭМ!$B$39:$B$789,K$119)+'СЕТ СН'!$I$14+СВЦЭМ!$D$10+'СЕТ СН'!$I$5-'СЕТ СН'!$I$24</f>
        <v>7409.3685679299997</v>
      </c>
      <c r="L140" s="36">
        <f>SUMIFS(СВЦЭМ!$D$39:$D$789,СВЦЭМ!$A$39:$A$789,$A140,СВЦЭМ!$B$39:$B$789,L$119)+'СЕТ СН'!$I$14+СВЦЭМ!$D$10+'СЕТ СН'!$I$5-'СЕТ СН'!$I$24</f>
        <v>7371.1067100199998</v>
      </c>
      <c r="M140" s="36">
        <f>SUMIFS(СВЦЭМ!$D$39:$D$789,СВЦЭМ!$A$39:$A$789,$A140,СВЦЭМ!$B$39:$B$789,M$119)+'СЕТ СН'!$I$14+СВЦЭМ!$D$10+'СЕТ СН'!$I$5-'СЕТ СН'!$I$24</f>
        <v>7368.0464591399996</v>
      </c>
      <c r="N140" s="36">
        <f>SUMIFS(СВЦЭМ!$D$39:$D$789,СВЦЭМ!$A$39:$A$789,$A140,СВЦЭМ!$B$39:$B$789,N$119)+'СЕТ СН'!$I$14+СВЦЭМ!$D$10+'СЕТ СН'!$I$5-'СЕТ СН'!$I$24</f>
        <v>7380.9880754699989</v>
      </c>
      <c r="O140" s="36">
        <f>SUMIFS(СВЦЭМ!$D$39:$D$789,СВЦЭМ!$A$39:$A$789,$A140,СВЦЭМ!$B$39:$B$789,O$119)+'СЕТ СН'!$I$14+СВЦЭМ!$D$10+'СЕТ СН'!$I$5-'СЕТ СН'!$I$24</f>
        <v>7401.2508699099999</v>
      </c>
      <c r="P140" s="36">
        <f>SUMIFS(СВЦЭМ!$D$39:$D$789,СВЦЭМ!$A$39:$A$789,$A140,СВЦЭМ!$B$39:$B$789,P$119)+'СЕТ СН'!$I$14+СВЦЭМ!$D$10+'СЕТ СН'!$I$5-'СЕТ СН'!$I$24</f>
        <v>7397.41157862</v>
      </c>
      <c r="Q140" s="36">
        <f>SUMIFS(СВЦЭМ!$D$39:$D$789,СВЦЭМ!$A$39:$A$789,$A140,СВЦЭМ!$B$39:$B$789,Q$119)+'СЕТ СН'!$I$14+СВЦЭМ!$D$10+'СЕТ СН'!$I$5-'СЕТ СН'!$I$24</f>
        <v>7388.1246543899997</v>
      </c>
      <c r="R140" s="36">
        <f>SUMIFS(СВЦЭМ!$D$39:$D$789,СВЦЭМ!$A$39:$A$789,$A140,СВЦЭМ!$B$39:$B$789,R$119)+'СЕТ СН'!$I$14+СВЦЭМ!$D$10+'СЕТ СН'!$I$5-'СЕТ СН'!$I$24</f>
        <v>7402.7358025599997</v>
      </c>
      <c r="S140" s="36">
        <f>SUMIFS(СВЦЭМ!$D$39:$D$789,СВЦЭМ!$A$39:$A$789,$A140,СВЦЭМ!$B$39:$B$789,S$119)+'СЕТ СН'!$I$14+СВЦЭМ!$D$10+'СЕТ СН'!$I$5-'СЕТ СН'!$I$24</f>
        <v>7389.2411247499995</v>
      </c>
      <c r="T140" s="36">
        <f>SUMIFS(СВЦЭМ!$D$39:$D$789,СВЦЭМ!$A$39:$A$789,$A140,СВЦЭМ!$B$39:$B$789,T$119)+'СЕТ СН'!$I$14+СВЦЭМ!$D$10+'СЕТ СН'!$I$5-'СЕТ СН'!$I$24</f>
        <v>7348.128934979999</v>
      </c>
      <c r="U140" s="36">
        <f>SUMIFS(СВЦЭМ!$D$39:$D$789,СВЦЭМ!$A$39:$A$789,$A140,СВЦЭМ!$B$39:$B$789,U$119)+'СЕТ СН'!$I$14+СВЦЭМ!$D$10+'СЕТ СН'!$I$5-'СЕТ СН'!$I$24</f>
        <v>7371.5476026199995</v>
      </c>
      <c r="V140" s="36">
        <f>SUMIFS(СВЦЭМ!$D$39:$D$789,СВЦЭМ!$A$39:$A$789,$A140,СВЦЭМ!$B$39:$B$789,V$119)+'СЕТ СН'!$I$14+СВЦЭМ!$D$10+'СЕТ СН'!$I$5-'СЕТ СН'!$I$24</f>
        <v>7426.6336870599989</v>
      </c>
      <c r="W140" s="36">
        <f>SUMIFS(СВЦЭМ!$D$39:$D$789,СВЦЭМ!$A$39:$A$789,$A140,СВЦЭМ!$B$39:$B$789,W$119)+'СЕТ СН'!$I$14+СВЦЭМ!$D$10+'СЕТ СН'!$I$5-'СЕТ СН'!$I$24</f>
        <v>7437.0854997699989</v>
      </c>
      <c r="X140" s="36">
        <f>SUMIFS(СВЦЭМ!$D$39:$D$789,СВЦЭМ!$A$39:$A$789,$A140,СВЦЭМ!$B$39:$B$789,X$119)+'СЕТ СН'!$I$14+СВЦЭМ!$D$10+'СЕТ СН'!$I$5-'СЕТ СН'!$I$24</f>
        <v>7482.6092797599995</v>
      </c>
      <c r="Y140" s="36">
        <f>SUMIFS(СВЦЭМ!$D$39:$D$789,СВЦЭМ!$A$39:$A$789,$A140,СВЦЭМ!$B$39:$B$789,Y$119)+'СЕТ СН'!$I$14+СВЦЭМ!$D$10+'СЕТ СН'!$I$5-'СЕТ СН'!$I$24</f>
        <v>7512.3816292599995</v>
      </c>
    </row>
    <row r="141" spans="1:25" ht="15.75" x14ac:dyDescent="0.2">
      <c r="A141" s="35">
        <f t="shared" si="3"/>
        <v>45648</v>
      </c>
      <c r="B141" s="36">
        <f>SUMIFS(СВЦЭМ!$D$39:$D$789,СВЦЭМ!$A$39:$A$789,$A141,СВЦЭМ!$B$39:$B$789,B$119)+'СЕТ СН'!$I$14+СВЦЭМ!$D$10+'СЕТ СН'!$I$5-'СЕТ СН'!$I$24</f>
        <v>7544.9871088799991</v>
      </c>
      <c r="C141" s="36">
        <f>SUMIFS(СВЦЭМ!$D$39:$D$789,СВЦЭМ!$A$39:$A$789,$A141,СВЦЭМ!$B$39:$B$789,C$119)+'СЕТ СН'!$I$14+СВЦЭМ!$D$10+'СЕТ СН'!$I$5-'СЕТ СН'!$I$24</f>
        <v>7699.2977891800001</v>
      </c>
      <c r="D141" s="36">
        <f>SUMIFS(СВЦЭМ!$D$39:$D$789,СВЦЭМ!$A$39:$A$789,$A141,СВЦЭМ!$B$39:$B$789,D$119)+'СЕТ СН'!$I$14+СВЦЭМ!$D$10+'СЕТ СН'!$I$5-'СЕТ СН'!$I$24</f>
        <v>7730.1447924999993</v>
      </c>
      <c r="E141" s="36">
        <f>SUMIFS(СВЦЭМ!$D$39:$D$789,СВЦЭМ!$A$39:$A$789,$A141,СВЦЭМ!$B$39:$B$789,E$119)+'СЕТ СН'!$I$14+СВЦЭМ!$D$10+'СЕТ СН'!$I$5-'СЕТ СН'!$I$24</f>
        <v>7759.2728848899997</v>
      </c>
      <c r="F141" s="36">
        <f>SUMIFS(СВЦЭМ!$D$39:$D$789,СВЦЭМ!$A$39:$A$789,$A141,СВЦЭМ!$B$39:$B$789,F$119)+'СЕТ СН'!$I$14+СВЦЭМ!$D$10+'СЕТ СН'!$I$5-'СЕТ СН'!$I$24</f>
        <v>7771.66998255</v>
      </c>
      <c r="G141" s="36">
        <f>SUMIFS(СВЦЭМ!$D$39:$D$789,СВЦЭМ!$A$39:$A$789,$A141,СВЦЭМ!$B$39:$B$789,G$119)+'СЕТ СН'!$I$14+СВЦЭМ!$D$10+'СЕТ СН'!$I$5-'СЕТ СН'!$I$24</f>
        <v>7775.2740254599994</v>
      </c>
      <c r="H141" s="36">
        <f>SUMIFS(СВЦЭМ!$D$39:$D$789,СВЦЭМ!$A$39:$A$789,$A141,СВЦЭМ!$B$39:$B$789,H$119)+'СЕТ СН'!$I$14+СВЦЭМ!$D$10+'СЕТ СН'!$I$5-'СЕТ СН'!$I$24</f>
        <v>7744.0186164299994</v>
      </c>
      <c r="I141" s="36">
        <f>SUMIFS(СВЦЭМ!$D$39:$D$789,СВЦЭМ!$A$39:$A$789,$A141,СВЦЭМ!$B$39:$B$789,I$119)+'СЕТ СН'!$I$14+СВЦЭМ!$D$10+'СЕТ СН'!$I$5-'СЕТ СН'!$I$24</f>
        <v>7705.8323593199993</v>
      </c>
      <c r="J141" s="36">
        <f>SUMIFS(СВЦЭМ!$D$39:$D$789,СВЦЭМ!$A$39:$A$789,$A141,СВЦЭМ!$B$39:$B$789,J$119)+'СЕТ СН'!$I$14+СВЦЭМ!$D$10+'СЕТ СН'!$I$5-'СЕТ СН'!$I$24</f>
        <v>7571.7578433899998</v>
      </c>
      <c r="K141" s="36">
        <f>SUMIFS(СВЦЭМ!$D$39:$D$789,СВЦЭМ!$A$39:$A$789,$A141,СВЦЭМ!$B$39:$B$789,K$119)+'СЕТ СН'!$I$14+СВЦЭМ!$D$10+'СЕТ СН'!$I$5-'СЕТ СН'!$I$24</f>
        <v>7512.65014109</v>
      </c>
      <c r="L141" s="36">
        <f>SUMIFS(СВЦЭМ!$D$39:$D$789,СВЦЭМ!$A$39:$A$789,$A141,СВЦЭМ!$B$39:$B$789,L$119)+'СЕТ СН'!$I$14+СВЦЭМ!$D$10+'СЕТ СН'!$I$5-'СЕТ СН'!$I$24</f>
        <v>7454.8149271799994</v>
      </c>
      <c r="M141" s="36">
        <f>SUMIFS(СВЦЭМ!$D$39:$D$789,СВЦЭМ!$A$39:$A$789,$A141,СВЦЭМ!$B$39:$B$789,M$119)+'СЕТ СН'!$I$14+СВЦЭМ!$D$10+'СЕТ СН'!$I$5-'СЕТ СН'!$I$24</f>
        <v>7450.0889464599995</v>
      </c>
      <c r="N141" s="36">
        <f>SUMIFS(СВЦЭМ!$D$39:$D$789,СВЦЭМ!$A$39:$A$789,$A141,СВЦЭМ!$B$39:$B$789,N$119)+'СЕТ СН'!$I$14+СВЦЭМ!$D$10+'СЕТ СН'!$I$5-'СЕТ СН'!$I$24</f>
        <v>7464.4159190699993</v>
      </c>
      <c r="O141" s="36">
        <f>SUMIFS(СВЦЭМ!$D$39:$D$789,СВЦЭМ!$A$39:$A$789,$A141,СВЦЭМ!$B$39:$B$789,O$119)+'СЕТ СН'!$I$14+СВЦЭМ!$D$10+'СЕТ СН'!$I$5-'СЕТ СН'!$I$24</f>
        <v>7492.6278566099991</v>
      </c>
      <c r="P141" s="36">
        <f>SUMIFS(СВЦЭМ!$D$39:$D$789,СВЦЭМ!$A$39:$A$789,$A141,СВЦЭМ!$B$39:$B$789,P$119)+'СЕТ СН'!$I$14+СВЦЭМ!$D$10+'СЕТ СН'!$I$5-'СЕТ СН'!$I$24</f>
        <v>7509.2462916299992</v>
      </c>
      <c r="Q141" s="36">
        <f>SUMIFS(СВЦЭМ!$D$39:$D$789,СВЦЭМ!$A$39:$A$789,$A141,СВЦЭМ!$B$39:$B$789,Q$119)+'СЕТ СН'!$I$14+СВЦЭМ!$D$10+'СЕТ СН'!$I$5-'СЕТ СН'!$I$24</f>
        <v>7540.5420184399991</v>
      </c>
      <c r="R141" s="36">
        <f>SUMIFS(СВЦЭМ!$D$39:$D$789,СВЦЭМ!$A$39:$A$789,$A141,СВЦЭМ!$B$39:$B$789,R$119)+'СЕТ СН'!$I$14+СВЦЭМ!$D$10+'СЕТ СН'!$I$5-'СЕТ СН'!$I$24</f>
        <v>7521.5362676699997</v>
      </c>
      <c r="S141" s="36">
        <f>SUMIFS(СВЦЭМ!$D$39:$D$789,СВЦЭМ!$A$39:$A$789,$A141,СВЦЭМ!$B$39:$B$789,S$119)+'СЕТ СН'!$I$14+СВЦЭМ!$D$10+'СЕТ СН'!$I$5-'СЕТ СН'!$I$24</f>
        <v>7456.5860474399997</v>
      </c>
      <c r="T141" s="36">
        <f>SUMIFS(СВЦЭМ!$D$39:$D$789,СВЦЭМ!$A$39:$A$789,$A141,СВЦЭМ!$B$39:$B$789,T$119)+'СЕТ СН'!$I$14+СВЦЭМ!$D$10+'СЕТ СН'!$I$5-'СЕТ СН'!$I$24</f>
        <v>7392.9350460199994</v>
      </c>
      <c r="U141" s="36">
        <f>SUMIFS(СВЦЭМ!$D$39:$D$789,СВЦЭМ!$A$39:$A$789,$A141,СВЦЭМ!$B$39:$B$789,U$119)+'СЕТ СН'!$I$14+СВЦЭМ!$D$10+'СЕТ СН'!$I$5-'СЕТ СН'!$I$24</f>
        <v>7405.1468396499995</v>
      </c>
      <c r="V141" s="36">
        <f>SUMIFS(СВЦЭМ!$D$39:$D$789,СВЦЭМ!$A$39:$A$789,$A141,СВЦЭМ!$B$39:$B$789,V$119)+'СЕТ СН'!$I$14+СВЦЭМ!$D$10+'СЕТ СН'!$I$5-'СЕТ СН'!$I$24</f>
        <v>7424.1955844799995</v>
      </c>
      <c r="W141" s="36">
        <f>SUMIFS(СВЦЭМ!$D$39:$D$789,СВЦЭМ!$A$39:$A$789,$A141,СВЦЭМ!$B$39:$B$789,W$119)+'СЕТ СН'!$I$14+СВЦЭМ!$D$10+'СЕТ СН'!$I$5-'СЕТ СН'!$I$24</f>
        <v>7444.5723429099999</v>
      </c>
      <c r="X141" s="36">
        <f>SUMIFS(СВЦЭМ!$D$39:$D$789,СВЦЭМ!$A$39:$A$789,$A141,СВЦЭМ!$B$39:$B$789,X$119)+'СЕТ СН'!$I$14+СВЦЭМ!$D$10+'СЕТ СН'!$I$5-'СЕТ СН'!$I$24</f>
        <v>7483.0890049199988</v>
      </c>
      <c r="Y141" s="36">
        <f>SUMIFS(СВЦЭМ!$D$39:$D$789,СВЦЭМ!$A$39:$A$789,$A141,СВЦЭМ!$B$39:$B$789,Y$119)+'СЕТ СН'!$I$14+СВЦЭМ!$D$10+'СЕТ СН'!$I$5-'СЕТ СН'!$I$24</f>
        <v>7550.5382722599988</v>
      </c>
    </row>
    <row r="142" spans="1:25" ht="15.75" x14ac:dyDescent="0.2">
      <c r="A142" s="35">
        <f t="shared" si="3"/>
        <v>45649</v>
      </c>
      <c r="B142" s="36">
        <f>SUMIFS(СВЦЭМ!$D$39:$D$789,СВЦЭМ!$A$39:$A$789,$A142,СВЦЭМ!$B$39:$B$789,B$119)+'СЕТ СН'!$I$14+СВЦЭМ!$D$10+'СЕТ СН'!$I$5-'СЕТ СН'!$I$24</f>
        <v>7515.6023184999995</v>
      </c>
      <c r="C142" s="36">
        <f>SUMIFS(СВЦЭМ!$D$39:$D$789,СВЦЭМ!$A$39:$A$789,$A142,СВЦЭМ!$B$39:$B$789,C$119)+'СЕТ СН'!$I$14+СВЦЭМ!$D$10+'СЕТ СН'!$I$5-'СЕТ СН'!$I$24</f>
        <v>7594.2711908699994</v>
      </c>
      <c r="D142" s="36">
        <f>SUMIFS(СВЦЭМ!$D$39:$D$789,СВЦЭМ!$A$39:$A$789,$A142,СВЦЭМ!$B$39:$B$789,D$119)+'СЕТ СН'!$I$14+СВЦЭМ!$D$10+'СЕТ СН'!$I$5-'СЕТ СН'!$I$24</f>
        <v>7688.1813921899993</v>
      </c>
      <c r="E142" s="36">
        <f>SUMIFS(СВЦЭМ!$D$39:$D$789,СВЦЭМ!$A$39:$A$789,$A142,СВЦЭМ!$B$39:$B$789,E$119)+'СЕТ СН'!$I$14+СВЦЭМ!$D$10+'СЕТ СН'!$I$5-'СЕТ СН'!$I$24</f>
        <v>7778.5771217000001</v>
      </c>
      <c r="F142" s="36">
        <f>SUMIFS(СВЦЭМ!$D$39:$D$789,СВЦЭМ!$A$39:$A$789,$A142,СВЦЭМ!$B$39:$B$789,F$119)+'СЕТ СН'!$I$14+СВЦЭМ!$D$10+'СЕТ СН'!$I$5-'СЕТ СН'!$I$24</f>
        <v>7698.1251987699998</v>
      </c>
      <c r="G142" s="36">
        <f>SUMIFS(СВЦЭМ!$D$39:$D$789,СВЦЭМ!$A$39:$A$789,$A142,СВЦЭМ!$B$39:$B$789,G$119)+'СЕТ СН'!$I$14+СВЦЭМ!$D$10+'СЕТ СН'!$I$5-'СЕТ СН'!$I$24</f>
        <v>7664.0222795499994</v>
      </c>
      <c r="H142" s="36">
        <f>SUMIFS(СВЦЭМ!$D$39:$D$789,СВЦЭМ!$A$39:$A$789,$A142,СВЦЭМ!$B$39:$B$789,H$119)+'СЕТ СН'!$I$14+СВЦЭМ!$D$10+'СЕТ СН'!$I$5-'СЕТ СН'!$I$24</f>
        <v>7635.4309033099998</v>
      </c>
      <c r="I142" s="36">
        <f>SUMIFS(СВЦЭМ!$D$39:$D$789,СВЦЭМ!$A$39:$A$789,$A142,СВЦЭМ!$B$39:$B$789,I$119)+'СЕТ СН'!$I$14+СВЦЭМ!$D$10+'СЕТ СН'!$I$5-'СЕТ СН'!$I$24</f>
        <v>7613.7954923299994</v>
      </c>
      <c r="J142" s="36">
        <f>SUMIFS(СВЦЭМ!$D$39:$D$789,СВЦЭМ!$A$39:$A$789,$A142,СВЦЭМ!$B$39:$B$789,J$119)+'СЕТ СН'!$I$14+СВЦЭМ!$D$10+'СЕТ СН'!$I$5-'СЕТ СН'!$I$24</f>
        <v>7516.3130739999997</v>
      </c>
      <c r="K142" s="36">
        <f>SUMIFS(СВЦЭМ!$D$39:$D$789,СВЦЭМ!$A$39:$A$789,$A142,СВЦЭМ!$B$39:$B$789,K$119)+'СЕТ СН'!$I$14+СВЦЭМ!$D$10+'СЕТ СН'!$I$5-'СЕТ СН'!$I$24</f>
        <v>7417.2035349399994</v>
      </c>
      <c r="L142" s="36">
        <f>SUMIFS(СВЦЭМ!$D$39:$D$789,СВЦЭМ!$A$39:$A$789,$A142,СВЦЭМ!$B$39:$B$789,L$119)+'СЕТ СН'!$I$14+СВЦЭМ!$D$10+'СЕТ СН'!$I$5-'СЕТ СН'!$I$24</f>
        <v>7407.0463437299995</v>
      </c>
      <c r="M142" s="36">
        <f>SUMIFS(СВЦЭМ!$D$39:$D$789,СВЦЭМ!$A$39:$A$789,$A142,СВЦЭМ!$B$39:$B$789,M$119)+'СЕТ СН'!$I$14+СВЦЭМ!$D$10+'СЕТ СН'!$I$5-'СЕТ СН'!$I$24</f>
        <v>7426.3584933099992</v>
      </c>
      <c r="N142" s="36">
        <f>SUMIFS(СВЦЭМ!$D$39:$D$789,СВЦЭМ!$A$39:$A$789,$A142,СВЦЭМ!$B$39:$B$789,N$119)+'СЕТ СН'!$I$14+СВЦЭМ!$D$10+'СЕТ СН'!$I$5-'СЕТ СН'!$I$24</f>
        <v>7432.6580763399998</v>
      </c>
      <c r="O142" s="36">
        <f>SUMIFS(СВЦЭМ!$D$39:$D$789,СВЦЭМ!$A$39:$A$789,$A142,СВЦЭМ!$B$39:$B$789,O$119)+'СЕТ СН'!$I$14+СВЦЭМ!$D$10+'СЕТ СН'!$I$5-'СЕТ СН'!$I$24</f>
        <v>7466.4256938099988</v>
      </c>
      <c r="P142" s="36">
        <f>SUMIFS(СВЦЭМ!$D$39:$D$789,СВЦЭМ!$A$39:$A$789,$A142,СВЦЭМ!$B$39:$B$789,P$119)+'СЕТ СН'!$I$14+СВЦЭМ!$D$10+'СЕТ СН'!$I$5-'СЕТ СН'!$I$24</f>
        <v>7515.6452966199995</v>
      </c>
      <c r="Q142" s="36">
        <f>SUMIFS(СВЦЭМ!$D$39:$D$789,СВЦЭМ!$A$39:$A$789,$A142,СВЦЭМ!$B$39:$B$789,Q$119)+'СЕТ СН'!$I$14+СВЦЭМ!$D$10+'СЕТ СН'!$I$5-'СЕТ СН'!$I$24</f>
        <v>7532.7019008199995</v>
      </c>
      <c r="R142" s="36">
        <f>SUMIFS(СВЦЭМ!$D$39:$D$789,СВЦЭМ!$A$39:$A$789,$A142,СВЦЭМ!$B$39:$B$789,R$119)+'СЕТ СН'!$I$14+СВЦЭМ!$D$10+'СЕТ СН'!$I$5-'СЕТ СН'!$I$24</f>
        <v>7495.9451175799995</v>
      </c>
      <c r="S142" s="36">
        <f>SUMIFS(СВЦЭМ!$D$39:$D$789,СВЦЭМ!$A$39:$A$789,$A142,СВЦЭМ!$B$39:$B$789,S$119)+'СЕТ СН'!$I$14+СВЦЭМ!$D$10+'СЕТ СН'!$I$5-'СЕТ СН'!$I$24</f>
        <v>7468.46035854</v>
      </c>
      <c r="T142" s="36">
        <f>SUMIFS(СВЦЭМ!$D$39:$D$789,СВЦЭМ!$A$39:$A$789,$A142,СВЦЭМ!$B$39:$B$789,T$119)+'СЕТ СН'!$I$14+СВЦЭМ!$D$10+'СЕТ СН'!$I$5-'СЕТ СН'!$I$24</f>
        <v>7447.5788948299996</v>
      </c>
      <c r="U142" s="36">
        <f>SUMIFS(СВЦЭМ!$D$39:$D$789,СВЦЭМ!$A$39:$A$789,$A142,СВЦЭМ!$B$39:$B$789,U$119)+'СЕТ СН'!$I$14+СВЦЭМ!$D$10+'СЕТ СН'!$I$5-'СЕТ СН'!$I$24</f>
        <v>7444.91373466</v>
      </c>
      <c r="V142" s="36">
        <f>SUMIFS(СВЦЭМ!$D$39:$D$789,СВЦЭМ!$A$39:$A$789,$A142,СВЦЭМ!$B$39:$B$789,V$119)+'СЕТ СН'!$I$14+СВЦЭМ!$D$10+'СЕТ СН'!$I$5-'СЕТ СН'!$I$24</f>
        <v>7414.36363016</v>
      </c>
      <c r="W142" s="36">
        <f>SUMIFS(СВЦЭМ!$D$39:$D$789,СВЦЭМ!$A$39:$A$789,$A142,СВЦЭМ!$B$39:$B$789,W$119)+'СЕТ СН'!$I$14+СВЦЭМ!$D$10+'СЕТ СН'!$I$5-'СЕТ СН'!$I$24</f>
        <v>7413.4393324199991</v>
      </c>
      <c r="X142" s="36">
        <f>SUMIFS(СВЦЭМ!$D$39:$D$789,СВЦЭМ!$A$39:$A$789,$A142,СВЦЭМ!$B$39:$B$789,X$119)+'СЕТ СН'!$I$14+СВЦЭМ!$D$10+'СЕТ СН'!$I$5-'СЕТ СН'!$I$24</f>
        <v>7491.1738283699997</v>
      </c>
      <c r="Y142" s="36">
        <f>SUMIFS(СВЦЭМ!$D$39:$D$789,СВЦЭМ!$A$39:$A$789,$A142,СВЦЭМ!$B$39:$B$789,Y$119)+'СЕТ СН'!$I$14+СВЦЭМ!$D$10+'СЕТ СН'!$I$5-'СЕТ СН'!$I$24</f>
        <v>7530.4640430700001</v>
      </c>
    </row>
    <row r="143" spans="1:25" ht="15.75" x14ac:dyDescent="0.2">
      <c r="A143" s="35">
        <f t="shared" si="3"/>
        <v>45650</v>
      </c>
      <c r="B143" s="36">
        <f>SUMIFS(СВЦЭМ!$D$39:$D$789,СВЦЭМ!$A$39:$A$789,$A143,СВЦЭМ!$B$39:$B$789,B$119)+'СЕТ СН'!$I$14+СВЦЭМ!$D$10+'СЕТ СН'!$I$5-'СЕТ СН'!$I$24</f>
        <v>7608.2191286599991</v>
      </c>
      <c r="C143" s="36">
        <f>SUMIFS(СВЦЭМ!$D$39:$D$789,СВЦЭМ!$A$39:$A$789,$A143,СВЦЭМ!$B$39:$B$789,C$119)+'СЕТ СН'!$I$14+СВЦЭМ!$D$10+'СЕТ СН'!$I$5-'СЕТ СН'!$I$24</f>
        <v>7752.2434333499996</v>
      </c>
      <c r="D143" s="36">
        <f>SUMIFS(СВЦЭМ!$D$39:$D$789,СВЦЭМ!$A$39:$A$789,$A143,СВЦЭМ!$B$39:$B$789,D$119)+'СЕТ СН'!$I$14+СВЦЭМ!$D$10+'СЕТ СН'!$I$5-'СЕТ СН'!$I$24</f>
        <v>7746.3523474199992</v>
      </c>
      <c r="E143" s="36">
        <f>SUMIFS(СВЦЭМ!$D$39:$D$789,СВЦЭМ!$A$39:$A$789,$A143,СВЦЭМ!$B$39:$B$789,E$119)+'СЕТ СН'!$I$14+СВЦЭМ!$D$10+'СЕТ СН'!$I$5-'СЕТ СН'!$I$24</f>
        <v>7747.0355864899993</v>
      </c>
      <c r="F143" s="36">
        <f>SUMIFS(СВЦЭМ!$D$39:$D$789,СВЦЭМ!$A$39:$A$789,$A143,СВЦЭМ!$B$39:$B$789,F$119)+'СЕТ СН'!$I$14+СВЦЭМ!$D$10+'СЕТ СН'!$I$5-'СЕТ СН'!$I$24</f>
        <v>7734.9225083299989</v>
      </c>
      <c r="G143" s="36">
        <f>SUMIFS(СВЦЭМ!$D$39:$D$789,СВЦЭМ!$A$39:$A$789,$A143,СВЦЭМ!$B$39:$B$789,G$119)+'СЕТ СН'!$I$14+СВЦЭМ!$D$10+'СЕТ СН'!$I$5-'СЕТ СН'!$I$24</f>
        <v>7711.8019209099994</v>
      </c>
      <c r="H143" s="36">
        <f>SUMIFS(СВЦЭМ!$D$39:$D$789,СВЦЭМ!$A$39:$A$789,$A143,СВЦЭМ!$B$39:$B$789,H$119)+'СЕТ СН'!$I$14+СВЦЭМ!$D$10+'СЕТ СН'!$I$5-'СЕТ СН'!$I$24</f>
        <v>7688.5182487499997</v>
      </c>
      <c r="I143" s="36">
        <f>SUMIFS(СВЦЭМ!$D$39:$D$789,СВЦЭМ!$A$39:$A$789,$A143,СВЦЭМ!$B$39:$B$789,I$119)+'СЕТ СН'!$I$14+СВЦЭМ!$D$10+'СЕТ СН'!$I$5-'СЕТ СН'!$I$24</f>
        <v>7602.6416110899991</v>
      </c>
      <c r="J143" s="36">
        <f>SUMIFS(СВЦЭМ!$D$39:$D$789,СВЦЭМ!$A$39:$A$789,$A143,СВЦЭМ!$B$39:$B$789,J$119)+'СЕТ СН'!$I$14+СВЦЭМ!$D$10+'СЕТ СН'!$I$5-'СЕТ СН'!$I$24</f>
        <v>7559.3354363299995</v>
      </c>
      <c r="K143" s="36">
        <f>SUMIFS(СВЦЭМ!$D$39:$D$789,СВЦЭМ!$A$39:$A$789,$A143,СВЦЭМ!$B$39:$B$789,K$119)+'СЕТ СН'!$I$14+СВЦЭМ!$D$10+'СЕТ СН'!$I$5-'СЕТ СН'!$I$24</f>
        <v>7569.6661723500001</v>
      </c>
      <c r="L143" s="36">
        <f>SUMIFS(СВЦЭМ!$D$39:$D$789,СВЦЭМ!$A$39:$A$789,$A143,СВЦЭМ!$B$39:$B$789,L$119)+'СЕТ СН'!$I$14+СВЦЭМ!$D$10+'СЕТ СН'!$I$5-'СЕТ СН'!$I$24</f>
        <v>7526.3556453599995</v>
      </c>
      <c r="M143" s="36">
        <f>SUMIFS(СВЦЭМ!$D$39:$D$789,СВЦЭМ!$A$39:$A$789,$A143,СВЦЭМ!$B$39:$B$789,M$119)+'СЕТ СН'!$I$14+СВЦЭМ!$D$10+'СЕТ СН'!$I$5-'СЕТ СН'!$I$24</f>
        <v>7432.776092099999</v>
      </c>
      <c r="N143" s="36">
        <f>SUMIFS(СВЦЭМ!$D$39:$D$789,СВЦЭМ!$A$39:$A$789,$A143,СВЦЭМ!$B$39:$B$789,N$119)+'СЕТ СН'!$I$14+СВЦЭМ!$D$10+'СЕТ СН'!$I$5-'СЕТ СН'!$I$24</f>
        <v>7459.8888772599994</v>
      </c>
      <c r="O143" s="36">
        <f>SUMIFS(СВЦЭМ!$D$39:$D$789,СВЦЭМ!$A$39:$A$789,$A143,СВЦЭМ!$B$39:$B$789,O$119)+'СЕТ СН'!$I$14+СВЦЭМ!$D$10+'СЕТ СН'!$I$5-'СЕТ СН'!$I$24</f>
        <v>7532.3548149999997</v>
      </c>
      <c r="P143" s="36">
        <f>SUMIFS(СВЦЭМ!$D$39:$D$789,СВЦЭМ!$A$39:$A$789,$A143,СВЦЭМ!$B$39:$B$789,P$119)+'СЕТ СН'!$I$14+СВЦЭМ!$D$10+'СЕТ СН'!$I$5-'СЕТ СН'!$I$24</f>
        <v>7524.6981907599993</v>
      </c>
      <c r="Q143" s="36">
        <f>SUMIFS(СВЦЭМ!$D$39:$D$789,СВЦЭМ!$A$39:$A$789,$A143,СВЦЭМ!$B$39:$B$789,Q$119)+'СЕТ СН'!$I$14+СВЦЭМ!$D$10+'СЕТ СН'!$I$5-'СЕТ СН'!$I$24</f>
        <v>7437.9704763999998</v>
      </c>
      <c r="R143" s="36">
        <f>SUMIFS(СВЦЭМ!$D$39:$D$789,СВЦЭМ!$A$39:$A$789,$A143,СВЦЭМ!$B$39:$B$789,R$119)+'СЕТ СН'!$I$14+СВЦЭМ!$D$10+'СЕТ СН'!$I$5-'СЕТ СН'!$I$24</f>
        <v>7460.6581960200001</v>
      </c>
      <c r="S143" s="36">
        <f>SUMIFS(СВЦЭМ!$D$39:$D$789,СВЦЭМ!$A$39:$A$789,$A143,СВЦЭМ!$B$39:$B$789,S$119)+'СЕТ СН'!$I$14+СВЦЭМ!$D$10+'СЕТ СН'!$I$5-'СЕТ СН'!$I$24</f>
        <v>7491.5572872299999</v>
      </c>
      <c r="T143" s="36">
        <f>SUMIFS(СВЦЭМ!$D$39:$D$789,СВЦЭМ!$A$39:$A$789,$A143,СВЦЭМ!$B$39:$B$789,T$119)+'СЕТ СН'!$I$14+СВЦЭМ!$D$10+'СЕТ СН'!$I$5-'СЕТ СН'!$I$24</f>
        <v>7542.0659741799991</v>
      </c>
      <c r="U143" s="36">
        <f>SUMIFS(СВЦЭМ!$D$39:$D$789,СВЦЭМ!$A$39:$A$789,$A143,СВЦЭМ!$B$39:$B$789,U$119)+'СЕТ СН'!$I$14+СВЦЭМ!$D$10+'СЕТ СН'!$I$5-'СЕТ СН'!$I$24</f>
        <v>7545.8756260699993</v>
      </c>
      <c r="V143" s="36">
        <f>SUMIFS(СВЦЭМ!$D$39:$D$789,СВЦЭМ!$A$39:$A$789,$A143,СВЦЭМ!$B$39:$B$789,V$119)+'СЕТ СН'!$I$14+СВЦЭМ!$D$10+'СЕТ СН'!$I$5-'СЕТ СН'!$I$24</f>
        <v>7562.1282221499996</v>
      </c>
      <c r="W143" s="36">
        <f>SUMIFS(СВЦЭМ!$D$39:$D$789,СВЦЭМ!$A$39:$A$789,$A143,СВЦЭМ!$B$39:$B$789,W$119)+'СЕТ СН'!$I$14+СВЦЭМ!$D$10+'СЕТ СН'!$I$5-'СЕТ СН'!$I$24</f>
        <v>7593.0611952899999</v>
      </c>
      <c r="X143" s="36">
        <f>SUMIFS(СВЦЭМ!$D$39:$D$789,СВЦЭМ!$A$39:$A$789,$A143,СВЦЭМ!$B$39:$B$789,X$119)+'СЕТ СН'!$I$14+СВЦЭМ!$D$10+'СЕТ СН'!$I$5-'СЕТ СН'!$I$24</f>
        <v>7638.6713949299992</v>
      </c>
      <c r="Y143" s="36">
        <f>SUMIFS(СВЦЭМ!$D$39:$D$789,СВЦЭМ!$A$39:$A$789,$A143,СВЦЭМ!$B$39:$B$789,Y$119)+'СЕТ СН'!$I$14+СВЦЭМ!$D$10+'СЕТ СН'!$I$5-'СЕТ СН'!$I$24</f>
        <v>7651.0004172600002</v>
      </c>
    </row>
    <row r="144" spans="1:25" ht="15.75" x14ac:dyDescent="0.2">
      <c r="A144" s="35">
        <f t="shared" si="3"/>
        <v>45651</v>
      </c>
      <c r="B144" s="36">
        <f>SUMIFS(СВЦЭМ!$D$39:$D$789,СВЦЭМ!$A$39:$A$789,$A144,СВЦЭМ!$B$39:$B$789,B$119)+'СЕТ СН'!$I$14+СВЦЭМ!$D$10+'СЕТ СН'!$I$5-'СЕТ СН'!$I$24</f>
        <v>7505.2475544499994</v>
      </c>
      <c r="C144" s="36">
        <f>SUMIFS(СВЦЭМ!$D$39:$D$789,СВЦЭМ!$A$39:$A$789,$A144,СВЦЭМ!$B$39:$B$789,C$119)+'СЕТ СН'!$I$14+СВЦЭМ!$D$10+'СЕТ СН'!$I$5-'СЕТ СН'!$I$24</f>
        <v>7561.3092082499988</v>
      </c>
      <c r="D144" s="36">
        <f>SUMIFS(СВЦЭМ!$D$39:$D$789,СВЦЭМ!$A$39:$A$789,$A144,СВЦЭМ!$B$39:$B$789,D$119)+'СЕТ СН'!$I$14+СВЦЭМ!$D$10+'СЕТ СН'!$I$5-'СЕТ СН'!$I$24</f>
        <v>7576.8170362099991</v>
      </c>
      <c r="E144" s="36">
        <f>SUMIFS(СВЦЭМ!$D$39:$D$789,СВЦЭМ!$A$39:$A$789,$A144,СВЦЭМ!$B$39:$B$789,E$119)+'СЕТ СН'!$I$14+СВЦЭМ!$D$10+'СЕТ СН'!$I$5-'СЕТ СН'!$I$24</f>
        <v>7624.1510115699994</v>
      </c>
      <c r="F144" s="36">
        <f>SUMIFS(СВЦЭМ!$D$39:$D$789,СВЦЭМ!$A$39:$A$789,$A144,СВЦЭМ!$B$39:$B$789,F$119)+'СЕТ СН'!$I$14+СВЦЭМ!$D$10+'СЕТ СН'!$I$5-'СЕТ СН'!$I$24</f>
        <v>7632.2097102799999</v>
      </c>
      <c r="G144" s="36">
        <f>SUMIFS(СВЦЭМ!$D$39:$D$789,СВЦЭМ!$A$39:$A$789,$A144,СВЦЭМ!$B$39:$B$789,G$119)+'СЕТ СН'!$I$14+СВЦЭМ!$D$10+'СЕТ СН'!$I$5-'СЕТ СН'!$I$24</f>
        <v>7574.2384080799993</v>
      </c>
      <c r="H144" s="36">
        <f>SUMIFS(СВЦЭМ!$D$39:$D$789,СВЦЭМ!$A$39:$A$789,$A144,СВЦЭМ!$B$39:$B$789,H$119)+'СЕТ СН'!$I$14+СВЦЭМ!$D$10+'СЕТ СН'!$I$5-'СЕТ СН'!$I$24</f>
        <v>7487.497956199999</v>
      </c>
      <c r="I144" s="36">
        <f>SUMIFS(СВЦЭМ!$D$39:$D$789,СВЦЭМ!$A$39:$A$789,$A144,СВЦЭМ!$B$39:$B$789,I$119)+'СЕТ СН'!$I$14+СВЦЭМ!$D$10+'СЕТ СН'!$I$5-'СЕТ СН'!$I$24</f>
        <v>7351.52991965</v>
      </c>
      <c r="J144" s="36">
        <f>SUMIFS(СВЦЭМ!$D$39:$D$789,СВЦЭМ!$A$39:$A$789,$A144,СВЦЭМ!$B$39:$B$789,J$119)+'СЕТ СН'!$I$14+СВЦЭМ!$D$10+'СЕТ СН'!$I$5-'СЕТ СН'!$I$24</f>
        <v>7327.5210672599997</v>
      </c>
      <c r="K144" s="36">
        <f>SUMIFS(СВЦЭМ!$D$39:$D$789,СВЦЭМ!$A$39:$A$789,$A144,СВЦЭМ!$B$39:$B$789,K$119)+'СЕТ СН'!$I$14+СВЦЭМ!$D$10+'СЕТ СН'!$I$5-'СЕТ СН'!$I$24</f>
        <v>7308.4994405299994</v>
      </c>
      <c r="L144" s="36">
        <f>SUMIFS(СВЦЭМ!$D$39:$D$789,СВЦЭМ!$A$39:$A$789,$A144,СВЦЭМ!$B$39:$B$789,L$119)+'СЕТ СН'!$I$14+СВЦЭМ!$D$10+'СЕТ СН'!$I$5-'СЕТ СН'!$I$24</f>
        <v>7284.7108425400002</v>
      </c>
      <c r="M144" s="36">
        <f>SUMIFS(СВЦЭМ!$D$39:$D$789,СВЦЭМ!$A$39:$A$789,$A144,СВЦЭМ!$B$39:$B$789,M$119)+'СЕТ СН'!$I$14+СВЦЭМ!$D$10+'СЕТ СН'!$I$5-'СЕТ СН'!$I$24</f>
        <v>7251.2453173099993</v>
      </c>
      <c r="N144" s="36">
        <f>SUMIFS(СВЦЭМ!$D$39:$D$789,СВЦЭМ!$A$39:$A$789,$A144,СВЦЭМ!$B$39:$B$789,N$119)+'СЕТ СН'!$I$14+СВЦЭМ!$D$10+'СЕТ СН'!$I$5-'СЕТ СН'!$I$24</f>
        <v>7253.3269259600002</v>
      </c>
      <c r="O144" s="36">
        <f>SUMIFS(СВЦЭМ!$D$39:$D$789,СВЦЭМ!$A$39:$A$789,$A144,СВЦЭМ!$B$39:$B$789,O$119)+'СЕТ СН'!$I$14+СВЦЭМ!$D$10+'СЕТ СН'!$I$5-'СЕТ СН'!$I$24</f>
        <v>7267.4896113199993</v>
      </c>
      <c r="P144" s="36">
        <f>SUMIFS(СВЦЭМ!$D$39:$D$789,СВЦЭМ!$A$39:$A$789,$A144,СВЦЭМ!$B$39:$B$789,P$119)+'СЕТ СН'!$I$14+СВЦЭМ!$D$10+'СЕТ СН'!$I$5-'СЕТ СН'!$I$24</f>
        <v>7271.0963911299996</v>
      </c>
      <c r="Q144" s="36">
        <f>SUMIFS(СВЦЭМ!$D$39:$D$789,СВЦЭМ!$A$39:$A$789,$A144,СВЦЭМ!$B$39:$B$789,Q$119)+'СЕТ СН'!$I$14+СВЦЭМ!$D$10+'СЕТ СН'!$I$5-'СЕТ СН'!$I$24</f>
        <v>7276.9810689299993</v>
      </c>
      <c r="R144" s="36">
        <f>SUMIFS(СВЦЭМ!$D$39:$D$789,СВЦЭМ!$A$39:$A$789,$A144,СВЦЭМ!$B$39:$B$789,R$119)+'СЕТ СН'!$I$14+СВЦЭМ!$D$10+'СЕТ СН'!$I$5-'СЕТ СН'!$I$24</f>
        <v>7273.9145427499989</v>
      </c>
      <c r="S144" s="36">
        <f>SUMIFS(СВЦЭМ!$D$39:$D$789,СВЦЭМ!$A$39:$A$789,$A144,СВЦЭМ!$B$39:$B$789,S$119)+'СЕТ СН'!$I$14+СВЦЭМ!$D$10+'СЕТ СН'!$I$5-'СЕТ СН'!$I$24</f>
        <v>7248.6399474599993</v>
      </c>
      <c r="T144" s="36">
        <f>SUMIFS(СВЦЭМ!$D$39:$D$789,СВЦЭМ!$A$39:$A$789,$A144,СВЦЭМ!$B$39:$B$789,T$119)+'СЕТ СН'!$I$14+СВЦЭМ!$D$10+'СЕТ СН'!$I$5-'СЕТ СН'!$I$24</f>
        <v>7277.4241597599994</v>
      </c>
      <c r="U144" s="36">
        <f>SUMIFS(СВЦЭМ!$D$39:$D$789,СВЦЭМ!$A$39:$A$789,$A144,СВЦЭМ!$B$39:$B$789,U$119)+'СЕТ СН'!$I$14+СВЦЭМ!$D$10+'СЕТ СН'!$I$5-'СЕТ СН'!$I$24</f>
        <v>7274.2153773999999</v>
      </c>
      <c r="V144" s="36">
        <f>SUMIFS(СВЦЭМ!$D$39:$D$789,СВЦЭМ!$A$39:$A$789,$A144,СВЦЭМ!$B$39:$B$789,V$119)+'СЕТ СН'!$I$14+СВЦЭМ!$D$10+'СЕТ СН'!$I$5-'СЕТ СН'!$I$24</f>
        <v>7284.7275462999996</v>
      </c>
      <c r="W144" s="36">
        <f>SUMIFS(СВЦЭМ!$D$39:$D$789,СВЦЭМ!$A$39:$A$789,$A144,СВЦЭМ!$B$39:$B$789,W$119)+'СЕТ СН'!$I$14+СВЦЭМ!$D$10+'СЕТ СН'!$I$5-'СЕТ СН'!$I$24</f>
        <v>7330.1023588899989</v>
      </c>
      <c r="X144" s="36">
        <f>SUMIFS(СВЦЭМ!$D$39:$D$789,СВЦЭМ!$A$39:$A$789,$A144,СВЦЭМ!$B$39:$B$789,X$119)+'СЕТ СН'!$I$14+СВЦЭМ!$D$10+'СЕТ СН'!$I$5-'СЕТ СН'!$I$24</f>
        <v>7320.7851397699997</v>
      </c>
      <c r="Y144" s="36">
        <f>SUMIFS(СВЦЭМ!$D$39:$D$789,СВЦЭМ!$A$39:$A$789,$A144,СВЦЭМ!$B$39:$B$789,Y$119)+'СЕТ СН'!$I$14+СВЦЭМ!$D$10+'СЕТ СН'!$I$5-'СЕТ СН'!$I$24</f>
        <v>7394.8553819099998</v>
      </c>
    </row>
    <row r="145" spans="1:32" ht="15.75" x14ac:dyDescent="0.2">
      <c r="A145" s="35">
        <f t="shared" si="3"/>
        <v>45652</v>
      </c>
      <c r="B145" s="36">
        <f>SUMIFS(СВЦЭМ!$D$39:$D$789,СВЦЭМ!$A$39:$A$789,$A145,СВЦЭМ!$B$39:$B$789,B$119)+'СЕТ СН'!$I$14+СВЦЭМ!$D$10+'СЕТ СН'!$I$5-'СЕТ СН'!$I$24</f>
        <v>7602.6467064299995</v>
      </c>
      <c r="C145" s="36">
        <f>SUMIFS(СВЦЭМ!$D$39:$D$789,СВЦЭМ!$A$39:$A$789,$A145,СВЦЭМ!$B$39:$B$789,C$119)+'СЕТ СН'!$I$14+СВЦЭМ!$D$10+'СЕТ СН'!$I$5-'СЕТ СН'!$I$24</f>
        <v>7654.8613632500001</v>
      </c>
      <c r="D145" s="36">
        <f>SUMIFS(СВЦЭМ!$D$39:$D$789,СВЦЭМ!$A$39:$A$789,$A145,СВЦЭМ!$B$39:$B$789,D$119)+'СЕТ СН'!$I$14+СВЦЭМ!$D$10+'СЕТ СН'!$I$5-'СЕТ СН'!$I$24</f>
        <v>7690.9509190999997</v>
      </c>
      <c r="E145" s="36">
        <f>SUMIFS(СВЦЭМ!$D$39:$D$789,СВЦЭМ!$A$39:$A$789,$A145,СВЦЭМ!$B$39:$B$789,E$119)+'СЕТ СН'!$I$14+СВЦЭМ!$D$10+'СЕТ СН'!$I$5-'СЕТ СН'!$I$24</f>
        <v>7697.6718344000001</v>
      </c>
      <c r="F145" s="36">
        <f>SUMIFS(СВЦЭМ!$D$39:$D$789,СВЦЭМ!$A$39:$A$789,$A145,СВЦЭМ!$B$39:$B$789,F$119)+'СЕТ СН'!$I$14+СВЦЭМ!$D$10+'СЕТ СН'!$I$5-'СЕТ СН'!$I$24</f>
        <v>7691.8404187399992</v>
      </c>
      <c r="G145" s="36">
        <f>SUMIFS(СВЦЭМ!$D$39:$D$789,СВЦЭМ!$A$39:$A$789,$A145,СВЦЭМ!$B$39:$B$789,G$119)+'СЕТ СН'!$I$14+СВЦЭМ!$D$10+'СЕТ СН'!$I$5-'СЕТ СН'!$I$24</f>
        <v>7659.7006999699997</v>
      </c>
      <c r="H145" s="36">
        <f>SUMIFS(СВЦЭМ!$D$39:$D$789,СВЦЭМ!$A$39:$A$789,$A145,СВЦЭМ!$B$39:$B$789,H$119)+'СЕТ СН'!$I$14+СВЦЭМ!$D$10+'СЕТ СН'!$I$5-'СЕТ СН'!$I$24</f>
        <v>7547.9587727499993</v>
      </c>
      <c r="I145" s="36">
        <f>SUMIFS(СВЦЭМ!$D$39:$D$789,СВЦЭМ!$A$39:$A$789,$A145,СВЦЭМ!$B$39:$B$789,I$119)+'СЕТ СН'!$I$14+СВЦЭМ!$D$10+'СЕТ СН'!$I$5-'СЕТ СН'!$I$24</f>
        <v>7461.1907936999996</v>
      </c>
      <c r="J145" s="36">
        <f>SUMIFS(СВЦЭМ!$D$39:$D$789,СВЦЭМ!$A$39:$A$789,$A145,СВЦЭМ!$B$39:$B$789,J$119)+'СЕТ СН'!$I$14+СВЦЭМ!$D$10+'СЕТ СН'!$I$5-'СЕТ СН'!$I$24</f>
        <v>7414.4487092199997</v>
      </c>
      <c r="K145" s="36">
        <f>SUMIFS(СВЦЭМ!$D$39:$D$789,СВЦЭМ!$A$39:$A$789,$A145,СВЦЭМ!$B$39:$B$789,K$119)+'СЕТ СН'!$I$14+СВЦЭМ!$D$10+'СЕТ СН'!$I$5-'СЕТ СН'!$I$24</f>
        <v>7387.7174047399994</v>
      </c>
      <c r="L145" s="36">
        <f>SUMIFS(СВЦЭМ!$D$39:$D$789,СВЦЭМ!$A$39:$A$789,$A145,СВЦЭМ!$B$39:$B$789,L$119)+'СЕТ СН'!$I$14+СВЦЭМ!$D$10+'СЕТ СН'!$I$5-'СЕТ СН'!$I$24</f>
        <v>7386.6574197299997</v>
      </c>
      <c r="M145" s="36">
        <f>SUMIFS(СВЦЭМ!$D$39:$D$789,СВЦЭМ!$A$39:$A$789,$A145,СВЦЭМ!$B$39:$B$789,M$119)+'СЕТ СН'!$I$14+СВЦЭМ!$D$10+'СЕТ СН'!$I$5-'СЕТ СН'!$I$24</f>
        <v>7368.6071387799993</v>
      </c>
      <c r="N145" s="36">
        <f>SUMIFS(СВЦЭМ!$D$39:$D$789,СВЦЭМ!$A$39:$A$789,$A145,СВЦЭМ!$B$39:$B$789,N$119)+'СЕТ СН'!$I$14+СВЦЭМ!$D$10+'СЕТ СН'!$I$5-'СЕТ СН'!$I$24</f>
        <v>7370.5305396899994</v>
      </c>
      <c r="O145" s="36">
        <f>SUMIFS(СВЦЭМ!$D$39:$D$789,СВЦЭМ!$A$39:$A$789,$A145,СВЦЭМ!$B$39:$B$789,O$119)+'СЕТ СН'!$I$14+СВЦЭМ!$D$10+'СЕТ СН'!$I$5-'СЕТ СН'!$I$24</f>
        <v>7360.4756344899997</v>
      </c>
      <c r="P145" s="36">
        <f>SUMIFS(СВЦЭМ!$D$39:$D$789,СВЦЭМ!$A$39:$A$789,$A145,СВЦЭМ!$B$39:$B$789,P$119)+'СЕТ СН'!$I$14+СВЦЭМ!$D$10+'СЕТ СН'!$I$5-'СЕТ СН'!$I$24</f>
        <v>7377.4174227799995</v>
      </c>
      <c r="Q145" s="36">
        <f>SUMIFS(СВЦЭМ!$D$39:$D$789,СВЦЭМ!$A$39:$A$789,$A145,СВЦЭМ!$B$39:$B$789,Q$119)+'СЕТ СН'!$I$14+СВЦЭМ!$D$10+'СЕТ СН'!$I$5-'СЕТ СН'!$I$24</f>
        <v>7447.5974951899989</v>
      </c>
      <c r="R145" s="36">
        <f>SUMIFS(СВЦЭМ!$D$39:$D$789,СВЦЭМ!$A$39:$A$789,$A145,СВЦЭМ!$B$39:$B$789,R$119)+'СЕТ СН'!$I$14+СВЦЭМ!$D$10+'СЕТ СН'!$I$5-'СЕТ СН'!$I$24</f>
        <v>7388.7969108500001</v>
      </c>
      <c r="S145" s="36">
        <f>SUMIFS(СВЦЭМ!$D$39:$D$789,СВЦЭМ!$A$39:$A$789,$A145,СВЦЭМ!$B$39:$B$789,S$119)+'СЕТ СН'!$I$14+СВЦЭМ!$D$10+'СЕТ СН'!$I$5-'СЕТ СН'!$I$24</f>
        <v>7399.4626184600002</v>
      </c>
      <c r="T145" s="36">
        <f>SUMIFS(СВЦЭМ!$D$39:$D$789,СВЦЭМ!$A$39:$A$789,$A145,СВЦЭМ!$B$39:$B$789,T$119)+'СЕТ СН'!$I$14+СВЦЭМ!$D$10+'СЕТ СН'!$I$5-'СЕТ СН'!$I$24</f>
        <v>7374.5509593899997</v>
      </c>
      <c r="U145" s="36">
        <f>SUMIFS(СВЦЭМ!$D$39:$D$789,СВЦЭМ!$A$39:$A$789,$A145,СВЦЭМ!$B$39:$B$789,U$119)+'СЕТ СН'!$I$14+СВЦЭМ!$D$10+'СЕТ СН'!$I$5-'СЕТ СН'!$I$24</f>
        <v>7393.2097818399998</v>
      </c>
      <c r="V145" s="36">
        <f>SUMIFS(СВЦЭМ!$D$39:$D$789,СВЦЭМ!$A$39:$A$789,$A145,СВЦЭМ!$B$39:$B$789,V$119)+'СЕТ СН'!$I$14+СВЦЭМ!$D$10+'СЕТ СН'!$I$5-'СЕТ СН'!$I$24</f>
        <v>7429.5606467099997</v>
      </c>
      <c r="W145" s="36">
        <f>SUMIFS(СВЦЭМ!$D$39:$D$789,СВЦЭМ!$A$39:$A$789,$A145,СВЦЭМ!$B$39:$B$789,W$119)+'СЕТ СН'!$I$14+СВЦЭМ!$D$10+'СЕТ СН'!$I$5-'СЕТ СН'!$I$24</f>
        <v>7444.2496069699991</v>
      </c>
      <c r="X145" s="36">
        <f>SUMIFS(СВЦЭМ!$D$39:$D$789,СВЦЭМ!$A$39:$A$789,$A145,СВЦЭМ!$B$39:$B$789,X$119)+'СЕТ СН'!$I$14+СВЦЭМ!$D$10+'СЕТ СН'!$I$5-'СЕТ СН'!$I$24</f>
        <v>7458.9284828999989</v>
      </c>
      <c r="Y145" s="36">
        <f>SUMIFS(СВЦЭМ!$D$39:$D$789,СВЦЭМ!$A$39:$A$789,$A145,СВЦЭМ!$B$39:$B$789,Y$119)+'СЕТ СН'!$I$14+СВЦЭМ!$D$10+'СЕТ СН'!$I$5-'СЕТ СН'!$I$24</f>
        <v>7481.4040444999991</v>
      </c>
    </row>
    <row r="146" spans="1:32" ht="15.75" x14ac:dyDescent="0.2">
      <c r="A146" s="35">
        <f t="shared" si="3"/>
        <v>45653</v>
      </c>
      <c r="B146" s="36">
        <f>SUMIFS(СВЦЭМ!$D$39:$D$789,СВЦЭМ!$A$39:$A$789,$A146,СВЦЭМ!$B$39:$B$789,B$119)+'СЕТ СН'!$I$14+СВЦЭМ!$D$10+'СЕТ СН'!$I$5-'СЕТ СН'!$I$24</f>
        <v>7620.2712740499992</v>
      </c>
      <c r="C146" s="36">
        <f>SUMIFS(СВЦЭМ!$D$39:$D$789,СВЦЭМ!$A$39:$A$789,$A146,СВЦЭМ!$B$39:$B$789,C$119)+'СЕТ СН'!$I$14+СВЦЭМ!$D$10+'СЕТ СН'!$I$5-'СЕТ СН'!$I$24</f>
        <v>7644.7132452999995</v>
      </c>
      <c r="D146" s="36">
        <f>SUMIFS(СВЦЭМ!$D$39:$D$789,СВЦЭМ!$A$39:$A$789,$A146,СВЦЭМ!$B$39:$B$789,D$119)+'СЕТ СН'!$I$14+СВЦЭМ!$D$10+'СЕТ СН'!$I$5-'СЕТ СН'!$I$24</f>
        <v>7660.5450482699998</v>
      </c>
      <c r="E146" s="36">
        <f>SUMIFS(СВЦЭМ!$D$39:$D$789,СВЦЭМ!$A$39:$A$789,$A146,СВЦЭМ!$B$39:$B$789,E$119)+'СЕТ СН'!$I$14+СВЦЭМ!$D$10+'СЕТ СН'!$I$5-'СЕТ СН'!$I$24</f>
        <v>7673.3735543999992</v>
      </c>
      <c r="F146" s="36">
        <f>SUMIFS(СВЦЭМ!$D$39:$D$789,СВЦЭМ!$A$39:$A$789,$A146,СВЦЭМ!$B$39:$B$789,F$119)+'СЕТ СН'!$I$14+СВЦЭМ!$D$10+'СЕТ СН'!$I$5-'СЕТ СН'!$I$24</f>
        <v>7662.84726348</v>
      </c>
      <c r="G146" s="36">
        <f>SUMIFS(СВЦЭМ!$D$39:$D$789,СВЦЭМ!$A$39:$A$789,$A146,СВЦЭМ!$B$39:$B$789,G$119)+'СЕТ СН'!$I$14+СВЦЭМ!$D$10+'СЕТ СН'!$I$5-'СЕТ СН'!$I$24</f>
        <v>7621.3785281</v>
      </c>
      <c r="H146" s="36">
        <f>SUMIFS(СВЦЭМ!$D$39:$D$789,СВЦЭМ!$A$39:$A$789,$A146,СВЦЭМ!$B$39:$B$789,H$119)+'СЕТ СН'!$I$14+СВЦЭМ!$D$10+'СЕТ СН'!$I$5-'СЕТ СН'!$I$24</f>
        <v>7513.7815667799996</v>
      </c>
      <c r="I146" s="36">
        <f>SUMIFS(СВЦЭМ!$D$39:$D$789,СВЦЭМ!$A$39:$A$789,$A146,СВЦЭМ!$B$39:$B$789,I$119)+'СЕТ СН'!$I$14+СВЦЭМ!$D$10+'СЕТ СН'!$I$5-'СЕТ СН'!$I$24</f>
        <v>7396.0177285199989</v>
      </c>
      <c r="J146" s="36">
        <f>SUMIFS(СВЦЭМ!$D$39:$D$789,СВЦЭМ!$A$39:$A$789,$A146,СВЦЭМ!$B$39:$B$789,J$119)+'СЕТ СН'!$I$14+СВЦЭМ!$D$10+'СЕТ СН'!$I$5-'СЕТ СН'!$I$24</f>
        <v>7360.76035916</v>
      </c>
      <c r="K146" s="36">
        <f>SUMIFS(СВЦЭМ!$D$39:$D$789,СВЦЭМ!$A$39:$A$789,$A146,СВЦЭМ!$B$39:$B$789,K$119)+'СЕТ СН'!$I$14+СВЦЭМ!$D$10+'СЕТ СН'!$I$5-'СЕТ СН'!$I$24</f>
        <v>7360.8901756099995</v>
      </c>
      <c r="L146" s="36">
        <f>SUMIFS(СВЦЭМ!$D$39:$D$789,СВЦЭМ!$A$39:$A$789,$A146,СВЦЭМ!$B$39:$B$789,L$119)+'СЕТ СН'!$I$14+СВЦЭМ!$D$10+'СЕТ СН'!$I$5-'СЕТ СН'!$I$24</f>
        <v>7390.6334166599991</v>
      </c>
      <c r="M146" s="36">
        <f>SUMIFS(СВЦЭМ!$D$39:$D$789,СВЦЭМ!$A$39:$A$789,$A146,СВЦЭМ!$B$39:$B$789,M$119)+'СЕТ СН'!$I$14+СВЦЭМ!$D$10+'СЕТ СН'!$I$5-'СЕТ СН'!$I$24</f>
        <v>7473.3455187299996</v>
      </c>
      <c r="N146" s="36">
        <f>SUMIFS(СВЦЭМ!$D$39:$D$789,СВЦЭМ!$A$39:$A$789,$A146,СВЦЭМ!$B$39:$B$789,N$119)+'СЕТ СН'!$I$14+СВЦЭМ!$D$10+'СЕТ СН'!$I$5-'СЕТ СН'!$I$24</f>
        <v>7503.6612425399999</v>
      </c>
      <c r="O146" s="36">
        <f>SUMIFS(СВЦЭМ!$D$39:$D$789,СВЦЭМ!$A$39:$A$789,$A146,СВЦЭМ!$B$39:$B$789,O$119)+'СЕТ СН'!$I$14+СВЦЭМ!$D$10+'СЕТ СН'!$I$5-'СЕТ СН'!$I$24</f>
        <v>7505.3538648199992</v>
      </c>
      <c r="P146" s="36">
        <f>SUMIFS(СВЦЭМ!$D$39:$D$789,СВЦЭМ!$A$39:$A$789,$A146,СВЦЭМ!$B$39:$B$789,P$119)+'СЕТ СН'!$I$14+СВЦЭМ!$D$10+'СЕТ СН'!$I$5-'СЕТ СН'!$I$24</f>
        <v>7488.1130346399996</v>
      </c>
      <c r="Q146" s="36">
        <f>SUMIFS(СВЦЭМ!$D$39:$D$789,СВЦЭМ!$A$39:$A$789,$A146,СВЦЭМ!$B$39:$B$789,Q$119)+'СЕТ СН'!$I$14+СВЦЭМ!$D$10+'СЕТ СН'!$I$5-'СЕТ СН'!$I$24</f>
        <v>7504.0105524099999</v>
      </c>
      <c r="R146" s="36">
        <f>SUMIFS(СВЦЭМ!$D$39:$D$789,СВЦЭМ!$A$39:$A$789,$A146,СВЦЭМ!$B$39:$B$789,R$119)+'СЕТ СН'!$I$14+СВЦЭМ!$D$10+'СЕТ СН'!$I$5-'СЕТ СН'!$I$24</f>
        <v>7492.0600066999996</v>
      </c>
      <c r="S146" s="36">
        <f>SUMIFS(СВЦЭМ!$D$39:$D$789,СВЦЭМ!$A$39:$A$789,$A146,СВЦЭМ!$B$39:$B$789,S$119)+'СЕТ СН'!$I$14+СВЦЭМ!$D$10+'СЕТ СН'!$I$5-'СЕТ СН'!$I$24</f>
        <v>7473.6755832299996</v>
      </c>
      <c r="T146" s="36">
        <f>SUMIFS(СВЦЭМ!$D$39:$D$789,СВЦЭМ!$A$39:$A$789,$A146,СВЦЭМ!$B$39:$B$789,T$119)+'СЕТ СН'!$I$14+СВЦЭМ!$D$10+'СЕТ СН'!$I$5-'СЕТ СН'!$I$24</f>
        <v>7434.6313473899991</v>
      </c>
      <c r="U146" s="36">
        <f>SUMIFS(СВЦЭМ!$D$39:$D$789,СВЦЭМ!$A$39:$A$789,$A146,СВЦЭМ!$B$39:$B$789,U$119)+'СЕТ СН'!$I$14+СВЦЭМ!$D$10+'СЕТ СН'!$I$5-'СЕТ СН'!$I$24</f>
        <v>7393.0919326599997</v>
      </c>
      <c r="V146" s="36">
        <f>SUMIFS(СВЦЭМ!$D$39:$D$789,СВЦЭМ!$A$39:$A$789,$A146,СВЦЭМ!$B$39:$B$789,V$119)+'СЕТ СН'!$I$14+СВЦЭМ!$D$10+'СЕТ СН'!$I$5-'СЕТ СН'!$I$24</f>
        <v>7406.3915138100001</v>
      </c>
      <c r="W146" s="36">
        <f>SUMIFS(СВЦЭМ!$D$39:$D$789,СВЦЭМ!$A$39:$A$789,$A146,СВЦЭМ!$B$39:$B$789,W$119)+'СЕТ СН'!$I$14+СВЦЭМ!$D$10+'СЕТ СН'!$I$5-'СЕТ СН'!$I$24</f>
        <v>7447.4688761699999</v>
      </c>
      <c r="X146" s="36">
        <f>SUMIFS(СВЦЭМ!$D$39:$D$789,СВЦЭМ!$A$39:$A$789,$A146,СВЦЭМ!$B$39:$B$789,X$119)+'СЕТ СН'!$I$14+СВЦЭМ!$D$10+'СЕТ СН'!$I$5-'СЕТ СН'!$I$24</f>
        <v>7507.5226913199995</v>
      </c>
      <c r="Y146" s="36">
        <f>SUMIFS(СВЦЭМ!$D$39:$D$789,СВЦЭМ!$A$39:$A$789,$A146,СВЦЭМ!$B$39:$B$789,Y$119)+'СЕТ СН'!$I$14+СВЦЭМ!$D$10+'СЕТ СН'!$I$5-'СЕТ СН'!$I$24</f>
        <v>7513.27185775</v>
      </c>
    </row>
    <row r="147" spans="1:32" ht="15.75" x14ac:dyDescent="0.2">
      <c r="A147" s="35">
        <f t="shared" si="3"/>
        <v>45654</v>
      </c>
      <c r="B147" s="36">
        <f>SUMIFS(СВЦЭМ!$D$39:$D$789,СВЦЭМ!$A$39:$A$789,$A147,СВЦЭМ!$B$39:$B$789,B$119)+'СЕТ СН'!$I$14+СВЦЭМ!$D$10+'СЕТ СН'!$I$5-'СЕТ СН'!$I$24</f>
        <v>7517.8114588600001</v>
      </c>
      <c r="C147" s="36">
        <f>SUMIFS(СВЦЭМ!$D$39:$D$789,СВЦЭМ!$A$39:$A$789,$A147,СВЦЭМ!$B$39:$B$789,C$119)+'СЕТ СН'!$I$14+СВЦЭМ!$D$10+'СЕТ СН'!$I$5-'СЕТ СН'!$I$24</f>
        <v>7572.1467264099992</v>
      </c>
      <c r="D147" s="36">
        <f>SUMIFS(СВЦЭМ!$D$39:$D$789,СВЦЭМ!$A$39:$A$789,$A147,СВЦЭМ!$B$39:$B$789,D$119)+'СЕТ СН'!$I$14+СВЦЭМ!$D$10+'СЕТ СН'!$I$5-'СЕТ СН'!$I$24</f>
        <v>7644.3590884899995</v>
      </c>
      <c r="E147" s="36">
        <f>SUMIFS(СВЦЭМ!$D$39:$D$789,СВЦЭМ!$A$39:$A$789,$A147,СВЦЭМ!$B$39:$B$789,E$119)+'СЕТ СН'!$I$14+СВЦЭМ!$D$10+'СЕТ СН'!$I$5-'СЕТ СН'!$I$24</f>
        <v>7671.1981772199997</v>
      </c>
      <c r="F147" s="36">
        <f>SUMIFS(СВЦЭМ!$D$39:$D$789,СВЦЭМ!$A$39:$A$789,$A147,СВЦЭМ!$B$39:$B$789,F$119)+'СЕТ СН'!$I$14+СВЦЭМ!$D$10+'СЕТ СН'!$I$5-'СЕТ СН'!$I$24</f>
        <v>7670.6583699999992</v>
      </c>
      <c r="G147" s="36">
        <f>SUMIFS(СВЦЭМ!$D$39:$D$789,СВЦЭМ!$A$39:$A$789,$A147,СВЦЭМ!$B$39:$B$789,G$119)+'СЕТ СН'!$I$14+СВЦЭМ!$D$10+'СЕТ СН'!$I$5-'СЕТ СН'!$I$24</f>
        <v>7631.1578782199995</v>
      </c>
      <c r="H147" s="36">
        <f>SUMIFS(СВЦЭМ!$D$39:$D$789,СВЦЭМ!$A$39:$A$789,$A147,СВЦЭМ!$B$39:$B$789,H$119)+'СЕТ СН'!$I$14+СВЦЭМ!$D$10+'СЕТ СН'!$I$5-'СЕТ СН'!$I$24</f>
        <v>7597.0600834299994</v>
      </c>
      <c r="I147" s="36">
        <f>SUMIFS(СВЦЭМ!$D$39:$D$789,СВЦЭМ!$A$39:$A$789,$A147,СВЦЭМ!$B$39:$B$789,I$119)+'СЕТ СН'!$I$14+СВЦЭМ!$D$10+'СЕТ СН'!$I$5-'СЕТ СН'!$I$24</f>
        <v>7498.1058968699999</v>
      </c>
      <c r="J147" s="36">
        <f>SUMIFS(СВЦЭМ!$D$39:$D$789,СВЦЭМ!$A$39:$A$789,$A147,СВЦЭМ!$B$39:$B$789,J$119)+'СЕТ СН'!$I$14+СВЦЭМ!$D$10+'СЕТ СН'!$I$5-'СЕТ СН'!$I$24</f>
        <v>7467.6623915499995</v>
      </c>
      <c r="K147" s="36">
        <f>SUMIFS(СВЦЭМ!$D$39:$D$789,СВЦЭМ!$A$39:$A$789,$A147,СВЦЭМ!$B$39:$B$789,K$119)+'СЕТ СН'!$I$14+СВЦЭМ!$D$10+'СЕТ СН'!$I$5-'СЕТ СН'!$I$24</f>
        <v>7441.0282320199995</v>
      </c>
      <c r="L147" s="36">
        <f>SUMIFS(СВЦЭМ!$D$39:$D$789,СВЦЭМ!$A$39:$A$789,$A147,СВЦЭМ!$B$39:$B$789,L$119)+'СЕТ СН'!$I$14+СВЦЭМ!$D$10+'СЕТ СН'!$I$5-'СЕТ СН'!$I$24</f>
        <v>7409.2097908699998</v>
      </c>
      <c r="M147" s="36">
        <f>SUMIFS(СВЦЭМ!$D$39:$D$789,СВЦЭМ!$A$39:$A$789,$A147,СВЦЭМ!$B$39:$B$789,M$119)+'СЕТ СН'!$I$14+СВЦЭМ!$D$10+'СЕТ СН'!$I$5-'СЕТ СН'!$I$24</f>
        <v>7486.8224542299995</v>
      </c>
      <c r="N147" s="36">
        <f>SUMIFS(СВЦЭМ!$D$39:$D$789,СВЦЭМ!$A$39:$A$789,$A147,СВЦЭМ!$B$39:$B$789,N$119)+'СЕТ СН'!$I$14+СВЦЭМ!$D$10+'СЕТ СН'!$I$5-'СЕТ СН'!$I$24</f>
        <v>7494.7623532899997</v>
      </c>
      <c r="O147" s="36">
        <f>SUMIFS(СВЦЭМ!$D$39:$D$789,СВЦЭМ!$A$39:$A$789,$A147,СВЦЭМ!$B$39:$B$789,O$119)+'СЕТ СН'!$I$14+СВЦЭМ!$D$10+'СЕТ СН'!$I$5-'СЕТ СН'!$I$24</f>
        <v>7505.1954742899998</v>
      </c>
      <c r="P147" s="36">
        <f>SUMIFS(СВЦЭМ!$D$39:$D$789,СВЦЭМ!$A$39:$A$789,$A147,СВЦЭМ!$B$39:$B$789,P$119)+'СЕТ СН'!$I$14+СВЦЭМ!$D$10+'СЕТ СН'!$I$5-'СЕТ СН'!$I$24</f>
        <v>7501.9031947499989</v>
      </c>
      <c r="Q147" s="36">
        <f>SUMIFS(СВЦЭМ!$D$39:$D$789,СВЦЭМ!$A$39:$A$789,$A147,СВЦЭМ!$B$39:$B$789,Q$119)+'СЕТ СН'!$I$14+СВЦЭМ!$D$10+'СЕТ СН'!$I$5-'СЕТ СН'!$I$24</f>
        <v>7518.5435718600002</v>
      </c>
      <c r="R147" s="36">
        <f>SUMIFS(СВЦЭМ!$D$39:$D$789,СВЦЭМ!$A$39:$A$789,$A147,СВЦЭМ!$B$39:$B$789,R$119)+'СЕТ СН'!$I$14+СВЦЭМ!$D$10+'СЕТ СН'!$I$5-'СЕТ СН'!$I$24</f>
        <v>7511.6558355399993</v>
      </c>
      <c r="S147" s="36">
        <f>SUMIFS(СВЦЭМ!$D$39:$D$789,СВЦЭМ!$A$39:$A$789,$A147,СВЦЭМ!$B$39:$B$789,S$119)+'СЕТ СН'!$I$14+СВЦЭМ!$D$10+'СЕТ СН'!$I$5-'СЕТ СН'!$I$24</f>
        <v>7474.9727130599995</v>
      </c>
      <c r="T147" s="36">
        <f>SUMIFS(СВЦЭМ!$D$39:$D$789,СВЦЭМ!$A$39:$A$789,$A147,СВЦЭМ!$B$39:$B$789,T$119)+'СЕТ СН'!$I$14+СВЦЭМ!$D$10+'СЕТ СН'!$I$5-'СЕТ СН'!$I$24</f>
        <v>7442.3987761099997</v>
      </c>
      <c r="U147" s="36">
        <f>SUMIFS(СВЦЭМ!$D$39:$D$789,СВЦЭМ!$A$39:$A$789,$A147,СВЦЭМ!$B$39:$B$789,U$119)+'СЕТ СН'!$I$14+СВЦЭМ!$D$10+'СЕТ СН'!$I$5-'СЕТ СН'!$I$24</f>
        <v>7464.186766679999</v>
      </c>
      <c r="V147" s="36">
        <f>SUMIFS(СВЦЭМ!$D$39:$D$789,СВЦЭМ!$A$39:$A$789,$A147,СВЦЭМ!$B$39:$B$789,V$119)+'СЕТ СН'!$I$14+СВЦЭМ!$D$10+'СЕТ СН'!$I$5-'СЕТ СН'!$I$24</f>
        <v>7479.8531993399993</v>
      </c>
      <c r="W147" s="36">
        <f>SUMIFS(СВЦЭМ!$D$39:$D$789,СВЦЭМ!$A$39:$A$789,$A147,СВЦЭМ!$B$39:$B$789,W$119)+'СЕТ СН'!$I$14+СВЦЭМ!$D$10+'СЕТ СН'!$I$5-'СЕТ СН'!$I$24</f>
        <v>7492.4269427499994</v>
      </c>
      <c r="X147" s="36">
        <f>SUMIFS(СВЦЭМ!$D$39:$D$789,СВЦЭМ!$A$39:$A$789,$A147,СВЦЭМ!$B$39:$B$789,X$119)+'СЕТ СН'!$I$14+СВЦЭМ!$D$10+'СЕТ СН'!$I$5-'СЕТ СН'!$I$24</f>
        <v>7507.708602749999</v>
      </c>
      <c r="Y147" s="36">
        <f>SUMIFS(СВЦЭМ!$D$39:$D$789,СВЦЭМ!$A$39:$A$789,$A147,СВЦЭМ!$B$39:$B$789,Y$119)+'СЕТ СН'!$I$14+СВЦЭМ!$D$10+'СЕТ СН'!$I$5-'СЕТ СН'!$I$24</f>
        <v>7608.8993105999998</v>
      </c>
    </row>
    <row r="148" spans="1:32" ht="15.75" x14ac:dyDescent="0.2">
      <c r="A148" s="35">
        <f t="shared" si="3"/>
        <v>45655</v>
      </c>
      <c r="B148" s="36">
        <f>SUMIFS(СВЦЭМ!$D$39:$D$789,СВЦЭМ!$A$39:$A$789,$A148,СВЦЭМ!$B$39:$B$789,B$119)+'СЕТ СН'!$I$14+СВЦЭМ!$D$10+'СЕТ СН'!$I$5-'СЕТ СН'!$I$24</f>
        <v>7426.6500166299993</v>
      </c>
      <c r="C148" s="36">
        <f>SUMIFS(СВЦЭМ!$D$39:$D$789,СВЦЭМ!$A$39:$A$789,$A148,СВЦЭМ!$B$39:$B$789,C$119)+'СЕТ СН'!$I$14+СВЦЭМ!$D$10+'СЕТ СН'!$I$5-'СЕТ СН'!$I$24</f>
        <v>7477.6549160999994</v>
      </c>
      <c r="D148" s="36">
        <f>SUMIFS(СВЦЭМ!$D$39:$D$789,СВЦЭМ!$A$39:$A$789,$A148,СВЦЭМ!$B$39:$B$789,D$119)+'СЕТ СН'!$I$14+СВЦЭМ!$D$10+'СЕТ СН'!$I$5-'СЕТ СН'!$I$24</f>
        <v>7626.5988067999997</v>
      </c>
      <c r="E148" s="36">
        <f>SUMIFS(СВЦЭМ!$D$39:$D$789,СВЦЭМ!$A$39:$A$789,$A148,СВЦЭМ!$B$39:$B$789,E$119)+'СЕТ СН'!$I$14+СВЦЭМ!$D$10+'СЕТ СН'!$I$5-'СЕТ СН'!$I$24</f>
        <v>7677.479560669999</v>
      </c>
      <c r="F148" s="36">
        <f>SUMIFS(СВЦЭМ!$D$39:$D$789,СВЦЭМ!$A$39:$A$789,$A148,СВЦЭМ!$B$39:$B$789,F$119)+'СЕТ СН'!$I$14+СВЦЭМ!$D$10+'СЕТ СН'!$I$5-'СЕТ СН'!$I$24</f>
        <v>7687.9122532099991</v>
      </c>
      <c r="G148" s="36">
        <f>SUMIFS(СВЦЭМ!$D$39:$D$789,СВЦЭМ!$A$39:$A$789,$A148,СВЦЭМ!$B$39:$B$789,G$119)+'СЕТ СН'!$I$14+СВЦЭМ!$D$10+'СЕТ СН'!$I$5-'СЕТ СН'!$I$24</f>
        <v>7684.3040801299994</v>
      </c>
      <c r="H148" s="36">
        <f>SUMIFS(СВЦЭМ!$D$39:$D$789,СВЦЭМ!$A$39:$A$789,$A148,СВЦЭМ!$B$39:$B$789,H$119)+'СЕТ СН'!$I$14+СВЦЭМ!$D$10+'СЕТ СН'!$I$5-'СЕТ СН'!$I$24</f>
        <v>7627.4697263499993</v>
      </c>
      <c r="I148" s="36">
        <f>SUMIFS(СВЦЭМ!$D$39:$D$789,СВЦЭМ!$A$39:$A$789,$A148,СВЦЭМ!$B$39:$B$789,I$119)+'СЕТ СН'!$I$14+СВЦЭМ!$D$10+'СЕТ СН'!$I$5-'СЕТ СН'!$I$24</f>
        <v>7528.9989486399991</v>
      </c>
      <c r="J148" s="36">
        <f>SUMIFS(СВЦЭМ!$D$39:$D$789,СВЦЭМ!$A$39:$A$789,$A148,СВЦЭМ!$B$39:$B$789,J$119)+'СЕТ СН'!$I$14+СВЦЭМ!$D$10+'СЕТ СН'!$I$5-'СЕТ СН'!$I$24</f>
        <v>7494.3930555299994</v>
      </c>
      <c r="K148" s="36">
        <f>SUMIFS(СВЦЭМ!$D$39:$D$789,СВЦЭМ!$A$39:$A$789,$A148,СВЦЭМ!$B$39:$B$789,K$119)+'СЕТ СН'!$I$14+СВЦЭМ!$D$10+'СЕТ СН'!$I$5-'СЕТ СН'!$I$24</f>
        <v>7380.3775794799994</v>
      </c>
      <c r="L148" s="36">
        <f>SUMIFS(СВЦЭМ!$D$39:$D$789,СВЦЭМ!$A$39:$A$789,$A148,СВЦЭМ!$B$39:$B$789,L$119)+'СЕТ СН'!$I$14+СВЦЭМ!$D$10+'СЕТ СН'!$I$5-'СЕТ СН'!$I$24</f>
        <v>7345.550006129999</v>
      </c>
      <c r="M148" s="36">
        <f>SUMIFS(СВЦЭМ!$D$39:$D$789,СВЦЭМ!$A$39:$A$789,$A148,СВЦЭМ!$B$39:$B$789,M$119)+'СЕТ СН'!$I$14+СВЦЭМ!$D$10+'СЕТ СН'!$I$5-'СЕТ СН'!$I$24</f>
        <v>7323.5066303599997</v>
      </c>
      <c r="N148" s="36">
        <f>SUMIFS(СВЦЭМ!$D$39:$D$789,СВЦЭМ!$A$39:$A$789,$A148,СВЦЭМ!$B$39:$B$789,N$119)+'СЕТ СН'!$I$14+СВЦЭМ!$D$10+'СЕТ СН'!$I$5-'СЕТ СН'!$I$24</f>
        <v>7295.2180168099994</v>
      </c>
      <c r="O148" s="36">
        <f>SUMIFS(СВЦЭМ!$D$39:$D$789,СВЦЭМ!$A$39:$A$789,$A148,СВЦЭМ!$B$39:$B$789,O$119)+'СЕТ СН'!$I$14+СВЦЭМ!$D$10+'СЕТ СН'!$I$5-'СЕТ СН'!$I$24</f>
        <v>7347.813768439999</v>
      </c>
      <c r="P148" s="36">
        <f>SUMIFS(СВЦЭМ!$D$39:$D$789,СВЦЭМ!$A$39:$A$789,$A148,СВЦЭМ!$B$39:$B$789,P$119)+'СЕТ СН'!$I$14+СВЦЭМ!$D$10+'СЕТ СН'!$I$5-'СЕТ СН'!$I$24</f>
        <v>7362.1789416399997</v>
      </c>
      <c r="Q148" s="36">
        <f>SUMIFS(СВЦЭМ!$D$39:$D$789,СВЦЭМ!$A$39:$A$789,$A148,СВЦЭМ!$B$39:$B$789,Q$119)+'СЕТ СН'!$I$14+СВЦЭМ!$D$10+'СЕТ СН'!$I$5-'СЕТ СН'!$I$24</f>
        <v>7420.9204687000001</v>
      </c>
      <c r="R148" s="36">
        <f>SUMIFS(СВЦЭМ!$D$39:$D$789,СВЦЭМ!$A$39:$A$789,$A148,СВЦЭМ!$B$39:$B$789,R$119)+'СЕТ СН'!$I$14+СВЦЭМ!$D$10+'СЕТ СН'!$I$5-'СЕТ СН'!$I$24</f>
        <v>7379.3770214199994</v>
      </c>
      <c r="S148" s="36">
        <f>SUMIFS(СВЦЭМ!$D$39:$D$789,СВЦЭМ!$A$39:$A$789,$A148,СВЦЭМ!$B$39:$B$789,S$119)+'СЕТ СН'!$I$14+СВЦЭМ!$D$10+'СЕТ СН'!$I$5-'СЕТ СН'!$I$24</f>
        <v>7297.9502358199989</v>
      </c>
      <c r="T148" s="36">
        <f>SUMIFS(СВЦЭМ!$D$39:$D$789,СВЦЭМ!$A$39:$A$789,$A148,СВЦЭМ!$B$39:$B$789,T$119)+'СЕТ СН'!$I$14+СВЦЭМ!$D$10+'СЕТ СН'!$I$5-'СЕТ СН'!$I$24</f>
        <v>7241.5079234299992</v>
      </c>
      <c r="U148" s="36">
        <f>SUMIFS(СВЦЭМ!$D$39:$D$789,СВЦЭМ!$A$39:$A$789,$A148,СВЦЭМ!$B$39:$B$789,U$119)+'СЕТ СН'!$I$14+СВЦЭМ!$D$10+'СЕТ СН'!$I$5-'СЕТ СН'!$I$24</f>
        <v>7223.7716886199996</v>
      </c>
      <c r="V148" s="36">
        <f>SUMIFS(СВЦЭМ!$D$39:$D$789,СВЦЭМ!$A$39:$A$789,$A148,СВЦЭМ!$B$39:$B$789,V$119)+'СЕТ СН'!$I$14+СВЦЭМ!$D$10+'СЕТ СН'!$I$5-'СЕТ СН'!$I$24</f>
        <v>7270.09372592</v>
      </c>
      <c r="W148" s="36">
        <f>SUMIFS(СВЦЭМ!$D$39:$D$789,СВЦЭМ!$A$39:$A$789,$A148,СВЦЭМ!$B$39:$B$789,W$119)+'СЕТ СН'!$I$14+СВЦЭМ!$D$10+'СЕТ СН'!$I$5-'СЕТ СН'!$I$24</f>
        <v>7310.2088631400002</v>
      </c>
      <c r="X148" s="36">
        <f>SUMIFS(СВЦЭМ!$D$39:$D$789,СВЦЭМ!$A$39:$A$789,$A148,СВЦЭМ!$B$39:$B$789,X$119)+'СЕТ СН'!$I$14+СВЦЭМ!$D$10+'СЕТ СН'!$I$5-'СЕТ СН'!$I$24</f>
        <v>7363.513992709999</v>
      </c>
      <c r="Y148" s="36">
        <f>SUMIFS(СВЦЭМ!$D$39:$D$789,СВЦЭМ!$A$39:$A$789,$A148,СВЦЭМ!$B$39:$B$789,Y$119)+'СЕТ СН'!$I$14+СВЦЭМ!$D$10+'СЕТ СН'!$I$5-'СЕТ СН'!$I$24</f>
        <v>7400.8034555099994</v>
      </c>
    </row>
    <row r="149" spans="1:32" ht="15.75" x14ac:dyDescent="0.2">
      <c r="A149" s="35">
        <f t="shared" si="3"/>
        <v>45656</v>
      </c>
      <c r="B149" s="36">
        <f>SUMIFS(СВЦЭМ!$D$39:$D$789,СВЦЭМ!$A$39:$A$789,$A149,СВЦЭМ!$B$39:$B$789,B$119)+'СЕТ СН'!$I$14+СВЦЭМ!$D$10+'СЕТ СН'!$I$5-'СЕТ СН'!$I$24</f>
        <v>7659.9650187999996</v>
      </c>
      <c r="C149" s="36">
        <f>SUMIFS(СВЦЭМ!$D$39:$D$789,СВЦЭМ!$A$39:$A$789,$A149,СВЦЭМ!$B$39:$B$789,C$119)+'СЕТ СН'!$I$14+СВЦЭМ!$D$10+'СЕТ СН'!$I$5-'СЕТ СН'!$I$24</f>
        <v>7738.2496464899996</v>
      </c>
      <c r="D149" s="36">
        <f>SUMIFS(СВЦЭМ!$D$39:$D$789,СВЦЭМ!$A$39:$A$789,$A149,СВЦЭМ!$B$39:$B$789,D$119)+'СЕТ СН'!$I$14+СВЦЭМ!$D$10+'СЕТ СН'!$I$5-'СЕТ СН'!$I$24</f>
        <v>7765.4859846899999</v>
      </c>
      <c r="E149" s="36">
        <f>SUMIFS(СВЦЭМ!$D$39:$D$789,СВЦЭМ!$A$39:$A$789,$A149,СВЦЭМ!$B$39:$B$789,E$119)+'СЕТ СН'!$I$14+СВЦЭМ!$D$10+'СЕТ СН'!$I$5-'СЕТ СН'!$I$24</f>
        <v>7787.9240475299994</v>
      </c>
      <c r="F149" s="36">
        <f>SUMIFS(СВЦЭМ!$D$39:$D$789,СВЦЭМ!$A$39:$A$789,$A149,СВЦЭМ!$B$39:$B$789,F$119)+'СЕТ СН'!$I$14+СВЦЭМ!$D$10+'СЕТ СН'!$I$5-'СЕТ СН'!$I$24</f>
        <v>7794.0813127399997</v>
      </c>
      <c r="G149" s="36">
        <f>SUMIFS(СВЦЭМ!$D$39:$D$789,СВЦЭМ!$A$39:$A$789,$A149,СВЦЭМ!$B$39:$B$789,G$119)+'СЕТ СН'!$I$14+СВЦЭМ!$D$10+'СЕТ СН'!$I$5-'СЕТ СН'!$I$24</f>
        <v>7790.5597100099994</v>
      </c>
      <c r="H149" s="36">
        <f>SUMIFS(СВЦЭМ!$D$39:$D$789,СВЦЭМ!$A$39:$A$789,$A149,СВЦЭМ!$B$39:$B$789,H$119)+'СЕТ СН'!$I$14+СВЦЭМ!$D$10+'СЕТ СН'!$I$5-'СЕТ СН'!$I$24</f>
        <v>7768.1305488199996</v>
      </c>
      <c r="I149" s="36">
        <f>SUMIFS(СВЦЭМ!$D$39:$D$789,СВЦЭМ!$A$39:$A$789,$A149,СВЦЭМ!$B$39:$B$789,I$119)+'СЕТ СН'!$I$14+СВЦЭМ!$D$10+'СЕТ СН'!$I$5-'СЕТ СН'!$I$24</f>
        <v>7729.764362259999</v>
      </c>
      <c r="J149" s="36">
        <f>SUMIFS(СВЦЭМ!$D$39:$D$789,СВЦЭМ!$A$39:$A$789,$A149,СВЦЭМ!$B$39:$B$789,J$119)+'СЕТ СН'!$I$14+СВЦЭМ!$D$10+'СЕТ СН'!$I$5-'СЕТ СН'!$I$24</f>
        <v>7662.6858227100001</v>
      </c>
      <c r="K149" s="36">
        <f>SUMIFS(СВЦЭМ!$D$39:$D$789,СВЦЭМ!$A$39:$A$789,$A149,СВЦЭМ!$B$39:$B$789,K$119)+'СЕТ СН'!$I$14+СВЦЭМ!$D$10+'СЕТ СН'!$I$5-'СЕТ СН'!$I$24</f>
        <v>7531.843616619999</v>
      </c>
      <c r="L149" s="36">
        <f>SUMIFS(СВЦЭМ!$D$39:$D$789,СВЦЭМ!$A$39:$A$789,$A149,СВЦЭМ!$B$39:$B$789,L$119)+'СЕТ СН'!$I$14+СВЦЭМ!$D$10+'СЕТ СН'!$I$5-'СЕТ СН'!$I$24</f>
        <v>7524.3515885999996</v>
      </c>
      <c r="M149" s="36">
        <f>SUMIFS(СВЦЭМ!$D$39:$D$789,СВЦЭМ!$A$39:$A$789,$A149,СВЦЭМ!$B$39:$B$789,M$119)+'СЕТ СН'!$I$14+СВЦЭМ!$D$10+'СЕТ СН'!$I$5-'СЕТ СН'!$I$24</f>
        <v>7523.1769686799998</v>
      </c>
      <c r="N149" s="36">
        <f>SUMIFS(СВЦЭМ!$D$39:$D$789,СВЦЭМ!$A$39:$A$789,$A149,СВЦЭМ!$B$39:$B$789,N$119)+'СЕТ СН'!$I$14+СВЦЭМ!$D$10+'СЕТ СН'!$I$5-'СЕТ СН'!$I$24</f>
        <v>7498.4316115599995</v>
      </c>
      <c r="O149" s="36">
        <f>SUMIFS(СВЦЭМ!$D$39:$D$789,СВЦЭМ!$A$39:$A$789,$A149,СВЦЭМ!$B$39:$B$789,O$119)+'СЕТ СН'!$I$14+СВЦЭМ!$D$10+'СЕТ СН'!$I$5-'СЕТ СН'!$I$24</f>
        <v>7524.5076562099994</v>
      </c>
      <c r="P149" s="36">
        <f>SUMIFS(СВЦЭМ!$D$39:$D$789,СВЦЭМ!$A$39:$A$789,$A149,СВЦЭМ!$B$39:$B$789,P$119)+'СЕТ СН'!$I$14+СВЦЭМ!$D$10+'СЕТ СН'!$I$5-'СЕТ СН'!$I$24</f>
        <v>7541.728516449999</v>
      </c>
      <c r="Q149" s="36">
        <f>SUMIFS(СВЦЭМ!$D$39:$D$789,СВЦЭМ!$A$39:$A$789,$A149,СВЦЭМ!$B$39:$B$789,Q$119)+'СЕТ СН'!$I$14+СВЦЭМ!$D$10+'СЕТ СН'!$I$5-'СЕТ СН'!$I$24</f>
        <v>7543.5401022199994</v>
      </c>
      <c r="R149" s="36">
        <f>SUMIFS(СВЦЭМ!$D$39:$D$789,СВЦЭМ!$A$39:$A$789,$A149,СВЦЭМ!$B$39:$B$789,R$119)+'СЕТ СН'!$I$14+СВЦЭМ!$D$10+'СЕТ СН'!$I$5-'СЕТ СН'!$I$24</f>
        <v>7529.3028690800002</v>
      </c>
      <c r="S149" s="36">
        <f>SUMIFS(СВЦЭМ!$D$39:$D$789,СВЦЭМ!$A$39:$A$789,$A149,СВЦЭМ!$B$39:$B$789,S$119)+'СЕТ СН'!$I$14+СВЦЭМ!$D$10+'СЕТ СН'!$I$5-'СЕТ СН'!$I$24</f>
        <v>7478.7344891399989</v>
      </c>
      <c r="T149" s="36">
        <f>SUMIFS(СВЦЭМ!$D$39:$D$789,СВЦЭМ!$A$39:$A$789,$A149,СВЦЭМ!$B$39:$B$789,T$119)+'СЕТ СН'!$I$14+СВЦЭМ!$D$10+'СЕТ СН'!$I$5-'СЕТ СН'!$I$24</f>
        <v>7436.4129434899996</v>
      </c>
      <c r="U149" s="36">
        <f>SUMIFS(СВЦЭМ!$D$39:$D$789,СВЦЭМ!$A$39:$A$789,$A149,СВЦЭМ!$B$39:$B$789,U$119)+'СЕТ СН'!$I$14+СВЦЭМ!$D$10+'СЕТ СН'!$I$5-'СЕТ СН'!$I$24</f>
        <v>7445.0787797899993</v>
      </c>
      <c r="V149" s="36">
        <f>SUMIFS(СВЦЭМ!$D$39:$D$789,СВЦЭМ!$A$39:$A$789,$A149,СВЦЭМ!$B$39:$B$789,V$119)+'СЕТ СН'!$I$14+СВЦЭМ!$D$10+'СЕТ СН'!$I$5-'СЕТ СН'!$I$24</f>
        <v>7463.2470204000001</v>
      </c>
      <c r="W149" s="36">
        <f>SUMIFS(СВЦЭМ!$D$39:$D$789,СВЦЭМ!$A$39:$A$789,$A149,СВЦЭМ!$B$39:$B$789,W$119)+'СЕТ СН'!$I$14+СВЦЭМ!$D$10+'СЕТ СН'!$I$5-'СЕТ СН'!$I$24</f>
        <v>7479.4774709899993</v>
      </c>
      <c r="X149" s="36">
        <f>SUMIFS(СВЦЭМ!$D$39:$D$789,СВЦЭМ!$A$39:$A$789,$A149,СВЦЭМ!$B$39:$B$789,X$119)+'СЕТ СН'!$I$14+СВЦЭМ!$D$10+'СЕТ СН'!$I$5-'СЕТ СН'!$I$24</f>
        <v>7526.81564119</v>
      </c>
      <c r="Y149" s="36">
        <f>SUMIFS(СВЦЭМ!$D$39:$D$789,СВЦЭМ!$A$39:$A$789,$A149,СВЦЭМ!$B$39:$B$789,Y$119)+'СЕТ СН'!$I$14+СВЦЭМ!$D$10+'СЕТ СН'!$I$5-'СЕТ СН'!$I$24</f>
        <v>7538.2859175099993</v>
      </c>
    </row>
    <row r="150" spans="1:32" ht="15.75" x14ac:dyDescent="0.2">
      <c r="A150" s="35">
        <f t="shared" si="3"/>
        <v>45657</v>
      </c>
      <c r="B150" s="36">
        <f>SUMIFS(СВЦЭМ!$D$39:$D$789,СВЦЭМ!$A$39:$A$789,$A150,СВЦЭМ!$B$39:$B$789,B$119)+'СЕТ СН'!$I$14+СВЦЭМ!$D$10+'СЕТ СН'!$I$5-'СЕТ СН'!$I$24</f>
        <v>7575.9168231200001</v>
      </c>
      <c r="C150" s="36">
        <f>SUMIFS(СВЦЭМ!$D$39:$D$789,СВЦЭМ!$A$39:$A$789,$A150,СВЦЭМ!$B$39:$B$789,C$119)+'СЕТ СН'!$I$14+СВЦЭМ!$D$10+'СЕТ СН'!$I$5-'СЕТ СН'!$I$24</f>
        <v>7674.4235155699989</v>
      </c>
      <c r="D150" s="36">
        <f>SUMIFS(СВЦЭМ!$D$39:$D$789,СВЦЭМ!$A$39:$A$789,$A150,СВЦЭМ!$B$39:$B$789,D$119)+'СЕТ СН'!$I$14+СВЦЭМ!$D$10+'СЕТ СН'!$I$5-'СЕТ СН'!$I$24</f>
        <v>7703.0274614499995</v>
      </c>
      <c r="E150" s="36">
        <f>SUMIFS(СВЦЭМ!$D$39:$D$789,СВЦЭМ!$A$39:$A$789,$A150,СВЦЭМ!$B$39:$B$789,E$119)+'СЕТ СН'!$I$14+СВЦЭМ!$D$10+'СЕТ СН'!$I$5-'СЕТ СН'!$I$24</f>
        <v>7764.2432625799993</v>
      </c>
      <c r="F150" s="36">
        <f>SUMIFS(СВЦЭМ!$D$39:$D$789,СВЦЭМ!$A$39:$A$789,$A150,СВЦЭМ!$B$39:$B$789,F$119)+'СЕТ СН'!$I$14+СВЦЭМ!$D$10+'СЕТ СН'!$I$5-'СЕТ СН'!$I$24</f>
        <v>7772.1430415099994</v>
      </c>
      <c r="G150" s="36">
        <f>SUMIFS(СВЦЭМ!$D$39:$D$789,СВЦЭМ!$A$39:$A$789,$A150,СВЦЭМ!$B$39:$B$789,G$119)+'СЕТ СН'!$I$14+СВЦЭМ!$D$10+'СЕТ СН'!$I$5-'СЕТ СН'!$I$24</f>
        <v>7746.4465201499988</v>
      </c>
      <c r="H150" s="36">
        <f>SUMIFS(СВЦЭМ!$D$39:$D$789,СВЦЭМ!$A$39:$A$789,$A150,СВЦЭМ!$B$39:$B$789,H$119)+'СЕТ СН'!$I$14+СВЦЭМ!$D$10+'СЕТ СН'!$I$5-'СЕТ СН'!$I$24</f>
        <v>7736.2322955199998</v>
      </c>
      <c r="I150" s="36">
        <f>SUMIFS(СВЦЭМ!$D$39:$D$789,СВЦЭМ!$A$39:$A$789,$A150,СВЦЭМ!$B$39:$B$789,I$119)+'СЕТ СН'!$I$14+СВЦЭМ!$D$10+'СЕТ СН'!$I$5-'СЕТ СН'!$I$24</f>
        <v>7705.2248966199995</v>
      </c>
      <c r="J150" s="36">
        <f>SUMIFS(СВЦЭМ!$D$39:$D$789,СВЦЭМ!$A$39:$A$789,$A150,СВЦЭМ!$B$39:$B$789,J$119)+'СЕТ СН'!$I$14+СВЦЭМ!$D$10+'СЕТ СН'!$I$5-'СЕТ СН'!$I$24</f>
        <v>7557.0748499299989</v>
      </c>
      <c r="K150" s="36">
        <f>SUMIFS(СВЦЭМ!$D$39:$D$789,СВЦЭМ!$A$39:$A$789,$A150,СВЦЭМ!$B$39:$B$789,K$119)+'СЕТ СН'!$I$14+СВЦЭМ!$D$10+'СЕТ СН'!$I$5-'СЕТ СН'!$I$24</f>
        <v>7492.7950270000001</v>
      </c>
      <c r="L150" s="36">
        <f>SUMIFS(СВЦЭМ!$D$39:$D$789,СВЦЭМ!$A$39:$A$789,$A150,СВЦЭМ!$B$39:$B$789,L$119)+'СЕТ СН'!$I$14+СВЦЭМ!$D$10+'СЕТ СН'!$I$5-'СЕТ СН'!$I$24</f>
        <v>7452.4348006</v>
      </c>
      <c r="M150" s="36">
        <f>SUMIFS(СВЦЭМ!$D$39:$D$789,СВЦЭМ!$A$39:$A$789,$A150,СВЦЭМ!$B$39:$B$789,M$119)+'СЕТ СН'!$I$14+СВЦЭМ!$D$10+'СЕТ СН'!$I$5-'СЕТ СН'!$I$24</f>
        <v>7413.3960071199999</v>
      </c>
      <c r="N150" s="36">
        <f>SUMIFS(СВЦЭМ!$D$39:$D$789,СВЦЭМ!$A$39:$A$789,$A150,СВЦЭМ!$B$39:$B$789,N$119)+'СЕТ СН'!$I$14+СВЦЭМ!$D$10+'СЕТ СН'!$I$5-'СЕТ СН'!$I$24</f>
        <v>7413.7568987999994</v>
      </c>
      <c r="O150" s="36">
        <f>SUMIFS(СВЦЭМ!$D$39:$D$789,СВЦЭМ!$A$39:$A$789,$A150,СВЦЭМ!$B$39:$B$789,O$119)+'СЕТ СН'!$I$14+СВЦЭМ!$D$10+'СЕТ СН'!$I$5-'СЕТ СН'!$I$24</f>
        <v>7452.7010250999992</v>
      </c>
      <c r="P150" s="36">
        <f>SUMIFS(СВЦЭМ!$D$39:$D$789,СВЦЭМ!$A$39:$A$789,$A150,СВЦЭМ!$B$39:$B$789,P$119)+'СЕТ СН'!$I$14+СВЦЭМ!$D$10+'СЕТ СН'!$I$5-'СЕТ СН'!$I$24</f>
        <v>7438.5358229899994</v>
      </c>
      <c r="Q150" s="36">
        <f>SUMIFS(СВЦЭМ!$D$39:$D$789,СВЦЭМ!$A$39:$A$789,$A150,СВЦЭМ!$B$39:$B$789,Q$119)+'СЕТ СН'!$I$14+СВЦЭМ!$D$10+'СЕТ СН'!$I$5-'СЕТ СН'!$I$24</f>
        <v>7430.3131090999996</v>
      </c>
      <c r="R150" s="36">
        <f>SUMIFS(СВЦЭМ!$D$39:$D$789,СВЦЭМ!$A$39:$A$789,$A150,СВЦЭМ!$B$39:$B$789,R$119)+'СЕТ СН'!$I$14+СВЦЭМ!$D$10+'СЕТ СН'!$I$5-'СЕТ СН'!$I$24</f>
        <v>7399.2563121399999</v>
      </c>
      <c r="S150" s="36">
        <f>SUMIFS(СВЦЭМ!$D$39:$D$789,СВЦЭМ!$A$39:$A$789,$A150,СВЦЭМ!$B$39:$B$789,S$119)+'СЕТ СН'!$I$14+СВЦЭМ!$D$10+'СЕТ СН'!$I$5-'СЕТ СН'!$I$24</f>
        <v>7368.08488382</v>
      </c>
      <c r="T150" s="36">
        <f>SUMIFS(СВЦЭМ!$D$39:$D$789,СВЦЭМ!$A$39:$A$789,$A150,СВЦЭМ!$B$39:$B$789,T$119)+'СЕТ СН'!$I$14+СВЦЭМ!$D$10+'СЕТ СН'!$I$5-'СЕТ СН'!$I$24</f>
        <v>7314.0388062699994</v>
      </c>
      <c r="U150" s="36">
        <f>SUMIFS(СВЦЭМ!$D$39:$D$789,СВЦЭМ!$A$39:$A$789,$A150,СВЦЭМ!$B$39:$B$789,U$119)+'СЕТ СН'!$I$14+СВЦЭМ!$D$10+'СЕТ СН'!$I$5-'СЕТ СН'!$I$24</f>
        <v>7294.3445887999997</v>
      </c>
      <c r="V150" s="36">
        <f>SUMIFS(СВЦЭМ!$D$39:$D$789,СВЦЭМ!$A$39:$A$789,$A150,СВЦЭМ!$B$39:$B$789,V$119)+'СЕТ СН'!$I$14+СВЦЭМ!$D$10+'СЕТ СН'!$I$5-'СЕТ СН'!$I$24</f>
        <v>7334.7204727999997</v>
      </c>
      <c r="W150" s="36">
        <f>SUMIFS(СВЦЭМ!$D$39:$D$789,СВЦЭМ!$A$39:$A$789,$A150,СВЦЭМ!$B$39:$B$789,W$119)+'СЕТ СН'!$I$14+СВЦЭМ!$D$10+'СЕТ СН'!$I$5-'СЕТ СН'!$I$24</f>
        <v>7407.3338571099994</v>
      </c>
      <c r="X150" s="36">
        <f>SUMIFS(СВЦЭМ!$D$39:$D$789,СВЦЭМ!$A$39:$A$789,$A150,СВЦЭМ!$B$39:$B$789,X$119)+'СЕТ СН'!$I$14+СВЦЭМ!$D$10+'СЕТ СН'!$I$5-'СЕТ СН'!$I$24</f>
        <v>7445.0529727199992</v>
      </c>
      <c r="Y150" s="36">
        <f>SUMIFS(СВЦЭМ!$D$39:$D$789,СВЦЭМ!$A$39:$A$789,$A150,СВЦЭМ!$B$39:$B$789,Y$119)+'СЕТ СН'!$I$14+СВЦЭМ!$D$10+'СЕТ СН'!$I$5-'СЕТ СН'!$I$24</f>
        <v>7496.1563822099997</v>
      </c>
      <c r="Z150" s="36">
        <f>SUMIFS(СВЦЭМ!$D$39:$D$789,СВЦЭМ!$A$39:$A$789,$A150,СВЦЭМ!$B$39:$B$789,Z$119)+'СЕТ СН'!$I$14+СВЦЭМ!$D$10+'СЕТ СН'!$I$5-'СЕТ СН'!$I$24</f>
        <v>7556.8756904399997</v>
      </c>
      <c r="AA150" s="36">
        <f>SUMIFS(СВЦЭМ!$D$39:$D$789,СВЦЭМ!$A$39:$A$789,$A150,СВЦЭМ!$B$39:$B$789,AA$119)+'СЕТ СН'!$I$14+СВЦЭМ!$D$10+'СЕТ СН'!$I$5-'СЕТ СН'!$I$24</f>
        <v>7590.0854673799995</v>
      </c>
      <c r="AB150" s="36">
        <f>SUMIFS(СВЦЭМ!$D$39:$D$789,СВЦЭМ!$A$39:$A$789,$A150,СВЦЭМ!$B$39:$B$789,AB$119)+'СЕТ СН'!$I$14+СВЦЭМ!$D$10+'СЕТ СН'!$I$5-'СЕТ СН'!$I$24</f>
        <v>7609.5950512299996</v>
      </c>
      <c r="AC150" s="36">
        <f>SUMIFS(СВЦЭМ!$D$39:$D$789,СВЦЭМ!$A$39:$A$789,$A150,СВЦЭМ!$B$39:$B$789,AC$119)+'СЕТ СН'!$I$14+СВЦЭМ!$D$10+'СЕТ СН'!$I$5-'СЕТ СН'!$I$24</f>
        <v>7620.5251623799995</v>
      </c>
      <c r="AD150" s="36">
        <f>SUMIFS(СВЦЭМ!$D$39:$D$789,СВЦЭМ!$A$39:$A$789,$A150,СВЦЭМ!$B$39:$B$789,AD$119)+'СЕТ СН'!$I$14+СВЦЭМ!$D$10+'СЕТ СН'!$I$5-'СЕТ СН'!$I$24</f>
        <v>7641.4121190099995</v>
      </c>
      <c r="AE150" s="36">
        <f>SUMIFS(СВЦЭМ!$D$39:$D$789,СВЦЭМ!$A$39:$A$789,$A150,СВЦЭМ!$B$39:$B$789,AE$119)+'СЕТ СН'!$I$14+СВЦЭМ!$D$10+'СЕТ СН'!$I$5-'СЕТ СН'!$I$24</f>
        <v>7673.6563792099996</v>
      </c>
      <c r="AF150" s="36">
        <f>SUMIFS(СВЦЭМ!$D$39:$D$789,СВЦЭМ!$A$39:$A$789,$A150,СВЦЭМ!$B$39:$B$789,AF$119)+'СЕТ СН'!$I$14+СВЦЭМ!$D$10+'СЕТ СН'!$I$5-'СЕТ СН'!$I$24</f>
        <v>7736.7222572499995</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32" ht="12.75" customHeight="1" x14ac:dyDescent="0.2">
      <c r="A153" s="129"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32"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32"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c r="Z155" s="34">
        <v>25</v>
      </c>
      <c r="AA155" s="34">
        <v>26</v>
      </c>
      <c r="AB155" s="34">
        <v>27</v>
      </c>
      <c r="AC155" s="34">
        <v>28</v>
      </c>
      <c r="AD155" s="34">
        <v>29</v>
      </c>
      <c r="AE155" s="34">
        <v>30</v>
      </c>
      <c r="AF155" s="34">
        <v>31</v>
      </c>
    </row>
    <row r="156" spans="1:32" ht="15.75" customHeight="1" x14ac:dyDescent="0.2">
      <c r="A156" s="35" t="str">
        <f>A120</f>
        <v>01.12.2024</v>
      </c>
      <c r="B156" s="36">
        <f>SUMIFS(СВЦЭМ!$E$39:$E$789,СВЦЭМ!$A$39:$A$789,$A156,СВЦЭМ!$B$39:$B$789,B$155)+'СЕТ СН'!$F$15</f>
        <v>249.60864187999999</v>
      </c>
      <c r="C156" s="36">
        <f>SUMIFS(СВЦЭМ!$E$39:$E$789,СВЦЭМ!$A$39:$A$789,$A156,СВЦЭМ!$B$39:$B$789,C$155)+'СЕТ СН'!$F$15</f>
        <v>255.32405836999999</v>
      </c>
      <c r="D156" s="36">
        <f>SUMIFS(СВЦЭМ!$E$39:$E$789,СВЦЭМ!$A$39:$A$789,$A156,СВЦЭМ!$B$39:$B$789,D$155)+'СЕТ СН'!$F$15</f>
        <v>257.49347460000001</v>
      </c>
      <c r="E156" s="36">
        <f>SUMIFS(СВЦЭМ!$E$39:$E$789,СВЦЭМ!$A$39:$A$789,$A156,СВЦЭМ!$B$39:$B$789,E$155)+'СЕТ СН'!$F$15</f>
        <v>256.72928929</v>
      </c>
      <c r="F156" s="36">
        <f>SUMIFS(СВЦЭМ!$E$39:$E$789,СВЦЭМ!$A$39:$A$789,$A156,СВЦЭМ!$B$39:$B$789,F$155)+'СЕТ СН'!$F$15</f>
        <v>256.99479171000002</v>
      </c>
      <c r="G156" s="36">
        <f>SUMIFS(СВЦЭМ!$E$39:$E$789,СВЦЭМ!$A$39:$A$789,$A156,СВЦЭМ!$B$39:$B$789,G$155)+'СЕТ СН'!$F$15</f>
        <v>259.10167496000003</v>
      </c>
      <c r="H156" s="36">
        <f>SUMIFS(СВЦЭМ!$E$39:$E$789,СВЦЭМ!$A$39:$A$789,$A156,СВЦЭМ!$B$39:$B$789,H$155)+'СЕТ СН'!$F$15</f>
        <v>259.50506775000002</v>
      </c>
      <c r="I156" s="36">
        <f>SUMIFS(СВЦЭМ!$E$39:$E$789,СВЦЭМ!$A$39:$A$789,$A156,СВЦЭМ!$B$39:$B$789,I$155)+'СЕТ СН'!$F$15</f>
        <v>259.72421234000001</v>
      </c>
      <c r="J156" s="36">
        <f>SUMIFS(СВЦЭМ!$E$39:$E$789,СВЦЭМ!$A$39:$A$789,$A156,СВЦЭМ!$B$39:$B$789,J$155)+'СЕТ СН'!$F$15</f>
        <v>254.67212742999999</v>
      </c>
      <c r="K156" s="36">
        <f>SUMIFS(СВЦЭМ!$E$39:$E$789,СВЦЭМ!$A$39:$A$789,$A156,СВЦЭМ!$B$39:$B$789,K$155)+'СЕТ СН'!$F$15</f>
        <v>255.40135412999999</v>
      </c>
      <c r="L156" s="36">
        <f>SUMIFS(СВЦЭМ!$E$39:$E$789,СВЦЭМ!$A$39:$A$789,$A156,СВЦЭМ!$B$39:$B$789,L$155)+'СЕТ СН'!$F$15</f>
        <v>250.37001405999999</v>
      </c>
      <c r="M156" s="36">
        <f>SUMIFS(СВЦЭМ!$E$39:$E$789,СВЦЭМ!$A$39:$A$789,$A156,СВЦЭМ!$B$39:$B$789,M$155)+'СЕТ СН'!$F$15</f>
        <v>250.24861675</v>
      </c>
      <c r="N156" s="36">
        <f>SUMIFS(СВЦЭМ!$E$39:$E$789,СВЦЭМ!$A$39:$A$789,$A156,СВЦЭМ!$B$39:$B$789,N$155)+'СЕТ СН'!$F$15</f>
        <v>253.43484917999999</v>
      </c>
      <c r="O156" s="36">
        <f>SUMIFS(СВЦЭМ!$E$39:$E$789,СВЦЭМ!$A$39:$A$789,$A156,СВЦЭМ!$B$39:$B$789,O$155)+'СЕТ СН'!$F$15</f>
        <v>255.07182044999999</v>
      </c>
      <c r="P156" s="36">
        <f>SUMIFS(СВЦЭМ!$E$39:$E$789,СВЦЭМ!$A$39:$A$789,$A156,СВЦЭМ!$B$39:$B$789,P$155)+'СЕТ СН'!$F$15</f>
        <v>258.37210375000001</v>
      </c>
      <c r="Q156" s="36">
        <f>SUMIFS(СВЦЭМ!$E$39:$E$789,СВЦЭМ!$A$39:$A$789,$A156,СВЦЭМ!$B$39:$B$789,Q$155)+'СЕТ СН'!$F$15</f>
        <v>260.62766432000001</v>
      </c>
      <c r="R156" s="36">
        <f>SUMIFS(СВЦЭМ!$E$39:$E$789,СВЦЭМ!$A$39:$A$789,$A156,СВЦЭМ!$B$39:$B$789,R$155)+'СЕТ СН'!$F$15</f>
        <v>258.77796094000001</v>
      </c>
      <c r="S156" s="36">
        <f>SUMIFS(СВЦЭМ!$E$39:$E$789,СВЦЭМ!$A$39:$A$789,$A156,СВЦЭМ!$B$39:$B$789,S$155)+'СЕТ СН'!$F$15</f>
        <v>252.19520858999999</v>
      </c>
      <c r="T156" s="36">
        <f>SUMIFS(СВЦЭМ!$E$39:$E$789,СВЦЭМ!$A$39:$A$789,$A156,СВЦЭМ!$B$39:$B$789,T$155)+'СЕТ СН'!$F$15</f>
        <v>244.26094065000001</v>
      </c>
      <c r="U156" s="36">
        <f>SUMIFS(СВЦЭМ!$E$39:$E$789,СВЦЭМ!$A$39:$A$789,$A156,СВЦЭМ!$B$39:$B$789,U$155)+'СЕТ СН'!$F$15</f>
        <v>246.3962449</v>
      </c>
      <c r="V156" s="36">
        <f>SUMIFS(СВЦЭМ!$E$39:$E$789,СВЦЭМ!$A$39:$A$789,$A156,СВЦЭМ!$B$39:$B$789,V$155)+'СЕТ СН'!$F$15</f>
        <v>249.14008564</v>
      </c>
      <c r="W156" s="36">
        <f>SUMIFS(СВЦЭМ!$E$39:$E$789,СВЦЭМ!$A$39:$A$789,$A156,СВЦЭМ!$B$39:$B$789,W$155)+'СЕТ СН'!$F$15</f>
        <v>251.23842801999999</v>
      </c>
      <c r="X156" s="36">
        <f>SUMIFS(СВЦЭМ!$E$39:$E$789,СВЦЭМ!$A$39:$A$789,$A156,СВЦЭМ!$B$39:$B$789,X$155)+'СЕТ СН'!$F$15</f>
        <v>254.03021271</v>
      </c>
      <c r="Y156" s="36">
        <f>SUMIFS(СВЦЭМ!$E$39:$E$789,СВЦЭМ!$A$39:$A$789,$A156,СВЦЭМ!$B$39:$B$789,Y$155)+'СЕТ СН'!$F$15</f>
        <v>262.21686538</v>
      </c>
      <c r="AA156" s="45"/>
    </row>
    <row r="157" spans="1:32" ht="15.75" x14ac:dyDescent="0.2">
      <c r="A157" s="35">
        <f>A156+1</f>
        <v>45628</v>
      </c>
      <c r="B157" s="36">
        <f>SUMIFS(СВЦЭМ!$E$39:$E$789,СВЦЭМ!$A$39:$A$789,$A157,СВЦЭМ!$B$39:$B$789,B$155)+'СЕТ СН'!$F$15</f>
        <v>270.63943432999997</v>
      </c>
      <c r="C157" s="36">
        <f>SUMIFS(СВЦЭМ!$E$39:$E$789,СВЦЭМ!$A$39:$A$789,$A157,СВЦЭМ!$B$39:$B$789,C$155)+'СЕТ СН'!$F$15</f>
        <v>269.30521596</v>
      </c>
      <c r="D157" s="36">
        <f>SUMIFS(СВЦЭМ!$E$39:$E$789,СВЦЭМ!$A$39:$A$789,$A157,СВЦЭМ!$B$39:$B$789,D$155)+'СЕТ СН'!$F$15</f>
        <v>267.62578327</v>
      </c>
      <c r="E157" s="36">
        <f>SUMIFS(СВЦЭМ!$E$39:$E$789,СВЦЭМ!$A$39:$A$789,$A157,СВЦЭМ!$B$39:$B$789,E$155)+'СЕТ СН'!$F$15</f>
        <v>269.00821121000001</v>
      </c>
      <c r="F157" s="36">
        <f>SUMIFS(СВЦЭМ!$E$39:$E$789,СВЦЭМ!$A$39:$A$789,$A157,СВЦЭМ!$B$39:$B$789,F$155)+'СЕТ СН'!$F$15</f>
        <v>268.07805825000003</v>
      </c>
      <c r="G157" s="36">
        <f>SUMIFS(СВЦЭМ!$E$39:$E$789,СВЦЭМ!$A$39:$A$789,$A157,СВЦЭМ!$B$39:$B$789,G$155)+'СЕТ СН'!$F$15</f>
        <v>268.50093864000002</v>
      </c>
      <c r="H157" s="36">
        <f>SUMIFS(СВЦЭМ!$E$39:$E$789,СВЦЭМ!$A$39:$A$789,$A157,СВЦЭМ!$B$39:$B$789,H$155)+'СЕТ СН'!$F$15</f>
        <v>261.74209628</v>
      </c>
      <c r="I157" s="36">
        <f>SUMIFS(СВЦЭМ!$E$39:$E$789,СВЦЭМ!$A$39:$A$789,$A157,СВЦЭМ!$B$39:$B$789,I$155)+'СЕТ СН'!$F$15</f>
        <v>251.96008259000001</v>
      </c>
      <c r="J157" s="36">
        <f>SUMIFS(СВЦЭМ!$E$39:$E$789,СВЦЭМ!$A$39:$A$789,$A157,СВЦЭМ!$B$39:$B$789,J$155)+'СЕТ СН'!$F$15</f>
        <v>246.88315258</v>
      </c>
      <c r="K157" s="36">
        <f>SUMIFS(СВЦЭМ!$E$39:$E$789,СВЦЭМ!$A$39:$A$789,$A157,СВЦЭМ!$B$39:$B$789,K$155)+'СЕТ СН'!$F$15</f>
        <v>245.2761179</v>
      </c>
      <c r="L157" s="36">
        <f>SUMIFS(СВЦЭМ!$E$39:$E$789,СВЦЭМ!$A$39:$A$789,$A157,СВЦЭМ!$B$39:$B$789,L$155)+'СЕТ СН'!$F$15</f>
        <v>247.16912463</v>
      </c>
      <c r="M157" s="36">
        <f>SUMIFS(СВЦЭМ!$E$39:$E$789,СВЦЭМ!$A$39:$A$789,$A157,СВЦЭМ!$B$39:$B$789,M$155)+'СЕТ СН'!$F$15</f>
        <v>248.88188324999999</v>
      </c>
      <c r="N157" s="36">
        <f>SUMIFS(СВЦЭМ!$E$39:$E$789,СВЦЭМ!$A$39:$A$789,$A157,СВЦЭМ!$B$39:$B$789,N$155)+'СЕТ СН'!$F$15</f>
        <v>250.68692582</v>
      </c>
      <c r="O157" s="36">
        <f>SUMIFS(СВЦЭМ!$E$39:$E$789,СВЦЭМ!$A$39:$A$789,$A157,СВЦЭМ!$B$39:$B$789,O$155)+'СЕТ СН'!$F$15</f>
        <v>252.7436295</v>
      </c>
      <c r="P157" s="36">
        <f>SUMIFS(СВЦЭМ!$E$39:$E$789,СВЦЭМ!$A$39:$A$789,$A157,СВЦЭМ!$B$39:$B$789,P$155)+'СЕТ СН'!$F$15</f>
        <v>254.57054214999999</v>
      </c>
      <c r="Q157" s="36">
        <f>SUMIFS(СВЦЭМ!$E$39:$E$789,СВЦЭМ!$A$39:$A$789,$A157,СВЦЭМ!$B$39:$B$789,Q$155)+'СЕТ СН'!$F$15</f>
        <v>254.24805377999999</v>
      </c>
      <c r="R157" s="36">
        <f>SUMIFS(СВЦЭМ!$E$39:$E$789,СВЦЭМ!$A$39:$A$789,$A157,СВЦЭМ!$B$39:$B$789,R$155)+'СЕТ СН'!$F$15</f>
        <v>253.17369550999999</v>
      </c>
      <c r="S157" s="36">
        <f>SUMIFS(СВЦЭМ!$E$39:$E$789,СВЦЭМ!$A$39:$A$789,$A157,СВЦЭМ!$B$39:$B$789,S$155)+'СЕТ СН'!$F$15</f>
        <v>247.34701711</v>
      </c>
      <c r="T157" s="36">
        <f>SUMIFS(СВЦЭМ!$E$39:$E$789,СВЦЭМ!$A$39:$A$789,$A157,СВЦЭМ!$B$39:$B$789,T$155)+'СЕТ СН'!$F$15</f>
        <v>241.71919983000001</v>
      </c>
      <c r="U157" s="36">
        <f>SUMIFS(СВЦЭМ!$E$39:$E$789,СВЦЭМ!$A$39:$A$789,$A157,СВЦЭМ!$B$39:$B$789,U$155)+'СЕТ СН'!$F$15</f>
        <v>246.27025401</v>
      </c>
      <c r="V157" s="36">
        <f>SUMIFS(СВЦЭМ!$E$39:$E$789,СВЦЭМ!$A$39:$A$789,$A157,СВЦЭМ!$B$39:$B$789,V$155)+'СЕТ СН'!$F$15</f>
        <v>249.65437498</v>
      </c>
      <c r="W157" s="36">
        <f>SUMIFS(СВЦЭМ!$E$39:$E$789,СВЦЭМ!$A$39:$A$789,$A157,СВЦЭМ!$B$39:$B$789,W$155)+'СЕТ СН'!$F$15</f>
        <v>248.61831223999999</v>
      </c>
      <c r="X157" s="36">
        <f>SUMIFS(СВЦЭМ!$E$39:$E$789,СВЦЭМ!$A$39:$A$789,$A157,СВЦЭМ!$B$39:$B$789,X$155)+'СЕТ СН'!$F$15</f>
        <v>248.71629021999999</v>
      </c>
      <c r="Y157" s="36">
        <f>SUMIFS(СВЦЭМ!$E$39:$E$789,СВЦЭМ!$A$39:$A$789,$A157,СВЦЭМ!$B$39:$B$789,Y$155)+'СЕТ СН'!$F$15</f>
        <v>252.30760092</v>
      </c>
    </row>
    <row r="158" spans="1:32" ht="15.75" x14ac:dyDescent="0.2">
      <c r="A158" s="35">
        <f t="shared" ref="A158:A186" si="4">A157+1</f>
        <v>45629</v>
      </c>
      <c r="B158" s="36">
        <f>SUMIFS(СВЦЭМ!$E$39:$E$789,СВЦЭМ!$A$39:$A$789,$A158,СВЦЭМ!$B$39:$B$789,B$155)+'СЕТ СН'!$F$15</f>
        <v>254.33469199999999</v>
      </c>
      <c r="C158" s="36">
        <f>SUMIFS(СВЦЭМ!$E$39:$E$789,СВЦЭМ!$A$39:$A$789,$A158,СВЦЭМ!$B$39:$B$789,C$155)+'СЕТ СН'!$F$15</f>
        <v>259.30955473</v>
      </c>
      <c r="D158" s="36">
        <f>SUMIFS(СВЦЭМ!$E$39:$E$789,СВЦЭМ!$A$39:$A$789,$A158,СВЦЭМ!$B$39:$B$789,D$155)+'СЕТ СН'!$F$15</f>
        <v>262.77771939000002</v>
      </c>
      <c r="E158" s="36">
        <f>SUMIFS(СВЦЭМ!$E$39:$E$789,СВЦЭМ!$A$39:$A$789,$A158,СВЦЭМ!$B$39:$B$789,E$155)+'СЕТ СН'!$F$15</f>
        <v>266.36352698000002</v>
      </c>
      <c r="F158" s="36">
        <f>SUMIFS(СВЦЭМ!$E$39:$E$789,СВЦЭМ!$A$39:$A$789,$A158,СВЦЭМ!$B$39:$B$789,F$155)+'СЕТ СН'!$F$15</f>
        <v>267.11992879000002</v>
      </c>
      <c r="G158" s="36">
        <f>SUMIFS(СВЦЭМ!$E$39:$E$789,СВЦЭМ!$A$39:$A$789,$A158,СВЦЭМ!$B$39:$B$789,G$155)+'СЕТ СН'!$F$15</f>
        <v>261.40534848999999</v>
      </c>
      <c r="H158" s="36">
        <f>SUMIFS(СВЦЭМ!$E$39:$E$789,СВЦЭМ!$A$39:$A$789,$A158,СВЦЭМ!$B$39:$B$789,H$155)+'СЕТ СН'!$F$15</f>
        <v>254.8813437</v>
      </c>
      <c r="I158" s="36">
        <f>SUMIFS(СВЦЭМ!$E$39:$E$789,СВЦЭМ!$A$39:$A$789,$A158,СВЦЭМ!$B$39:$B$789,I$155)+'СЕТ СН'!$F$15</f>
        <v>246.51145728</v>
      </c>
      <c r="J158" s="36">
        <f>SUMIFS(СВЦЭМ!$E$39:$E$789,СВЦЭМ!$A$39:$A$789,$A158,СВЦЭМ!$B$39:$B$789,J$155)+'СЕТ СН'!$F$15</f>
        <v>239.89139763</v>
      </c>
      <c r="K158" s="36">
        <f>SUMIFS(СВЦЭМ!$E$39:$E$789,СВЦЭМ!$A$39:$A$789,$A158,СВЦЭМ!$B$39:$B$789,K$155)+'СЕТ СН'!$F$15</f>
        <v>240.68071882999999</v>
      </c>
      <c r="L158" s="36">
        <f>SUMIFS(СВЦЭМ!$E$39:$E$789,СВЦЭМ!$A$39:$A$789,$A158,СВЦЭМ!$B$39:$B$789,L$155)+'СЕТ СН'!$F$15</f>
        <v>241.44971464</v>
      </c>
      <c r="M158" s="36">
        <f>SUMIFS(СВЦЭМ!$E$39:$E$789,СВЦЭМ!$A$39:$A$789,$A158,СВЦЭМ!$B$39:$B$789,M$155)+'СЕТ СН'!$F$15</f>
        <v>241.70188028000001</v>
      </c>
      <c r="N158" s="36">
        <f>SUMIFS(СВЦЭМ!$E$39:$E$789,СВЦЭМ!$A$39:$A$789,$A158,СВЦЭМ!$B$39:$B$789,N$155)+'СЕТ СН'!$F$15</f>
        <v>245.49903053</v>
      </c>
      <c r="O158" s="36">
        <f>SUMIFS(СВЦЭМ!$E$39:$E$789,СВЦЭМ!$A$39:$A$789,$A158,СВЦЭМ!$B$39:$B$789,O$155)+'СЕТ СН'!$F$15</f>
        <v>247.12009635000001</v>
      </c>
      <c r="P158" s="36">
        <f>SUMIFS(СВЦЭМ!$E$39:$E$789,СВЦЭМ!$A$39:$A$789,$A158,СВЦЭМ!$B$39:$B$789,P$155)+'СЕТ СН'!$F$15</f>
        <v>249.78581159000001</v>
      </c>
      <c r="Q158" s="36">
        <f>SUMIFS(СВЦЭМ!$E$39:$E$789,СВЦЭМ!$A$39:$A$789,$A158,СВЦЭМ!$B$39:$B$789,Q$155)+'СЕТ СН'!$F$15</f>
        <v>252.73692556</v>
      </c>
      <c r="R158" s="36">
        <f>SUMIFS(СВЦЭМ!$E$39:$E$789,СВЦЭМ!$A$39:$A$789,$A158,СВЦЭМ!$B$39:$B$789,R$155)+'СЕТ СН'!$F$15</f>
        <v>250.63954824999999</v>
      </c>
      <c r="S158" s="36">
        <f>SUMIFS(СВЦЭМ!$E$39:$E$789,СВЦЭМ!$A$39:$A$789,$A158,СВЦЭМ!$B$39:$B$789,S$155)+'СЕТ СН'!$F$15</f>
        <v>245.17884330000001</v>
      </c>
      <c r="T158" s="36">
        <f>SUMIFS(СВЦЭМ!$E$39:$E$789,СВЦЭМ!$A$39:$A$789,$A158,СВЦЭМ!$B$39:$B$789,T$155)+'СЕТ СН'!$F$15</f>
        <v>239.57461903000001</v>
      </c>
      <c r="U158" s="36">
        <f>SUMIFS(СВЦЭМ!$E$39:$E$789,СВЦЭМ!$A$39:$A$789,$A158,СВЦЭМ!$B$39:$B$789,U$155)+'СЕТ СН'!$F$15</f>
        <v>242.04130516000001</v>
      </c>
      <c r="V158" s="36">
        <f>SUMIFS(СВЦЭМ!$E$39:$E$789,СВЦЭМ!$A$39:$A$789,$A158,СВЦЭМ!$B$39:$B$789,V$155)+'СЕТ СН'!$F$15</f>
        <v>244.65025269</v>
      </c>
      <c r="W158" s="36">
        <f>SUMIFS(СВЦЭМ!$E$39:$E$789,СВЦЭМ!$A$39:$A$789,$A158,СВЦЭМ!$B$39:$B$789,W$155)+'СЕТ СН'!$F$15</f>
        <v>246.43810565999999</v>
      </c>
      <c r="X158" s="36">
        <f>SUMIFS(СВЦЭМ!$E$39:$E$789,СВЦЭМ!$A$39:$A$789,$A158,СВЦЭМ!$B$39:$B$789,X$155)+'СЕТ СН'!$F$15</f>
        <v>247.85320931999999</v>
      </c>
      <c r="Y158" s="36">
        <f>SUMIFS(СВЦЭМ!$E$39:$E$789,СВЦЭМ!$A$39:$A$789,$A158,СВЦЭМ!$B$39:$B$789,Y$155)+'СЕТ СН'!$F$15</f>
        <v>252.23274906</v>
      </c>
    </row>
    <row r="159" spans="1:32" ht="15.75" x14ac:dyDescent="0.2">
      <c r="A159" s="35">
        <f t="shared" si="4"/>
        <v>45630</v>
      </c>
      <c r="B159" s="36">
        <f>SUMIFS(СВЦЭМ!$E$39:$E$789,СВЦЭМ!$A$39:$A$789,$A159,СВЦЭМ!$B$39:$B$789,B$155)+'СЕТ СН'!$F$15</f>
        <v>256.26819905000002</v>
      </c>
      <c r="C159" s="36">
        <f>SUMIFS(СВЦЭМ!$E$39:$E$789,СВЦЭМ!$A$39:$A$789,$A159,СВЦЭМ!$B$39:$B$789,C$155)+'СЕТ СН'!$F$15</f>
        <v>264.04211960999999</v>
      </c>
      <c r="D159" s="36">
        <f>SUMIFS(СВЦЭМ!$E$39:$E$789,СВЦЭМ!$A$39:$A$789,$A159,СВЦЭМ!$B$39:$B$789,D$155)+'СЕТ СН'!$F$15</f>
        <v>266.94955279999999</v>
      </c>
      <c r="E159" s="36">
        <f>SUMIFS(СВЦЭМ!$E$39:$E$789,СВЦЭМ!$A$39:$A$789,$A159,СВЦЭМ!$B$39:$B$789,E$155)+'СЕТ СН'!$F$15</f>
        <v>268.73305357999999</v>
      </c>
      <c r="F159" s="36">
        <f>SUMIFS(СВЦЭМ!$E$39:$E$789,СВЦЭМ!$A$39:$A$789,$A159,СВЦЭМ!$B$39:$B$789,F$155)+'СЕТ СН'!$F$15</f>
        <v>268.07552368</v>
      </c>
      <c r="G159" s="36">
        <f>SUMIFS(СВЦЭМ!$E$39:$E$789,СВЦЭМ!$A$39:$A$789,$A159,СВЦЭМ!$B$39:$B$789,G$155)+'СЕТ СН'!$F$15</f>
        <v>266.31771098000002</v>
      </c>
      <c r="H159" s="36">
        <f>SUMIFS(СВЦЭМ!$E$39:$E$789,СВЦЭМ!$A$39:$A$789,$A159,СВЦЭМ!$B$39:$B$789,H$155)+'СЕТ СН'!$F$15</f>
        <v>262.73343297999998</v>
      </c>
      <c r="I159" s="36">
        <f>SUMIFS(СВЦЭМ!$E$39:$E$789,СВЦЭМ!$A$39:$A$789,$A159,СВЦЭМ!$B$39:$B$789,I$155)+'СЕТ СН'!$F$15</f>
        <v>250.05729355</v>
      </c>
      <c r="J159" s="36">
        <f>SUMIFS(СВЦЭМ!$E$39:$E$789,СВЦЭМ!$A$39:$A$789,$A159,СВЦЭМ!$B$39:$B$789,J$155)+'СЕТ СН'!$F$15</f>
        <v>243.78838759000001</v>
      </c>
      <c r="K159" s="36">
        <f>SUMIFS(СВЦЭМ!$E$39:$E$789,СВЦЭМ!$A$39:$A$789,$A159,СВЦЭМ!$B$39:$B$789,K$155)+'СЕТ СН'!$F$15</f>
        <v>241.12447528000001</v>
      </c>
      <c r="L159" s="36">
        <f>SUMIFS(СВЦЭМ!$E$39:$E$789,СВЦЭМ!$A$39:$A$789,$A159,СВЦЭМ!$B$39:$B$789,L$155)+'СЕТ СН'!$F$15</f>
        <v>232.73364796000001</v>
      </c>
      <c r="M159" s="36">
        <f>SUMIFS(СВЦЭМ!$E$39:$E$789,СВЦЭМ!$A$39:$A$789,$A159,СВЦЭМ!$B$39:$B$789,M$155)+'СЕТ СН'!$F$15</f>
        <v>231.34536703000001</v>
      </c>
      <c r="N159" s="36">
        <f>SUMIFS(СВЦЭМ!$E$39:$E$789,СВЦЭМ!$A$39:$A$789,$A159,СВЦЭМ!$B$39:$B$789,N$155)+'СЕТ СН'!$F$15</f>
        <v>235.40151144000001</v>
      </c>
      <c r="O159" s="36">
        <f>SUMIFS(СВЦЭМ!$E$39:$E$789,СВЦЭМ!$A$39:$A$789,$A159,СВЦЭМ!$B$39:$B$789,O$155)+'СЕТ СН'!$F$15</f>
        <v>236.21919965000001</v>
      </c>
      <c r="P159" s="36">
        <f>SUMIFS(СВЦЭМ!$E$39:$E$789,СВЦЭМ!$A$39:$A$789,$A159,СВЦЭМ!$B$39:$B$789,P$155)+'СЕТ СН'!$F$15</f>
        <v>237.88247963000001</v>
      </c>
      <c r="Q159" s="36">
        <f>SUMIFS(СВЦЭМ!$E$39:$E$789,СВЦЭМ!$A$39:$A$789,$A159,СВЦЭМ!$B$39:$B$789,Q$155)+'СЕТ СН'!$F$15</f>
        <v>239.00992232999999</v>
      </c>
      <c r="R159" s="36">
        <f>SUMIFS(СВЦЭМ!$E$39:$E$789,СВЦЭМ!$A$39:$A$789,$A159,СВЦЭМ!$B$39:$B$789,R$155)+'СЕТ СН'!$F$15</f>
        <v>238.0200202</v>
      </c>
      <c r="S159" s="36">
        <f>SUMIFS(СВЦЭМ!$E$39:$E$789,СВЦЭМ!$A$39:$A$789,$A159,СВЦЭМ!$B$39:$B$789,S$155)+'СЕТ СН'!$F$15</f>
        <v>232.29051727000001</v>
      </c>
      <c r="T159" s="36">
        <f>SUMIFS(СВЦЭМ!$E$39:$E$789,СВЦЭМ!$A$39:$A$789,$A159,СВЦЭМ!$B$39:$B$789,T$155)+'СЕТ СН'!$F$15</f>
        <v>226.54246205999999</v>
      </c>
      <c r="U159" s="36">
        <f>SUMIFS(СВЦЭМ!$E$39:$E$789,СВЦЭМ!$A$39:$A$789,$A159,СВЦЭМ!$B$39:$B$789,U$155)+'СЕТ СН'!$F$15</f>
        <v>226.92572720000001</v>
      </c>
      <c r="V159" s="36">
        <f>SUMIFS(СВЦЭМ!$E$39:$E$789,СВЦЭМ!$A$39:$A$789,$A159,СВЦЭМ!$B$39:$B$789,V$155)+'СЕТ СН'!$F$15</f>
        <v>231.65495537000001</v>
      </c>
      <c r="W159" s="36">
        <f>SUMIFS(СВЦЭМ!$E$39:$E$789,СВЦЭМ!$A$39:$A$789,$A159,СВЦЭМ!$B$39:$B$789,W$155)+'СЕТ СН'!$F$15</f>
        <v>234.12900966999999</v>
      </c>
      <c r="X159" s="36">
        <f>SUMIFS(СВЦЭМ!$E$39:$E$789,СВЦЭМ!$A$39:$A$789,$A159,СВЦЭМ!$B$39:$B$789,X$155)+'СЕТ СН'!$F$15</f>
        <v>238.35164707000001</v>
      </c>
      <c r="Y159" s="36">
        <f>SUMIFS(СВЦЭМ!$E$39:$E$789,СВЦЭМ!$A$39:$A$789,$A159,СВЦЭМ!$B$39:$B$789,Y$155)+'СЕТ СН'!$F$15</f>
        <v>242.94787729000001</v>
      </c>
    </row>
    <row r="160" spans="1:32" ht="15.75" x14ac:dyDescent="0.2">
      <c r="A160" s="35">
        <f t="shared" si="4"/>
        <v>45631</v>
      </c>
      <c r="B160" s="36">
        <f>SUMIFS(СВЦЭМ!$E$39:$E$789,СВЦЭМ!$A$39:$A$789,$A160,СВЦЭМ!$B$39:$B$789,B$155)+'СЕТ СН'!$F$15</f>
        <v>244.05164439999999</v>
      </c>
      <c r="C160" s="36">
        <f>SUMIFS(СВЦЭМ!$E$39:$E$789,СВЦЭМ!$A$39:$A$789,$A160,СВЦЭМ!$B$39:$B$789,C$155)+'СЕТ СН'!$F$15</f>
        <v>250.27679451</v>
      </c>
      <c r="D160" s="36">
        <f>SUMIFS(СВЦЭМ!$E$39:$E$789,СВЦЭМ!$A$39:$A$789,$A160,СВЦЭМ!$B$39:$B$789,D$155)+'СЕТ СН'!$F$15</f>
        <v>251.72901673999999</v>
      </c>
      <c r="E160" s="36">
        <f>SUMIFS(СВЦЭМ!$E$39:$E$789,СВЦЭМ!$A$39:$A$789,$A160,СВЦЭМ!$B$39:$B$789,E$155)+'СЕТ СН'!$F$15</f>
        <v>253.23542408</v>
      </c>
      <c r="F160" s="36">
        <f>SUMIFS(СВЦЭМ!$E$39:$E$789,СВЦЭМ!$A$39:$A$789,$A160,СВЦЭМ!$B$39:$B$789,F$155)+'СЕТ СН'!$F$15</f>
        <v>252.52732091999999</v>
      </c>
      <c r="G160" s="36">
        <f>SUMIFS(СВЦЭМ!$E$39:$E$789,СВЦЭМ!$A$39:$A$789,$A160,СВЦЭМ!$B$39:$B$789,G$155)+'СЕТ СН'!$F$15</f>
        <v>249.60420038000001</v>
      </c>
      <c r="H160" s="36">
        <f>SUMIFS(СВЦЭМ!$E$39:$E$789,СВЦЭМ!$A$39:$A$789,$A160,СВЦЭМ!$B$39:$B$789,H$155)+'СЕТ СН'!$F$15</f>
        <v>240.59223195000001</v>
      </c>
      <c r="I160" s="36">
        <f>SUMIFS(СВЦЭМ!$E$39:$E$789,СВЦЭМ!$A$39:$A$789,$A160,СВЦЭМ!$B$39:$B$789,I$155)+'СЕТ СН'!$F$15</f>
        <v>231.00360379</v>
      </c>
      <c r="J160" s="36">
        <f>SUMIFS(СВЦЭМ!$E$39:$E$789,СВЦЭМ!$A$39:$A$789,$A160,СВЦЭМ!$B$39:$B$789,J$155)+'СЕТ СН'!$F$15</f>
        <v>225.95933084999999</v>
      </c>
      <c r="K160" s="36">
        <f>SUMIFS(СВЦЭМ!$E$39:$E$789,СВЦЭМ!$A$39:$A$789,$A160,СВЦЭМ!$B$39:$B$789,K$155)+'СЕТ СН'!$F$15</f>
        <v>222.41674714999999</v>
      </c>
      <c r="L160" s="36">
        <f>SUMIFS(СВЦЭМ!$E$39:$E$789,СВЦЭМ!$A$39:$A$789,$A160,СВЦЭМ!$B$39:$B$789,L$155)+'СЕТ СН'!$F$15</f>
        <v>221.2331576</v>
      </c>
      <c r="M160" s="36">
        <f>SUMIFS(СВЦЭМ!$E$39:$E$789,СВЦЭМ!$A$39:$A$789,$A160,СВЦЭМ!$B$39:$B$789,M$155)+'СЕТ СН'!$F$15</f>
        <v>224.13388330999999</v>
      </c>
      <c r="N160" s="36">
        <f>SUMIFS(СВЦЭМ!$E$39:$E$789,СВЦЭМ!$A$39:$A$789,$A160,СВЦЭМ!$B$39:$B$789,N$155)+'СЕТ СН'!$F$15</f>
        <v>225.38538535999999</v>
      </c>
      <c r="O160" s="36">
        <f>SUMIFS(СВЦЭМ!$E$39:$E$789,СВЦЭМ!$A$39:$A$789,$A160,СВЦЭМ!$B$39:$B$789,O$155)+'СЕТ СН'!$F$15</f>
        <v>226.23807364999999</v>
      </c>
      <c r="P160" s="36">
        <f>SUMIFS(СВЦЭМ!$E$39:$E$789,СВЦЭМ!$A$39:$A$789,$A160,СВЦЭМ!$B$39:$B$789,P$155)+'СЕТ СН'!$F$15</f>
        <v>228.06722925</v>
      </c>
      <c r="Q160" s="36">
        <f>SUMIFS(СВЦЭМ!$E$39:$E$789,СВЦЭМ!$A$39:$A$789,$A160,СВЦЭМ!$B$39:$B$789,Q$155)+'СЕТ СН'!$F$15</f>
        <v>230.77561668999999</v>
      </c>
      <c r="R160" s="36">
        <f>SUMIFS(СВЦЭМ!$E$39:$E$789,СВЦЭМ!$A$39:$A$789,$A160,СВЦЭМ!$B$39:$B$789,R$155)+'СЕТ СН'!$F$15</f>
        <v>231.10027418000001</v>
      </c>
      <c r="S160" s="36">
        <f>SUMIFS(СВЦЭМ!$E$39:$E$789,СВЦЭМ!$A$39:$A$789,$A160,СВЦЭМ!$B$39:$B$789,S$155)+'СЕТ СН'!$F$15</f>
        <v>224.63017730000001</v>
      </c>
      <c r="T160" s="36">
        <f>SUMIFS(СВЦЭМ!$E$39:$E$789,СВЦЭМ!$A$39:$A$789,$A160,СВЦЭМ!$B$39:$B$789,T$155)+'СЕТ СН'!$F$15</f>
        <v>218.34188488000001</v>
      </c>
      <c r="U160" s="36">
        <f>SUMIFS(СВЦЭМ!$E$39:$E$789,СВЦЭМ!$A$39:$A$789,$A160,СВЦЭМ!$B$39:$B$789,U$155)+'СЕТ СН'!$F$15</f>
        <v>218.38400768</v>
      </c>
      <c r="V160" s="36">
        <f>SUMIFS(СВЦЭМ!$E$39:$E$789,СВЦЭМ!$A$39:$A$789,$A160,СВЦЭМ!$B$39:$B$789,V$155)+'СЕТ СН'!$F$15</f>
        <v>222.61518988</v>
      </c>
      <c r="W160" s="36">
        <f>SUMIFS(СВЦЭМ!$E$39:$E$789,СВЦЭМ!$A$39:$A$789,$A160,СВЦЭМ!$B$39:$B$789,W$155)+'СЕТ СН'!$F$15</f>
        <v>223.83727698999999</v>
      </c>
      <c r="X160" s="36">
        <f>SUMIFS(СВЦЭМ!$E$39:$E$789,СВЦЭМ!$A$39:$A$789,$A160,СВЦЭМ!$B$39:$B$789,X$155)+'СЕТ СН'!$F$15</f>
        <v>225.64913336999999</v>
      </c>
      <c r="Y160" s="36">
        <f>SUMIFS(СВЦЭМ!$E$39:$E$789,СВЦЭМ!$A$39:$A$789,$A160,СВЦЭМ!$B$39:$B$789,Y$155)+'СЕТ СН'!$F$15</f>
        <v>226.89182083</v>
      </c>
    </row>
    <row r="161" spans="1:25" ht="15.75" x14ac:dyDescent="0.2">
      <c r="A161" s="35">
        <f t="shared" si="4"/>
        <v>45632</v>
      </c>
      <c r="B161" s="36">
        <f>SUMIFS(СВЦЭМ!$E$39:$E$789,СВЦЭМ!$A$39:$A$789,$A161,СВЦЭМ!$B$39:$B$789,B$155)+'СЕТ СН'!$F$15</f>
        <v>239.29803140000001</v>
      </c>
      <c r="C161" s="36">
        <f>SUMIFS(СВЦЭМ!$E$39:$E$789,СВЦЭМ!$A$39:$A$789,$A161,СВЦЭМ!$B$39:$B$789,C$155)+'СЕТ СН'!$F$15</f>
        <v>247.74513345</v>
      </c>
      <c r="D161" s="36">
        <f>SUMIFS(СВЦЭМ!$E$39:$E$789,СВЦЭМ!$A$39:$A$789,$A161,СВЦЭМ!$B$39:$B$789,D$155)+'СЕТ СН'!$F$15</f>
        <v>250.83939981</v>
      </c>
      <c r="E161" s="36">
        <f>SUMIFS(СВЦЭМ!$E$39:$E$789,СВЦЭМ!$A$39:$A$789,$A161,СВЦЭМ!$B$39:$B$789,E$155)+'СЕТ СН'!$F$15</f>
        <v>252.28032278000001</v>
      </c>
      <c r="F161" s="36">
        <f>SUMIFS(СВЦЭМ!$E$39:$E$789,СВЦЭМ!$A$39:$A$789,$A161,СВЦЭМ!$B$39:$B$789,F$155)+'СЕТ СН'!$F$15</f>
        <v>252.04068857999999</v>
      </c>
      <c r="G161" s="36">
        <f>SUMIFS(СВЦЭМ!$E$39:$E$789,СВЦЭМ!$A$39:$A$789,$A161,СВЦЭМ!$B$39:$B$789,G$155)+'СЕТ СН'!$F$15</f>
        <v>249.79640545000001</v>
      </c>
      <c r="H161" s="36">
        <f>SUMIFS(СВЦЭМ!$E$39:$E$789,СВЦЭМ!$A$39:$A$789,$A161,СВЦЭМ!$B$39:$B$789,H$155)+'СЕТ СН'!$F$15</f>
        <v>240.17669823</v>
      </c>
      <c r="I161" s="36">
        <f>SUMIFS(СВЦЭМ!$E$39:$E$789,СВЦЭМ!$A$39:$A$789,$A161,СВЦЭМ!$B$39:$B$789,I$155)+'СЕТ СН'!$F$15</f>
        <v>231.98370370000001</v>
      </c>
      <c r="J161" s="36">
        <f>SUMIFS(СВЦЭМ!$E$39:$E$789,СВЦЭМ!$A$39:$A$789,$A161,СВЦЭМ!$B$39:$B$789,J$155)+'СЕТ СН'!$F$15</f>
        <v>224.80839723</v>
      </c>
      <c r="K161" s="36">
        <f>SUMIFS(СВЦЭМ!$E$39:$E$789,СВЦЭМ!$A$39:$A$789,$A161,СВЦЭМ!$B$39:$B$789,K$155)+'СЕТ СН'!$F$15</f>
        <v>221.04559298999999</v>
      </c>
      <c r="L161" s="36">
        <f>SUMIFS(СВЦЭМ!$E$39:$E$789,СВЦЭМ!$A$39:$A$789,$A161,СВЦЭМ!$B$39:$B$789,L$155)+'СЕТ СН'!$F$15</f>
        <v>221.40207572</v>
      </c>
      <c r="M161" s="36">
        <f>SUMIFS(СВЦЭМ!$E$39:$E$789,СВЦЭМ!$A$39:$A$789,$A161,СВЦЭМ!$B$39:$B$789,M$155)+'СЕТ СН'!$F$15</f>
        <v>223.1545107</v>
      </c>
      <c r="N161" s="36">
        <f>SUMIFS(СВЦЭМ!$E$39:$E$789,СВЦЭМ!$A$39:$A$789,$A161,СВЦЭМ!$B$39:$B$789,N$155)+'СЕТ СН'!$F$15</f>
        <v>224.20190485000001</v>
      </c>
      <c r="O161" s="36">
        <f>SUMIFS(СВЦЭМ!$E$39:$E$789,СВЦЭМ!$A$39:$A$789,$A161,СВЦЭМ!$B$39:$B$789,O$155)+'СЕТ СН'!$F$15</f>
        <v>224.81458501</v>
      </c>
      <c r="P161" s="36">
        <f>SUMIFS(СВЦЭМ!$E$39:$E$789,СВЦЭМ!$A$39:$A$789,$A161,СВЦЭМ!$B$39:$B$789,P$155)+'СЕТ СН'!$F$15</f>
        <v>227.30951253000001</v>
      </c>
      <c r="Q161" s="36">
        <f>SUMIFS(СВЦЭМ!$E$39:$E$789,СВЦЭМ!$A$39:$A$789,$A161,СВЦЭМ!$B$39:$B$789,Q$155)+'СЕТ СН'!$F$15</f>
        <v>228.60454920000001</v>
      </c>
      <c r="R161" s="36">
        <f>SUMIFS(СВЦЭМ!$E$39:$E$789,СВЦЭМ!$A$39:$A$789,$A161,СВЦЭМ!$B$39:$B$789,R$155)+'СЕТ СН'!$F$15</f>
        <v>227.75632748999999</v>
      </c>
      <c r="S161" s="36">
        <f>SUMIFS(СВЦЭМ!$E$39:$E$789,СВЦЭМ!$A$39:$A$789,$A161,СВЦЭМ!$B$39:$B$789,S$155)+'СЕТ СН'!$F$15</f>
        <v>225.25399333999999</v>
      </c>
      <c r="T161" s="36">
        <f>SUMIFS(СВЦЭМ!$E$39:$E$789,СВЦЭМ!$A$39:$A$789,$A161,СВЦЭМ!$B$39:$B$789,T$155)+'СЕТ СН'!$F$15</f>
        <v>219.08679452000001</v>
      </c>
      <c r="U161" s="36">
        <f>SUMIFS(СВЦЭМ!$E$39:$E$789,СВЦЭМ!$A$39:$A$789,$A161,СВЦЭМ!$B$39:$B$789,U$155)+'СЕТ СН'!$F$15</f>
        <v>217.41352111</v>
      </c>
      <c r="V161" s="36">
        <f>SUMIFS(СВЦЭМ!$E$39:$E$789,СВЦЭМ!$A$39:$A$789,$A161,СВЦЭМ!$B$39:$B$789,V$155)+'СЕТ СН'!$F$15</f>
        <v>222.53606364999999</v>
      </c>
      <c r="W161" s="36">
        <f>SUMIFS(СВЦЭМ!$E$39:$E$789,СВЦЭМ!$A$39:$A$789,$A161,СВЦЭМ!$B$39:$B$789,W$155)+'СЕТ СН'!$F$15</f>
        <v>222.79194562999999</v>
      </c>
      <c r="X161" s="36">
        <f>SUMIFS(СВЦЭМ!$E$39:$E$789,СВЦЭМ!$A$39:$A$789,$A161,СВЦЭМ!$B$39:$B$789,X$155)+'СЕТ СН'!$F$15</f>
        <v>223.56473331999999</v>
      </c>
      <c r="Y161" s="36">
        <f>SUMIFS(СВЦЭМ!$E$39:$E$789,СВЦЭМ!$A$39:$A$789,$A161,СВЦЭМ!$B$39:$B$789,Y$155)+'СЕТ СН'!$F$15</f>
        <v>226.95984869</v>
      </c>
    </row>
    <row r="162" spans="1:25" ht="15.75" x14ac:dyDescent="0.2">
      <c r="A162" s="35">
        <f t="shared" si="4"/>
        <v>45633</v>
      </c>
      <c r="B162" s="36">
        <f>SUMIFS(СВЦЭМ!$E$39:$E$789,СВЦЭМ!$A$39:$A$789,$A162,СВЦЭМ!$B$39:$B$789,B$155)+'СЕТ СН'!$F$15</f>
        <v>236.66551389</v>
      </c>
      <c r="C162" s="36">
        <f>SUMIFS(СВЦЭМ!$E$39:$E$789,СВЦЭМ!$A$39:$A$789,$A162,СВЦЭМ!$B$39:$B$789,C$155)+'СЕТ СН'!$F$15</f>
        <v>233.42799980000001</v>
      </c>
      <c r="D162" s="36">
        <f>SUMIFS(СВЦЭМ!$E$39:$E$789,СВЦЭМ!$A$39:$A$789,$A162,СВЦЭМ!$B$39:$B$789,D$155)+'СЕТ СН'!$F$15</f>
        <v>237.03195413</v>
      </c>
      <c r="E162" s="36">
        <f>SUMIFS(СВЦЭМ!$E$39:$E$789,СВЦЭМ!$A$39:$A$789,$A162,СВЦЭМ!$B$39:$B$789,E$155)+'СЕТ СН'!$F$15</f>
        <v>239.91260542000001</v>
      </c>
      <c r="F162" s="36">
        <f>SUMIFS(СВЦЭМ!$E$39:$E$789,СВЦЭМ!$A$39:$A$789,$A162,СВЦЭМ!$B$39:$B$789,F$155)+'СЕТ СН'!$F$15</f>
        <v>239.58070921000001</v>
      </c>
      <c r="G162" s="36">
        <f>SUMIFS(СВЦЭМ!$E$39:$E$789,СВЦЭМ!$A$39:$A$789,$A162,СВЦЭМ!$B$39:$B$789,G$155)+'СЕТ СН'!$F$15</f>
        <v>237.50753710999999</v>
      </c>
      <c r="H162" s="36">
        <f>SUMIFS(СВЦЭМ!$E$39:$E$789,СВЦЭМ!$A$39:$A$789,$A162,СВЦЭМ!$B$39:$B$789,H$155)+'СЕТ СН'!$F$15</f>
        <v>234.82067516999999</v>
      </c>
      <c r="I162" s="36">
        <f>SUMIFS(СВЦЭМ!$E$39:$E$789,СВЦЭМ!$A$39:$A$789,$A162,СВЦЭМ!$B$39:$B$789,I$155)+'СЕТ СН'!$F$15</f>
        <v>234.81780859</v>
      </c>
      <c r="J162" s="36">
        <f>SUMIFS(СВЦЭМ!$E$39:$E$789,СВЦЭМ!$A$39:$A$789,$A162,СВЦЭМ!$B$39:$B$789,J$155)+'СЕТ СН'!$F$15</f>
        <v>227.54091227999999</v>
      </c>
      <c r="K162" s="36">
        <f>SUMIFS(СВЦЭМ!$E$39:$E$789,СВЦЭМ!$A$39:$A$789,$A162,СВЦЭМ!$B$39:$B$789,K$155)+'СЕТ СН'!$F$15</f>
        <v>217.2484528</v>
      </c>
      <c r="L162" s="36">
        <f>SUMIFS(СВЦЭМ!$E$39:$E$789,СВЦЭМ!$A$39:$A$789,$A162,СВЦЭМ!$B$39:$B$789,L$155)+'СЕТ СН'!$F$15</f>
        <v>213.71071143</v>
      </c>
      <c r="M162" s="36">
        <f>SUMIFS(СВЦЭМ!$E$39:$E$789,СВЦЭМ!$A$39:$A$789,$A162,СВЦЭМ!$B$39:$B$789,M$155)+'СЕТ СН'!$F$15</f>
        <v>213.93248455</v>
      </c>
      <c r="N162" s="36">
        <f>SUMIFS(СВЦЭМ!$E$39:$E$789,СВЦЭМ!$A$39:$A$789,$A162,СВЦЭМ!$B$39:$B$789,N$155)+'СЕТ СН'!$F$15</f>
        <v>216.35952517999999</v>
      </c>
      <c r="O162" s="36">
        <f>SUMIFS(СВЦЭМ!$E$39:$E$789,СВЦЭМ!$A$39:$A$789,$A162,СВЦЭМ!$B$39:$B$789,O$155)+'СЕТ СН'!$F$15</f>
        <v>216.90903051000001</v>
      </c>
      <c r="P162" s="36">
        <f>SUMIFS(СВЦЭМ!$E$39:$E$789,СВЦЭМ!$A$39:$A$789,$A162,СВЦЭМ!$B$39:$B$789,P$155)+'СЕТ СН'!$F$15</f>
        <v>218.77571943999999</v>
      </c>
      <c r="Q162" s="36">
        <f>SUMIFS(СВЦЭМ!$E$39:$E$789,СВЦЭМ!$A$39:$A$789,$A162,СВЦЭМ!$B$39:$B$789,Q$155)+'СЕТ СН'!$F$15</f>
        <v>218.5571506</v>
      </c>
      <c r="R162" s="36">
        <f>SUMIFS(СВЦЭМ!$E$39:$E$789,СВЦЭМ!$A$39:$A$789,$A162,СВЦЭМ!$B$39:$B$789,R$155)+'СЕТ СН'!$F$15</f>
        <v>219.0132582</v>
      </c>
      <c r="S162" s="36">
        <f>SUMIFS(СВЦЭМ!$E$39:$E$789,СВЦЭМ!$A$39:$A$789,$A162,СВЦЭМ!$B$39:$B$789,S$155)+'СЕТ СН'!$F$15</f>
        <v>215.55019189999999</v>
      </c>
      <c r="T162" s="36">
        <f>SUMIFS(СВЦЭМ!$E$39:$E$789,СВЦЭМ!$A$39:$A$789,$A162,СВЦЭМ!$B$39:$B$789,T$155)+'СЕТ СН'!$F$15</f>
        <v>210.82238194999999</v>
      </c>
      <c r="U162" s="36">
        <f>SUMIFS(СВЦЭМ!$E$39:$E$789,СВЦЭМ!$A$39:$A$789,$A162,СВЦЭМ!$B$39:$B$789,U$155)+'СЕТ СН'!$F$15</f>
        <v>213.45220866</v>
      </c>
      <c r="V162" s="36">
        <f>SUMIFS(СВЦЭМ!$E$39:$E$789,СВЦЭМ!$A$39:$A$789,$A162,СВЦЭМ!$B$39:$B$789,V$155)+'СЕТ СН'!$F$15</f>
        <v>215.48551806</v>
      </c>
      <c r="W162" s="36">
        <f>SUMIFS(СВЦЭМ!$E$39:$E$789,СВЦЭМ!$A$39:$A$789,$A162,СВЦЭМ!$B$39:$B$789,W$155)+'СЕТ СН'!$F$15</f>
        <v>217.51504012000001</v>
      </c>
      <c r="X162" s="36">
        <f>SUMIFS(СВЦЭМ!$E$39:$E$789,СВЦЭМ!$A$39:$A$789,$A162,СВЦЭМ!$B$39:$B$789,X$155)+'СЕТ СН'!$F$15</f>
        <v>222.32297636999999</v>
      </c>
      <c r="Y162" s="36">
        <f>SUMIFS(СВЦЭМ!$E$39:$E$789,СВЦЭМ!$A$39:$A$789,$A162,СВЦЭМ!$B$39:$B$789,Y$155)+'СЕТ СН'!$F$15</f>
        <v>229.04433526</v>
      </c>
    </row>
    <row r="163" spans="1:25" ht="15.75" x14ac:dyDescent="0.2">
      <c r="A163" s="35">
        <f t="shared" si="4"/>
        <v>45634</v>
      </c>
      <c r="B163" s="36">
        <f>SUMIFS(СВЦЭМ!$E$39:$E$789,СВЦЭМ!$A$39:$A$789,$A163,СВЦЭМ!$B$39:$B$789,B$155)+'СЕТ СН'!$F$15</f>
        <v>228.12479969</v>
      </c>
      <c r="C163" s="36">
        <f>SUMIFS(СВЦЭМ!$E$39:$E$789,СВЦЭМ!$A$39:$A$789,$A163,СВЦЭМ!$B$39:$B$789,C$155)+'СЕТ СН'!$F$15</f>
        <v>232.00829062</v>
      </c>
      <c r="D163" s="36">
        <f>SUMIFS(СВЦЭМ!$E$39:$E$789,СВЦЭМ!$A$39:$A$789,$A163,СВЦЭМ!$B$39:$B$789,D$155)+'СЕТ СН'!$F$15</f>
        <v>235.77017265000001</v>
      </c>
      <c r="E163" s="36">
        <f>SUMIFS(СВЦЭМ!$E$39:$E$789,СВЦЭМ!$A$39:$A$789,$A163,СВЦЭМ!$B$39:$B$789,E$155)+'СЕТ СН'!$F$15</f>
        <v>239.32847767000001</v>
      </c>
      <c r="F163" s="36">
        <f>SUMIFS(СВЦЭМ!$E$39:$E$789,СВЦЭМ!$A$39:$A$789,$A163,СВЦЭМ!$B$39:$B$789,F$155)+'СЕТ СН'!$F$15</f>
        <v>240.85916932999999</v>
      </c>
      <c r="G163" s="36">
        <f>SUMIFS(СВЦЭМ!$E$39:$E$789,СВЦЭМ!$A$39:$A$789,$A163,СВЦЭМ!$B$39:$B$789,G$155)+'СЕТ СН'!$F$15</f>
        <v>238.07743699</v>
      </c>
      <c r="H163" s="36">
        <f>SUMIFS(СВЦЭМ!$E$39:$E$789,СВЦЭМ!$A$39:$A$789,$A163,СВЦЭМ!$B$39:$B$789,H$155)+'СЕТ СН'!$F$15</f>
        <v>240.08246231000001</v>
      </c>
      <c r="I163" s="36">
        <f>SUMIFS(СВЦЭМ!$E$39:$E$789,СВЦЭМ!$A$39:$A$789,$A163,СВЦЭМ!$B$39:$B$789,I$155)+'СЕТ СН'!$F$15</f>
        <v>238.74075887999999</v>
      </c>
      <c r="J163" s="36">
        <f>SUMIFS(СВЦЭМ!$E$39:$E$789,СВЦЭМ!$A$39:$A$789,$A163,СВЦЭМ!$B$39:$B$789,J$155)+'СЕТ СН'!$F$15</f>
        <v>231.8503882</v>
      </c>
      <c r="K163" s="36">
        <f>SUMIFS(СВЦЭМ!$E$39:$E$789,СВЦЭМ!$A$39:$A$789,$A163,СВЦЭМ!$B$39:$B$789,K$155)+'СЕТ СН'!$F$15</f>
        <v>222.98880244</v>
      </c>
      <c r="L163" s="36">
        <f>SUMIFS(СВЦЭМ!$E$39:$E$789,СВЦЭМ!$A$39:$A$789,$A163,СВЦЭМ!$B$39:$B$789,L$155)+'СЕТ СН'!$F$15</f>
        <v>217.17314651999999</v>
      </c>
      <c r="M163" s="36">
        <f>SUMIFS(СВЦЭМ!$E$39:$E$789,СВЦЭМ!$A$39:$A$789,$A163,СВЦЭМ!$B$39:$B$789,M$155)+'СЕТ СН'!$F$15</f>
        <v>217.08156595</v>
      </c>
      <c r="N163" s="36">
        <f>SUMIFS(СВЦЭМ!$E$39:$E$789,СВЦЭМ!$A$39:$A$789,$A163,СВЦЭМ!$B$39:$B$789,N$155)+'СЕТ СН'!$F$15</f>
        <v>220.08892864000001</v>
      </c>
      <c r="O163" s="36">
        <f>SUMIFS(СВЦЭМ!$E$39:$E$789,СВЦЭМ!$A$39:$A$789,$A163,СВЦЭМ!$B$39:$B$789,O$155)+'СЕТ СН'!$F$15</f>
        <v>221.55677327999999</v>
      </c>
      <c r="P163" s="36">
        <f>SUMIFS(СВЦЭМ!$E$39:$E$789,СВЦЭМ!$A$39:$A$789,$A163,СВЦЭМ!$B$39:$B$789,P$155)+'СЕТ СН'!$F$15</f>
        <v>222.81520201000001</v>
      </c>
      <c r="Q163" s="36">
        <f>SUMIFS(СВЦЭМ!$E$39:$E$789,СВЦЭМ!$A$39:$A$789,$A163,СВЦЭМ!$B$39:$B$789,Q$155)+'СЕТ СН'!$F$15</f>
        <v>223.72765666999999</v>
      </c>
      <c r="R163" s="36">
        <f>SUMIFS(СВЦЭМ!$E$39:$E$789,СВЦЭМ!$A$39:$A$789,$A163,СВЦЭМ!$B$39:$B$789,R$155)+'СЕТ СН'!$F$15</f>
        <v>222.97570315999999</v>
      </c>
      <c r="S163" s="36">
        <f>SUMIFS(СВЦЭМ!$E$39:$E$789,СВЦЭМ!$A$39:$A$789,$A163,СВЦЭМ!$B$39:$B$789,S$155)+'СЕТ СН'!$F$15</f>
        <v>215.60016773000001</v>
      </c>
      <c r="T163" s="36">
        <f>SUMIFS(СВЦЭМ!$E$39:$E$789,СВЦЭМ!$A$39:$A$789,$A163,СВЦЭМ!$B$39:$B$789,T$155)+'СЕТ СН'!$F$15</f>
        <v>206.60015233999999</v>
      </c>
      <c r="U163" s="36">
        <f>SUMIFS(СВЦЭМ!$E$39:$E$789,СВЦЭМ!$A$39:$A$789,$A163,СВЦЭМ!$B$39:$B$789,U$155)+'СЕТ СН'!$F$15</f>
        <v>206.33151971000001</v>
      </c>
      <c r="V163" s="36">
        <f>SUMIFS(СВЦЭМ!$E$39:$E$789,СВЦЭМ!$A$39:$A$789,$A163,СВЦЭМ!$B$39:$B$789,V$155)+'СЕТ СН'!$F$15</f>
        <v>209.83642588999999</v>
      </c>
      <c r="W163" s="36">
        <f>SUMIFS(СВЦЭМ!$E$39:$E$789,СВЦЭМ!$A$39:$A$789,$A163,СВЦЭМ!$B$39:$B$789,W$155)+'СЕТ СН'!$F$15</f>
        <v>214.53330181000001</v>
      </c>
      <c r="X163" s="36">
        <f>SUMIFS(СВЦЭМ!$E$39:$E$789,СВЦЭМ!$A$39:$A$789,$A163,СВЦЭМ!$B$39:$B$789,X$155)+'СЕТ СН'!$F$15</f>
        <v>216.51149896000001</v>
      </c>
      <c r="Y163" s="36">
        <f>SUMIFS(СВЦЭМ!$E$39:$E$789,СВЦЭМ!$A$39:$A$789,$A163,СВЦЭМ!$B$39:$B$789,Y$155)+'СЕТ СН'!$F$15</f>
        <v>216.63130803999999</v>
      </c>
    </row>
    <row r="164" spans="1:25" ht="15.75" x14ac:dyDescent="0.2">
      <c r="A164" s="35">
        <f t="shared" si="4"/>
        <v>45635</v>
      </c>
      <c r="B164" s="36">
        <f>SUMIFS(СВЦЭМ!$E$39:$E$789,СВЦЭМ!$A$39:$A$789,$A164,СВЦЭМ!$B$39:$B$789,B$155)+'СЕТ СН'!$F$15</f>
        <v>225.83932275999999</v>
      </c>
      <c r="C164" s="36">
        <f>SUMIFS(СВЦЭМ!$E$39:$E$789,СВЦЭМ!$A$39:$A$789,$A164,СВЦЭМ!$B$39:$B$789,C$155)+'СЕТ СН'!$F$15</f>
        <v>228.58953388</v>
      </c>
      <c r="D164" s="36">
        <f>SUMIFS(СВЦЭМ!$E$39:$E$789,СВЦЭМ!$A$39:$A$789,$A164,СВЦЭМ!$B$39:$B$789,D$155)+'СЕТ СН'!$F$15</f>
        <v>233.78791527999999</v>
      </c>
      <c r="E164" s="36">
        <f>SUMIFS(СВЦЭМ!$E$39:$E$789,СВЦЭМ!$A$39:$A$789,$A164,СВЦЭМ!$B$39:$B$789,E$155)+'СЕТ СН'!$F$15</f>
        <v>236.34212959999999</v>
      </c>
      <c r="F164" s="36">
        <f>SUMIFS(СВЦЭМ!$E$39:$E$789,СВЦЭМ!$A$39:$A$789,$A164,СВЦЭМ!$B$39:$B$789,F$155)+'СЕТ СН'!$F$15</f>
        <v>236.42815275000001</v>
      </c>
      <c r="G164" s="36">
        <f>SUMIFS(СВЦЭМ!$E$39:$E$789,СВЦЭМ!$A$39:$A$789,$A164,СВЦЭМ!$B$39:$B$789,G$155)+'СЕТ СН'!$F$15</f>
        <v>231.9379452</v>
      </c>
      <c r="H164" s="36">
        <f>SUMIFS(СВЦЭМ!$E$39:$E$789,СВЦЭМ!$A$39:$A$789,$A164,СВЦЭМ!$B$39:$B$789,H$155)+'СЕТ СН'!$F$15</f>
        <v>222.15521516999999</v>
      </c>
      <c r="I164" s="36">
        <f>SUMIFS(СВЦЭМ!$E$39:$E$789,СВЦЭМ!$A$39:$A$789,$A164,СВЦЭМ!$B$39:$B$789,I$155)+'СЕТ СН'!$F$15</f>
        <v>213.83508058999999</v>
      </c>
      <c r="J164" s="36">
        <f>SUMIFS(СВЦЭМ!$E$39:$E$789,СВЦЭМ!$A$39:$A$789,$A164,СВЦЭМ!$B$39:$B$789,J$155)+'СЕТ СН'!$F$15</f>
        <v>215.96327441</v>
      </c>
      <c r="K164" s="36">
        <f>SUMIFS(СВЦЭМ!$E$39:$E$789,СВЦЭМ!$A$39:$A$789,$A164,СВЦЭМ!$B$39:$B$789,K$155)+'СЕТ СН'!$F$15</f>
        <v>214.03639480999999</v>
      </c>
      <c r="L164" s="36">
        <f>SUMIFS(СВЦЭМ!$E$39:$E$789,СВЦЭМ!$A$39:$A$789,$A164,СВЦЭМ!$B$39:$B$789,L$155)+'СЕТ СН'!$F$15</f>
        <v>213.26726825</v>
      </c>
      <c r="M164" s="36">
        <f>SUMIFS(СВЦЭМ!$E$39:$E$789,СВЦЭМ!$A$39:$A$789,$A164,СВЦЭМ!$B$39:$B$789,M$155)+'СЕТ СН'!$F$15</f>
        <v>215.87464907</v>
      </c>
      <c r="N164" s="36">
        <f>SUMIFS(СВЦЭМ!$E$39:$E$789,СВЦЭМ!$A$39:$A$789,$A164,СВЦЭМ!$B$39:$B$789,N$155)+'СЕТ СН'!$F$15</f>
        <v>214.96724678999999</v>
      </c>
      <c r="O164" s="36">
        <f>SUMIFS(СВЦЭМ!$E$39:$E$789,СВЦЭМ!$A$39:$A$789,$A164,СВЦЭМ!$B$39:$B$789,O$155)+'СЕТ СН'!$F$15</f>
        <v>216.22378574000001</v>
      </c>
      <c r="P164" s="36">
        <f>SUMIFS(СВЦЭМ!$E$39:$E$789,СВЦЭМ!$A$39:$A$789,$A164,СВЦЭМ!$B$39:$B$789,P$155)+'СЕТ СН'!$F$15</f>
        <v>217.04542072999999</v>
      </c>
      <c r="Q164" s="36">
        <f>SUMIFS(СВЦЭМ!$E$39:$E$789,СВЦЭМ!$A$39:$A$789,$A164,СВЦЭМ!$B$39:$B$789,Q$155)+'СЕТ СН'!$F$15</f>
        <v>217.46860934</v>
      </c>
      <c r="R164" s="36">
        <f>SUMIFS(СВЦЭМ!$E$39:$E$789,СВЦЭМ!$A$39:$A$789,$A164,СВЦЭМ!$B$39:$B$789,R$155)+'СЕТ СН'!$F$15</f>
        <v>215.66839014000001</v>
      </c>
      <c r="S164" s="36">
        <f>SUMIFS(СВЦЭМ!$E$39:$E$789,СВЦЭМ!$A$39:$A$789,$A164,СВЦЭМ!$B$39:$B$789,S$155)+'СЕТ СН'!$F$15</f>
        <v>211.52993293</v>
      </c>
      <c r="T164" s="36">
        <f>SUMIFS(СВЦЭМ!$E$39:$E$789,СВЦЭМ!$A$39:$A$789,$A164,СВЦЭМ!$B$39:$B$789,T$155)+'СЕТ СН'!$F$15</f>
        <v>208.63946150000001</v>
      </c>
      <c r="U164" s="36">
        <f>SUMIFS(СВЦЭМ!$E$39:$E$789,СВЦЭМ!$A$39:$A$789,$A164,СВЦЭМ!$B$39:$B$789,U$155)+'СЕТ СН'!$F$15</f>
        <v>209.37636228</v>
      </c>
      <c r="V164" s="36">
        <f>SUMIFS(СВЦЭМ!$E$39:$E$789,СВЦЭМ!$A$39:$A$789,$A164,СВЦЭМ!$B$39:$B$789,V$155)+'СЕТ СН'!$F$15</f>
        <v>212.58145952999999</v>
      </c>
      <c r="W164" s="36">
        <f>SUMIFS(СВЦЭМ!$E$39:$E$789,СВЦЭМ!$A$39:$A$789,$A164,СВЦЭМ!$B$39:$B$789,W$155)+'СЕТ СН'!$F$15</f>
        <v>214.55308213999999</v>
      </c>
      <c r="X164" s="36">
        <f>SUMIFS(СВЦЭМ!$E$39:$E$789,СВЦЭМ!$A$39:$A$789,$A164,СВЦЭМ!$B$39:$B$789,X$155)+'СЕТ СН'!$F$15</f>
        <v>215.15987003000001</v>
      </c>
      <c r="Y164" s="36">
        <f>SUMIFS(СВЦЭМ!$E$39:$E$789,СВЦЭМ!$A$39:$A$789,$A164,СВЦЭМ!$B$39:$B$789,Y$155)+'СЕТ СН'!$F$15</f>
        <v>214.30943099999999</v>
      </c>
    </row>
    <row r="165" spans="1:25" ht="15.75" x14ac:dyDescent="0.2">
      <c r="A165" s="35">
        <f t="shared" si="4"/>
        <v>45636</v>
      </c>
      <c r="B165" s="36">
        <f>SUMIFS(СВЦЭМ!$E$39:$E$789,СВЦЭМ!$A$39:$A$789,$A165,СВЦЭМ!$B$39:$B$789,B$155)+'СЕТ СН'!$F$15</f>
        <v>229.20595890999999</v>
      </c>
      <c r="C165" s="36">
        <f>SUMIFS(СВЦЭМ!$E$39:$E$789,СВЦЭМ!$A$39:$A$789,$A165,СВЦЭМ!$B$39:$B$789,C$155)+'СЕТ СН'!$F$15</f>
        <v>236.01834233</v>
      </c>
      <c r="D165" s="36">
        <f>SUMIFS(СВЦЭМ!$E$39:$E$789,СВЦЭМ!$A$39:$A$789,$A165,СВЦЭМ!$B$39:$B$789,D$155)+'СЕТ СН'!$F$15</f>
        <v>237.86982784</v>
      </c>
      <c r="E165" s="36">
        <f>SUMIFS(СВЦЭМ!$E$39:$E$789,СВЦЭМ!$A$39:$A$789,$A165,СВЦЭМ!$B$39:$B$789,E$155)+'СЕТ СН'!$F$15</f>
        <v>240.0663917</v>
      </c>
      <c r="F165" s="36">
        <f>SUMIFS(СВЦЭМ!$E$39:$E$789,СВЦЭМ!$A$39:$A$789,$A165,СВЦЭМ!$B$39:$B$789,F$155)+'СЕТ СН'!$F$15</f>
        <v>240.29682079</v>
      </c>
      <c r="G165" s="36">
        <f>SUMIFS(СВЦЭМ!$E$39:$E$789,СВЦЭМ!$A$39:$A$789,$A165,СВЦЭМ!$B$39:$B$789,G$155)+'СЕТ СН'!$F$15</f>
        <v>236.82245449999999</v>
      </c>
      <c r="H165" s="36">
        <f>SUMIFS(СВЦЭМ!$E$39:$E$789,СВЦЭМ!$A$39:$A$789,$A165,СВЦЭМ!$B$39:$B$789,H$155)+'СЕТ СН'!$F$15</f>
        <v>227.97264572</v>
      </c>
      <c r="I165" s="36">
        <f>SUMIFS(СВЦЭМ!$E$39:$E$789,СВЦЭМ!$A$39:$A$789,$A165,СВЦЭМ!$B$39:$B$789,I$155)+'СЕТ СН'!$F$15</f>
        <v>219.03259267999999</v>
      </c>
      <c r="J165" s="36">
        <f>SUMIFS(СВЦЭМ!$E$39:$E$789,СВЦЭМ!$A$39:$A$789,$A165,СВЦЭМ!$B$39:$B$789,J$155)+'СЕТ СН'!$F$15</f>
        <v>212.58403679</v>
      </c>
      <c r="K165" s="36">
        <f>SUMIFS(СВЦЭМ!$E$39:$E$789,СВЦЭМ!$A$39:$A$789,$A165,СВЦЭМ!$B$39:$B$789,K$155)+'СЕТ СН'!$F$15</f>
        <v>209.55745292</v>
      </c>
      <c r="L165" s="36">
        <f>SUMIFS(СВЦЭМ!$E$39:$E$789,СВЦЭМ!$A$39:$A$789,$A165,СВЦЭМ!$B$39:$B$789,L$155)+'СЕТ СН'!$F$15</f>
        <v>210.90881773000001</v>
      </c>
      <c r="M165" s="36">
        <f>SUMIFS(СВЦЭМ!$E$39:$E$789,СВЦЭМ!$A$39:$A$789,$A165,СВЦЭМ!$B$39:$B$789,M$155)+'СЕТ СН'!$F$15</f>
        <v>212.02473850000001</v>
      </c>
      <c r="N165" s="36">
        <f>SUMIFS(СВЦЭМ!$E$39:$E$789,СВЦЭМ!$A$39:$A$789,$A165,СВЦЭМ!$B$39:$B$789,N$155)+'СЕТ СН'!$F$15</f>
        <v>211.84707821999999</v>
      </c>
      <c r="O165" s="36">
        <f>SUMIFS(СВЦЭМ!$E$39:$E$789,СВЦЭМ!$A$39:$A$789,$A165,СВЦЭМ!$B$39:$B$789,O$155)+'СЕТ СН'!$F$15</f>
        <v>211.30523471999999</v>
      </c>
      <c r="P165" s="36">
        <f>SUMIFS(СВЦЭМ!$E$39:$E$789,СВЦЭМ!$A$39:$A$789,$A165,СВЦЭМ!$B$39:$B$789,P$155)+'СЕТ СН'!$F$15</f>
        <v>215.89804530000001</v>
      </c>
      <c r="Q165" s="36">
        <f>SUMIFS(СВЦЭМ!$E$39:$E$789,СВЦЭМ!$A$39:$A$789,$A165,СВЦЭМ!$B$39:$B$789,Q$155)+'СЕТ СН'!$F$15</f>
        <v>217.60040194000001</v>
      </c>
      <c r="R165" s="36">
        <f>SUMIFS(СВЦЭМ!$E$39:$E$789,СВЦЭМ!$A$39:$A$789,$A165,СВЦЭМ!$B$39:$B$789,R$155)+'СЕТ СН'!$F$15</f>
        <v>214.87182025999999</v>
      </c>
      <c r="S165" s="36">
        <f>SUMIFS(СВЦЭМ!$E$39:$E$789,СВЦЭМ!$A$39:$A$789,$A165,СВЦЭМ!$B$39:$B$789,S$155)+'СЕТ СН'!$F$15</f>
        <v>210.38610237</v>
      </c>
      <c r="T165" s="36">
        <f>SUMIFS(СВЦЭМ!$E$39:$E$789,СВЦЭМ!$A$39:$A$789,$A165,СВЦЭМ!$B$39:$B$789,T$155)+'СЕТ СН'!$F$15</f>
        <v>207.84668988000001</v>
      </c>
      <c r="U165" s="36">
        <f>SUMIFS(СВЦЭМ!$E$39:$E$789,СВЦЭМ!$A$39:$A$789,$A165,СВЦЭМ!$B$39:$B$789,U$155)+'СЕТ СН'!$F$15</f>
        <v>209.71858054</v>
      </c>
      <c r="V165" s="36">
        <f>SUMIFS(СВЦЭМ!$E$39:$E$789,СВЦЭМ!$A$39:$A$789,$A165,СВЦЭМ!$B$39:$B$789,V$155)+'СЕТ СН'!$F$15</f>
        <v>211.27587693000001</v>
      </c>
      <c r="W165" s="36">
        <f>SUMIFS(СВЦЭМ!$E$39:$E$789,СВЦЭМ!$A$39:$A$789,$A165,СВЦЭМ!$B$39:$B$789,W$155)+'СЕТ СН'!$F$15</f>
        <v>214.64369926000001</v>
      </c>
      <c r="X165" s="36">
        <f>SUMIFS(СВЦЭМ!$E$39:$E$789,СВЦЭМ!$A$39:$A$789,$A165,СВЦЭМ!$B$39:$B$789,X$155)+'СЕТ СН'!$F$15</f>
        <v>215.00014299</v>
      </c>
      <c r="Y165" s="36">
        <f>SUMIFS(СВЦЭМ!$E$39:$E$789,СВЦЭМ!$A$39:$A$789,$A165,СВЦЭМ!$B$39:$B$789,Y$155)+'СЕТ СН'!$F$15</f>
        <v>219.88413303999999</v>
      </c>
    </row>
    <row r="166" spans="1:25" ht="15.75" x14ac:dyDescent="0.2">
      <c r="A166" s="35">
        <f t="shared" si="4"/>
        <v>45637</v>
      </c>
      <c r="B166" s="36">
        <f>SUMIFS(СВЦЭМ!$E$39:$E$789,СВЦЭМ!$A$39:$A$789,$A166,СВЦЭМ!$B$39:$B$789,B$155)+'СЕТ СН'!$F$15</f>
        <v>219.35450397</v>
      </c>
      <c r="C166" s="36">
        <f>SUMIFS(СВЦЭМ!$E$39:$E$789,СВЦЭМ!$A$39:$A$789,$A166,СВЦЭМ!$B$39:$B$789,C$155)+'СЕТ СН'!$F$15</f>
        <v>231.30621815000001</v>
      </c>
      <c r="D166" s="36">
        <f>SUMIFS(СВЦЭМ!$E$39:$E$789,СВЦЭМ!$A$39:$A$789,$A166,СВЦЭМ!$B$39:$B$789,D$155)+'СЕТ СН'!$F$15</f>
        <v>236.47358550000001</v>
      </c>
      <c r="E166" s="36">
        <f>SUMIFS(СВЦЭМ!$E$39:$E$789,СВЦЭМ!$A$39:$A$789,$A166,СВЦЭМ!$B$39:$B$789,E$155)+'СЕТ СН'!$F$15</f>
        <v>237.88194937</v>
      </c>
      <c r="F166" s="36">
        <f>SUMIFS(СВЦЭМ!$E$39:$E$789,СВЦЭМ!$A$39:$A$789,$A166,СВЦЭМ!$B$39:$B$789,F$155)+'СЕТ СН'!$F$15</f>
        <v>239.33563663999999</v>
      </c>
      <c r="G166" s="36">
        <f>SUMIFS(СВЦЭМ!$E$39:$E$789,СВЦЭМ!$A$39:$A$789,$A166,СВЦЭМ!$B$39:$B$789,G$155)+'СЕТ СН'!$F$15</f>
        <v>235.74473603999999</v>
      </c>
      <c r="H166" s="36">
        <f>SUMIFS(СВЦЭМ!$E$39:$E$789,СВЦЭМ!$A$39:$A$789,$A166,СВЦЭМ!$B$39:$B$789,H$155)+'СЕТ СН'!$F$15</f>
        <v>229.88935731000001</v>
      </c>
      <c r="I166" s="36">
        <f>SUMIFS(СВЦЭМ!$E$39:$E$789,СВЦЭМ!$A$39:$A$789,$A166,СВЦЭМ!$B$39:$B$789,I$155)+'СЕТ СН'!$F$15</f>
        <v>221.7949572</v>
      </c>
      <c r="J166" s="36">
        <f>SUMIFS(СВЦЭМ!$E$39:$E$789,СВЦЭМ!$A$39:$A$789,$A166,СВЦЭМ!$B$39:$B$789,J$155)+'СЕТ СН'!$F$15</f>
        <v>216.70162854</v>
      </c>
      <c r="K166" s="36">
        <f>SUMIFS(СВЦЭМ!$E$39:$E$789,СВЦЭМ!$A$39:$A$789,$A166,СВЦЭМ!$B$39:$B$789,K$155)+'СЕТ СН'!$F$15</f>
        <v>214.71261669</v>
      </c>
      <c r="L166" s="36">
        <f>SUMIFS(СВЦЭМ!$E$39:$E$789,СВЦЭМ!$A$39:$A$789,$A166,СВЦЭМ!$B$39:$B$789,L$155)+'СЕТ СН'!$F$15</f>
        <v>214.61005277999999</v>
      </c>
      <c r="M166" s="36">
        <f>SUMIFS(СВЦЭМ!$E$39:$E$789,СВЦЭМ!$A$39:$A$789,$A166,СВЦЭМ!$B$39:$B$789,M$155)+'СЕТ СН'!$F$15</f>
        <v>217.58138855000001</v>
      </c>
      <c r="N166" s="36">
        <f>SUMIFS(СВЦЭМ!$E$39:$E$789,СВЦЭМ!$A$39:$A$789,$A166,СВЦЭМ!$B$39:$B$789,N$155)+'СЕТ СН'!$F$15</f>
        <v>219.95069351999999</v>
      </c>
      <c r="O166" s="36">
        <f>SUMIFS(СВЦЭМ!$E$39:$E$789,СВЦЭМ!$A$39:$A$789,$A166,СВЦЭМ!$B$39:$B$789,O$155)+'СЕТ СН'!$F$15</f>
        <v>223.45922131</v>
      </c>
      <c r="P166" s="36">
        <f>SUMIFS(СВЦЭМ!$E$39:$E$789,СВЦЭМ!$A$39:$A$789,$A166,СВЦЭМ!$B$39:$B$789,P$155)+'СЕТ СН'!$F$15</f>
        <v>226.89422854</v>
      </c>
      <c r="Q166" s="36">
        <f>SUMIFS(СВЦЭМ!$E$39:$E$789,СВЦЭМ!$A$39:$A$789,$A166,СВЦЭМ!$B$39:$B$789,Q$155)+'СЕТ СН'!$F$15</f>
        <v>230.89421088</v>
      </c>
      <c r="R166" s="36">
        <f>SUMIFS(СВЦЭМ!$E$39:$E$789,СВЦЭМ!$A$39:$A$789,$A166,СВЦЭМ!$B$39:$B$789,R$155)+'СЕТ СН'!$F$15</f>
        <v>229.29434871999999</v>
      </c>
      <c r="S166" s="36">
        <f>SUMIFS(СВЦЭМ!$E$39:$E$789,СВЦЭМ!$A$39:$A$789,$A166,СВЦЭМ!$B$39:$B$789,S$155)+'СЕТ СН'!$F$15</f>
        <v>225.11269146000001</v>
      </c>
      <c r="T166" s="36">
        <f>SUMIFS(СВЦЭМ!$E$39:$E$789,СВЦЭМ!$A$39:$A$789,$A166,СВЦЭМ!$B$39:$B$789,T$155)+'СЕТ СН'!$F$15</f>
        <v>219.57235681</v>
      </c>
      <c r="U166" s="36">
        <f>SUMIFS(СВЦЭМ!$E$39:$E$789,СВЦЭМ!$A$39:$A$789,$A166,СВЦЭМ!$B$39:$B$789,U$155)+'СЕТ СН'!$F$15</f>
        <v>217.77123537</v>
      </c>
      <c r="V166" s="36">
        <f>SUMIFS(СВЦЭМ!$E$39:$E$789,СВЦЭМ!$A$39:$A$789,$A166,СВЦЭМ!$B$39:$B$789,V$155)+'СЕТ СН'!$F$15</f>
        <v>217.04636246999999</v>
      </c>
      <c r="W166" s="36">
        <f>SUMIFS(СВЦЭМ!$E$39:$E$789,СВЦЭМ!$A$39:$A$789,$A166,СВЦЭМ!$B$39:$B$789,W$155)+'СЕТ СН'!$F$15</f>
        <v>218.71550069</v>
      </c>
      <c r="X166" s="36">
        <f>SUMIFS(СВЦЭМ!$E$39:$E$789,СВЦЭМ!$A$39:$A$789,$A166,СВЦЭМ!$B$39:$B$789,X$155)+'СЕТ СН'!$F$15</f>
        <v>222.24137239000001</v>
      </c>
      <c r="Y166" s="36">
        <f>SUMIFS(СВЦЭМ!$E$39:$E$789,СВЦЭМ!$A$39:$A$789,$A166,СВЦЭМ!$B$39:$B$789,Y$155)+'СЕТ СН'!$F$15</f>
        <v>227.92985988999999</v>
      </c>
    </row>
    <row r="167" spans="1:25" ht="15.75" x14ac:dyDescent="0.2">
      <c r="A167" s="35">
        <f t="shared" si="4"/>
        <v>45638</v>
      </c>
      <c r="B167" s="36">
        <f>SUMIFS(СВЦЭМ!$E$39:$E$789,СВЦЭМ!$A$39:$A$789,$A167,СВЦЭМ!$B$39:$B$789,B$155)+'СЕТ СН'!$F$15</f>
        <v>233.26051713999999</v>
      </c>
      <c r="C167" s="36">
        <f>SUMIFS(СВЦЭМ!$E$39:$E$789,СВЦЭМ!$A$39:$A$789,$A167,СВЦЭМ!$B$39:$B$789,C$155)+'СЕТ СН'!$F$15</f>
        <v>239.05262436000001</v>
      </c>
      <c r="D167" s="36">
        <f>SUMIFS(СВЦЭМ!$E$39:$E$789,СВЦЭМ!$A$39:$A$789,$A167,СВЦЭМ!$B$39:$B$789,D$155)+'СЕТ СН'!$F$15</f>
        <v>240.28659519000001</v>
      </c>
      <c r="E167" s="36">
        <f>SUMIFS(СВЦЭМ!$E$39:$E$789,СВЦЭМ!$A$39:$A$789,$A167,СВЦЭМ!$B$39:$B$789,E$155)+'СЕТ СН'!$F$15</f>
        <v>240.23191686000001</v>
      </c>
      <c r="F167" s="36">
        <f>SUMIFS(СВЦЭМ!$E$39:$E$789,СВЦЭМ!$A$39:$A$789,$A167,СВЦЭМ!$B$39:$B$789,F$155)+'СЕТ СН'!$F$15</f>
        <v>241.28857500999999</v>
      </c>
      <c r="G167" s="36">
        <f>SUMIFS(СВЦЭМ!$E$39:$E$789,СВЦЭМ!$A$39:$A$789,$A167,СВЦЭМ!$B$39:$B$789,G$155)+'СЕТ СН'!$F$15</f>
        <v>240.40132016999999</v>
      </c>
      <c r="H167" s="36">
        <f>SUMIFS(СВЦЭМ!$E$39:$E$789,СВЦЭМ!$A$39:$A$789,$A167,СВЦЭМ!$B$39:$B$789,H$155)+'СЕТ СН'!$F$15</f>
        <v>233.89520583000001</v>
      </c>
      <c r="I167" s="36">
        <f>SUMIFS(СВЦЭМ!$E$39:$E$789,СВЦЭМ!$A$39:$A$789,$A167,СВЦЭМ!$B$39:$B$789,I$155)+'СЕТ СН'!$F$15</f>
        <v>224.31267678</v>
      </c>
      <c r="J167" s="36">
        <f>SUMIFS(СВЦЭМ!$E$39:$E$789,СВЦЭМ!$A$39:$A$789,$A167,СВЦЭМ!$B$39:$B$789,J$155)+'СЕТ СН'!$F$15</f>
        <v>219.54167914000001</v>
      </c>
      <c r="K167" s="36">
        <f>SUMIFS(СВЦЭМ!$E$39:$E$789,СВЦЭМ!$A$39:$A$789,$A167,СВЦЭМ!$B$39:$B$789,K$155)+'СЕТ СН'!$F$15</f>
        <v>219.69589336000001</v>
      </c>
      <c r="L167" s="36">
        <f>SUMIFS(СВЦЭМ!$E$39:$E$789,СВЦЭМ!$A$39:$A$789,$A167,СВЦЭМ!$B$39:$B$789,L$155)+'СЕТ СН'!$F$15</f>
        <v>218.75999014000001</v>
      </c>
      <c r="M167" s="36">
        <f>SUMIFS(СВЦЭМ!$E$39:$E$789,СВЦЭМ!$A$39:$A$789,$A167,СВЦЭМ!$B$39:$B$789,M$155)+'СЕТ СН'!$F$15</f>
        <v>220.38997763</v>
      </c>
      <c r="N167" s="36">
        <f>SUMIFS(СВЦЭМ!$E$39:$E$789,СВЦЭМ!$A$39:$A$789,$A167,СВЦЭМ!$B$39:$B$789,N$155)+'СЕТ СН'!$F$15</f>
        <v>220.65558379000001</v>
      </c>
      <c r="O167" s="36">
        <f>SUMIFS(СВЦЭМ!$E$39:$E$789,СВЦЭМ!$A$39:$A$789,$A167,СВЦЭМ!$B$39:$B$789,O$155)+'СЕТ СН'!$F$15</f>
        <v>224.56965600000001</v>
      </c>
      <c r="P167" s="36">
        <f>SUMIFS(СВЦЭМ!$E$39:$E$789,СВЦЭМ!$A$39:$A$789,$A167,СВЦЭМ!$B$39:$B$789,P$155)+'СЕТ СН'!$F$15</f>
        <v>224.04647578000001</v>
      </c>
      <c r="Q167" s="36">
        <f>SUMIFS(СВЦЭМ!$E$39:$E$789,СВЦЭМ!$A$39:$A$789,$A167,СВЦЭМ!$B$39:$B$789,Q$155)+'СЕТ СН'!$F$15</f>
        <v>223.63513800999999</v>
      </c>
      <c r="R167" s="36">
        <f>SUMIFS(СВЦЭМ!$E$39:$E$789,СВЦЭМ!$A$39:$A$789,$A167,СВЦЭМ!$B$39:$B$789,R$155)+'СЕТ СН'!$F$15</f>
        <v>223.74654709999999</v>
      </c>
      <c r="S167" s="36">
        <f>SUMIFS(СВЦЭМ!$E$39:$E$789,СВЦЭМ!$A$39:$A$789,$A167,СВЦЭМ!$B$39:$B$789,S$155)+'СЕТ СН'!$F$15</f>
        <v>218.79339701999999</v>
      </c>
      <c r="T167" s="36">
        <f>SUMIFS(СВЦЭМ!$E$39:$E$789,СВЦЭМ!$A$39:$A$789,$A167,СВЦЭМ!$B$39:$B$789,T$155)+'СЕТ СН'!$F$15</f>
        <v>218.16481225000001</v>
      </c>
      <c r="U167" s="36">
        <f>SUMIFS(СВЦЭМ!$E$39:$E$789,СВЦЭМ!$A$39:$A$789,$A167,СВЦЭМ!$B$39:$B$789,U$155)+'СЕТ СН'!$F$15</f>
        <v>220.11685133</v>
      </c>
      <c r="V167" s="36">
        <f>SUMIFS(СВЦЭМ!$E$39:$E$789,СВЦЭМ!$A$39:$A$789,$A167,СВЦЭМ!$B$39:$B$789,V$155)+'СЕТ СН'!$F$15</f>
        <v>221.26129232</v>
      </c>
      <c r="W167" s="36">
        <f>SUMIFS(СВЦЭМ!$E$39:$E$789,СВЦЭМ!$A$39:$A$789,$A167,СВЦЭМ!$B$39:$B$789,W$155)+'СЕТ СН'!$F$15</f>
        <v>224.99467217</v>
      </c>
      <c r="X167" s="36">
        <f>SUMIFS(СВЦЭМ!$E$39:$E$789,СВЦЭМ!$A$39:$A$789,$A167,СВЦЭМ!$B$39:$B$789,X$155)+'СЕТ СН'!$F$15</f>
        <v>227.83947165000001</v>
      </c>
      <c r="Y167" s="36">
        <f>SUMIFS(СВЦЭМ!$E$39:$E$789,СВЦЭМ!$A$39:$A$789,$A167,СВЦЭМ!$B$39:$B$789,Y$155)+'СЕТ СН'!$F$15</f>
        <v>233.21360870999999</v>
      </c>
    </row>
    <row r="168" spans="1:25" ht="15.75" x14ac:dyDescent="0.2">
      <c r="A168" s="35">
        <f t="shared" si="4"/>
        <v>45639</v>
      </c>
      <c r="B168" s="36">
        <f>SUMIFS(СВЦЭМ!$E$39:$E$789,СВЦЭМ!$A$39:$A$789,$A168,СВЦЭМ!$B$39:$B$789,B$155)+'СЕТ СН'!$F$15</f>
        <v>239.47341416</v>
      </c>
      <c r="C168" s="36">
        <f>SUMIFS(СВЦЭМ!$E$39:$E$789,СВЦЭМ!$A$39:$A$789,$A168,СВЦЭМ!$B$39:$B$789,C$155)+'СЕТ СН'!$F$15</f>
        <v>245.56577881999999</v>
      </c>
      <c r="D168" s="36">
        <f>SUMIFS(СВЦЭМ!$E$39:$E$789,СВЦЭМ!$A$39:$A$789,$A168,СВЦЭМ!$B$39:$B$789,D$155)+'СЕТ СН'!$F$15</f>
        <v>249.58344138000001</v>
      </c>
      <c r="E168" s="36">
        <f>SUMIFS(СВЦЭМ!$E$39:$E$789,СВЦЭМ!$A$39:$A$789,$A168,СВЦЭМ!$B$39:$B$789,E$155)+'СЕТ СН'!$F$15</f>
        <v>248.82816703</v>
      </c>
      <c r="F168" s="36">
        <f>SUMIFS(СВЦЭМ!$E$39:$E$789,СВЦЭМ!$A$39:$A$789,$A168,СВЦЭМ!$B$39:$B$789,F$155)+'СЕТ СН'!$F$15</f>
        <v>246.95148176999999</v>
      </c>
      <c r="G168" s="36">
        <f>SUMIFS(СВЦЭМ!$E$39:$E$789,СВЦЭМ!$A$39:$A$789,$A168,СВЦЭМ!$B$39:$B$789,G$155)+'СЕТ СН'!$F$15</f>
        <v>242.94289744</v>
      </c>
      <c r="H168" s="36">
        <f>SUMIFS(СВЦЭМ!$E$39:$E$789,СВЦЭМ!$A$39:$A$789,$A168,СВЦЭМ!$B$39:$B$789,H$155)+'СЕТ СН'!$F$15</f>
        <v>234.52325182000001</v>
      </c>
      <c r="I168" s="36">
        <f>SUMIFS(СВЦЭМ!$E$39:$E$789,СВЦЭМ!$A$39:$A$789,$A168,СВЦЭМ!$B$39:$B$789,I$155)+'СЕТ СН'!$F$15</f>
        <v>225.45065009000001</v>
      </c>
      <c r="J168" s="36">
        <f>SUMIFS(СВЦЭМ!$E$39:$E$789,СВЦЭМ!$A$39:$A$789,$A168,СВЦЭМ!$B$39:$B$789,J$155)+'СЕТ СН'!$F$15</f>
        <v>220.29777770000001</v>
      </c>
      <c r="K168" s="36">
        <f>SUMIFS(СВЦЭМ!$E$39:$E$789,СВЦЭМ!$A$39:$A$789,$A168,СВЦЭМ!$B$39:$B$789,K$155)+'СЕТ СН'!$F$15</f>
        <v>218.18959501000001</v>
      </c>
      <c r="L168" s="36">
        <f>SUMIFS(СВЦЭМ!$E$39:$E$789,СВЦЭМ!$A$39:$A$789,$A168,СВЦЭМ!$B$39:$B$789,L$155)+'СЕТ СН'!$F$15</f>
        <v>217.07928623000001</v>
      </c>
      <c r="M168" s="36">
        <f>SUMIFS(СВЦЭМ!$E$39:$E$789,СВЦЭМ!$A$39:$A$789,$A168,СВЦЭМ!$B$39:$B$789,M$155)+'СЕТ СН'!$F$15</f>
        <v>219.23591318999999</v>
      </c>
      <c r="N168" s="36">
        <f>SUMIFS(СВЦЭМ!$E$39:$E$789,СВЦЭМ!$A$39:$A$789,$A168,СВЦЭМ!$B$39:$B$789,N$155)+'СЕТ СН'!$F$15</f>
        <v>218.07650455000001</v>
      </c>
      <c r="O168" s="36">
        <f>SUMIFS(СВЦЭМ!$E$39:$E$789,СВЦЭМ!$A$39:$A$789,$A168,СВЦЭМ!$B$39:$B$789,O$155)+'СЕТ СН'!$F$15</f>
        <v>219.41869806</v>
      </c>
      <c r="P168" s="36">
        <f>SUMIFS(СВЦЭМ!$E$39:$E$789,СВЦЭМ!$A$39:$A$789,$A168,СВЦЭМ!$B$39:$B$789,P$155)+'СЕТ СН'!$F$15</f>
        <v>220.74581123999999</v>
      </c>
      <c r="Q168" s="36">
        <f>SUMIFS(СВЦЭМ!$E$39:$E$789,СВЦЭМ!$A$39:$A$789,$A168,СВЦЭМ!$B$39:$B$789,Q$155)+'СЕТ СН'!$F$15</f>
        <v>221.00688289999999</v>
      </c>
      <c r="R168" s="36">
        <f>SUMIFS(СВЦЭМ!$E$39:$E$789,СВЦЭМ!$A$39:$A$789,$A168,СВЦЭМ!$B$39:$B$789,R$155)+'СЕТ СН'!$F$15</f>
        <v>217.9357062</v>
      </c>
      <c r="S168" s="36">
        <f>SUMIFS(СВЦЭМ!$E$39:$E$789,СВЦЭМ!$A$39:$A$789,$A168,СВЦЭМ!$B$39:$B$789,S$155)+'СЕТ СН'!$F$15</f>
        <v>216.65123979000001</v>
      </c>
      <c r="T168" s="36">
        <f>SUMIFS(СВЦЭМ!$E$39:$E$789,СВЦЭМ!$A$39:$A$789,$A168,СВЦЭМ!$B$39:$B$789,T$155)+'СЕТ СН'!$F$15</f>
        <v>215.28805808000001</v>
      </c>
      <c r="U168" s="36">
        <f>SUMIFS(СВЦЭМ!$E$39:$E$789,СВЦЭМ!$A$39:$A$789,$A168,СВЦЭМ!$B$39:$B$789,U$155)+'СЕТ СН'!$F$15</f>
        <v>216.68191379000001</v>
      </c>
      <c r="V168" s="36">
        <f>SUMIFS(СВЦЭМ!$E$39:$E$789,СВЦЭМ!$A$39:$A$789,$A168,СВЦЭМ!$B$39:$B$789,V$155)+'СЕТ СН'!$F$15</f>
        <v>218.66474237</v>
      </c>
      <c r="W168" s="36">
        <f>SUMIFS(СВЦЭМ!$E$39:$E$789,СВЦЭМ!$A$39:$A$789,$A168,СВЦЭМ!$B$39:$B$789,W$155)+'СЕТ СН'!$F$15</f>
        <v>219.7827911</v>
      </c>
      <c r="X168" s="36">
        <f>SUMIFS(СВЦЭМ!$E$39:$E$789,СВЦЭМ!$A$39:$A$789,$A168,СВЦЭМ!$B$39:$B$789,X$155)+'СЕТ СН'!$F$15</f>
        <v>224.85806532000001</v>
      </c>
      <c r="Y168" s="36">
        <f>SUMIFS(СВЦЭМ!$E$39:$E$789,СВЦЭМ!$A$39:$A$789,$A168,СВЦЭМ!$B$39:$B$789,Y$155)+'СЕТ СН'!$F$15</f>
        <v>228.25968721999999</v>
      </c>
    </row>
    <row r="169" spans="1:25" ht="15.75" x14ac:dyDescent="0.2">
      <c r="A169" s="35">
        <f t="shared" si="4"/>
        <v>45640</v>
      </c>
      <c r="B169" s="36">
        <f>SUMIFS(СВЦЭМ!$E$39:$E$789,СВЦЭМ!$A$39:$A$789,$A169,СВЦЭМ!$B$39:$B$789,B$155)+'СЕТ СН'!$F$15</f>
        <v>238.38462412000001</v>
      </c>
      <c r="C169" s="36">
        <f>SUMIFS(СВЦЭМ!$E$39:$E$789,СВЦЭМ!$A$39:$A$789,$A169,СВЦЭМ!$B$39:$B$789,C$155)+'СЕТ СН'!$F$15</f>
        <v>242.79819510999999</v>
      </c>
      <c r="D169" s="36">
        <f>SUMIFS(СВЦЭМ!$E$39:$E$789,СВЦЭМ!$A$39:$A$789,$A169,СВЦЭМ!$B$39:$B$789,D$155)+'СЕТ СН'!$F$15</f>
        <v>243.89974040000001</v>
      </c>
      <c r="E169" s="36">
        <f>SUMIFS(СВЦЭМ!$E$39:$E$789,СВЦЭМ!$A$39:$A$789,$A169,СВЦЭМ!$B$39:$B$789,E$155)+'СЕТ СН'!$F$15</f>
        <v>246.77988214999999</v>
      </c>
      <c r="F169" s="36">
        <f>SUMIFS(СВЦЭМ!$E$39:$E$789,СВЦЭМ!$A$39:$A$789,$A169,СВЦЭМ!$B$39:$B$789,F$155)+'СЕТ СН'!$F$15</f>
        <v>246.81480031999999</v>
      </c>
      <c r="G169" s="36">
        <f>SUMIFS(СВЦЭМ!$E$39:$E$789,СВЦЭМ!$A$39:$A$789,$A169,СВЦЭМ!$B$39:$B$789,G$155)+'СЕТ СН'!$F$15</f>
        <v>244.90196162000001</v>
      </c>
      <c r="H169" s="36">
        <f>SUMIFS(СВЦЭМ!$E$39:$E$789,СВЦЭМ!$A$39:$A$789,$A169,СВЦЭМ!$B$39:$B$789,H$155)+'СЕТ СН'!$F$15</f>
        <v>243.75581177999999</v>
      </c>
      <c r="I169" s="36">
        <f>SUMIFS(СВЦЭМ!$E$39:$E$789,СВЦЭМ!$A$39:$A$789,$A169,СВЦЭМ!$B$39:$B$789,I$155)+'СЕТ СН'!$F$15</f>
        <v>239.49628009</v>
      </c>
      <c r="J169" s="36">
        <f>SUMIFS(СВЦЭМ!$E$39:$E$789,СВЦЭМ!$A$39:$A$789,$A169,СВЦЭМ!$B$39:$B$789,J$155)+'СЕТ СН'!$F$15</f>
        <v>231.14274601</v>
      </c>
      <c r="K169" s="36">
        <f>SUMIFS(СВЦЭМ!$E$39:$E$789,СВЦЭМ!$A$39:$A$789,$A169,СВЦЭМ!$B$39:$B$789,K$155)+'СЕТ СН'!$F$15</f>
        <v>217.96145086000001</v>
      </c>
      <c r="L169" s="36">
        <f>SUMIFS(СВЦЭМ!$E$39:$E$789,СВЦЭМ!$A$39:$A$789,$A169,СВЦЭМ!$B$39:$B$789,L$155)+'СЕТ СН'!$F$15</f>
        <v>215.14189544999999</v>
      </c>
      <c r="M169" s="36">
        <f>SUMIFS(СВЦЭМ!$E$39:$E$789,СВЦЭМ!$A$39:$A$789,$A169,СВЦЭМ!$B$39:$B$789,M$155)+'СЕТ СН'!$F$15</f>
        <v>217.32981421</v>
      </c>
      <c r="N169" s="36">
        <f>SUMIFS(СВЦЭМ!$E$39:$E$789,СВЦЭМ!$A$39:$A$789,$A169,СВЦЭМ!$B$39:$B$789,N$155)+'СЕТ СН'!$F$15</f>
        <v>217.55819432999999</v>
      </c>
      <c r="O169" s="36">
        <f>SUMIFS(СВЦЭМ!$E$39:$E$789,СВЦЭМ!$A$39:$A$789,$A169,СВЦЭМ!$B$39:$B$789,O$155)+'СЕТ СН'!$F$15</f>
        <v>218.12344548999999</v>
      </c>
      <c r="P169" s="36">
        <f>SUMIFS(СВЦЭМ!$E$39:$E$789,СВЦЭМ!$A$39:$A$789,$A169,СВЦЭМ!$B$39:$B$789,P$155)+'СЕТ СН'!$F$15</f>
        <v>218.24528905</v>
      </c>
      <c r="Q169" s="36">
        <f>SUMIFS(СВЦЭМ!$E$39:$E$789,СВЦЭМ!$A$39:$A$789,$A169,СВЦЭМ!$B$39:$B$789,Q$155)+'СЕТ СН'!$F$15</f>
        <v>222.52889445</v>
      </c>
      <c r="R169" s="36">
        <f>SUMIFS(СВЦЭМ!$E$39:$E$789,СВЦЭМ!$A$39:$A$789,$A169,СВЦЭМ!$B$39:$B$789,R$155)+'СЕТ СН'!$F$15</f>
        <v>222.23358492</v>
      </c>
      <c r="S169" s="36">
        <f>SUMIFS(СВЦЭМ!$E$39:$E$789,СВЦЭМ!$A$39:$A$789,$A169,СВЦЭМ!$B$39:$B$789,S$155)+'СЕТ СН'!$F$15</f>
        <v>216.61019209</v>
      </c>
      <c r="T169" s="36">
        <f>SUMIFS(СВЦЭМ!$E$39:$E$789,СВЦЭМ!$A$39:$A$789,$A169,СВЦЭМ!$B$39:$B$789,T$155)+'СЕТ СН'!$F$15</f>
        <v>213.48056654000001</v>
      </c>
      <c r="U169" s="36">
        <f>SUMIFS(СВЦЭМ!$E$39:$E$789,СВЦЭМ!$A$39:$A$789,$A169,СВЦЭМ!$B$39:$B$789,U$155)+'СЕТ СН'!$F$15</f>
        <v>214.83446674000001</v>
      </c>
      <c r="V169" s="36">
        <f>SUMIFS(СВЦЭМ!$E$39:$E$789,СВЦЭМ!$A$39:$A$789,$A169,СВЦЭМ!$B$39:$B$789,V$155)+'СЕТ СН'!$F$15</f>
        <v>221.88869025</v>
      </c>
      <c r="W169" s="36">
        <f>SUMIFS(СВЦЭМ!$E$39:$E$789,СВЦЭМ!$A$39:$A$789,$A169,СВЦЭМ!$B$39:$B$789,W$155)+'СЕТ СН'!$F$15</f>
        <v>224.93012755000001</v>
      </c>
      <c r="X169" s="36">
        <f>SUMIFS(СВЦЭМ!$E$39:$E$789,СВЦЭМ!$A$39:$A$789,$A169,СВЦЭМ!$B$39:$B$789,X$155)+'СЕТ СН'!$F$15</f>
        <v>227.79504872000001</v>
      </c>
      <c r="Y169" s="36">
        <f>SUMIFS(СВЦЭМ!$E$39:$E$789,СВЦЭМ!$A$39:$A$789,$A169,СВЦЭМ!$B$39:$B$789,Y$155)+'СЕТ СН'!$F$15</f>
        <v>233.42862769999999</v>
      </c>
    </row>
    <row r="170" spans="1:25" ht="15.75" x14ac:dyDescent="0.2">
      <c r="A170" s="35">
        <f t="shared" si="4"/>
        <v>45641</v>
      </c>
      <c r="B170" s="36">
        <f>SUMIFS(СВЦЭМ!$E$39:$E$789,СВЦЭМ!$A$39:$A$789,$A170,СВЦЭМ!$B$39:$B$789,B$155)+'СЕТ СН'!$F$15</f>
        <v>233.21434669000001</v>
      </c>
      <c r="C170" s="36">
        <f>SUMIFS(СВЦЭМ!$E$39:$E$789,СВЦЭМ!$A$39:$A$789,$A170,СВЦЭМ!$B$39:$B$789,C$155)+'СЕТ СН'!$F$15</f>
        <v>234.04700922999999</v>
      </c>
      <c r="D170" s="36">
        <f>SUMIFS(СВЦЭМ!$E$39:$E$789,СВЦЭМ!$A$39:$A$789,$A170,СВЦЭМ!$B$39:$B$789,D$155)+'СЕТ СН'!$F$15</f>
        <v>238.57355375</v>
      </c>
      <c r="E170" s="36">
        <f>SUMIFS(СВЦЭМ!$E$39:$E$789,СВЦЭМ!$A$39:$A$789,$A170,СВЦЭМ!$B$39:$B$789,E$155)+'СЕТ СН'!$F$15</f>
        <v>239.90469026</v>
      </c>
      <c r="F170" s="36">
        <f>SUMIFS(СВЦЭМ!$E$39:$E$789,СВЦЭМ!$A$39:$A$789,$A170,СВЦЭМ!$B$39:$B$789,F$155)+'СЕТ СН'!$F$15</f>
        <v>240.82589196999999</v>
      </c>
      <c r="G170" s="36">
        <f>SUMIFS(СВЦЭМ!$E$39:$E$789,СВЦЭМ!$A$39:$A$789,$A170,СВЦЭМ!$B$39:$B$789,G$155)+'СЕТ СН'!$F$15</f>
        <v>238.80433547999999</v>
      </c>
      <c r="H170" s="36">
        <f>SUMIFS(СВЦЭМ!$E$39:$E$789,СВЦЭМ!$A$39:$A$789,$A170,СВЦЭМ!$B$39:$B$789,H$155)+'СЕТ СН'!$F$15</f>
        <v>236.68888152</v>
      </c>
      <c r="I170" s="36">
        <f>SUMIFS(СВЦЭМ!$E$39:$E$789,СВЦЭМ!$A$39:$A$789,$A170,СВЦЭМ!$B$39:$B$789,I$155)+'СЕТ СН'!$F$15</f>
        <v>237.62312269</v>
      </c>
      <c r="J170" s="36">
        <f>SUMIFS(СВЦЭМ!$E$39:$E$789,СВЦЭМ!$A$39:$A$789,$A170,СВЦЭМ!$B$39:$B$789,J$155)+'СЕТ СН'!$F$15</f>
        <v>228.72449104</v>
      </c>
      <c r="K170" s="36">
        <f>SUMIFS(СВЦЭМ!$E$39:$E$789,СВЦЭМ!$A$39:$A$789,$A170,СВЦЭМ!$B$39:$B$789,K$155)+'СЕТ СН'!$F$15</f>
        <v>219.28445571</v>
      </c>
      <c r="L170" s="36">
        <f>SUMIFS(СВЦЭМ!$E$39:$E$789,СВЦЭМ!$A$39:$A$789,$A170,СВЦЭМ!$B$39:$B$789,L$155)+'СЕТ СН'!$F$15</f>
        <v>215.61071032000001</v>
      </c>
      <c r="M170" s="36">
        <f>SUMIFS(СВЦЭМ!$E$39:$E$789,СВЦЭМ!$A$39:$A$789,$A170,СВЦЭМ!$B$39:$B$789,M$155)+'СЕТ СН'!$F$15</f>
        <v>217.03403448</v>
      </c>
      <c r="N170" s="36">
        <f>SUMIFS(СВЦЭМ!$E$39:$E$789,СВЦЭМ!$A$39:$A$789,$A170,СВЦЭМ!$B$39:$B$789,N$155)+'СЕТ СН'!$F$15</f>
        <v>221.30236493000001</v>
      </c>
      <c r="O170" s="36">
        <f>SUMIFS(СВЦЭМ!$E$39:$E$789,СВЦЭМ!$A$39:$A$789,$A170,СВЦЭМ!$B$39:$B$789,O$155)+'СЕТ СН'!$F$15</f>
        <v>223.29742787999999</v>
      </c>
      <c r="P170" s="36">
        <f>SUMIFS(СВЦЭМ!$E$39:$E$789,СВЦЭМ!$A$39:$A$789,$A170,СВЦЭМ!$B$39:$B$789,P$155)+'СЕТ СН'!$F$15</f>
        <v>226.03169597999999</v>
      </c>
      <c r="Q170" s="36">
        <f>SUMIFS(СВЦЭМ!$E$39:$E$789,СВЦЭМ!$A$39:$A$789,$A170,СВЦЭМ!$B$39:$B$789,Q$155)+'СЕТ СН'!$F$15</f>
        <v>228.13010238999999</v>
      </c>
      <c r="R170" s="36">
        <f>SUMIFS(СВЦЭМ!$E$39:$E$789,СВЦЭМ!$A$39:$A$789,$A170,СВЦЭМ!$B$39:$B$789,R$155)+'СЕТ СН'!$F$15</f>
        <v>226.76449998000001</v>
      </c>
      <c r="S170" s="36">
        <f>SUMIFS(СВЦЭМ!$E$39:$E$789,СВЦЭМ!$A$39:$A$789,$A170,СВЦЭМ!$B$39:$B$789,S$155)+'СЕТ СН'!$F$15</f>
        <v>219.41534297000001</v>
      </c>
      <c r="T170" s="36">
        <f>SUMIFS(СВЦЭМ!$E$39:$E$789,СВЦЭМ!$A$39:$A$789,$A170,СВЦЭМ!$B$39:$B$789,T$155)+'СЕТ СН'!$F$15</f>
        <v>216.68258524999999</v>
      </c>
      <c r="U170" s="36">
        <f>SUMIFS(СВЦЭМ!$E$39:$E$789,СВЦЭМ!$A$39:$A$789,$A170,СВЦЭМ!$B$39:$B$789,U$155)+'СЕТ СН'!$F$15</f>
        <v>218.33677445999999</v>
      </c>
      <c r="V170" s="36">
        <f>SUMIFS(СВЦЭМ!$E$39:$E$789,СВЦЭМ!$A$39:$A$789,$A170,СВЦЭМ!$B$39:$B$789,V$155)+'СЕТ СН'!$F$15</f>
        <v>219.84068644000001</v>
      </c>
      <c r="W170" s="36">
        <f>SUMIFS(СВЦЭМ!$E$39:$E$789,СВЦЭМ!$A$39:$A$789,$A170,СВЦЭМ!$B$39:$B$789,W$155)+'СЕТ СН'!$F$15</f>
        <v>221.44669446</v>
      </c>
      <c r="X170" s="36">
        <f>SUMIFS(СВЦЭМ!$E$39:$E$789,СВЦЭМ!$A$39:$A$789,$A170,СВЦЭМ!$B$39:$B$789,X$155)+'СЕТ СН'!$F$15</f>
        <v>227.97612046</v>
      </c>
      <c r="Y170" s="36">
        <f>SUMIFS(СВЦЭМ!$E$39:$E$789,СВЦЭМ!$A$39:$A$789,$A170,СВЦЭМ!$B$39:$B$789,Y$155)+'СЕТ СН'!$F$15</f>
        <v>231.42912666000001</v>
      </c>
    </row>
    <row r="171" spans="1:25" ht="15.75" x14ac:dyDescent="0.2">
      <c r="A171" s="35">
        <f t="shared" si="4"/>
        <v>45642</v>
      </c>
      <c r="B171" s="36">
        <f>SUMIFS(СВЦЭМ!$E$39:$E$789,СВЦЭМ!$A$39:$A$789,$A171,СВЦЭМ!$B$39:$B$789,B$155)+'СЕТ СН'!$F$15</f>
        <v>222.76224640000001</v>
      </c>
      <c r="C171" s="36">
        <f>SUMIFS(СВЦЭМ!$E$39:$E$789,СВЦЭМ!$A$39:$A$789,$A171,СВЦЭМ!$B$39:$B$789,C$155)+'СЕТ СН'!$F$15</f>
        <v>227.26425436</v>
      </c>
      <c r="D171" s="36">
        <f>SUMIFS(СВЦЭМ!$E$39:$E$789,СВЦЭМ!$A$39:$A$789,$A171,СВЦЭМ!$B$39:$B$789,D$155)+'СЕТ СН'!$F$15</f>
        <v>228.91933313000001</v>
      </c>
      <c r="E171" s="36">
        <f>SUMIFS(СВЦЭМ!$E$39:$E$789,СВЦЭМ!$A$39:$A$789,$A171,СВЦЭМ!$B$39:$B$789,E$155)+'СЕТ СН'!$F$15</f>
        <v>230.22289494</v>
      </c>
      <c r="F171" s="36">
        <f>SUMIFS(СВЦЭМ!$E$39:$E$789,СВЦЭМ!$A$39:$A$789,$A171,СВЦЭМ!$B$39:$B$789,F$155)+'СЕТ СН'!$F$15</f>
        <v>229.11872235999999</v>
      </c>
      <c r="G171" s="36">
        <f>SUMIFS(СВЦЭМ!$E$39:$E$789,СВЦЭМ!$A$39:$A$789,$A171,СВЦЭМ!$B$39:$B$789,G$155)+'СЕТ СН'!$F$15</f>
        <v>225.44044074000001</v>
      </c>
      <c r="H171" s="36">
        <f>SUMIFS(СВЦЭМ!$E$39:$E$789,СВЦЭМ!$A$39:$A$789,$A171,СВЦЭМ!$B$39:$B$789,H$155)+'СЕТ СН'!$F$15</f>
        <v>225.30350967000001</v>
      </c>
      <c r="I171" s="36">
        <f>SUMIFS(СВЦЭМ!$E$39:$E$789,СВЦЭМ!$A$39:$A$789,$A171,СВЦЭМ!$B$39:$B$789,I$155)+'СЕТ СН'!$F$15</f>
        <v>218.0625278</v>
      </c>
      <c r="J171" s="36">
        <f>SUMIFS(СВЦЭМ!$E$39:$E$789,СВЦЭМ!$A$39:$A$789,$A171,СВЦЭМ!$B$39:$B$789,J$155)+'СЕТ СН'!$F$15</f>
        <v>218.42200352</v>
      </c>
      <c r="K171" s="36">
        <f>SUMIFS(СВЦЭМ!$E$39:$E$789,СВЦЭМ!$A$39:$A$789,$A171,СВЦЭМ!$B$39:$B$789,K$155)+'СЕТ СН'!$F$15</f>
        <v>217.30105535000001</v>
      </c>
      <c r="L171" s="36">
        <f>SUMIFS(СВЦЭМ!$E$39:$E$789,СВЦЭМ!$A$39:$A$789,$A171,СВЦЭМ!$B$39:$B$789,L$155)+'СЕТ СН'!$F$15</f>
        <v>215.94693931</v>
      </c>
      <c r="M171" s="36">
        <f>SUMIFS(СВЦЭМ!$E$39:$E$789,СВЦЭМ!$A$39:$A$789,$A171,СВЦЭМ!$B$39:$B$789,M$155)+'СЕТ СН'!$F$15</f>
        <v>217.86798279999999</v>
      </c>
      <c r="N171" s="36">
        <f>SUMIFS(СВЦЭМ!$E$39:$E$789,СВЦЭМ!$A$39:$A$789,$A171,СВЦЭМ!$B$39:$B$789,N$155)+'СЕТ СН'!$F$15</f>
        <v>216.58555684999999</v>
      </c>
      <c r="O171" s="36">
        <f>SUMIFS(СВЦЭМ!$E$39:$E$789,СВЦЭМ!$A$39:$A$789,$A171,СВЦЭМ!$B$39:$B$789,O$155)+'СЕТ СН'!$F$15</f>
        <v>218.90466945</v>
      </c>
      <c r="P171" s="36">
        <f>SUMIFS(СВЦЭМ!$E$39:$E$789,СВЦЭМ!$A$39:$A$789,$A171,СВЦЭМ!$B$39:$B$789,P$155)+'СЕТ СН'!$F$15</f>
        <v>220.12289217</v>
      </c>
      <c r="Q171" s="36">
        <f>SUMIFS(СВЦЭМ!$E$39:$E$789,СВЦЭМ!$A$39:$A$789,$A171,СВЦЭМ!$B$39:$B$789,Q$155)+'СЕТ СН'!$F$15</f>
        <v>221.72462504000001</v>
      </c>
      <c r="R171" s="36">
        <f>SUMIFS(СВЦЭМ!$E$39:$E$789,СВЦЭМ!$A$39:$A$789,$A171,СВЦЭМ!$B$39:$B$789,R$155)+'СЕТ СН'!$F$15</f>
        <v>219.86246844999999</v>
      </c>
      <c r="S171" s="36">
        <f>SUMIFS(СВЦЭМ!$E$39:$E$789,СВЦЭМ!$A$39:$A$789,$A171,СВЦЭМ!$B$39:$B$789,S$155)+'СЕТ СН'!$F$15</f>
        <v>214.52214434999999</v>
      </c>
      <c r="T171" s="36">
        <f>SUMIFS(СВЦЭМ!$E$39:$E$789,СВЦЭМ!$A$39:$A$789,$A171,СВЦЭМ!$B$39:$B$789,T$155)+'СЕТ СН'!$F$15</f>
        <v>214.77105727</v>
      </c>
      <c r="U171" s="36">
        <f>SUMIFS(СВЦЭМ!$E$39:$E$789,СВЦЭМ!$A$39:$A$789,$A171,СВЦЭМ!$B$39:$B$789,U$155)+'СЕТ СН'!$F$15</f>
        <v>214.99921932999999</v>
      </c>
      <c r="V171" s="36">
        <f>SUMIFS(СВЦЭМ!$E$39:$E$789,СВЦЭМ!$A$39:$A$789,$A171,СВЦЭМ!$B$39:$B$789,V$155)+'СЕТ СН'!$F$15</f>
        <v>217.34484805</v>
      </c>
      <c r="W171" s="36">
        <f>SUMIFS(СВЦЭМ!$E$39:$E$789,СВЦЭМ!$A$39:$A$789,$A171,СВЦЭМ!$B$39:$B$789,W$155)+'СЕТ СН'!$F$15</f>
        <v>220.32258576999999</v>
      </c>
      <c r="X171" s="36">
        <f>SUMIFS(СВЦЭМ!$E$39:$E$789,СВЦЭМ!$A$39:$A$789,$A171,СВЦЭМ!$B$39:$B$789,X$155)+'СЕТ СН'!$F$15</f>
        <v>224.30183873999999</v>
      </c>
      <c r="Y171" s="36">
        <f>SUMIFS(СВЦЭМ!$E$39:$E$789,СВЦЭМ!$A$39:$A$789,$A171,СВЦЭМ!$B$39:$B$789,Y$155)+'СЕТ СН'!$F$15</f>
        <v>229.10253907000001</v>
      </c>
    </row>
    <row r="172" spans="1:25" ht="15.75" x14ac:dyDescent="0.2">
      <c r="A172" s="35">
        <f t="shared" si="4"/>
        <v>45643</v>
      </c>
      <c r="B172" s="36">
        <f>SUMIFS(СВЦЭМ!$E$39:$E$789,СВЦЭМ!$A$39:$A$789,$A172,СВЦЭМ!$B$39:$B$789,B$155)+'СЕТ СН'!$F$15</f>
        <v>247.28484798</v>
      </c>
      <c r="C172" s="36">
        <f>SUMIFS(СВЦЭМ!$E$39:$E$789,СВЦЭМ!$A$39:$A$789,$A172,СВЦЭМ!$B$39:$B$789,C$155)+'СЕТ СН'!$F$15</f>
        <v>254.23214823000001</v>
      </c>
      <c r="D172" s="36">
        <f>SUMIFS(СВЦЭМ!$E$39:$E$789,СВЦЭМ!$A$39:$A$789,$A172,СВЦЭМ!$B$39:$B$789,D$155)+'СЕТ СН'!$F$15</f>
        <v>259.72744541999998</v>
      </c>
      <c r="E172" s="36">
        <f>SUMIFS(СВЦЭМ!$E$39:$E$789,СВЦЭМ!$A$39:$A$789,$A172,СВЦЭМ!$B$39:$B$789,E$155)+'СЕТ СН'!$F$15</f>
        <v>263.01108425000001</v>
      </c>
      <c r="F172" s="36">
        <f>SUMIFS(СВЦЭМ!$E$39:$E$789,СВЦЭМ!$A$39:$A$789,$A172,СВЦЭМ!$B$39:$B$789,F$155)+'СЕТ СН'!$F$15</f>
        <v>264.99167395000001</v>
      </c>
      <c r="G172" s="36">
        <f>SUMIFS(СВЦЭМ!$E$39:$E$789,СВЦЭМ!$A$39:$A$789,$A172,СВЦЭМ!$B$39:$B$789,G$155)+'СЕТ СН'!$F$15</f>
        <v>266.90484942000001</v>
      </c>
      <c r="H172" s="36">
        <f>SUMIFS(СВЦЭМ!$E$39:$E$789,СВЦЭМ!$A$39:$A$789,$A172,СВЦЭМ!$B$39:$B$789,H$155)+'СЕТ СН'!$F$15</f>
        <v>257.3968678</v>
      </c>
      <c r="I172" s="36">
        <f>SUMIFS(СВЦЭМ!$E$39:$E$789,СВЦЭМ!$A$39:$A$789,$A172,СВЦЭМ!$B$39:$B$789,I$155)+'СЕТ СН'!$F$15</f>
        <v>247.00246873</v>
      </c>
      <c r="J172" s="36">
        <f>SUMIFS(СВЦЭМ!$E$39:$E$789,СВЦЭМ!$A$39:$A$789,$A172,СВЦЭМ!$B$39:$B$789,J$155)+'СЕТ СН'!$F$15</f>
        <v>242.48807690999999</v>
      </c>
      <c r="K172" s="36">
        <f>SUMIFS(СВЦЭМ!$E$39:$E$789,СВЦЭМ!$A$39:$A$789,$A172,СВЦЭМ!$B$39:$B$789,K$155)+'СЕТ СН'!$F$15</f>
        <v>235.34750725000001</v>
      </c>
      <c r="L172" s="36">
        <f>SUMIFS(СВЦЭМ!$E$39:$E$789,СВЦЭМ!$A$39:$A$789,$A172,СВЦЭМ!$B$39:$B$789,L$155)+'СЕТ СН'!$F$15</f>
        <v>232.29021506000001</v>
      </c>
      <c r="M172" s="36">
        <f>SUMIFS(СВЦЭМ!$E$39:$E$789,СВЦЭМ!$A$39:$A$789,$A172,СВЦЭМ!$B$39:$B$789,M$155)+'СЕТ СН'!$F$15</f>
        <v>233.64397843</v>
      </c>
      <c r="N172" s="36">
        <f>SUMIFS(СВЦЭМ!$E$39:$E$789,СВЦЭМ!$A$39:$A$789,$A172,СВЦЭМ!$B$39:$B$789,N$155)+'СЕТ СН'!$F$15</f>
        <v>235.93917680000001</v>
      </c>
      <c r="O172" s="36">
        <f>SUMIFS(СВЦЭМ!$E$39:$E$789,СВЦЭМ!$A$39:$A$789,$A172,СВЦЭМ!$B$39:$B$789,O$155)+'СЕТ СН'!$F$15</f>
        <v>236.20968762000001</v>
      </c>
      <c r="P172" s="36">
        <f>SUMIFS(СВЦЭМ!$E$39:$E$789,СВЦЭМ!$A$39:$A$789,$A172,СВЦЭМ!$B$39:$B$789,P$155)+'СЕТ СН'!$F$15</f>
        <v>236.47408167</v>
      </c>
      <c r="Q172" s="36">
        <f>SUMIFS(СВЦЭМ!$E$39:$E$789,СВЦЭМ!$A$39:$A$789,$A172,СВЦЭМ!$B$39:$B$789,Q$155)+'СЕТ СН'!$F$15</f>
        <v>238.35888653999999</v>
      </c>
      <c r="R172" s="36">
        <f>SUMIFS(СВЦЭМ!$E$39:$E$789,СВЦЭМ!$A$39:$A$789,$A172,СВЦЭМ!$B$39:$B$789,R$155)+'СЕТ СН'!$F$15</f>
        <v>237.41148566000001</v>
      </c>
      <c r="S172" s="36">
        <f>SUMIFS(СВЦЭМ!$E$39:$E$789,СВЦЭМ!$A$39:$A$789,$A172,СВЦЭМ!$B$39:$B$789,S$155)+'СЕТ СН'!$F$15</f>
        <v>233.64483647</v>
      </c>
      <c r="T172" s="36">
        <f>SUMIFS(СВЦЭМ!$E$39:$E$789,СВЦЭМ!$A$39:$A$789,$A172,СВЦЭМ!$B$39:$B$789,T$155)+'СЕТ СН'!$F$15</f>
        <v>239.04495843000001</v>
      </c>
      <c r="U172" s="36">
        <f>SUMIFS(СВЦЭМ!$E$39:$E$789,СВЦЭМ!$A$39:$A$789,$A172,СВЦЭМ!$B$39:$B$789,U$155)+'СЕТ СН'!$F$15</f>
        <v>238.57403335999999</v>
      </c>
      <c r="V172" s="36">
        <f>SUMIFS(СВЦЭМ!$E$39:$E$789,СВЦЭМ!$A$39:$A$789,$A172,СВЦЭМ!$B$39:$B$789,V$155)+'СЕТ СН'!$F$15</f>
        <v>245.83731718999999</v>
      </c>
      <c r="W172" s="36">
        <f>SUMIFS(СВЦЭМ!$E$39:$E$789,СВЦЭМ!$A$39:$A$789,$A172,СВЦЭМ!$B$39:$B$789,W$155)+'СЕТ СН'!$F$15</f>
        <v>249.05273416</v>
      </c>
      <c r="X172" s="36">
        <f>SUMIFS(СВЦЭМ!$E$39:$E$789,СВЦЭМ!$A$39:$A$789,$A172,СВЦЭМ!$B$39:$B$789,X$155)+'СЕТ СН'!$F$15</f>
        <v>251.42065416</v>
      </c>
      <c r="Y172" s="36">
        <f>SUMIFS(СВЦЭМ!$E$39:$E$789,СВЦЭМ!$A$39:$A$789,$A172,СВЦЭМ!$B$39:$B$789,Y$155)+'СЕТ СН'!$F$15</f>
        <v>253.08877415000001</v>
      </c>
    </row>
    <row r="173" spans="1:25" ht="15.75" x14ac:dyDescent="0.2">
      <c r="A173" s="35">
        <f t="shared" si="4"/>
        <v>45644</v>
      </c>
      <c r="B173" s="36">
        <f>SUMIFS(СВЦЭМ!$E$39:$E$789,СВЦЭМ!$A$39:$A$789,$A173,СВЦЭМ!$B$39:$B$789,B$155)+'СЕТ СН'!$F$15</f>
        <v>267.22308556000002</v>
      </c>
      <c r="C173" s="36">
        <f>SUMIFS(СВЦЭМ!$E$39:$E$789,СВЦЭМ!$A$39:$A$789,$A173,СВЦЭМ!$B$39:$B$789,C$155)+'СЕТ СН'!$F$15</f>
        <v>272.32079751999999</v>
      </c>
      <c r="D173" s="36">
        <f>SUMIFS(СВЦЭМ!$E$39:$E$789,СВЦЭМ!$A$39:$A$789,$A173,СВЦЭМ!$B$39:$B$789,D$155)+'СЕТ СН'!$F$15</f>
        <v>275.83935387999998</v>
      </c>
      <c r="E173" s="36">
        <f>SUMIFS(СВЦЭМ!$E$39:$E$789,СВЦЭМ!$A$39:$A$789,$A173,СВЦЭМ!$B$39:$B$789,E$155)+'СЕТ СН'!$F$15</f>
        <v>277.61881070999999</v>
      </c>
      <c r="F173" s="36">
        <f>SUMIFS(СВЦЭМ!$E$39:$E$789,СВЦЭМ!$A$39:$A$789,$A173,СВЦЭМ!$B$39:$B$789,F$155)+'СЕТ СН'!$F$15</f>
        <v>278.54570704999998</v>
      </c>
      <c r="G173" s="36">
        <f>SUMIFS(СВЦЭМ!$E$39:$E$789,СВЦЭМ!$A$39:$A$789,$A173,СВЦЭМ!$B$39:$B$789,G$155)+'СЕТ СН'!$F$15</f>
        <v>275.53381746999997</v>
      </c>
      <c r="H173" s="36">
        <f>SUMIFS(СВЦЭМ!$E$39:$E$789,СВЦЭМ!$A$39:$A$789,$A173,СВЦЭМ!$B$39:$B$789,H$155)+'СЕТ СН'!$F$15</f>
        <v>264.43320112999999</v>
      </c>
      <c r="I173" s="36">
        <f>SUMIFS(СВЦЭМ!$E$39:$E$789,СВЦЭМ!$A$39:$A$789,$A173,СВЦЭМ!$B$39:$B$789,I$155)+'СЕТ СН'!$F$15</f>
        <v>249.50970040999999</v>
      </c>
      <c r="J173" s="36">
        <f>SUMIFS(СВЦЭМ!$E$39:$E$789,СВЦЭМ!$A$39:$A$789,$A173,СВЦЭМ!$B$39:$B$789,J$155)+'СЕТ СН'!$F$15</f>
        <v>244.44579089000001</v>
      </c>
      <c r="K173" s="36">
        <f>SUMIFS(СВЦЭМ!$E$39:$E$789,СВЦЭМ!$A$39:$A$789,$A173,СВЦЭМ!$B$39:$B$789,K$155)+'СЕТ СН'!$F$15</f>
        <v>237.61655841000001</v>
      </c>
      <c r="L173" s="36">
        <f>SUMIFS(СВЦЭМ!$E$39:$E$789,СВЦЭМ!$A$39:$A$789,$A173,СВЦЭМ!$B$39:$B$789,L$155)+'СЕТ СН'!$F$15</f>
        <v>233.21764572000001</v>
      </c>
      <c r="M173" s="36">
        <f>SUMIFS(СВЦЭМ!$E$39:$E$789,СВЦЭМ!$A$39:$A$789,$A173,СВЦЭМ!$B$39:$B$789,M$155)+'СЕТ СН'!$F$15</f>
        <v>241.21554775000001</v>
      </c>
      <c r="N173" s="36">
        <f>SUMIFS(СВЦЭМ!$E$39:$E$789,СВЦЭМ!$A$39:$A$789,$A173,СВЦЭМ!$B$39:$B$789,N$155)+'СЕТ СН'!$F$15</f>
        <v>243.34634779000001</v>
      </c>
      <c r="O173" s="36">
        <f>SUMIFS(СВЦЭМ!$E$39:$E$789,СВЦЭМ!$A$39:$A$789,$A173,СВЦЭМ!$B$39:$B$789,O$155)+'СЕТ СН'!$F$15</f>
        <v>242.12267815000001</v>
      </c>
      <c r="P173" s="36">
        <f>SUMIFS(СВЦЭМ!$E$39:$E$789,СВЦЭМ!$A$39:$A$789,$A173,СВЦЭМ!$B$39:$B$789,P$155)+'СЕТ СН'!$F$15</f>
        <v>241.01189468999999</v>
      </c>
      <c r="Q173" s="36">
        <f>SUMIFS(СВЦЭМ!$E$39:$E$789,СВЦЭМ!$A$39:$A$789,$A173,СВЦЭМ!$B$39:$B$789,Q$155)+'СЕТ СН'!$F$15</f>
        <v>242.75455597999999</v>
      </c>
      <c r="R173" s="36">
        <f>SUMIFS(СВЦЭМ!$E$39:$E$789,СВЦЭМ!$A$39:$A$789,$A173,СВЦЭМ!$B$39:$B$789,R$155)+'СЕТ СН'!$F$15</f>
        <v>242.45969779999999</v>
      </c>
      <c r="S173" s="36">
        <f>SUMIFS(СВЦЭМ!$E$39:$E$789,СВЦЭМ!$A$39:$A$789,$A173,СВЦЭМ!$B$39:$B$789,S$155)+'СЕТ СН'!$F$15</f>
        <v>238.13897481999999</v>
      </c>
      <c r="T173" s="36">
        <f>SUMIFS(СВЦЭМ!$E$39:$E$789,СВЦЭМ!$A$39:$A$789,$A173,СВЦЭМ!$B$39:$B$789,T$155)+'СЕТ СН'!$F$15</f>
        <v>237.64582992999999</v>
      </c>
      <c r="U173" s="36">
        <f>SUMIFS(СВЦЭМ!$E$39:$E$789,СВЦЭМ!$A$39:$A$789,$A173,СВЦЭМ!$B$39:$B$789,U$155)+'СЕТ СН'!$F$15</f>
        <v>238.10608633000001</v>
      </c>
      <c r="V173" s="36">
        <f>SUMIFS(СВЦЭМ!$E$39:$E$789,СВЦЭМ!$A$39:$A$789,$A173,СВЦЭМ!$B$39:$B$789,V$155)+'СЕТ СН'!$F$15</f>
        <v>244.46012779</v>
      </c>
      <c r="W173" s="36">
        <f>SUMIFS(СВЦЭМ!$E$39:$E$789,СВЦЭМ!$A$39:$A$789,$A173,СВЦЭМ!$B$39:$B$789,W$155)+'СЕТ СН'!$F$15</f>
        <v>248.14018626999999</v>
      </c>
      <c r="X173" s="36">
        <f>SUMIFS(СВЦЭМ!$E$39:$E$789,СВЦЭМ!$A$39:$A$789,$A173,СВЦЭМ!$B$39:$B$789,X$155)+'СЕТ СН'!$F$15</f>
        <v>249.06496206</v>
      </c>
      <c r="Y173" s="36">
        <f>SUMIFS(СВЦЭМ!$E$39:$E$789,СВЦЭМ!$A$39:$A$789,$A173,СВЦЭМ!$B$39:$B$789,Y$155)+'СЕТ СН'!$F$15</f>
        <v>255.77696040999999</v>
      </c>
    </row>
    <row r="174" spans="1:25" ht="15.75" x14ac:dyDescent="0.2">
      <c r="A174" s="35">
        <f t="shared" si="4"/>
        <v>45645</v>
      </c>
      <c r="B174" s="36">
        <f>SUMIFS(СВЦЭМ!$E$39:$E$789,СВЦЭМ!$A$39:$A$789,$A174,СВЦЭМ!$B$39:$B$789,B$155)+'СЕТ СН'!$F$15</f>
        <v>244.84669235999999</v>
      </c>
      <c r="C174" s="36">
        <f>SUMIFS(СВЦЭМ!$E$39:$E$789,СВЦЭМ!$A$39:$A$789,$A174,СВЦЭМ!$B$39:$B$789,C$155)+'СЕТ СН'!$F$15</f>
        <v>247.04068627999999</v>
      </c>
      <c r="D174" s="36">
        <f>SUMIFS(СВЦЭМ!$E$39:$E$789,СВЦЭМ!$A$39:$A$789,$A174,СВЦЭМ!$B$39:$B$789,D$155)+'СЕТ СН'!$F$15</f>
        <v>255.31456089</v>
      </c>
      <c r="E174" s="36">
        <f>SUMIFS(СВЦЭМ!$E$39:$E$789,СВЦЭМ!$A$39:$A$789,$A174,СВЦЭМ!$B$39:$B$789,E$155)+'СЕТ СН'!$F$15</f>
        <v>255.82293593</v>
      </c>
      <c r="F174" s="36">
        <f>SUMIFS(СВЦЭМ!$E$39:$E$789,СВЦЭМ!$A$39:$A$789,$A174,СВЦЭМ!$B$39:$B$789,F$155)+'СЕТ СН'!$F$15</f>
        <v>258.08532967000002</v>
      </c>
      <c r="G174" s="36">
        <f>SUMIFS(СВЦЭМ!$E$39:$E$789,СВЦЭМ!$A$39:$A$789,$A174,СВЦЭМ!$B$39:$B$789,G$155)+'СЕТ СН'!$F$15</f>
        <v>255.43000441999999</v>
      </c>
      <c r="H174" s="36">
        <f>SUMIFS(СВЦЭМ!$E$39:$E$789,СВЦЭМ!$A$39:$A$789,$A174,СВЦЭМ!$B$39:$B$789,H$155)+'СЕТ СН'!$F$15</f>
        <v>250.75985961000001</v>
      </c>
      <c r="I174" s="36">
        <f>SUMIFS(СВЦЭМ!$E$39:$E$789,СВЦЭМ!$A$39:$A$789,$A174,СВЦЭМ!$B$39:$B$789,I$155)+'СЕТ СН'!$F$15</f>
        <v>242.54216749</v>
      </c>
      <c r="J174" s="36">
        <f>SUMIFS(СВЦЭМ!$E$39:$E$789,СВЦЭМ!$A$39:$A$789,$A174,СВЦЭМ!$B$39:$B$789,J$155)+'СЕТ СН'!$F$15</f>
        <v>236.62016317999999</v>
      </c>
      <c r="K174" s="36">
        <f>SUMIFS(СВЦЭМ!$E$39:$E$789,СВЦЭМ!$A$39:$A$789,$A174,СВЦЭМ!$B$39:$B$789,K$155)+'СЕТ СН'!$F$15</f>
        <v>229.62457823</v>
      </c>
      <c r="L174" s="36">
        <f>SUMIFS(СВЦЭМ!$E$39:$E$789,СВЦЭМ!$A$39:$A$789,$A174,СВЦЭМ!$B$39:$B$789,L$155)+'СЕТ СН'!$F$15</f>
        <v>229.39745338</v>
      </c>
      <c r="M174" s="36">
        <f>SUMIFS(СВЦЭМ!$E$39:$E$789,СВЦЭМ!$A$39:$A$789,$A174,СВЦЭМ!$B$39:$B$789,M$155)+'СЕТ СН'!$F$15</f>
        <v>232.80422074000001</v>
      </c>
      <c r="N174" s="36">
        <f>SUMIFS(СВЦЭМ!$E$39:$E$789,СВЦЭМ!$A$39:$A$789,$A174,СВЦЭМ!$B$39:$B$789,N$155)+'СЕТ СН'!$F$15</f>
        <v>233.74082024000001</v>
      </c>
      <c r="O174" s="36">
        <f>SUMIFS(СВЦЭМ!$E$39:$E$789,СВЦЭМ!$A$39:$A$789,$A174,СВЦЭМ!$B$39:$B$789,O$155)+'СЕТ СН'!$F$15</f>
        <v>240.39088439</v>
      </c>
      <c r="P174" s="36">
        <f>SUMIFS(СВЦЭМ!$E$39:$E$789,СВЦЭМ!$A$39:$A$789,$A174,СВЦЭМ!$B$39:$B$789,P$155)+'СЕТ СН'!$F$15</f>
        <v>241.83946008999999</v>
      </c>
      <c r="Q174" s="36">
        <f>SUMIFS(СВЦЭМ!$E$39:$E$789,СВЦЭМ!$A$39:$A$789,$A174,СВЦЭМ!$B$39:$B$789,Q$155)+'СЕТ СН'!$F$15</f>
        <v>239.17670687</v>
      </c>
      <c r="R174" s="36">
        <f>SUMIFS(СВЦЭМ!$E$39:$E$789,СВЦЭМ!$A$39:$A$789,$A174,СВЦЭМ!$B$39:$B$789,R$155)+'СЕТ СН'!$F$15</f>
        <v>234.55674439000001</v>
      </c>
      <c r="S174" s="36">
        <f>SUMIFS(СВЦЭМ!$E$39:$E$789,СВЦЭМ!$A$39:$A$789,$A174,СВЦЭМ!$B$39:$B$789,S$155)+'СЕТ СН'!$F$15</f>
        <v>230.12092881000001</v>
      </c>
      <c r="T174" s="36">
        <f>SUMIFS(СВЦЭМ!$E$39:$E$789,СВЦЭМ!$A$39:$A$789,$A174,СВЦЭМ!$B$39:$B$789,T$155)+'СЕТ СН'!$F$15</f>
        <v>226.81863268999999</v>
      </c>
      <c r="U174" s="36">
        <f>SUMIFS(СВЦЭМ!$E$39:$E$789,СВЦЭМ!$A$39:$A$789,$A174,СВЦЭМ!$B$39:$B$789,U$155)+'СЕТ СН'!$F$15</f>
        <v>227.22403982</v>
      </c>
      <c r="V174" s="36">
        <f>SUMIFS(СВЦЭМ!$E$39:$E$789,СВЦЭМ!$A$39:$A$789,$A174,СВЦЭМ!$B$39:$B$789,V$155)+'СЕТ СН'!$F$15</f>
        <v>229.18181462999999</v>
      </c>
      <c r="W174" s="36">
        <f>SUMIFS(СВЦЭМ!$E$39:$E$789,СВЦЭМ!$A$39:$A$789,$A174,СВЦЭМ!$B$39:$B$789,W$155)+'СЕТ СН'!$F$15</f>
        <v>236.66254734</v>
      </c>
      <c r="X174" s="36">
        <f>SUMIFS(СВЦЭМ!$E$39:$E$789,СВЦЭМ!$A$39:$A$789,$A174,СВЦЭМ!$B$39:$B$789,X$155)+'СЕТ СН'!$F$15</f>
        <v>239.10191196</v>
      </c>
      <c r="Y174" s="36">
        <f>SUMIFS(СВЦЭМ!$E$39:$E$789,СВЦЭМ!$A$39:$A$789,$A174,СВЦЭМ!$B$39:$B$789,Y$155)+'СЕТ СН'!$F$15</f>
        <v>241.85075637</v>
      </c>
    </row>
    <row r="175" spans="1:25" ht="15.75" x14ac:dyDescent="0.2">
      <c r="A175" s="35">
        <f t="shared" si="4"/>
        <v>45646</v>
      </c>
      <c r="B175" s="36">
        <f>SUMIFS(СВЦЭМ!$E$39:$E$789,СВЦЭМ!$A$39:$A$789,$A175,СВЦЭМ!$B$39:$B$789,B$155)+'СЕТ СН'!$F$15</f>
        <v>246.01411698000001</v>
      </c>
      <c r="C175" s="36">
        <f>SUMIFS(СВЦЭМ!$E$39:$E$789,СВЦЭМ!$A$39:$A$789,$A175,СВЦЭМ!$B$39:$B$789,C$155)+'СЕТ СН'!$F$15</f>
        <v>250.31465600000001</v>
      </c>
      <c r="D175" s="36">
        <f>SUMIFS(СВЦЭМ!$E$39:$E$789,СВЦЭМ!$A$39:$A$789,$A175,СВЦЭМ!$B$39:$B$789,D$155)+'СЕТ СН'!$F$15</f>
        <v>251.69719264</v>
      </c>
      <c r="E175" s="36">
        <f>SUMIFS(СВЦЭМ!$E$39:$E$789,СВЦЭМ!$A$39:$A$789,$A175,СВЦЭМ!$B$39:$B$789,E$155)+'СЕТ СН'!$F$15</f>
        <v>253.68862876</v>
      </c>
      <c r="F175" s="36">
        <f>SUMIFS(СВЦЭМ!$E$39:$E$789,СВЦЭМ!$A$39:$A$789,$A175,СВЦЭМ!$B$39:$B$789,F$155)+'СЕТ СН'!$F$15</f>
        <v>253.44551888000001</v>
      </c>
      <c r="G175" s="36">
        <f>SUMIFS(СВЦЭМ!$E$39:$E$789,СВЦЭМ!$A$39:$A$789,$A175,СВЦЭМ!$B$39:$B$789,G$155)+'СЕТ СН'!$F$15</f>
        <v>251.26390488000001</v>
      </c>
      <c r="H175" s="36">
        <f>SUMIFS(СВЦЭМ!$E$39:$E$789,СВЦЭМ!$A$39:$A$789,$A175,СВЦЭМ!$B$39:$B$789,H$155)+'СЕТ СН'!$F$15</f>
        <v>249.66725829999999</v>
      </c>
      <c r="I175" s="36">
        <f>SUMIFS(СВЦЭМ!$E$39:$E$789,СВЦЭМ!$A$39:$A$789,$A175,СВЦЭМ!$B$39:$B$789,I$155)+'СЕТ СН'!$F$15</f>
        <v>237.01124768</v>
      </c>
      <c r="J175" s="36">
        <f>SUMIFS(СВЦЭМ!$E$39:$E$789,СВЦЭМ!$A$39:$A$789,$A175,СВЦЭМ!$B$39:$B$789,J$155)+'СЕТ СН'!$F$15</f>
        <v>227.82454787</v>
      </c>
      <c r="K175" s="36">
        <f>SUMIFS(СВЦЭМ!$E$39:$E$789,СВЦЭМ!$A$39:$A$789,$A175,СВЦЭМ!$B$39:$B$789,K$155)+'СЕТ СН'!$F$15</f>
        <v>223.06279269000001</v>
      </c>
      <c r="L175" s="36">
        <f>SUMIFS(СВЦЭМ!$E$39:$E$789,СВЦЭМ!$A$39:$A$789,$A175,СВЦЭМ!$B$39:$B$789,L$155)+'СЕТ СН'!$F$15</f>
        <v>222.96006955999999</v>
      </c>
      <c r="M175" s="36">
        <f>SUMIFS(СВЦЭМ!$E$39:$E$789,СВЦЭМ!$A$39:$A$789,$A175,СВЦЭМ!$B$39:$B$789,M$155)+'СЕТ СН'!$F$15</f>
        <v>222.32379775000001</v>
      </c>
      <c r="N175" s="36">
        <f>SUMIFS(СВЦЭМ!$E$39:$E$789,СВЦЭМ!$A$39:$A$789,$A175,СВЦЭМ!$B$39:$B$789,N$155)+'СЕТ СН'!$F$15</f>
        <v>222.90347946</v>
      </c>
      <c r="O175" s="36">
        <f>SUMIFS(СВЦЭМ!$E$39:$E$789,СВЦЭМ!$A$39:$A$789,$A175,СВЦЭМ!$B$39:$B$789,O$155)+'СЕТ СН'!$F$15</f>
        <v>224.17396201</v>
      </c>
      <c r="P175" s="36">
        <f>SUMIFS(СВЦЭМ!$E$39:$E$789,СВЦЭМ!$A$39:$A$789,$A175,СВЦЭМ!$B$39:$B$789,P$155)+'СЕТ СН'!$F$15</f>
        <v>225.23686769</v>
      </c>
      <c r="Q175" s="36">
        <f>SUMIFS(СВЦЭМ!$E$39:$E$789,СВЦЭМ!$A$39:$A$789,$A175,СВЦЭМ!$B$39:$B$789,Q$155)+'СЕТ СН'!$F$15</f>
        <v>219.88123897</v>
      </c>
      <c r="R175" s="36">
        <f>SUMIFS(СВЦЭМ!$E$39:$E$789,СВЦЭМ!$A$39:$A$789,$A175,СВЦЭМ!$B$39:$B$789,R$155)+'СЕТ СН'!$F$15</f>
        <v>221.16535375000001</v>
      </c>
      <c r="S175" s="36">
        <f>SUMIFS(СВЦЭМ!$E$39:$E$789,СВЦЭМ!$A$39:$A$789,$A175,СВЦЭМ!$B$39:$B$789,S$155)+'СЕТ СН'!$F$15</f>
        <v>221.61097398000001</v>
      </c>
      <c r="T175" s="36">
        <f>SUMIFS(СВЦЭМ!$E$39:$E$789,СВЦЭМ!$A$39:$A$789,$A175,СВЦЭМ!$B$39:$B$789,T$155)+'СЕТ СН'!$F$15</f>
        <v>218.49664028000001</v>
      </c>
      <c r="U175" s="36">
        <f>SUMIFS(СВЦЭМ!$E$39:$E$789,СВЦЭМ!$A$39:$A$789,$A175,СВЦЭМ!$B$39:$B$789,U$155)+'СЕТ СН'!$F$15</f>
        <v>220.90246519999999</v>
      </c>
      <c r="V175" s="36">
        <f>SUMIFS(СВЦЭМ!$E$39:$E$789,СВЦЭМ!$A$39:$A$789,$A175,СВЦЭМ!$B$39:$B$789,V$155)+'СЕТ СН'!$F$15</f>
        <v>224.81417537999999</v>
      </c>
      <c r="W175" s="36">
        <f>SUMIFS(СВЦЭМ!$E$39:$E$789,СВЦЭМ!$A$39:$A$789,$A175,СВЦЭМ!$B$39:$B$789,W$155)+'СЕТ СН'!$F$15</f>
        <v>233.17749044000001</v>
      </c>
      <c r="X175" s="36">
        <f>SUMIFS(СВЦЭМ!$E$39:$E$789,СВЦЭМ!$A$39:$A$789,$A175,СВЦЭМ!$B$39:$B$789,X$155)+'СЕТ СН'!$F$15</f>
        <v>235.29717006999999</v>
      </c>
      <c r="Y175" s="36">
        <f>SUMIFS(СВЦЭМ!$E$39:$E$789,СВЦЭМ!$A$39:$A$789,$A175,СВЦЭМ!$B$39:$B$789,Y$155)+'СЕТ СН'!$F$15</f>
        <v>236.14649592000001</v>
      </c>
    </row>
    <row r="176" spans="1:25" ht="15.75" x14ac:dyDescent="0.2">
      <c r="A176" s="35">
        <f t="shared" si="4"/>
        <v>45647</v>
      </c>
      <c r="B176" s="36">
        <f>SUMIFS(СВЦЭМ!$E$39:$E$789,СВЦЭМ!$A$39:$A$789,$A176,СВЦЭМ!$B$39:$B$789,B$155)+'СЕТ СН'!$F$15</f>
        <v>246.20136138000001</v>
      </c>
      <c r="C176" s="36">
        <f>SUMIFS(СВЦЭМ!$E$39:$E$789,СВЦЭМ!$A$39:$A$789,$A176,СВЦЭМ!$B$39:$B$789,C$155)+'СЕТ СН'!$F$15</f>
        <v>243.99872819999999</v>
      </c>
      <c r="D176" s="36">
        <f>SUMIFS(СВЦЭМ!$E$39:$E$789,СВЦЭМ!$A$39:$A$789,$A176,СВЦЭМ!$B$39:$B$789,D$155)+'СЕТ СН'!$F$15</f>
        <v>252.17847075</v>
      </c>
      <c r="E176" s="36">
        <f>SUMIFS(СВЦЭМ!$E$39:$E$789,СВЦЭМ!$A$39:$A$789,$A176,СВЦЭМ!$B$39:$B$789,E$155)+'СЕТ СН'!$F$15</f>
        <v>256.82115785000002</v>
      </c>
      <c r="F176" s="36">
        <f>SUMIFS(СВЦЭМ!$E$39:$E$789,СВЦЭМ!$A$39:$A$789,$A176,СВЦЭМ!$B$39:$B$789,F$155)+'СЕТ СН'!$F$15</f>
        <v>258.28802426999999</v>
      </c>
      <c r="G176" s="36">
        <f>SUMIFS(СВЦЭМ!$E$39:$E$789,СВЦЭМ!$A$39:$A$789,$A176,СВЦЭМ!$B$39:$B$789,G$155)+'СЕТ СН'!$F$15</f>
        <v>255.97178987000001</v>
      </c>
      <c r="H176" s="36">
        <f>SUMIFS(СВЦЭМ!$E$39:$E$789,СВЦЭМ!$A$39:$A$789,$A176,СВЦЭМ!$B$39:$B$789,H$155)+'СЕТ СН'!$F$15</f>
        <v>253.07495012999999</v>
      </c>
      <c r="I176" s="36">
        <f>SUMIFS(СВЦЭМ!$E$39:$E$789,СВЦЭМ!$A$39:$A$789,$A176,СВЦЭМ!$B$39:$B$789,I$155)+'СЕТ СН'!$F$15</f>
        <v>246.84237598999999</v>
      </c>
      <c r="J176" s="36">
        <f>SUMIFS(СВЦЭМ!$E$39:$E$789,СВЦЭМ!$A$39:$A$789,$A176,СВЦЭМ!$B$39:$B$789,J$155)+'СЕТ СН'!$F$15</f>
        <v>239.37473911999999</v>
      </c>
      <c r="K176" s="36">
        <f>SUMIFS(СВЦЭМ!$E$39:$E$789,СВЦЭМ!$A$39:$A$789,$A176,СВЦЭМ!$B$39:$B$789,K$155)+'СЕТ СН'!$F$15</f>
        <v>228.78818433000001</v>
      </c>
      <c r="L176" s="36">
        <f>SUMIFS(СВЦЭМ!$E$39:$E$789,СВЦЭМ!$A$39:$A$789,$A176,СВЦЭМ!$B$39:$B$789,L$155)+'СЕТ СН'!$F$15</f>
        <v>225.46497348</v>
      </c>
      <c r="M176" s="36">
        <f>SUMIFS(СВЦЭМ!$E$39:$E$789,СВЦЭМ!$A$39:$A$789,$A176,СВЦЭМ!$B$39:$B$789,M$155)+'СЕТ СН'!$F$15</f>
        <v>225.19917722</v>
      </c>
      <c r="N176" s="36">
        <f>SUMIFS(СВЦЭМ!$E$39:$E$789,СВЦЭМ!$A$39:$A$789,$A176,СВЦЭМ!$B$39:$B$789,N$155)+'СЕТ СН'!$F$15</f>
        <v>226.32321358999999</v>
      </c>
      <c r="O176" s="36">
        <f>SUMIFS(СВЦЭМ!$E$39:$E$789,СВЦЭМ!$A$39:$A$789,$A176,СВЦЭМ!$B$39:$B$789,O$155)+'СЕТ СН'!$F$15</f>
        <v>228.08312651</v>
      </c>
      <c r="P176" s="36">
        <f>SUMIFS(СВЦЭМ!$E$39:$E$789,СВЦЭМ!$A$39:$A$789,$A176,СВЦЭМ!$B$39:$B$789,P$155)+'СЕТ СН'!$F$15</f>
        <v>227.74966714999999</v>
      </c>
      <c r="Q176" s="36">
        <f>SUMIFS(СВЦЭМ!$E$39:$E$789,СВЦЭМ!$A$39:$A$789,$A176,СВЦЭМ!$B$39:$B$789,Q$155)+'СЕТ СН'!$F$15</f>
        <v>226.94305689000001</v>
      </c>
      <c r="R176" s="36">
        <f>SUMIFS(СВЦЭМ!$E$39:$E$789,СВЦЭМ!$A$39:$A$789,$A176,СВЦЭМ!$B$39:$B$789,R$155)+'СЕТ СН'!$F$15</f>
        <v>228.21209945000001</v>
      </c>
      <c r="S176" s="36">
        <f>SUMIFS(СВЦЭМ!$E$39:$E$789,СВЦЭМ!$A$39:$A$789,$A176,СВЦЭМ!$B$39:$B$789,S$155)+'СЕТ СН'!$F$15</f>
        <v>227.04002725999999</v>
      </c>
      <c r="T176" s="36">
        <f>SUMIFS(СВЦЭМ!$E$39:$E$789,СВЦЭМ!$A$39:$A$789,$A176,СВЦЭМ!$B$39:$B$789,T$155)+'СЕТ СН'!$F$15</f>
        <v>223.46925254000001</v>
      </c>
      <c r="U176" s="36">
        <f>SUMIFS(СВЦЭМ!$E$39:$E$789,СВЦЭМ!$A$39:$A$789,$A176,СВЦЭМ!$B$39:$B$789,U$155)+'СЕТ СН'!$F$15</f>
        <v>225.50326695000001</v>
      </c>
      <c r="V176" s="36">
        <f>SUMIFS(СВЦЭМ!$E$39:$E$789,СВЦЭМ!$A$39:$A$789,$A176,СВЦЭМ!$B$39:$B$789,V$155)+'СЕТ СН'!$F$15</f>
        <v>230.28773595000001</v>
      </c>
      <c r="W176" s="36">
        <f>SUMIFS(СВЦЭМ!$E$39:$E$789,СВЦЭМ!$A$39:$A$789,$A176,СВЦЭМ!$B$39:$B$789,W$155)+'СЕТ СН'!$F$15</f>
        <v>231.19552191</v>
      </c>
      <c r="X176" s="36">
        <f>SUMIFS(СВЦЭМ!$E$39:$E$789,СВЦЭМ!$A$39:$A$789,$A176,СВЦЭМ!$B$39:$B$789,X$155)+'СЕТ СН'!$F$15</f>
        <v>235.14946266999999</v>
      </c>
      <c r="Y176" s="36">
        <f>SUMIFS(СВЦЭМ!$E$39:$E$789,СВЦЭМ!$A$39:$A$789,$A176,СВЦЭМ!$B$39:$B$789,Y$155)+'СЕТ СН'!$F$15</f>
        <v>237.73532233</v>
      </c>
    </row>
    <row r="177" spans="1:32" ht="15.75" x14ac:dyDescent="0.2">
      <c r="A177" s="35">
        <f t="shared" si="4"/>
        <v>45648</v>
      </c>
      <c r="B177" s="36">
        <f>SUMIFS(СВЦЭМ!$E$39:$E$789,СВЦЭМ!$A$39:$A$789,$A177,СВЦЭМ!$B$39:$B$789,B$155)+'СЕТ СН'!$F$15</f>
        <v>240.56725180999999</v>
      </c>
      <c r="C177" s="36">
        <f>SUMIFS(СВЦЭМ!$E$39:$E$789,СВЦЭМ!$A$39:$A$789,$A177,СВЦЭМ!$B$39:$B$789,C$155)+'СЕТ СН'!$F$15</f>
        <v>253.96981389999999</v>
      </c>
      <c r="D177" s="36">
        <f>SUMIFS(СВЦЭМ!$E$39:$E$789,СВЦЭМ!$A$39:$A$789,$A177,СВЦЭМ!$B$39:$B$789,D$155)+'СЕТ СН'!$F$15</f>
        <v>256.64901198000001</v>
      </c>
      <c r="E177" s="36">
        <f>SUMIFS(СВЦЭМ!$E$39:$E$789,СВЦЭМ!$A$39:$A$789,$A177,СВЦЭМ!$B$39:$B$789,E$155)+'СЕТ СН'!$F$15</f>
        <v>259.17891507000002</v>
      </c>
      <c r="F177" s="36">
        <f>SUMIFS(СВЦЭМ!$E$39:$E$789,СВЦЭМ!$A$39:$A$789,$A177,СВЦЭМ!$B$39:$B$789,F$155)+'СЕТ СН'!$F$15</f>
        <v>260.25565759</v>
      </c>
      <c r="G177" s="36">
        <f>SUMIFS(СВЦЭМ!$E$39:$E$789,СВЦЭМ!$A$39:$A$789,$A177,СВЦЭМ!$B$39:$B$789,G$155)+'СЕТ СН'!$F$15</f>
        <v>260.56868458999998</v>
      </c>
      <c r="H177" s="36">
        <f>SUMIFS(СВЦЭМ!$E$39:$E$789,СВЦЭМ!$A$39:$A$789,$A177,СВЦЭМ!$B$39:$B$789,H$155)+'СЕТ СН'!$F$15</f>
        <v>257.85401467999998</v>
      </c>
      <c r="I177" s="36">
        <f>SUMIFS(СВЦЭМ!$E$39:$E$789,СВЦЭМ!$A$39:$A$789,$A177,СВЦЭМ!$B$39:$B$789,I$155)+'СЕТ СН'!$F$15</f>
        <v>254.53737009</v>
      </c>
      <c r="J177" s="36">
        <f>SUMIFS(СВЦЭМ!$E$39:$E$789,СВЦЭМ!$A$39:$A$789,$A177,СВЦЭМ!$B$39:$B$789,J$155)+'СЕТ СН'!$F$15</f>
        <v>242.89240799000001</v>
      </c>
      <c r="K177" s="36">
        <f>SUMIFS(СВЦЭМ!$E$39:$E$789,СВЦЭМ!$A$39:$A$789,$A177,СВЦЭМ!$B$39:$B$789,K$155)+'СЕТ СН'!$F$15</f>
        <v>237.75864376000001</v>
      </c>
      <c r="L177" s="36">
        <f>SUMIFS(СВЦЭМ!$E$39:$E$789,СВЦЭМ!$A$39:$A$789,$A177,СВЦЭМ!$B$39:$B$789,L$155)+'СЕТ СН'!$F$15</f>
        <v>232.73540075</v>
      </c>
      <c r="M177" s="36">
        <f>SUMIFS(СВЦЭМ!$E$39:$E$789,СВЦЭМ!$A$39:$A$789,$A177,СВЦЭМ!$B$39:$B$789,M$155)+'СЕТ СН'!$F$15</f>
        <v>232.32492851999999</v>
      </c>
      <c r="N177" s="36">
        <f>SUMIFS(СВЦЭМ!$E$39:$E$789,СВЦЭМ!$A$39:$A$789,$A177,СВЦЭМ!$B$39:$B$789,N$155)+'СЕТ СН'!$F$15</f>
        <v>233.56928918</v>
      </c>
      <c r="O177" s="36">
        <f>SUMIFS(СВЦЭМ!$E$39:$E$789,СВЦЭМ!$A$39:$A$789,$A177,СВЦЭМ!$B$39:$B$789,O$155)+'СЕТ СН'!$F$15</f>
        <v>236.01962018</v>
      </c>
      <c r="P177" s="36">
        <f>SUMIFS(СВЦЭМ!$E$39:$E$789,СВЦЭМ!$A$39:$A$789,$A177,СВЦЭМ!$B$39:$B$789,P$155)+'СЕТ СН'!$F$15</f>
        <v>237.46300445</v>
      </c>
      <c r="Q177" s="36">
        <f>SUMIFS(СВЦЭМ!$E$39:$E$789,СВЦЭМ!$A$39:$A$789,$A177,СВЦЭМ!$B$39:$B$789,Q$155)+'СЕТ СН'!$F$15</f>
        <v>240.18117613000001</v>
      </c>
      <c r="R177" s="36">
        <f>SUMIFS(СВЦЭМ!$E$39:$E$789,СВЦЭМ!$A$39:$A$789,$A177,СВЦЭМ!$B$39:$B$789,R$155)+'СЕТ СН'!$F$15</f>
        <v>238.53044298</v>
      </c>
      <c r="S177" s="36">
        <f>SUMIFS(СВЦЭМ!$E$39:$E$789,СВЦЭМ!$A$39:$A$789,$A177,СВЦЭМ!$B$39:$B$789,S$155)+'СЕТ СН'!$F$15</f>
        <v>232.88923034999999</v>
      </c>
      <c r="T177" s="36">
        <f>SUMIFS(СВЦЭМ!$E$39:$E$789,СВЦЭМ!$A$39:$A$789,$A177,СВЦЭМ!$B$39:$B$789,T$155)+'СЕТ СН'!$F$15</f>
        <v>227.36086058999999</v>
      </c>
      <c r="U177" s="36">
        <f>SUMIFS(СВЦЭМ!$E$39:$E$789,СВЦЭМ!$A$39:$A$789,$A177,СВЦЭМ!$B$39:$B$789,U$155)+'СЕТ СН'!$F$15</f>
        <v>228.42150864000001</v>
      </c>
      <c r="V177" s="36">
        <f>SUMIFS(СВЦЭМ!$E$39:$E$789,СВЦЭМ!$A$39:$A$789,$A177,СВЦЭМ!$B$39:$B$789,V$155)+'СЕТ СН'!$F$15</f>
        <v>230.07597601000001</v>
      </c>
      <c r="W177" s="36">
        <f>SUMIFS(СВЦЭМ!$E$39:$E$789,СВЦЭМ!$A$39:$A$789,$A177,СВЦЭМ!$B$39:$B$789,W$155)+'СЕТ СН'!$F$15</f>
        <v>231.84578721</v>
      </c>
      <c r="X177" s="36">
        <f>SUMIFS(СВЦЭМ!$E$39:$E$789,СВЦЭМ!$A$39:$A$789,$A177,СВЦЭМ!$B$39:$B$789,X$155)+'СЕТ СН'!$F$15</f>
        <v>235.19112891</v>
      </c>
      <c r="Y177" s="36">
        <f>SUMIFS(СВЦЭМ!$E$39:$E$789,СВЦЭМ!$A$39:$A$789,$A177,СВЦЭМ!$B$39:$B$789,Y$155)+'СЕТ СН'!$F$15</f>
        <v>241.04939479000001</v>
      </c>
    </row>
    <row r="178" spans="1:32" ht="15.75" x14ac:dyDescent="0.2">
      <c r="A178" s="35">
        <f t="shared" si="4"/>
        <v>45649</v>
      </c>
      <c r="B178" s="36">
        <f>SUMIFS(СВЦЭМ!$E$39:$E$789,СВЦЭМ!$A$39:$A$789,$A178,СВЦЭМ!$B$39:$B$789,B$155)+'СЕТ СН'!$F$15</f>
        <v>238.01505337</v>
      </c>
      <c r="C178" s="36">
        <f>SUMIFS(СВЦЭМ!$E$39:$E$789,СВЦЭМ!$A$39:$A$789,$A178,СВЦЭМ!$B$39:$B$789,C$155)+'СЕТ СН'!$F$15</f>
        <v>244.84779134999999</v>
      </c>
      <c r="D178" s="36">
        <f>SUMIFS(СВЦЭМ!$E$39:$E$789,СВЦЭМ!$A$39:$A$789,$A178,СВЦЭМ!$B$39:$B$789,D$155)+'СЕТ СН'!$F$15</f>
        <v>253.00430587</v>
      </c>
      <c r="E178" s="36">
        <f>SUMIFS(СВЦЭМ!$E$39:$E$789,СВЦЭМ!$A$39:$A$789,$A178,СВЦЭМ!$B$39:$B$789,E$155)+'СЕТ СН'!$F$15</f>
        <v>260.85557304000002</v>
      </c>
      <c r="F178" s="36">
        <f>SUMIFS(СВЦЭМ!$E$39:$E$789,СВЦЭМ!$A$39:$A$789,$A178,СВЦЭМ!$B$39:$B$789,F$155)+'СЕТ СН'!$F$15</f>
        <v>253.86796926</v>
      </c>
      <c r="G178" s="36">
        <f>SUMIFS(СВЦЭМ!$E$39:$E$789,СВЦЭМ!$A$39:$A$789,$A178,СВЦЭМ!$B$39:$B$789,G$155)+'СЕТ СН'!$F$15</f>
        <v>250.90598055000001</v>
      </c>
      <c r="H178" s="36">
        <f>SUMIFS(СВЦЭМ!$E$39:$E$789,СВЦЭМ!$A$39:$A$789,$A178,СВЦЭМ!$B$39:$B$789,H$155)+'СЕТ СН'!$F$15</f>
        <v>248.42269363</v>
      </c>
      <c r="I178" s="36">
        <f>SUMIFS(СВЦЭМ!$E$39:$E$789,СВЦЭМ!$A$39:$A$789,$A178,СВЦЭМ!$B$39:$B$789,I$155)+'СЕТ СН'!$F$15</f>
        <v>246.54356290999999</v>
      </c>
      <c r="J178" s="36">
        <f>SUMIFS(СВЦЭМ!$E$39:$E$789,СВЦЭМ!$A$39:$A$789,$A178,СВЦЭМ!$B$39:$B$789,J$155)+'СЕТ СН'!$F$15</f>
        <v>238.07678561</v>
      </c>
      <c r="K178" s="36">
        <f>SUMIFS(СВЦЭМ!$E$39:$E$789,СВЦЭМ!$A$39:$A$789,$A178,СВЦЭМ!$B$39:$B$789,K$155)+'СЕТ СН'!$F$15</f>
        <v>229.46868572</v>
      </c>
      <c r="L178" s="36">
        <f>SUMIFS(СВЦЭМ!$E$39:$E$789,СВЦЭМ!$A$39:$A$789,$A178,СВЦЭМ!$B$39:$B$789,L$155)+'СЕТ СН'!$F$15</f>
        <v>228.58648893</v>
      </c>
      <c r="M178" s="36">
        <f>SUMIFS(СВЦЭМ!$E$39:$E$789,СВЦЭМ!$A$39:$A$789,$A178,СВЦЭМ!$B$39:$B$789,M$155)+'СЕТ СН'!$F$15</f>
        <v>230.26383415999999</v>
      </c>
      <c r="N178" s="36">
        <f>SUMIFS(СВЦЭМ!$E$39:$E$789,СВЦЭМ!$A$39:$A$789,$A178,СВЦЭМ!$B$39:$B$789,N$155)+'СЕТ СН'!$F$15</f>
        <v>230.81098069000001</v>
      </c>
      <c r="O178" s="36">
        <f>SUMIFS(СВЦЭМ!$E$39:$E$789,СВЦЭМ!$A$39:$A$789,$A178,СВЦЭМ!$B$39:$B$789,O$155)+'СЕТ СН'!$F$15</f>
        <v>233.74384696000001</v>
      </c>
      <c r="P178" s="36">
        <f>SUMIFS(СВЦЭМ!$E$39:$E$789,СВЦЭМ!$A$39:$A$789,$A178,СВЦЭМ!$B$39:$B$789,P$155)+'СЕТ СН'!$F$15</f>
        <v>238.01878621</v>
      </c>
      <c r="Q178" s="36">
        <f>SUMIFS(СВЦЭМ!$E$39:$E$789,СВЦЭМ!$A$39:$A$789,$A178,СВЦЭМ!$B$39:$B$789,Q$155)+'СЕТ СН'!$F$15</f>
        <v>239.50022738999999</v>
      </c>
      <c r="R178" s="36">
        <f>SUMIFS(СВЦЭМ!$E$39:$E$789,СВЦЭМ!$A$39:$A$789,$A178,СВЦЭМ!$B$39:$B$789,R$155)+'СЕТ СН'!$F$15</f>
        <v>236.30773891000001</v>
      </c>
      <c r="S178" s="36">
        <f>SUMIFS(СВЦЭМ!$E$39:$E$789,СВЦЭМ!$A$39:$A$789,$A178,СВЦЭМ!$B$39:$B$789,S$155)+'СЕТ СН'!$F$15</f>
        <v>233.92056656</v>
      </c>
      <c r="T178" s="36">
        <f>SUMIFS(СВЦЭМ!$E$39:$E$789,СВЦЭМ!$A$39:$A$789,$A178,СВЦЭМ!$B$39:$B$789,T$155)+'СЕТ СН'!$F$15</f>
        <v>232.10691947999999</v>
      </c>
      <c r="U178" s="36">
        <f>SUMIFS(СВЦЭМ!$E$39:$E$789,СВЦЭМ!$A$39:$A$789,$A178,СВЦЭМ!$B$39:$B$789,U$155)+'СЕТ СН'!$F$15</f>
        <v>231.87543858000001</v>
      </c>
      <c r="V178" s="36">
        <f>SUMIFS(СВЦЭМ!$E$39:$E$789,СВЦЭМ!$A$39:$A$789,$A178,СВЦЭМ!$B$39:$B$789,V$155)+'СЕТ СН'!$F$15</f>
        <v>229.22202748000001</v>
      </c>
      <c r="W178" s="36">
        <f>SUMIFS(СВЦЭМ!$E$39:$E$789,СВЦЭМ!$A$39:$A$789,$A178,СВЦЭМ!$B$39:$B$789,W$155)+'СЕТ СН'!$F$15</f>
        <v>229.14174815000001</v>
      </c>
      <c r="X178" s="36">
        <f>SUMIFS(СВЦЭМ!$E$39:$E$789,СВЦЭМ!$A$39:$A$789,$A178,СВЦЭМ!$B$39:$B$789,X$155)+'СЕТ СН'!$F$15</f>
        <v>235.89333142999999</v>
      </c>
      <c r="Y178" s="36">
        <f>SUMIFS(СВЦЭМ!$E$39:$E$789,СВЦЭМ!$A$39:$A$789,$A178,СВЦЭМ!$B$39:$B$789,Y$155)+'СЕТ СН'!$F$15</f>
        <v>239.30585959000001</v>
      </c>
    </row>
    <row r="179" spans="1:32" ht="15.75" x14ac:dyDescent="0.2">
      <c r="A179" s="35">
        <f t="shared" si="4"/>
        <v>45650</v>
      </c>
      <c r="B179" s="36">
        <f>SUMIFS(СВЦЭМ!$E$39:$E$789,СВЦЭМ!$A$39:$A$789,$A179,СВЦЭМ!$B$39:$B$789,B$155)+'СЕТ СН'!$F$15</f>
        <v>246.05923117</v>
      </c>
      <c r="C179" s="36">
        <f>SUMIFS(СВЦЭМ!$E$39:$E$789,СВЦЭМ!$A$39:$A$789,$A179,СВЦЭМ!$B$39:$B$789,C$155)+'СЕТ СН'!$F$15</f>
        <v>258.56837624000002</v>
      </c>
      <c r="D179" s="36">
        <f>SUMIFS(СВЦЭМ!$E$39:$E$789,СВЦЭМ!$A$39:$A$789,$A179,СВЦЭМ!$B$39:$B$789,D$155)+'СЕТ СН'!$F$15</f>
        <v>258.05670949</v>
      </c>
      <c r="E179" s="36">
        <f>SUMIFS(СВЦЭМ!$E$39:$E$789,СВЦЭМ!$A$39:$A$789,$A179,СВЦЭМ!$B$39:$B$789,E$155)+'СЕТ СН'!$F$15</f>
        <v>258.11605180999999</v>
      </c>
      <c r="F179" s="36">
        <f>SUMIFS(СВЦЭМ!$E$39:$E$789,СВЦЭМ!$A$39:$A$789,$A179,СВЦЭМ!$B$39:$B$789,F$155)+'СЕТ СН'!$F$15</f>
        <v>257.06397763000001</v>
      </c>
      <c r="G179" s="36">
        <f>SUMIFS(СВЦЭМ!$E$39:$E$789,СВЦЭМ!$A$39:$A$789,$A179,СВЦЭМ!$B$39:$B$789,G$155)+'СЕТ СН'!$F$15</f>
        <v>255.0558528</v>
      </c>
      <c r="H179" s="36">
        <f>SUMIFS(СВЦЭМ!$E$39:$E$789,СВЦЭМ!$A$39:$A$789,$A179,СВЦЭМ!$B$39:$B$789,H$155)+'СЕТ СН'!$F$15</f>
        <v>253.03356335000001</v>
      </c>
      <c r="I179" s="36">
        <f>SUMIFS(СВЦЭМ!$E$39:$E$789,СВЦЭМ!$A$39:$A$789,$A179,СВЦЭМ!$B$39:$B$789,I$155)+'СЕТ СН'!$F$15</f>
        <v>245.57479921000001</v>
      </c>
      <c r="J179" s="36">
        <f>SUMIFS(СВЦЭМ!$E$39:$E$789,СВЦЭМ!$A$39:$A$789,$A179,СВЦЭМ!$B$39:$B$789,J$155)+'СЕТ СН'!$F$15</f>
        <v>241.81346722999999</v>
      </c>
      <c r="K179" s="36">
        <f>SUMIFS(СВЦЭМ!$E$39:$E$789,СВЦЭМ!$A$39:$A$789,$A179,СВЦЭМ!$B$39:$B$789,K$155)+'СЕТ СН'!$F$15</f>
        <v>242.71073715</v>
      </c>
      <c r="L179" s="36">
        <f>SUMIFS(СВЦЭМ!$E$39:$E$789,СВЦЭМ!$A$39:$A$789,$A179,СВЦЭМ!$B$39:$B$789,L$155)+'СЕТ СН'!$F$15</f>
        <v>238.94902716000001</v>
      </c>
      <c r="M179" s="36">
        <f>SUMIFS(СВЦЭМ!$E$39:$E$789,СВЦЭМ!$A$39:$A$789,$A179,СВЦЭМ!$B$39:$B$789,M$155)+'СЕТ СН'!$F$15</f>
        <v>230.82123088</v>
      </c>
      <c r="N179" s="36">
        <f>SUMIFS(СВЦЭМ!$E$39:$E$789,СВЦЭМ!$A$39:$A$789,$A179,СВЦЭМ!$B$39:$B$789,N$155)+'СЕТ СН'!$F$15</f>
        <v>233.17609565999999</v>
      </c>
      <c r="O179" s="36">
        <f>SUMIFS(СВЦЭМ!$E$39:$E$789,СВЦЭМ!$A$39:$A$789,$A179,СВЦЭМ!$B$39:$B$789,O$155)+'СЕТ СН'!$F$15</f>
        <v>239.47008145999999</v>
      </c>
      <c r="P179" s="36">
        <f>SUMIFS(СВЦЭМ!$E$39:$E$789,СВЦЭМ!$A$39:$A$789,$A179,СВЦЭМ!$B$39:$B$789,P$155)+'СЕТ СН'!$F$15</f>
        <v>238.80506993</v>
      </c>
      <c r="Q179" s="36">
        <f>SUMIFS(СВЦЭМ!$E$39:$E$789,СВЦЭМ!$A$39:$A$789,$A179,СВЦЭМ!$B$39:$B$789,Q$155)+'СЕТ СН'!$F$15</f>
        <v>231.27238603000001</v>
      </c>
      <c r="R179" s="36">
        <f>SUMIFS(СВЦЭМ!$E$39:$E$789,СВЦЭМ!$A$39:$A$789,$A179,СВЦЭМ!$B$39:$B$789,R$155)+'СЕТ СН'!$F$15</f>
        <v>233.24291438</v>
      </c>
      <c r="S179" s="36">
        <f>SUMIFS(СВЦЭМ!$E$39:$E$789,СВЦЭМ!$A$39:$A$789,$A179,СВЦЭМ!$B$39:$B$789,S$155)+'СЕТ СН'!$F$15</f>
        <v>235.92663651999999</v>
      </c>
      <c r="T179" s="36">
        <f>SUMIFS(СВЦЭМ!$E$39:$E$789,СВЦЭМ!$A$39:$A$789,$A179,СВЦЭМ!$B$39:$B$789,T$155)+'СЕТ СН'!$F$15</f>
        <v>240.3135384</v>
      </c>
      <c r="U179" s="36">
        <f>SUMIFS(СВЦЭМ!$E$39:$E$789,СВЦЭМ!$A$39:$A$789,$A179,СВЦЭМ!$B$39:$B$789,U$155)+'СЕТ СН'!$F$15</f>
        <v>240.64442344</v>
      </c>
      <c r="V179" s="36">
        <f>SUMIFS(СВЦЭМ!$E$39:$E$789,СВЦЭМ!$A$39:$A$789,$A179,СВЦЭМ!$B$39:$B$789,V$155)+'СЕТ СН'!$F$15</f>
        <v>242.05603298</v>
      </c>
      <c r="W179" s="36">
        <f>SUMIFS(СВЦЭМ!$E$39:$E$789,СВЦЭМ!$A$39:$A$789,$A179,СВЦЭМ!$B$39:$B$789,W$155)+'СЕТ СН'!$F$15</f>
        <v>244.74269791</v>
      </c>
      <c r="X179" s="36">
        <f>SUMIFS(СВЦЭМ!$E$39:$E$789,СВЦЭМ!$A$39:$A$789,$A179,СВЦЭМ!$B$39:$B$789,X$155)+'СЕТ СН'!$F$15</f>
        <v>248.70414459</v>
      </c>
      <c r="Y179" s="36">
        <f>SUMIFS(СВЦЭМ!$E$39:$E$789,СВЦЭМ!$A$39:$A$789,$A179,СВЦЭМ!$B$39:$B$789,Y$155)+'СЕТ СН'!$F$15</f>
        <v>249.77497446999999</v>
      </c>
    </row>
    <row r="180" spans="1:32" ht="15.75" x14ac:dyDescent="0.2">
      <c r="A180" s="35">
        <f t="shared" si="4"/>
        <v>45651</v>
      </c>
      <c r="B180" s="36">
        <f>SUMIFS(СВЦЭМ!$E$39:$E$789,СВЦЭМ!$A$39:$A$789,$A180,СВЦЭМ!$B$39:$B$789,B$155)+'СЕТ СН'!$F$15</f>
        <v>237.11569650999999</v>
      </c>
      <c r="C180" s="36">
        <f>SUMIFS(СВЦЭМ!$E$39:$E$789,СВЦЭМ!$A$39:$A$789,$A180,СВЦЭМ!$B$39:$B$789,C$155)+'СЕТ СН'!$F$15</f>
        <v>241.98489800999999</v>
      </c>
      <c r="D180" s="36">
        <f>SUMIFS(СВЦЭМ!$E$39:$E$789,СВЦЭМ!$A$39:$A$789,$A180,СВЦЭМ!$B$39:$B$789,D$155)+'СЕТ СН'!$F$15</f>
        <v>243.33182116</v>
      </c>
      <c r="E180" s="36">
        <f>SUMIFS(СВЦЭМ!$E$39:$E$789,СВЦЭМ!$A$39:$A$789,$A180,СВЦЭМ!$B$39:$B$789,E$155)+'СЕТ СН'!$F$15</f>
        <v>247.44298535999999</v>
      </c>
      <c r="F180" s="36">
        <f>SUMIFS(СВЦЭМ!$E$39:$E$789,СВЦЭМ!$A$39:$A$789,$A180,СВЦЭМ!$B$39:$B$789,F$155)+'СЕТ СН'!$F$15</f>
        <v>248.14291883000001</v>
      </c>
      <c r="G180" s="36">
        <f>SUMIFS(СВЦЭМ!$E$39:$E$789,СВЦЭМ!$A$39:$A$789,$A180,СВЦЭМ!$B$39:$B$789,G$155)+'СЕТ СН'!$F$15</f>
        <v>243.10785594999999</v>
      </c>
      <c r="H180" s="36">
        <f>SUMIFS(СВЦЭМ!$E$39:$E$789,СВЦЭМ!$A$39:$A$789,$A180,СВЦЭМ!$B$39:$B$789,H$155)+'СЕТ СН'!$F$15</f>
        <v>235.57406574000001</v>
      </c>
      <c r="I180" s="36">
        <f>SUMIFS(СВЦЭМ!$E$39:$E$789,СВЦЭМ!$A$39:$A$789,$A180,СВЦЭМ!$B$39:$B$789,I$155)+'СЕТ СН'!$F$15</f>
        <v>223.76464303</v>
      </c>
      <c r="J180" s="36">
        <f>SUMIFS(СВЦЭМ!$E$39:$E$789,СВЦЭМ!$A$39:$A$789,$A180,СВЦЭМ!$B$39:$B$789,J$155)+'СЕТ СН'!$F$15</f>
        <v>221.67936847999999</v>
      </c>
      <c r="K180" s="36">
        <f>SUMIFS(СВЦЭМ!$E$39:$E$789,СВЦЭМ!$A$39:$A$789,$A180,СВЦЭМ!$B$39:$B$789,K$155)+'СЕТ СН'!$F$15</f>
        <v>220.02725644</v>
      </c>
      <c r="L180" s="36">
        <f>SUMIFS(СВЦЭМ!$E$39:$E$789,СВЦЭМ!$A$39:$A$789,$A180,СВЦЭМ!$B$39:$B$789,L$155)+'СЕТ СН'!$F$15</f>
        <v>217.96111195</v>
      </c>
      <c r="M180" s="36">
        <f>SUMIFS(СВЦЭМ!$E$39:$E$789,СВЦЭМ!$A$39:$A$789,$A180,СВЦЭМ!$B$39:$B$789,M$155)+'СЕТ СН'!$F$15</f>
        <v>215.05448371</v>
      </c>
      <c r="N180" s="36">
        <f>SUMIFS(СВЦЭМ!$E$39:$E$789,СВЦЭМ!$A$39:$A$789,$A180,СВЦЭМ!$B$39:$B$789,N$155)+'СЕТ СН'!$F$15</f>
        <v>215.23528059</v>
      </c>
      <c r="O180" s="36">
        <f>SUMIFS(СВЦЭМ!$E$39:$E$789,СВЦЭМ!$A$39:$A$789,$A180,СВЦЭМ!$B$39:$B$789,O$155)+'СЕТ СН'!$F$15</f>
        <v>216.46537218</v>
      </c>
      <c r="P180" s="36">
        <f>SUMIFS(СВЦЭМ!$E$39:$E$789,СВЦЭМ!$A$39:$A$789,$A180,СВЦЭМ!$B$39:$B$789,P$155)+'СЕТ СН'!$F$15</f>
        <v>216.77863689</v>
      </c>
      <c r="Q180" s="36">
        <f>SUMIFS(СВЦЭМ!$E$39:$E$789,СВЦЭМ!$A$39:$A$789,$A180,СВЦЭМ!$B$39:$B$789,Q$155)+'СЕТ СН'!$F$15</f>
        <v>217.28974707</v>
      </c>
      <c r="R180" s="36">
        <f>SUMIFS(СВЦЭМ!$E$39:$E$789,СВЦЭМ!$A$39:$A$789,$A180,СВЦЭМ!$B$39:$B$789,R$155)+'СЕТ СН'!$F$15</f>
        <v>217.02340577000001</v>
      </c>
      <c r="S180" s="36">
        <f>SUMIFS(СВЦЭМ!$E$39:$E$789,СВЦЭМ!$A$39:$A$789,$A180,СВЦЭМ!$B$39:$B$789,S$155)+'СЕТ СН'!$F$15</f>
        <v>214.82819587</v>
      </c>
      <c r="T180" s="36">
        <f>SUMIFS(СВЦЭМ!$E$39:$E$789,СВЦЭМ!$A$39:$A$789,$A180,СВЦЭМ!$B$39:$B$789,T$155)+'СЕТ СН'!$F$15</f>
        <v>217.32823146000001</v>
      </c>
      <c r="U180" s="36">
        <f>SUMIFS(СВЦЭМ!$E$39:$E$789,СВЦЭМ!$A$39:$A$789,$A180,СВЦЭМ!$B$39:$B$789,U$155)+'СЕТ СН'!$F$15</f>
        <v>217.04953458</v>
      </c>
      <c r="V180" s="36">
        <f>SUMIFS(СВЦЭМ!$E$39:$E$789,СВЦЭМ!$A$39:$A$789,$A180,СВЦЭМ!$B$39:$B$789,V$155)+'СЕТ СН'!$F$15</f>
        <v>217.96256274000001</v>
      </c>
      <c r="W180" s="36">
        <f>SUMIFS(СВЦЭМ!$E$39:$E$789,СВЦЭМ!$A$39:$A$789,$A180,СВЦЭМ!$B$39:$B$789,W$155)+'СЕТ СН'!$F$15</f>
        <v>221.90356502</v>
      </c>
      <c r="X180" s="36">
        <f>SUMIFS(СВЦЭМ!$E$39:$E$789,СВЦЭМ!$A$39:$A$789,$A180,СВЦЭМ!$B$39:$B$789,X$155)+'СЕТ СН'!$F$15</f>
        <v>221.09432351999999</v>
      </c>
      <c r="Y180" s="36">
        <f>SUMIFS(СВЦЭМ!$E$39:$E$789,СВЦЭМ!$A$39:$A$789,$A180,СВЦЭМ!$B$39:$B$789,Y$155)+'СЕТ СН'!$F$15</f>
        <v>227.52765020999999</v>
      </c>
    </row>
    <row r="181" spans="1:32" ht="15.75" x14ac:dyDescent="0.2">
      <c r="A181" s="35">
        <f t="shared" si="4"/>
        <v>45652</v>
      </c>
      <c r="B181" s="36">
        <f>SUMIFS(СВЦЭМ!$E$39:$E$789,СВЦЭМ!$A$39:$A$789,$A181,СВЦЭМ!$B$39:$B$789,B$155)+'СЕТ СН'!$F$15</f>
        <v>245.57524176000001</v>
      </c>
      <c r="C181" s="36">
        <f>SUMIFS(СВЦЭМ!$E$39:$E$789,СВЦЭМ!$A$39:$A$789,$A181,СВЦЭМ!$B$39:$B$789,C$155)+'СЕТ СН'!$F$15</f>
        <v>250.11031463</v>
      </c>
      <c r="D181" s="36">
        <f>SUMIFS(СВЦЭМ!$E$39:$E$789,СВЦЭМ!$A$39:$A$789,$A181,СВЦЭМ!$B$39:$B$789,D$155)+'СЕТ СН'!$F$15</f>
        <v>253.24485147999999</v>
      </c>
      <c r="E181" s="36">
        <f>SUMIFS(СВЦЭМ!$E$39:$E$789,СВЦЭМ!$A$39:$A$789,$A181,СВЦЭМ!$B$39:$B$789,E$155)+'СЕТ СН'!$F$15</f>
        <v>253.82859257000001</v>
      </c>
      <c r="F181" s="36">
        <f>SUMIFS(СВЦЭМ!$E$39:$E$789,СВЦЭМ!$A$39:$A$789,$A181,СВЦЭМ!$B$39:$B$789,F$155)+'СЕТ СН'!$F$15</f>
        <v>253.32210843999999</v>
      </c>
      <c r="G181" s="36">
        <f>SUMIFS(СВЦЭМ!$E$39:$E$789,СВЦЭМ!$A$39:$A$789,$A181,СВЦЭМ!$B$39:$B$789,G$155)+'СЕТ СН'!$F$15</f>
        <v>250.53063234000001</v>
      </c>
      <c r="H181" s="36">
        <f>SUMIFS(СВЦЭМ!$E$39:$E$789,СВЦЭМ!$A$39:$A$789,$A181,СВЦЭМ!$B$39:$B$789,H$155)+'СЕТ СН'!$F$15</f>
        <v>240.82535390000001</v>
      </c>
      <c r="I181" s="36">
        <f>SUMIFS(СВЦЭМ!$E$39:$E$789,СВЦЭМ!$A$39:$A$789,$A181,СВЦЭМ!$B$39:$B$789,I$155)+'СЕТ СН'!$F$15</f>
        <v>233.28917283999999</v>
      </c>
      <c r="J181" s="36">
        <f>SUMIFS(СВЦЭМ!$E$39:$E$789,СВЦЭМ!$A$39:$A$789,$A181,СВЦЭМ!$B$39:$B$789,J$155)+'СЕТ СН'!$F$15</f>
        <v>229.22941696999999</v>
      </c>
      <c r="K181" s="36">
        <f>SUMIFS(СВЦЭМ!$E$39:$E$789,СВЦЭМ!$A$39:$A$789,$A181,СВЦЭМ!$B$39:$B$789,K$155)+'СЕТ СН'!$F$15</f>
        <v>226.90768546000001</v>
      </c>
      <c r="L181" s="36">
        <f>SUMIFS(СВЦЭМ!$E$39:$E$789,СВЦЭМ!$A$39:$A$789,$A181,СВЦЭМ!$B$39:$B$789,L$155)+'СЕТ СН'!$F$15</f>
        <v>226.81562109999999</v>
      </c>
      <c r="M181" s="36">
        <f>SUMIFS(СВЦЭМ!$E$39:$E$789,СВЦЭМ!$A$39:$A$789,$A181,СВЦЭМ!$B$39:$B$789,M$155)+'СЕТ СН'!$F$15</f>
        <v>225.24787470999999</v>
      </c>
      <c r="N181" s="36">
        <f>SUMIFS(СВЦЭМ!$E$39:$E$789,СВЦЭМ!$A$39:$A$789,$A181,СВЦЭМ!$B$39:$B$789,N$155)+'СЕТ СН'!$F$15</f>
        <v>225.41493055000001</v>
      </c>
      <c r="O181" s="36">
        <f>SUMIFS(СВЦЭМ!$E$39:$E$789,СВЦЭМ!$A$39:$A$789,$A181,СВЦЭМ!$B$39:$B$789,O$155)+'СЕТ СН'!$F$15</f>
        <v>224.54161776000001</v>
      </c>
      <c r="P181" s="36">
        <f>SUMIFS(СВЦЭМ!$E$39:$E$789,СВЦЭМ!$A$39:$A$789,$A181,СВЦЭМ!$B$39:$B$789,P$155)+'СЕТ СН'!$F$15</f>
        <v>226.01308667999999</v>
      </c>
      <c r="Q181" s="36">
        <f>SUMIFS(СВЦЭМ!$E$39:$E$789,СВЦЭМ!$A$39:$A$789,$A181,СВЦЭМ!$B$39:$B$789,Q$155)+'СЕТ СН'!$F$15</f>
        <v>232.10853499999999</v>
      </c>
      <c r="R181" s="36">
        <f>SUMIFS(СВЦЭМ!$E$39:$E$789,СВЦЭМ!$A$39:$A$789,$A181,СВЦЭМ!$B$39:$B$789,R$155)+'СЕТ СН'!$F$15</f>
        <v>227.00144531999999</v>
      </c>
      <c r="S181" s="36">
        <f>SUMIFS(СВЦЭМ!$E$39:$E$789,СВЦЭМ!$A$39:$A$789,$A181,СВЦЭМ!$B$39:$B$789,S$155)+'СЕТ СН'!$F$15</f>
        <v>227.927809</v>
      </c>
      <c r="T181" s="36">
        <f>SUMIFS(СВЦЭМ!$E$39:$E$789,СВЦЭМ!$A$39:$A$789,$A181,СВЦЭМ!$B$39:$B$789,T$155)+'СЕТ СН'!$F$15</f>
        <v>225.76412171000001</v>
      </c>
      <c r="U181" s="36">
        <f>SUMIFS(СВЦЭМ!$E$39:$E$789,СВЦЭМ!$A$39:$A$789,$A181,СВЦЭМ!$B$39:$B$789,U$155)+'СЕТ СН'!$F$15</f>
        <v>227.3847226</v>
      </c>
      <c r="V181" s="36">
        <f>SUMIFS(СВЦЭМ!$E$39:$E$789,СВЦЭМ!$A$39:$A$789,$A181,СВЦЭМ!$B$39:$B$789,V$155)+'СЕТ СН'!$F$15</f>
        <v>230.54195529</v>
      </c>
      <c r="W181" s="36">
        <f>SUMIFS(СВЦЭМ!$E$39:$E$789,СВЦЭМ!$A$39:$A$789,$A181,СВЦЭМ!$B$39:$B$789,W$155)+'СЕТ СН'!$F$15</f>
        <v>231.81775617</v>
      </c>
      <c r="X181" s="36">
        <f>SUMIFS(СВЦЭМ!$E$39:$E$789,СВЦЭМ!$A$39:$A$789,$A181,СВЦЭМ!$B$39:$B$789,X$155)+'СЕТ СН'!$F$15</f>
        <v>233.09268118</v>
      </c>
      <c r="Y181" s="36">
        <f>SUMIFS(СВЦЭМ!$E$39:$E$789,СВЦЭМ!$A$39:$A$789,$A181,СВЦЭМ!$B$39:$B$789,Y$155)+'СЕТ СН'!$F$15</f>
        <v>235.04478268</v>
      </c>
    </row>
    <row r="182" spans="1:32" ht="15.75" x14ac:dyDescent="0.2">
      <c r="A182" s="35">
        <f t="shared" si="4"/>
        <v>45653</v>
      </c>
      <c r="B182" s="36">
        <f>SUMIFS(СВЦЭМ!$E$39:$E$789,СВЦЭМ!$A$39:$A$789,$A182,СВЦЭМ!$B$39:$B$789,B$155)+'СЕТ СН'!$F$15</f>
        <v>247.10601306999999</v>
      </c>
      <c r="C182" s="36">
        <f>SUMIFS(СВЦЭМ!$E$39:$E$789,СВЦЭМ!$A$39:$A$789,$A182,СВЦЭМ!$B$39:$B$789,C$155)+'СЕТ СН'!$F$15</f>
        <v>249.2289059</v>
      </c>
      <c r="D182" s="36">
        <f>SUMIFS(СВЦЭМ!$E$39:$E$789,СВЦЭМ!$A$39:$A$789,$A182,СВЦЭМ!$B$39:$B$789,D$155)+'СЕТ СН'!$F$15</f>
        <v>250.60396771000001</v>
      </c>
      <c r="E182" s="36">
        <f>SUMIFS(СВЦЭМ!$E$39:$E$789,СВЦЭМ!$A$39:$A$789,$A182,СВЦЭМ!$B$39:$B$789,E$155)+'СЕТ СН'!$F$15</f>
        <v>251.71817995000001</v>
      </c>
      <c r="F182" s="36">
        <f>SUMIFS(СВЦЭМ!$E$39:$E$789,СВЦЭМ!$A$39:$A$789,$A182,СВЦЭМ!$B$39:$B$789,F$155)+'СЕТ СН'!$F$15</f>
        <v>250.80392523</v>
      </c>
      <c r="G182" s="36">
        <f>SUMIFS(СВЦЭМ!$E$39:$E$789,СВЦЭМ!$A$39:$A$789,$A182,СВЦЭМ!$B$39:$B$789,G$155)+'СЕТ СН'!$F$15</f>
        <v>247.20218295999999</v>
      </c>
      <c r="H182" s="36">
        <f>SUMIFS(СВЦЭМ!$E$39:$E$789,СВЦЭМ!$A$39:$A$789,$A182,СВЦЭМ!$B$39:$B$789,H$155)+'СЕТ СН'!$F$15</f>
        <v>237.85691306000001</v>
      </c>
      <c r="I182" s="36">
        <f>SUMIFS(СВЦЭМ!$E$39:$E$789,СВЦЭМ!$A$39:$A$789,$A182,СВЦЭМ!$B$39:$B$789,I$155)+'СЕТ СН'!$F$15</f>
        <v>227.62860513999999</v>
      </c>
      <c r="J182" s="36">
        <f>SUMIFS(СВЦЭМ!$E$39:$E$789,СВЦЭМ!$A$39:$A$789,$A182,СВЦЭМ!$B$39:$B$789,J$155)+'СЕТ СН'!$F$15</f>
        <v>224.56634735</v>
      </c>
      <c r="K182" s="36">
        <f>SUMIFS(СВЦЭМ!$E$39:$E$789,СВЦЭМ!$A$39:$A$789,$A182,СВЦЭМ!$B$39:$B$789,K$155)+'СЕТ СН'!$F$15</f>
        <v>224.57762248</v>
      </c>
      <c r="L182" s="36">
        <f>SUMIFS(СВЦЭМ!$E$39:$E$789,СВЦЭМ!$A$39:$A$789,$A182,СВЦЭМ!$B$39:$B$789,L$155)+'СЕТ СН'!$F$15</f>
        <v>227.16095394000001</v>
      </c>
      <c r="M182" s="36">
        <f>SUMIFS(СВЦЭМ!$E$39:$E$789,СВЦЭМ!$A$39:$A$789,$A182,СВЦЭМ!$B$39:$B$789,M$155)+'СЕТ СН'!$F$15</f>
        <v>234.34486423000001</v>
      </c>
      <c r="N182" s="36">
        <f>SUMIFS(СВЦЭМ!$E$39:$E$789,СВЦЭМ!$A$39:$A$789,$A182,СВЦЭМ!$B$39:$B$789,N$155)+'СЕТ СН'!$F$15</f>
        <v>236.97791834</v>
      </c>
      <c r="O182" s="36">
        <f>SUMIFS(СВЦЭМ!$E$39:$E$789,СВЦЭМ!$A$39:$A$789,$A182,СВЦЭМ!$B$39:$B$789,O$155)+'СЕТ СН'!$F$15</f>
        <v>237.12493004000001</v>
      </c>
      <c r="P182" s="36">
        <f>SUMIFS(СВЦЭМ!$E$39:$E$789,СВЦЭМ!$A$39:$A$789,$A182,СВЦЭМ!$B$39:$B$789,P$155)+'СЕТ СН'!$F$15</f>
        <v>235.62748801999999</v>
      </c>
      <c r="Q182" s="36">
        <f>SUMIFS(СВЦЭМ!$E$39:$E$789,СВЦЭМ!$A$39:$A$789,$A182,СВЦЭМ!$B$39:$B$789,Q$155)+'СЕТ СН'!$F$15</f>
        <v>237.00825743999999</v>
      </c>
      <c r="R182" s="36">
        <f>SUMIFS(СВЦЭМ!$E$39:$E$789,СВЦЭМ!$A$39:$A$789,$A182,СВЦЭМ!$B$39:$B$789,R$155)+'СЕТ СН'!$F$15</f>
        <v>235.97029992</v>
      </c>
      <c r="S182" s="36">
        <f>SUMIFS(СВЦЭМ!$E$39:$E$789,СВЦЭМ!$A$39:$A$789,$A182,СВЦЭМ!$B$39:$B$789,S$155)+'СЕТ СН'!$F$15</f>
        <v>234.37353178000001</v>
      </c>
      <c r="T182" s="36">
        <f>SUMIFS(СВЦЭМ!$E$39:$E$789,СВЦЭМ!$A$39:$A$789,$A182,СВЦЭМ!$B$39:$B$789,T$155)+'СЕТ СН'!$F$15</f>
        <v>230.98236797000001</v>
      </c>
      <c r="U182" s="36">
        <f>SUMIFS(СВЦЭМ!$E$39:$E$789,СВЦЭМ!$A$39:$A$789,$A182,СВЦЭМ!$B$39:$B$789,U$155)+'СЕТ СН'!$F$15</f>
        <v>227.37448688000001</v>
      </c>
      <c r="V182" s="36">
        <f>SUMIFS(СВЦЭМ!$E$39:$E$789,СВЦЭМ!$A$39:$A$789,$A182,СВЦЭМ!$B$39:$B$789,V$155)+'СЕТ СН'!$F$15</f>
        <v>228.52961407000001</v>
      </c>
      <c r="W182" s="36">
        <f>SUMIFS(СВЦЭМ!$E$39:$E$789,СВЦЭМ!$A$39:$A$789,$A182,СВЦЭМ!$B$39:$B$789,W$155)+'СЕТ СН'!$F$15</f>
        <v>232.09736387000001</v>
      </c>
      <c r="X182" s="36">
        <f>SUMIFS(СВЦЭМ!$E$39:$E$789,СВЦЭМ!$A$39:$A$789,$A182,СВЦЭМ!$B$39:$B$789,X$155)+'СЕТ СН'!$F$15</f>
        <v>237.31330216999999</v>
      </c>
      <c r="Y182" s="36">
        <f>SUMIFS(СВЦЭМ!$E$39:$E$789,СВЦЭМ!$A$39:$A$789,$A182,СВЦЭМ!$B$39:$B$789,Y$155)+'СЕТ СН'!$F$15</f>
        <v>237.81264259</v>
      </c>
    </row>
    <row r="183" spans="1:32" ht="15.75" x14ac:dyDescent="0.2">
      <c r="A183" s="35">
        <f t="shared" si="4"/>
        <v>45654</v>
      </c>
      <c r="B183" s="36">
        <f>SUMIFS(СВЦЭМ!$E$39:$E$789,СВЦЭМ!$A$39:$A$789,$A183,СВЦЭМ!$B$39:$B$789,B$155)+'СЕТ СН'!$F$15</f>
        <v>238.20692693999999</v>
      </c>
      <c r="C183" s="36">
        <f>SUMIFS(СВЦЭМ!$E$39:$E$789,СВЦЭМ!$A$39:$A$789,$A183,СВЦЭМ!$B$39:$B$789,C$155)+'СЕТ СН'!$F$15</f>
        <v>242.92618418999999</v>
      </c>
      <c r="D183" s="36">
        <f>SUMIFS(СВЦЭМ!$E$39:$E$789,СВЦЭМ!$A$39:$A$789,$A183,СВЦЭМ!$B$39:$B$789,D$155)+'СЕТ СН'!$F$15</f>
        <v>249.19814582000001</v>
      </c>
      <c r="E183" s="36">
        <f>SUMIFS(СВЦЭМ!$E$39:$E$789,СВЦЭМ!$A$39:$A$789,$A183,СВЦЭМ!$B$39:$B$789,E$155)+'СЕТ СН'!$F$15</f>
        <v>251.52923887</v>
      </c>
      <c r="F183" s="36">
        <f>SUMIFS(СВЦЭМ!$E$39:$E$789,СВЦЭМ!$A$39:$A$789,$A183,СВЦЭМ!$B$39:$B$789,F$155)+'СЕТ СН'!$F$15</f>
        <v>251.48235423</v>
      </c>
      <c r="G183" s="36">
        <f>SUMIFS(СВЦЭМ!$E$39:$E$789,СВЦЭМ!$A$39:$A$789,$A183,СВЦЭМ!$B$39:$B$789,G$155)+'СЕТ СН'!$F$15</f>
        <v>248.05156258</v>
      </c>
      <c r="H183" s="36">
        <f>SUMIFS(СВЦЭМ!$E$39:$E$789,СВЦЭМ!$A$39:$A$789,$A183,СВЦЭМ!$B$39:$B$789,H$155)+'СЕТ СН'!$F$15</f>
        <v>245.09001895</v>
      </c>
      <c r="I183" s="36">
        <f>SUMIFS(СВЦЭМ!$E$39:$E$789,СВЦЭМ!$A$39:$A$789,$A183,СВЦЭМ!$B$39:$B$789,I$155)+'СЕТ СН'!$F$15</f>
        <v>236.49541210000001</v>
      </c>
      <c r="J183" s="36">
        <f>SUMIFS(СВЦЭМ!$E$39:$E$789,СВЦЭМ!$A$39:$A$789,$A183,СВЦЭМ!$B$39:$B$789,J$155)+'СЕТ СН'!$F$15</f>
        <v>233.85125961</v>
      </c>
      <c r="K183" s="36">
        <f>SUMIFS(СВЦЭМ!$E$39:$E$789,СВЦЭМ!$A$39:$A$789,$A183,СВЦЭМ!$B$39:$B$789,K$155)+'СЕТ СН'!$F$15</f>
        <v>231.53796557000001</v>
      </c>
      <c r="L183" s="36">
        <f>SUMIFS(СВЦЭМ!$E$39:$E$789,СВЦЭМ!$A$39:$A$789,$A183,СВЦЭМ!$B$39:$B$789,L$155)+'СЕТ СН'!$F$15</f>
        <v>228.77439383999999</v>
      </c>
      <c r="M183" s="36">
        <f>SUMIFS(СВЦЭМ!$E$39:$E$789,СВЦЭМ!$A$39:$A$789,$A183,СВЦЭМ!$B$39:$B$789,M$155)+'СЕТ СН'!$F$15</f>
        <v>235.51539542</v>
      </c>
      <c r="N183" s="36">
        <f>SUMIFS(СВЦЭМ!$E$39:$E$789,СВЦЭМ!$A$39:$A$789,$A183,СВЦЭМ!$B$39:$B$789,N$155)+'СЕТ СН'!$F$15</f>
        <v>236.20501062</v>
      </c>
      <c r="O183" s="36">
        <f>SUMIFS(СВЦЭМ!$E$39:$E$789,СВЦЭМ!$A$39:$A$789,$A183,СВЦЭМ!$B$39:$B$789,O$155)+'СЕТ СН'!$F$15</f>
        <v>237.11117311999999</v>
      </c>
      <c r="P183" s="36">
        <f>SUMIFS(СВЦЭМ!$E$39:$E$789,СВЦЭМ!$A$39:$A$789,$A183,СВЦЭМ!$B$39:$B$789,P$155)+'СЕТ СН'!$F$15</f>
        <v>236.82522415</v>
      </c>
      <c r="Q183" s="36">
        <f>SUMIFS(СВЦЭМ!$E$39:$E$789,СВЦЭМ!$A$39:$A$789,$A183,СВЦЭМ!$B$39:$B$789,Q$155)+'СЕТ СН'!$F$15</f>
        <v>238.27051417000001</v>
      </c>
      <c r="R183" s="36">
        <f>SUMIFS(СВЦЭМ!$E$39:$E$789,СВЦЭМ!$A$39:$A$789,$A183,СВЦЭМ!$B$39:$B$789,R$155)+'СЕТ СН'!$F$15</f>
        <v>237.67228394</v>
      </c>
      <c r="S183" s="36">
        <f>SUMIFS(СВЦЭМ!$E$39:$E$789,СВЦЭМ!$A$39:$A$789,$A183,СВЦЭМ!$B$39:$B$789,S$155)+'СЕТ СН'!$F$15</f>
        <v>234.48619321999999</v>
      </c>
      <c r="T183" s="36">
        <f>SUMIFS(СВЦЭМ!$E$39:$E$789,СВЦЭМ!$A$39:$A$789,$A183,СВЦЭМ!$B$39:$B$789,T$155)+'СЕТ СН'!$F$15</f>
        <v>231.65700336</v>
      </c>
      <c r="U183" s="36">
        <f>SUMIFS(СВЦЭМ!$E$39:$E$789,СВЦЭМ!$A$39:$A$789,$A183,СВЦЭМ!$B$39:$B$789,U$155)+'СЕТ СН'!$F$15</f>
        <v>233.54938627999999</v>
      </c>
      <c r="V183" s="36">
        <f>SUMIFS(СВЦЭМ!$E$39:$E$789,СВЦЭМ!$A$39:$A$789,$A183,СВЦЭМ!$B$39:$B$789,V$155)+'СЕТ СН'!$F$15</f>
        <v>234.91008495</v>
      </c>
      <c r="W183" s="36">
        <f>SUMIFS(СВЦЭМ!$E$39:$E$789,СВЦЭМ!$A$39:$A$789,$A183,СВЦЭМ!$B$39:$B$789,W$155)+'СЕТ СН'!$F$15</f>
        <v>236.00216993000001</v>
      </c>
      <c r="X183" s="36">
        <f>SUMIFS(СВЦЭМ!$E$39:$E$789,СВЦЭМ!$A$39:$A$789,$A183,СВЦЭМ!$B$39:$B$789,X$155)+'СЕТ СН'!$F$15</f>
        <v>237.32944939000001</v>
      </c>
      <c r="Y183" s="36">
        <f>SUMIFS(СВЦЭМ!$E$39:$E$789,СВЦЭМ!$A$39:$A$789,$A183,СВЦЭМ!$B$39:$B$789,Y$155)+'СЕТ СН'!$F$15</f>
        <v>246.11830796999999</v>
      </c>
    </row>
    <row r="184" spans="1:32" ht="15.75" x14ac:dyDescent="0.2">
      <c r="A184" s="35">
        <f t="shared" si="4"/>
        <v>45655</v>
      </c>
      <c r="B184" s="36">
        <f>SUMIFS(СВЦЭМ!$E$39:$E$789,СВЦЭМ!$A$39:$A$789,$A184,СВЦЭМ!$B$39:$B$789,B$155)+'СЕТ СН'!$F$15</f>
        <v>230.28915425</v>
      </c>
      <c r="C184" s="36">
        <f>SUMIFS(СВЦЭМ!$E$39:$E$789,СВЦЭМ!$A$39:$A$789,$A184,СВЦЭМ!$B$39:$B$789,C$155)+'СЕТ СН'!$F$15</f>
        <v>234.71915437000001</v>
      </c>
      <c r="D184" s="36">
        <f>SUMIFS(СВЦЭМ!$E$39:$E$789,СВЦЭМ!$A$39:$A$789,$A184,СВЦЭМ!$B$39:$B$789,D$155)+'СЕТ СН'!$F$15</f>
        <v>247.65558715</v>
      </c>
      <c r="E184" s="36">
        <f>SUMIFS(СВЦЭМ!$E$39:$E$789,СВЦЭМ!$A$39:$A$789,$A184,СВЦЭМ!$B$39:$B$789,E$155)+'СЕТ СН'!$F$15</f>
        <v>252.07480468</v>
      </c>
      <c r="F184" s="36">
        <f>SUMIFS(СВЦЭМ!$E$39:$E$789,СВЦЭМ!$A$39:$A$789,$A184,СВЦЭМ!$B$39:$B$789,F$155)+'СЕТ СН'!$F$15</f>
        <v>252.98092997000001</v>
      </c>
      <c r="G184" s="36">
        <f>SUMIFS(СВЦЭМ!$E$39:$E$789,СВЦЭМ!$A$39:$A$789,$A184,СВЦЭМ!$B$39:$B$789,G$155)+'СЕТ СН'!$F$15</f>
        <v>252.66754424999999</v>
      </c>
      <c r="H184" s="36">
        <f>SUMIFS(СВЦЭМ!$E$39:$E$789,СВЦЭМ!$A$39:$A$789,$A184,СВЦЭМ!$B$39:$B$789,H$155)+'СЕТ СН'!$F$15</f>
        <v>247.73123035</v>
      </c>
      <c r="I184" s="36">
        <f>SUMIFS(СВЦЭМ!$E$39:$E$789,СВЦЭМ!$A$39:$A$789,$A184,СВЦЭМ!$B$39:$B$789,I$155)+'СЕТ СН'!$F$15</f>
        <v>239.17860969</v>
      </c>
      <c r="J184" s="36">
        <f>SUMIFS(СВЦЭМ!$E$39:$E$789,СВЦЭМ!$A$39:$A$789,$A184,СВЦЭМ!$B$39:$B$789,J$155)+'СЕТ СН'!$F$15</f>
        <v>236.17293548000001</v>
      </c>
      <c r="K184" s="36">
        <f>SUMIFS(СВЦЭМ!$E$39:$E$789,СВЦЭМ!$A$39:$A$789,$A184,СВЦЭМ!$B$39:$B$789,K$155)+'СЕТ СН'!$F$15</f>
        <v>226.27018931999999</v>
      </c>
      <c r="L184" s="36">
        <f>SUMIFS(СВЦЭМ!$E$39:$E$789,СВЦЭМ!$A$39:$A$789,$A184,СВЦЭМ!$B$39:$B$789,L$155)+'СЕТ СН'!$F$15</f>
        <v>223.24526121</v>
      </c>
      <c r="M184" s="36">
        <f>SUMIFS(СВЦЭМ!$E$39:$E$789,СВЦЭМ!$A$39:$A$789,$A184,СВЦЭМ!$B$39:$B$789,M$155)+'СЕТ СН'!$F$15</f>
        <v>221.33069696000001</v>
      </c>
      <c r="N184" s="36">
        <f>SUMIFS(СВЦЭМ!$E$39:$E$789,СВЦЭМ!$A$39:$A$789,$A184,СВЦЭМ!$B$39:$B$789,N$155)+'СЕТ СН'!$F$15</f>
        <v>218.87370630000001</v>
      </c>
      <c r="O184" s="36">
        <f>SUMIFS(СВЦЭМ!$E$39:$E$789,СВЦЭМ!$A$39:$A$789,$A184,СВЦЭМ!$B$39:$B$789,O$155)+'СЕТ СН'!$F$15</f>
        <v>223.44187894000001</v>
      </c>
      <c r="P184" s="36">
        <f>SUMIFS(СВЦЭМ!$E$39:$E$789,СВЦЭМ!$A$39:$A$789,$A184,СВЦЭМ!$B$39:$B$789,P$155)+'СЕТ СН'!$F$15</f>
        <v>224.68955749</v>
      </c>
      <c r="Q184" s="36">
        <f>SUMIFS(СВЦЭМ!$E$39:$E$789,СВЦЭМ!$A$39:$A$789,$A184,СВЦЭМ!$B$39:$B$789,Q$155)+'СЕТ СН'!$F$15</f>
        <v>229.79151777999999</v>
      </c>
      <c r="R184" s="36">
        <f>SUMIFS(СВЦЭМ!$E$39:$E$789,СВЦЭМ!$A$39:$A$789,$A184,СВЦЭМ!$B$39:$B$789,R$155)+'СЕТ СН'!$F$15</f>
        <v>226.18328645</v>
      </c>
      <c r="S184" s="36">
        <f>SUMIFS(СВЦЭМ!$E$39:$E$789,СВЦЭМ!$A$39:$A$789,$A184,СВЦЭМ!$B$39:$B$789,S$155)+'СЕТ СН'!$F$15</f>
        <v>219.11101155</v>
      </c>
      <c r="T184" s="36">
        <f>SUMIFS(СВЦЭМ!$E$39:$E$789,СВЦЭМ!$A$39:$A$789,$A184,СВЦЭМ!$B$39:$B$789,T$155)+'СЕТ СН'!$F$15</f>
        <v>214.20874817999999</v>
      </c>
      <c r="U184" s="36">
        <f>SUMIFS(СВЦЭМ!$E$39:$E$789,СВЦЭМ!$A$39:$A$789,$A184,СВЦЭМ!$B$39:$B$789,U$155)+'СЕТ СН'!$F$15</f>
        <v>212.66827807999999</v>
      </c>
      <c r="V184" s="36">
        <f>SUMIFS(СВЦЭМ!$E$39:$E$789,СВЦЭМ!$A$39:$A$789,$A184,СВЦЭМ!$B$39:$B$789,V$155)+'СЕТ СН'!$F$15</f>
        <v>216.691551</v>
      </c>
      <c r="W184" s="36">
        <f>SUMIFS(СВЦЭМ!$E$39:$E$789,СВЦЭМ!$A$39:$A$789,$A184,СВЦЭМ!$B$39:$B$789,W$155)+'СЕТ СН'!$F$15</f>
        <v>220.17572731999999</v>
      </c>
      <c r="X184" s="36">
        <f>SUMIFS(СВЦЭМ!$E$39:$E$789,СВЦЭМ!$A$39:$A$789,$A184,СВЦЭМ!$B$39:$B$789,X$155)+'СЕТ СН'!$F$15</f>
        <v>224.80551255</v>
      </c>
      <c r="Y184" s="36">
        <f>SUMIFS(СВЦЭМ!$E$39:$E$789,СВЦЭМ!$A$39:$A$789,$A184,СВЦЭМ!$B$39:$B$789,Y$155)+'СЕТ СН'!$F$15</f>
        <v>228.04426659999999</v>
      </c>
    </row>
    <row r="185" spans="1:32" ht="15.75" x14ac:dyDescent="0.2">
      <c r="A185" s="35">
        <f t="shared" si="4"/>
        <v>45656</v>
      </c>
      <c r="B185" s="36">
        <f>SUMIFS(СВЦЭМ!$E$39:$E$789,СВЦЭМ!$A$39:$A$789,$A185,СВЦЭМ!$B$39:$B$789,B$155)+'СЕТ СН'!$F$15</f>
        <v>250.55358959</v>
      </c>
      <c r="C185" s="36">
        <f>SUMIFS(СВЦЭМ!$E$39:$E$789,СВЦЭМ!$A$39:$A$789,$A185,СВЦЭМ!$B$39:$B$789,C$155)+'СЕТ СН'!$F$15</f>
        <v>257.35295423000002</v>
      </c>
      <c r="D185" s="36">
        <f>SUMIFS(СВЦЭМ!$E$39:$E$789,СВЦЭМ!$A$39:$A$789,$A185,СВЦЭМ!$B$39:$B$789,D$155)+'СЕТ СН'!$F$15</f>
        <v>259.71855013999999</v>
      </c>
      <c r="E185" s="36">
        <f>SUMIFS(СВЦЭМ!$E$39:$E$789,СВЦЭМ!$A$39:$A$789,$A185,СВЦЭМ!$B$39:$B$789,E$155)+'СЕТ СН'!$F$15</f>
        <v>261.66739471</v>
      </c>
      <c r="F185" s="36">
        <f>SUMIFS(СВЦЭМ!$E$39:$E$789,СВЦЭМ!$A$39:$A$789,$A185,СВЦЭМ!$B$39:$B$789,F$155)+'СЕТ СН'!$F$15</f>
        <v>262.20218030000001</v>
      </c>
      <c r="G185" s="36">
        <f>SUMIFS(СВЦЭМ!$E$39:$E$789,СВЦЭМ!$A$39:$A$789,$A185,СВЦЭМ!$B$39:$B$789,G$155)+'СЕТ СН'!$F$15</f>
        <v>261.89631359999998</v>
      </c>
      <c r="H185" s="36">
        <f>SUMIFS(СВЦЭМ!$E$39:$E$789,СВЦЭМ!$A$39:$A$789,$A185,СВЦЭМ!$B$39:$B$789,H$155)+'СЕТ СН'!$F$15</f>
        <v>259.94824218000002</v>
      </c>
      <c r="I185" s="36">
        <f>SUMIFS(СВЦЭМ!$E$39:$E$789,СВЦЭМ!$A$39:$A$789,$A185,СВЦЭМ!$B$39:$B$789,I$155)+'СЕТ СН'!$F$15</f>
        <v>256.61596993000001</v>
      </c>
      <c r="J185" s="36">
        <f>SUMIFS(СВЦЭМ!$E$39:$E$789,СВЦЭМ!$A$39:$A$789,$A185,СВЦЭМ!$B$39:$B$789,J$155)+'СЕТ СН'!$F$15</f>
        <v>250.78990339000001</v>
      </c>
      <c r="K185" s="36">
        <f>SUMIFS(СВЦЭМ!$E$39:$E$789,СВЦЭМ!$A$39:$A$789,$A185,СВЦЭМ!$B$39:$B$789,K$155)+'СЕТ СН'!$F$15</f>
        <v>239.42568163000001</v>
      </c>
      <c r="L185" s="36">
        <f>SUMIFS(СВЦЭМ!$E$39:$E$789,СВЦЭМ!$A$39:$A$789,$A185,СВЦЭМ!$B$39:$B$789,L$155)+'СЕТ СН'!$F$15</f>
        <v>238.77496600000001</v>
      </c>
      <c r="M185" s="36">
        <f>SUMIFS(СВЦЭМ!$E$39:$E$789,СВЦЭМ!$A$39:$A$789,$A185,СВЦЭМ!$B$39:$B$789,M$155)+'СЕТ СН'!$F$15</f>
        <v>238.67294509000001</v>
      </c>
      <c r="N185" s="36">
        <f>SUMIFS(СВЦЭМ!$E$39:$E$789,СВЦЭМ!$A$39:$A$789,$A185,СВЦЭМ!$B$39:$B$789,N$155)+'СЕТ СН'!$F$15</f>
        <v>236.52370185999999</v>
      </c>
      <c r="O185" s="36">
        <f>SUMIFS(СВЦЭМ!$E$39:$E$789,СВЦЭМ!$A$39:$A$789,$A185,СВЦЭМ!$B$39:$B$789,O$155)+'СЕТ СН'!$F$15</f>
        <v>238.78852115999999</v>
      </c>
      <c r="P185" s="36">
        <f>SUMIFS(СВЦЭМ!$E$39:$E$789,СВЦЭМ!$A$39:$A$789,$A185,СВЦЭМ!$B$39:$B$789,P$155)+'СЕТ СН'!$F$15</f>
        <v>240.28422871000001</v>
      </c>
      <c r="Q185" s="36">
        <f>SUMIFS(СВЦЭМ!$E$39:$E$789,СВЦЭМ!$A$39:$A$789,$A185,СВЦЭМ!$B$39:$B$789,Q$155)+'СЕТ СН'!$F$15</f>
        <v>240.44157290999999</v>
      </c>
      <c r="R185" s="36">
        <f>SUMIFS(СВЦЭМ!$E$39:$E$789,СВЦЭМ!$A$39:$A$789,$A185,СВЦЭМ!$B$39:$B$789,R$155)+'СЕТ СН'!$F$15</f>
        <v>239.20500652000001</v>
      </c>
      <c r="S185" s="36">
        <f>SUMIFS(СВЦЭМ!$E$39:$E$789,СВЦЭМ!$A$39:$A$789,$A185,СВЦЭМ!$B$39:$B$789,S$155)+'СЕТ СН'!$F$15</f>
        <v>234.81292003999999</v>
      </c>
      <c r="T185" s="36">
        <f>SUMIFS(СВЦЭМ!$E$39:$E$789,СВЦЭМ!$A$39:$A$789,$A185,СВЦЭМ!$B$39:$B$789,T$155)+'СЕТ СН'!$F$15</f>
        <v>231.13710743999999</v>
      </c>
      <c r="U185" s="36">
        <f>SUMIFS(СВЦЭМ!$E$39:$E$789,СВЦЭМ!$A$39:$A$789,$A185,СВЦЭМ!$B$39:$B$789,U$155)+'СЕТ СН'!$F$15</f>
        <v>231.88977348</v>
      </c>
      <c r="V185" s="36">
        <f>SUMIFS(СВЦЭМ!$E$39:$E$789,СВЦЭМ!$A$39:$A$789,$A185,СВЦЭМ!$B$39:$B$789,V$155)+'СЕТ СН'!$F$15</f>
        <v>233.46776517999999</v>
      </c>
      <c r="W185" s="36">
        <f>SUMIFS(СВЦЭМ!$E$39:$E$789,СВЦЭМ!$A$39:$A$789,$A185,СВЦЭМ!$B$39:$B$789,W$155)+'СЕТ СН'!$F$15</f>
        <v>234.87745129000001</v>
      </c>
      <c r="X185" s="36">
        <f>SUMIFS(СВЦЭМ!$E$39:$E$789,СВЦЭМ!$A$39:$A$789,$A185,СВЦЭМ!$B$39:$B$789,X$155)+'СЕТ СН'!$F$15</f>
        <v>238.98897982</v>
      </c>
      <c r="Y185" s="36">
        <f>SUMIFS(СВЦЭМ!$E$39:$E$789,СВЦЭМ!$A$39:$A$789,$A185,СВЦЭМ!$B$39:$B$789,Y$155)+'СЕТ СН'!$F$15</f>
        <v>239.98522383</v>
      </c>
    </row>
    <row r="186" spans="1:32" ht="15.75" x14ac:dyDescent="0.2">
      <c r="A186" s="35">
        <f t="shared" si="4"/>
        <v>45657</v>
      </c>
      <c r="B186" s="36">
        <f>SUMIFS(СВЦЭМ!$E$39:$E$789,СВЦЭМ!$A$39:$A$789,$A186,СВЦЭМ!$B$39:$B$789,B$155)+'СЕТ СН'!$F$15</f>
        <v>243.25363368999999</v>
      </c>
      <c r="C186" s="36">
        <f>SUMIFS(СВЦЭМ!$E$39:$E$789,СВЦЭМ!$A$39:$A$789,$A186,СВЦЭМ!$B$39:$B$789,C$155)+'СЕТ СН'!$F$15</f>
        <v>251.80937370000001</v>
      </c>
      <c r="D186" s="36">
        <f>SUMIFS(СВЦЭМ!$E$39:$E$789,СВЦЭМ!$A$39:$A$789,$A186,СВЦЭМ!$B$39:$B$789,D$155)+'СЕТ СН'!$F$15</f>
        <v>254.29375236000001</v>
      </c>
      <c r="E186" s="36">
        <f>SUMIFS(СВЦЭМ!$E$39:$E$789,СВЦЭМ!$A$39:$A$789,$A186,СВЦЭМ!$B$39:$B$789,E$155)+'СЕТ СН'!$F$15</f>
        <v>259.61061425999998</v>
      </c>
      <c r="F186" s="36">
        <f>SUMIFS(СВЦЭМ!$E$39:$E$789,СВЦЭМ!$A$39:$A$789,$A186,СВЦЭМ!$B$39:$B$789,F$155)+'СЕТ СН'!$F$15</f>
        <v>260.29674483999997</v>
      </c>
      <c r="G186" s="36">
        <f>SUMIFS(СВЦЭМ!$E$39:$E$789,СВЦЭМ!$A$39:$A$789,$A186,СВЦЭМ!$B$39:$B$789,G$155)+'СЕТ СН'!$F$15</f>
        <v>258.06488881000001</v>
      </c>
      <c r="H186" s="36">
        <f>SUMIFS(СВЦЭМ!$E$39:$E$789,СВЦЭМ!$A$39:$A$789,$A186,СВЦЭМ!$B$39:$B$789,H$155)+'СЕТ СН'!$F$15</f>
        <v>257.17773842000003</v>
      </c>
      <c r="I186" s="36">
        <f>SUMIFS(СВЦЭМ!$E$39:$E$789,СВЦЭМ!$A$39:$A$789,$A186,СВЦЭМ!$B$39:$B$789,I$155)+'СЕТ СН'!$F$15</f>
        <v>254.48460928</v>
      </c>
      <c r="J186" s="36">
        <f>SUMIFS(СВЦЭМ!$E$39:$E$789,СВЦЭМ!$A$39:$A$789,$A186,СВЦЭМ!$B$39:$B$789,J$155)+'СЕТ СН'!$F$15</f>
        <v>241.61712535000001</v>
      </c>
      <c r="K186" s="36">
        <f>SUMIFS(СВЦЭМ!$E$39:$E$789,СВЦЭМ!$A$39:$A$789,$A186,СВЦЭМ!$B$39:$B$789,K$155)+'СЕТ СН'!$F$15</f>
        <v>236.03413967</v>
      </c>
      <c r="L186" s="36">
        <f>SUMIFS(СВЦЭМ!$E$39:$E$789,СВЦЭМ!$A$39:$A$789,$A186,СВЦЭМ!$B$39:$B$789,L$155)+'СЕТ СН'!$F$15</f>
        <v>232.52867628000001</v>
      </c>
      <c r="M186" s="36">
        <f>SUMIFS(СВЦЭМ!$E$39:$E$789,СВЦЭМ!$A$39:$A$789,$A186,СВЦЭМ!$B$39:$B$789,M$155)+'СЕТ СН'!$F$15</f>
        <v>229.13798516</v>
      </c>
      <c r="N186" s="36">
        <f>SUMIFS(СВЦЭМ!$E$39:$E$789,СВЦЭМ!$A$39:$A$789,$A186,СВЦЭМ!$B$39:$B$789,N$155)+'СЕТ СН'!$F$15</f>
        <v>229.16933019000001</v>
      </c>
      <c r="O186" s="36">
        <f>SUMIFS(СВЦЭМ!$E$39:$E$789,СВЦЭМ!$A$39:$A$789,$A186,СВЦЭМ!$B$39:$B$789,O$155)+'СЕТ СН'!$F$15</f>
        <v>232.55179905</v>
      </c>
      <c r="P186" s="36">
        <f>SUMIFS(СВЦЭМ!$E$39:$E$789,СВЦЭМ!$A$39:$A$789,$A186,СВЦЭМ!$B$39:$B$789,P$155)+'СЕТ СН'!$F$15</f>
        <v>231.32148887</v>
      </c>
      <c r="Q186" s="36">
        <f>SUMIFS(СВЦЭМ!$E$39:$E$789,СВЦЭМ!$A$39:$A$789,$A186,СВЦЭМ!$B$39:$B$789,Q$155)+'СЕТ СН'!$F$15</f>
        <v>230.60730996000001</v>
      </c>
      <c r="R186" s="36">
        <f>SUMIFS(СВЦЭМ!$E$39:$E$789,СВЦЭМ!$A$39:$A$789,$A186,СВЦЭМ!$B$39:$B$789,R$155)+'СЕТ СН'!$F$15</f>
        <v>227.90989038000001</v>
      </c>
      <c r="S186" s="36">
        <f>SUMIFS(СВЦЭМ!$E$39:$E$789,СВЦЭМ!$A$39:$A$789,$A186,СВЦЭМ!$B$39:$B$789,S$155)+'СЕТ СН'!$F$15</f>
        <v>225.20251457000001</v>
      </c>
      <c r="T186" s="36">
        <f>SUMIFS(СВЦЭМ!$E$39:$E$789,СВЦЭМ!$A$39:$A$789,$A186,СВЦЭМ!$B$39:$B$789,T$155)+'СЕТ СН'!$F$15</f>
        <v>220.50837473999999</v>
      </c>
      <c r="U186" s="36">
        <f>SUMIFS(СВЦЭМ!$E$39:$E$789,СВЦЭМ!$A$39:$A$789,$A186,СВЦЭМ!$B$39:$B$789,U$155)+'СЕТ СН'!$F$15</f>
        <v>218.79784523000001</v>
      </c>
      <c r="V186" s="36">
        <f>SUMIFS(СВЦЭМ!$E$39:$E$789,СВЦЭМ!$A$39:$A$789,$A186,СВЦЭМ!$B$39:$B$789,V$155)+'СЕТ СН'!$F$15</f>
        <v>222.30466855</v>
      </c>
      <c r="W186" s="36">
        <f>SUMIFS(СВЦЭМ!$E$39:$E$789,СВЦЭМ!$A$39:$A$789,$A186,СВЦЭМ!$B$39:$B$789,W$155)+'СЕТ СН'!$F$15</f>
        <v>228.61146073</v>
      </c>
      <c r="X186" s="36">
        <f>SUMIFS(СВЦЭМ!$E$39:$E$789,СВЦЭМ!$A$39:$A$789,$A186,СВЦЭМ!$B$39:$B$789,X$155)+'СЕТ СН'!$F$15</f>
        <v>231.88753202000001</v>
      </c>
      <c r="Y186" s="36">
        <f>SUMIFS(СВЦЭМ!$E$39:$E$789,СВЦЭМ!$A$39:$A$789,$A186,СВЦЭМ!$B$39:$B$789,Y$155)+'СЕТ СН'!$F$15</f>
        <v>236.32608816999999</v>
      </c>
      <c r="Z186" s="36">
        <f>SUMIFS(СВЦЭМ!$E$39:$E$789,СВЦЭМ!$A$39:$A$789,$A186,СВЦЭМ!$B$39:$B$789,Z$155)+'СЕТ СН'!$F$15</f>
        <v>241.59982747000001</v>
      </c>
      <c r="AA186" s="36">
        <f>SUMIFS(СВЦЭМ!$E$39:$E$789,СВЦЭМ!$A$39:$A$789,$A186,СВЦЭМ!$B$39:$B$789,AA$155)+'СЕТ СН'!$F$15</f>
        <v>244.48424284000001</v>
      </c>
      <c r="AB186" s="36">
        <f>SUMIFS(СВЦЭМ!$E$39:$E$789,СВЦЭМ!$A$39:$A$789,$A186,СВЦЭМ!$B$39:$B$789,AB$155)+'СЕТ СН'!$F$15</f>
        <v>246.17873610000001</v>
      </c>
      <c r="AC186" s="36">
        <f>SUMIFS(СВЦЭМ!$E$39:$E$789,СВЦЭМ!$A$39:$A$789,$A186,СВЦЭМ!$B$39:$B$789,AC$155)+'СЕТ СН'!$F$15</f>
        <v>247.12806438999999</v>
      </c>
      <c r="AD186" s="36">
        <f>SUMIFS(СВЦЭМ!$E$39:$E$789,СВЦЭМ!$A$39:$A$789,$A186,СВЦЭМ!$B$39:$B$789,AD$155)+'СЕТ СН'!$F$15</f>
        <v>248.94218855</v>
      </c>
      <c r="AE186" s="36">
        <f>SUMIFS(СВЦЭМ!$E$39:$E$789,СВЦЭМ!$A$39:$A$789,$A186,СВЦЭМ!$B$39:$B$789,AE$155)+'СЕТ СН'!$F$15</f>
        <v>251.74274453000001</v>
      </c>
      <c r="AF186" s="36">
        <f>SUMIFS(СВЦЭМ!$E$39:$E$789,СВЦЭМ!$A$39:$A$789,$A186,СВЦЭМ!$B$39:$B$789,AF$155)+'СЕТ СН'!$F$15</f>
        <v>257.22029375</v>
      </c>
    </row>
    <row r="187" spans="1:32"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32" ht="12.75" customHeight="1" x14ac:dyDescent="0.2">
      <c r="A188" s="129"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32"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32"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c r="Z190" s="34">
        <v>25</v>
      </c>
      <c r="AA190" s="34">
        <v>26</v>
      </c>
      <c r="AB190" s="34">
        <v>27</v>
      </c>
      <c r="AC190" s="34">
        <v>28</v>
      </c>
      <c r="AD190" s="34">
        <v>29</v>
      </c>
      <c r="AE190" s="34">
        <v>30</v>
      </c>
      <c r="AF190" s="34">
        <v>31</v>
      </c>
    </row>
    <row r="191" spans="1:32" ht="15.75" customHeight="1" x14ac:dyDescent="0.2">
      <c r="A191" s="35" t="str">
        <f>A156</f>
        <v>01.12.2024</v>
      </c>
      <c r="B191" s="36">
        <f>SUMIFS(СВЦЭМ!$F$39:$F$789,СВЦЭМ!$A$39:$A$789,$A191,СВЦЭМ!$B$39:$B$789,B$190)+'СЕТ СН'!$F$15</f>
        <v>249.60864187999999</v>
      </c>
      <c r="C191" s="36">
        <f>SUMIFS(СВЦЭМ!$F$39:$F$789,СВЦЭМ!$A$39:$A$789,$A191,СВЦЭМ!$B$39:$B$789,C$190)+'СЕТ СН'!$F$15</f>
        <v>255.32405836999999</v>
      </c>
      <c r="D191" s="36">
        <f>SUMIFS(СВЦЭМ!$F$39:$F$789,СВЦЭМ!$A$39:$A$789,$A191,СВЦЭМ!$B$39:$B$789,D$190)+'СЕТ СН'!$F$15</f>
        <v>257.49347460000001</v>
      </c>
      <c r="E191" s="36">
        <f>SUMIFS(СВЦЭМ!$F$39:$F$789,СВЦЭМ!$A$39:$A$789,$A191,СВЦЭМ!$B$39:$B$789,E$190)+'СЕТ СН'!$F$15</f>
        <v>256.72928929</v>
      </c>
      <c r="F191" s="36">
        <f>SUMIFS(СВЦЭМ!$F$39:$F$789,СВЦЭМ!$A$39:$A$789,$A191,СВЦЭМ!$B$39:$B$789,F$190)+'СЕТ СН'!$F$15</f>
        <v>256.99479171000002</v>
      </c>
      <c r="G191" s="36">
        <f>SUMIFS(СВЦЭМ!$F$39:$F$789,СВЦЭМ!$A$39:$A$789,$A191,СВЦЭМ!$B$39:$B$789,G$190)+'СЕТ СН'!$F$15</f>
        <v>259.10167496000003</v>
      </c>
      <c r="H191" s="36">
        <f>SUMIFS(СВЦЭМ!$F$39:$F$789,СВЦЭМ!$A$39:$A$789,$A191,СВЦЭМ!$B$39:$B$789,H$190)+'СЕТ СН'!$F$15</f>
        <v>259.50506775000002</v>
      </c>
      <c r="I191" s="36">
        <f>SUMIFS(СВЦЭМ!$F$39:$F$789,СВЦЭМ!$A$39:$A$789,$A191,СВЦЭМ!$B$39:$B$789,I$190)+'СЕТ СН'!$F$15</f>
        <v>259.72421234000001</v>
      </c>
      <c r="J191" s="36">
        <f>SUMIFS(СВЦЭМ!$F$39:$F$789,СВЦЭМ!$A$39:$A$789,$A191,СВЦЭМ!$B$39:$B$789,J$190)+'СЕТ СН'!$F$15</f>
        <v>254.67212742999999</v>
      </c>
      <c r="K191" s="36">
        <f>SUMIFS(СВЦЭМ!$F$39:$F$789,СВЦЭМ!$A$39:$A$789,$A191,СВЦЭМ!$B$39:$B$789,K$190)+'СЕТ СН'!$F$15</f>
        <v>255.40135412999999</v>
      </c>
      <c r="L191" s="36">
        <f>SUMIFS(СВЦЭМ!$F$39:$F$789,СВЦЭМ!$A$39:$A$789,$A191,СВЦЭМ!$B$39:$B$789,L$190)+'СЕТ СН'!$F$15</f>
        <v>250.37001405999999</v>
      </c>
      <c r="M191" s="36">
        <f>SUMIFS(СВЦЭМ!$F$39:$F$789,СВЦЭМ!$A$39:$A$789,$A191,СВЦЭМ!$B$39:$B$789,M$190)+'СЕТ СН'!$F$15</f>
        <v>250.24861675</v>
      </c>
      <c r="N191" s="36">
        <f>SUMIFS(СВЦЭМ!$F$39:$F$789,СВЦЭМ!$A$39:$A$789,$A191,СВЦЭМ!$B$39:$B$789,N$190)+'СЕТ СН'!$F$15</f>
        <v>253.43484917999999</v>
      </c>
      <c r="O191" s="36">
        <f>SUMIFS(СВЦЭМ!$F$39:$F$789,СВЦЭМ!$A$39:$A$789,$A191,СВЦЭМ!$B$39:$B$789,O$190)+'СЕТ СН'!$F$15</f>
        <v>255.07182044999999</v>
      </c>
      <c r="P191" s="36">
        <f>SUMIFS(СВЦЭМ!$F$39:$F$789,СВЦЭМ!$A$39:$A$789,$A191,СВЦЭМ!$B$39:$B$789,P$190)+'СЕТ СН'!$F$15</f>
        <v>258.37210375000001</v>
      </c>
      <c r="Q191" s="36">
        <f>SUMIFS(СВЦЭМ!$F$39:$F$789,СВЦЭМ!$A$39:$A$789,$A191,СВЦЭМ!$B$39:$B$789,Q$190)+'СЕТ СН'!$F$15</f>
        <v>260.62766432000001</v>
      </c>
      <c r="R191" s="36">
        <f>SUMIFS(СВЦЭМ!$F$39:$F$789,СВЦЭМ!$A$39:$A$789,$A191,СВЦЭМ!$B$39:$B$789,R$190)+'СЕТ СН'!$F$15</f>
        <v>258.77796094000001</v>
      </c>
      <c r="S191" s="36">
        <f>SUMIFS(СВЦЭМ!$F$39:$F$789,СВЦЭМ!$A$39:$A$789,$A191,СВЦЭМ!$B$39:$B$789,S$190)+'СЕТ СН'!$F$15</f>
        <v>252.19520858999999</v>
      </c>
      <c r="T191" s="36">
        <f>SUMIFS(СВЦЭМ!$F$39:$F$789,СВЦЭМ!$A$39:$A$789,$A191,СВЦЭМ!$B$39:$B$789,T$190)+'СЕТ СН'!$F$15</f>
        <v>244.26094065000001</v>
      </c>
      <c r="U191" s="36">
        <f>SUMIFS(СВЦЭМ!$F$39:$F$789,СВЦЭМ!$A$39:$A$789,$A191,СВЦЭМ!$B$39:$B$789,U$190)+'СЕТ СН'!$F$15</f>
        <v>246.3962449</v>
      </c>
      <c r="V191" s="36">
        <f>SUMIFS(СВЦЭМ!$F$39:$F$789,СВЦЭМ!$A$39:$A$789,$A191,СВЦЭМ!$B$39:$B$789,V$190)+'СЕТ СН'!$F$15</f>
        <v>249.14008564</v>
      </c>
      <c r="W191" s="36">
        <f>SUMIFS(СВЦЭМ!$F$39:$F$789,СВЦЭМ!$A$39:$A$789,$A191,СВЦЭМ!$B$39:$B$789,W$190)+'СЕТ СН'!$F$15</f>
        <v>251.23842801999999</v>
      </c>
      <c r="X191" s="36">
        <f>SUMIFS(СВЦЭМ!$F$39:$F$789,СВЦЭМ!$A$39:$A$789,$A191,СВЦЭМ!$B$39:$B$789,X$190)+'СЕТ СН'!$F$15</f>
        <v>254.03021271</v>
      </c>
      <c r="Y191" s="36">
        <f>SUMIFS(СВЦЭМ!$F$39:$F$789,СВЦЭМ!$A$39:$A$789,$A191,СВЦЭМ!$B$39:$B$789,Y$190)+'СЕТ СН'!$F$15</f>
        <v>262.21686538</v>
      </c>
      <c r="AA191" s="45"/>
    </row>
    <row r="192" spans="1:32" ht="15.75" x14ac:dyDescent="0.2">
      <c r="A192" s="35">
        <f>A191+1</f>
        <v>45628</v>
      </c>
      <c r="B192" s="36">
        <f>SUMIFS(СВЦЭМ!$F$39:$F$789,СВЦЭМ!$A$39:$A$789,$A192,СВЦЭМ!$B$39:$B$789,B$190)+'СЕТ СН'!$F$15</f>
        <v>270.63943432999997</v>
      </c>
      <c r="C192" s="36">
        <f>SUMIFS(СВЦЭМ!$F$39:$F$789,СВЦЭМ!$A$39:$A$789,$A192,СВЦЭМ!$B$39:$B$789,C$190)+'СЕТ СН'!$F$15</f>
        <v>269.30521596</v>
      </c>
      <c r="D192" s="36">
        <f>SUMIFS(СВЦЭМ!$F$39:$F$789,СВЦЭМ!$A$39:$A$789,$A192,СВЦЭМ!$B$39:$B$789,D$190)+'СЕТ СН'!$F$15</f>
        <v>267.62578327</v>
      </c>
      <c r="E192" s="36">
        <f>SUMIFS(СВЦЭМ!$F$39:$F$789,СВЦЭМ!$A$39:$A$789,$A192,СВЦЭМ!$B$39:$B$789,E$190)+'СЕТ СН'!$F$15</f>
        <v>269.00821121000001</v>
      </c>
      <c r="F192" s="36">
        <f>SUMIFS(СВЦЭМ!$F$39:$F$789,СВЦЭМ!$A$39:$A$789,$A192,СВЦЭМ!$B$39:$B$789,F$190)+'СЕТ СН'!$F$15</f>
        <v>268.07805825000003</v>
      </c>
      <c r="G192" s="36">
        <f>SUMIFS(СВЦЭМ!$F$39:$F$789,СВЦЭМ!$A$39:$A$789,$A192,СВЦЭМ!$B$39:$B$789,G$190)+'СЕТ СН'!$F$15</f>
        <v>268.50093864000002</v>
      </c>
      <c r="H192" s="36">
        <f>SUMIFS(СВЦЭМ!$F$39:$F$789,СВЦЭМ!$A$39:$A$789,$A192,СВЦЭМ!$B$39:$B$789,H$190)+'СЕТ СН'!$F$15</f>
        <v>261.74209628</v>
      </c>
      <c r="I192" s="36">
        <f>SUMIFS(СВЦЭМ!$F$39:$F$789,СВЦЭМ!$A$39:$A$789,$A192,СВЦЭМ!$B$39:$B$789,I$190)+'СЕТ СН'!$F$15</f>
        <v>251.96008259000001</v>
      </c>
      <c r="J192" s="36">
        <f>SUMIFS(СВЦЭМ!$F$39:$F$789,СВЦЭМ!$A$39:$A$789,$A192,СВЦЭМ!$B$39:$B$789,J$190)+'СЕТ СН'!$F$15</f>
        <v>246.88315258</v>
      </c>
      <c r="K192" s="36">
        <f>SUMIFS(СВЦЭМ!$F$39:$F$789,СВЦЭМ!$A$39:$A$789,$A192,СВЦЭМ!$B$39:$B$789,K$190)+'СЕТ СН'!$F$15</f>
        <v>245.2761179</v>
      </c>
      <c r="L192" s="36">
        <f>SUMIFS(СВЦЭМ!$F$39:$F$789,СВЦЭМ!$A$39:$A$789,$A192,СВЦЭМ!$B$39:$B$789,L$190)+'СЕТ СН'!$F$15</f>
        <v>247.16912463</v>
      </c>
      <c r="M192" s="36">
        <f>SUMIFS(СВЦЭМ!$F$39:$F$789,СВЦЭМ!$A$39:$A$789,$A192,СВЦЭМ!$B$39:$B$789,M$190)+'СЕТ СН'!$F$15</f>
        <v>248.88188324999999</v>
      </c>
      <c r="N192" s="36">
        <f>SUMIFS(СВЦЭМ!$F$39:$F$789,СВЦЭМ!$A$39:$A$789,$A192,СВЦЭМ!$B$39:$B$789,N$190)+'СЕТ СН'!$F$15</f>
        <v>250.68692582</v>
      </c>
      <c r="O192" s="36">
        <f>SUMIFS(СВЦЭМ!$F$39:$F$789,СВЦЭМ!$A$39:$A$789,$A192,СВЦЭМ!$B$39:$B$789,O$190)+'СЕТ СН'!$F$15</f>
        <v>252.7436295</v>
      </c>
      <c r="P192" s="36">
        <f>SUMIFS(СВЦЭМ!$F$39:$F$789,СВЦЭМ!$A$39:$A$789,$A192,СВЦЭМ!$B$39:$B$789,P$190)+'СЕТ СН'!$F$15</f>
        <v>254.57054214999999</v>
      </c>
      <c r="Q192" s="36">
        <f>SUMIFS(СВЦЭМ!$F$39:$F$789,СВЦЭМ!$A$39:$A$789,$A192,СВЦЭМ!$B$39:$B$789,Q$190)+'СЕТ СН'!$F$15</f>
        <v>254.24805377999999</v>
      </c>
      <c r="R192" s="36">
        <f>SUMIFS(СВЦЭМ!$F$39:$F$789,СВЦЭМ!$A$39:$A$789,$A192,СВЦЭМ!$B$39:$B$789,R$190)+'СЕТ СН'!$F$15</f>
        <v>253.17369550999999</v>
      </c>
      <c r="S192" s="36">
        <f>SUMIFS(СВЦЭМ!$F$39:$F$789,СВЦЭМ!$A$39:$A$789,$A192,СВЦЭМ!$B$39:$B$789,S$190)+'СЕТ СН'!$F$15</f>
        <v>247.34701711</v>
      </c>
      <c r="T192" s="36">
        <f>SUMIFS(СВЦЭМ!$F$39:$F$789,СВЦЭМ!$A$39:$A$789,$A192,СВЦЭМ!$B$39:$B$789,T$190)+'СЕТ СН'!$F$15</f>
        <v>241.71919983000001</v>
      </c>
      <c r="U192" s="36">
        <f>SUMIFS(СВЦЭМ!$F$39:$F$789,СВЦЭМ!$A$39:$A$789,$A192,СВЦЭМ!$B$39:$B$789,U$190)+'СЕТ СН'!$F$15</f>
        <v>246.27025401</v>
      </c>
      <c r="V192" s="36">
        <f>SUMIFS(СВЦЭМ!$F$39:$F$789,СВЦЭМ!$A$39:$A$789,$A192,СВЦЭМ!$B$39:$B$789,V$190)+'СЕТ СН'!$F$15</f>
        <v>249.65437498</v>
      </c>
      <c r="W192" s="36">
        <f>SUMIFS(СВЦЭМ!$F$39:$F$789,СВЦЭМ!$A$39:$A$789,$A192,СВЦЭМ!$B$39:$B$789,W$190)+'СЕТ СН'!$F$15</f>
        <v>248.61831223999999</v>
      </c>
      <c r="X192" s="36">
        <f>SUMIFS(СВЦЭМ!$F$39:$F$789,СВЦЭМ!$A$39:$A$789,$A192,СВЦЭМ!$B$39:$B$789,X$190)+'СЕТ СН'!$F$15</f>
        <v>248.71629021999999</v>
      </c>
      <c r="Y192" s="36">
        <f>SUMIFS(СВЦЭМ!$F$39:$F$789,СВЦЭМ!$A$39:$A$789,$A192,СВЦЭМ!$B$39:$B$789,Y$190)+'СЕТ СН'!$F$15</f>
        <v>252.30760092</v>
      </c>
    </row>
    <row r="193" spans="1:25" ht="15.75" x14ac:dyDescent="0.2">
      <c r="A193" s="35">
        <f t="shared" ref="A193:A221" si="5">A192+1</f>
        <v>45629</v>
      </c>
      <c r="B193" s="36">
        <f>SUMIFS(СВЦЭМ!$F$39:$F$789,СВЦЭМ!$A$39:$A$789,$A193,СВЦЭМ!$B$39:$B$789,B$190)+'СЕТ СН'!$F$15</f>
        <v>254.33469199999999</v>
      </c>
      <c r="C193" s="36">
        <f>SUMIFS(СВЦЭМ!$F$39:$F$789,СВЦЭМ!$A$39:$A$789,$A193,СВЦЭМ!$B$39:$B$789,C$190)+'СЕТ СН'!$F$15</f>
        <v>259.30955473</v>
      </c>
      <c r="D193" s="36">
        <f>SUMIFS(СВЦЭМ!$F$39:$F$789,СВЦЭМ!$A$39:$A$789,$A193,СВЦЭМ!$B$39:$B$789,D$190)+'СЕТ СН'!$F$15</f>
        <v>262.77771939000002</v>
      </c>
      <c r="E193" s="36">
        <f>SUMIFS(СВЦЭМ!$F$39:$F$789,СВЦЭМ!$A$39:$A$789,$A193,СВЦЭМ!$B$39:$B$789,E$190)+'СЕТ СН'!$F$15</f>
        <v>266.36352698000002</v>
      </c>
      <c r="F193" s="36">
        <f>SUMIFS(СВЦЭМ!$F$39:$F$789,СВЦЭМ!$A$39:$A$789,$A193,СВЦЭМ!$B$39:$B$789,F$190)+'СЕТ СН'!$F$15</f>
        <v>267.11992879000002</v>
      </c>
      <c r="G193" s="36">
        <f>SUMIFS(СВЦЭМ!$F$39:$F$789,СВЦЭМ!$A$39:$A$789,$A193,СВЦЭМ!$B$39:$B$789,G$190)+'СЕТ СН'!$F$15</f>
        <v>261.40534848999999</v>
      </c>
      <c r="H193" s="36">
        <f>SUMIFS(СВЦЭМ!$F$39:$F$789,СВЦЭМ!$A$39:$A$789,$A193,СВЦЭМ!$B$39:$B$789,H$190)+'СЕТ СН'!$F$15</f>
        <v>254.8813437</v>
      </c>
      <c r="I193" s="36">
        <f>SUMIFS(СВЦЭМ!$F$39:$F$789,СВЦЭМ!$A$39:$A$789,$A193,СВЦЭМ!$B$39:$B$789,I$190)+'СЕТ СН'!$F$15</f>
        <v>246.51145728</v>
      </c>
      <c r="J193" s="36">
        <f>SUMIFS(СВЦЭМ!$F$39:$F$789,СВЦЭМ!$A$39:$A$789,$A193,СВЦЭМ!$B$39:$B$789,J$190)+'СЕТ СН'!$F$15</f>
        <v>239.89139763</v>
      </c>
      <c r="K193" s="36">
        <f>SUMIFS(СВЦЭМ!$F$39:$F$789,СВЦЭМ!$A$39:$A$789,$A193,СВЦЭМ!$B$39:$B$789,K$190)+'СЕТ СН'!$F$15</f>
        <v>240.68071882999999</v>
      </c>
      <c r="L193" s="36">
        <f>SUMIFS(СВЦЭМ!$F$39:$F$789,СВЦЭМ!$A$39:$A$789,$A193,СВЦЭМ!$B$39:$B$789,L$190)+'СЕТ СН'!$F$15</f>
        <v>241.44971464</v>
      </c>
      <c r="M193" s="36">
        <f>SUMIFS(СВЦЭМ!$F$39:$F$789,СВЦЭМ!$A$39:$A$789,$A193,СВЦЭМ!$B$39:$B$789,M$190)+'СЕТ СН'!$F$15</f>
        <v>241.70188028000001</v>
      </c>
      <c r="N193" s="36">
        <f>SUMIFS(СВЦЭМ!$F$39:$F$789,СВЦЭМ!$A$39:$A$789,$A193,СВЦЭМ!$B$39:$B$789,N$190)+'СЕТ СН'!$F$15</f>
        <v>245.49903053</v>
      </c>
      <c r="O193" s="36">
        <f>SUMIFS(СВЦЭМ!$F$39:$F$789,СВЦЭМ!$A$39:$A$789,$A193,СВЦЭМ!$B$39:$B$789,O$190)+'СЕТ СН'!$F$15</f>
        <v>247.12009635000001</v>
      </c>
      <c r="P193" s="36">
        <f>SUMIFS(СВЦЭМ!$F$39:$F$789,СВЦЭМ!$A$39:$A$789,$A193,СВЦЭМ!$B$39:$B$789,P$190)+'СЕТ СН'!$F$15</f>
        <v>249.78581159000001</v>
      </c>
      <c r="Q193" s="36">
        <f>SUMIFS(СВЦЭМ!$F$39:$F$789,СВЦЭМ!$A$39:$A$789,$A193,СВЦЭМ!$B$39:$B$789,Q$190)+'СЕТ СН'!$F$15</f>
        <v>252.73692556</v>
      </c>
      <c r="R193" s="36">
        <f>SUMIFS(СВЦЭМ!$F$39:$F$789,СВЦЭМ!$A$39:$A$789,$A193,СВЦЭМ!$B$39:$B$789,R$190)+'СЕТ СН'!$F$15</f>
        <v>250.63954824999999</v>
      </c>
      <c r="S193" s="36">
        <f>SUMIFS(СВЦЭМ!$F$39:$F$789,СВЦЭМ!$A$39:$A$789,$A193,СВЦЭМ!$B$39:$B$789,S$190)+'СЕТ СН'!$F$15</f>
        <v>245.17884330000001</v>
      </c>
      <c r="T193" s="36">
        <f>SUMIFS(СВЦЭМ!$F$39:$F$789,СВЦЭМ!$A$39:$A$789,$A193,СВЦЭМ!$B$39:$B$789,T$190)+'СЕТ СН'!$F$15</f>
        <v>239.57461903000001</v>
      </c>
      <c r="U193" s="36">
        <f>SUMIFS(СВЦЭМ!$F$39:$F$789,СВЦЭМ!$A$39:$A$789,$A193,СВЦЭМ!$B$39:$B$789,U$190)+'СЕТ СН'!$F$15</f>
        <v>242.04130516000001</v>
      </c>
      <c r="V193" s="36">
        <f>SUMIFS(СВЦЭМ!$F$39:$F$789,СВЦЭМ!$A$39:$A$789,$A193,СВЦЭМ!$B$39:$B$789,V$190)+'СЕТ СН'!$F$15</f>
        <v>244.65025269</v>
      </c>
      <c r="W193" s="36">
        <f>SUMIFS(СВЦЭМ!$F$39:$F$789,СВЦЭМ!$A$39:$A$789,$A193,СВЦЭМ!$B$39:$B$789,W$190)+'СЕТ СН'!$F$15</f>
        <v>246.43810565999999</v>
      </c>
      <c r="X193" s="36">
        <f>SUMIFS(СВЦЭМ!$F$39:$F$789,СВЦЭМ!$A$39:$A$789,$A193,СВЦЭМ!$B$39:$B$789,X$190)+'СЕТ СН'!$F$15</f>
        <v>247.85320931999999</v>
      </c>
      <c r="Y193" s="36">
        <f>SUMIFS(СВЦЭМ!$F$39:$F$789,СВЦЭМ!$A$39:$A$789,$A193,СВЦЭМ!$B$39:$B$789,Y$190)+'СЕТ СН'!$F$15</f>
        <v>252.23274906</v>
      </c>
    </row>
    <row r="194" spans="1:25" ht="15.75" x14ac:dyDescent="0.2">
      <c r="A194" s="35">
        <f t="shared" si="5"/>
        <v>45630</v>
      </c>
      <c r="B194" s="36">
        <f>SUMIFS(СВЦЭМ!$F$39:$F$789,СВЦЭМ!$A$39:$A$789,$A194,СВЦЭМ!$B$39:$B$789,B$190)+'СЕТ СН'!$F$15</f>
        <v>256.26819905000002</v>
      </c>
      <c r="C194" s="36">
        <f>SUMIFS(СВЦЭМ!$F$39:$F$789,СВЦЭМ!$A$39:$A$789,$A194,СВЦЭМ!$B$39:$B$789,C$190)+'СЕТ СН'!$F$15</f>
        <v>264.04211960999999</v>
      </c>
      <c r="D194" s="36">
        <f>SUMIFS(СВЦЭМ!$F$39:$F$789,СВЦЭМ!$A$39:$A$789,$A194,СВЦЭМ!$B$39:$B$789,D$190)+'СЕТ СН'!$F$15</f>
        <v>266.94955279999999</v>
      </c>
      <c r="E194" s="36">
        <f>SUMIFS(СВЦЭМ!$F$39:$F$789,СВЦЭМ!$A$39:$A$789,$A194,СВЦЭМ!$B$39:$B$789,E$190)+'СЕТ СН'!$F$15</f>
        <v>268.73305357999999</v>
      </c>
      <c r="F194" s="36">
        <f>SUMIFS(СВЦЭМ!$F$39:$F$789,СВЦЭМ!$A$39:$A$789,$A194,СВЦЭМ!$B$39:$B$789,F$190)+'СЕТ СН'!$F$15</f>
        <v>268.07552368</v>
      </c>
      <c r="G194" s="36">
        <f>SUMIFS(СВЦЭМ!$F$39:$F$789,СВЦЭМ!$A$39:$A$789,$A194,СВЦЭМ!$B$39:$B$789,G$190)+'СЕТ СН'!$F$15</f>
        <v>266.31771098000002</v>
      </c>
      <c r="H194" s="36">
        <f>SUMIFS(СВЦЭМ!$F$39:$F$789,СВЦЭМ!$A$39:$A$789,$A194,СВЦЭМ!$B$39:$B$789,H$190)+'СЕТ СН'!$F$15</f>
        <v>262.73343297999998</v>
      </c>
      <c r="I194" s="36">
        <f>SUMIFS(СВЦЭМ!$F$39:$F$789,СВЦЭМ!$A$39:$A$789,$A194,СВЦЭМ!$B$39:$B$789,I$190)+'СЕТ СН'!$F$15</f>
        <v>250.05729355</v>
      </c>
      <c r="J194" s="36">
        <f>SUMIFS(СВЦЭМ!$F$39:$F$789,СВЦЭМ!$A$39:$A$789,$A194,СВЦЭМ!$B$39:$B$789,J$190)+'СЕТ СН'!$F$15</f>
        <v>243.78838759000001</v>
      </c>
      <c r="K194" s="36">
        <f>SUMIFS(СВЦЭМ!$F$39:$F$789,СВЦЭМ!$A$39:$A$789,$A194,СВЦЭМ!$B$39:$B$789,K$190)+'СЕТ СН'!$F$15</f>
        <v>241.12447528000001</v>
      </c>
      <c r="L194" s="36">
        <f>SUMIFS(СВЦЭМ!$F$39:$F$789,СВЦЭМ!$A$39:$A$789,$A194,СВЦЭМ!$B$39:$B$789,L$190)+'СЕТ СН'!$F$15</f>
        <v>232.73364796000001</v>
      </c>
      <c r="M194" s="36">
        <f>SUMIFS(СВЦЭМ!$F$39:$F$789,СВЦЭМ!$A$39:$A$789,$A194,СВЦЭМ!$B$39:$B$789,M$190)+'СЕТ СН'!$F$15</f>
        <v>231.34536703000001</v>
      </c>
      <c r="N194" s="36">
        <f>SUMIFS(СВЦЭМ!$F$39:$F$789,СВЦЭМ!$A$39:$A$789,$A194,СВЦЭМ!$B$39:$B$789,N$190)+'СЕТ СН'!$F$15</f>
        <v>235.40151144000001</v>
      </c>
      <c r="O194" s="36">
        <f>SUMIFS(СВЦЭМ!$F$39:$F$789,СВЦЭМ!$A$39:$A$789,$A194,СВЦЭМ!$B$39:$B$789,O$190)+'СЕТ СН'!$F$15</f>
        <v>236.21919965000001</v>
      </c>
      <c r="P194" s="36">
        <f>SUMIFS(СВЦЭМ!$F$39:$F$789,СВЦЭМ!$A$39:$A$789,$A194,СВЦЭМ!$B$39:$B$789,P$190)+'СЕТ СН'!$F$15</f>
        <v>237.88247963000001</v>
      </c>
      <c r="Q194" s="36">
        <f>SUMIFS(СВЦЭМ!$F$39:$F$789,СВЦЭМ!$A$39:$A$789,$A194,СВЦЭМ!$B$39:$B$789,Q$190)+'СЕТ СН'!$F$15</f>
        <v>239.00992232999999</v>
      </c>
      <c r="R194" s="36">
        <f>SUMIFS(СВЦЭМ!$F$39:$F$789,СВЦЭМ!$A$39:$A$789,$A194,СВЦЭМ!$B$39:$B$789,R$190)+'СЕТ СН'!$F$15</f>
        <v>238.0200202</v>
      </c>
      <c r="S194" s="36">
        <f>SUMIFS(СВЦЭМ!$F$39:$F$789,СВЦЭМ!$A$39:$A$789,$A194,СВЦЭМ!$B$39:$B$789,S$190)+'СЕТ СН'!$F$15</f>
        <v>232.29051727000001</v>
      </c>
      <c r="T194" s="36">
        <f>SUMIFS(СВЦЭМ!$F$39:$F$789,СВЦЭМ!$A$39:$A$789,$A194,СВЦЭМ!$B$39:$B$789,T$190)+'СЕТ СН'!$F$15</f>
        <v>226.54246205999999</v>
      </c>
      <c r="U194" s="36">
        <f>SUMIFS(СВЦЭМ!$F$39:$F$789,СВЦЭМ!$A$39:$A$789,$A194,СВЦЭМ!$B$39:$B$789,U$190)+'СЕТ СН'!$F$15</f>
        <v>226.92572720000001</v>
      </c>
      <c r="V194" s="36">
        <f>SUMIFS(СВЦЭМ!$F$39:$F$789,СВЦЭМ!$A$39:$A$789,$A194,СВЦЭМ!$B$39:$B$789,V$190)+'СЕТ СН'!$F$15</f>
        <v>231.65495537000001</v>
      </c>
      <c r="W194" s="36">
        <f>SUMIFS(СВЦЭМ!$F$39:$F$789,СВЦЭМ!$A$39:$A$789,$A194,СВЦЭМ!$B$39:$B$789,W$190)+'СЕТ СН'!$F$15</f>
        <v>234.12900966999999</v>
      </c>
      <c r="X194" s="36">
        <f>SUMIFS(СВЦЭМ!$F$39:$F$789,СВЦЭМ!$A$39:$A$789,$A194,СВЦЭМ!$B$39:$B$789,X$190)+'СЕТ СН'!$F$15</f>
        <v>238.35164707000001</v>
      </c>
      <c r="Y194" s="36">
        <f>SUMIFS(СВЦЭМ!$F$39:$F$789,СВЦЭМ!$A$39:$A$789,$A194,СВЦЭМ!$B$39:$B$789,Y$190)+'СЕТ СН'!$F$15</f>
        <v>242.94787729000001</v>
      </c>
    </row>
    <row r="195" spans="1:25" ht="15.75" x14ac:dyDescent="0.2">
      <c r="A195" s="35">
        <f t="shared" si="5"/>
        <v>45631</v>
      </c>
      <c r="B195" s="36">
        <f>SUMIFS(СВЦЭМ!$F$39:$F$789,СВЦЭМ!$A$39:$A$789,$A195,СВЦЭМ!$B$39:$B$789,B$190)+'СЕТ СН'!$F$15</f>
        <v>244.05164439999999</v>
      </c>
      <c r="C195" s="36">
        <f>SUMIFS(СВЦЭМ!$F$39:$F$789,СВЦЭМ!$A$39:$A$789,$A195,СВЦЭМ!$B$39:$B$789,C$190)+'СЕТ СН'!$F$15</f>
        <v>250.27679451</v>
      </c>
      <c r="D195" s="36">
        <f>SUMIFS(СВЦЭМ!$F$39:$F$789,СВЦЭМ!$A$39:$A$789,$A195,СВЦЭМ!$B$39:$B$789,D$190)+'СЕТ СН'!$F$15</f>
        <v>251.72901673999999</v>
      </c>
      <c r="E195" s="36">
        <f>SUMIFS(СВЦЭМ!$F$39:$F$789,СВЦЭМ!$A$39:$A$789,$A195,СВЦЭМ!$B$39:$B$789,E$190)+'СЕТ СН'!$F$15</f>
        <v>253.23542408</v>
      </c>
      <c r="F195" s="36">
        <f>SUMIFS(СВЦЭМ!$F$39:$F$789,СВЦЭМ!$A$39:$A$789,$A195,СВЦЭМ!$B$39:$B$789,F$190)+'СЕТ СН'!$F$15</f>
        <v>252.52732091999999</v>
      </c>
      <c r="G195" s="36">
        <f>SUMIFS(СВЦЭМ!$F$39:$F$789,СВЦЭМ!$A$39:$A$789,$A195,СВЦЭМ!$B$39:$B$789,G$190)+'СЕТ СН'!$F$15</f>
        <v>249.60420038000001</v>
      </c>
      <c r="H195" s="36">
        <f>SUMIFS(СВЦЭМ!$F$39:$F$789,СВЦЭМ!$A$39:$A$789,$A195,СВЦЭМ!$B$39:$B$789,H$190)+'СЕТ СН'!$F$15</f>
        <v>240.59223195000001</v>
      </c>
      <c r="I195" s="36">
        <f>SUMIFS(СВЦЭМ!$F$39:$F$789,СВЦЭМ!$A$39:$A$789,$A195,СВЦЭМ!$B$39:$B$789,I$190)+'СЕТ СН'!$F$15</f>
        <v>231.00360379</v>
      </c>
      <c r="J195" s="36">
        <f>SUMIFS(СВЦЭМ!$F$39:$F$789,СВЦЭМ!$A$39:$A$789,$A195,СВЦЭМ!$B$39:$B$789,J$190)+'СЕТ СН'!$F$15</f>
        <v>225.95933084999999</v>
      </c>
      <c r="K195" s="36">
        <f>SUMIFS(СВЦЭМ!$F$39:$F$789,СВЦЭМ!$A$39:$A$789,$A195,СВЦЭМ!$B$39:$B$789,K$190)+'СЕТ СН'!$F$15</f>
        <v>222.41674714999999</v>
      </c>
      <c r="L195" s="36">
        <f>SUMIFS(СВЦЭМ!$F$39:$F$789,СВЦЭМ!$A$39:$A$789,$A195,СВЦЭМ!$B$39:$B$789,L$190)+'СЕТ СН'!$F$15</f>
        <v>221.2331576</v>
      </c>
      <c r="M195" s="36">
        <f>SUMIFS(СВЦЭМ!$F$39:$F$789,СВЦЭМ!$A$39:$A$789,$A195,СВЦЭМ!$B$39:$B$789,M$190)+'СЕТ СН'!$F$15</f>
        <v>224.13388330999999</v>
      </c>
      <c r="N195" s="36">
        <f>SUMIFS(СВЦЭМ!$F$39:$F$789,СВЦЭМ!$A$39:$A$789,$A195,СВЦЭМ!$B$39:$B$789,N$190)+'СЕТ СН'!$F$15</f>
        <v>225.38538535999999</v>
      </c>
      <c r="O195" s="36">
        <f>SUMIFS(СВЦЭМ!$F$39:$F$789,СВЦЭМ!$A$39:$A$789,$A195,СВЦЭМ!$B$39:$B$789,O$190)+'СЕТ СН'!$F$15</f>
        <v>226.23807364999999</v>
      </c>
      <c r="P195" s="36">
        <f>SUMIFS(СВЦЭМ!$F$39:$F$789,СВЦЭМ!$A$39:$A$789,$A195,СВЦЭМ!$B$39:$B$789,P$190)+'СЕТ СН'!$F$15</f>
        <v>228.06722925</v>
      </c>
      <c r="Q195" s="36">
        <f>SUMIFS(СВЦЭМ!$F$39:$F$789,СВЦЭМ!$A$39:$A$789,$A195,СВЦЭМ!$B$39:$B$789,Q$190)+'СЕТ СН'!$F$15</f>
        <v>230.77561668999999</v>
      </c>
      <c r="R195" s="36">
        <f>SUMIFS(СВЦЭМ!$F$39:$F$789,СВЦЭМ!$A$39:$A$789,$A195,СВЦЭМ!$B$39:$B$789,R$190)+'СЕТ СН'!$F$15</f>
        <v>231.10027418000001</v>
      </c>
      <c r="S195" s="36">
        <f>SUMIFS(СВЦЭМ!$F$39:$F$789,СВЦЭМ!$A$39:$A$789,$A195,СВЦЭМ!$B$39:$B$789,S$190)+'СЕТ СН'!$F$15</f>
        <v>224.63017730000001</v>
      </c>
      <c r="T195" s="36">
        <f>SUMIFS(СВЦЭМ!$F$39:$F$789,СВЦЭМ!$A$39:$A$789,$A195,СВЦЭМ!$B$39:$B$789,T$190)+'СЕТ СН'!$F$15</f>
        <v>218.34188488000001</v>
      </c>
      <c r="U195" s="36">
        <f>SUMIFS(СВЦЭМ!$F$39:$F$789,СВЦЭМ!$A$39:$A$789,$A195,СВЦЭМ!$B$39:$B$789,U$190)+'СЕТ СН'!$F$15</f>
        <v>218.38400768</v>
      </c>
      <c r="V195" s="36">
        <f>SUMIFS(СВЦЭМ!$F$39:$F$789,СВЦЭМ!$A$39:$A$789,$A195,СВЦЭМ!$B$39:$B$789,V$190)+'СЕТ СН'!$F$15</f>
        <v>222.61518988</v>
      </c>
      <c r="W195" s="36">
        <f>SUMIFS(СВЦЭМ!$F$39:$F$789,СВЦЭМ!$A$39:$A$789,$A195,СВЦЭМ!$B$39:$B$789,W$190)+'СЕТ СН'!$F$15</f>
        <v>223.83727698999999</v>
      </c>
      <c r="X195" s="36">
        <f>SUMIFS(СВЦЭМ!$F$39:$F$789,СВЦЭМ!$A$39:$A$789,$A195,СВЦЭМ!$B$39:$B$789,X$190)+'СЕТ СН'!$F$15</f>
        <v>225.64913336999999</v>
      </c>
      <c r="Y195" s="36">
        <f>SUMIFS(СВЦЭМ!$F$39:$F$789,СВЦЭМ!$A$39:$A$789,$A195,СВЦЭМ!$B$39:$B$789,Y$190)+'СЕТ СН'!$F$15</f>
        <v>226.89182083</v>
      </c>
    </row>
    <row r="196" spans="1:25" ht="15.75" x14ac:dyDescent="0.2">
      <c r="A196" s="35">
        <f t="shared" si="5"/>
        <v>45632</v>
      </c>
      <c r="B196" s="36">
        <f>SUMIFS(СВЦЭМ!$F$39:$F$789,СВЦЭМ!$A$39:$A$789,$A196,СВЦЭМ!$B$39:$B$789,B$190)+'СЕТ СН'!$F$15</f>
        <v>239.29803140000001</v>
      </c>
      <c r="C196" s="36">
        <f>SUMIFS(СВЦЭМ!$F$39:$F$789,СВЦЭМ!$A$39:$A$789,$A196,СВЦЭМ!$B$39:$B$789,C$190)+'СЕТ СН'!$F$15</f>
        <v>247.74513345</v>
      </c>
      <c r="D196" s="36">
        <f>SUMIFS(СВЦЭМ!$F$39:$F$789,СВЦЭМ!$A$39:$A$789,$A196,СВЦЭМ!$B$39:$B$789,D$190)+'СЕТ СН'!$F$15</f>
        <v>250.83939981</v>
      </c>
      <c r="E196" s="36">
        <f>SUMIFS(СВЦЭМ!$F$39:$F$789,СВЦЭМ!$A$39:$A$789,$A196,СВЦЭМ!$B$39:$B$789,E$190)+'СЕТ СН'!$F$15</f>
        <v>252.28032278000001</v>
      </c>
      <c r="F196" s="36">
        <f>SUMIFS(СВЦЭМ!$F$39:$F$789,СВЦЭМ!$A$39:$A$789,$A196,СВЦЭМ!$B$39:$B$789,F$190)+'СЕТ СН'!$F$15</f>
        <v>252.04068857999999</v>
      </c>
      <c r="G196" s="36">
        <f>SUMIFS(СВЦЭМ!$F$39:$F$789,СВЦЭМ!$A$39:$A$789,$A196,СВЦЭМ!$B$39:$B$789,G$190)+'СЕТ СН'!$F$15</f>
        <v>249.79640545000001</v>
      </c>
      <c r="H196" s="36">
        <f>SUMIFS(СВЦЭМ!$F$39:$F$789,СВЦЭМ!$A$39:$A$789,$A196,СВЦЭМ!$B$39:$B$789,H$190)+'СЕТ СН'!$F$15</f>
        <v>240.17669823</v>
      </c>
      <c r="I196" s="36">
        <f>SUMIFS(СВЦЭМ!$F$39:$F$789,СВЦЭМ!$A$39:$A$789,$A196,СВЦЭМ!$B$39:$B$789,I$190)+'СЕТ СН'!$F$15</f>
        <v>231.98370370000001</v>
      </c>
      <c r="J196" s="36">
        <f>SUMIFS(СВЦЭМ!$F$39:$F$789,СВЦЭМ!$A$39:$A$789,$A196,СВЦЭМ!$B$39:$B$789,J$190)+'СЕТ СН'!$F$15</f>
        <v>224.80839723</v>
      </c>
      <c r="K196" s="36">
        <f>SUMIFS(СВЦЭМ!$F$39:$F$789,СВЦЭМ!$A$39:$A$789,$A196,СВЦЭМ!$B$39:$B$789,K$190)+'СЕТ СН'!$F$15</f>
        <v>221.04559298999999</v>
      </c>
      <c r="L196" s="36">
        <f>SUMIFS(СВЦЭМ!$F$39:$F$789,СВЦЭМ!$A$39:$A$789,$A196,СВЦЭМ!$B$39:$B$789,L$190)+'СЕТ СН'!$F$15</f>
        <v>221.40207572</v>
      </c>
      <c r="M196" s="36">
        <f>SUMIFS(СВЦЭМ!$F$39:$F$789,СВЦЭМ!$A$39:$A$789,$A196,СВЦЭМ!$B$39:$B$789,M$190)+'СЕТ СН'!$F$15</f>
        <v>223.1545107</v>
      </c>
      <c r="N196" s="36">
        <f>SUMIFS(СВЦЭМ!$F$39:$F$789,СВЦЭМ!$A$39:$A$789,$A196,СВЦЭМ!$B$39:$B$789,N$190)+'СЕТ СН'!$F$15</f>
        <v>224.20190485000001</v>
      </c>
      <c r="O196" s="36">
        <f>SUMIFS(СВЦЭМ!$F$39:$F$789,СВЦЭМ!$A$39:$A$789,$A196,СВЦЭМ!$B$39:$B$789,O$190)+'СЕТ СН'!$F$15</f>
        <v>224.81458501</v>
      </c>
      <c r="P196" s="36">
        <f>SUMIFS(СВЦЭМ!$F$39:$F$789,СВЦЭМ!$A$39:$A$789,$A196,СВЦЭМ!$B$39:$B$789,P$190)+'СЕТ СН'!$F$15</f>
        <v>227.30951253000001</v>
      </c>
      <c r="Q196" s="36">
        <f>SUMIFS(СВЦЭМ!$F$39:$F$789,СВЦЭМ!$A$39:$A$789,$A196,СВЦЭМ!$B$39:$B$789,Q$190)+'СЕТ СН'!$F$15</f>
        <v>228.60454920000001</v>
      </c>
      <c r="R196" s="36">
        <f>SUMIFS(СВЦЭМ!$F$39:$F$789,СВЦЭМ!$A$39:$A$789,$A196,СВЦЭМ!$B$39:$B$789,R$190)+'СЕТ СН'!$F$15</f>
        <v>227.75632748999999</v>
      </c>
      <c r="S196" s="36">
        <f>SUMIFS(СВЦЭМ!$F$39:$F$789,СВЦЭМ!$A$39:$A$789,$A196,СВЦЭМ!$B$39:$B$789,S$190)+'СЕТ СН'!$F$15</f>
        <v>225.25399333999999</v>
      </c>
      <c r="T196" s="36">
        <f>SUMIFS(СВЦЭМ!$F$39:$F$789,СВЦЭМ!$A$39:$A$789,$A196,СВЦЭМ!$B$39:$B$789,T$190)+'СЕТ СН'!$F$15</f>
        <v>219.08679452000001</v>
      </c>
      <c r="U196" s="36">
        <f>SUMIFS(СВЦЭМ!$F$39:$F$789,СВЦЭМ!$A$39:$A$789,$A196,СВЦЭМ!$B$39:$B$789,U$190)+'СЕТ СН'!$F$15</f>
        <v>217.41352111</v>
      </c>
      <c r="V196" s="36">
        <f>SUMIFS(СВЦЭМ!$F$39:$F$789,СВЦЭМ!$A$39:$A$789,$A196,СВЦЭМ!$B$39:$B$789,V$190)+'СЕТ СН'!$F$15</f>
        <v>222.53606364999999</v>
      </c>
      <c r="W196" s="36">
        <f>SUMIFS(СВЦЭМ!$F$39:$F$789,СВЦЭМ!$A$39:$A$789,$A196,СВЦЭМ!$B$39:$B$789,W$190)+'СЕТ СН'!$F$15</f>
        <v>222.79194562999999</v>
      </c>
      <c r="X196" s="36">
        <f>SUMIFS(СВЦЭМ!$F$39:$F$789,СВЦЭМ!$A$39:$A$789,$A196,СВЦЭМ!$B$39:$B$789,X$190)+'СЕТ СН'!$F$15</f>
        <v>223.56473331999999</v>
      </c>
      <c r="Y196" s="36">
        <f>SUMIFS(СВЦЭМ!$F$39:$F$789,СВЦЭМ!$A$39:$A$789,$A196,СВЦЭМ!$B$39:$B$789,Y$190)+'СЕТ СН'!$F$15</f>
        <v>226.95984869</v>
      </c>
    </row>
    <row r="197" spans="1:25" ht="15.75" x14ac:dyDescent="0.2">
      <c r="A197" s="35">
        <f t="shared" si="5"/>
        <v>45633</v>
      </c>
      <c r="B197" s="36">
        <f>SUMIFS(СВЦЭМ!$F$39:$F$789,СВЦЭМ!$A$39:$A$789,$A197,СВЦЭМ!$B$39:$B$789,B$190)+'СЕТ СН'!$F$15</f>
        <v>236.66551389</v>
      </c>
      <c r="C197" s="36">
        <f>SUMIFS(СВЦЭМ!$F$39:$F$789,СВЦЭМ!$A$39:$A$789,$A197,СВЦЭМ!$B$39:$B$789,C$190)+'СЕТ СН'!$F$15</f>
        <v>233.42799980000001</v>
      </c>
      <c r="D197" s="36">
        <f>SUMIFS(СВЦЭМ!$F$39:$F$789,СВЦЭМ!$A$39:$A$789,$A197,СВЦЭМ!$B$39:$B$789,D$190)+'СЕТ СН'!$F$15</f>
        <v>237.03195413</v>
      </c>
      <c r="E197" s="36">
        <f>SUMIFS(СВЦЭМ!$F$39:$F$789,СВЦЭМ!$A$39:$A$789,$A197,СВЦЭМ!$B$39:$B$789,E$190)+'СЕТ СН'!$F$15</f>
        <v>239.91260542000001</v>
      </c>
      <c r="F197" s="36">
        <f>SUMIFS(СВЦЭМ!$F$39:$F$789,СВЦЭМ!$A$39:$A$789,$A197,СВЦЭМ!$B$39:$B$789,F$190)+'СЕТ СН'!$F$15</f>
        <v>239.58070921000001</v>
      </c>
      <c r="G197" s="36">
        <f>SUMIFS(СВЦЭМ!$F$39:$F$789,СВЦЭМ!$A$39:$A$789,$A197,СВЦЭМ!$B$39:$B$789,G$190)+'СЕТ СН'!$F$15</f>
        <v>237.50753710999999</v>
      </c>
      <c r="H197" s="36">
        <f>SUMIFS(СВЦЭМ!$F$39:$F$789,СВЦЭМ!$A$39:$A$789,$A197,СВЦЭМ!$B$39:$B$789,H$190)+'СЕТ СН'!$F$15</f>
        <v>234.82067516999999</v>
      </c>
      <c r="I197" s="36">
        <f>SUMIFS(СВЦЭМ!$F$39:$F$789,СВЦЭМ!$A$39:$A$789,$A197,СВЦЭМ!$B$39:$B$789,I$190)+'СЕТ СН'!$F$15</f>
        <v>234.81780859</v>
      </c>
      <c r="J197" s="36">
        <f>SUMIFS(СВЦЭМ!$F$39:$F$789,СВЦЭМ!$A$39:$A$789,$A197,СВЦЭМ!$B$39:$B$789,J$190)+'СЕТ СН'!$F$15</f>
        <v>227.54091227999999</v>
      </c>
      <c r="K197" s="36">
        <f>SUMIFS(СВЦЭМ!$F$39:$F$789,СВЦЭМ!$A$39:$A$789,$A197,СВЦЭМ!$B$39:$B$789,K$190)+'СЕТ СН'!$F$15</f>
        <v>217.2484528</v>
      </c>
      <c r="L197" s="36">
        <f>SUMIFS(СВЦЭМ!$F$39:$F$789,СВЦЭМ!$A$39:$A$789,$A197,СВЦЭМ!$B$39:$B$789,L$190)+'СЕТ СН'!$F$15</f>
        <v>213.71071143</v>
      </c>
      <c r="M197" s="36">
        <f>SUMIFS(СВЦЭМ!$F$39:$F$789,СВЦЭМ!$A$39:$A$789,$A197,СВЦЭМ!$B$39:$B$789,M$190)+'СЕТ СН'!$F$15</f>
        <v>213.93248455</v>
      </c>
      <c r="N197" s="36">
        <f>SUMIFS(СВЦЭМ!$F$39:$F$789,СВЦЭМ!$A$39:$A$789,$A197,СВЦЭМ!$B$39:$B$789,N$190)+'СЕТ СН'!$F$15</f>
        <v>216.35952517999999</v>
      </c>
      <c r="O197" s="36">
        <f>SUMIFS(СВЦЭМ!$F$39:$F$789,СВЦЭМ!$A$39:$A$789,$A197,СВЦЭМ!$B$39:$B$789,O$190)+'СЕТ СН'!$F$15</f>
        <v>216.90903051000001</v>
      </c>
      <c r="P197" s="36">
        <f>SUMIFS(СВЦЭМ!$F$39:$F$789,СВЦЭМ!$A$39:$A$789,$A197,СВЦЭМ!$B$39:$B$789,P$190)+'СЕТ СН'!$F$15</f>
        <v>218.77571943999999</v>
      </c>
      <c r="Q197" s="36">
        <f>SUMIFS(СВЦЭМ!$F$39:$F$789,СВЦЭМ!$A$39:$A$789,$A197,СВЦЭМ!$B$39:$B$789,Q$190)+'СЕТ СН'!$F$15</f>
        <v>218.5571506</v>
      </c>
      <c r="R197" s="36">
        <f>SUMIFS(СВЦЭМ!$F$39:$F$789,СВЦЭМ!$A$39:$A$789,$A197,СВЦЭМ!$B$39:$B$789,R$190)+'СЕТ СН'!$F$15</f>
        <v>219.0132582</v>
      </c>
      <c r="S197" s="36">
        <f>SUMIFS(СВЦЭМ!$F$39:$F$789,СВЦЭМ!$A$39:$A$789,$A197,СВЦЭМ!$B$39:$B$789,S$190)+'СЕТ СН'!$F$15</f>
        <v>215.55019189999999</v>
      </c>
      <c r="T197" s="36">
        <f>SUMIFS(СВЦЭМ!$F$39:$F$789,СВЦЭМ!$A$39:$A$789,$A197,СВЦЭМ!$B$39:$B$789,T$190)+'СЕТ СН'!$F$15</f>
        <v>210.82238194999999</v>
      </c>
      <c r="U197" s="36">
        <f>SUMIFS(СВЦЭМ!$F$39:$F$789,СВЦЭМ!$A$39:$A$789,$A197,СВЦЭМ!$B$39:$B$789,U$190)+'СЕТ СН'!$F$15</f>
        <v>213.45220866</v>
      </c>
      <c r="V197" s="36">
        <f>SUMIFS(СВЦЭМ!$F$39:$F$789,СВЦЭМ!$A$39:$A$789,$A197,СВЦЭМ!$B$39:$B$789,V$190)+'СЕТ СН'!$F$15</f>
        <v>215.48551806</v>
      </c>
      <c r="W197" s="36">
        <f>SUMIFS(СВЦЭМ!$F$39:$F$789,СВЦЭМ!$A$39:$A$789,$A197,СВЦЭМ!$B$39:$B$789,W$190)+'СЕТ СН'!$F$15</f>
        <v>217.51504012000001</v>
      </c>
      <c r="X197" s="36">
        <f>SUMIFS(СВЦЭМ!$F$39:$F$789,СВЦЭМ!$A$39:$A$789,$A197,СВЦЭМ!$B$39:$B$789,X$190)+'СЕТ СН'!$F$15</f>
        <v>222.32297636999999</v>
      </c>
      <c r="Y197" s="36">
        <f>SUMIFS(СВЦЭМ!$F$39:$F$789,СВЦЭМ!$A$39:$A$789,$A197,СВЦЭМ!$B$39:$B$789,Y$190)+'СЕТ СН'!$F$15</f>
        <v>229.04433526</v>
      </c>
    </row>
    <row r="198" spans="1:25" ht="15.75" x14ac:dyDescent="0.2">
      <c r="A198" s="35">
        <f t="shared" si="5"/>
        <v>45634</v>
      </c>
      <c r="B198" s="36">
        <f>SUMIFS(СВЦЭМ!$F$39:$F$789,СВЦЭМ!$A$39:$A$789,$A198,СВЦЭМ!$B$39:$B$789,B$190)+'СЕТ СН'!$F$15</f>
        <v>228.12479969</v>
      </c>
      <c r="C198" s="36">
        <f>SUMIFS(СВЦЭМ!$F$39:$F$789,СВЦЭМ!$A$39:$A$789,$A198,СВЦЭМ!$B$39:$B$789,C$190)+'СЕТ СН'!$F$15</f>
        <v>232.00829062</v>
      </c>
      <c r="D198" s="36">
        <f>SUMIFS(СВЦЭМ!$F$39:$F$789,СВЦЭМ!$A$39:$A$789,$A198,СВЦЭМ!$B$39:$B$789,D$190)+'СЕТ СН'!$F$15</f>
        <v>235.77017265000001</v>
      </c>
      <c r="E198" s="36">
        <f>SUMIFS(СВЦЭМ!$F$39:$F$789,СВЦЭМ!$A$39:$A$789,$A198,СВЦЭМ!$B$39:$B$789,E$190)+'СЕТ СН'!$F$15</f>
        <v>239.32847767000001</v>
      </c>
      <c r="F198" s="36">
        <f>SUMIFS(СВЦЭМ!$F$39:$F$789,СВЦЭМ!$A$39:$A$789,$A198,СВЦЭМ!$B$39:$B$789,F$190)+'СЕТ СН'!$F$15</f>
        <v>240.85916932999999</v>
      </c>
      <c r="G198" s="36">
        <f>SUMIFS(СВЦЭМ!$F$39:$F$789,СВЦЭМ!$A$39:$A$789,$A198,СВЦЭМ!$B$39:$B$789,G$190)+'СЕТ СН'!$F$15</f>
        <v>238.07743699</v>
      </c>
      <c r="H198" s="36">
        <f>SUMIFS(СВЦЭМ!$F$39:$F$789,СВЦЭМ!$A$39:$A$789,$A198,СВЦЭМ!$B$39:$B$789,H$190)+'СЕТ СН'!$F$15</f>
        <v>240.08246231000001</v>
      </c>
      <c r="I198" s="36">
        <f>SUMIFS(СВЦЭМ!$F$39:$F$789,СВЦЭМ!$A$39:$A$789,$A198,СВЦЭМ!$B$39:$B$789,I$190)+'СЕТ СН'!$F$15</f>
        <v>238.74075887999999</v>
      </c>
      <c r="J198" s="36">
        <f>SUMIFS(СВЦЭМ!$F$39:$F$789,СВЦЭМ!$A$39:$A$789,$A198,СВЦЭМ!$B$39:$B$789,J$190)+'СЕТ СН'!$F$15</f>
        <v>231.8503882</v>
      </c>
      <c r="K198" s="36">
        <f>SUMIFS(СВЦЭМ!$F$39:$F$789,СВЦЭМ!$A$39:$A$789,$A198,СВЦЭМ!$B$39:$B$789,K$190)+'СЕТ СН'!$F$15</f>
        <v>222.98880244</v>
      </c>
      <c r="L198" s="36">
        <f>SUMIFS(СВЦЭМ!$F$39:$F$789,СВЦЭМ!$A$39:$A$789,$A198,СВЦЭМ!$B$39:$B$789,L$190)+'СЕТ СН'!$F$15</f>
        <v>217.17314651999999</v>
      </c>
      <c r="M198" s="36">
        <f>SUMIFS(СВЦЭМ!$F$39:$F$789,СВЦЭМ!$A$39:$A$789,$A198,СВЦЭМ!$B$39:$B$789,M$190)+'СЕТ СН'!$F$15</f>
        <v>217.08156595</v>
      </c>
      <c r="N198" s="36">
        <f>SUMIFS(СВЦЭМ!$F$39:$F$789,СВЦЭМ!$A$39:$A$789,$A198,СВЦЭМ!$B$39:$B$789,N$190)+'СЕТ СН'!$F$15</f>
        <v>220.08892864000001</v>
      </c>
      <c r="O198" s="36">
        <f>SUMIFS(СВЦЭМ!$F$39:$F$789,СВЦЭМ!$A$39:$A$789,$A198,СВЦЭМ!$B$39:$B$789,O$190)+'СЕТ СН'!$F$15</f>
        <v>221.55677327999999</v>
      </c>
      <c r="P198" s="36">
        <f>SUMIFS(СВЦЭМ!$F$39:$F$789,СВЦЭМ!$A$39:$A$789,$A198,СВЦЭМ!$B$39:$B$789,P$190)+'СЕТ СН'!$F$15</f>
        <v>222.81520201000001</v>
      </c>
      <c r="Q198" s="36">
        <f>SUMIFS(СВЦЭМ!$F$39:$F$789,СВЦЭМ!$A$39:$A$789,$A198,СВЦЭМ!$B$39:$B$789,Q$190)+'СЕТ СН'!$F$15</f>
        <v>223.72765666999999</v>
      </c>
      <c r="R198" s="36">
        <f>SUMIFS(СВЦЭМ!$F$39:$F$789,СВЦЭМ!$A$39:$A$789,$A198,СВЦЭМ!$B$39:$B$789,R$190)+'СЕТ СН'!$F$15</f>
        <v>222.97570315999999</v>
      </c>
      <c r="S198" s="36">
        <f>SUMIFS(СВЦЭМ!$F$39:$F$789,СВЦЭМ!$A$39:$A$789,$A198,СВЦЭМ!$B$39:$B$789,S$190)+'СЕТ СН'!$F$15</f>
        <v>215.60016773000001</v>
      </c>
      <c r="T198" s="36">
        <f>SUMIFS(СВЦЭМ!$F$39:$F$789,СВЦЭМ!$A$39:$A$789,$A198,СВЦЭМ!$B$39:$B$789,T$190)+'СЕТ СН'!$F$15</f>
        <v>206.60015233999999</v>
      </c>
      <c r="U198" s="36">
        <f>SUMIFS(СВЦЭМ!$F$39:$F$789,СВЦЭМ!$A$39:$A$789,$A198,СВЦЭМ!$B$39:$B$789,U$190)+'СЕТ СН'!$F$15</f>
        <v>206.33151971000001</v>
      </c>
      <c r="V198" s="36">
        <f>SUMIFS(СВЦЭМ!$F$39:$F$789,СВЦЭМ!$A$39:$A$789,$A198,СВЦЭМ!$B$39:$B$789,V$190)+'СЕТ СН'!$F$15</f>
        <v>209.83642588999999</v>
      </c>
      <c r="W198" s="36">
        <f>SUMIFS(СВЦЭМ!$F$39:$F$789,СВЦЭМ!$A$39:$A$789,$A198,СВЦЭМ!$B$39:$B$789,W$190)+'СЕТ СН'!$F$15</f>
        <v>214.53330181000001</v>
      </c>
      <c r="X198" s="36">
        <f>SUMIFS(СВЦЭМ!$F$39:$F$789,СВЦЭМ!$A$39:$A$789,$A198,СВЦЭМ!$B$39:$B$789,X$190)+'СЕТ СН'!$F$15</f>
        <v>216.51149896000001</v>
      </c>
      <c r="Y198" s="36">
        <f>SUMIFS(СВЦЭМ!$F$39:$F$789,СВЦЭМ!$A$39:$A$789,$A198,СВЦЭМ!$B$39:$B$789,Y$190)+'СЕТ СН'!$F$15</f>
        <v>216.63130803999999</v>
      </c>
    </row>
    <row r="199" spans="1:25" ht="15.75" x14ac:dyDescent="0.2">
      <c r="A199" s="35">
        <f t="shared" si="5"/>
        <v>45635</v>
      </c>
      <c r="B199" s="36">
        <f>SUMIFS(СВЦЭМ!$F$39:$F$789,СВЦЭМ!$A$39:$A$789,$A199,СВЦЭМ!$B$39:$B$789,B$190)+'СЕТ СН'!$F$15</f>
        <v>225.83932275999999</v>
      </c>
      <c r="C199" s="36">
        <f>SUMIFS(СВЦЭМ!$F$39:$F$789,СВЦЭМ!$A$39:$A$789,$A199,СВЦЭМ!$B$39:$B$789,C$190)+'СЕТ СН'!$F$15</f>
        <v>228.58953388</v>
      </c>
      <c r="D199" s="36">
        <f>SUMIFS(СВЦЭМ!$F$39:$F$789,СВЦЭМ!$A$39:$A$789,$A199,СВЦЭМ!$B$39:$B$789,D$190)+'СЕТ СН'!$F$15</f>
        <v>233.78791527999999</v>
      </c>
      <c r="E199" s="36">
        <f>SUMIFS(СВЦЭМ!$F$39:$F$789,СВЦЭМ!$A$39:$A$789,$A199,СВЦЭМ!$B$39:$B$789,E$190)+'СЕТ СН'!$F$15</f>
        <v>236.34212959999999</v>
      </c>
      <c r="F199" s="36">
        <f>SUMIFS(СВЦЭМ!$F$39:$F$789,СВЦЭМ!$A$39:$A$789,$A199,СВЦЭМ!$B$39:$B$789,F$190)+'СЕТ СН'!$F$15</f>
        <v>236.42815275000001</v>
      </c>
      <c r="G199" s="36">
        <f>SUMIFS(СВЦЭМ!$F$39:$F$789,СВЦЭМ!$A$39:$A$789,$A199,СВЦЭМ!$B$39:$B$789,G$190)+'СЕТ СН'!$F$15</f>
        <v>231.9379452</v>
      </c>
      <c r="H199" s="36">
        <f>SUMIFS(СВЦЭМ!$F$39:$F$789,СВЦЭМ!$A$39:$A$789,$A199,СВЦЭМ!$B$39:$B$789,H$190)+'СЕТ СН'!$F$15</f>
        <v>222.15521516999999</v>
      </c>
      <c r="I199" s="36">
        <f>SUMIFS(СВЦЭМ!$F$39:$F$789,СВЦЭМ!$A$39:$A$789,$A199,СВЦЭМ!$B$39:$B$789,I$190)+'СЕТ СН'!$F$15</f>
        <v>213.83508058999999</v>
      </c>
      <c r="J199" s="36">
        <f>SUMIFS(СВЦЭМ!$F$39:$F$789,СВЦЭМ!$A$39:$A$789,$A199,СВЦЭМ!$B$39:$B$789,J$190)+'СЕТ СН'!$F$15</f>
        <v>215.96327441</v>
      </c>
      <c r="K199" s="36">
        <f>SUMIFS(СВЦЭМ!$F$39:$F$789,СВЦЭМ!$A$39:$A$789,$A199,СВЦЭМ!$B$39:$B$789,K$190)+'СЕТ СН'!$F$15</f>
        <v>214.03639480999999</v>
      </c>
      <c r="L199" s="36">
        <f>SUMIFS(СВЦЭМ!$F$39:$F$789,СВЦЭМ!$A$39:$A$789,$A199,СВЦЭМ!$B$39:$B$789,L$190)+'СЕТ СН'!$F$15</f>
        <v>213.26726825</v>
      </c>
      <c r="M199" s="36">
        <f>SUMIFS(СВЦЭМ!$F$39:$F$789,СВЦЭМ!$A$39:$A$789,$A199,СВЦЭМ!$B$39:$B$789,M$190)+'СЕТ СН'!$F$15</f>
        <v>215.87464907</v>
      </c>
      <c r="N199" s="36">
        <f>SUMIFS(СВЦЭМ!$F$39:$F$789,СВЦЭМ!$A$39:$A$789,$A199,СВЦЭМ!$B$39:$B$789,N$190)+'СЕТ СН'!$F$15</f>
        <v>214.96724678999999</v>
      </c>
      <c r="O199" s="36">
        <f>SUMIFS(СВЦЭМ!$F$39:$F$789,СВЦЭМ!$A$39:$A$789,$A199,СВЦЭМ!$B$39:$B$789,O$190)+'СЕТ СН'!$F$15</f>
        <v>216.22378574000001</v>
      </c>
      <c r="P199" s="36">
        <f>SUMIFS(СВЦЭМ!$F$39:$F$789,СВЦЭМ!$A$39:$A$789,$A199,СВЦЭМ!$B$39:$B$789,P$190)+'СЕТ СН'!$F$15</f>
        <v>217.04542072999999</v>
      </c>
      <c r="Q199" s="36">
        <f>SUMIFS(СВЦЭМ!$F$39:$F$789,СВЦЭМ!$A$39:$A$789,$A199,СВЦЭМ!$B$39:$B$789,Q$190)+'СЕТ СН'!$F$15</f>
        <v>217.46860934</v>
      </c>
      <c r="R199" s="36">
        <f>SUMIFS(СВЦЭМ!$F$39:$F$789,СВЦЭМ!$A$39:$A$789,$A199,СВЦЭМ!$B$39:$B$789,R$190)+'СЕТ СН'!$F$15</f>
        <v>215.66839014000001</v>
      </c>
      <c r="S199" s="36">
        <f>SUMIFS(СВЦЭМ!$F$39:$F$789,СВЦЭМ!$A$39:$A$789,$A199,СВЦЭМ!$B$39:$B$789,S$190)+'СЕТ СН'!$F$15</f>
        <v>211.52993293</v>
      </c>
      <c r="T199" s="36">
        <f>SUMIFS(СВЦЭМ!$F$39:$F$789,СВЦЭМ!$A$39:$A$789,$A199,СВЦЭМ!$B$39:$B$789,T$190)+'СЕТ СН'!$F$15</f>
        <v>208.63946150000001</v>
      </c>
      <c r="U199" s="36">
        <f>SUMIFS(СВЦЭМ!$F$39:$F$789,СВЦЭМ!$A$39:$A$789,$A199,СВЦЭМ!$B$39:$B$789,U$190)+'СЕТ СН'!$F$15</f>
        <v>209.37636228</v>
      </c>
      <c r="V199" s="36">
        <f>SUMIFS(СВЦЭМ!$F$39:$F$789,СВЦЭМ!$A$39:$A$789,$A199,СВЦЭМ!$B$39:$B$789,V$190)+'СЕТ СН'!$F$15</f>
        <v>212.58145952999999</v>
      </c>
      <c r="W199" s="36">
        <f>SUMIFS(СВЦЭМ!$F$39:$F$789,СВЦЭМ!$A$39:$A$789,$A199,СВЦЭМ!$B$39:$B$789,W$190)+'СЕТ СН'!$F$15</f>
        <v>214.55308213999999</v>
      </c>
      <c r="X199" s="36">
        <f>SUMIFS(СВЦЭМ!$F$39:$F$789,СВЦЭМ!$A$39:$A$789,$A199,СВЦЭМ!$B$39:$B$789,X$190)+'СЕТ СН'!$F$15</f>
        <v>215.15987003000001</v>
      </c>
      <c r="Y199" s="36">
        <f>SUMIFS(СВЦЭМ!$F$39:$F$789,СВЦЭМ!$A$39:$A$789,$A199,СВЦЭМ!$B$39:$B$789,Y$190)+'СЕТ СН'!$F$15</f>
        <v>214.30943099999999</v>
      </c>
    </row>
    <row r="200" spans="1:25" ht="15.75" x14ac:dyDescent="0.2">
      <c r="A200" s="35">
        <f t="shared" si="5"/>
        <v>45636</v>
      </c>
      <c r="B200" s="36">
        <f>SUMIFS(СВЦЭМ!$F$39:$F$789,СВЦЭМ!$A$39:$A$789,$A200,СВЦЭМ!$B$39:$B$789,B$190)+'СЕТ СН'!$F$15</f>
        <v>229.20595890999999</v>
      </c>
      <c r="C200" s="36">
        <f>SUMIFS(СВЦЭМ!$F$39:$F$789,СВЦЭМ!$A$39:$A$789,$A200,СВЦЭМ!$B$39:$B$789,C$190)+'СЕТ СН'!$F$15</f>
        <v>236.01834233</v>
      </c>
      <c r="D200" s="36">
        <f>SUMIFS(СВЦЭМ!$F$39:$F$789,СВЦЭМ!$A$39:$A$789,$A200,СВЦЭМ!$B$39:$B$789,D$190)+'СЕТ СН'!$F$15</f>
        <v>237.86982784</v>
      </c>
      <c r="E200" s="36">
        <f>SUMIFS(СВЦЭМ!$F$39:$F$789,СВЦЭМ!$A$39:$A$789,$A200,СВЦЭМ!$B$39:$B$789,E$190)+'СЕТ СН'!$F$15</f>
        <v>240.0663917</v>
      </c>
      <c r="F200" s="36">
        <f>SUMIFS(СВЦЭМ!$F$39:$F$789,СВЦЭМ!$A$39:$A$789,$A200,СВЦЭМ!$B$39:$B$789,F$190)+'СЕТ СН'!$F$15</f>
        <v>240.29682079</v>
      </c>
      <c r="G200" s="36">
        <f>SUMIFS(СВЦЭМ!$F$39:$F$789,СВЦЭМ!$A$39:$A$789,$A200,СВЦЭМ!$B$39:$B$789,G$190)+'СЕТ СН'!$F$15</f>
        <v>236.82245449999999</v>
      </c>
      <c r="H200" s="36">
        <f>SUMIFS(СВЦЭМ!$F$39:$F$789,СВЦЭМ!$A$39:$A$789,$A200,СВЦЭМ!$B$39:$B$789,H$190)+'СЕТ СН'!$F$15</f>
        <v>227.97264572</v>
      </c>
      <c r="I200" s="36">
        <f>SUMIFS(СВЦЭМ!$F$39:$F$789,СВЦЭМ!$A$39:$A$789,$A200,СВЦЭМ!$B$39:$B$789,I$190)+'СЕТ СН'!$F$15</f>
        <v>219.03259267999999</v>
      </c>
      <c r="J200" s="36">
        <f>SUMIFS(СВЦЭМ!$F$39:$F$789,СВЦЭМ!$A$39:$A$789,$A200,СВЦЭМ!$B$39:$B$789,J$190)+'СЕТ СН'!$F$15</f>
        <v>212.58403679</v>
      </c>
      <c r="K200" s="36">
        <f>SUMIFS(СВЦЭМ!$F$39:$F$789,СВЦЭМ!$A$39:$A$789,$A200,СВЦЭМ!$B$39:$B$789,K$190)+'СЕТ СН'!$F$15</f>
        <v>209.55745292</v>
      </c>
      <c r="L200" s="36">
        <f>SUMIFS(СВЦЭМ!$F$39:$F$789,СВЦЭМ!$A$39:$A$789,$A200,СВЦЭМ!$B$39:$B$789,L$190)+'СЕТ СН'!$F$15</f>
        <v>210.90881773000001</v>
      </c>
      <c r="M200" s="36">
        <f>SUMIFS(СВЦЭМ!$F$39:$F$789,СВЦЭМ!$A$39:$A$789,$A200,СВЦЭМ!$B$39:$B$789,M$190)+'СЕТ СН'!$F$15</f>
        <v>212.02473850000001</v>
      </c>
      <c r="N200" s="36">
        <f>SUMIFS(СВЦЭМ!$F$39:$F$789,СВЦЭМ!$A$39:$A$789,$A200,СВЦЭМ!$B$39:$B$789,N$190)+'СЕТ СН'!$F$15</f>
        <v>211.84707821999999</v>
      </c>
      <c r="O200" s="36">
        <f>SUMIFS(СВЦЭМ!$F$39:$F$789,СВЦЭМ!$A$39:$A$789,$A200,СВЦЭМ!$B$39:$B$789,O$190)+'СЕТ СН'!$F$15</f>
        <v>211.30523471999999</v>
      </c>
      <c r="P200" s="36">
        <f>SUMIFS(СВЦЭМ!$F$39:$F$789,СВЦЭМ!$A$39:$A$789,$A200,СВЦЭМ!$B$39:$B$789,P$190)+'СЕТ СН'!$F$15</f>
        <v>215.89804530000001</v>
      </c>
      <c r="Q200" s="36">
        <f>SUMIFS(СВЦЭМ!$F$39:$F$789,СВЦЭМ!$A$39:$A$789,$A200,СВЦЭМ!$B$39:$B$789,Q$190)+'СЕТ СН'!$F$15</f>
        <v>217.60040194000001</v>
      </c>
      <c r="R200" s="36">
        <f>SUMIFS(СВЦЭМ!$F$39:$F$789,СВЦЭМ!$A$39:$A$789,$A200,СВЦЭМ!$B$39:$B$789,R$190)+'СЕТ СН'!$F$15</f>
        <v>214.87182025999999</v>
      </c>
      <c r="S200" s="36">
        <f>SUMIFS(СВЦЭМ!$F$39:$F$789,СВЦЭМ!$A$39:$A$789,$A200,СВЦЭМ!$B$39:$B$789,S$190)+'СЕТ СН'!$F$15</f>
        <v>210.38610237</v>
      </c>
      <c r="T200" s="36">
        <f>SUMIFS(СВЦЭМ!$F$39:$F$789,СВЦЭМ!$A$39:$A$789,$A200,СВЦЭМ!$B$39:$B$789,T$190)+'СЕТ СН'!$F$15</f>
        <v>207.84668988000001</v>
      </c>
      <c r="U200" s="36">
        <f>SUMIFS(СВЦЭМ!$F$39:$F$789,СВЦЭМ!$A$39:$A$789,$A200,СВЦЭМ!$B$39:$B$789,U$190)+'СЕТ СН'!$F$15</f>
        <v>209.71858054</v>
      </c>
      <c r="V200" s="36">
        <f>SUMIFS(СВЦЭМ!$F$39:$F$789,СВЦЭМ!$A$39:$A$789,$A200,СВЦЭМ!$B$39:$B$789,V$190)+'СЕТ СН'!$F$15</f>
        <v>211.27587693000001</v>
      </c>
      <c r="W200" s="36">
        <f>SUMIFS(СВЦЭМ!$F$39:$F$789,СВЦЭМ!$A$39:$A$789,$A200,СВЦЭМ!$B$39:$B$789,W$190)+'СЕТ СН'!$F$15</f>
        <v>214.64369926000001</v>
      </c>
      <c r="X200" s="36">
        <f>SUMIFS(СВЦЭМ!$F$39:$F$789,СВЦЭМ!$A$39:$A$789,$A200,СВЦЭМ!$B$39:$B$789,X$190)+'СЕТ СН'!$F$15</f>
        <v>215.00014299</v>
      </c>
      <c r="Y200" s="36">
        <f>SUMIFS(СВЦЭМ!$F$39:$F$789,СВЦЭМ!$A$39:$A$789,$A200,СВЦЭМ!$B$39:$B$789,Y$190)+'СЕТ СН'!$F$15</f>
        <v>219.88413303999999</v>
      </c>
    </row>
    <row r="201" spans="1:25" ht="15.75" x14ac:dyDescent="0.2">
      <c r="A201" s="35">
        <f t="shared" si="5"/>
        <v>45637</v>
      </c>
      <c r="B201" s="36">
        <f>SUMIFS(СВЦЭМ!$F$39:$F$789,СВЦЭМ!$A$39:$A$789,$A201,СВЦЭМ!$B$39:$B$789,B$190)+'СЕТ СН'!$F$15</f>
        <v>219.35450397</v>
      </c>
      <c r="C201" s="36">
        <f>SUMIFS(СВЦЭМ!$F$39:$F$789,СВЦЭМ!$A$39:$A$789,$A201,СВЦЭМ!$B$39:$B$789,C$190)+'СЕТ СН'!$F$15</f>
        <v>231.30621815000001</v>
      </c>
      <c r="D201" s="36">
        <f>SUMIFS(СВЦЭМ!$F$39:$F$789,СВЦЭМ!$A$39:$A$789,$A201,СВЦЭМ!$B$39:$B$789,D$190)+'СЕТ СН'!$F$15</f>
        <v>236.47358550000001</v>
      </c>
      <c r="E201" s="36">
        <f>SUMIFS(СВЦЭМ!$F$39:$F$789,СВЦЭМ!$A$39:$A$789,$A201,СВЦЭМ!$B$39:$B$789,E$190)+'СЕТ СН'!$F$15</f>
        <v>237.88194937</v>
      </c>
      <c r="F201" s="36">
        <f>SUMIFS(СВЦЭМ!$F$39:$F$789,СВЦЭМ!$A$39:$A$789,$A201,СВЦЭМ!$B$39:$B$789,F$190)+'СЕТ СН'!$F$15</f>
        <v>239.33563663999999</v>
      </c>
      <c r="G201" s="36">
        <f>SUMIFS(СВЦЭМ!$F$39:$F$789,СВЦЭМ!$A$39:$A$789,$A201,СВЦЭМ!$B$39:$B$789,G$190)+'СЕТ СН'!$F$15</f>
        <v>235.74473603999999</v>
      </c>
      <c r="H201" s="36">
        <f>SUMIFS(СВЦЭМ!$F$39:$F$789,СВЦЭМ!$A$39:$A$789,$A201,СВЦЭМ!$B$39:$B$789,H$190)+'СЕТ СН'!$F$15</f>
        <v>229.88935731000001</v>
      </c>
      <c r="I201" s="36">
        <f>SUMIFS(СВЦЭМ!$F$39:$F$789,СВЦЭМ!$A$39:$A$789,$A201,СВЦЭМ!$B$39:$B$789,I$190)+'СЕТ СН'!$F$15</f>
        <v>221.7949572</v>
      </c>
      <c r="J201" s="36">
        <f>SUMIFS(СВЦЭМ!$F$39:$F$789,СВЦЭМ!$A$39:$A$789,$A201,СВЦЭМ!$B$39:$B$789,J$190)+'СЕТ СН'!$F$15</f>
        <v>216.70162854</v>
      </c>
      <c r="K201" s="36">
        <f>SUMIFS(СВЦЭМ!$F$39:$F$789,СВЦЭМ!$A$39:$A$789,$A201,СВЦЭМ!$B$39:$B$789,K$190)+'СЕТ СН'!$F$15</f>
        <v>214.71261669</v>
      </c>
      <c r="L201" s="36">
        <f>SUMIFS(СВЦЭМ!$F$39:$F$789,СВЦЭМ!$A$39:$A$789,$A201,СВЦЭМ!$B$39:$B$789,L$190)+'СЕТ СН'!$F$15</f>
        <v>214.61005277999999</v>
      </c>
      <c r="M201" s="36">
        <f>SUMIFS(СВЦЭМ!$F$39:$F$789,СВЦЭМ!$A$39:$A$789,$A201,СВЦЭМ!$B$39:$B$789,M$190)+'СЕТ СН'!$F$15</f>
        <v>217.58138855000001</v>
      </c>
      <c r="N201" s="36">
        <f>SUMIFS(СВЦЭМ!$F$39:$F$789,СВЦЭМ!$A$39:$A$789,$A201,СВЦЭМ!$B$39:$B$789,N$190)+'СЕТ СН'!$F$15</f>
        <v>219.95069351999999</v>
      </c>
      <c r="O201" s="36">
        <f>SUMIFS(СВЦЭМ!$F$39:$F$789,СВЦЭМ!$A$39:$A$789,$A201,СВЦЭМ!$B$39:$B$789,O$190)+'СЕТ СН'!$F$15</f>
        <v>223.45922131</v>
      </c>
      <c r="P201" s="36">
        <f>SUMIFS(СВЦЭМ!$F$39:$F$789,СВЦЭМ!$A$39:$A$789,$A201,СВЦЭМ!$B$39:$B$789,P$190)+'СЕТ СН'!$F$15</f>
        <v>226.89422854</v>
      </c>
      <c r="Q201" s="36">
        <f>SUMIFS(СВЦЭМ!$F$39:$F$789,СВЦЭМ!$A$39:$A$789,$A201,СВЦЭМ!$B$39:$B$789,Q$190)+'СЕТ СН'!$F$15</f>
        <v>230.89421088</v>
      </c>
      <c r="R201" s="36">
        <f>SUMIFS(СВЦЭМ!$F$39:$F$789,СВЦЭМ!$A$39:$A$789,$A201,СВЦЭМ!$B$39:$B$789,R$190)+'СЕТ СН'!$F$15</f>
        <v>229.29434871999999</v>
      </c>
      <c r="S201" s="36">
        <f>SUMIFS(СВЦЭМ!$F$39:$F$789,СВЦЭМ!$A$39:$A$789,$A201,СВЦЭМ!$B$39:$B$789,S$190)+'СЕТ СН'!$F$15</f>
        <v>225.11269146000001</v>
      </c>
      <c r="T201" s="36">
        <f>SUMIFS(СВЦЭМ!$F$39:$F$789,СВЦЭМ!$A$39:$A$789,$A201,СВЦЭМ!$B$39:$B$789,T$190)+'СЕТ СН'!$F$15</f>
        <v>219.57235681</v>
      </c>
      <c r="U201" s="36">
        <f>SUMIFS(СВЦЭМ!$F$39:$F$789,СВЦЭМ!$A$39:$A$789,$A201,СВЦЭМ!$B$39:$B$789,U$190)+'СЕТ СН'!$F$15</f>
        <v>217.77123537</v>
      </c>
      <c r="V201" s="36">
        <f>SUMIFS(СВЦЭМ!$F$39:$F$789,СВЦЭМ!$A$39:$A$789,$A201,СВЦЭМ!$B$39:$B$789,V$190)+'СЕТ СН'!$F$15</f>
        <v>217.04636246999999</v>
      </c>
      <c r="W201" s="36">
        <f>SUMIFS(СВЦЭМ!$F$39:$F$789,СВЦЭМ!$A$39:$A$789,$A201,СВЦЭМ!$B$39:$B$789,W$190)+'СЕТ СН'!$F$15</f>
        <v>218.71550069</v>
      </c>
      <c r="X201" s="36">
        <f>SUMIFS(СВЦЭМ!$F$39:$F$789,СВЦЭМ!$A$39:$A$789,$A201,СВЦЭМ!$B$39:$B$789,X$190)+'СЕТ СН'!$F$15</f>
        <v>222.24137239000001</v>
      </c>
      <c r="Y201" s="36">
        <f>SUMIFS(СВЦЭМ!$F$39:$F$789,СВЦЭМ!$A$39:$A$789,$A201,СВЦЭМ!$B$39:$B$789,Y$190)+'СЕТ СН'!$F$15</f>
        <v>227.92985988999999</v>
      </c>
    </row>
    <row r="202" spans="1:25" ht="15.75" x14ac:dyDescent="0.2">
      <c r="A202" s="35">
        <f t="shared" si="5"/>
        <v>45638</v>
      </c>
      <c r="B202" s="36">
        <f>SUMIFS(СВЦЭМ!$F$39:$F$789,СВЦЭМ!$A$39:$A$789,$A202,СВЦЭМ!$B$39:$B$789,B$190)+'СЕТ СН'!$F$15</f>
        <v>233.26051713999999</v>
      </c>
      <c r="C202" s="36">
        <f>SUMIFS(СВЦЭМ!$F$39:$F$789,СВЦЭМ!$A$39:$A$789,$A202,СВЦЭМ!$B$39:$B$789,C$190)+'СЕТ СН'!$F$15</f>
        <v>239.05262436000001</v>
      </c>
      <c r="D202" s="36">
        <f>SUMIFS(СВЦЭМ!$F$39:$F$789,СВЦЭМ!$A$39:$A$789,$A202,СВЦЭМ!$B$39:$B$789,D$190)+'СЕТ СН'!$F$15</f>
        <v>240.28659519000001</v>
      </c>
      <c r="E202" s="36">
        <f>SUMIFS(СВЦЭМ!$F$39:$F$789,СВЦЭМ!$A$39:$A$789,$A202,СВЦЭМ!$B$39:$B$789,E$190)+'СЕТ СН'!$F$15</f>
        <v>240.23191686000001</v>
      </c>
      <c r="F202" s="36">
        <f>SUMIFS(СВЦЭМ!$F$39:$F$789,СВЦЭМ!$A$39:$A$789,$A202,СВЦЭМ!$B$39:$B$789,F$190)+'СЕТ СН'!$F$15</f>
        <v>241.28857500999999</v>
      </c>
      <c r="G202" s="36">
        <f>SUMIFS(СВЦЭМ!$F$39:$F$789,СВЦЭМ!$A$39:$A$789,$A202,СВЦЭМ!$B$39:$B$789,G$190)+'СЕТ СН'!$F$15</f>
        <v>240.40132016999999</v>
      </c>
      <c r="H202" s="36">
        <f>SUMIFS(СВЦЭМ!$F$39:$F$789,СВЦЭМ!$A$39:$A$789,$A202,СВЦЭМ!$B$39:$B$789,H$190)+'СЕТ СН'!$F$15</f>
        <v>233.89520583000001</v>
      </c>
      <c r="I202" s="36">
        <f>SUMIFS(СВЦЭМ!$F$39:$F$789,СВЦЭМ!$A$39:$A$789,$A202,СВЦЭМ!$B$39:$B$789,I$190)+'СЕТ СН'!$F$15</f>
        <v>224.31267678</v>
      </c>
      <c r="J202" s="36">
        <f>SUMIFS(СВЦЭМ!$F$39:$F$789,СВЦЭМ!$A$39:$A$789,$A202,СВЦЭМ!$B$39:$B$789,J$190)+'СЕТ СН'!$F$15</f>
        <v>219.54167914000001</v>
      </c>
      <c r="K202" s="36">
        <f>SUMIFS(СВЦЭМ!$F$39:$F$789,СВЦЭМ!$A$39:$A$789,$A202,СВЦЭМ!$B$39:$B$789,K$190)+'СЕТ СН'!$F$15</f>
        <v>219.69589336000001</v>
      </c>
      <c r="L202" s="36">
        <f>SUMIFS(СВЦЭМ!$F$39:$F$789,СВЦЭМ!$A$39:$A$789,$A202,СВЦЭМ!$B$39:$B$789,L$190)+'СЕТ СН'!$F$15</f>
        <v>218.75999014000001</v>
      </c>
      <c r="M202" s="36">
        <f>SUMIFS(СВЦЭМ!$F$39:$F$789,СВЦЭМ!$A$39:$A$789,$A202,СВЦЭМ!$B$39:$B$789,M$190)+'СЕТ СН'!$F$15</f>
        <v>220.38997763</v>
      </c>
      <c r="N202" s="36">
        <f>SUMIFS(СВЦЭМ!$F$39:$F$789,СВЦЭМ!$A$39:$A$789,$A202,СВЦЭМ!$B$39:$B$789,N$190)+'СЕТ СН'!$F$15</f>
        <v>220.65558379000001</v>
      </c>
      <c r="O202" s="36">
        <f>SUMIFS(СВЦЭМ!$F$39:$F$789,СВЦЭМ!$A$39:$A$789,$A202,СВЦЭМ!$B$39:$B$789,O$190)+'СЕТ СН'!$F$15</f>
        <v>224.56965600000001</v>
      </c>
      <c r="P202" s="36">
        <f>SUMIFS(СВЦЭМ!$F$39:$F$789,СВЦЭМ!$A$39:$A$789,$A202,СВЦЭМ!$B$39:$B$789,P$190)+'СЕТ СН'!$F$15</f>
        <v>224.04647578000001</v>
      </c>
      <c r="Q202" s="36">
        <f>SUMIFS(СВЦЭМ!$F$39:$F$789,СВЦЭМ!$A$39:$A$789,$A202,СВЦЭМ!$B$39:$B$789,Q$190)+'СЕТ СН'!$F$15</f>
        <v>223.63513800999999</v>
      </c>
      <c r="R202" s="36">
        <f>SUMIFS(СВЦЭМ!$F$39:$F$789,СВЦЭМ!$A$39:$A$789,$A202,СВЦЭМ!$B$39:$B$789,R$190)+'СЕТ СН'!$F$15</f>
        <v>223.74654709999999</v>
      </c>
      <c r="S202" s="36">
        <f>SUMIFS(СВЦЭМ!$F$39:$F$789,СВЦЭМ!$A$39:$A$789,$A202,СВЦЭМ!$B$39:$B$789,S$190)+'СЕТ СН'!$F$15</f>
        <v>218.79339701999999</v>
      </c>
      <c r="T202" s="36">
        <f>SUMIFS(СВЦЭМ!$F$39:$F$789,СВЦЭМ!$A$39:$A$789,$A202,СВЦЭМ!$B$39:$B$789,T$190)+'СЕТ СН'!$F$15</f>
        <v>218.16481225000001</v>
      </c>
      <c r="U202" s="36">
        <f>SUMIFS(СВЦЭМ!$F$39:$F$789,СВЦЭМ!$A$39:$A$789,$A202,СВЦЭМ!$B$39:$B$789,U$190)+'СЕТ СН'!$F$15</f>
        <v>220.11685133</v>
      </c>
      <c r="V202" s="36">
        <f>SUMIFS(СВЦЭМ!$F$39:$F$789,СВЦЭМ!$A$39:$A$789,$A202,СВЦЭМ!$B$39:$B$789,V$190)+'СЕТ СН'!$F$15</f>
        <v>221.26129232</v>
      </c>
      <c r="W202" s="36">
        <f>SUMIFS(СВЦЭМ!$F$39:$F$789,СВЦЭМ!$A$39:$A$789,$A202,СВЦЭМ!$B$39:$B$789,W$190)+'СЕТ СН'!$F$15</f>
        <v>224.99467217</v>
      </c>
      <c r="X202" s="36">
        <f>SUMIFS(СВЦЭМ!$F$39:$F$789,СВЦЭМ!$A$39:$A$789,$A202,СВЦЭМ!$B$39:$B$789,X$190)+'СЕТ СН'!$F$15</f>
        <v>227.83947165000001</v>
      </c>
      <c r="Y202" s="36">
        <f>SUMIFS(СВЦЭМ!$F$39:$F$789,СВЦЭМ!$A$39:$A$789,$A202,СВЦЭМ!$B$39:$B$789,Y$190)+'СЕТ СН'!$F$15</f>
        <v>233.21360870999999</v>
      </c>
    </row>
    <row r="203" spans="1:25" ht="15.75" x14ac:dyDescent="0.2">
      <c r="A203" s="35">
        <f t="shared" si="5"/>
        <v>45639</v>
      </c>
      <c r="B203" s="36">
        <f>SUMIFS(СВЦЭМ!$F$39:$F$789,СВЦЭМ!$A$39:$A$789,$A203,СВЦЭМ!$B$39:$B$789,B$190)+'СЕТ СН'!$F$15</f>
        <v>239.47341416</v>
      </c>
      <c r="C203" s="36">
        <f>SUMIFS(СВЦЭМ!$F$39:$F$789,СВЦЭМ!$A$39:$A$789,$A203,СВЦЭМ!$B$39:$B$789,C$190)+'СЕТ СН'!$F$15</f>
        <v>245.56577881999999</v>
      </c>
      <c r="D203" s="36">
        <f>SUMIFS(СВЦЭМ!$F$39:$F$789,СВЦЭМ!$A$39:$A$789,$A203,СВЦЭМ!$B$39:$B$789,D$190)+'СЕТ СН'!$F$15</f>
        <v>249.58344138000001</v>
      </c>
      <c r="E203" s="36">
        <f>SUMIFS(СВЦЭМ!$F$39:$F$789,СВЦЭМ!$A$39:$A$789,$A203,СВЦЭМ!$B$39:$B$789,E$190)+'СЕТ СН'!$F$15</f>
        <v>248.82816703</v>
      </c>
      <c r="F203" s="36">
        <f>SUMIFS(СВЦЭМ!$F$39:$F$789,СВЦЭМ!$A$39:$A$789,$A203,СВЦЭМ!$B$39:$B$789,F$190)+'СЕТ СН'!$F$15</f>
        <v>246.95148176999999</v>
      </c>
      <c r="G203" s="36">
        <f>SUMIFS(СВЦЭМ!$F$39:$F$789,СВЦЭМ!$A$39:$A$789,$A203,СВЦЭМ!$B$39:$B$789,G$190)+'СЕТ СН'!$F$15</f>
        <v>242.94289744</v>
      </c>
      <c r="H203" s="36">
        <f>SUMIFS(СВЦЭМ!$F$39:$F$789,СВЦЭМ!$A$39:$A$789,$A203,СВЦЭМ!$B$39:$B$789,H$190)+'СЕТ СН'!$F$15</f>
        <v>234.52325182000001</v>
      </c>
      <c r="I203" s="36">
        <f>SUMIFS(СВЦЭМ!$F$39:$F$789,СВЦЭМ!$A$39:$A$789,$A203,СВЦЭМ!$B$39:$B$789,I$190)+'СЕТ СН'!$F$15</f>
        <v>225.45065009000001</v>
      </c>
      <c r="J203" s="36">
        <f>SUMIFS(СВЦЭМ!$F$39:$F$789,СВЦЭМ!$A$39:$A$789,$A203,СВЦЭМ!$B$39:$B$789,J$190)+'СЕТ СН'!$F$15</f>
        <v>220.29777770000001</v>
      </c>
      <c r="K203" s="36">
        <f>SUMIFS(СВЦЭМ!$F$39:$F$789,СВЦЭМ!$A$39:$A$789,$A203,СВЦЭМ!$B$39:$B$789,K$190)+'СЕТ СН'!$F$15</f>
        <v>218.18959501000001</v>
      </c>
      <c r="L203" s="36">
        <f>SUMIFS(СВЦЭМ!$F$39:$F$789,СВЦЭМ!$A$39:$A$789,$A203,СВЦЭМ!$B$39:$B$789,L$190)+'СЕТ СН'!$F$15</f>
        <v>217.07928623000001</v>
      </c>
      <c r="M203" s="36">
        <f>SUMIFS(СВЦЭМ!$F$39:$F$789,СВЦЭМ!$A$39:$A$789,$A203,СВЦЭМ!$B$39:$B$789,M$190)+'СЕТ СН'!$F$15</f>
        <v>219.23591318999999</v>
      </c>
      <c r="N203" s="36">
        <f>SUMIFS(СВЦЭМ!$F$39:$F$789,СВЦЭМ!$A$39:$A$789,$A203,СВЦЭМ!$B$39:$B$789,N$190)+'СЕТ СН'!$F$15</f>
        <v>218.07650455000001</v>
      </c>
      <c r="O203" s="36">
        <f>SUMIFS(СВЦЭМ!$F$39:$F$789,СВЦЭМ!$A$39:$A$789,$A203,СВЦЭМ!$B$39:$B$789,O$190)+'СЕТ СН'!$F$15</f>
        <v>219.41869806</v>
      </c>
      <c r="P203" s="36">
        <f>SUMIFS(СВЦЭМ!$F$39:$F$789,СВЦЭМ!$A$39:$A$789,$A203,СВЦЭМ!$B$39:$B$789,P$190)+'СЕТ СН'!$F$15</f>
        <v>220.74581123999999</v>
      </c>
      <c r="Q203" s="36">
        <f>SUMIFS(СВЦЭМ!$F$39:$F$789,СВЦЭМ!$A$39:$A$789,$A203,СВЦЭМ!$B$39:$B$789,Q$190)+'СЕТ СН'!$F$15</f>
        <v>221.00688289999999</v>
      </c>
      <c r="R203" s="36">
        <f>SUMIFS(СВЦЭМ!$F$39:$F$789,СВЦЭМ!$A$39:$A$789,$A203,СВЦЭМ!$B$39:$B$789,R$190)+'СЕТ СН'!$F$15</f>
        <v>217.9357062</v>
      </c>
      <c r="S203" s="36">
        <f>SUMIFS(СВЦЭМ!$F$39:$F$789,СВЦЭМ!$A$39:$A$789,$A203,СВЦЭМ!$B$39:$B$789,S$190)+'СЕТ СН'!$F$15</f>
        <v>216.65123979000001</v>
      </c>
      <c r="T203" s="36">
        <f>SUMIFS(СВЦЭМ!$F$39:$F$789,СВЦЭМ!$A$39:$A$789,$A203,СВЦЭМ!$B$39:$B$789,T$190)+'СЕТ СН'!$F$15</f>
        <v>215.28805808000001</v>
      </c>
      <c r="U203" s="36">
        <f>SUMIFS(СВЦЭМ!$F$39:$F$789,СВЦЭМ!$A$39:$A$789,$A203,СВЦЭМ!$B$39:$B$789,U$190)+'СЕТ СН'!$F$15</f>
        <v>216.68191379000001</v>
      </c>
      <c r="V203" s="36">
        <f>SUMIFS(СВЦЭМ!$F$39:$F$789,СВЦЭМ!$A$39:$A$789,$A203,СВЦЭМ!$B$39:$B$789,V$190)+'СЕТ СН'!$F$15</f>
        <v>218.66474237</v>
      </c>
      <c r="W203" s="36">
        <f>SUMIFS(СВЦЭМ!$F$39:$F$789,СВЦЭМ!$A$39:$A$789,$A203,СВЦЭМ!$B$39:$B$789,W$190)+'СЕТ СН'!$F$15</f>
        <v>219.7827911</v>
      </c>
      <c r="X203" s="36">
        <f>SUMIFS(СВЦЭМ!$F$39:$F$789,СВЦЭМ!$A$39:$A$789,$A203,СВЦЭМ!$B$39:$B$789,X$190)+'СЕТ СН'!$F$15</f>
        <v>224.85806532000001</v>
      </c>
      <c r="Y203" s="36">
        <f>SUMIFS(СВЦЭМ!$F$39:$F$789,СВЦЭМ!$A$39:$A$789,$A203,СВЦЭМ!$B$39:$B$789,Y$190)+'СЕТ СН'!$F$15</f>
        <v>228.25968721999999</v>
      </c>
    </row>
    <row r="204" spans="1:25" ht="15.75" x14ac:dyDescent="0.2">
      <c r="A204" s="35">
        <f t="shared" si="5"/>
        <v>45640</v>
      </c>
      <c r="B204" s="36">
        <f>SUMIFS(СВЦЭМ!$F$39:$F$789,СВЦЭМ!$A$39:$A$789,$A204,СВЦЭМ!$B$39:$B$789,B$190)+'СЕТ СН'!$F$15</f>
        <v>238.38462412000001</v>
      </c>
      <c r="C204" s="36">
        <f>SUMIFS(СВЦЭМ!$F$39:$F$789,СВЦЭМ!$A$39:$A$789,$A204,СВЦЭМ!$B$39:$B$789,C$190)+'СЕТ СН'!$F$15</f>
        <v>242.79819510999999</v>
      </c>
      <c r="D204" s="36">
        <f>SUMIFS(СВЦЭМ!$F$39:$F$789,СВЦЭМ!$A$39:$A$789,$A204,СВЦЭМ!$B$39:$B$789,D$190)+'СЕТ СН'!$F$15</f>
        <v>243.89974040000001</v>
      </c>
      <c r="E204" s="36">
        <f>SUMIFS(СВЦЭМ!$F$39:$F$789,СВЦЭМ!$A$39:$A$789,$A204,СВЦЭМ!$B$39:$B$789,E$190)+'СЕТ СН'!$F$15</f>
        <v>246.77988214999999</v>
      </c>
      <c r="F204" s="36">
        <f>SUMIFS(СВЦЭМ!$F$39:$F$789,СВЦЭМ!$A$39:$A$789,$A204,СВЦЭМ!$B$39:$B$789,F$190)+'СЕТ СН'!$F$15</f>
        <v>246.81480031999999</v>
      </c>
      <c r="G204" s="36">
        <f>SUMIFS(СВЦЭМ!$F$39:$F$789,СВЦЭМ!$A$39:$A$789,$A204,СВЦЭМ!$B$39:$B$789,G$190)+'СЕТ СН'!$F$15</f>
        <v>244.90196162000001</v>
      </c>
      <c r="H204" s="36">
        <f>SUMIFS(СВЦЭМ!$F$39:$F$789,СВЦЭМ!$A$39:$A$789,$A204,СВЦЭМ!$B$39:$B$789,H$190)+'СЕТ СН'!$F$15</f>
        <v>243.75581177999999</v>
      </c>
      <c r="I204" s="36">
        <f>SUMIFS(СВЦЭМ!$F$39:$F$789,СВЦЭМ!$A$39:$A$789,$A204,СВЦЭМ!$B$39:$B$789,I$190)+'СЕТ СН'!$F$15</f>
        <v>239.49628009</v>
      </c>
      <c r="J204" s="36">
        <f>SUMIFS(СВЦЭМ!$F$39:$F$789,СВЦЭМ!$A$39:$A$789,$A204,СВЦЭМ!$B$39:$B$789,J$190)+'СЕТ СН'!$F$15</f>
        <v>231.14274601</v>
      </c>
      <c r="K204" s="36">
        <f>SUMIFS(СВЦЭМ!$F$39:$F$789,СВЦЭМ!$A$39:$A$789,$A204,СВЦЭМ!$B$39:$B$789,K$190)+'СЕТ СН'!$F$15</f>
        <v>217.96145086000001</v>
      </c>
      <c r="L204" s="36">
        <f>SUMIFS(СВЦЭМ!$F$39:$F$789,СВЦЭМ!$A$39:$A$789,$A204,СВЦЭМ!$B$39:$B$789,L$190)+'СЕТ СН'!$F$15</f>
        <v>215.14189544999999</v>
      </c>
      <c r="M204" s="36">
        <f>SUMIFS(СВЦЭМ!$F$39:$F$789,СВЦЭМ!$A$39:$A$789,$A204,СВЦЭМ!$B$39:$B$789,M$190)+'СЕТ СН'!$F$15</f>
        <v>217.32981421</v>
      </c>
      <c r="N204" s="36">
        <f>SUMIFS(СВЦЭМ!$F$39:$F$789,СВЦЭМ!$A$39:$A$789,$A204,СВЦЭМ!$B$39:$B$789,N$190)+'СЕТ СН'!$F$15</f>
        <v>217.55819432999999</v>
      </c>
      <c r="O204" s="36">
        <f>SUMIFS(СВЦЭМ!$F$39:$F$789,СВЦЭМ!$A$39:$A$789,$A204,СВЦЭМ!$B$39:$B$789,O$190)+'СЕТ СН'!$F$15</f>
        <v>218.12344548999999</v>
      </c>
      <c r="P204" s="36">
        <f>SUMIFS(СВЦЭМ!$F$39:$F$789,СВЦЭМ!$A$39:$A$789,$A204,СВЦЭМ!$B$39:$B$789,P$190)+'СЕТ СН'!$F$15</f>
        <v>218.24528905</v>
      </c>
      <c r="Q204" s="36">
        <f>SUMIFS(СВЦЭМ!$F$39:$F$789,СВЦЭМ!$A$39:$A$789,$A204,СВЦЭМ!$B$39:$B$789,Q$190)+'СЕТ СН'!$F$15</f>
        <v>222.52889445</v>
      </c>
      <c r="R204" s="36">
        <f>SUMIFS(СВЦЭМ!$F$39:$F$789,СВЦЭМ!$A$39:$A$789,$A204,СВЦЭМ!$B$39:$B$789,R$190)+'СЕТ СН'!$F$15</f>
        <v>222.23358492</v>
      </c>
      <c r="S204" s="36">
        <f>SUMIFS(СВЦЭМ!$F$39:$F$789,СВЦЭМ!$A$39:$A$789,$A204,СВЦЭМ!$B$39:$B$789,S$190)+'СЕТ СН'!$F$15</f>
        <v>216.61019209</v>
      </c>
      <c r="T204" s="36">
        <f>SUMIFS(СВЦЭМ!$F$39:$F$789,СВЦЭМ!$A$39:$A$789,$A204,СВЦЭМ!$B$39:$B$789,T$190)+'СЕТ СН'!$F$15</f>
        <v>213.48056654000001</v>
      </c>
      <c r="U204" s="36">
        <f>SUMIFS(СВЦЭМ!$F$39:$F$789,СВЦЭМ!$A$39:$A$789,$A204,СВЦЭМ!$B$39:$B$789,U$190)+'СЕТ СН'!$F$15</f>
        <v>214.83446674000001</v>
      </c>
      <c r="V204" s="36">
        <f>SUMIFS(СВЦЭМ!$F$39:$F$789,СВЦЭМ!$A$39:$A$789,$A204,СВЦЭМ!$B$39:$B$789,V$190)+'СЕТ СН'!$F$15</f>
        <v>221.88869025</v>
      </c>
      <c r="W204" s="36">
        <f>SUMIFS(СВЦЭМ!$F$39:$F$789,СВЦЭМ!$A$39:$A$789,$A204,СВЦЭМ!$B$39:$B$789,W$190)+'СЕТ СН'!$F$15</f>
        <v>224.93012755000001</v>
      </c>
      <c r="X204" s="36">
        <f>SUMIFS(СВЦЭМ!$F$39:$F$789,СВЦЭМ!$A$39:$A$789,$A204,СВЦЭМ!$B$39:$B$789,X$190)+'СЕТ СН'!$F$15</f>
        <v>227.79504872000001</v>
      </c>
      <c r="Y204" s="36">
        <f>SUMIFS(СВЦЭМ!$F$39:$F$789,СВЦЭМ!$A$39:$A$789,$A204,СВЦЭМ!$B$39:$B$789,Y$190)+'СЕТ СН'!$F$15</f>
        <v>233.42862769999999</v>
      </c>
    </row>
    <row r="205" spans="1:25" ht="15.75" x14ac:dyDescent="0.2">
      <c r="A205" s="35">
        <f t="shared" si="5"/>
        <v>45641</v>
      </c>
      <c r="B205" s="36">
        <f>SUMIFS(СВЦЭМ!$F$39:$F$789,СВЦЭМ!$A$39:$A$789,$A205,СВЦЭМ!$B$39:$B$789,B$190)+'СЕТ СН'!$F$15</f>
        <v>233.21434669000001</v>
      </c>
      <c r="C205" s="36">
        <f>SUMIFS(СВЦЭМ!$F$39:$F$789,СВЦЭМ!$A$39:$A$789,$A205,СВЦЭМ!$B$39:$B$789,C$190)+'СЕТ СН'!$F$15</f>
        <v>234.04700922999999</v>
      </c>
      <c r="D205" s="36">
        <f>SUMIFS(СВЦЭМ!$F$39:$F$789,СВЦЭМ!$A$39:$A$789,$A205,СВЦЭМ!$B$39:$B$789,D$190)+'СЕТ СН'!$F$15</f>
        <v>238.57355375</v>
      </c>
      <c r="E205" s="36">
        <f>SUMIFS(СВЦЭМ!$F$39:$F$789,СВЦЭМ!$A$39:$A$789,$A205,СВЦЭМ!$B$39:$B$789,E$190)+'СЕТ СН'!$F$15</f>
        <v>239.90469026</v>
      </c>
      <c r="F205" s="36">
        <f>SUMIFS(СВЦЭМ!$F$39:$F$789,СВЦЭМ!$A$39:$A$789,$A205,СВЦЭМ!$B$39:$B$789,F$190)+'СЕТ СН'!$F$15</f>
        <v>240.82589196999999</v>
      </c>
      <c r="G205" s="36">
        <f>SUMIFS(СВЦЭМ!$F$39:$F$789,СВЦЭМ!$A$39:$A$789,$A205,СВЦЭМ!$B$39:$B$789,G$190)+'СЕТ СН'!$F$15</f>
        <v>238.80433547999999</v>
      </c>
      <c r="H205" s="36">
        <f>SUMIFS(СВЦЭМ!$F$39:$F$789,СВЦЭМ!$A$39:$A$789,$A205,СВЦЭМ!$B$39:$B$789,H$190)+'СЕТ СН'!$F$15</f>
        <v>236.68888152</v>
      </c>
      <c r="I205" s="36">
        <f>SUMIFS(СВЦЭМ!$F$39:$F$789,СВЦЭМ!$A$39:$A$789,$A205,СВЦЭМ!$B$39:$B$789,I$190)+'СЕТ СН'!$F$15</f>
        <v>237.62312269</v>
      </c>
      <c r="J205" s="36">
        <f>SUMIFS(СВЦЭМ!$F$39:$F$789,СВЦЭМ!$A$39:$A$789,$A205,СВЦЭМ!$B$39:$B$789,J$190)+'СЕТ СН'!$F$15</f>
        <v>228.72449104</v>
      </c>
      <c r="K205" s="36">
        <f>SUMIFS(СВЦЭМ!$F$39:$F$789,СВЦЭМ!$A$39:$A$789,$A205,СВЦЭМ!$B$39:$B$789,K$190)+'СЕТ СН'!$F$15</f>
        <v>219.28445571</v>
      </c>
      <c r="L205" s="36">
        <f>SUMIFS(СВЦЭМ!$F$39:$F$789,СВЦЭМ!$A$39:$A$789,$A205,СВЦЭМ!$B$39:$B$789,L$190)+'СЕТ СН'!$F$15</f>
        <v>215.61071032000001</v>
      </c>
      <c r="M205" s="36">
        <f>SUMIFS(СВЦЭМ!$F$39:$F$789,СВЦЭМ!$A$39:$A$789,$A205,СВЦЭМ!$B$39:$B$789,M$190)+'СЕТ СН'!$F$15</f>
        <v>217.03403448</v>
      </c>
      <c r="N205" s="36">
        <f>SUMIFS(СВЦЭМ!$F$39:$F$789,СВЦЭМ!$A$39:$A$789,$A205,СВЦЭМ!$B$39:$B$789,N$190)+'СЕТ СН'!$F$15</f>
        <v>221.30236493000001</v>
      </c>
      <c r="O205" s="36">
        <f>SUMIFS(СВЦЭМ!$F$39:$F$789,СВЦЭМ!$A$39:$A$789,$A205,СВЦЭМ!$B$39:$B$789,O$190)+'СЕТ СН'!$F$15</f>
        <v>223.29742787999999</v>
      </c>
      <c r="P205" s="36">
        <f>SUMIFS(СВЦЭМ!$F$39:$F$789,СВЦЭМ!$A$39:$A$789,$A205,СВЦЭМ!$B$39:$B$789,P$190)+'СЕТ СН'!$F$15</f>
        <v>226.03169597999999</v>
      </c>
      <c r="Q205" s="36">
        <f>SUMIFS(СВЦЭМ!$F$39:$F$789,СВЦЭМ!$A$39:$A$789,$A205,СВЦЭМ!$B$39:$B$789,Q$190)+'СЕТ СН'!$F$15</f>
        <v>228.13010238999999</v>
      </c>
      <c r="R205" s="36">
        <f>SUMIFS(СВЦЭМ!$F$39:$F$789,СВЦЭМ!$A$39:$A$789,$A205,СВЦЭМ!$B$39:$B$789,R$190)+'СЕТ СН'!$F$15</f>
        <v>226.76449998000001</v>
      </c>
      <c r="S205" s="36">
        <f>SUMIFS(СВЦЭМ!$F$39:$F$789,СВЦЭМ!$A$39:$A$789,$A205,СВЦЭМ!$B$39:$B$789,S$190)+'СЕТ СН'!$F$15</f>
        <v>219.41534297000001</v>
      </c>
      <c r="T205" s="36">
        <f>SUMIFS(СВЦЭМ!$F$39:$F$789,СВЦЭМ!$A$39:$A$789,$A205,СВЦЭМ!$B$39:$B$789,T$190)+'СЕТ СН'!$F$15</f>
        <v>216.68258524999999</v>
      </c>
      <c r="U205" s="36">
        <f>SUMIFS(СВЦЭМ!$F$39:$F$789,СВЦЭМ!$A$39:$A$789,$A205,СВЦЭМ!$B$39:$B$789,U$190)+'СЕТ СН'!$F$15</f>
        <v>218.33677445999999</v>
      </c>
      <c r="V205" s="36">
        <f>SUMIFS(СВЦЭМ!$F$39:$F$789,СВЦЭМ!$A$39:$A$789,$A205,СВЦЭМ!$B$39:$B$789,V$190)+'СЕТ СН'!$F$15</f>
        <v>219.84068644000001</v>
      </c>
      <c r="W205" s="36">
        <f>SUMIFS(СВЦЭМ!$F$39:$F$789,СВЦЭМ!$A$39:$A$789,$A205,СВЦЭМ!$B$39:$B$789,W$190)+'СЕТ СН'!$F$15</f>
        <v>221.44669446</v>
      </c>
      <c r="X205" s="36">
        <f>SUMIFS(СВЦЭМ!$F$39:$F$789,СВЦЭМ!$A$39:$A$789,$A205,СВЦЭМ!$B$39:$B$789,X$190)+'СЕТ СН'!$F$15</f>
        <v>227.97612046</v>
      </c>
      <c r="Y205" s="36">
        <f>SUMIFS(СВЦЭМ!$F$39:$F$789,СВЦЭМ!$A$39:$A$789,$A205,СВЦЭМ!$B$39:$B$789,Y$190)+'СЕТ СН'!$F$15</f>
        <v>231.42912666000001</v>
      </c>
    </row>
    <row r="206" spans="1:25" ht="15.75" x14ac:dyDescent="0.2">
      <c r="A206" s="35">
        <f t="shared" si="5"/>
        <v>45642</v>
      </c>
      <c r="B206" s="36">
        <f>SUMIFS(СВЦЭМ!$F$39:$F$789,СВЦЭМ!$A$39:$A$789,$A206,СВЦЭМ!$B$39:$B$789,B$190)+'СЕТ СН'!$F$15</f>
        <v>222.76224640000001</v>
      </c>
      <c r="C206" s="36">
        <f>SUMIFS(СВЦЭМ!$F$39:$F$789,СВЦЭМ!$A$39:$A$789,$A206,СВЦЭМ!$B$39:$B$789,C$190)+'СЕТ СН'!$F$15</f>
        <v>227.26425436</v>
      </c>
      <c r="D206" s="36">
        <f>SUMIFS(СВЦЭМ!$F$39:$F$789,СВЦЭМ!$A$39:$A$789,$A206,СВЦЭМ!$B$39:$B$789,D$190)+'СЕТ СН'!$F$15</f>
        <v>228.91933313000001</v>
      </c>
      <c r="E206" s="36">
        <f>SUMIFS(СВЦЭМ!$F$39:$F$789,СВЦЭМ!$A$39:$A$789,$A206,СВЦЭМ!$B$39:$B$789,E$190)+'СЕТ СН'!$F$15</f>
        <v>230.22289494</v>
      </c>
      <c r="F206" s="36">
        <f>SUMIFS(СВЦЭМ!$F$39:$F$789,СВЦЭМ!$A$39:$A$789,$A206,СВЦЭМ!$B$39:$B$789,F$190)+'СЕТ СН'!$F$15</f>
        <v>229.11872235999999</v>
      </c>
      <c r="G206" s="36">
        <f>SUMIFS(СВЦЭМ!$F$39:$F$789,СВЦЭМ!$A$39:$A$789,$A206,СВЦЭМ!$B$39:$B$789,G$190)+'СЕТ СН'!$F$15</f>
        <v>225.44044074000001</v>
      </c>
      <c r="H206" s="36">
        <f>SUMIFS(СВЦЭМ!$F$39:$F$789,СВЦЭМ!$A$39:$A$789,$A206,СВЦЭМ!$B$39:$B$789,H$190)+'СЕТ СН'!$F$15</f>
        <v>225.30350967000001</v>
      </c>
      <c r="I206" s="36">
        <f>SUMIFS(СВЦЭМ!$F$39:$F$789,СВЦЭМ!$A$39:$A$789,$A206,СВЦЭМ!$B$39:$B$789,I$190)+'СЕТ СН'!$F$15</f>
        <v>218.0625278</v>
      </c>
      <c r="J206" s="36">
        <f>SUMIFS(СВЦЭМ!$F$39:$F$789,СВЦЭМ!$A$39:$A$789,$A206,СВЦЭМ!$B$39:$B$789,J$190)+'СЕТ СН'!$F$15</f>
        <v>218.42200352</v>
      </c>
      <c r="K206" s="36">
        <f>SUMIFS(СВЦЭМ!$F$39:$F$789,СВЦЭМ!$A$39:$A$789,$A206,СВЦЭМ!$B$39:$B$789,K$190)+'СЕТ СН'!$F$15</f>
        <v>217.30105535000001</v>
      </c>
      <c r="L206" s="36">
        <f>SUMIFS(СВЦЭМ!$F$39:$F$789,СВЦЭМ!$A$39:$A$789,$A206,СВЦЭМ!$B$39:$B$789,L$190)+'СЕТ СН'!$F$15</f>
        <v>215.94693931</v>
      </c>
      <c r="M206" s="36">
        <f>SUMIFS(СВЦЭМ!$F$39:$F$789,СВЦЭМ!$A$39:$A$789,$A206,СВЦЭМ!$B$39:$B$789,M$190)+'СЕТ СН'!$F$15</f>
        <v>217.86798279999999</v>
      </c>
      <c r="N206" s="36">
        <f>SUMIFS(СВЦЭМ!$F$39:$F$789,СВЦЭМ!$A$39:$A$789,$A206,СВЦЭМ!$B$39:$B$789,N$190)+'СЕТ СН'!$F$15</f>
        <v>216.58555684999999</v>
      </c>
      <c r="O206" s="36">
        <f>SUMIFS(СВЦЭМ!$F$39:$F$789,СВЦЭМ!$A$39:$A$789,$A206,СВЦЭМ!$B$39:$B$789,O$190)+'СЕТ СН'!$F$15</f>
        <v>218.90466945</v>
      </c>
      <c r="P206" s="36">
        <f>SUMIFS(СВЦЭМ!$F$39:$F$789,СВЦЭМ!$A$39:$A$789,$A206,СВЦЭМ!$B$39:$B$789,P$190)+'СЕТ СН'!$F$15</f>
        <v>220.12289217</v>
      </c>
      <c r="Q206" s="36">
        <f>SUMIFS(СВЦЭМ!$F$39:$F$789,СВЦЭМ!$A$39:$A$789,$A206,СВЦЭМ!$B$39:$B$789,Q$190)+'СЕТ СН'!$F$15</f>
        <v>221.72462504000001</v>
      </c>
      <c r="R206" s="36">
        <f>SUMIFS(СВЦЭМ!$F$39:$F$789,СВЦЭМ!$A$39:$A$789,$A206,СВЦЭМ!$B$39:$B$789,R$190)+'СЕТ СН'!$F$15</f>
        <v>219.86246844999999</v>
      </c>
      <c r="S206" s="36">
        <f>SUMIFS(СВЦЭМ!$F$39:$F$789,СВЦЭМ!$A$39:$A$789,$A206,СВЦЭМ!$B$39:$B$789,S$190)+'СЕТ СН'!$F$15</f>
        <v>214.52214434999999</v>
      </c>
      <c r="T206" s="36">
        <f>SUMIFS(СВЦЭМ!$F$39:$F$789,СВЦЭМ!$A$39:$A$789,$A206,СВЦЭМ!$B$39:$B$789,T$190)+'СЕТ СН'!$F$15</f>
        <v>214.77105727</v>
      </c>
      <c r="U206" s="36">
        <f>SUMIFS(СВЦЭМ!$F$39:$F$789,СВЦЭМ!$A$39:$A$789,$A206,СВЦЭМ!$B$39:$B$789,U$190)+'СЕТ СН'!$F$15</f>
        <v>214.99921932999999</v>
      </c>
      <c r="V206" s="36">
        <f>SUMIFS(СВЦЭМ!$F$39:$F$789,СВЦЭМ!$A$39:$A$789,$A206,СВЦЭМ!$B$39:$B$789,V$190)+'СЕТ СН'!$F$15</f>
        <v>217.34484805</v>
      </c>
      <c r="W206" s="36">
        <f>SUMIFS(СВЦЭМ!$F$39:$F$789,СВЦЭМ!$A$39:$A$789,$A206,СВЦЭМ!$B$39:$B$789,W$190)+'СЕТ СН'!$F$15</f>
        <v>220.32258576999999</v>
      </c>
      <c r="X206" s="36">
        <f>SUMIFS(СВЦЭМ!$F$39:$F$789,СВЦЭМ!$A$39:$A$789,$A206,СВЦЭМ!$B$39:$B$789,X$190)+'СЕТ СН'!$F$15</f>
        <v>224.30183873999999</v>
      </c>
      <c r="Y206" s="36">
        <f>SUMIFS(СВЦЭМ!$F$39:$F$789,СВЦЭМ!$A$39:$A$789,$A206,СВЦЭМ!$B$39:$B$789,Y$190)+'СЕТ СН'!$F$15</f>
        <v>229.10253907000001</v>
      </c>
    </row>
    <row r="207" spans="1:25" ht="15.75" x14ac:dyDescent="0.2">
      <c r="A207" s="35">
        <f t="shared" si="5"/>
        <v>45643</v>
      </c>
      <c r="B207" s="36">
        <f>SUMIFS(СВЦЭМ!$F$39:$F$789,СВЦЭМ!$A$39:$A$789,$A207,СВЦЭМ!$B$39:$B$789,B$190)+'СЕТ СН'!$F$15</f>
        <v>247.28484798</v>
      </c>
      <c r="C207" s="36">
        <f>SUMIFS(СВЦЭМ!$F$39:$F$789,СВЦЭМ!$A$39:$A$789,$A207,СВЦЭМ!$B$39:$B$789,C$190)+'СЕТ СН'!$F$15</f>
        <v>254.23214823000001</v>
      </c>
      <c r="D207" s="36">
        <f>SUMIFS(СВЦЭМ!$F$39:$F$789,СВЦЭМ!$A$39:$A$789,$A207,СВЦЭМ!$B$39:$B$789,D$190)+'СЕТ СН'!$F$15</f>
        <v>259.72744541999998</v>
      </c>
      <c r="E207" s="36">
        <f>SUMIFS(СВЦЭМ!$F$39:$F$789,СВЦЭМ!$A$39:$A$789,$A207,СВЦЭМ!$B$39:$B$789,E$190)+'СЕТ СН'!$F$15</f>
        <v>263.01108425000001</v>
      </c>
      <c r="F207" s="36">
        <f>SUMIFS(СВЦЭМ!$F$39:$F$789,СВЦЭМ!$A$39:$A$789,$A207,СВЦЭМ!$B$39:$B$789,F$190)+'СЕТ СН'!$F$15</f>
        <v>264.99167395000001</v>
      </c>
      <c r="G207" s="36">
        <f>SUMIFS(СВЦЭМ!$F$39:$F$789,СВЦЭМ!$A$39:$A$789,$A207,СВЦЭМ!$B$39:$B$789,G$190)+'СЕТ СН'!$F$15</f>
        <v>266.90484942000001</v>
      </c>
      <c r="H207" s="36">
        <f>SUMIFS(СВЦЭМ!$F$39:$F$789,СВЦЭМ!$A$39:$A$789,$A207,СВЦЭМ!$B$39:$B$789,H$190)+'СЕТ СН'!$F$15</f>
        <v>257.3968678</v>
      </c>
      <c r="I207" s="36">
        <f>SUMIFS(СВЦЭМ!$F$39:$F$789,СВЦЭМ!$A$39:$A$789,$A207,СВЦЭМ!$B$39:$B$789,I$190)+'СЕТ СН'!$F$15</f>
        <v>247.00246873</v>
      </c>
      <c r="J207" s="36">
        <f>SUMIFS(СВЦЭМ!$F$39:$F$789,СВЦЭМ!$A$39:$A$789,$A207,СВЦЭМ!$B$39:$B$789,J$190)+'СЕТ СН'!$F$15</f>
        <v>242.48807690999999</v>
      </c>
      <c r="K207" s="36">
        <f>SUMIFS(СВЦЭМ!$F$39:$F$789,СВЦЭМ!$A$39:$A$789,$A207,СВЦЭМ!$B$39:$B$789,K$190)+'СЕТ СН'!$F$15</f>
        <v>235.34750725000001</v>
      </c>
      <c r="L207" s="36">
        <f>SUMIFS(СВЦЭМ!$F$39:$F$789,СВЦЭМ!$A$39:$A$789,$A207,СВЦЭМ!$B$39:$B$789,L$190)+'СЕТ СН'!$F$15</f>
        <v>232.29021506000001</v>
      </c>
      <c r="M207" s="36">
        <f>SUMIFS(СВЦЭМ!$F$39:$F$789,СВЦЭМ!$A$39:$A$789,$A207,СВЦЭМ!$B$39:$B$789,M$190)+'СЕТ СН'!$F$15</f>
        <v>233.64397843</v>
      </c>
      <c r="N207" s="36">
        <f>SUMIFS(СВЦЭМ!$F$39:$F$789,СВЦЭМ!$A$39:$A$789,$A207,СВЦЭМ!$B$39:$B$789,N$190)+'СЕТ СН'!$F$15</f>
        <v>235.93917680000001</v>
      </c>
      <c r="O207" s="36">
        <f>SUMIFS(СВЦЭМ!$F$39:$F$789,СВЦЭМ!$A$39:$A$789,$A207,СВЦЭМ!$B$39:$B$789,O$190)+'СЕТ СН'!$F$15</f>
        <v>236.20968762000001</v>
      </c>
      <c r="P207" s="36">
        <f>SUMIFS(СВЦЭМ!$F$39:$F$789,СВЦЭМ!$A$39:$A$789,$A207,СВЦЭМ!$B$39:$B$789,P$190)+'СЕТ СН'!$F$15</f>
        <v>236.47408167</v>
      </c>
      <c r="Q207" s="36">
        <f>SUMIFS(СВЦЭМ!$F$39:$F$789,СВЦЭМ!$A$39:$A$789,$A207,СВЦЭМ!$B$39:$B$789,Q$190)+'СЕТ СН'!$F$15</f>
        <v>238.35888653999999</v>
      </c>
      <c r="R207" s="36">
        <f>SUMIFS(СВЦЭМ!$F$39:$F$789,СВЦЭМ!$A$39:$A$789,$A207,СВЦЭМ!$B$39:$B$789,R$190)+'СЕТ СН'!$F$15</f>
        <v>237.41148566000001</v>
      </c>
      <c r="S207" s="36">
        <f>SUMIFS(СВЦЭМ!$F$39:$F$789,СВЦЭМ!$A$39:$A$789,$A207,СВЦЭМ!$B$39:$B$789,S$190)+'СЕТ СН'!$F$15</f>
        <v>233.64483647</v>
      </c>
      <c r="T207" s="36">
        <f>SUMIFS(СВЦЭМ!$F$39:$F$789,СВЦЭМ!$A$39:$A$789,$A207,СВЦЭМ!$B$39:$B$789,T$190)+'СЕТ СН'!$F$15</f>
        <v>239.04495843000001</v>
      </c>
      <c r="U207" s="36">
        <f>SUMIFS(СВЦЭМ!$F$39:$F$789,СВЦЭМ!$A$39:$A$789,$A207,СВЦЭМ!$B$39:$B$789,U$190)+'СЕТ СН'!$F$15</f>
        <v>238.57403335999999</v>
      </c>
      <c r="V207" s="36">
        <f>SUMIFS(СВЦЭМ!$F$39:$F$789,СВЦЭМ!$A$39:$A$789,$A207,СВЦЭМ!$B$39:$B$789,V$190)+'СЕТ СН'!$F$15</f>
        <v>245.83731718999999</v>
      </c>
      <c r="W207" s="36">
        <f>SUMIFS(СВЦЭМ!$F$39:$F$789,СВЦЭМ!$A$39:$A$789,$A207,СВЦЭМ!$B$39:$B$789,W$190)+'СЕТ СН'!$F$15</f>
        <v>249.05273416</v>
      </c>
      <c r="X207" s="36">
        <f>SUMIFS(СВЦЭМ!$F$39:$F$789,СВЦЭМ!$A$39:$A$789,$A207,СВЦЭМ!$B$39:$B$789,X$190)+'СЕТ СН'!$F$15</f>
        <v>251.42065416</v>
      </c>
      <c r="Y207" s="36">
        <f>SUMIFS(СВЦЭМ!$F$39:$F$789,СВЦЭМ!$A$39:$A$789,$A207,СВЦЭМ!$B$39:$B$789,Y$190)+'СЕТ СН'!$F$15</f>
        <v>253.08877415000001</v>
      </c>
    </row>
    <row r="208" spans="1:25" ht="15.75" x14ac:dyDescent="0.2">
      <c r="A208" s="35">
        <f t="shared" si="5"/>
        <v>45644</v>
      </c>
      <c r="B208" s="36">
        <f>SUMIFS(СВЦЭМ!$F$39:$F$789,СВЦЭМ!$A$39:$A$789,$A208,СВЦЭМ!$B$39:$B$789,B$190)+'СЕТ СН'!$F$15</f>
        <v>267.22308556000002</v>
      </c>
      <c r="C208" s="36">
        <f>SUMIFS(СВЦЭМ!$F$39:$F$789,СВЦЭМ!$A$39:$A$789,$A208,СВЦЭМ!$B$39:$B$789,C$190)+'СЕТ СН'!$F$15</f>
        <v>272.32079751999999</v>
      </c>
      <c r="D208" s="36">
        <f>SUMIFS(СВЦЭМ!$F$39:$F$789,СВЦЭМ!$A$39:$A$789,$A208,СВЦЭМ!$B$39:$B$789,D$190)+'СЕТ СН'!$F$15</f>
        <v>275.83935387999998</v>
      </c>
      <c r="E208" s="36">
        <f>SUMIFS(СВЦЭМ!$F$39:$F$789,СВЦЭМ!$A$39:$A$789,$A208,СВЦЭМ!$B$39:$B$789,E$190)+'СЕТ СН'!$F$15</f>
        <v>277.61881070999999</v>
      </c>
      <c r="F208" s="36">
        <f>SUMIFS(СВЦЭМ!$F$39:$F$789,СВЦЭМ!$A$39:$A$789,$A208,СВЦЭМ!$B$39:$B$789,F$190)+'СЕТ СН'!$F$15</f>
        <v>278.54570704999998</v>
      </c>
      <c r="G208" s="36">
        <f>SUMIFS(СВЦЭМ!$F$39:$F$789,СВЦЭМ!$A$39:$A$789,$A208,СВЦЭМ!$B$39:$B$789,G$190)+'СЕТ СН'!$F$15</f>
        <v>275.53381746999997</v>
      </c>
      <c r="H208" s="36">
        <f>SUMIFS(СВЦЭМ!$F$39:$F$789,СВЦЭМ!$A$39:$A$789,$A208,СВЦЭМ!$B$39:$B$789,H$190)+'СЕТ СН'!$F$15</f>
        <v>264.43320112999999</v>
      </c>
      <c r="I208" s="36">
        <f>SUMIFS(СВЦЭМ!$F$39:$F$789,СВЦЭМ!$A$39:$A$789,$A208,СВЦЭМ!$B$39:$B$789,I$190)+'СЕТ СН'!$F$15</f>
        <v>249.50970040999999</v>
      </c>
      <c r="J208" s="36">
        <f>SUMIFS(СВЦЭМ!$F$39:$F$789,СВЦЭМ!$A$39:$A$789,$A208,СВЦЭМ!$B$39:$B$789,J$190)+'СЕТ СН'!$F$15</f>
        <v>244.44579089000001</v>
      </c>
      <c r="K208" s="36">
        <f>SUMIFS(СВЦЭМ!$F$39:$F$789,СВЦЭМ!$A$39:$A$789,$A208,СВЦЭМ!$B$39:$B$789,K$190)+'СЕТ СН'!$F$15</f>
        <v>237.61655841000001</v>
      </c>
      <c r="L208" s="36">
        <f>SUMIFS(СВЦЭМ!$F$39:$F$789,СВЦЭМ!$A$39:$A$789,$A208,СВЦЭМ!$B$39:$B$789,L$190)+'СЕТ СН'!$F$15</f>
        <v>233.21764572000001</v>
      </c>
      <c r="M208" s="36">
        <f>SUMIFS(СВЦЭМ!$F$39:$F$789,СВЦЭМ!$A$39:$A$789,$A208,СВЦЭМ!$B$39:$B$789,M$190)+'СЕТ СН'!$F$15</f>
        <v>241.21554775000001</v>
      </c>
      <c r="N208" s="36">
        <f>SUMIFS(СВЦЭМ!$F$39:$F$789,СВЦЭМ!$A$39:$A$789,$A208,СВЦЭМ!$B$39:$B$789,N$190)+'СЕТ СН'!$F$15</f>
        <v>243.34634779000001</v>
      </c>
      <c r="O208" s="36">
        <f>SUMIFS(СВЦЭМ!$F$39:$F$789,СВЦЭМ!$A$39:$A$789,$A208,СВЦЭМ!$B$39:$B$789,O$190)+'СЕТ СН'!$F$15</f>
        <v>242.12267815000001</v>
      </c>
      <c r="P208" s="36">
        <f>SUMIFS(СВЦЭМ!$F$39:$F$789,СВЦЭМ!$A$39:$A$789,$A208,СВЦЭМ!$B$39:$B$789,P$190)+'СЕТ СН'!$F$15</f>
        <v>241.01189468999999</v>
      </c>
      <c r="Q208" s="36">
        <f>SUMIFS(СВЦЭМ!$F$39:$F$789,СВЦЭМ!$A$39:$A$789,$A208,СВЦЭМ!$B$39:$B$789,Q$190)+'СЕТ СН'!$F$15</f>
        <v>242.75455597999999</v>
      </c>
      <c r="R208" s="36">
        <f>SUMIFS(СВЦЭМ!$F$39:$F$789,СВЦЭМ!$A$39:$A$789,$A208,СВЦЭМ!$B$39:$B$789,R$190)+'СЕТ СН'!$F$15</f>
        <v>242.45969779999999</v>
      </c>
      <c r="S208" s="36">
        <f>SUMIFS(СВЦЭМ!$F$39:$F$789,СВЦЭМ!$A$39:$A$789,$A208,СВЦЭМ!$B$39:$B$789,S$190)+'СЕТ СН'!$F$15</f>
        <v>238.13897481999999</v>
      </c>
      <c r="T208" s="36">
        <f>SUMIFS(СВЦЭМ!$F$39:$F$789,СВЦЭМ!$A$39:$A$789,$A208,СВЦЭМ!$B$39:$B$789,T$190)+'СЕТ СН'!$F$15</f>
        <v>237.64582992999999</v>
      </c>
      <c r="U208" s="36">
        <f>SUMIFS(СВЦЭМ!$F$39:$F$789,СВЦЭМ!$A$39:$A$789,$A208,СВЦЭМ!$B$39:$B$789,U$190)+'СЕТ СН'!$F$15</f>
        <v>238.10608633000001</v>
      </c>
      <c r="V208" s="36">
        <f>SUMIFS(СВЦЭМ!$F$39:$F$789,СВЦЭМ!$A$39:$A$789,$A208,СВЦЭМ!$B$39:$B$789,V$190)+'СЕТ СН'!$F$15</f>
        <v>244.46012779</v>
      </c>
      <c r="W208" s="36">
        <f>SUMIFS(СВЦЭМ!$F$39:$F$789,СВЦЭМ!$A$39:$A$789,$A208,СВЦЭМ!$B$39:$B$789,W$190)+'СЕТ СН'!$F$15</f>
        <v>248.14018626999999</v>
      </c>
      <c r="X208" s="36">
        <f>SUMIFS(СВЦЭМ!$F$39:$F$789,СВЦЭМ!$A$39:$A$789,$A208,СВЦЭМ!$B$39:$B$789,X$190)+'СЕТ СН'!$F$15</f>
        <v>249.06496206</v>
      </c>
      <c r="Y208" s="36">
        <f>SUMIFS(СВЦЭМ!$F$39:$F$789,СВЦЭМ!$A$39:$A$789,$A208,СВЦЭМ!$B$39:$B$789,Y$190)+'СЕТ СН'!$F$15</f>
        <v>255.77696040999999</v>
      </c>
    </row>
    <row r="209" spans="1:32" ht="15.75" x14ac:dyDescent="0.2">
      <c r="A209" s="35">
        <f t="shared" si="5"/>
        <v>45645</v>
      </c>
      <c r="B209" s="36">
        <f>SUMIFS(СВЦЭМ!$F$39:$F$789,СВЦЭМ!$A$39:$A$789,$A209,СВЦЭМ!$B$39:$B$789,B$190)+'СЕТ СН'!$F$15</f>
        <v>244.84669235999999</v>
      </c>
      <c r="C209" s="36">
        <f>SUMIFS(СВЦЭМ!$F$39:$F$789,СВЦЭМ!$A$39:$A$789,$A209,СВЦЭМ!$B$39:$B$789,C$190)+'СЕТ СН'!$F$15</f>
        <v>247.04068627999999</v>
      </c>
      <c r="D209" s="36">
        <f>SUMIFS(СВЦЭМ!$F$39:$F$789,СВЦЭМ!$A$39:$A$789,$A209,СВЦЭМ!$B$39:$B$789,D$190)+'СЕТ СН'!$F$15</f>
        <v>255.31456089</v>
      </c>
      <c r="E209" s="36">
        <f>SUMIFS(СВЦЭМ!$F$39:$F$789,СВЦЭМ!$A$39:$A$789,$A209,СВЦЭМ!$B$39:$B$789,E$190)+'СЕТ СН'!$F$15</f>
        <v>255.82293593</v>
      </c>
      <c r="F209" s="36">
        <f>SUMIFS(СВЦЭМ!$F$39:$F$789,СВЦЭМ!$A$39:$A$789,$A209,СВЦЭМ!$B$39:$B$789,F$190)+'СЕТ СН'!$F$15</f>
        <v>258.08532967000002</v>
      </c>
      <c r="G209" s="36">
        <f>SUMIFS(СВЦЭМ!$F$39:$F$789,СВЦЭМ!$A$39:$A$789,$A209,СВЦЭМ!$B$39:$B$789,G$190)+'СЕТ СН'!$F$15</f>
        <v>255.43000441999999</v>
      </c>
      <c r="H209" s="36">
        <f>SUMIFS(СВЦЭМ!$F$39:$F$789,СВЦЭМ!$A$39:$A$789,$A209,СВЦЭМ!$B$39:$B$789,H$190)+'СЕТ СН'!$F$15</f>
        <v>250.75985961000001</v>
      </c>
      <c r="I209" s="36">
        <f>SUMIFS(СВЦЭМ!$F$39:$F$789,СВЦЭМ!$A$39:$A$789,$A209,СВЦЭМ!$B$39:$B$789,I$190)+'СЕТ СН'!$F$15</f>
        <v>242.54216749</v>
      </c>
      <c r="J209" s="36">
        <f>SUMIFS(СВЦЭМ!$F$39:$F$789,СВЦЭМ!$A$39:$A$789,$A209,СВЦЭМ!$B$39:$B$789,J$190)+'СЕТ СН'!$F$15</f>
        <v>236.62016317999999</v>
      </c>
      <c r="K209" s="36">
        <f>SUMIFS(СВЦЭМ!$F$39:$F$789,СВЦЭМ!$A$39:$A$789,$A209,СВЦЭМ!$B$39:$B$789,K$190)+'СЕТ СН'!$F$15</f>
        <v>229.62457823</v>
      </c>
      <c r="L209" s="36">
        <f>SUMIFS(СВЦЭМ!$F$39:$F$789,СВЦЭМ!$A$39:$A$789,$A209,СВЦЭМ!$B$39:$B$789,L$190)+'СЕТ СН'!$F$15</f>
        <v>229.39745338</v>
      </c>
      <c r="M209" s="36">
        <f>SUMIFS(СВЦЭМ!$F$39:$F$789,СВЦЭМ!$A$39:$A$789,$A209,СВЦЭМ!$B$39:$B$789,M$190)+'СЕТ СН'!$F$15</f>
        <v>232.80422074000001</v>
      </c>
      <c r="N209" s="36">
        <f>SUMIFS(СВЦЭМ!$F$39:$F$789,СВЦЭМ!$A$39:$A$789,$A209,СВЦЭМ!$B$39:$B$789,N$190)+'СЕТ СН'!$F$15</f>
        <v>233.74082024000001</v>
      </c>
      <c r="O209" s="36">
        <f>SUMIFS(СВЦЭМ!$F$39:$F$789,СВЦЭМ!$A$39:$A$789,$A209,СВЦЭМ!$B$39:$B$789,O$190)+'СЕТ СН'!$F$15</f>
        <v>240.39088439</v>
      </c>
      <c r="P209" s="36">
        <f>SUMIFS(СВЦЭМ!$F$39:$F$789,СВЦЭМ!$A$39:$A$789,$A209,СВЦЭМ!$B$39:$B$789,P$190)+'СЕТ СН'!$F$15</f>
        <v>241.83946008999999</v>
      </c>
      <c r="Q209" s="36">
        <f>SUMIFS(СВЦЭМ!$F$39:$F$789,СВЦЭМ!$A$39:$A$789,$A209,СВЦЭМ!$B$39:$B$789,Q$190)+'СЕТ СН'!$F$15</f>
        <v>239.17670687</v>
      </c>
      <c r="R209" s="36">
        <f>SUMIFS(СВЦЭМ!$F$39:$F$789,СВЦЭМ!$A$39:$A$789,$A209,СВЦЭМ!$B$39:$B$789,R$190)+'СЕТ СН'!$F$15</f>
        <v>234.55674439000001</v>
      </c>
      <c r="S209" s="36">
        <f>SUMIFS(СВЦЭМ!$F$39:$F$789,СВЦЭМ!$A$39:$A$789,$A209,СВЦЭМ!$B$39:$B$789,S$190)+'СЕТ СН'!$F$15</f>
        <v>230.12092881000001</v>
      </c>
      <c r="T209" s="36">
        <f>SUMIFS(СВЦЭМ!$F$39:$F$789,СВЦЭМ!$A$39:$A$789,$A209,СВЦЭМ!$B$39:$B$789,T$190)+'СЕТ СН'!$F$15</f>
        <v>226.81863268999999</v>
      </c>
      <c r="U209" s="36">
        <f>SUMIFS(СВЦЭМ!$F$39:$F$789,СВЦЭМ!$A$39:$A$789,$A209,СВЦЭМ!$B$39:$B$789,U$190)+'СЕТ СН'!$F$15</f>
        <v>227.22403982</v>
      </c>
      <c r="V209" s="36">
        <f>SUMIFS(СВЦЭМ!$F$39:$F$789,СВЦЭМ!$A$39:$A$789,$A209,СВЦЭМ!$B$39:$B$789,V$190)+'СЕТ СН'!$F$15</f>
        <v>229.18181462999999</v>
      </c>
      <c r="W209" s="36">
        <f>SUMIFS(СВЦЭМ!$F$39:$F$789,СВЦЭМ!$A$39:$A$789,$A209,СВЦЭМ!$B$39:$B$789,W$190)+'СЕТ СН'!$F$15</f>
        <v>236.66254734</v>
      </c>
      <c r="X209" s="36">
        <f>SUMIFS(СВЦЭМ!$F$39:$F$789,СВЦЭМ!$A$39:$A$789,$A209,СВЦЭМ!$B$39:$B$789,X$190)+'СЕТ СН'!$F$15</f>
        <v>239.10191196</v>
      </c>
      <c r="Y209" s="36">
        <f>SUMIFS(СВЦЭМ!$F$39:$F$789,СВЦЭМ!$A$39:$A$789,$A209,СВЦЭМ!$B$39:$B$789,Y$190)+'СЕТ СН'!$F$15</f>
        <v>241.85075637</v>
      </c>
    </row>
    <row r="210" spans="1:32" ht="15.75" x14ac:dyDescent="0.2">
      <c r="A210" s="35">
        <f t="shared" si="5"/>
        <v>45646</v>
      </c>
      <c r="B210" s="36">
        <f>SUMIFS(СВЦЭМ!$F$39:$F$789,СВЦЭМ!$A$39:$A$789,$A210,СВЦЭМ!$B$39:$B$789,B$190)+'СЕТ СН'!$F$15</f>
        <v>246.01411698000001</v>
      </c>
      <c r="C210" s="36">
        <f>SUMIFS(СВЦЭМ!$F$39:$F$789,СВЦЭМ!$A$39:$A$789,$A210,СВЦЭМ!$B$39:$B$789,C$190)+'СЕТ СН'!$F$15</f>
        <v>250.31465600000001</v>
      </c>
      <c r="D210" s="36">
        <f>SUMIFS(СВЦЭМ!$F$39:$F$789,СВЦЭМ!$A$39:$A$789,$A210,СВЦЭМ!$B$39:$B$789,D$190)+'СЕТ СН'!$F$15</f>
        <v>251.69719264</v>
      </c>
      <c r="E210" s="36">
        <f>SUMIFS(СВЦЭМ!$F$39:$F$789,СВЦЭМ!$A$39:$A$789,$A210,СВЦЭМ!$B$39:$B$789,E$190)+'СЕТ СН'!$F$15</f>
        <v>253.68862876</v>
      </c>
      <c r="F210" s="36">
        <f>SUMIFS(СВЦЭМ!$F$39:$F$789,СВЦЭМ!$A$39:$A$789,$A210,СВЦЭМ!$B$39:$B$789,F$190)+'СЕТ СН'!$F$15</f>
        <v>253.44551888000001</v>
      </c>
      <c r="G210" s="36">
        <f>SUMIFS(СВЦЭМ!$F$39:$F$789,СВЦЭМ!$A$39:$A$789,$A210,СВЦЭМ!$B$39:$B$789,G$190)+'СЕТ СН'!$F$15</f>
        <v>251.26390488000001</v>
      </c>
      <c r="H210" s="36">
        <f>SUMIFS(СВЦЭМ!$F$39:$F$789,СВЦЭМ!$A$39:$A$789,$A210,СВЦЭМ!$B$39:$B$789,H$190)+'СЕТ СН'!$F$15</f>
        <v>249.66725829999999</v>
      </c>
      <c r="I210" s="36">
        <f>SUMIFS(СВЦЭМ!$F$39:$F$789,СВЦЭМ!$A$39:$A$789,$A210,СВЦЭМ!$B$39:$B$789,I$190)+'СЕТ СН'!$F$15</f>
        <v>237.01124768</v>
      </c>
      <c r="J210" s="36">
        <f>SUMIFS(СВЦЭМ!$F$39:$F$789,СВЦЭМ!$A$39:$A$789,$A210,СВЦЭМ!$B$39:$B$789,J$190)+'СЕТ СН'!$F$15</f>
        <v>227.82454787</v>
      </c>
      <c r="K210" s="36">
        <f>SUMIFS(СВЦЭМ!$F$39:$F$789,СВЦЭМ!$A$39:$A$789,$A210,СВЦЭМ!$B$39:$B$789,K$190)+'СЕТ СН'!$F$15</f>
        <v>223.06279269000001</v>
      </c>
      <c r="L210" s="36">
        <f>SUMIFS(СВЦЭМ!$F$39:$F$789,СВЦЭМ!$A$39:$A$789,$A210,СВЦЭМ!$B$39:$B$789,L$190)+'СЕТ СН'!$F$15</f>
        <v>222.96006955999999</v>
      </c>
      <c r="M210" s="36">
        <f>SUMIFS(СВЦЭМ!$F$39:$F$789,СВЦЭМ!$A$39:$A$789,$A210,СВЦЭМ!$B$39:$B$789,M$190)+'СЕТ СН'!$F$15</f>
        <v>222.32379775000001</v>
      </c>
      <c r="N210" s="36">
        <f>SUMIFS(СВЦЭМ!$F$39:$F$789,СВЦЭМ!$A$39:$A$789,$A210,СВЦЭМ!$B$39:$B$789,N$190)+'СЕТ СН'!$F$15</f>
        <v>222.90347946</v>
      </c>
      <c r="O210" s="36">
        <f>SUMIFS(СВЦЭМ!$F$39:$F$789,СВЦЭМ!$A$39:$A$789,$A210,СВЦЭМ!$B$39:$B$789,O$190)+'СЕТ СН'!$F$15</f>
        <v>224.17396201</v>
      </c>
      <c r="P210" s="36">
        <f>SUMIFS(СВЦЭМ!$F$39:$F$789,СВЦЭМ!$A$39:$A$789,$A210,СВЦЭМ!$B$39:$B$789,P$190)+'СЕТ СН'!$F$15</f>
        <v>225.23686769</v>
      </c>
      <c r="Q210" s="36">
        <f>SUMIFS(СВЦЭМ!$F$39:$F$789,СВЦЭМ!$A$39:$A$789,$A210,СВЦЭМ!$B$39:$B$789,Q$190)+'СЕТ СН'!$F$15</f>
        <v>219.88123897</v>
      </c>
      <c r="R210" s="36">
        <f>SUMIFS(СВЦЭМ!$F$39:$F$789,СВЦЭМ!$A$39:$A$789,$A210,СВЦЭМ!$B$39:$B$789,R$190)+'СЕТ СН'!$F$15</f>
        <v>221.16535375000001</v>
      </c>
      <c r="S210" s="36">
        <f>SUMIFS(СВЦЭМ!$F$39:$F$789,СВЦЭМ!$A$39:$A$789,$A210,СВЦЭМ!$B$39:$B$789,S$190)+'СЕТ СН'!$F$15</f>
        <v>221.61097398000001</v>
      </c>
      <c r="T210" s="36">
        <f>SUMIFS(СВЦЭМ!$F$39:$F$789,СВЦЭМ!$A$39:$A$789,$A210,СВЦЭМ!$B$39:$B$789,T$190)+'СЕТ СН'!$F$15</f>
        <v>218.49664028000001</v>
      </c>
      <c r="U210" s="36">
        <f>SUMIFS(СВЦЭМ!$F$39:$F$789,СВЦЭМ!$A$39:$A$789,$A210,СВЦЭМ!$B$39:$B$789,U$190)+'СЕТ СН'!$F$15</f>
        <v>220.90246519999999</v>
      </c>
      <c r="V210" s="36">
        <f>SUMIFS(СВЦЭМ!$F$39:$F$789,СВЦЭМ!$A$39:$A$789,$A210,СВЦЭМ!$B$39:$B$789,V$190)+'СЕТ СН'!$F$15</f>
        <v>224.81417537999999</v>
      </c>
      <c r="W210" s="36">
        <f>SUMIFS(СВЦЭМ!$F$39:$F$789,СВЦЭМ!$A$39:$A$789,$A210,СВЦЭМ!$B$39:$B$789,W$190)+'СЕТ СН'!$F$15</f>
        <v>233.17749044000001</v>
      </c>
      <c r="X210" s="36">
        <f>SUMIFS(СВЦЭМ!$F$39:$F$789,СВЦЭМ!$A$39:$A$789,$A210,СВЦЭМ!$B$39:$B$789,X$190)+'СЕТ СН'!$F$15</f>
        <v>235.29717006999999</v>
      </c>
      <c r="Y210" s="36">
        <f>SUMIFS(СВЦЭМ!$F$39:$F$789,СВЦЭМ!$A$39:$A$789,$A210,СВЦЭМ!$B$39:$B$789,Y$190)+'СЕТ СН'!$F$15</f>
        <v>236.14649592000001</v>
      </c>
    </row>
    <row r="211" spans="1:32" ht="15.75" x14ac:dyDescent="0.2">
      <c r="A211" s="35">
        <f t="shared" si="5"/>
        <v>45647</v>
      </c>
      <c r="B211" s="36">
        <f>SUMIFS(СВЦЭМ!$F$39:$F$789,СВЦЭМ!$A$39:$A$789,$A211,СВЦЭМ!$B$39:$B$789,B$190)+'СЕТ СН'!$F$15</f>
        <v>246.20136138000001</v>
      </c>
      <c r="C211" s="36">
        <f>SUMIFS(СВЦЭМ!$F$39:$F$789,СВЦЭМ!$A$39:$A$789,$A211,СВЦЭМ!$B$39:$B$789,C$190)+'СЕТ СН'!$F$15</f>
        <v>243.99872819999999</v>
      </c>
      <c r="D211" s="36">
        <f>SUMIFS(СВЦЭМ!$F$39:$F$789,СВЦЭМ!$A$39:$A$789,$A211,СВЦЭМ!$B$39:$B$789,D$190)+'СЕТ СН'!$F$15</f>
        <v>252.17847075</v>
      </c>
      <c r="E211" s="36">
        <f>SUMIFS(СВЦЭМ!$F$39:$F$789,СВЦЭМ!$A$39:$A$789,$A211,СВЦЭМ!$B$39:$B$789,E$190)+'СЕТ СН'!$F$15</f>
        <v>256.82115785000002</v>
      </c>
      <c r="F211" s="36">
        <f>SUMIFS(СВЦЭМ!$F$39:$F$789,СВЦЭМ!$A$39:$A$789,$A211,СВЦЭМ!$B$39:$B$789,F$190)+'СЕТ СН'!$F$15</f>
        <v>258.28802426999999</v>
      </c>
      <c r="G211" s="36">
        <f>SUMIFS(СВЦЭМ!$F$39:$F$789,СВЦЭМ!$A$39:$A$789,$A211,СВЦЭМ!$B$39:$B$789,G$190)+'СЕТ СН'!$F$15</f>
        <v>255.97178987000001</v>
      </c>
      <c r="H211" s="36">
        <f>SUMIFS(СВЦЭМ!$F$39:$F$789,СВЦЭМ!$A$39:$A$789,$A211,СВЦЭМ!$B$39:$B$789,H$190)+'СЕТ СН'!$F$15</f>
        <v>253.07495012999999</v>
      </c>
      <c r="I211" s="36">
        <f>SUMIFS(СВЦЭМ!$F$39:$F$789,СВЦЭМ!$A$39:$A$789,$A211,СВЦЭМ!$B$39:$B$789,I$190)+'СЕТ СН'!$F$15</f>
        <v>246.84237598999999</v>
      </c>
      <c r="J211" s="36">
        <f>SUMIFS(СВЦЭМ!$F$39:$F$789,СВЦЭМ!$A$39:$A$789,$A211,СВЦЭМ!$B$39:$B$789,J$190)+'СЕТ СН'!$F$15</f>
        <v>239.37473911999999</v>
      </c>
      <c r="K211" s="36">
        <f>SUMIFS(СВЦЭМ!$F$39:$F$789,СВЦЭМ!$A$39:$A$789,$A211,СВЦЭМ!$B$39:$B$789,K$190)+'СЕТ СН'!$F$15</f>
        <v>228.78818433000001</v>
      </c>
      <c r="L211" s="36">
        <f>SUMIFS(СВЦЭМ!$F$39:$F$789,СВЦЭМ!$A$39:$A$789,$A211,СВЦЭМ!$B$39:$B$789,L$190)+'СЕТ СН'!$F$15</f>
        <v>225.46497348</v>
      </c>
      <c r="M211" s="36">
        <f>SUMIFS(СВЦЭМ!$F$39:$F$789,СВЦЭМ!$A$39:$A$789,$A211,СВЦЭМ!$B$39:$B$789,M$190)+'СЕТ СН'!$F$15</f>
        <v>225.19917722</v>
      </c>
      <c r="N211" s="36">
        <f>SUMIFS(СВЦЭМ!$F$39:$F$789,СВЦЭМ!$A$39:$A$789,$A211,СВЦЭМ!$B$39:$B$789,N$190)+'СЕТ СН'!$F$15</f>
        <v>226.32321358999999</v>
      </c>
      <c r="O211" s="36">
        <f>SUMIFS(СВЦЭМ!$F$39:$F$789,СВЦЭМ!$A$39:$A$789,$A211,СВЦЭМ!$B$39:$B$789,O$190)+'СЕТ СН'!$F$15</f>
        <v>228.08312651</v>
      </c>
      <c r="P211" s="36">
        <f>SUMIFS(СВЦЭМ!$F$39:$F$789,СВЦЭМ!$A$39:$A$789,$A211,СВЦЭМ!$B$39:$B$789,P$190)+'СЕТ СН'!$F$15</f>
        <v>227.74966714999999</v>
      </c>
      <c r="Q211" s="36">
        <f>SUMIFS(СВЦЭМ!$F$39:$F$789,СВЦЭМ!$A$39:$A$789,$A211,СВЦЭМ!$B$39:$B$789,Q$190)+'СЕТ СН'!$F$15</f>
        <v>226.94305689000001</v>
      </c>
      <c r="R211" s="36">
        <f>SUMIFS(СВЦЭМ!$F$39:$F$789,СВЦЭМ!$A$39:$A$789,$A211,СВЦЭМ!$B$39:$B$789,R$190)+'СЕТ СН'!$F$15</f>
        <v>228.21209945000001</v>
      </c>
      <c r="S211" s="36">
        <f>SUMIFS(СВЦЭМ!$F$39:$F$789,СВЦЭМ!$A$39:$A$789,$A211,СВЦЭМ!$B$39:$B$789,S$190)+'СЕТ СН'!$F$15</f>
        <v>227.04002725999999</v>
      </c>
      <c r="T211" s="36">
        <f>SUMIFS(СВЦЭМ!$F$39:$F$789,СВЦЭМ!$A$39:$A$789,$A211,СВЦЭМ!$B$39:$B$789,T$190)+'СЕТ СН'!$F$15</f>
        <v>223.46925254000001</v>
      </c>
      <c r="U211" s="36">
        <f>SUMIFS(СВЦЭМ!$F$39:$F$789,СВЦЭМ!$A$39:$A$789,$A211,СВЦЭМ!$B$39:$B$789,U$190)+'СЕТ СН'!$F$15</f>
        <v>225.50326695000001</v>
      </c>
      <c r="V211" s="36">
        <f>SUMIFS(СВЦЭМ!$F$39:$F$789,СВЦЭМ!$A$39:$A$789,$A211,СВЦЭМ!$B$39:$B$789,V$190)+'СЕТ СН'!$F$15</f>
        <v>230.28773595000001</v>
      </c>
      <c r="W211" s="36">
        <f>SUMIFS(СВЦЭМ!$F$39:$F$789,СВЦЭМ!$A$39:$A$789,$A211,СВЦЭМ!$B$39:$B$789,W$190)+'СЕТ СН'!$F$15</f>
        <v>231.19552191</v>
      </c>
      <c r="X211" s="36">
        <f>SUMIFS(СВЦЭМ!$F$39:$F$789,СВЦЭМ!$A$39:$A$789,$A211,СВЦЭМ!$B$39:$B$789,X$190)+'СЕТ СН'!$F$15</f>
        <v>235.14946266999999</v>
      </c>
      <c r="Y211" s="36">
        <f>SUMIFS(СВЦЭМ!$F$39:$F$789,СВЦЭМ!$A$39:$A$789,$A211,СВЦЭМ!$B$39:$B$789,Y$190)+'СЕТ СН'!$F$15</f>
        <v>237.73532233</v>
      </c>
    </row>
    <row r="212" spans="1:32" ht="15.75" x14ac:dyDescent="0.2">
      <c r="A212" s="35">
        <f t="shared" si="5"/>
        <v>45648</v>
      </c>
      <c r="B212" s="36">
        <f>SUMIFS(СВЦЭМ!$F$39:$F$789,СВЦЭМ!$A$39:$A$789,$A212,СВЦЭМ!$B$39:$B$789,B$190)+'СЕТ СН'!$F$15</f>
        <v>240.56725180999999</v>
      </c>
      <c r="C212" s="36">
        <f>SUMIFS(СВЦЭМ!$F$39:$F$789,СВЦЭМ!$A$39:$A$789,$A212,СВЦЭМ!$B$39:$B$789,C$190)+'СЕТ СН'!$F$15</f>
        <v>253.96981389999999</v>
      </c>
      <c r="D212" s="36">
        <f>SUMIFS(СВЦЭМ!$F$39:$F$789,СВЦЭМ!$A$39:$A$789,$A212,СВЦЭМ!$B$39:$B$789,D$190)+'СЕТ СН'!$F$15</f>
        <v>256.64901198000001</v>
      </c>
      <c r="E212" s="36">
        <f>SUMIFS(СВЦЭМ!$F$39:$F$789,СВЦЭМ!$A$39:$A$789,$A212,СВЦЭМ!$B$39:$B$789,E$190)+'СЕТ СН'!$F$15</f>
        <v>259.17891507000002</v>
      </c>
      <c r="F212" s="36">
        <f>SUMIFS(СВЦЭМ!$F$39:$F$789,СВЦЭМ!$A$39:$A$789,$A212,СВЦЭМ!$B$39:$B$789,F$190)+'СЕТ СН'!$F$15</f>
        <v>260.25565759</v>
      </c>
      <c r="G212" s="36">
        <f>SUMIFS(СВЦЭМ!$F$39:$F$789,СВЦЭМ!$A$39:$A$789,$A212,СВЦЭМ!$B$39:$B$789,G$190)+'СЕТ СН'!$F$15</f>
        <v>260.56868458999998</v>
      </c>
      <c r="H212" s="36">
        <f>SUMIFS(СВЦЭМ!$F$39:$F$789,СВЦЭМ!$A$39:$A$789,$A212,СВЦЭМ!$B$39:$B$789,H$190)+'СЕТ СН'!$F$15</f>
        <v>257.85401467999998</v>
      </c>
      <c r="I212" s="36">
        <f>SUMIFS(СВЦЭМ!$F$39:$F$789,СВЦЭМ!$A$39:$A$789,$A212,СВЦЭМ!$B$39:$B$789,I$190)+'СЕТ СН'!$F$15</f>
        <v>254.53737009</v>
      </c>
      <c r="J212" s="36">
        <f>SUMIFS(СВЦЭМ!$F$39:$F$789,СВЦЭМ!$A$39:$A$789,$A212,СВЦЭМ!$B$39:$B$789,J$190)+'СЕТ СН'!$F$15</f>
        <v>242.89240799000001</v>
      </c>
      <c r="K212" s="36">
        <f>SUMIFS(СВЦЭМ!$F$39:$F$789,СВЦЭМ!$A$39:$A$789,$A212,СВЦЭМ!$B$39:$B$789,K$190)+'СЕТ СН'!$F$15</f>
        <v>237.75864376000001</v>
      </c>
      <c r="L212" s="36">
        <f>SUMIFS(СВЦЭМ!$F$39:$F$789,СВЦЭМ!$A$39:$A$789,$A212,СВЦЭМ!$B$39:$B$789,L$190)+'СЕТ СН'!$F$15</f>
        <v>232.73540075</v>
      </c>
      <c r="M212" s="36">
        <f>SUMIFS(СВЦЭМ!$F$39:$F$789,СВЦЭМ!$A$39:$A$789,$A212,СВЦЭМ!$B$39:$B$789,M$190)+'СЕТ СН'!$F$15</f>
        <v>232.32492851999999</v>
      </c>
      <c r="N212" s="36">
        <f>SUMIFS(СВЦЭМ!$F$39:$F$789,СВЦЭМ!$A$39:$A$789,$A212,СВЦЭМ!$B$39:$B$789,N$190)+'СЕТ СН'!$F$15</f>
        <v>233.56928918</v>
      </c>
      <c r="O212" s="36">
        <f>SUMIFS(СВЦЭМ!$F$39:$F$789,СВЦЭМ!$A$39:$A$789,$A212,СВЦЭМ!$B$39:$B$789,O$190)+'СЕТ СН'!$F$15</f>
        <v>236.01962018</v>
      </c>
      <c r="P212" s="36">
        <f>SUMIFS(СВЦЭМ!$F$39:$F$789,СВЦЭМ!$A$39:$A$789,$A212,СВЦЭМ!$B$39:$B$789,P$190)+'СЕТ СН'!$F$15</f>
        <v>237.46300445</v>
      </c>
      <c r="Q212" s="36">
        <f>SUMIFS(СВЦЭМ!$F$39:$F$789,СВЦЭМ!$A$39:$A$789,$A212,СВЦЭМ!$B$39:$B$789,Q$190)+'СЕТ СН'!$F$15</f>
        <v>240.18117613000001</v>
      </c>
      <c r="R212" s="36">
        <f>SUMIFS(СВЦЭМ!$F$39:$F$789,СВЦЭМ!$A$39:$A$789,$A212,СВЦЭМ!$B$39:$B$789,R$190)+'СЕТ СН'!$F$15</f>
        <v>238.53044298</v>
      </c>
      <c r="S212" s="36">
        <f>SUMIFS(СВЦЭМ!$F$39:$F$789,СВЦЭМ!$A$39:$A$789,$A212,СВЦЭМ!$B$39:$B$789,S$190)+'СЕТ СН'!$F$15</f>
        <v>232.88923034999999</v>
      </c>
      <c r="T212" s="36">
        <f>SUMIFS(СВЦЭМ!$F$39:$F$789,СВЦЭМ!$A$39:$A$789,$A212,СВЦЭМ!$B$39:$B$789,T$190)+'СЕТ СН'!$F$15</f>
        <v>227.36086058999999</v>
      </c>
      <c r="U212" s="36">
        <f>SUMIFS(СВЦЭМ!$F$39:$F$789,СВЦЭМ!$A$39:$A$789,$A212,СВЦЭМ!$B$39:$B$789,U$190)+'СЕТ СН'!$F$15</f>
        <v>228.42150864000001</v>
      </c>
      <c r="V212" s="36">
        <f>SUMIFS(СВЦЭМ!$F$39:$F$789,СВЦЭМ!$A$39:$A$789,$A212,СВЦЭМ!$B$39:$B$789,V$190)+'СЕТ СН'!$F$15</f>
        <v>230.07597601000001</v>
      </c>
      <c r="W212" s="36">
        <f>SUMIFS(СВЦЭМ!$F$39:$F$789,СВЦЭМ!$A$39:$A$789,$A212,СВЦЭМ!$B$39:$B$789,W$190)+'СЕТ СН'!$F$15</f>
        <v>231.84578721</v>
      </c>
      <c r="X212" s="36">
        <f>SUMIFS(СВЦЭМ!$F$39:$F$789,СВЦЭМ!$A$39:$A$789,$A212,СВЦЭМ!$B$39:$B$789,X$190)+'СЕТ СН'!$F$15</f>
        <v>235.19112891</v>
      </c>
      <c r="Y212" s="36">
        <f>SUMIFS(СВЦЭМ!$F$39:$F$789,СВЦЭМ!$A$39:$A$789,$A212,СВЦЭМ!$B$39:$B$789,Y$190)+'СЕТ СН'!$F$15</f>
        <v>241.04939479000001</v>
      </c>
    </row>
    <row r="213" spans="1:32" ht="15.75" x14ac:dyDescent="0.2">
      <c r="A213" s="35">
        <f t="shared" si="5"/>
        <v>45649</v>
      </c>
      <c r="B213" s="36">
        <f>SUMIFS(СВЦЭМ!$F$39:$F$789,СВЦЭМ!$A$39:$A$789,$A213,СВЦЭМ!$B$39:$B$789,B$190)+'СЕТ СН'!$F$15</f>
        <v>238.01505337</v>
      </c>
      <c r="C213" s="36">
        <f>SUMIFS(СВЦЭМ!$F$39:$F$789,СВЦЭМ!$A$39:$A$789,$A213,СВЦЭМ!$B$39:$B$789,C$190)+'СЕТ СН'!$F$15</f>
        <v>244.84779134999999</v>
      </c>
      <c r="D213" s="36">
        <f>SUMIFS(СВЦЭМ!$F$39:$F$789,СВЦЭМ!$A$39:$A$789,$A213,СВЦЭМ!$B$39:$B$789,D$190)+'СЕТ СН'!$F$15</f>
        <v>253.00430587</v>
      </c>
      <c r="E213" s="36">
        <f>SUMIFS(СВЦЭМ!$F$39:$F$789,СВЦЭМ!$A$39:$A$789,$A213,СВЦЭМ!$B$39:$B$789,E$190)+'СЕТ СН'!$F$15</f>
        <v>260.85557304000002</v>
      </c>
      <c r="F213" s="36">
        <f>SUMIFS(СВЦЭМ!$F$39:$F$789,СВЦЭМ!$A$39:$A$789,$A213,СВЦЭМ!$B$39:$B$789,F$190)+'СЕТ СН'!$F$15</f>
        <v>253.86796926</v>
      </c>
      <c r="G213" s="36">
        <f>SUMIFS(СВЦЭМ!$F$39:$F$789,СВЦЭМ!$A$39:$A$789,$A213,СВЦЭМ!$B$39:$B$789,G$190)+'СЕТ СН'!$F$15</f>
        <v>250.90598055000001</v>
      </c>
      <c r="H213" s="36">
        <f>SUMIFS(СВЦЭМ!$F$39:$F$789,СВЦЭМ!$A$39:$A$789,$A213,СВЦЭМ!$B$39:$B$789,H$190)+'СЕТ СН'!$F$15</f>
        <v>248.42269363</v>
      </c>
      <c r="I213" s="36">
        <f>SUMIFS(СВЦЭМ!$F$39:$F$789,СВЦЭМ!$A$39:$A$789,$A213,СВЦЭМ!$B$39:$B$789,I$190)+'СЕТ СН'!$F$15</f>
        <v>246.54356290999999</v>
      </c>
      <c r="J213" s="36">
        <f>SUMIFS(СВЦЭМ!$F$39:$F$789,СВЦЭМ!$A$39:$A$789,$A213,СВЦЭМ!$B$39:$B$789,J$190)+'СЕТ СН'!$F$15</f>
        <v>238.07678561</v>
      </c>
      <c r="K213" s="36">
        <f>SUMIFS(СВЦЭМ!$F$39:$F$789,СВЦЭМ!$A$39:$A$789,$A213,СВЦЭМ!$B$39:$B$789,K$190)+'СЕТ СН'!$F$15</f>
        <v>229.46868572</v>
      </c>
      <c r="L213" s="36">
        <f>SUMIFS(СВЦЭМ!$F$39:$F$789,СВЦЭМ!$A$39:$A$789,$A213,СВЦЭМ!$B$39:$B$789,L$190)+'СЕТ СН'!$F$15</f>
        <v>228.58648893</v>
      </c>
      <c r="M213" s="36">
        <f>SUMIFS(СВЦЭМ!$F$39:$F$789,СВЦЭМ!$A$39:$A$789,$A213,СВЦЭМ!$B$39:$B$789,M$190)+'СЕТ СН'!$F$15</f>
        <v>230.26383415999999</v>
      </c>
      <c r="N213" s="36">
        <f>SUMIFS(СВЦЭМ!$F$39:$F$789,СВЦЭМ!$A$39:$A$789,$A213,СВЦЭМ!$B$39:$B$789,N$190)+'СЕТ СН'!$F$15</f>
        <v>230.81098069000001</v>
      </c>
      <c r="O213" s="36">
        <f>SUMIFS(СВЦЭМ!$F$39:$F$789,СВЦЭМ!$A$39:$A$789,$A213,СВЦЭМ!$B$39:$B$789,O$190)+'СЕТ СН'!$F$15</f>
        <v>233.74384696000001</v>
      </c>
      <c r="P213" s="36">
        <f>SUMIFS(СВЦЭМ!$F$39:$F$789,СВЦЭМ!$A$39:$A$789,$A213,СВЦЭМ!$B$39:$B$789,P$190)+'СЕТ СН'!$F$15</f>
        <v>238.01878621</v>
      </c>
      <c r="Q213" s="36">
        <f>SUMIFS(СВЦЭМ!$F$39:$F$789,СВЦЭМ!$A$39:$A$789,$A213,СВЦЭМ!$B$39:$B$789,Q$190)+'СЕТ СН'!$F$15</f>
        <v>239.50022738999999</v>
      </c>
      <c r="R213" s="36">
        <f>SUMIFS(СВЦЭМ!$F$39:$F$789,СВЦЭМ!$A$39:$A$789,$A213,СВЦЭМ!$B$39:$B$789,R$190)+'СЕТ СН'!$F$15</f>
        <v>236.30773891000001</v>
      </c>
      <c r="S213" s="36">
        <f>SUMIFS(СВЦЭМ!$F$39:$F$789,СВЦЭМ!$A$39:$A$789,$A213,СВЦЭМ!$B$39:$B$789,S$190)+'СЕТ СН'!$F$15</f>
        <v>233.92056656</v>
      </c>
      <c r="T213" s="36">
        <f>SUMIFS(СВЦЭМ!$F$39:$F$789,СВЦЭМ!$A$39:$A$789,$A213,СВЦЭМ!$B$39:$B$789,T$190)+'СЕТ СН'!$F$15</f>
        <v>232.10691947999999</v>
      </c>
      <c r="U213" s="36">
        <f>SUMIFS(СВЦЭМ!$F$39:$F$789,СВЦЭМ!$A$39:$A$789,$A213,СВЦЭМ!$B$39:$B$789,U$190)+'СЕТ СН'!$F$15</f>
        <v>231.87543858000001</v>
      </c>
      <c r="V213" s="36">
        <f>SUMIFS(СВЦЭМ!$F$39:$F$789,СВЦЭМ!$A$39:$A$789,$A213,СВЦЭМ!$B$39:$B$789,V$190)+'СЕТ СН'!$F$15</f>
        <v>229.22202748000001</v>
      </c>
      <c r="W213" s="36">
        <f>SUMIFS(СВЦЭМ!$F$39:$F$789,СВЦЭМ!$A$39:$A$789,$A213,СВЦЭМ!$B$39:$B$789,W$190)+'СЕТ СН'!$F$15</f>
        <v>229.14174815000001</v>
      </c>
      <c r="X213" s="36">
        <f>SUMIFS(СВЦЭМ!$F$39:$F$789,СВЦЭМ!$A$39:$A$789,$A213,СВЦЭМ!$B$39:$B$789,X$190)+'СЕТ СН'!$F$15</f>
        <v>235.89333142999999</v>
      </c>
      <c r="Y213" s="36">
        <f>SUMIFS(СВЦЭМ!$F$39:$F$789,СВЦЭМ!$A$39:$A$789,$A213,СВЦЭМ!$B$39:$B$789,Y$190)+'СЕТ СН'!$F$15</f>
        <v>239.30585959000001</v>
      </c>
    </row>
    <row r="214" spans="1:32" ht="15.75" x14ac:dyDescent="0.2">
      <c r="A214" s="35">
        <f t="shared" si="5"/>
        <v>45650</v>
      </c>
      <c r="B214" s="36">
        <f>SUMIFS(СВЦЭМ!$F$39:$F$789,СВЦЭМ!$A$39:$A$789,$A214,СВЦЭМ!$B$39:$B$789,B$190)+'СЕТ СН'!$F$15</f>
        <v>246.05923117</v>
      </c>
      <c r="C214" s="36">
        <f>SUMIFS(СВЦЭМ!$F$39:$F$789,СВЦЭМ!$A$39:$A$789,$A214,СВЦЭМ!$B$39:$B$789,C$190)+'СЕТ СН'!$F$15</f>
        <v>258.56837624000002</v>
      </c>
      <c r="D214" s="36">
        <f>SUMIFS(СВЦЭМ!$F$39:$F$789,СВЦЭМ!$A$39:$A$789,$A214,СВЦЭМ!$B$39:$B$789,D$190)+'СЕТ СН'!$F$15</f>
        <v>258.05670949</v>
      </c>
      <c r="E214" s="36">
        <f>SUMIFS(СВЦЭМ!$F$39:$F$789,СВЦЭМ!$A$39:$A$789,$A214,СВЦЭМ!$B$39:$B$789,E$190)+'СЕТ СН'!$F$15</f>
        <v>258.11605180999999</v>
      </c>
      <c r="F214" s="36">
        <f>SUMIFS(СВЦЭМ!$F$39:$F$789,СВЦЭМ!$A$39:$A$789,$A214,СВЦЭМ!$B$39:$B$789,F$190)+'СЕТ СН'!$F$15</f>
        <v>257.06397763000001</v>
      </c>
      <c r="G214" s="36">
        <f>SUMIFS(СВЦЭМ!$F$39:$F$789,СВЦЭМ!$A$39:$A$789,$A214,СВЦЭМ!$B$39:$B$789,G$190)+'СЕТ СН'!$F$15</f>
        <v>255.0558528</v>
      </c>
      <c r="H214" s="36">
        <f>SUMIFS(СВЦЭМ!$F$39:$F$789,СВЦЭМ!$A$39:$A$789,$A214,СВЦЭМ!$B$39:$B$789,H$190)+'СЕТ СН'!$F$15</f>
        <v>253.03356335000001</v>
      </c>
      <c r="I214" s="36">
        <f>SUMIFS(СВЦЭМ!$F$39:$F$789,СВЦЭМ!$A$39:$A$789,$A214,СВЦЭМ!$B$39:$B$789,I$190)+'СЕТ СН'!$F$15</f>
        <v>245.57479921000001</v>
      </c>
      <c r="J214" s="36">
        <f>SUMIFS(СВЦЭМ!$F$39:$F$789,СВЦЭМ!$A$39:$A$789,$A214,СВЦЭМ!$B$39:$B$789,J$190)+'СЕТ СН'!$F$15</f>
        <v>241.81346722999999</v>
      </c>
      <c r="K214" s="36">
        <f>SUMIFS(СВЦЭМ!$F$39:$F$789,СВЦЭМ!$A$39:$A$789,$A214,СВЦЭМ!$B$39:$B$789,K$190)+'СЕТ СН'!$F$15</f>
        <v>242.71073715</v>
      </c>
      <c r="L214" s="36">
        <f>SUMIFS(СВЦЭМ!$F$39:$F$789,СВЦЭМ!$A$39:$A$789,$A214,СВЦЭМ!$B$39:$B$789,L$190)+'СЕТ СН'!$F$15</f>
        <v>238.94902716000001</v>
      </c>
      <c r="M214" s="36">
        <f>SUMIFS(СВЦЭМ!$F$39:$F$789,СВЦЭМ!$A$39:$A$789,$A214,СВЦЭМ!$B$39:$B$789,M$190)+'СЕТ СН'!$F$15</f>
        <v>230.82123088</v>
      </c>
      <c r="N214" s="36">
        <f>SUMIFS(СВЦЭМ!$F$39:$F$789,СВЦЭМ!$A$39:$A$789,$A214,СВЦЭМ!$B$39:$B$789,N$190)+'СЕТ СН'!$F$15</f>
        <v>233.17609565999999</v>
      </c>
      <c r="O214" s="36">
        <f>SUMIFS(СВЦЭМ!$F$39:$F$789,СВЦЭМ!$A$39:$A$789,$A214,СВЦЭМ!$B$39:$B$789,O$190)+'СЕТ СН'!$F$15</f>
        <v>239.47008145999999</v>
      </c>
      <c r="P214" s="36">
        <f>SUMIFS(СВЦЭМ!$F$39:$F$789,СВЦЭМ!$A$39:$A$789,$A214,СВЦЭМ!$B$39:$B$789,P$190)+'СЕТ СН'!$F$15</f>
        <v>238.80506993</v>
      </c>
      <c r="Q214" s="36">
        <f>SUMIFS(СВЦЭМ!$F$39:$F$789,СВЦЭМ!$A$39:$A$789,$A214,СВЦЭМ!$B$39:$B$789,Q$190)+'СЕТ СН'!$F$15</f>
        <v>231.27238603000001</v>
      </c>
      <c r="R214" s="36">
        <f>SUMIFS(СВЦЭМ!$F$39:$F$789,СВЦЭМ!$A$39:$A$789,$A214,СВЦЭМ!$B$39:$B$789,R$190)+'СЕТ СН'!$F$15</f>
        <v>233.24291438</v>
      </c>
      <c r="S214" s="36">
        <f>SUMIFS(СВЦЭМ!$F$39:$F$789,СВЦЭМ!$A$39:$A$789,$A214,СВЦЭМ!$B$39:$B$789,S$190)+'СЕТ СН'!$F$15</f>
        <v>235.92663651999999</v>
      </c>
      <c r="T214" s="36">
        <f>SUMIFS(СВЦЭМ!$F$39:$F$789,СВЦЭМ!$A$39:$A$789,$A214,СВЦЭМ!$B$39:$B$789,T$190)+'СЕТ СН'!$F$15</f>
        <v>240.3135384</v>
      </c>
      <c r="U214" s="36">
        <f>SUMIFS(СВЦЭМ!$F$39:$F$789,СВЦЭМ!$A$39:$A$789,$A214,СВЦЭМ!$B$39:$B$789,U$190)+'СЕТ СН'!$F$15</f>
        <v>240.64442344</v>
      </c>
      <c r="V214" s="36">
        <f>SUMIFS(СВЦЭМ!$F$39:$F$789,СВЦЭМ!$A$39:$A$789,$A214,СВЦЭМ!$B$39:$B$789,V$190)+'СЕТ СН'!$F$15</f>
        <v>242.05603298</v>
      </c>
      <c r="W214" s="36">
        <f>SUMIFS(СВЦЭМ!$F$39:$F$789,СВЦЭМ!$A$39:$A$789,$A214,СВЦЭМ!$B$39:$B$789,W$190)+'СЕТ СН'!$F$15</f>
        <v>244.74269791</v>
      </c>
      <c r="X214" s="36">
        <f>SUMIFS(СВЦЭМ!$F$39:$F$789,СВЦЭМ!$A$39:$A$789,$A214,СВЦЭМ!$B$39:$B$789,X$190)+'СЕТ СН'!$F$15</f>
        <v>248.70414459</v>
      </c>
      <c r="Y214" s="36">
        <f>SUMIFS(СВЦЭМ!$F$39:$F$789,СВЦЭМ!$A$39:$A$789,$A214,СВЦЭМ!$B$39:$B$789,Y$190)+'СЕТ СН'!$F$15</f>
        <v>249.77497446999999</v>
      </c>
    </row>
    <row r="215" spans="1:32" ht="15.75" x14ac:dyDescent="0.2">
      <c r="A215" s="35">
        <f t="shared" si="5"/>
        <v>45651</v>
      </c>
      <c r="B215" s="36">
        <f>SUMIFS(СВЦЭМ!$F$39:$F$789,СВЦЭМ!$A$39:$A$789,$A215,СВЦЭМ!$B$39:$B$789,B$190)+'СЕТ СН'!$F$15</f>
        <v>237.11569650999999</v>
      </c>
      <c r="C215" s="36">
        <f>SUMIFS(СВЦЭМ!$F$39:$F$789,СВЦЭМ!$A$39:$A$789,$A215,СВЦЭМ!$B$39:$B$789,C$190)+'СЕТ СН'!$F$15</f>
        <v>241.98489800999999</v>
      </c>
      <c r="D215" s="36">
        <f>SUMIFS(СВЦЭМ!$F$39:$F$789,СВЦЭМ!$A$39:$A$789,$A215,СВЦЭМ!$B$39:$B$789,D$190)+'СЕТ СН'!$F$15</f>
        <v>243.33182116</v>
      </c>
      <c r="E215" s="36">
        <f>SUMIFS(СВЦЭМ!$F$39:$F$789,СВЦЭМ!$A$39:$A$789,$A215,СВЦЭМ!$B$39:$B$789,E$190)+'СЕТ СН'!$F$15</f>
        <v>247.44298535999999</v>
      </c>
      <c r="F215" s="36">
        <f>SUMIFS(СВЦЭМ!$F$39:$F$789,СВЦЭМ!$A$39:$A$789,$A215,СВЦЭМ!$B$39:$B$789,F$190)+'СЕТ СН'!$F$15</f>
        <v>248.14291883000001</v>
      </c>
      <c r="G215" s="36">
        <f>SUMIFS(СВЦЭМ!$F$39:$F$789,СВЦЭМ!$A$39:$A$789,$A215,СВЦЭМ!$B$39:$B$789,G$190)+'СЕТ СН'!$F$15</f>
        <v>243.10785594999999</v>
      </c>
      <c r="H215" s="36">
        <f>SUMIFS(СВЦЭМ!$F$39:$F$789,СВЦЭМ!$A$39:$A$789,$A215,СВЦЭМ!$B$39:$B$789,H$190)+'СЕТ СН'!$F$15</f>
        <v>235.57406574000001</v>
      </c>
      <c r="I215" s="36">
        <f>SUMIFS(СВЦЭМ!$F$39:$F$789,СВЦЭМ!$A$39:$A$789,$A215,СВЦЭМ!$B$39:$B$789,I$190)+'СЕТ СН'!$F$15</f>
        <v>223.76464303</v>
      </c>
      <c r="J215" s="36">
        <f>SUMIFS(СВЦЭМ!$F$39:$F$789,СВЦЭМ!$A$39:$A$789,$A215,СВЦЭМ!$B$39:$B$789,J$190)+'СЕТ СН'!$F$15</f>
        <v>221.67936847999999</v>
      </c>
      <c r="K215" s="36">
        <f>SUMIFS(СВЦЭМ!$F$39:$F$789,СВЦЭМ!$A$39:$A$789,$A215,СВЦЭМ!$B$39:$B$789,K$190)+'СЕТ СН'!$F$15</f>
        <v>220.02725644</v>
      </c>
      <c r="L215" s="36">
        <f>SUMIFS(СВЦЭМ!$F$39:$F$789,СВЦЭМ!$A$39:$A$789,$A215,СВЦЭМ!$B$39:$B$789,L$190)+'СЕТ СН'!$F$15</f>
        <v>217.96111195</v>
      </c>
      <c r="M215" s="36">
        <f>SUMIFS(СВЦЭМ!$F$39:$F$789,СВЦЭМ!$A$39:$A$789,$A215,СВЦЭМ!$B$39:$B$789,M$190)+'СЕТ СН'!$F$15</f>
        <v>215.05448371</v>
      </c>
      <c r="N215" s="36">
        <f>SUMIFS(СВЦЭМ!$F$39:$F$789,СВЦЭМ!$A$39:$A$789,$A215,СВЦЭМ!$B$39:$B$789,N$190)+'СЕТ СН'!$F$15</f>
        <v>215.23528059</v>
      </c>
      <c r="O215" s="36">
        <f>SUMIFS(СВЦЭМ!$F$39:$F$789,СВЦЭМ!$A$39:$A$789,$A215,СВЦЭМ!$B$39:$B$789,O$190)+'СЕТ СН'!$F$15</f>
        <v>216.46537218</v>
      </c>
      <c r="P215" s="36">
        <f>SUMIFS(СВЦЭМ!$F$39:$F$789,СВЦЭМ!$A$39:$A$789,$A215,СВЦЭМ!$B$39:$B$789,P$190)+'СЕТ СН'!$F$15</f>
        <v>216.77863689</v>
      </c>
      <c r="Q215" s="36">
        <f>SUMIFS(СВЦЭМ!$F$39:$F$789,СВЦЭМ!$A$39:$A$789,$A215,СВЦЭМ!$B$39:$B$789,Q$190)+'СЕТ СН'!$F$15</f>
        <v>217.28974707</v>
      </c>
      <c r="R215" s="36">
        <f>SUMIFS(СВЦЭМ!$F$39:$F$789,СВЦЭМ!$A$39:$A$789,$A215,СВЦЭМ!$B$39:$B$789,R$190)+'СЕТ СН'!$F$15</f>
        <v>217.02340577000001</v>
      </c>
      <c r="S215" s="36">
        <f>SUMIFS(СВЦЭМ!$F$39:$F$789,СВЦЭМ!$A$39:$A$789,$A215,СВЦЭМ!$B$39:$B$789,S$190)+'СЕТ СН'!$F$15</f>
        <v>214.82819587</v>
      </c>
      <c r="T215" s="36">
        <f>SUMIFS(СВЦЭМ!$F$39:$F$789,СВЦЭМ!$A$39:$A$789,$A215,СВЦЭМ!$B$39:$B$789,T$190)+'СЕТ СН'!$F$15</f>
        <v>217.32823146000001</v>
      </c>
      <c r="U215" s="36">
        <f>SUMIFS(СВЦЭМ!$F$39:$F$789,СВЦЭМ!$A$39:$A$789,$A215,СВЦЭМ!$B$39:$B$789,U$190)+'СЕТ СН'!$F$15</f>
        <v>217.04953458</v>
      </c>
      <c r="V215" s="36">
        <f>SUMIFS(СВЦЭМ!$F$39:$F$789,СВЦЭМ!$A$39:$A$789,$A215,СВЦЭМ!$B$39:$B$789,V$190)+'СЕТ СН'!$F$15</f>
        <v>217.96256274000001</v>
      </c>
      <c r="W215" s="36">
        <f>SUMIFS(СВЦЭМ!$F$39:$F$789,СВЦЭМ!$A$39:$A$789,$A215,СВЦЭМ!$B$39:$B$789,W$190)+'СЕТ СН'!$F$15</f>
        <v>221.90356502</v>
      </c>
      <c r="X215" s="36">
        <f>SUMIFS(СВЦЭМ!$F$39:$F$789,СВЦЭМ!$A$39:$A$789,$A215,СВЦЭМ!$B$39:$B$789,X$190)+'СЕТ СН'!$F$15</f>
        <v>221.09432351999999</v>
      </c>
      <c r="Y215" s="36">
        <f>SUMIFS(СВЦЭМ!$F$39:$F$789,СВЦЭМ!$A$39:$A$789,$A215,СВЦЭМ!$B$39:$B$789,Y$190)+'СЕТ СН'!$F$15</f>
        <v>227.52765020999999</v>
      </c>
    </row>
    <row r="216" spans="1:32" ht="15.75" x14ac:dyDescent="0.2">
      <c r="A216" s="35">
        <f t="shared" si="5"/>
        <v>45652</v>
      </c>
      <c r="B216" s="36">
        <f>SUMIFS(СВЦЭМ!$F$39:$F$789,СВЦЭМ!$A$39:$A$789,$A216,СВЦЭМ!$B$39:$B$789,B$190)+'СЕТ СН'!$F$15</f>
        <v>245.57524176000001</v>
      </c>
      <c r="C216" s="36">
        <f>SUMIFS(СВЦЭМ!$F$39:$F$789,СВЦЭМ!$A$39:$A$789,$A216,СВЦЭМ!$B$39:$B$789,C$190)+'СЕТ СН'!$F$15</f>
        <v>250.11031463</v>
      </c>
      <c r="D216" s="36">
        <f>SUMIFS(СВЦЭМ!$F$39:$F$789,СВЦЭМ!$A$39:$A$789,$A216,СВЦЭМ!$B$39:$B$789,D$190)+'СЕТ СН'!$F$15</f>
        <v>253.24485147999999</v>
      </c>
      <c r="E216" s="36">
        <f>SUMIFS(СВЦЭМ!$F$39:$F$789,СВЦЭМ!$A$39:$A$789,$A216,СВЦЭМ!$B$39:$B$789,E$190)+'СЕТ СН'!$F$15</f>
        <v>253.82859257000001</v>
      </c>
      <c r="F216" s="36">
        <f>SUMIFS(СВЦЭМ!$F$39:$F$789,СВЦЭМ!$A$39:$A$789,$A216,СВЦЭМ!$B$39:$B$789,F$190)+'СЕТ СН'!$F$15</f>
        <v>253.32210843999999</v>
      </c>
      <c r="G216" s="36">
        <f>SUMIFS(СВЦЭМ!$F$39:$F$789,СВЦЭМ!$A$39:$A$789,$A216,СВЦЭМ!$B$39:$B$789,G$190)+'СЕТ СН'!$F$15</f>
        <v>250.53063234000001</v>
      </c>
      <c r="H216" s="36">
        <f>SUMIFS(СВЦЭМ!$F$39:$F$789,СВЦЭМ!$A$39:$A$789,$A216,СВЦЭМ!$B$39:$B$789,H$190)+'СЕТ СН'!$F$15</f>
        <v>240.82535390000001</v>
      </c>
      <c r="I216" s="36">
        <f>SUMIFS(СВЦЭМ!$F$39:$F$789,СВЦЭМ!$A$39:$A$789,$A216,СВЦЭМ!$B$39:$B$789,I$190)+'СЕТ СН'!$F$15</f>
        <v>233.28917283999999</v>
      </c>
      <c r="J216" s="36">
        <f>SUMIFS(СВЦЭМ!$F$39:$F$789,СВЦЭМ!$A$39:$A$789,$A216,СВЦЭМ!$B$39:$B$789,J$190)+'СЕТ СН'!$F$15</f>
        <v>229.22941696999999</v>
      </c>
      <c r="K216" s="36">
        <f>SUMIFS(СВЦЭМ!$F$39:$F$789,СВЦЭМ!$A$39:$A$789,$A216,СВЦЭМ!$B$39:$B$789,K$190)+'СЕТ СН'!$F$15</f>
        <v>226.90768546000001</v>
      </c>
      <c r="L216" s="36">
        <f>SUMIFS(СВЦЭМ!$F$39:$F$789,СВЦЭМ!$A$39:$A$789,$A216,СВЦЭМ!$B$39:$B$789,L$190)+'СЕТ СН'!$F$15</f>
        <v>226.81562109999999</v>
      </c>
      <c r="M216" s="36">
        <f>SUMIFS(СВЦЭМ!$F$39:$F$789,СВЦЭМ!$A$39:$A$789,$A216,СВЦЭМ!$B$39:$B$789,M$190)+'СЕТ СН'!$F$15</f>
        <v>225.24787470999999</v>
      </c>
      <c r="N216" s="36">
        <f>SUMIFS(СВЦЭМ!$F$39:$F$789,СВЦЭМ!$A$39:$A$789,$A216,СВЦЭМ!$B$39:$B$789,N$190)+'СЕТ СН'!$F$15</f>
        <v>225.41493055000001</v>
      </c>
      <c r="O216" s="36">
        <f>SUMIFS(СВЦЭМ!$F$39:$F$789,СВЦЭМ!$A$39:$A$789,$A216,СВЦЭМ!$B$39:$B$789,O$190)+'СЕТ СН'!$F$15</f>
        <v>224.54161776000001</v>
      </c>
      <c r="P216" s="36">
        <f>SUMIFS(СВЦЭМ!$F$39:$F$789,СВЦЭМ!$A$39:$A$789,$A216,СВЦЭМ!$B$39:$B$789,P$190)+'СЕТ СН'!$F$15</f>
        <v>226.01308667999999</v>
      </c>
      <c r="Q216" s="36">
        <f>SUMIFS(СВЦЭМ!$F$39:$F$789,СВЦЭМ!$A$39:$A$789,$A216,СВЦЭМ!$B$39:$B$789,Q$190)+'СЕТ СН'!$F$15</f>
        <v>232.10853499999999</v>
      </c>
      <c r="R216" s="36">
        <f>SUMIFS(СВЦЭМ!$F$39:$F$789,СВЦЭМ!$A$39:$A$789,$A216,СВЦЭМ!$B$39:$B$789,R$190)+'СЕТ СН'!$F$15</f>
        <v>227.00144531999999</v>
      </c>
      <c r="S216" s="36">
        <f>SUMIFS(СВЦЭМ!$F$39:$F$789,СВЦЭМ!$A$39:$A$789,$A216,СВЦЭМ!$B$39:$B$789,S$190)+'СЕТ СН'!$F$15</f>
        <v>227.927809</v>
      </c>
      <c r="T216" s="36">
        <f>SUMIFS(СВЦЭМ!$F$39:$F$789,СВЦЭМ!$A$39:$A$789,$A216,СВЦЭМ!$B$39:$B$789,T$190)+'СЕТ СН'!$F$15</f>
        <v>225.76412171000001</v>
      </c>
      <c r="U216" s="36">
        <f>SUMIFS(СВЦЭМ!$F$39:$F$789,СВЦЭМ!$A$39:$A$789,$A216,СВЦЭМ!$B$39:$B$789,U$190)+'СЕТ СН'!$F$15</f>
        <v>227.3847226</v>
      </c>
      <c r="V216" s="36">
        <f>SUMIFS(СВЦЭМ!$F$39:$F$789,СВЦЭМ!$A$39:$A$789,$A216,СВЦЭМ!$B$39:$B$789,V$190)+'СЕТ СН'!$F$15</f>
        <v>230.54195529</v>
      </c>
      <c r="W216" s="36">
        <f>SUMIFS(СВЦЭМ!$F$39:$F$789,СВЦЭМ!$A$39:$A$789,$A216,СВЦЭМ!$B$39:$B$789,W$190)+'СЕТ СН'!$F$15</f>
        <v>231.81775617</v>
      </c>
      <c r="X216" s="36">
        <f>SUMIFS(СВЦЭМ!$F$39:$F$789,СВЦЭМ!$A$39:$A$789,$A216,СВЦЭМ!$B$39:$B$789,X$190)+'СЕТ СН'!$F$15</f>
        <v>233.09268118</v>
      </c>
      <c r="Y216" s="36">
        <f>SUMIFS(СВЦЭМ!$F$39:$F$789,СВЦЭМ!$A$39:$A$789,$A216,СВЦЭМ!$B$39:$B$789,Y$190)+'СЕТ СН'!$F$15</f>
        <v>235.04478268</v>
      </c>
    </row>
    <row r="217" spans="1:32" ht="15.75" x14ac:dyDescent="0.2">
      <c r="A217" s="35">
        <f t="shared" si="5"/>
        <v>45653</v>
      </c>
      <c r="B217" s="36">
        <f>SUMIFS(СВЦЭМ!$F$39:$F$789,СВЦЭМ!$A$39:$A$789,$A217,СВЦЭМ!$B$39:$B$789,B$190)+'СЕТ СН'!$F$15</f>
        <v>247.10601306999999</v>
      </c>
      <c r="C217" s="36">
        <f>SUMIFS(СВЦЭМ!$F$39:$F$789,СВЦЭМ!$A$39:$A$789,$A217,СВЦЭМ!$B$39:$B$789,C$190)+'СЕТ СН'!$F$15</f>
        <v>249.2289059</v>
      </c>
      <c r="D217" s="36">
        <f>SUMIFS(СВЦЭМ!$F$39:$F$789,СВЦЭМ!$A$39:$A$789,$A217,СВЦЭМ!$B$39:$B$789,D$190)+'СЕТ СН'!$F$15</f>
        <v>250.60396771000001</v>
      </c>
      <c r="E217" s="36">
        <f>SUMIFS(СВЦЭМ!$F$39:$F$789,СВЦЭМ!$A$39:$A$789,$A217,СВЦЭМ!$B$39:$B$789,E$190)+'СЕТ СН'!$F$15</f>
        <v>251.71817995000001</v>
      </c>
      <c r="F217" s="36">
        <f>SUMIFS(СВЦЭМ!$F$39:$F$789,СВЦЭМ!$A$39:$A$789,$A217,СВЦЭМ!$B$39:$B$789,F$190)+'СЕТ СН'!$F$15</f>
        <v>250.80392523</v>
      </c>
      <c r="G217" s="36">
        <f>SUMIFS(СВЦЭМ!$F$39:$F$789,СВЦЭМ!$A$39:$A$789,$A217,СВЦЭМ!$B$39:$B$789,G$190)+'СЕТ СН'!$F$15</f>
        <v>247.20218295999999</v>
      </c>
      <c r="H217" s="36">
        <f>SUMIFS(СВЦЭМ!$F$39:$F$789,СВЦЭМ!$A$39:$A$789,$A217,СВЦЭМ!$B$39:$B$789,H$190)+'СЕТ СН'!$F$15</f>
        <v>237.85691306000001</v>
      </c>
      <c r="I217" s="36">
        <f>SUMIFS(СВЦЭМ!$F$39:$F$789,СВЦЭМ!$A$39:$A$789,$A217,СВЦЭМ!$B$39:$B$789,I$190)+'СЕТ СН'!$F$15</f>
        <v>227.62860513999999</v>
      </c>
      <c r="J217" s="36">
        <f>SUMIFS(СВЦЭМ!$F$39:$F$789,СВЦЭМ!$A$39:$A$789,$A217,СВЦЭМ!$B$39:$B$789,J$190)+'СЕТ СН'!$F$15</f>
        <v>224.56634735</v>
      </c>
      <c r="K217" s="36">
        <f>SUMIFS(СВЦЭМ!$F$39:$F$789,СВЦЭМ!$A$39:$A$789,$A217,СВЦЭМ!$B$39:$B$789,K$190)+'СЕТ СН'!$F$15</f>
        <v>224.57762248</v>
      </c>
      <c r="L217" s="36">
        <f>SUMIFS(СВЦЭМ!$F$39:$F$789,СВЦЭМ!$A$39:$A$789,$A217,СВЦЭМ!$B$39:$B$789,L$190)+'СЕТ СН'!$F$15</f>
        <v>227.16095394000001</v>
      </c>
      <c r="M217" s="36">
        <f>SUMIFS(СВЦЭМ!$F$39:$F$789,СВЦЭМ!$A$39:$A$789,$A217,СВЦЭМ!$B$39:$B$789,M$190)+'СЕТ СН'!$F$15</f>
        <v>234.34486423000001</v>
      </c>
      <c r="N217" s="36">
        <f>SUMIFS(СВЦЭМ!$F$39:$F$789,СВЦЭМ!$A$39:$A$789,$A217,СВЦЭМ!$B$39:$B$789,N$190)+'СЕТ СН'!$F$15</f>
        <v>236.97791834</v>
      </c>
      <c r="O217" s="36">
        <f>SUMIFS(СВЦЭМ!$F$39:$F$789,СВЦЭМ!$A$39:$A$789,$A217,СВЦЭМ!$B$39:$B$789,O$190)+'СЕТ СН'!$F$15</f>
        <v>237.12493004000001</v>
      </c>
      <c r="P217" s="36">
        <f>SUMIFS(СВЦЭМ!$F$39:$F$789,СВЦЭМ!$A$39:$A$789,$A217,СВЦЭМ!$B$39:$B$789,P$190)+'СЕТ СН'!$F$15</f>
        <v>235.62748801999999</v>
      </c>
      <c r="Q217" s="36">
        <f>SUMIFS(СВЦЭМ!$F$39:$F$789,СВЦЭМ!$A$39:$A$789,$A217,СВЦЭМ!$B$39:$B$789,Q$190)+'СЕТ СН'!$F$15</f>
        <v>237.00825743999999</v>
      </c>
      <c r="R217" s="36">
        <f>SUMIFS(СВЦЭМ!$F$39:$F$789,СВЦЭМ!$A$39:$A$789,$A217,СВЦЭМ!$B$39:$B$789,R$190)+'СЕТ СН'!$F$15</f>
        <v>235.97029992</v>
      </c>
      <c r="S217" s="36">
        <f>SUMIFS(СВЦЭМ!$F$39:$F$789,СВЦЭМ!$A$39:$A$789,$A217,СВЦЭМ!$B$39:$B$789,S$190)+'СЕТ СН'!$F$15</f>
        <v>234.37353178000001</v>
      </c>
      <c r="T217" s="36">
        <f>SUMIFS(СВЦЭМ!$F$39:$F$789,СВЦЭМ!$A$39:$A$789,$A217,СВЦЭМ!$B$39:$B$789,T$190)+'СЕТ СН'!$F$15</f>
        <v>230.98236797000001</v>
      </c>
      <c r="U217" s="36">
        <f>SUMIFS(СВЦЭМ!$F$39:$F$789,СВЦЭМ!$A$39:$A$789,$A217,СВЦЭМ!$B$39:$B$789,U$190)+'СЕТ СН'!$F$15</f>
        <v>227.37448688000001</v>
      </c>
      <c r="V217" s="36">
        <f>SUMIFS(СВЦЭМ!$F$39:$F$789,СВЦЭМ!$A$39:$A$789,$A217,СВЦЭМ!$B$39:$B$789,V$190)+'СЕТ СН'!$F$15</f>
        <v>228.52961407000001</v>
      </c>
      <c r="W217" s="36">
        <f>SUMIFS(СВЦЭМ!$F$39:$F$789,СВЦЭМ!$A$39:$A$789,$A217,СВЦЭМ!$B$39:$B$789,W$190)+'СЕТ СН'!$F$15</f>
        <v>232.09736387000001</v>
      </c>
      <c r="X217" s="36">
        <f>SUMIFS(СВЦЭМ!$F$39:$F$789,СВЦЭМ!$A$39:$A$789,$A217,СВЦЭМ!$B$39:$B$789,X$190)+'СЕТ СН'!$F$15</f>
        <v>237.31330216999999</v>
      </c>
      <c r="Y217" s="36">
        <f>SUMIFS(СВЦЭМ!$F$39:$F$789,СВЦЭМ!$A$39:$A$789,$A217,СВЦЭМ!$B$39:$B$789,Y$190)+'СЕТ СН'!$F$15</f>
        <v>237.81264259</v>
      </c>
    </row>
    <row r="218" spans="1:32" ht="15.75" x14ac:dyDescent="0.2">
      <c r="A218" s="35">
        <f t="shared" si="5"/>
        <v>45654</v>
      </c>
      <c r="B218" s="36">
        <f>SUMIFS(СВЦЭМ!$F$39:$F$789,СВЦЭМ!$A$39:$A$789,$A218,СВЦЭМ!$B$39:$B$789,B$190)+'СЕТ СН'!$F$15</f>
        <v>238.20692693999999</v>
      </c>
      <c r="C218" s="36">
        <f>SUMIFS(СВЦЭМ!$F$39:$F$789,СВЦЭМ!$A$39:$A$789,$A218,СВЦЭМ!$B$39:$B$789,C$190)+'СЕТ СН'!$F$15</f>
        <v>242.92618418999999</v>
      </c>
      <c r="D218" s="36">
        <f>SUMIFS(СВЦЭМ!$F$39:$F$789,СВЦЭМ!$A$39:$A$789,$A218,СВЦЭМ!$B$39:$B$789,D$190)+'СЕТ СН'!$F$15</f>
        <v>249.19814582000001</v>
      </c>
      <c r="E218" s="36">
        <f>SUMIFS(СВЦЭМ!$F$39:$F$789,СВЦЭМ!$A$39:$A$789,$A218,СВЦЭМ!$B$39:$B$789,E$190)+'СЕТ СН'!$F$15</f>
        <v>251.52923887</v>
      </c>
      <c r="F218" s="36">
        <f>SUMIFS(СВЦЭМ!$F$39:$F$789,СВЦЭМ!$A$39:$A$789,$A218,СВЦЭМ!$B$39:$B$789,F$190)+'СЕТ СН'!$F$15</f>
        <v>251.48235423</v>
      </c>
      <c r="G218" s="36">
        <f>SUMIFS(СВЦЭМ!$F$39:$F$789,СВЦЭМ!$A$39:$A$789,$A218,СВЦЭМ!$B$39:$B$789,G$190)+'СЕТ СН'!$F$15</f>
        <v>248.05156258</v>
      </c>
      <c r="H218" s="36">
        <f>SUMIFS(СВЦЭМ!$F$39:$F$789,СВЦЭМ!$A$39:$A$789,$A218,СВЦЭМ!$B$39:$B$789,H$190)+'СЕТ СН'!$F$15</f>
        <v>245.09001895</v>
      </c>
      <c r="I218" s="36">
        <f>SUMIFS(СВЦЭМ!$F$39:$F$789,СВЦЭМ!$A$39:$A$789,$A218,СВЦЭМ!$B$39:$B$789,I$190)+'СЕТ СН'!$F$15</f>
        <v>236.49541210000001</v>
      </c>
      <c r="J218" s="36">
        <f>SUMIFS(СВЦЭМ!$F$39:$F$789,СВЦЭМ!$A$39:$A$789,$A218,СВЦЭМ!$B$39:$B$789,J$190)+'СЕТ СН'!$F$15</f>
        <v>233.85125961</v>
      </c>
      <c r="K218" s="36">
        <f>SUMIFS(СВЦЭМ!$F$39:$F$789,СВЦЭМ!$A$39:$A$789,$A218,СВЦЭМ!$B$39:$B$789,K$190)+'СЕТ СН'!$F$15</f>
        <v>231.53796557000001</v>
      </c>
      <c r="L218" s="36">
        <f>SUMIFS(СВЦЭМ!$F$39:$F$789,СВЦЭМ!$A$39:$A$789,$A218,СВЦЭМ!$B$39:$B$789,L$190)+'СЕТ СН'!$F$15</f>
        <v>228.77439383999999</v>
      </c>
      <c r="M218" s="36">
        <f>SUMIFS(СВЦЭМ!$F$39:$F$789,СВЦЭМ!$A$39:$A$789,$A218,СВЦЭМ!$B$39:$B$789,M$190)+'СЕТ СН'!$F$15</f>
        <v>235.51539542</v>
      </c>
      <c r="N218" s="36">
        <f>SUMIFS(СВЦЭМ!$F$39:$F$789,СВЦЭМ!$A$39:$A$789,$A218,СВЦЭМ!$B$39:$B$789,N$190)+'СЕТ СН'!$F$15</f>
        <v>236.20501062</v>
      </c>
      <c r="O218" s="36">
        <f>SUMIFS(СВЦЭМ!$F$39:$F$789,СВЦЭМ!$A$39:$A$789,$A218,СВЦЭМ!$B$39:$B$789,O$190)+'СЕТ СН'!$F$15</f>
        <v>237.11117311999999</v>
      </c>
      <c r="P218" s="36">
        <f>SUMIFS(СВЦЭМ!$F$39:$F$789,СВЦЭМ!$A$39:$A$789,$A218,СВЦЭМ!$B$39:$B$789,P$190)+'СЕТ СН'!$F$15</f>
        <v>236.82522415</v>
      </c>
      <c r="Q218" s="36">
        <f>SUMIFS(СВЦЭМ!$F$39:$F$789,СВЦЭМ!$A$39:$A$789,$A218,СВЦЭМ!$B$39:$B$789,Q$190)+'СЕТ СН'!$F$15</f>
        <v>238.27051417000001</v>
      </c>
      <c r="R218" s="36">
        <f>SUMIFS(СВЦЭМ!$F$39:$F$789,СВЦЭМ!$A$39:$A$789,$A218,СВЦЭМ!$B$39:$B$789,R$190)+'СЕТ СН'!$F$15</f>
        <v>237.67228394</v>
      </c>
      <c r="S218" s="36">
        <f>SUMIFS(СВЦЭМ!$F$39:$F$789,СВЦЭМ!$A$39:$A$789,$A218,СВЦЭМ!$B$39:$B$789,S$190)+'СЕТ СН'!$F$15</f>
        <v>234.48619321999999</v>
      </c>
      <c r="T218" s="36">
        <f>SUMIFS(СВЦЭМ!$F$39:$F$789,СВЦЭМ!$A$39:$A$789,$A218,СВЦЭМ!$B$39:$B$789,T$190)+'СЕТ СН'!$F$15</f>
        <v>231.65700336</v>
      </c>
      <c r="U218" s="36">
        <f>SUMIFS(СВЦЭМ!$F$39:$F$789,СВЦЭМ!$A$39:$A$789,$A218,СВЦЭМ!$B$39:$B$789,U$190)+'СЕТ СН'!$F$15</f>
        <v>233.54938627999999</v>
      </c>
      <c r="V218" s="36">
        <f>SUMIFS(СВЦЭМ!$F$39:$F$789,СВЦЭМ!$A$39:$A$789,$A218,СВЦЭМ!$B$39:$B$789,V$190)+'СЕТ СН'!$F$15</f>
        <v>234.91008495</v>
      </c>
      <c r="W218" s="36">
        <f>SUMIFS(СВЦЭМ!$F$39:$F$789,СВЦЭМ!$A$39:$A$789,$A218,СВЦЭМ!$B$39:$B$789,W$190)+'СЕТ СН'!$F$15</f>
        <v>236.00216993000001</v>
      </c>
      <c r="X218" s="36">
        <f>SUMIFS(СВЦЭМ!$F$39:$F$789,СВЦЭМ!$A$39:$A$789,$A218,СВЦЭМ!$B$39:$B$789,X$190)+'СЕТ СН'!$F$15</f>
        <v>237.32944939000001</v>
      </c>
      <c r="Y218" s="36">
        <f>SUMIFS(СВЦЭМ!$F$39:$F$789,СВЦЭМ!$A$39:$A$789,$A218,СВЦЭМ!$B$39:$B$789,Y$190)+'СЕТ СН'!$F$15</f>
        <v>246.11830796999999</v>
      </c>
    </row>
    <row r="219" spans="1:32" ht="15.75" x14ac:dyDescent="0.2">
      <c r="A219" s="35">
        <f t="shared" si="5"/>
        <v>45655</v>
      </c>
      <c r="B219" s="36">
        <f>SUMIFS(СВЦЭМ!$F$39:$F$789,СВЦЭМ!$A$39:$A$789,$A219,СВЦЭМ!$B$39:$B$789,B$190)+'СЕТ СН'!$F$15</f>
        <v>230.28915425</v>
      </c>
      <c r="C219" s="36">
        <f>SUMIFS(СВЦЭМ!$F$39:$F$789,СВЦЭМ!$A$39:$A$789,$A219,СВЦЭМ!$B$39:$B$789,C$190)+'СЕТ СН'!$F$15</f>
        <v>234.71915437000001</v>
      </c>
      <c r="D219" s="36">
        <f>SUMIFS(СВЦЭМ!$F$39:$F$789,СВЦЭМ!$A$39:$A$789,$A219,СВЦЭМ!$B$39:$B$789,D$190)+'СЕТ СН'!$F$15</f>
        <v>247.65558715</v>
      </c>
      <c r="E219" s="36">
        <f>SUMIFS(СВЦЭМ!$F$39:$F$789,СВЦЭМ!$A$39:$A$789,$A219,СВЦЭМ!$B$39:$B$789,E$190)+'СЕТ СН'!$F$15</f>
        <v>252.07480468</v>
      </c>
      <c r="F219" s="36">
        <f>SUMIFS(СВЦЭМ!$F$39:$F$789,СВЦЭМ!$A$39:$A$789,$A219,СВЦЭМ!$B$39:$B$789,F$190)+'СЕТ СН'!$F$15</f>
        <v>252.98092997000001</v>
      </c>
      <c r="G219" s="36">
        <f>SUMIFS(СВЦЭМ!$F$39:$F$789,СВЦЭМ!$A$39:$A$789,$A219,СВЦЭМ!$B$39:$B$789,G$190)+'СЕТ СН'!$F$15</f>
        <v>252.66754424999999</v>
      </c>
      <c r="H219" s="36">
        <f>SUMIFS(СВЦЭМ!$F$39:$F$789,СВЦЭМ!$A$39:$A$789,$A219,СВЦЭМ!$B$39:$B$789,H$190)+'СЕТ СН'!$F$15</f>
        <v>247.73123035</v>
      </c>
      <c r="I219" s="36">
        <f>SUMIFS(СВЦЭМ!$F$39:$F$789,СВЦЭМ!$A$39:$A$789,$A219,СВЦЭМ!$B$39:$B$789,I$190)+'СЕТ СН'!$F$15</f>
        <v>239.17860969</v>
      </c>
      <c r="J219" s="36">
        <f>SUMIFS(СВЦЭМ!$F$39:$F$789,СВЦЭМ!$A$39:$A$789,$A219,СВЦЭМ!$B$39:$B$789,J$190)+'СЕТ СН'!$F$15</f>
        <v>236.17293548000001</v>
      </c>
      <c r="K219" s="36">
        <f>SUMIFS(СВЦЭМ!$F$39:$F$789,СВЦЭМ!$A$39:$A$789,$A219,СВЦЭМ!$B$39:$B$789,K$190)+'СЕТ СН'!$F$15</f>
        <v>226.27018931999999</v>
      </c>
      <c r="L219" s="36">
        <f>SUMIFS(СВЦЭМ!$F$39:$F$789,СВЦЭМ!$A$39:$A$789,$A219,СВЦЭМ!$B$39:$B$789,L$190)+'СЕТ СН'!$F$15</f>
        <v>223.24526121</v>
      </c>
      <c r="M219" s="36">
        <f>SUMIFS(СВЦЭМ!$F$39:$F$789,СВЦЭМ!$A$39:$A$789,$A219,СВЦЭМ!$B$39:$B$789,M$190)+'СЕТ СН'!$F$15</f>
        <v>221.33069696000001</v>
      </c>
      <c r="N219" s="36">
        <f>SUMIFS(СВЦЭМ!$F$39:$F$789,СВЦЭМ!$A$39:$A$789,$A219,СВЦЭМ!$B$39:$B$789,N$190)+'СЕТ СН'!$F$15</f>
        <v>218.87370630000001</v>
      </c>
      <c r="O219" s="36">
        <f>SUMIFS(СВЦЭМ!$F$39:$F$789,СВЦЭМ!$A$39:$A$789,$A219,СВЦЭМ!$B$39:$B$789,O$190)+'СЕТ СН'!$F$15</f>
        <v>223.44187894000001</v>
      </c>
      <c r="P219" s="36">
        <f>SUMIFS(СВЦЭМ!$F$39:$F$789,СВЦЭМ!$A$39:$A$789,$A219,СВЦЭМ!$B$39:$B$789,P$190)+'СЕТ СН'!$F$15</f>
        <v>224.68955749</v>
      </c>
      <c r="Q219" s="36">
        <f>SUMIFS(СВЦЭМ!$F$39:$F$789,СВЦЭМ!$A$39:$A$789,$A219,СВЦЭМ!$B$39:$B$789,Q$190)+'СЕТ СН'!$F$15</f>
        <v>229.79151777999999</v>
      </c>
      <c r="R219" s="36">
        <f>SUMIFS(СВЦЭМ!$F$39:$F$789,СВЦЭМ!$A$39:$A$789,$A219,СВЦЭМ!$B$39:$B$789,R$190)+'СЕТ СН'!$F$15</f>
        <v>226.18328645</v>
      </c>
      <c r="S219" s="36">
        <f>SUMIFS(СВЦЭМ!$F$39:$F$789,СВЦЭМ!$A$39:$A$789,$A219,СВЦЭМ!$B$39:$B$789,S$190)+'СЕТ СН'!$F$15</f>
        <v>219.11101155</v>
      </c>
      <c r="T219" s="36">
        <f>SUMIFS(СВЦЭМ!$F$39:$F$789,СВЦЭМ!$A$39:$A$789,$A219,СВЦЭМ!$B$39:$B$789,T$190)+'СЕТ СН'!$F$15</f>
        <v>214.20874817999999</v>
      </c>
      <c r="U219" s="36">
        <f>SUMIFS(СВЦЭМ!$F$39:$F$789,СВЦЭМ!$A$39:$A$789,$A219,СВЦЭМ!$B$39:$B$789,U$190)+'СЕТ СН'!$F$15</f>
        <v>212.66827807999999</v>
      </c>
      <c r="V219" s="36">
        <f>SUMIFS(СВЦЭМ!$F$39:$F$789,СВЦЭМ!$A$39:$A$789,$A219,СВЦЭМ!$B$39:$B$789,V$190)+'СЕТ СН'!$F$15</f>
        <v>216.691551</v>
      </c>
      <c r="W219" s="36">
        <f>SUMIFS(СВЦЭМ!$F$39:$F$789,СВЦЭМ!$A$39:$A$789,$A219,СВЦЭМ!$B$39:$B$789,W$190)+'СЕТ СН'!$F$15</f>
        <v>220.17572731999999</v>
      </c>
      <c r="X219" s="36">
        <f>SUMIFS(СВЦЭМ!$F$39:$F$789,СВЦЭМ!$A$39:$A$789,$A219,СВЦЭМ!$B$39:$B$789,X$190)+'СЕТ СН'!$F$15</f>
        <v>224.80551255</v>
      </c>
      <c r="Y219" s="36">
        <f>SUMIFS(СВЦЭМ!$F$39:$F$789,СВЦЭМ!$A$39:$A$789,$A219,СВЦЭМ!$B$39:$B$789,Y$190)+'СЕТ СН'!$F$15</f>
        <v>228.04426659999999</v>
      </c>
    </row>
    <row r="220" spans="1:32" ht="15.75" x14ac:dyDescent="0.2">
      <c r="A220" s="35">
        <f t="shared" si="5"/>
        <v>45656</v>
      </c>
      <c r="B220" s="36">
        <f>SUMIFS(СВЦЭМ!$F$39:$F$789,СВЦЭМ!$A$39:$A$789,$A220,СВЦЭМ!$B$39:$B$789,B$190)+'СЕТ СН'!$F$15</f>
        <v>250.55358959</v>
      </c>
      <c r="C220" s="36">
        <f>SUMIFS(СВЦЭМ!$F$39:$F$789,СВЦЭМ!$A$39:$A$789,$A220,СВЦЭМ!$B$39:$B$789,C$190)+'СЕТ СН'!$F$15</f>
        <v>257.35295423000002</v>
      </c>
      <c r="D220" s="36">
        <f>SUMIFS(СВЦЭМ!$F$39:$F$789,СВЦЭМ!$A$39:$A$789,$A220,СВЦЭМ!$B$39:$B$789,D$190)+'СЕТ СН'!$F$15</f>
        <v>259.71855013999999</v>
      </c>
      <c r="E220" s="36">
        <f>SUMIFS(СВЦЭМ!$F$39:$F$789,СВЦЭМ!$A$39:$A$789,$A220,СВЦЭМ!$B$39:$B$789,E$190)+'СЕТ СН'!$F$15</f>
        <v>261.66739471</v>
      </c>
      <c r="F220" s="36">
        <f>SUMIFS(СВЦЭМ!$F$39:$F$789,СВЦЭМ!$A$39:$A$789,$A220,СВЦЭМ!$B$39:$B$789,F$190)+'СЕТ СН'!$F$15</f>
        <v>262.20218030000001</v>
      </c>
      <c r="G220" s="36">
        <f>SUMIFS(СВЦЭМ!$F$39:$F$789,СВЦЭМ!$A$39:$A$789,$A220,СВЦЭМ!$B$39:$B$789,G$190)+'СЕТ СН'!$F$15</f>
        <v>261.89631359999998</v>
      </c>
      <c r="H220" s="36">
        <f>SUMIFS(СВЦЭМ!$F$39:$F$789,СВЦЭМ!$A$39:$A$789,$A220,СВЦЭМ!$B$39:$B$789,H$190)+'СЕТ СН'!$F$15</f>
        <v>259.94824218000002</v>
      </c>
      <c r="I220" s="36">
        <f>SUMIFS(СВЦЭМ!$F$39:$F$789,СВЦЭМ!$A$39:$A$789,$A220,СВЦЭМ!$B$39:$B$789,I$190)+'СЕТ СН'!$F$15</f>
        <v>256.61596993000001</v>
      </c>
      <c r="J220" s="36">
        <f>SUMIFS(СВЦЭМ!$F$39:$F$789,СВЦЭМ!$A$39:$A$789,$A220,СВЦЭМ!$B$39:$B$789,J$190)+'СЕТ СН'!$F$15</f>
        <v>250.78990339000001</v>
      </c>
      <c r="K220" s="36">
        <f>SUMIFS(СВЦЭМ!$F$39:$F$789,СВЦЭМ!$A$39:$A$789,$A220,СВЦЭМ!$B$39:$B$789,K$190)+'СЕТ СН'!$F$15</f>
        <v>239.42568163000001</v>
      </c>
      <c r="L220" s="36">
        <f>SUMIFS(СВЦЭМ!$F$39:$F$789,СВЦЭМ!$A$39:$A$789,$A220,СВЦЭМ!$B$39:$B$789,L$190)+'СЕТ СН'!$F$15</f>
        <v>238.77496600000001</v>
      </c>
      <c r="M220" s="36">
        <f>SUMIFS(СВЦЭМ!$F$39:$F$789,СВЦЭМ!$A$39:$A$789,$A220,СВЦЭМ!$B$39:$B$789,M$190)+'СЕТ СН'!$F$15</f>
        <v>238.67294509000001</v>
      </c>
      <c r="N220" s="36">
        <f>SUMIFS(СВЦЭМ!$F$39:$F$789,СВЦЭМ!$A$39:$A$789,$A220,СВЦЭМ!$B$39:$B$789,N$190)+'СЕТ СН'!$F$15</f>
        <v>236.52370185999999</v>
      </c>
      <c r="O220" s="36">
        <f>SUMIFS(СВЦЭМ!$F$39:$F$789,СВЦЭМ!$A$39:$A$789,$A220,СВЦЭМ!$B$39:$B$789,O$190)+'СЕТ СН'!$F$15</f>
        <v>238.78852115999999</v>
      </c>
      <c r="P220" s="36">
        <f>SUMIFS(СВЦЭМ!$F$39:$F$789,СВЦЭМ!$A$39:$A$789,$A220,СВЦЭМ!$B$39:$B$789,P$190)+'СЕТ СН'!$F$15</f>
        <v>240.28422871000001</v>
      </c>
      <c r="Q220" s="36">
        <f>SUMIFS(СВЦЭМ!$F$39:$F$789,СВЦЭМ!$A$39:$A$789,$A220,СВЦЭМ!$B$39:$B$789,Q$190)+'СЕТ СН'!$F$15</f>
        <v>240.44157290999999</v>
      </c>
      <c r="R220" s="36">
        <f>SUMIFS(СВЦЭМ!$F$39:$F$789,СВЦЭМ!$A$39:$A$789,$A220,СВЦЭМ!$B$39:$B$789,R$190)+'СЕТ СН'!$F$15</f>
        <v>239.20500652000001</v>
      </c>
      <c r="S220" s="36">
        <f>SUMIFS(СВЦЭМ!$F$39:$F$789,СВЦЭМ!$A$39:$A$789,$A220,СВЦЭМ!$B$39:$B$789,S$190)+'СЕТ СН'!$F$15</f>
        <v>234.81292003999999</v>
      </c>
      <c r="T220" s="36">
        <f>SUMIFS(СВЦЭМ!$F$39:$F$789,СВЦЭМ!$A$39:$A$789,$A220,СВЦЭМ!$B$39:$B$789,T$190)+'СЕТ СН'!$F$15</f>
        <v>231.13710743999999</v>
      </c>
      <c r="U220" s="36">
        <f>SUMIFS(СВЦЭМ!$F$39:$F$789,СВЦЭМ!$A$39:$A$789,$A220,СВЦЭМ!$B$39:$B$789,U$190)+'СЕТ СН'!$F$15</f>
        <v>231.88977348</v>
      </c>
      <c r="V220" s="36">
        <f>SUMIFS(СВЦЭМ!$F$39:$F$789,СВЦЭМ!$A$39:$A$789,$A220,СВЦЭМ!$B$39:$B$789,V$190)+'СЕТ СН'!$F$15</f>
        <v>233.46776517999999</v>
      </c>
      <c r="W220" s="36">
        <f>SUMIFS(СВЦЭМ!$F$39:$F$789,СВЦЭМ!$A$39:$A$789,$A220,СВЦЭМ!$B$39:$B$789,W$190)+'СЕТ СН'!$F$15</f>
        <v>234.87745129000001</v>
      </c>
      <c r="X220" s="36">
        <f>SUMIFS(СВЦЭМ!$F$39:$F$789,СВЦЭМ!$A$39:$A$789,$A220,СВЦЭМ!$B$39:$B$789,X$190)+'СЕТ СН'!$F$15</f>
        <v>238.98897982</v>
      </c>
      <c r="Y220" s="36">
        <f>SUMIFS(СВЦЭМ!$F$39:$F$789,СВЦЭМ!$A$39:$A$789,$A220,СВЦЭМ!$B$39:$B$789,Y$190)+'СЕТ СН'!$F$15</f>
        <v>239.98522383</v>
      </c>
    </row>
    <row r="221" spans="1:32" ht="15.75" x14ac:dyDescent="0.2">
      <c r="A221" s="35">
        <f t="shared" si="5"/>
        <v>45657</v>
      </c>
      <c r="B221" s="36">
        <f>SUMIFS(СВЦЭМ!$F$39:$F$789,СВЦЭМ!$A$39:$A$789,$A221,СВЦЭМ!$B$39:$B$789,B$190)+'СЕТ СН'!$F$15</f>
        <v>243.25363368999999</v>
      </c>
      <c r="C221" s="36">
        <f>SUMIFS(СВЦЭМ!$F$39:$F$789,СВЦЭМ!$A$39:$A$789,$A221,СВЦЭМ!$B$39:$B$789,C$190)+'СЕТ СН'!$F$15</f>
        <v>251.80937370000001</v>
      </c>
      <c r="D221" s="36">
        <f>SUMIFS(СВЦЭМ!$F$39:$F$789,СВЦЭМ!$A$39:$A$789,$A221,СВЦЭМ!$B$39:$B$789,D$190)+'СЕТ СН'!$F$15</f>
        <v>254.29375236000001</v>
      </c>
      <c r="E221" s="36">
        <f>SUMIFS(СВЦЭМ!$F$39:$F$789,СВЦЭМ!$A$39:$A$789,$A221,СВЦЭМ!$B$39:$B$789,E$190)+'СЕТ СН'!$F$15</f>
        <v>259.61061425999998</v>
      </c>
      <c r="F221" s="36">
        <f>SUMIFS(СВЦЭМ!$F$39:$F$789,СВЦЭМ!$A$39:$A$789,$A221,СВЦЭМ!$B$39:$B$789,F$190)+'СЕТ СН'!$F$15</f>
        <v>260.29674483999997</v>
      </c>
      <c r="G221" s="36">
        <f>SUMIFS(СВЦЭМ!$F$39:$F$789,СВЦЭМ!$A$39:$A$789,$A221,СВЦЭМ!$B$39:$B$789,G$190)+'СЕТ СН'!$F$15</f>
        <v>258.06488881000001</v>
      </c>
      <c r="H221" s="36">
        <f>SUMIFS(СВЦЭМ!$F$39:$F$789,СВЦЭМ!$A$39:$A$789,$A221,СВЦЭМ!$B$39:$B$789,H$190)+'СЕТ СН'!$F$15</f>
        <v>257.17773842000003</v>
      </c>
      <c r="I221" s="36">
        <f>SUMIFS(СВЦЭМ!$F$39:$F$789,СВЦЭМ!$A$39:$A$789,$A221,СВЦЭМ!$B$39:$B$789,I$190)+'СЕТ СН'!$F$15</f>
        <v>254.48460928</v>
      </c>
      <c r="J221" s="36">
        <f>SUMIFS(СВЦЭМ!$F$39:$F$789,СВЦЭМ!$A$39:$A$789,$A221,СВЦЭМ!$B$39:$B$789,J$190)+'СЕТ СН'!$F$15</f>
        <v>241.61712535000001</v>
      </c>
      <c r="K221" s="36">
        <f>SUMIFS(СВЦЭМ!$F$39:$F$789,СВЦЭМ!$A$39:$A$789,$A221,СВЦЭМ!$B$39:$B$789,K$190)+'СЕТ СН'!$F$15</f>
        <v>236.03413967</v>
      </c>
      <c r="L221" s="36">
        <f>SUMIFS(СВЦЭМ!$F$39:$F$789,СВЦЭМ!$A$39:$A$789,$A221,СВЦЭМ!$B$39:$B$789,L$190)+'СЕТ СН'!$F$15</f>
        <v>232.52867628000001</v>
      </c>
      <c r="M221" s="36">
        <f>SUMIFS(СВЦЭМ!$F$39:$F$789,СВЦЭМ!$A$39:$A$789,$A221,СВЦЭМ!$B$39:$B$789,M$190)+'СЕТ СН'!$F$15</f>
        <v>229.13798516</v>
      </c>
      <c r="N221" s="36">
        <f>SUMIFS(СВЦЭМ!$F$39:$F$789,СВЦЭМ!$A$39:$A$789,$A221,СВЦЭМ!$B$39:$B$789,N$190)+'СЕТ СН'!$F$15</f>
        <v>229.16933019000001</v>
      </c>
      <c r="O221" s="36">
        <f>SUMIFS(СВЦЭМ!$F$39:$F$789,СВЦЭМ!$A$39:$A$789,$A221,СВЦЭМ!$B$39:$B$789,O$190)+'СЕТ СН'!$F$15</f>
        <v>232.55179905</v>
      </c>
      <c r="P221" s="36">
        <f>SUMIFS(СВЦЭМ!$F$39:$F$789,СВЦЭМ!$A$39:$A$789,$A221,СВЦЭМ!$B$39:$B$789,P$190)+'СЕТ СН'!$F$15</f>
        <v>231.32148887</v>
      </c>
      <c r="Q221" s="36">
        <f>SUMIFS(СВЦЭМ!$F$39:$F$789,СВЦЭМ!$A$39:$A$789,$A221,СВЦЭМ!$B$39:$B$789,Q$190)+'СЕТ СН'!$F$15</f>
        <v>230.60730996000001</v>
      </c>
      <c r="R221" s="36">
        <f>SUMIFS(СВЦЭМ!$F$39:$F$789,СВЦЭМ!$A$39:$A$789,$A221,СВЦЭМ!$B$39:$B$789,R$190)+'СЕТ СН'!$F$15</f>
        <v>227.90989038000001</v>
      </c>
      <c r="S221" s="36">
        <f>SUMIFS(СВЦЭМ!$F$39:$F$789,СВЦЭМ!$A$39:$A$789,$A221,СВЦЭМ!$B$39:$B$789,S$190)+'СЕТ СН'!$F$15</f>
        <v>225.20251457000001</v>
      </c>
      <c r="T221" s="36">
        <f>SUMIFS(СВЦЭМ!$F$39:$F$789,СВЦЭМ!$A$39:$A$789,$A221,СВЦЭМ!$B$39:$B$789,T$190)+'СЕТ СН'!$F$15</f>
        <v>220.50837473999999</v>
      </c>
      <c r="U221" s="36">
        <f>SUMIFS(СВЦЭМ!$F$39:$F$789,СВЦЭМ!$A$39:$A$789,$A221,СВЦЭМ!$B$39:$B$789,U$190)+'СЕТ СН'!$F$15</f>
        <v>218.79784523000001</v>
      </c>
      <c r="V221" s="36">
        <f>SUMIFS(СВЦЭМ!$F$39:$F$789,СВЦЭМ!$A$39:$A$789,$A221,СВЦЭМ!$B$39:$B$789,V$190)+'СЕТ СН'!$F$15</f>
        <v>222.30466855</v>
      </c>
      <c r="W221" s="36">
        <f>SUMIFS(СВЦЭМ!$F$39:$F$789,СВЦЭМ!$A$39:$A$789,$A221,СВЦЭМ!$B$39:$B$789,W$190)+'СЕТ СН'!$F$15</f>
        <v>228.61146073</v>
      </c>
      <c r="X221" s="36">
        <f>SUMIFS(СВЦЭМ!$F$39:$F$789,СВЦЭМ!$A$39:$A$789,$A221,СВЦЭМ!$B$39:$B$789,X$190)+'СЕТ СН'!$F$15</f>
        <v>231.88753202000001</v>
      </c>
      <c r="Y221" s="36">
        <f>SUMIFS(СВЦЭМ!$F$39:$F$789,СВЦЭМ!$A$39:$A$789,$A221,СВЦЭМ!$B$39:$B$789,Y$190)+'СЕТ СН'!$F$15</f>
        <v>236.32608816999999</v>
      </c>
      <c r="Z221" s="36">
        <f>SUMIFS(СВЦЭМ!$F$39:$F$789,СВЦЭМ!$A$39:$A$789,$A221,СВЦЭМ!$B$39:$B$789,Z$190)+'СЕТ СН'!$F$15</f>
        <v>241.59982747000001</v>
      </c>
      <c r="AA221" s="36">
        <f>SUMIFS(СВЦЭМ!$F$39:$F$789,СВЦЭМ!$A$39:$A$789,$A221,СВЦЭМ!$B$39:$B$789,AA$190)+'СЕТ СН'!$F$15</f>
        <v>244.48424284000001</v>
      </c>
      <c r="AB221" s="36">
        <f>SUMIFS(СВЦЭМ!$F$39:$F$789,СВЦЭМ!$A$39:$A$789,$A221,СВЦЭМ!$B$39:$B$789,AB$190)+'СЕТ СН'!$F$15</f>
        <v>246.17873610000001</v>
      </c>
      <c r="AC221" s="36">
        <f>SUMIFS(СВЦЭМ!$F$39:$F$789,СВЦЭМ!$A$39:$A$789,$A221,СВЦЭМ!$B$39:$B$789,AC$190)+'СЕТ СН'!$F$15</f>
        <v>247.12806438999999</v>
      </c>
      <c r="AD221" s="36">
        <f>SUMIFS(СВЦЭМ!$F$39:$F$789,СВЦЭМ!$A$39:$A$789,$A221,СВЦЭМ!$B$39:$B$789,AD$190)+'СЕТ СН'!$F$15</f>
        <v>248.94218855</v>
      </c>
      <c r="AE221" s="36">
        <f>SUMIFS(СВЦЭМ!$F$39:$F$789,СВЦЭМ!$A$39:$A$789,$A221,СВЦЭМ!$B$39:$B$789,AE$190)+'СЕТ СН'!$F$15</f>
        <v>251.74274453000001</v>
      </c>
      <c r="AF221" s="36">
        <f>SUMIFS(СВЦЭМ!$F$39:$F$789,СВЦЭМ!$A$39:$A$789,$A221,СВЦЭМ!$B$39:$B$789,AF$190)+'СЕТ СН'!$F$15</f>
        <v>257.22029375</v>
      </c>
    </row>
    <row r="222" spans="1:32"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32"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32"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01.12.2024</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45628</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45629</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45630</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45631</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45632</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45633</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45634</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45635</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45636</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45637</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45638</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45639</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45640</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45641</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45642</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45643</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45644</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45645</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45646</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45647</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45648</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45649</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45650</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45651</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45652</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45653</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45654</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45655</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45656</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45657</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01.12.2024</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45628</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45629</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45630</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45631</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45632</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45633</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45634</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45635</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45636</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45637</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45638</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45639</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45640</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45641</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45642</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45643</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45644</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45645</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45646</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45647</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45648</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45649</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45650</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45651</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45652</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45653</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45654</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45655</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45656</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45657</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01.12.2024</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45628</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45629</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45630</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45631</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45632</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45633</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45634</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45635</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45636</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45637</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45638</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45639</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45640</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45641</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45642</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45643</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45644</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45645</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45646</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45647</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45648</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45649</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45650</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45651</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45652</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45653</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45654</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45655</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45656</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45657</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01.12.2024</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45628</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45629</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45630</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45631</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45632</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45633</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45634</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45635</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45636</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45637</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45638</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45639</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45640</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45641</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45642</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45643</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45644</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45645</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45646</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45647</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45648</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45649</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45650</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45651</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45652</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45653</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45654</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45655</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45656</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45657</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01.12.2024</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45628</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45629</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45630</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45631</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45632</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45633</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45634</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45635</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45636</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45637</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45638</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45639</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45640</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45641</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45642</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45643</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45644</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45645</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45646</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45647</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45648</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45649</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45650</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45651</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45652</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45653</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45654</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45655</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45656</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45657</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01.12.2024</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45628</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45629</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45630</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45631</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45632</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45633</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45634</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45635</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45636</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45637</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45638</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45639</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45640</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45641</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45642</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45643</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45644</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45645</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45646</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45647</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45648</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45649</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45650</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45651</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45652</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45653</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45654</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45655</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45656</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45657</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0</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740665.32331755501</v>
      </c>
      <c r="O439" s="144"/>
      <c r="P439" s="143">
        <f>СВЦЭМ!$D$12+'СЕТ СН'!$F$13-'СЕТ СН'!$G$25</f>
        <v>740665.32331755501</v>
      </c>
      <c r="Q439" s="144"/>
      <c r="R439" s="143">
        <f>СВЦЭМ!$D$12+'СЕТ СН'!$F$13-'СЕТ СН'!$H$25</f>
        <v>740665.32331755501</v>
      </c>
      <c r="S439" s="144"/>
      <c r="T439" s="143">
        <f>СВЦЭМ!$D$12+'СЕТ СН'!$F$13-'СЕТ СН'!$I$25</f>
        <v>740665.32331755501</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74"/>
  <sheetViews>
    <sheetView topLeftCell="A238" zoomScale="70" zoomScaleNormal="70" zoomScaleSheetLayoutView="80" workbookViewId="0">
      <selection activeCell="AD471" sqref="AD471"/>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32"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32"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32"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32"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29"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32"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32"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5.75" x14ac:dyDescent="0.2">
      <c r="A12" s="35" t="str">
        <f>СВЦЭМ!$A$40</f>
        <v>01.12.2024</v>
      </c>
      <c r="B12" s="36">
        <f>SUMIFS(СВЦЭМ!$D$39:$D$789,СВЦЭМ!$A$39:$A$789,$A12,СВЦЭМ!$B$39:$B$789,B$11)+'СЕТ СН'!$F$14+СВЦЭМ!$D$10+'СЕТ СН'!$F$8*'СЕТ СН'!$F$9-'СЕТ СН'!$F$26</f>
        <v>3187.8442434099998</v>
      </c>
      <c r="C12" s="36">
        <f>SUMIFS(СВЦЭМ!$D$39:$D$789,СВЦЭМ!$A$39:$A$789,$A12,СВЦЭМ!$B$39:$B$789,C$11)+'СЕТ СН'!$F$14+СВЦЭМ!$D$10+'СЕТ СН'!$F$8*'СЕТ СН'!$F$9-'СЕТ СН'!$F$26</f>
        <v>3253.6488113699997</v>
      </c>
      <c r="D12" s="36">
        <f>SUMIFS(СВЦЭМ!$D$39:$D$789,СВЦЭМ!$A$39:$A$789,$A12,СВЦЭМ!$B$39:$B$789,D$11)+'СЕТ СН'!$F$14+СВЦЭМ!$D$10+'СЕТ СН'!$F$8*'СЕТ СН'!$F$9-'СЕТ СН'!$F$26</f>
        <v>3278.62643067</v>
      </c>
      <c r="E12" s="36">
        <f>SUMIFS(СВЦЭМ!$D$39:$D$789,СВЦЭМ!$A$39:$A$789,$A12,СВЦЭМ!$B$39:$B$789,E$11)+'СЕТ СН'!$F$14+СВЦЭМ!$D$10+'СЕТ СН'!$F$8*'СЕТ СН'!$F$9-'СЕТ СН'!$F$26</f>
        <v>3269.82796706</v>
      </c>
      <c r="F12" s="36">
        <f>SUMIFS(СВЦЭМ!$D$39:$D$789,СВЦЭМ!$A$39:$A$789,$A12,СВЦЭМ!$B$39:$B$789,F$11)+'СЕТ СН'!$F$14+СВЦЭМ!$D$10+'СЕТ СН'!$F$8*'СЕТ СН'!$F$9-'СЕТ СН'!$F$26</f>
        <v>3272.8848347899998</v>
      </c>
      <c r="G12" s="36">
        <f>SUMIFS(СВЦЭМ!$D$39:$D$789,СВЦЭМ!$A$39:$A$789,$A12,СВЦЭМ!$B$39:$B$789,G$11)+'СЕТ СН'!$F$14+СВЦЭМ!$D$10+'СЕТ СН'!$F$8*'СЕТ СН'!$F$9-'СЕТ СН'!$F$26</f>
        <v>3297.14247927</v>
      </c>
      <c r="H12" s="36">
        <f>SUMIFS(СВЦЭМ!$D$39:$D$789,СВЦЭМ!$A$39:$A$789,$A12,СВЦЭМ!$B$39:$B$789,H$11)+'СЕТ СН'!$F$14+СВЦЭМ!$D$10+'СЕТ СН'!$F$8*'СЕТ СН'!$F$9-'СЕТ СН'!$F$26</f>
        <v>3301.7869507099999</v>
      </c>
      <c r="I12" s="36">
        <f>SUMIFS(СВЦЭМ!$D$39:$D$789,СВЦЭМ!$A$39:$A$789,$A12,СВЦЭМ!$B$39:$B$789,I$11)+'СЕТ СН'!$F$14+СВЦЭМ!$D$10+'СЕТ СН'!$F$8*'СЕТ СН'!$F$9-'СЕТ СН'!$F$26</f>
        <v>3304.3100764699998</v>
      </c>
      <c r="J12" s="36">
        <f>SUMIFS(СВЦЭМ!$D$39:$D$789,СВЦЭМ!$A$39:$A$789,$A12,СВЦЭМ!$B$39:$B$789,J$11)+'СЕТ СН'!$F$14+СВЦЭМ!$D$10+'СЕТ СН'!$F$8*'СЕТ СН'!$F$9-'СЕТ СН'!$F$26</f>
        <v>3246.14279072</v>
      </c>
      <c r="K12" s="36">
        <f>SUMIFS(СВЦЭМ!$D$39:$D$789,СВЦЭМ!$A$39:$A$789,$A12,СВЦЭМ!$B$39:$B$789,K$11)+'СЕТ СН'!$F$14+СВЦЭМ!$D$10+'СЕТ СН'!$F$8*'СЕТ СН'!$F$9-'СЕТ СН'!$F$26</f>
        <v>3254.53875767</v>
      </c>
      <c r="L12" s="36">
        <f>SUMIFS(СВЦЭМ!$D$39:$D$789,СВЦЭМ!$A$39:$A$789,$A12,СВЦЭМ!$B$39:$B$789,L$11)+'СЕТ СН'!$F$14+СВЦЭМ!$D$10+'СЕТ СН'!$F$8*'СЕТ СН'!$F$9-'СЕТ СН'!$F$26</f>
        <v>3196.61031809</v>
      </c>
      <c r="M12" s="36">
        <f>SUMIFS(СВЦЭМ!$D$39:$D$789,СВЦЭМ!$A$39:$A$789,$A12,СВЦЭМ!$B$39:$B$789,M$11)+'СЕТ СН'!$F$14+СВЦЭМ!$D$10+'СЕТ СН'!$F$8*'СЕТ СН'!$F$9-'СЕТ СН'!$F$26</f>
        <v>3195.2126075299998</v>
      </c>
      <c r="N12" s="36">
        <f>SUMIFS(СВЦЭМ!$D$39:$D$789,СВЦЭМ!$A$39:$A$789,$A12,СВЦЭМ!$B$39:$B$789,N$11)+'СЕТ СН'!$F$14+СВЦЭМ!$D$10+'СЕТ СН'!$F$8*'СЕТ СН'!$F$9-'СЕТ СН'!$F$26</f>
        <v>3231.8973616199996</v>
      </c>
      <c r="O12" s="36">
        <f>SUMIFS(СВЦЭМ!$D$39:$D$789,СВЦЭМ!$A$39:$A$789,$A12,СВЦЭМ!$B$39:$B$789,O$11)+'СЕТ СН'!$F$14+СВЦЭМ!$D$10+'СЕТ СН'!$F$8*'СЕТ СН'!$F$9-'СЕТ СН'!$F$26</f>
        <v>3250.74466476</v>
      </c>
      <c r="P12" s="36">
        <f>SUMIFS(СВЦЭМ!$D$39:$D$789,СВЦЭМ!$A$39:$A$789,$A12,СВЦЭМ!$B$39:$B$789,P$11)+'СЕТ СН'!$F$14+СВЦЭМ!$D$10+'СЕТ СН'!$F$8*'СЕТ СН'!$F$9-'СЕТ СН'!$F$26</f>
        <v>3288.7425458899997</v>
      </c>
      <c r="Q12" s="36">
        <f>SUMIFS(СВЦЭМ!$D$39:$D$789,СВЦЭМ!$A$39:$A$789,$A12,СВЦЭМ!$B$39:$B$789,Q$11)+'СЕТ СН'!$F$14+СВЦЭМ!$D$10+'СЕТ СН'!$F$8*'СЕТ СН'!$F$9-'СЕТ СН'!$F$26</f>
        <v>3314.7119898399997</v>
      </c>
      <c r="R12" s="36">
        <f>SUMIFS(СВЦЭМ!$D$39:$D$789,СВЦЭМ!$A$39:$A$789,$A12,СВЦЭМ!$B$39:$B$789,R$11)+'СЕТ СН'!$F$14+СВЦЭМ!$D$10+'СЕТ СН'!$F$8*'СЕТ СН'!$F$9-'СЕТ СН'!$F$26</f>
        <v>3293.4153910999999</v>
      </c>
      <c r="S12" s="36">
        <f>SUMIFS(СВЦЭМ!$D$39:$D$789,СВЦЭМ!$A$39:$A$789,$A12,СВЦЭМ!$B$39:$B$789,S$11)+'СЕТ СН'!$F$14+СВЦЭМ!$D$10+'СЕТ СН'!$F$8*'СЕТ СН'!$F$9-'СЕТ СН'!$F$26</f>
        <v>3217.6247336799997</v>
      </c>
      <c r="T12" s="36">
        <f>SUMIFS(СВЦЭМ!$D$39:$D$789,СВЦЭМ!$A$39:$A$789,$A12,СВЦЭМ!$B$39:$B$789,T$11)+'СЕТ СН'!$F$14+СВЦЭМ!$D$10+'СЕТ СН'!$F$8*'СЕТ СН'!$F$9-'СЕТ СН'!$F$26</f>
        <v>3126.2733730299997</v>
      </c>
      <c r="U12" s="36">
        <f>SUMIFS(СВЦЭМ!$D$39:$D$789,СВЦЭМ!$A$39:$A$789,$A12,СВЦЭМ!$B$39:$B$789,U$11)+'СЕТ СН'!$F$14+СВЦЭМ!$D$10+'СЕТ СН'!$F$8*'СЕТ СН'!$F$9-'СЕТ СН'!$F$26</f>
        <v>3150.8582432799999</v>
      </c>
      <c r="V12" s="36">
        <f>SUMIFS(СВЦЭМ!$D$39:$D$789,СВЦЭМ!$A$39:$A$789,$A12,СВЦЭМ!$B$39:$B$789,V$11)+'СЕТ СН'!$F$14+СВЦЭМ!$D$10+'СЕТ СН'!$F$8*'СЕТ СН'!$F$9-'СЕТ СН'!$F$26</f>
        <v>3182.4495113199996</v>
      </c>
      <c r="W12" s="36">
        <f>SUMIFS(СВЦЭМ!$D$39:$D$789,СВЦЭМ!$A$39:$A$789,$A12,СВЦЭМ!$B$39:$B$789,W$11)+'СЕТ СН'!$F$14+СВЦЭМ!$D$10+'СЕТ СН'!$F$8*'СЕТ СН'!$F$9-'СЕТ СН'!$F$26</f>
        <v>3206.60882047</v>
      </c>
      <c r="X12" s="36">
        <f>SUMIFS(СВЦЭМ!$D$39:$D$789,СВЦЭМ!$A$39:$A$789,$A12,СВЦЭМ!$B$39:$B$789,X$11)+'СЕТ СН'!$F$14+СВЦЭМ!$D$10+'СЕТ СН'!$F$8*'СЕТ СН'!$F$9-'СЕТ СН'!$F$26</f>
        <v>3238.7520921799996</v>
      </c>
      <c r="Y12" s="36">
        <f>SUMIFS(СВЦЭМ!$D$39:$D$789,СВЦЭМ!$A$39:$A$789,$A12,СВЦЭМ!$B$39:$B$789,Y$11)+'СЕТ СН'!$F$14+СВЦЭМ!$D$10+'СЕТ СН'!$F$8*'СЕТ СН'!$F$9-'СЕТ СН'!$F$26</f>
        <v>3333.0092896799997</v>
      </c>
    </row>
    <row r="13" spans="1:32" ht="15.75" x14ac:dyDescent="0.2">
      <c r="A13" s="35">
        <f>A12+1</f>
        <v>45628</v>
      </c>
      <c r="B13" s="36">
        <f>SUMIFS(СВЦЭМ!$D$39:$D$789,СВЦЭМ!$A$39:$A$789,$A13,СВЦЭМ!$B$39:$B$789,B$11)+'СЕТ СН'!$F$14+СВЦЭМ!$D$10+'СЕТ СН'!$F$8*'СЕТ СН'!$F$9-'СЕТ СН'!$F$26</f>
        <v>3429.98271424</v>
      </c>
      <c r="C13" s="36">
        <f>SUMIFS(СВЦЭМ!$D$39:$D$789,СВЦЭМ!$A$39:$A$789,$A13,СВЦЭМ!$B$39:$B$789,C$11)+'СЕТ СН'!$F$14+СВЦЭМ!$D$10+'СЕТ СН'!$F$8*'СЕТ СН'!$F$9-'СЕТ СН'!$F$26</f>
        <v>3414.6211630299999</v>
      </c>
      <c r="D13" s="36">
        <f>SUMIFS(СВЦЭМ!$D$39:$D$789,СВЦЭМ!$A$39:$A$789,$A13,СВЦЭМ!$B$39:$B$789,D$11)+'СЕТ СН'!$F$14+СВЦЭМ!$D$10+'СЕТ СН'!$F$8*'СЕТ СН'!$F$9-'СЕТ СН'!$F$26</f>
        <v>3395.2849794699996</v>
      </c>
      <c r="E13" s="36">
        <f>SUMIFS(СВЦЭМ!$D$39:$D$789,СВЦЭМ!$A$39:$A$789,$A13,СВЦЭМ!$B$39:$B$789,E$11)+'СЕТ СН'!$F$14+СВЦЭМ!$D$10+'СЕТ СН'!$F$8*'СЕТ СН'!$F$9-'СЕТ СН'!$F$26</f>
        <v>3411.2015926299996</v>
      </c>
      <c r="F13" s="36">
        <f>SUMIFS(СВЦЭМ!$D$39:$D$789,СВЦЭМ!$A$39:$A$789,$A13,СВЦЭМ!$B$39:$B$789,F$11)+'СЕТ СН'!$F$14+СВЦЭМ!$D$10+'СЕТ СН'!$F$8*'СЕТ СН'!$F$9-'СЕТ СН'!$F$26</f>
        <v>3400.4922569699997</v>
      </c>
      <c r="G13" s="36">
        <f>SUMIFS(СВЦЭМ!$D$39:$D$789,СВЦЭМ!$A$39:$A$789,$A13,СВЦЭМ!$B$39:$B$789,G$11)+'СЕТ СН'!$F$14+СВЦЭМ!$D$10+'СЕТ СН'!$F$8*'СЕТ СН'!$F$9-'СЕТ СН'!$F$26</f>
        <v>3405.3610991799997</v>
      </c>
      <c r="H13" s="36">
        <f>SUMIFS(СВЦЭМ!$D$39:$D$789,СВЦЭМ!$A$39:$A$789,$A13,СВЦЭМ!$B$39:$B$789,H$11)+'СЕТ СН'!$F$14+СВЦЭМ!$D$10+'СЕТ СН'!$F$8*'СЕТ СН'!$F$9-'СЕТ СН'!$F$26</f>
        <v>3327.5430256999998</v>
      </c>
      <c r="I13" s="36">
        <f>SUMIFS(СВЦЭМ!$D$39:$D$789,СВЦЭМ!$A$39:$A$789,$A13,СВЦЭМ!$B$39:$B$789,I$11)+'СЕТ СН'!$F$14+СВЦЭМ!$D$10+'СЕТ СН'!$F$8*'СЕТ СН'!$F$9-'СЕТ СН'!$F$26</f>
        <v>3214.91760544</v>
      </c>
      <c r="J13" s="36">
        <f>SUMIFS(СВЦЭМ!$D$39:$D$789,СВЦЭМ!$A$39:$A$789,$A13,СВЦЭМ!$B$39:$B$789,J$11)+'СЕТ СН'!$F$14+СВЦЭМ!$D$10+'СЕТ СН'!$F$8*'СЕТ СН'!$F$9-'СЕТ СН'!$F$26</f>
        <v>3156.4642650999999</v>
      </c>
      <c r="K13" s="36">
        <f>SUMIFS(СВЦЭМ!$D$39:$D$789,СВЦЭМ!$A$39:$A$789,$A13,СВЦЭМ!$B$39:$B$789,K$11)+'СЕТ СН'!$F$14+СВЦЭМ!$D$10+'СЕТ СН'!$F$8*'СЕТ СН'!$F$9-'СЕТ СН'!$F$26</f>
        <v>3137.9616376099998</v>
      </c>
      <c r="L13" s="36">
        <f>SUMIFS(СВЦЭМ!$D$39:$D$789,СВЦЭМ!$A$39:$A$789,$A13,СВЦЭМ!$B$39:$B$789,L$11)+'СЕТ СН'!$F$14+СВЦЭМ!$D$10+'СЕТ СН'!$F$8*'СЕТ СН'!$F$9-'СЕТ СН'!$F$26</f>
        <v>3159.7568102999999</v>
      </c>
      <c r="M13" s="36">
        <f>SUMIFS(СВЦЭМ!$D$39:$D$789,СВЦЭМ!$A$39:$A$789,$A13,СВЦЭМ!$B$39:$B$789,M$11)+'СЕТ СН'!$F$14+СВЦЭМ!$D$10+'СЕТ СН'!$F$8*'СЕТ СН'!$F$9-'СЕТ СН'!$F$26</f>
        <v>3179.4766927299997</v>
      </c>
      <c r="N13" s="36">
        <f>SUMIFS(СВЦЭМ!$D$39:$D$789,СВЦЭМ!$A$39:$A$789,$A13,СВЦЭМ!$B$39:$B$789,N$11)+'СЕТ СН'!$F$14+СВЦЭМ!$D$10+'СЕТ СН'!$F$8*'СЕТ СН'!$F$9-'СЕТ СН'!$F$26</f>
        <v>3200.2590882899999</v>
      </c>
      <c r="O13" s="36">
        <f>SUMIFS(СВЦЭМ!$D$39:$D$789,СВЦЭМ!$A$39:$A$789,$A13,СВЦЭМ!$B$39:$B$789,O$11)+'СЕТ СН'!$F$14+СВЦЭМ!$D$10+'СЕТ СН'!$F$8*'СЕТ СН'!$F$9-'СЕТ СН'!$F$26</f>
        <v>3223.9389892599997</v>
      </c>
      <c r="P13" s="36">
        <f>SUMIFS(СВЦЭМ!$D$39:$D$789,СВЦЭМ!$A$39:$A$789,$A13,СВЦЭМ!$B$39:$B$789,P$11)+'СЕТ СН'!$F$14+СВЦЭМ!$D$10+'СЕТ СН'!$F$8*'СЕТ СН'!$F$9-'СЕТ СН'!$F$26</f>
        <v>3244.9731864999999</v>
      </c>
      <c r="Q13" s="36">
        <f>SUMIFS(СВЦЭМ!$D$39:$D$789,СВЦЭМ!$A$39:$A$789,$A13,СВЦЭМ!$B$39:$B$789,Q$11)+'СЕТ СН'!$F$14+СВЦЭМ!$D$10+'СЕТ СН'!$F$8*'СЕТ СН'!$F$9-'СЕТ СН'!$F$26</f>
        <v>3241.2602098699999</v>
      </c>
      <c r="R13" s="36">
        <f>SUMIFS(СВЦЭМ!$D$39:$D$789,СВЦЭМ!$A$39:$A$789,$A13,СВЦЭМ!$B$39:$B$789,R$11)+'СЕТ СН'!$F$14+СВЦЭМ!$D$10+'СЕТ СН'!$F$8*'СЕТ СН'!$F$9-'СЕТ СН'!$F$26</f>
        <v>3228.8905633599998</v>
      </c>
      <c r="S13" s="36">
        <f>SUMIFS(СВЦЭМ!$D$39:$D$789,СВЦЭМ!$A$39:$A$789,$A13,СВЦЭМ!$B$39:$B$789,S$11)+'СЕТ СН'!$F$14+СВЦЭМ!$D$10+'СЕТ СН'!$F$8*'СЕТ СН'!$F$9-'СЕТ СН'!$F$26</f>
        <v>3161.8049791099997</v>
      </c>
      <c r="T13" s="36">
        <f>SUMIFS(СВЦЭМ!$D$39:$D$789,СВЦЭМ!$A$39:$A$789,$A13,СВЦЭМ!$B$39:$B$789,T$11)+'СЕТ СН'!$F$14+СВЦЭМ!$D$10+'СЕТ СН'!$F$8*'СЕТ СН'!$F$9-'СЕТ СН'!$F$26</f>
        <v>3097.0089866599997</v>
      </c>
      <c r="U13" s="36">
        <f>SUMIFS(СВЦЭМ!$D$39:$D$789,СВЦЭМ!$A$39:$A$789,$A13,СВЦЭМ!$B$39:$B$789,U$11)+'СЕТ СН'!$F$14+СВЦЭМ!$D$10+'СЕТ СН'!$F$8*'СЕТ СН'!$F$9-'СЕТ СН'!$F$26</f>
        <v>3149.4076446199997</v>
      </c>
      <c r="V13" s="36">
        <f>SUMIFS(СВЦЭМ!$D$39:$D$789,СВЦЭМ!$A$39:$A$789,$A13,СВЦЭМ!$B$39:$B$789,V$11)+'СЕТ СН'!$F$14+СВЦЭМ!$D$10+'СЕТ СН'!$F$8*'СЕТ СН'!$F$9-'СЕТ СН'!$F$26</f>
        <v>3188.3707924299997</v>
      </c>
      <c r="W13" s="36">
        <f>SUMIFS(СВЦЭМ!$D$39:$D$789,СВЦЭМ!$A$39:$A$789,$A13,СВЦЭМ!$B$39:$B$789,W$11)+'СЕТ СН'!$F$14+СВЦЭМ!$D$10+'СЕТ СН'!$F$8*'СЕТ СН'!$F$9-'СЕТ СН'!$F$26</f>
        <v>3176.4420623799997</v>
      </c>
      <c r="X13" s="36">
        <f>SUMIFS(СВЦЭМ!$D$39:$D$789,СВЦЭМ!$A$39:$A$789,$A13,СВЦЭМ!$B$39:$B$789,X$11)+'СЕТ СН'!$F$14+СВЦЭМ!$D$10+'СЕТ СН'!$F$8*'СЕТ СН'!$F$9-'СЕТ СН'!$F$26</f>
        <v>3177.5701338999997</v>
      </c>
      <c r="Y13" s="36">
        <f>SUMIFS(СВЦЭМ!$D$39:$D$789,СВЦЭМ!$A$39:$A$789,$A13,СВЦЭМ!$B$39:$B$789,Y$11)+'СЕТ СН'!$F$14+СВЦЭМ!$D$10+'СЕТ СН'!$F$8*'СЕТ СН'!$F$9-'СЕТ СН'!$F$26</f>
        <v>3218.9187650999997</v>
      </c>
    </row>
    <row r="14" spans="1:32" ht="15.75" x14ac:dyDescent="0.2">
      <c r="A14" s="35">
        <f t="shared" ref="A14:A42" si="0">A13+1</f>
        <v>45629</v>
      </c>
      <c r="B14" s="36">
        <f>SUMIFS(СВЦЭМ!$D$39:$D$789,СВЦЭМ!$A$39:$A$789,$A14,СВЦЭМ!$B$39:$B$789,B$11)+'СЕТ СН'!$F$14+СВЦЭМ!$D$10+'СЕТ СН'!$F$8*'СЕТ СН'!$F$9-'СЕТ СН'!$F$26</f>
        <v>3242.2577208799999</v>
      </c>
      <c r="C14" s="36">
        <f>SUMIFS(СВЦЭМ!$D$39:$D$789,СВЦЭМ!$A$39:$A$789,$A14,СВЦЭМ!$B$39:$B$789,C$11)+'СЕТ СН'!$F$14+СВЦЭМ!$D$10+'СЕТ СН'!$F$8*'СЕТ СН'!$F$9-'СЕТ СН'!$F$26</f>
        <v>3299.5359073599998</v>
      </c>
      <c r="D14" s="36">
        <f>SUMIFS(СВЦЭМ!$D$39:$D$789,СВЦЭМ!$A$39:$A$789,$A14,СВЦЭМ!$B$39:$B$789,D$11)+'СЕТ СН'!$F$14+СВЦЭМ!$D$10+'СЕТ СН'!$F$8*'СЕТ СН'!$F$9-'СЕТ СН'!$F$26</f>
        <v>3339.4666940699999</v>
      </c>
      <c r="E14" s="36">
        <f>SUMIFS(СВЦЭМ!$D$39:$D$789,СВЦЭМ!$A$39:$A$789,$A14,СВЦЭМ!$B$39:$B$789,E$11)+'СЕТ СН'!$F$14+СВЦЭМ!$D$10+'СЕТ СН'!$F$8*'СЕТ СН'!$F$9-'СЕТ СН'!$F$26</f>
        <v>3380.7519651299999</v>
      </c>
      <c r="F14" s="36">
        <f>SUMIFS(СВЦЭМ!$D$39:$D$789,СВЦЭМ!$A$39:$A$789,$A14,СВЦЭМ!$B$39:$B$789,F$11)+'СЕТ СН'!$F$14+СВЦЭМ!$D$10+'СЕТ СН'!$F$8*'СЕТ СН'!$F$9-'СЕТ СН'!$F$26</f>
        <v>3389.4608132699996</v>
      </c>
      <c r="G14" s="36">
        <f>SUMIFS(СВЦЭМ!$D$39:$D$789,СВЦЭМ!$A$39:$A$789,$A14,СВЦЭМ!$B$39:$B$789,G$11)+'СЕТ СН'!$F$14+СВЦЭМ!$D$10+'СЕТ СН'!$F$8*'СЕТ СН'!$F$9-'СЕТ СН'!$F$26</f>
        <v>3323.66587291</v>
      </c>
      <c r="H14" s="36">
        <f>SUMIFS(СВЦЭМ!$D$39:$D$789,СВЦЭМ!$A$39:$A$789,$A14,СВЦЭМ!$B$39:$B$789,H$11)+'СЕТ СН'!$F$14+СВЦЭМ!$D$10+'СЕТ СН'!$F$8*'СЕТ СН'!$F$9-'СЕТ СН'!$F$26</f>
        <v>3248.5516066099999</v>
      </c>
      <c r="I14" s="36">
        <f>SUMIFS(СВЦЭМ!$D$39:$D$789,СВЦЭМ!$A$39:$A$789,$A14,СВЦЭМ!$B$39:$B$789,I$11)+'СЕТ СН'!$F$14+СВЦЭМ!$D$10+'СЕТ СН'!$F$8*'СЕТ СН'!$F$9-'СЕТ СН'!$F$26</f>
        <v>3152.1847434599999</v>
      </c>
      <c r="J14" s="36">
        <f>SUMIFS(СВЦЭМ!$D$39:$D$789,СВЦЭМ!$A$39:$A$789,$A14,СВЦЭМ!$B$39:$B$789,J$11)+'СЕТ СН'!$F$14+СВЦЭМ!$D$10+'СЕТ СН'!$F$8*'СЕТ СН'!$F$9-'СЕТ СН'!$F$26</f>
        <v>3075.9645476199998</v>
      </c>
      <c r="K14" s="36">
        <f>SUMIFS(СВЦЭМ!$D$39:$D$789,СВЦЭМ!$A$39:$A$789,$A14,СВЦЭМ!$B$39:$B$789,K$11)+'СЕТ СН'!$F$14+СВЦЭМ!$D$10+'СЕТ СН'!$F$8*'СЕТ СН'!$F$9-'СЕТ СН'!$F$26</f>
        <v>3085.0524138399996</v>
      </c>
      <c r="L14" s="36">
        <f>SUMIFS(СВЦЭМ!$D$39:$D$789,СВЦЭМ!$A$39:$A$789,$A14,СВЦЭМ!$B$39:$B$789,L$11)+'СЕТ СН'!$F$14+СВЦЭМ!$D$10+'СЕТ СН'!$F$8*'СЕТ СН'!$F$9-'СЕТ СН'!$F$26</f>
        <v>3093.9062631999996</v>
      </c>
      <c r="M14" s="36">
        <f>SUMIFS(СВЦЭМ!$D$39:$D$789,СВЦЭМ!$A$39:$A$789,$A14,СВЦЭМ!$B$39:$B$789,M$11)+'СЕТ СН'!$F$14+СВЦЭМ!$D$10+'СЕТ СН'!$F$8*'СЕТ СН'!$F$9-'СЕТ СН'!$F$26</f>
        <v>3096.8095776099999</v>
      </c>
      <c r="N14" s="36">
        <f>SUMIFS(СВЦЭМ!$D$39:$D$789,СВЦЭМ!$A$39:$A$789,$A14,СВЦЭМ!$B$39:$B$789,N$11)+'СЕТ СН'!$F$14+СВЦЭМ!$D$10+'СЕТ СН'!$F$8*'СЕТ СН'!$F$9-'СЕТ СН'!$F$26</f>
        <v>3140.5281467699997</v>
      </c>
      <c r="O14" s="36">
        <f>SUMIFS(СВЦЭМ!$D$39:$D$789,СВЦЭМ!$A$39:$A$789,$A14,СВЦЭМ!$B$39:$B$789,O$11)+'СЕТ СН'!$F$14+СВЦЭМ!$D$10+'СЕТ СН'!$F$8*'СЕТ СН'!$F$9-'СЕТ СН'!$F$26</f>
        <v>3159.19232225</v>
      </c>
      <c r="P14" s="36">
        <f>SUMIFS(СВЦЭМ!$D$39:$D$789,СВЦЭМ!$A$39:$A$789,$A14,СВЦЭМ!$B$39:$B$789,P$11)+'СЕТ СН'!$F$14+СВЦЭМ!$D$10+'СЕТ СН'!$F$8*'СЕТ СН'!$F$9-'СЕТ СН'!$F$26</f>
        <v>3189.8840906199998</v>
      </c>
      <c r="Q14" s="36">
        <f>SUMIFS(СВЦЭМ!$D$39:$D$789,СВЦЭМ!$A$39:$A$789,$A14,СВЦЭМ!$B$39:$B$789,Q$11)+'СЕТ СН'!$F$14+СВЦЭМ!$D$10+'СЕТ СН'!$F$8*'СЕТ СН'!$F$9-'СЕТ СН'!$F$26</f>
        <v>3223.8618033299999</v>
      </c>
      <c r="R14" s="36">
        <f>SUMIFS(СВЦЭМ!$D$39:$D$789,СВЦЭМ!$A$39:$A$789,$A14,СВЦЭМ!$B$39:$B$789,R$11)+'СЕТ СН'!$F$14+СВЦЭМ!$D$10+'СЕТ СН'!$F$8*'СЕТ СН'!$F$9-'СЕТ СН'!$F$26</f>
        <v>3199.7136056699997</v>
      </c>
      <c r="S14" s="36">
        <f>SUMIFS(СВЦЭМ!$D$39:$D$789,СВЦЭМ!$A$39:$A$789,$A14,СВЦЭМ!$B$39:$B$789,S$11)+'СЕТ СН'!$F$14+СВЦЭМ!$D$10+'СЕТ СН'!$F$8*'СЕТ СН'!$F$9-'СЕТ СН'!$F$26</f>
        <v>3136.8416644599997</v>
      </c>
      <c r="T14" s="36">
        <f>SUMIFS(СВЦЭМ!$D$39:$D$789,СВЦЭМ!$A$39:$A$789,$A14,СВЦЭМ!$B$39:$B$789,T$11)+'СЕТ СН'!$F$14+СВЦЭМ!$D$10+'СЕТ СН'!$F$8*'СЕТ СН'!$F$9-'СЕТ СН'!$F$26</f>
        <v>3072.3173105299998</v>
      </c>
      <c r="U14" s="36">
        <f>SUMIFS(СВЦЭМ!$D$39:$D$789,СВЦЭМ!$A$39:$A$789,$A14,СВЦЭМ!$B$39:$B$789,U$11)+'СЕТ СН'!$F$14+СВЦЭМ!$D$10+'СЕТ СН'!$F$8*'СЕТ СН'!$F$9-'СЕТ СН'!$F$26</f>
        <v>3100.71755317</v>
      </c>
      <c r="V14" s="36">
        <f>SUMIFS(СВЦЭМ!$D$39:$D$789,СВЦЭМ!$A$39:$A$789,$A14,СВЦЭМ!$B$39:$B$789,V$11)+'СЕТ СН'!$F$14+СВЦЭМ!$D$10+'СЕТ СН'!$F$8*'СЕТ СН'!$F$9-'СЕТ СН'!$F$26</f>
        <v>3130.7557253499999</v>
      </c>
      <c r="W14" s="36">
        <f>SUMIFS(СВЦЭМ!$D$39:$D$789,СВЦЭМ!$A$39:$A$789,$A14,СВЦЭМ!$B$39:$B$789,W$11)+'СЕТ СН'!$F$14+СВЦЭМ!$D$10+'СЕТ СН'!$F$8*'СЕТ СН'!$F$9-'СЕТ СН'!$F$26</f>
        <v>3151.3402080899996</v>
      </c>
      <c r="X14" s="36">
        <f>SUMIFS(СВЦЭМ!$D$39:$D$789,СВЦЭМ!$A$39:$A$789,$A14,СВЦЭМ!$B$39:$B$789,X$11)+'СЕТ СН'!$F$14+СВЦЭМ!$D$10+'СЕТ СН'!$F$8*'СЕТ СН'!$F$9-'СЕТ СН'!$F$26</f>
        <v>3167.63303374</v>
      </c>
      <c r="Y14" s="36">
        <f>SUMIFS(СВЦЭМ!$D$39:$D$789,СВЦЭМ!$A$39:$A$789,$A14,СВЦЭМ!$B$39:$B$789,Y$11)+'СЕТ СН'!$F$14+СВЦЭМ!$D$10+'СЕТ СН'!$F$8*'СЕТ СН'!$F$9-'СЕТ СН'!$F$26</f>
        <v>3218.0569566499998</v>
      </c>
    </row>
    <row r="15" spans="1:32" ht="15.75" x14ac:dyDescent="0.2">
      <c r="A15" s="35">
        <f t="shared" si="0"/>
        <v>45630</v>
      </c>
      <c r="B15" s="36">
        <f>SUMIFS(СВЦЭМ!$D$39:$D$789,СВЦЭМ!$A$39:$A$789,$A15,СВЦЭМ!$B$39:$B$789,B$11)+'СЕТ СН'!$F$14+СВЦЭМ!$D$10+'СЕТ СН'!$F$8*'СЕТ СН'!$F$9-'СЕТ СН'!$F$26</f>
        <v>3264.5191948799998</v>
      </c>
      <c r="C15" s="36">
        <f>SUMIFS(СВЦЭМ!$D$39:$D$789,СВЦЭМ!$A$39:$A$789,$A15,СВЦЭМ!$B$39:$B$789,C$11)+'СЕТ СН'!$F$14+СВЦЭМ!$D$10+'СЕТ СН'!$F$8*'СЕТ СН'!$F$9-'СЕТ СН'!$F$26</f>
        <v>3354.0243925999998</v>
      </c>
      <c r="D15" s="36">
        <f>SUMIFS(СВЦЭМ!$D$39:$D$789,СВЦЭМ!$A$39:$A$789,$A15,СВЦЭМ!$B$39:$B$789,D$11)+'СЕТ СН'!$F$14+СВЦЭМ!$D$10+'СЕТ СН'!$F$8*'СЕТ СН'!$F$9-'СЕТ СН'!$F$26</f>
        <v>3387.4991857499999</v>
      </c>
      <c r="E15" s="36">
        <f>SUMIFS(СВЦЭМ!$D$39:$D$789,СВЦЭМ!$A$39:$A$789,$A15,СВЦЭМ!$B$39:$B$789,E$11)+'СЕТ СН'!$F$14+СВЦЭМ!$D$10+'СЕТ СН'!$F$8*'СЕТ СН'!$F$9-'СЕТ СН'!$F$26</f>
        <v>3408.0335594499998</v>
      </c>
      <c r="F15" s="36">
        <f>SUMIFS(СВЦЭМ!$D$39:$D$789,СВЦЭМ!$A$39:$A$789,$A15,СВЦЭМ!$B$39:$B$789,F$11)+'СЕТ СН'!$F$14+СВЦЭМ!$D$10+'СЕТ СН'!$F$8*'СЕТ СН'!$F$9-'СЕТ СН'!$F$26</f>
        <v>3400.4630750799997</v>
      </c>
      <c r="G15" s="36">
        <f>SUMIFS(СВЦЭМ!$D$39:$D$789,СВЦЭМ!$A$39:$A$789,$A15,СВЦЭМ!$B$39:$B$789,G$11)+'СЕТ СН'!$F$14+СВЦЭМ!$D$10+'СЕТ СН'!$F$8*'СЕТ СН'!$F$9-'СЕТ СН'!$F$26</f>
        <v>3380.2244616999997</v>
      </c>
      <c r="H15" s="36">
        <f>SUMIFS(СВЦЭМ!$D$39:$D$789,СВЦЭМ!$A$39:$A$789,$A15,СВЦЭМ!$B$39:$B$789,H$11)+'СЕТ СН'!$F$14+СВЦЭМ!$D$10+'СЕТ СН'!$F$8*'СЕТ СН'!$F$9-'СЕТ СН'!$F$26</f>
        <v>3338.9568015599998</v>
      </c>
      <c r="I15" s="36">
        <f>SUMIFS(СВЦЭМ!$D$39:$D$789,СВЦЭМ!$A$39:$A$789,$A15,СВЦЭМ!$B$39:$B$789,I$11)+'СЕТ СН'!$F$14+СВЦЭМ!$D$10+'СЕТ СН'!$F$8*'СЕТ СН'!$F$9-'СЕТ СН'!$F$26</f>
        <v>3193.0098039</v>
      </c>
      <c r="J15" s="36">
        <f>SUMIFS(СВЦЭМ!$D$39:$D$789,СВЦЭМ!$A$39:$A$789,$A15,СВЦЭМ!$B$39:$B$789,J$11)+'СЕТ СН'!$F$14+СВЦЭМ!$D$10+'СЕТ СН'!$F$8*'СЕТ СН'!$F$9-'СЕТ СН'!$F$26</f>
        <v>3120.8326233899998</v>
      </c>
      <c r="K15" s="36">
        <f>SUMIFS(СВЦЭМ!$D$39:$D$789,СВЦЭМ!$A$39:$A$789,$A15,СВЦЭМ!$B$39:$B$789,K$11)+'СЕТ СН'!$F$14+СВЦЭМ!$D$10+'СЕТ СН'!$F$8*'СЕТ СН'!$F$9-'СЕТ СН'!$F$26</f>
        <v>3090.16161302</v>
      </c>
      <c r="L15" s="36">
        <f>SUMIFS(СВЦЭМ!$D$39:$D$789,СВЦЭМ!$A$39:$A$789,$A15,СВЦЭМ!$B$39:$B$789,L$11)+'СЕТ СН'!$F$14+СВЦЭМ!$D$10+'СЕТ СН'!$F$8*'СЕТ СН'!$F$9-'СЕТ СН'!$F$26</f>
        <v>2993.5536463099997</v>
      </c>
      <c r="M15" s="36">
        <f>SUMIFS(СВЦЭМ!$D$39:$D$789,СВЦЭМ!$A$39:$A$789,$A15,СВЦЭМ!$B$39:$B$789,M$11)+'СЕТ СН'!$F$14+СВЦЭМ!$D$10+'СЕТ СН'!$F$8*'СЕТ СН'!$F$9-'СЕТ СН'!$F$26</f>
        <v>2977.5696446699999</v>
      </c>
      <c r="N15" s="36">
        <f>SUMIFS(СВЦЭМ!$D$39:$D$789,СВЦЭМ!$A$39:$A$789,$A15,СВЦЭМ!$B$39:$B$789,N$11)+'СЕТ СН'!$F$14+СВЦЭМ!$D$10+'СЕТ СН'!$F$8*'СЕТ СН'!$F$9-'СЕТ СН'!$F$26</f>
        <v>3024.2701485699999</v>
      </c>
      <c r="O15" s="36">
        <f>SUMIFS(СВЦЭМ!$D$39:$D$789,СВЦЭМ!$A$39:$A$789,$A15,СВЦЭМ!$B$39:$B$789,O$11)+'СЕТ СН'!$F$14+СВЦЭМ!$D$10+'СЕТ СН'!$F$8*'СЕТ СН'!$F$9-'СЕТ СН'!$F$26</f>
        <v>3033.6846189499997</v>
      </c>
      <c r="P15" s="36">
        <f>SUMIFS(СВЦЭМ!$D$39:$D$789,СВЦЭМ!$A$39:$A$789,$A15,СВЦЭМ!$B$39:$B$789,P$11)+'СЕТ СН'!$F$14+СВЦЭМ!$D$10+'СЕТ СН'!$F$8*'СЕТ СН'!$F$9-'СЕТ СН'!$F$26</f>
        <v>3052.8348279899997</v>
      </c>
      <c r="Q15" s="36">
        <f>SUMIFS(СВЦЭМ!$D$39:$D$789,СВЦЭМ!$A$39:$A$789,$A15,СВЦЭМ!$B$39:$B$789,Q$11)+'СЕТ СН'!$F$14+СВЦЭМ!$D$10+'СЕТ СН'!$F$8*'СЕТ СН'!$F$9-'СЕТ СН'!$F$26</f>
        <v>3065.8156631499996</v>
      </c>
      <c r="R15" s="36">
        <f>SUMIFS(СВЦЭМ!$D$39:$D$789,СВЦЭМ!$A$39:$A$789,$A15,СВЦЭМ!$B$39:$B$789,R$11)+'СЕТ СН'!$F$14+СВЦЭМ!$D$10+'СЕТ СН'!$F$8*'СЕТ СН'!$F$9-'СЕТ СН'!$F$26</f>
        <v>3054.41840422</v>
      </c>
      <c r="S15" s="36">
        <f>SUMIFS(СВЦЭМ!$D$39:$D$789,СВЦЭМ!$A$39:$A$789,$A15,СВЦЭМ!$B$39:$B$789,S$11)+'СЕТ СН'!$F$14+СВЦЭМ!$D$10+'СЕТ СН'!$F$8*'СЕТ СН'!$F$9-'СЕТ СН'!$F$26</f>
        <v>2988.4516518399996</v>
      </c>
      <c r="T15" s="36">
        <f>SUMIFS(СВЦЭМ!$D$39:$D$789,СВЦЭМ!$A$39:$A$789,$A15,СВЦЭМ!$B$39:$B$789,T$11)+'СЕТ СН'!$F$14+СВЦЭМ!$D$10+'СЕТ СН'!$F$8*'СЕТ СН'!$F$9-'СЕТ СН'!$F$26</f>
        <v>2922.2712974399997</v>
      </c>
      <c r="U15" s="36">
        <f>SUMIFS(СВЦЭМ!$D$39:$D$789,СВЦЭМ!$A$39:$A$789,$A15,СВЦЭМ!$B$39:$B$789,U$11)+'СЕТ СН'!$F$14+СВЦЭМ!$D$10+'СЕТ СН'!$F$8*'СЕТ СН'!$F$9-'СЕТ СН'!$F$26</f>
        <v>2926.68402866</v>
      </c>
      <c r="V15" s="36">
        <f>SUMIFS(СВЦЭМ!$D$39:$D$789,СВЦЭМ!$A$39:$A$789,$A15,СВЦЭМ!$B$39:$B$789,V$11)+'СЕТ СН'!$F$14+СВЦЭМ!$D$10+'СЕТ СН'!$F$8*'СЕТ СН'!$F$9-'СЕТ СН'!$F$26</f>
        <v>2981.1340965299996</v>
      </c>
      <c r="W15" s="36">
        <f>SUMIFS(СВЦЭМ!$D$39:$D$789,СВЦЭМ!$A$39:$A$789,$A15,СВЦЭМ!$B$39:$B$789,W$11)+'СЕТ СН'!$F$14+СВЦЭМ!$D$10+'СЕТ СН'!$F$8*'СЕТ СН'!$F$9-'СЕТ СН'!$F$26</f>
        <v>3009.6191727799996</v>
      </c>
      <c r="X15" s="36">
        <f>SUMIFS(СВЦЭМ!$D$39:$D$789,СВЦЭМ!$A$39:$A$789,$A15,СВЦЭМ!$B$39:$B$789,X$11)+'СЕТ СН'!$F$14+СВЦЭМ!$D$10+'СЕТ СН'!$F$8*'СЕТ СН'!$F$9-'СЕТ СН'!$F$26</f>
        <v>3058.2365971599997</v>
      </c>
      <c r="Y15" s="36">
        <f>SUMIFS(СВЦЭМ!$D$39:$D$789,СВЦЭМ!$A$39:$A$789,$A15,СВЦЭМ!$B$39:$B$789,Y$11)+'СЕТ СН'!$F$14+СВЦЭМ!$D$10+'СЕТ СН'!$F$8*'СЕТ СН'!$F$9-'СЕТ СН'!$F$26</f>
        <v>3111.15539038</v>
      </c>
    </row>
    <row r="16" spans="1:32" ht="15.75" x14ac:dyDescent="0.2">
      <c r="A16" s="35">
        <f t="shared" si="0"/>
        <v>45631</v>
      </c>
      <c r="B16" s="36">
        <f>SUMIFS(СВЦЭМ!$D$39:$D$789,СВЦЭМ!$A$39:$A$789,$A16,СВЦЭМ!$B$39:$B$789,B$11)+'СЕТ СН'!$F$14+СВЦЭМ!$D$10+'СЕТ СН'!$F$8*'СЕТ СН'!$F$9-'СЕТ СН'!$F$26</f>
        <v>3123.8636362499997</v>
      </c>
      <c r="C16" s="36">
        <f>SUMIFS(СВЦЭМ!$D$39:$D$789,СВЦЭМ!$A$39:$A$789,$A16,СВЦЭМ!$B$39:$B$789,C$11)+'СЕТ СН'!$F$14+СВЦЭМ!$D$10+'СЕТ СН'!$F$8*'СЕТ СН'!$F$9-'СЕТ СН'!$F$26</f>
        <v>3195.5370328099998</v>
      </c>
      <c r="D16" s="36">
        <f>SUMIFS(СВЦЭМ!$D$39:$D$789,СВЦЭМ!$A$39:$A$789,$A16,СВЦЭМ!$B$39:$B$789,D$11)+'СЕТ СН'!$F$14+СВЦЭМ!$D$10+'СЕТ СН'!$F$8*'СЕТ СН'!$F$9-'СЕТ СН'!$F$26</f>
        <v>3212.2572239599999</v>
      </c>
      <c r="E16" s="36">
        <f>SUMIFS(СВЦЭМ!$D$39:$D$789,СВЦЭМ!$A$39:$A$789,$A16,СВЦЭМ!$B$39:$B$789,E$11)+'СЕТ СН'!$F$14+СВЦЭМ!$D$10+'СЕТ СН'!$F$8*'СЕТ СН'!$F$9-'СЕТ СН'!$F$26</f>
        <v>3229.6012764999996</v>
      </c>
      <c r="F16" s="36">
        <f>SUMIFS(СВЦЭМ!$D$39:$D$789,СВЦЭМ!$A$39:$A$789,$A16,СВЦЭМ!$B$39:$B$789,F$11)+'СЕТ СН'!$F$14+СВЦЭМ!$D$10+'СЕТ СН'!$F$8*'СЕТ СН'!$F$9-'СЕТ СН'!$F$26</f>
        <v>3221.4485158799998</v>
      </c>
      <c r="G16" s="36">
        <f>SUMIFS(СВЦЭМ!$D$39:$D$789,СВЦЭМ!$A$39:$A$789,$A16,СВЦЭМ!$B$39:$B$789,G$11)+'СЕТ СН'!$F$14+СВЦЭМ!$D$10+'СЕТ СН'!$F$8*'СЕТ СН'!$F$9-'СЕТ СН'!$F$26</f>
        <v>3187.7931061699996</v>
      </c>
      <c r="H16" s="36">
        <f>SUMIFS(СВЦЭМ!$D$39:$D$789,СВЦЭМ!$A$39:$A$789,$A16,СВЦЭМ!$B$39:$B$789,H$11)+'СЕТ СН'!$F$14+СВЦЭМ!$D$10+'СЕТ СН'!$F$8*'СЕТ СН'!$F$9-'СЕТ СН'!$F$26</f>
        <v>3084.0336182599999</v>
      </c>
      <c r="I16" s="36">
        <f>SUMIFS(СВЦЭМ!$D$39:$D$789,СВЦЭМ!$A$39:$A$789,$A16,СВЦЭМ!$B$39:$B$789,I$11)+'СЕТ СН'!$F$14+СВЦЭМ!$D$10+'СЕТ СН'!$F$8*'СЕТ СН'!$F$9-'СЕТ СН'!$F$26</f>
        <v>2973.6347464299997</v>
      </c>
      <c r="J16" s="36">
        <f>SUMIFS(СВЦЭМ!$D$39:$D$789,СВЦЭМ!$A$39:$A$789,$A16,СВЦЭМ!$B$39:$B$789,J$11)+'СЕТ СН'!$F$14+СВЦЭМ!$D$10+'СЕТ СН'!$F$8*'СЕТ СН'!$F$9-'СЕТ СН'!$F$26</f>
        <v>2915.5574039499998</v>
      </c>
      <c r="K16" s="36">
        <f>SUMIFS(СВЦЭМ!$D$39:$D$789,СВЦЭМ!$A$39:$A$789,$A16,СВЦЭМ!$B$39:$B$789,K$11)+'СЕТ СН'!$F$14+СВЦЭМ!$D$10+'СЕТ СН'!$F$8*'СЕТ СН'!$F$9-'СЕТ СН'!$F$26</f>
        <v>2874.7697921299996</v>
      </c>
      <c r="L16" s="36">
        <f>SUMIFS(СВЦЭМ!$D$39:$D$789,СВЦЭМ!$A$39:$A$789,$A16,СВЦЭМ!$B$39:$B$789,L$11)+'СЕТ СН'!$F$14+СВЦЭМ!$D$10+'СЕТ СН'!$F$8*'СЕТ СН'!$F$9-'СЕТ СН'!$F$26</f>
        <v>2861.1425088899996</v>
      </c>
      <c r="M16" s="36">
        <f>SUMIFS(СВЦЭМ!$D$39:$D$789,СВЦЭМ!$A$39:$A$789,$A16,СВЦЭМ!$B$39:$B$789,M$11)+'СЕТ СН'!$F$14+СВЦЭМ!$D$10+'СЕТ СН'!$F$8*'СЕТ СН'!$F$9-'СЕТ СН'!$F$26</f>
        <v>2894.5400753199997</v>
      </c>
      <c r="N16" s="36">
        <f>SUMIFS(СВЦЭМ!$D$39:$D$789,СВЦЭМ!$A$39:$A$789,$A16,СВЦЭМ!$B$39:$B$789,N$11)+'СЕТ СН'!$F$14+СВЦЭМ!$D$10+'СЕТ СН'!$F$8*'СЕТ СН'!$F$9-'СЕТ СН'!$F$26</f>
        <v>2908.9492705299999</v>
      </c>
      <c r="O16" s="36">
        <f>SUMIFS(СВЦЭМ!$D$39:$D$789,СВЦЭМ!$A$39:$A$789,$A16,СВЦЭМ!$B$39:$B$789,O$11)+'СЕТ СН'!$F$14+СВЦЭМ!$D$10+'СЕТ СН'!$F$8*'СЕТ СН'!$F$9-'СЕТ СН'!$F$26</f>
        <v>2918.7667150299999</v>
      </c>
      <c r="P16" s="36">
        <f>SUMIFS(СВЦЭМ!$D$39:$D$789,СВЦЭМ!$A$39:$A$789,$A16,СВЦЭМ!$B$39:$B$789,P$11)+'СЕТ СН'!$F$14+СВЦЭМ!$D$10+'СЕТ СН'!$F$8*'СЕТ СН'!$F$9-'СЕТ СН'!$F$26</f>
        <v>2939.8267364799999</v>
      </c>
      <c r="Q16" s="36">
        <f>SUMIFS(СВЦЭМ!$D$39:$D$789,СВЦЭМ!$A$39:$A$789,$A16,СВЦЭМ!$B$39:$B$789,Q$11)+'СЕТ СН'!$F$14+СВЦЭМ!$D$10+'СЕТ СН'!$F$8*'СЕТ СН'!$F$9-'СЕТ СН'!$F$26</f>
        <v>2971.0098122299996</v>
      </c>
      <c r="R16" s="36">
        <f>SUMIFS(СВЦЭМ!$D$39:$D$789,СВЦЭМ!$A$39:$A$789,$A16,СВЦЭМ!$B$39:$B$789,R$11)+'СЕТ СН'!$F$14+СВЦЭМ!$D$10+'СЕТ СН'!$F$8*'СЕТ СН'!$F$9-'СЕТ СН'!$F$26</f>
        <v>2974.74776303</v>
      </c>
      <c r="S16" s="36">
        <f>SUMIFS(СВЦЭМ!$D$39:$D$789,СВЦЭМ!$A$39:$A$789,$A16,СВЦЭМ!$B$39:$B$789,S$11)+'СЕТ СН'!$F$14+СВЦЭМ!$D$10+'СЕТ СН'!$F$8*'СЕТ СН'!$F$9-'СЕТ СН'!$F$26</f>
        <v>2900.2541666699999</v>
      </c>
      <c r="T16" s="36">
        <f>SUMIFS(СВЦЭМ!$D$39:$D$789,СВЦЭМ!$A$39:$A$789,$A16,СВЦЭМ!$B$39:$B$789,T$11)+'СЕТ СН'!$F$14+СВЦЭМ!$D$10+'СЕТ СН'!$F$8*'СЕТ СН'!$F$9-'СЕТ СН'!$F$26</f>
        <v>2827.8537797299996</v>
      </c>
      <c r="U16" s="36">
        <f>SUMIFS(СВЦЭМ!$D$39:$D$789,СВЦЭМ!$A$39:$A$789,$A16,СВЦЭМ!$B$39:$B$789,U$11)+'СЕТ СН'!$F$14+СВЦЭМ!$D$10+'СЕТ СН'!$F$8*'СЕТ СН'!$F$9-'СЕТ СН'!$F$26</f>
        <v>2828.33876143</v>
      </c>
      <c r="V16" s="36">
        <f>SUMIFS(СВЦЭМ!$D$39:$D$789,СВЦЭМ!$A$39:$A$789,$A16,СВЦЭМ!$B$39:$B$789,V$11)+'СЕТ СН'!$F$14+СВЦЭМ!$D$10+'СЕТ СН'!$F$8*'СЕТ СН'!$F$9-'СЕТ СН'!$F$26</f>
        <v>2877.0545666499997</v>
      </c>
      <c r="W16" s="36">
        <f>SUMIFS(СВЦЭМ!$D$39:$D$789,СВЦЭМ!$A$39:$A$789,$A16,СВЦЭМ!$B$39:$B$789,W$11)+'СЕТ СН'!$F$14+СВЦЭМ!$D$10+'СЕТ СН'!$F$8*'СЕТ СН'!$F$9-'СЕТ СН'!$F$26</f>
        <v>2891.12509224</v>
      </c>
      <c r="X16" s="36">
        <f>SUMIFS(СВЦЭМ!$D$39:$D$789,СВЦЭМ!$A$39:$A$789,$A16,СВЦЭМ!$B$39:$B$789,X$11)+'СЕТ СН'!$F$14+СВЦЭМ!$D$10+'СЕТ СН'!$F$8*'СЕТ СН'!$F$9-'СЕТ СН'!$F$26</f>
        <v>2911.9859387099996</v>
      </c>
      <c r="Y16" s="36">
        <f>SUMIFS(СВЦЭМ!$D$39:$D$789,СВЦЭМ!$A$39:$A$789,$A16,СВЦЭМ!$B$39:$B$789,Y$11)+'СЕТ СН'!$F$14+СВЦЭМ!$D$10+'СЕТ СН'!$F$8*'СЕТ СН'!$F$9-'СЕТ СН'!$F$26</f>
        <v>2926.2936468899998</v>
      </c>
    </row>
    <row r="17" spans="1:25" ht="15.75" x14ac:dyDescent="0.2">
      <c r="A17" s="35">
        <f t="shared" si="0"/>
        <v>45632</v>
      </c>
      <c r="B17" s="36">
        <f>SUMIFS(СВЦЭМ!$D$39:$D$789,СВЦЭМ!$A$39:$A$789,$A17,СВЦЭМ!$B$39:$B$789,B$11)+'СЕТ СН'!$F$14+СВЦЭМ!$D$10+'СЕТ СН'!$F$8*'СЕТ СН'!$F$9-'СЕТ СН'!$F$26</f>
        <v>3069.1328130799998</v>
      </c>
      <c r="C17" s="36">
        <f>SUMIFS(СВЦЭМ!$D$39:$D$789,СВЦЭМ!$A$39:$A$789,$A17,СВЦЭМ!$B$39:$B$789,C$11)+'СЕТ СН'!$F$14+СВЦЭМ!$D$10+'СЕТ СН'!$F$8*'СЕТ СН'!$F$9-'СЕТ СН'!$F$26</f>
        <v>3166.3887000299997</v>
      </c>
      <c r="D17" s="36">
        <f>SUMIFS(СВЦЭМ!$D$39:$D$789,СВЦЭМ!$A$39:$A$789,$A17,СВЦЭМ!$B$39:$B$789,D$11)+'СЕТ СН'!$F$14+СВЦЭМ!$D$10+'СЕТ СН'!$F$8*'СЕТ СН'!$F$9-'СЕТ СН'!$F$26</f>
        <v>3202.0146007499998</v>
      </c>
      <c r="E17" s="36">
        <f>SUMIFS(СВЦЭМ!$D$39:$D$789,СВЦЭМ!$A$39:$A$789,$A17,СВЦЭМ!$B$39:$B$789,E$11)+'СЕТ СН'!$F$14+СВЦЭМ!$D$10+'СЕТ СН'!$F$8*'СЕТ СН'!$F$9-'СЕТ СН'!$F$26</f>
        <v>3218.6046975899999</v>
      </c>
      <c r="F17" s="36">
        <f>SUMIFS(СВЦЭМ!$D$39:$D$789,СВЦЭМ!$A$39:$A$789,$A17,СВЦЭМ!$B$39:$B$789,F$11)+'СЕТ СН'!$F$14+СВЦЭМ!$D$10+'СЕТ СН'!$F$8*'СЕТ СН'!$F$9-'СЕТ СН'!$F$26</f>
        <v>3215.8456642399997</v>
      </c>
      <c r="G17" s="36">
        <f>SUMIFS(СВЦЭМ!$D$39:$D$789,СВЦЭМ!$A$39:$A$789,$A17,СВЦЭМ!$B$39:$B$789,G$11)+'СЕТ СН'!$F$14+СВЦЭМ!$D$10+'СЕТ СН'!$F$8*'СЕТ СН'!$F$9-'СЕТ СН'!$F$26</f>
        <v>3190.0060632699997</v>
      </c>
      <c r="H17" s="36">
        <f>SUMIFS(СВЦЭМ!$D$39:$D$789,СВЦЭМ!$A$39:$A$789,$A17,СВЦЭМ!$B$39:$B$789,H$11)+'СЕТ СН'!$F$14+СВЦЭМ!$D$10+'СЕТ СН'!$F$8*'СЕТ СН'!$F$9-'СЕТ СН'!$F$26</f>
        <v>3079.2493620599998</v>
      </c>
      <c r="I17" s="36">
        <f>SUMIFS(СВЦЭМ!$D$39:$D$789,СВЦЭМ!$A$39:$A$789,$A17,СВЦЭМ!$B$39:$B$789,I$11)+'СЕТ СН'!$F$14+СВЦЭМ!$D$10+'СЕТ СН'!$F$8*'СЕТ СН'!$F$9-'СЕТ СН'!$F$26</f>
        <v>2984.9191472999996</v>
      </c>
      <c r="J17" s="36">
        <f>SUMIFS(СВЦЭМ!$D$39:$D$789,СВЦЭМ!$A$39:$A$789,$A17,СВЦЭМ!$B$39:$B$789,J$11)+'СЕТ СН'!$F$14+СВЦЭМ!$D$10+'СЕТ СН'!$F$8*'СЕТ СН'!$F$9-'СЕТ СН'!$F$26</f>
        <v>2902.3061055499998</v>
      </c>
      <c r="K17" s="36">
        <f>SUMIFS(СВЦЭМ!$D$39:$D$789,СВЦЭМ!$A$39:$A$789,$A17,СВЦЭМ!$B$39:$B$789,K$11)+'СЕТ СН'!$F$14+СВЦЭМ!$D$10+'СЕТ СН'!$F$8*'СЕТ СН'!$F$9-'СЕТ СН'!$F$26</f>
        <v>2858.9829798399996</v>
      </c>
      <c r="L17" s="36">
        <f>SUMIFS(СВЦЭМ!$D$39:$D$789,СВЦЭМ!$A$39:$A$789,$A17,СВЦЭМ!$B$39:$B$789,L$11)+'СЕТ СН'!$F$14+СВЦЭМ!$D$10+'СЕТ СН'!$F$8*'СЕТ СН'!$F$9-'СЕТ СН'!$F$26</f>
        <v>2863.0873512599997</v>
      </c>
      <c r="M17" s="36">
        <f>SUMIFS(СВЦЭМ!$D$39:$D$789,СВЦЭМ!$A$39:$A$789,$A17,СВЦЭМ!$B$39:$B$789,M$11)+'СЕТ СН'!$F$14+СВЦЭМ!$D$10+'СЕТ СН'!$F$8*'СЕТ СН'!$F$9-'СЕТ СН'!$F$26</f>
        <v>2883.2640482699999</v>
      </c>
      <c r="N17" s="36">
        <f>SUMIFS(СВЦЭМ!$D$39:$D$789,СВЦЭМ!$A$39:$A$789,$A17,СВЦЭМ!$B$39:$B$789,N$11)+'СЕТ СН'!$F$14+СВЦЭМ!$D$10+'СЕТ СН'!$F$8*'СЕТ СН'!$F$9-'СЕТ СН'!$F$26</f>
        <v>2895.3232427899998</v>
      </c>
      <c r="O17" s="36">
        <f>SUMIFS(СВЦЭМ!$D$39:$D$789,СВЦЭМ!$A$39:$A$789,$A17,СВЦЭМ!$B$39:$B$789,O$11)+'СЕТ СН'!$F$14+СВЦЭМ!$D$10+'СЕТ СН'!$F$8*'СЕТ СН'!$F$9-'СЕТ СН'!$F$26</f>
        <v>2902.37734869</v>
      </c>
      <c r="P17" s="36">
        <f>SUMIFS(СВЦЭМ!$D$39:$D$789,СВЦЭМ!$A$39:$A$789,$A17,СВЦЭМ!$B$39:$B$789,P$11)+'СЕТ СН'!$F$14+СВЦЭМ!$D$10+'СЕТ СН'!$F$8*'СЕТ СН'!$F$9-'СЕТ СН'!$F$26</f>
        <v>2931.1027490799997</v>
      </c>
      <c r="Q17" s="36">
        <f>SUMIFS(СВЦЭМ!$D$39:$D$789,СВЦЭМ!$A$39:$A$789,$A17,СВЦЭМ!$B$39:$B$789,Q$11)+'СЕТ СН'!$F$14+СВЦЭМ!$D$10+'СЕТ СН'!$F$8*'СЕТ СН'!$F$9-'СЕТ СН'!$F$26</f>
        <v>2946.0131809699997</v>
      </c>
      <c r="R17" s="36">
        <f>SUMIFS(СВЦЭМ!$D$39:$D$789,СВЦЭМ!$A$39:$A$789,$A17,СВЦЭМ!$B$39:$B$789,R$11)+'СЕТ СН'!$F$14+СВЦЭМ!$D$10+'СЕТ СН'!$F$8*'СЕТ СН'!$F$9-'СЕТ СН'!$F$26</f>
        <v>2936.2471625199996</v>
      </c>
      <c r="S17" s="36">
        <f>SUMIFS(СВЦЭМ!$D$39:$D$789,СВЦЭМ!$A$39:$A$789,$A17,СВЦЭМ!$B$39:$B$789,S$11)+'СЕТ СН'!$F$14+СВЦЭМ!$D$10+'СЕТ СН'!$F$8*'СЕТ СН'!$F$9-'СЕТ СН'!$F$26</f>
        <v>2907.4364857599999</v>
      </c>
      <c r="T17" s="36">
        <f>SUMIFS(СВЦЭМ!$D$39:$D$789,СВЦЭМ!$A$39:$A$789,$A17,СВЦЭМ!$B$39:$B$789,T$11)+'СЕТ СН'!$F$14+СВЦЭМ!$D$10+'СЕТ СН'!$F$8*'СЕТ СН'!$F$9-'СЕТ СН'!$F$26</f>
        <v>2836.43031247</v>
      </c>
      <c r="U17" s="36">
        <f>SUMIFS(СВЦЭМ!$D$39:$D$789,СВЦЭМ!$A$39:$A$789,$A17,СВЦЭМ!$B$39:$B$789,U$11)+'СЕТ СН'!$F$14+СВЦЭМ!$D$10+'СЕТ СН'!$F$8*'СЕТ СН'!$F$9-'СЕТ СН'!$F$26</f>
        <v>2817.1650439299997</v>
      </c>
      <c r="V17" s="36">
        <f>SUMIFS(СВЦЭМ!$D$39:$D$789,СВЦЭМ!$A$39:$A$789,$A17,СВЦЭМ!$B$39:$B$789,V$11)+'СЕТ СН'!$F$14+СВЦЭМ!$D$10+'СЕТ СН'!$F$8*'СЕТ СН'!$F$9-'СЕТ СН'!$F$26</f>
        <v>2876.14354512</v>
      </c>
      <c r="W17" s="36">
        <f>SUMIFS(СВЦЭМ!$D$39:$D$789,СВЦЭМ!$A$39:$A$789,$A17,СВЦЭМ!$B$39:$B$789,W$11)+'СЕТ СН'!$F$14+СВЦЭМ!$D$10+'СЕТ СН'!$F$8*'СЕТ СН'!$F$9-'СЕТ СН'!$F$26</f>
        <v>2879.0896476099997</v>
      </c>
      <c r="X17" s="36">
        <f>SUMIFS(СВЦЭМ!$D$39:$D$789,СВЦЭМ!$A$39:$A$789,$A17,СВЦЭМ!$B$39:$B$789,X$11)+'СЕТ СН'!$F$14+СВЦЭМ!$D$10+'СЕТ СН'!$F$8*'СЕТ СН'!$F$9-'СЕТ СН'!$F$26</f>
        <v>2887.9871549199997</v>
      </c>
      <c r="Y17" s="36">
        <f>SUMIFS(СВЦЭМ!$D$39:$D$789,СВЦЭМ!$A$39:$A$789,$A17,СВЦЭМ!$B$39:$B$789,Y$11)+'СЕТ СН'!$F$14+СВЦЭМ!$D$10+'СЕТ СН'!$F$8*'СЕТ СН'!$F$9-'СЕТ СН'!$F$26</f>
        <v>2927.0768871099999</v>
      </c>
    </row>
    <row r="18" spans="1:25" ht="15.75" x14ac:dyDescent="0.2">
      <c r="A18" s="35">
        <f t="shared" si="0"/>
        <v>45633</v>
      </c>
      <c r="B18" s="36">
        <f>SUMIFS(СВЦЭМ!$D$39:$D$789,СВЦЭМ!$A$39:$A$789,$A18,СВЦЭМ!$B$39:$B$789,B$11)+'СЕТ СН'!$F$14+СВЦЭМ!$D$10+'СЕТ СН'!$F$8*'СЕТ СН'!$F$9-'СЕТ СН'!$F$26</f>
        <v>3038.8232673699999</v>
      </c>
      <c r="C18" s="36">
        <f>SUMIFS(СВЦЭМ!$D$39:$D$789,СВЦЭМ!$A$39:$A$789,$A18,СВЦЭМ!$B$39:$B$789,C$11)+'СЕТ СН'!$F$14+СВЦЭМ!$D$10+'СЕТ СН'!$F$8*'СЕТ СН'!$F$9-'СЕТ СН'!$F$26</f>
        <v>3001.5480807999998</v>
      </c>
      <c r="D18" s="36">
        <f>SUMIFS(СВЦЭМ!$D$39:$D$789,СВЦЭМ!$A$39:$A$789,$A18,СВЦЭМ!$B$39:$B$789,D$11)+'СЕТ СН'!$F$14+СВЦЭМ!$D$10+'СЕТ СН'!$F$8*'СЕТ СН'!$F$9-'СЕТ СН'!$F$26</f>
        <v>3043.0422847199998</v>
      </c>
      <c r="E18" s="36">
        <f>SUMIFS(СВЦЭМ!$D$39:$D$789,СВЦЭМ!$A$39:$A$789,$A18,СВЦЭМ!$B$39:$B$789,E$11)+'СЕТ СН'!$F$14+СВЦЭМ!$D$10+'СЕТ СН'!$F$8*'СЕТ СН'!$F$9-'СЕТ СН'!$F$26</f>
        <v>3076.2087238699996</v>
      </c>
      <c r="F18" s="36">
        <f>SUMIFS(СВЦЭМ!$D$39:$D$789,СВЦЭМ!$A$39:$A$789,$A18,СВЦЭМ!$B$39:$B$789,F$11)+'СЕТ СН'!$F$14+СВЦЭМ!$D$10+'СЕТ СН'!$F$8*'СЕТ СН'!$F$9-'СЕТ СН'!$F$26</f>
        <v>3072.3874298999999</v>
      </c>
      <c r="G18" s="36">
        <f>SUMIFS(СВЦЭМ!$D$39:$D$789,СВЦЭМ!$A$39:$A$789,$A18,СВЦЭМ!$B$39:$B$789,G$11)+'СЕТ СН'!$F$14+СВЦЭМ!$D$10+'СЕТ СН'!$F$8*'СЕТ СН'!$F$9-'СЕТ СН'!$F$26</f>
        <v>3048.5179194099996</v>
      </c>
      <c r="H18" s="36">
        <f>SUMIFS(СВЦЭМ!$D$39:$D$789,СВЦЭМ!$A$39:$A$789,$A18,СВЦЭМ!$B$39:$B$789,H$11)+'СЕТ СН'!$F$14+СВЦЭМ!$D$10+'СЕТ СН'!$F$8*'СЕТ СН'!$F$9-'СЕТ СН'!$F$26</f>
        <v>3017.5826780399998</v>
      </c>
      <c r="I18" s="36">
        <f>SUMIFS(СВЦЭМ!$D$39:$D$789,СВЦЭМ!$A$39:$A$789,$A18,СВЦЭМ!$B$39:$B$789,I$11)+'СЕТ СН'!$F$14+СВЦЭМ!$D$10+'СЕТ СН'!$F$8*'СЕТ СН'!$F$9-'СЕТ СН'!$F$26</f>
        <v>3017.5496735799998</v>
      </c>
      <c r="J18" s="36">
        <f>SUMIFS(СВЦЭМ!$D$39:$D$789,СВЦЭМ!$A$39:$A$789,$A18,СВЦЭМ!$B$39:$B$789,J$11)+'СЕТ СН'!$F$14+СВЦЭМ!$D$10+'СЕТ СН'!$F$8*'СЕТ СН'!$F$9-'СЕТ СН'!$F$26</f>
        <v>2933.7669750199998</v>
      </c>
      <c r="K18" s="36">
        <f>SUMIFS(СВЦЭМ!$D$39:$D$789,СВЦЭМ!$A$39:$A$789,$A18,СВЦЭМ!$B$39:$B$789,K$11)+'СЕТ СН'!$F$14+СВЦЭМ!$D$10+'СЕТ СН'!$F$8*'СЕТ СН'!$F$9-'СЕТ СН'!$F$26</f>
        <v>2815.2645264799999</v>
      </c>
      <c r="L18" s="36">
        <f>SUMIFS(СВЦЭМ!$D$39:$D$789,СВЦЭМ!$A$39:$A$789,$A18,СВЦЭМ!$B$39:$B$789,L$11)+'СЕТ СН'!$F$14+СВЦЭМ!$D$10+'СЕТ СН'!$F$8*'СЕТ СН'!$F$9-'СЕТ СН'!$F$26</f>
        <v>2774.5326668899997</v>
      </c>
      <c r="M18" s="36">
        <f>SUMIFS(СВЦЭМ!$D$39:$D$789,СВЦЭМ!$A$39:$A$789,$A18,СВЦЭМ!$B$39:$B$789,M$11)+'СЕТ СН'!$F$14+СВЦЭМ!$D$10+'СЕТ СН'!$F$8*'СЕТ СН'!$F$9-'СЕТ СН'!$F$26</f>
        <v>2777.0860562999997</v>
      </c>
      <c r="N18" s="36">
        <f>SUMIFS(СВЦЭМ!$D$39:$D$789,СВЦЭМ!$A$39:$A$789,$A18,СВЦЭМ!$B$39:$B$789,N$11)+'СЕТ СН'!$F$14+СВЦЭМ!$D$10+'СЕТ СН'!$F$8*'СЕТ СН'!$F$9-'СЕТ СН'!$F$26</f>
        <v>2805.0298396899998</v>
      </c>
      <c r="O18" s="36">
        <f>SUMIFS(СВЦЭМ!$D$39:$D$789,СВЦЭМ!$A$39:$A$789,$A18,СВЦЭМ!$B$39:$B$789,O$11)+'СЕТ СН'!$F$14+СВЦЭМ!$D$10+'СЕТ СН'!$F$8*'СЕТ СН'!$F$9-'СЕТ СН'!$F$26</f>
        <v>2811.35658079</v>
      </c>
      <c r="P18" s="36">
        <f>SUMIFS(СВЦЭМ!$D$39:$D$789,СВЦЭМ!$A$39:$A$789,$A18,СВЦЭМ!$B$39:$B$789,P$11)+'СЕТ СН'!$F$14+СВЦЭМ!$D$10+'СЕТ СН'!$F$8*'СЕТ СН'!$F$9-'СЕТ СН'!$F$26</f>
        <v>2832.8487429999996</v>
      </c>
      <c r="Q18" s="36">
        <f>SUMIFS(СВЦЭМ!$D$39:$D$789,СВЦЭМ!$A$39:$A$789,$A18,СВЦЭМ!$B$39:$B$789,Q$11)+'СЕТ СН'!$F$14+СВЦЭМ!$D$10+'СЕТ СН'!$F$8*'СЕТ СН'!$F$9-'СЕТ СН'!$F$26</f>
        <v>2830.3322460699997</v>
      </c>
      <c r="R18" s="36">
        <f>SUMIFS(СВЦЭМ!$D$39:$D$789,СВЦЭМ!$A$39:$A$789,$A18,СВЦЭМ!$B$39:$B$789,R$11)+'СЕТ СН'!$F$14+СВЦЭМ!$D$10+'СЕТ СН'!$F$8*'СЕТ СН'!$F$9-'СЕТ СН'!$F$26</f>
        <v>2835.58365048</v>
      </c>
      <c r="S18" s="36">
        <f>SUMIFS(СВЦЭМ!$D$39:$D$789,СВЦЭМ!$A$39:$A$789,$A18,СВЦЭМ!$B$39:$B$789,S$11)+'СЕТ СН'!$F$14+СВЦЭМ!$D$10+'СЕТ СН'!$F$8*'СЕТ СН'!$F$9-'СЕТ СН'!$F$26</f>
        <v>2795.7115638699997</v>
      </c>
      <c r="T18" s="36">
        <f>SUMIFS(СВЦЭМ!$D$39:$D$789,СВЦЭМ!$A$39:$A$789,$A18,СВЦЭМ!$B$39:$B$789,T$11)+'СЕТ СН'!$F$14+СВЦЭМ!$D$10+'СЕТ СН'!$F$8*'СЕТ СН'!$F$9-'СЕТ СН'!$F$26</f>
        <v>2741.2778247299998</v>
      </c>
      <c r="U18" s="36">
        <f>SUMIFS(СВЦЭМ!$D$39:$D$789,СВЦЭМ!$A$39:$A$789,$A18,СВЦЭМ!$B$39:$B$789,U$11)+'СЕТ СН'!$F$14+СВЦЭМ!$D$10+'СЕТ СН'!$F$8*'СЕТ СН'!$F$9-'СЕТ СН'!$F$26</f>
        <v>2771.55638985</v>
      </c>
      <c r="V18" s="36">
        <f>SUMIFS(СВЦЭМ!$D$39:$D$789,СВЦЭМ!$A$39:$A$789,$A18,СВЦЭМ!$B$39:$B$789,V$11)+'СЕТ СН'!$F$14+СВЦЭМ!$D$10+'СЕТ СН'!$F$8*'СЕТ СН'!$F$9-'СЕТ СН'!$F$26</f>
        <v>2794.9669403199996</v>
      </c>
      <c r="W18" s="36">
        <f>SUMIFS(СВЦЭМ!$D$39:$D$789,СВЦЭМ!$A$39:$A$789,$A18,СВЦЭМ!$B$39:$B$789,W$11)+'СЕТ СН'!$F$14+СВЦЭМ!$D$10+'СЕТ СН'!$F$8*'СЕТ СН'!$F$9-'СЕТ СН'!$F$26</f>
        <v>2818.3338851499998</v>
      </c>
      <c r="X18" s="36">
        <f>SUMIFS(СВЦЭМ!$D$39:$D$789,СВЦЭМ!$A$39:$A$789,$A18,СВЦЭМ!$B$39:$B$789,X$11)+'СЕТ СН'!$F$14+СВЦЭМ!$D$10+'СЕТ СН'!$F$8*'СЕТ СН'!$F$9-'СЕТ СН'!$F$26</f>
        <v>2873.6901602099997</v>
      </c>
      <c r="Y18" s="36">
        <f>SUMIFS(СВЦЭМ!$D$39:$D$789,СВЦЭМ!$A$39:$A$789,$A18,СВЦЭМ!$B$39:$B$789,Y$11)+'СЕТ СН'!$F$14+СВЦЭМ!$D$10+'СЕТ СН'!$F$8*'СЕТ СН'!$F$9-'СЕТ СН'!$F$26</f>
        <v>2951.0766670499997</v>
      </c>
    </row>
    <row r="19" spans="1:25" ht="15.75" x14ac:dyDescent="0.2">
      <c r="A19" s="35">
        <f t="shared" si="0"/>
        <v>45634</v>
      </c>
      <c r="B19" s="36">
        <f>SUMIFS(СВЦЭМ!$D$39:$D$789,СВЦЭМ!$A$39:$A$789,$A19,СВЦЭМ!$B$39:$B$789,B$11)+'СЕТ СН'!$F$14+СВЦЭМ!$D$10+'СЕТ СН'!$F$8*'СЕТ СН'!$F$9-'СЕТ СН'!$F$26</f>
        <v>2940.4895749599996</v>
      </c>
      <c r="C19" s="36">
        <f>SUMIFS(СВЦЭМ!$D$39:$D$789,СВЦЭМ!$A$39:$A$789,$A19,СВЦЭМ!$B$39:$B$789,C$11)+'СЕТ СН'!$F$14+СВЦЭМ!$D$10+'СЕТ СН'!$F$8*'СЕТ СН'!$F$9-'СЕТ СН'!$F$26</f>
        <v>2985.2022293699997</v>
      </c>
      <c r="D19" s="36">
        <f>SUMIFS(СВЦЭМ!$D$39:$D$789,СВЦЭМ!$A$39:$A$789,$A19,СВЦЭМ!$B$39:$B$789,D$11)+'СЕТ СН'!$F$14+СВЦЭМ!$D$10+'СЕТ СН'!$F$8*'СЕТ СН'!$F$9-'СЕТ СН'!$F$26</f>
        <v>3028.5147371499997</v>
      </c>
      <c r="E19" s="36">
        <f>SUMIFS(СВЦЭМ!$D$39:$D$789,СВЦЭМ!$A$39:$A$789,$A19,СВЦЭМ!$B$39:$B$789,E$11)+'СЕТ СН'!$F$14+СВЦЭМ!$D$10+'СЕТ СН'!$F$8*'СЕТ СН'!$F$9-'СЕТ СН'!$F$26</f>
        <v>3069.4833568599997</v>
      </c>
      <c r="F19" s="36">
        <f>SUMIFS(СВЦЭМ!$D$39:$D$789,СВЦЭМ!$A$39:$A$789,$A19,СВЦЭМ!$B$39:$B$789,F$11)+'СЕТ СН'!$F$14+СВЦЭМ!$D$10+'СЕТ СН'!$F$8*'СЕТ СН'!$F$9-'СЕТ СН'!$F$26</f>
        <v>3087.1070073799997</v>
      </c>
      <c r="G19" s="36">
        <f>SUMIFS(СВЦЭМ!$D$39:$D$789,СВЦЭМ!$A$39:$A$789,$A19,СВЦЭМ!$B$39:$B$789,G$11)+'СЕТ СН'!$F$14+СВЦЭМ!$D$10+'СЕТ СН'!$F$8*'СЕТ СН'!$F$9-'СЕТ СН'!$F$26</f>
        <v>3055.0794736899998</v>
      </c>
      <c r="H19" s="36">
        <f>SUMIFS(СВЦЭМ!$D$39:$D$789,СВЦЭМ!$A$39:$A$789,$A19,СВЦЭМ!$B$39:$B$789,H$11)+'СЕТ СН'!$F$14+СВЦЭМ!$D$10+'СЕТ СН'!$F$8*'СЕТ СН'!$F$9-'СЕТ СН'!$F$26</f>
        <v>3078.1643748099996</v>
      </c>
      <c r="I19" s="36">
        <f>SUMIFS(СВЦЭМ!$D$39:$D$789,СВЦЭМ!$A$39:$A$789,$A19,СВЦЭМ!$B$39:$B$789,I$11)+'СЕТ СН'!$F$14+СВЦЭМ!$D$10+'СЕТ СН'!$F$8*'СЕТ СН'!$F$9-'СЕТ СН'!$F$26</f>
        <v>3062.7166442199996</v>
      </c>
      <c r="J19" s="36">
        <f>SUMIFS(СВЦЭМ!$D$39:$D$789,СВЦЭМ!$A$39:$A$789,$A19,СВЦЭМ!$B$39:$B$789,J$11)+'СЕТ СН'!$F$14+СВЦЭМ!$D$10+'СЕТ СН'!$F$8*'СЕТ СН'!$F$9-'СЕТ СН'!$F$26</f>
        <v>2983.3842165699998</v>
      </c>
      <c r="K19" s="36">
        <f>SUMIFS(СВЦЭМ!$D$39:$D$789,СВЦЭМ!$A$39:$A$789,$A19,СВЦЭМ!$B$39:$B$789,K$11)+'СЕТ СН'!$F$14+СВЦЭМ!$D$10+'СЕТ СН'!$F$8*'СЕТ СН'!$F$9-'СЕТ СН'!$F$26</f>
        <v>2881.3561627299996</v>
      </c>
      <c r="L19" s="36">
        <f>SUMIFS(СВЦЭМ!$D$39:$D$789,СВЦЭМ!$A$39:$A$789,$A19,СВЦЭМ!$B$39:$B$789,L$11)+'СЕТ СН'!$F$14+СВЦЭМ!$D$10+'СЕТ СН'!$F$8*'СЕТ СН'!$F$9-'СЕТ СН'!$F$26</f>
        <v>2814.3974860799999</v>
      </c>
      <c r="M19" s="36">
        <f>SUMIFS(СВЦЭМ!$D$39:$D$789,СВЦЭМ!$A$39:$A$789,$A19,СВЦЭМ!$B$39:$B$789,M$11)+'СЕТ СН'!$F$14+СВЦЭМ!$D$10+'СЕТ СН'!$F$8*'СЕТ СН'!$F$9-'СЕТ СН'!$F$26</f>
        <v>2813.3430712299996</v>
      </c>
      <c r="N19" s="36">
        <f>SUMIFS(СВЦЭМ!$D$39:$D$789,СВЦЭМ!$A$39:$A$789,$A19,СВЦЭМ!$B$39:$B$789,N$11)+'СЕТ СН'!$F$14+СВЦЭМ!$D$10+'СЕТ СН'!$F$8*'СЕТ СН'!$F$9-'СЕТ СН'!$F$26</f>
        <v>2847.96840471</v>
      </c>
      <c r="O19" s="36">
        <f>SUMIFS(СВЦЭМ!$D$39:$D$789,СВЦЭМ!$A$39:$A$789,$A19,СВЦЭМ!$B$39:$B$789,O$11)+'СЕТ СН'!$F$14+СВЦЭМ!$D$10+'СЕТ СН'!$F$8*'СЕТ СН'!$F$9-'СЕТ СН'!$F$26</f>
        <v>2864.8684648599997</v>
      </c>
      <c r="P19" s="36">
        <f>SUMIFS(СВЦЭМ!$D$39:$D$789,СВЦЭМ!$A$39:$A$789,$A19,СВЦЭМ!$B$39:$B$789,P$11)+'СЕТ СН'!$F$14+СВЦЭМ!$D$10+'СЕТ СН'!$F$8*'СЕТ СН'!$F$9-'СЕТ СН'!$F$26</f>
        <v>2879.3574104599998</v>
      </c>
      <c r="Q19" s="36">
        <f>SUMIFS(СВЦЭМ!$D$39:$D$789,СВЦЭМ!$A$39:$A$789,$A19,СВЦЭМ!$B$39:$B$789,Q$11)+'СЕТ СН'!$F$14+СВЦЭМ!$D$10+'СЕТ СН'!$F$8*'СЕТ СН'!$F$9-'СЕТ СН'!$F$26</f>
        <v>2889.8629763399999</v>
      </c>
      <c r="R19" s="36">
        <f>SUMIFS(СВЦЭМ!$D$39:$D$789,СВЦЭМ!$A$39:$A$789,$A19,СВЦЭМ!$B$39:$B$789,R$11)+'СЕТ СН'!$F$14+СВЦЭМ!$D$10+'СЕТ СН'!$F$8*'СЕТ СН'!$F$9-'СЕТ СН'!$F$26</f>
        <v>2881.2053438899998</v>
      </c>
      <c r="S19" s="36">
        <f>SUMIFS(СВЦЭМ!$D$39:$D$789,СВЦЭМ!$A$39:$A$789,$A19,СВЦЭМ!$B$39:$B$789,S$11)+'СЕТ СН'!$F$14+СВЦЭМ!$D$10+'СЕТ СН'!$F$8*'СЕТ СН'!$F$9-'СЕТ СН'!$F$26</f>
        <v>2796.2869616599996</v>
      </c>
      <c r="T19" s="36">
        <f>SUMIFS(СВЦЭМ!$D$39:$D$789,СВЦЭМ!$A$39:$A$789,$A19,СВЦЭМ!$B$39:$B$789,T$11)+'СЕТ СН'!$F$14+СВЦЭМ!$D$10+'СЕТ СН'!$F$8*'СЕТ СН'!$F$9-'СЕТ СН'!$F$26</f>
        <v>2692.66509533</v>
      </c>
      <c r="U19" s="36">
        <f>SUMIFS(СВЦЭМ!$D$39:$D$789,СВЦЭМ!$A$39:$A$789,$A19,СВЦЭМ!$B$39:$B$789,U$11)+'СЕТ СН'!$F$14+СВЦЭМ!$D$10+'СЕТ СН'!$F$8*'СЕТ СН'!$F$9-'СЕТ СН'!$F$26</f>
        <v>2689.5721879399998</v>
      </c>
      <c r="V19" s="36">
        <f>SUMIFS(СВЦЭМ!$D$39:$D$789,СВЦЭМ!$A$39:$A$789,$A19,СВЦЭМ!$B$39:$B$789,V$11)+'СЕТ СН'!$F$14+СВЦЭМ!$D$10+'СЕТ СН'!$F$8*'СЕТ СН'!$F$9-'СЕТ СН'!$F$26</f>
        <v>2729.92599892</v>
      </c>
      <c r="W19" s="36">
        <f>SUMIFS(СВЦЭМ!$D$39:$D$789,СВЦЭМ!$A$39:$A$789,$A19,СВЦЭМ!$B$39:$B$789,W$11)+'СЕТ СН'!$F$14+СВЦЭМ!$D$10+'СЕТ СН'!$F$8*'СЕТ СН'!$F$9-'СЕТ СН'!$F$26</f>
        <v>2784.00357846</v>
      </c>
      <c r="X19" s="36">
        <f>SUMIFS(СВЦЭМ!$D$39:$D$789,СВЦЭМ!$A$39:$A$789,$A19,СВЦЭМ!$B$39:$B$789,X$11)+'СЕТ СН'!$F$14+СВЦЭМ!$D$10+'СЕТ СН'!$F$8*'СЕТ СН'!$F$9-'СЕТ СН'!$F$26</f>
        <v>2806.7795929199997</v>
      </c>
      <c r="Y19" s="36">
        <f>SUMIFS(СВЦЭМ!$D$39:$D$789,СВЦЭМ!$A$39:$A$789,$A19,СВЦЭМ!$B$39:$B$789,Y$11)+'СЕТ СН'!$F$14+СВЦЭМ!$D$10+'СЕТ СН'!$F$8*'СЕТ СН'!$F$9-'СЕТ СН'!$F$26</f>
        <v>2808.1590172799997</v>
      </c>
    </row>
    <row r="20" spans="1:25" ht="15.75" x14ac:dyDescent="0.2">
      <c r="A20" s="35">
        <f t="shared" si="0"/>
        <v>45635</v>
      </c>
      <c r="B20" s="36">
        <f>SUMIFS(СВЦЭМ!$D$39:$D$789,СВЦЭМ!$A$39:$A$789,$A20,СВЦЭМ!$B$39:$B$789,B$11)+'СЕТ СН'!$F$14+СВЦЭМ!$D$10+'СЕТ СН'!$F$8*'СЕТ СН'!$F$9-'СЕТ СН'!$F$26</f>
        <v>2914.1756882799996</v>
      </c>
      <c r="C20" s="36">
        <f>SUMIFS(СВЦЭМ!$D$39:$D$789,СВЦЭМ!$A$39:$A$789,$A20,СВЦЭМ!$B$39:$B$789,C$11)+'СЕТ СН'!$F$14+СВЦЭМ!$D$10+'СЕТ СН'!$F$8*'СЕТ СН'!$F$9-'СЕТ СН'!$F$26</f>
        <v>2945.8403018199997</v>
      </c>
      <c r="D20" s="36">
        <f>SUMIFS(СВЦЭМ!$D$39:$D$789,СВЦЭМ!$A$39:$A$789,$A20,СВЦЭМ!$B$39:$B$789,D$11)+'СЕТ СН'!$F$14+СВЦЭМ!$D$10+'СЕТ СН'!$F$8*'СЕТ СН'!$F$9-'СЕТ СН'!$F$26</f>
        <v>3005.6919752999997</v>
      </c>
      <c r="E20" s="36">
        <f>SUMIFS(СВЦЭМ!$D$39:$D$789,СВЦЭМ!$A$39:$A$789,$A20,СВЦЭМ!$B$39:$B$789,E$11)+'СЕТ СН'!$F$14+СВЦЭМ!$D$10+'СЕТ СН'!$F$8*'СЕТ СН'!$F$9-'СЕТ СН'!$F$26</f>
        <v>3035.0999754999998</v>
      </c>
      <c r="F20" s="36">
        <f>SUMIFS(СВЦЭМ!$D$39:$D$789,СВЦЭМ!$A$39:$A$789,$A20,СВЦЭМ!$B$39:$B$789,F$11)+'СЕТ СН'!$F$14+СВЦЭМ!$D$10+'СЕТ СН'!$F$8*'СЕТ СН'!$F$9-'СЕТ СН'!$F$26</f>
        <v>3036.0904048999996</v>
      </c>
      <c r="G20" s="36">
        <f>SUMIFS(СВЦЭМ!$D$39:$D$789,СВЦЭМ!$A$39:$A$789,$A20,СВЦЭМ!$B$39:$B$789,G$11)+'СЕТ СН'!$F$14+СВЦЭМ!$D$10+'СЕТ СН'!$F$8*'СЕТ СН'!$F$9-'СЕТ СН'!$F$26</f>
        <v>2984.39230589</v>
      </c>
      <c r="H20" s="36">
        <f>SUMIFS(СВЦЭМ!$D$39:$D$789,СВЦЭМ!$A$39:$A$789,$A20,СВЦЭМ!$B$39:$B$789,H$11)+'СЕТ СН'!$F$14+СВЦЭМ!$D$10+'СЕТ СН'!$F$8*'СЕТ СН'!$F$9-'СЕТ СН'!$F$26</f>
        <v>2871.7586381199999</v>
      </c>
      <c r="I20" s="36">
        <f>SUMIFS(СВЦЭМ!$D$39:$D$789,СВЦЭМ!$A$39:$A$789,$A20,СВЦЭМ!$B$39:$B$789,I$11)+'СЕТ СН'!$F$14+СВЦЭМ!$D$10+'СЕТ СН'!$F$8*'СЕТ СН'!$F$9-'СЕТ СН'!$F$26</f>
        <v>2775.9645938399999</v>
      </c>
      <c r="J20" s="36">
        <f>SUMIFS(СВЦЭМ!$D$39:$D$789,СВЦЭМ!$A$39:$A$789,$A20,СВЦЭМ!$B$39:$B$789,J$11)+'СЕТ СН'!$F$14+СВЦЭМ!$D$10+'СЕТ СН'!$F$8*'СЕТ СН'!$F$9-'СЕТ СН'!$F$26</f>
        <v>2800.4675980699999</v>
      </c>
      <c r="K20" s="36">
        <f>SUMIFS(СВЦЭМ!$D$39:$D$789,СВЦЭМ!$A$39:$A$789,$A20,СВЦЭМ!$B$39:$B$789,K$11)+'СЕТ СН'!$F$14+СВЦЭМ!$D$10+'СЕТ СН'!$F$8*'СЕТ СН'!$F$9-'СЕТ СН'!$F$26</f>
        <v>2778.2824292699997</v>
      </c>
      <c r="L20" s="36">
        <f>SUMIFS(СВЦЭМ!$D$39:$D$789,СВЦЭМ!$A$39:$A$789,$A20,СВЦЭМ!$B$39:$B$789,L$11)+'СЕТ СН'!$F$14+СВЦЭМ!$D$10+'СЕТ СН'!$F$8*'СЕТ СН'!$F$9-'СЕТ СН'!$F$26</f>
        <v>2769.4270744999999</v>
      </c>
      <c r="M20" s="36">
        <f>SUMIFS(СВЦЭМ!$D$39:$D$789,СВЦЭМ!$A$39:$A$789,$A20,СВЦЭМ!$B$39:$B$789,M$11)+'СЕТ СН'!$F$14+СВЦЭМ!$D$10+'СЕТ СН'!$F$8*'СЕТ СН'!$F$9-'СЕТ СН'!$F$26</f>
        <v>2799.4472083799997</v>
      </c>
      <c r="N20" s="36">
        <f>SUMIFS(СВЦЭМ!$D$39:$D$789,СВЦЭМ!$A$39:$A$789,$A20,СВЦЭМ!$B$39:$B$789,N$11)+'СЕТ СН'!$F$14+СВЦЭМ!$D$10+'СЕТ СН'!$F$8*'СЕТ СН'!$F$9-'СЕТ СН'!$F$26</f>
        <v>2788.9998131799998</v>
      </c>
      <c r="O20" s="36">
        <f>SUMIFS(СВЦЭМ!$D$39:$D$789,СВЦЭМ!$A$39:$A$789,$A20,СВЦЭМ!$B$39:$B$789,O$11)+'СЕТ СН'!$F$14+СВЦЭМ!$D$10+'СЕТ СН'!$F$8*'СЕТ СН'!$F$9-'СЕТ СН'!$F$26</f>
        <v>2803.4670007299997</v>
      </c>
      <c r="P20" s="36">
        <f>SUMIFS(СВЦЭМ!$D$39:$D$789,СВЦЭМ!$A$39:$A$789,$A20,СВЦЭМ!$B$39:$B$789,P$11)+'СЕТ СН'!$F$14+СВЦЭМ!$D$10+'СЕТ СН'!$F$8*'СЕТ СН'!$F$9-'СЕТ СН'!$F$26</f>
        <v>2812.9269124999996</v>
      </c>
      <c r="Q20" s="36">
        <f>SUMIFS(СВЦЭМ!$D$39:$D$789,СВЦЭМ!$A$39:$A$789,$A20,СВЦЭМ!$B$39:$B$789,Q$11)+'СЕТ СН'!$F$14+СВЦЭМ!$D$10+'СЕТ СН'!$F$8*'СЕТ СН'!$F$9-'СЕТ СН'!$F$26</f>
        <v>2817.7993033899997</v>
      </c>
      <c r="R20" s="36">
        <f>SUMIFS(СВЦЭМ!$D$39:$D$789,СВЦЭМ!$A$39:$A$789,$A20,СВЦЭМ!$B$39:$B$789,R$11)+'СЕТ СН'!$F$14+СВЦЭМ!$D$10+'СЕТ СН'!$F$8*'СЕТ СН'!$F$9-'СЕТ СН'!$F$26</f>
        <v>2797.0724418099999</v>
      </c>
      <c r="S20" s="36">
        <f>SUMIFS(СВЦЭМ!$D$39:$D$789,СВЦЭМ!$A$39:$A$789,$A20,СВЦЭМ!$B$39:$B$789,S$11)+'СЕТ СН'!$F$14+СВЦЭМ!$D$10+'СЕТ СН'!$F$8*'СЕТ СН'!$F$9-'СЕТ СН'!$F$26</f>
        <v>2749.4242277699996</v>
      </c>
      <c r="T20" s="36">
        <f>SUMIFS(СВЦЭМ!$D$39:$D$789,СВЦЭМ!$A$39:$A$789,$A20,СВЦЭМ!$B$39:$B$789,T$11)+'СЕТ СН'!$F$14+СВЦЭМ!$D$10+'СЕТ СН'!$F$8*'СЕТ СН'!$F$9-'СЕТ СН'!$F$26</f>
        <v>2716.1447241899996</v>
      </c>
      <c r="U20" s="36">
        <f>SUMIFS(СВЦЭМ!$D$39:$D$789,СВЦЭМ!$A$39:$A$789,$A20,СВЦЭМ!$B$39:$B$789,U$11)+'СЕТ СН'!$F$14+СВЦЭМ!$D$10+'СЕТ СН'!$F$8*'СЕТ СН'!$F$9-'СЕТ СН'!$F$26</f>
        <v>2724.6290468799998</v>
      </c>
      <c r="V20" s="36">
        <f>SUMIFS(СВЦЭМ!$D$39:$D$789,СВЦЭМ!$A$39:$A$789,$A20,СВЦЭМ!$B$39:$B$789,V$11)+'СЕТ СН'!$F$14+СВЦЭМ!$D$10+'СЕТ СН'!$F$8*'СЕТ СН'!$F$9-'СЕТ СН'!$F$26</f>
        <v>2761.5310013499998</v>
      </c>
      <c r="W20" s="36">
        <f>SUMIFS(СВЦЭМ!$D$39:$D$789,СВЦЭМ!$A$39:$A$789,$A20,СВЦЭМ!$B$39:$B$789,W$11)+'СЕТ СН'!$F$14+СВЦЭМ!$D$10+'СЕТ СН'!$F$8*'СЕТ СН'!$F$9-'СЕТ СН'!$F$26</f>
        <v>2784.2313197599997</v>
      </c>
      <c r="X20" s="36">
        <f>SUMIFS(СВЦЭМ!$D$39:$D$789,СВЦЭМ!$A$39:$A$789,$A20,СВЦЭМ!$B$39:$B$789,X$11)+'СЕТ СН'!$F$14+СВЦЭМ!$D$10+'СЕТ СН'!$F$8*'СЕТ СН'!$F$9-'СЕТ СН'!$F$26</f>
        <v>2791.21758486</v>
      </c>
      <c r="Y20" s="36">
        <f>SUMIFS(СВЦЭМ!$D$39:$D$789,СВЦЭМ!$A$39:$A$789,$A20,СВЦЭМ!$B$39:$B$789,Y$11)+'СЕТ СН'!$F$14+СВЦЭМ!$D$10+'СЕТ СН'!$F$8*'СЕТ СН'!$F$9-'СЕТ СН'!$F$26</f>
        <v>2781.42603719</v>
      </c>
    </row>
    <row r="21" spans="1:25" ht="15.75" x14ac:dyDescent="0.2">
      <c r="A21" s="35">
        <f t="shared" si="0"/>
        <v>45636</v>
      </c>
      <c r="B21" s="36">
        <f>SUMIFS(СВЦЭМ!$D$39:$D$789,СВЦЭМ!$A$39:$A$789,$A21,СВЦЭМ!$B$39:$B$789,B$11)+'СЕТ СН'!$F$14+СВЦЭМ!$D$10+'СЕТ СН'!$F$8*'СЕТ СН'!$F$9-'СЕТ СН'!$F$26</f>
        <v>2952.9375243899999</v>
      </c>
      <c r="C21" s="36">
        <f>SUMIFS(СВЦЭМ!$D$39:$D$789,СВЦЭМ!$A$39:$A$789,$A21,СВЦЭМ!$B$39:$B$789,C$11)+'СЕТ СН'!$F$14+СВЦЭМ!$D$10+'СЕТ СН'!$F$8*'СЕТ СН'!$F$9-'СЕТ СН'!$F$26</f>
        <v>3031.3720439899998</v>
      </c>
      <c r="D21" s="36">
        <f>SUMIFS(СВЦЭМ!$D$39:$D$789,СВЦЭМ!$A$39:$A$789,$A21,СВЦЭМ!$B$39:$B$789,D$11)+'СЕТ СН'!$F$14+СВЦЭМ!$D$10+'СЕТ СН'!$F$8*'СЕТ СН'!$F$9-'СЕТ СН'!$F$26</f>
        <v>3052.6891613899998</v>
      </c>
      <c r="E21" s="36">
        <f>SUMIFS(СВЦЭМ!$D$39:$D$789,СВЦЭМ!$A$39:$A$789,$A21,СВЦЭМ!$B$39:$B$789,E$11)+'СЕТ СН'!$F$14+СВЦЭМ!$D$10+'СЕТ СН'!$F$8*'СЕТ СН'!$F$9-'СЕТ СН'!$F$26</f>
        <v>3077.9793454599999</v>
      </c>
      <c r="F21" s="36">
        <f>SUMIFS(СВЦЭМ!$D$39:$D$789,СВЦЭМ!$A$39:$A$789,$A21,СВЦЭМ!$B$39:$B$789,F$11)+'СЕТ СН'!$F$14+СВЦЭМ!$D$10+'СЕТ СН'!$F$8*'СЕТ СН'!$F$9-'СЕТ СН'!$F$26</f>
        <v>3080.6323956199999</v>
      </c>
      <c r="G21" s="36">
        <f>SUMIFS(СВЦЭМ!$D$39:$D$789,СВЦЭМ!$A$39:$A$789,$A21,СВЦЭМ!$B$39:$B$789,G$11)+'СЕТ СН'!$F$14+СВЦЭМ!$D$10+'СЕТ СН'!$F$8*'СЕТ СН'!$F$9-'СЕТ СН'!$F$26</f>
        <v>3040.6302063799999</v>
      </c>
      <c r="H21" s="36">
        <f>SUMIFS(СВЦЭМ!$D$39:$D$789,СВЦЭМ!$A$39:$A$789,$A21,СВЦЭМ!$B$39:$B$789,H$11)+'СЕТ СН'!$F$14+СВЦЭМ!$D$10+'СЕТ СН'!$F$8*'СЕТ СН'!$F$9-'СЕТ СН'!$F$26</f>
        <v>2938.7377469799999</v>
      </c>
      <c r="I21" s="36">
        <f>SUMIFS(СВЦЭМ!$D$39:$D$789,СВЦЭМ!$A$39:$A$789,$A21,СВЦЭМ!$B$39:$B$789,I$11)+'СЕТ СН'!$F$14+СВЦЭМ!$D$10+'СЕТ СН'!$F$8*'СЕТ СН'!$F$9-'СЕТ СН'!$F$26</f>
        <v>2835.8062585299999</v>
      </c>
      <c r="J21" s="36">
        <f>SUMIFS(СВЦЭМ!$D$39:$D$789,СВЦЭМ!$A$39:$A$789,$A21,СВЦЭМ!$B$39:$B$789,J$11)+'СЕТ СН'!$F$14+СВЦЭМ!$D$10+'СЕТ СН'!$F$8*'СЕТ СН'!$F$9-'СЕТ СН'!$F$26</f>
        <v>2761.5606746899998</v>
      </c>
      <c r="K21" s="36">
        <f>SUMIFS(СВЦЭМ!$D$39:$D$789,СВЦЭМ!$A$39:$A$789,$A21,СВЦЭМ!$B$39:$B$789,K$11)+'СЕТ СН'!$F$14+СВЦЭМ!$D$10+'СЕТ СН'!$F$8*'СЕТ СН'!$F$9-'СЕТ СН'!$F$26</f>
        <v>2726.7140377299997</v>
      </c>
      <c r="L21" s="36">
        <f>SUMIFS(СВЦЭМ!$D$39:$D$789,СВЦЭМ!$A$39:$A$789,$A21,СВЦЭМ!$B$39:$B$789,L$11)+'СЕТ СН'!$F$14+СВЦЭМ!$D$10+'СЕТ СН'!$F$8*'СЕТ СН'!$F$9-'СЕТ СН'!$F$26</f>
        <v>2742.2730048899998</v>
      </c>
      <c r="M21" s="36">
        <f>SUMIFS(СВЦЭМ!$D$39:$D$789,СВЦЭМ!$A$39:$A$789,$A21,СВЦЭМ!$B$39:$B$789,M$11)+'СЕТ СН'!$F$14+СВЦЭМ!$D$10+'СЕТ СН'!$F$8*'СЕТ СН'!$F$9-'СЕТ СН'!$F$26</f>
        <v>2755.1211820599997</v>
      </c>
      <c r="N21" s="36">
        <f>SUMIFS(СВЦЭМ!$D$39:$D$789,СВЦЭМ!$A$39:$A$789,$A21,СВЦЭМ!$B$39:$B$789,N$11)+'СЕТ СН'!$F$14+СВЦЭМ!$D$10+'СЕТ СН'!$F$8*'СЕТ СН'!$F$9-'СЕТ СН'!$F$26</f>
        <v>2753.0756867099999</v>
      </c>
      <c r="O21" s="36">
        <f>SUMIFS(СВЦЭМ!$D$39:$D$789,СВЦЭМ!$A$39:$A$789,$A21,СВЦЭМ!$B$39:$B$789,O$11)+'СЕТ СН'!$F$14+СВЦЭМ!$D$10+'СЕТ СН'!$F$8*'СЕТ СН'!$F$9-'СЕТ СН'!$F$26</f>
        <v>2746.8371602599996</v>
      </c>
      <c r="P21" s="36">
        <f>SUMIFS(СВЦЭМ!$D$39:$D$789,СВЦЭМ!$A$39:$A$789,$A21,СВЦЭМ!$B$39:$B$789,P$11)+'СЕТ СН'!$F$14+СВЦЭМ!$D$10+'СЕТ СН'!$F$8*'СЕТ СН'!$F$9-'СЕТ СН'!$F$26</f>
        <v>2799.7165813899996</v>
      </c>
      <c r="Q21" s="36">
        <f>SUMIFS(СВЦЭМ!$D$39:$D$789,СВЦЭМ!$A$39:$A$789,$A21,СВЦЭМ!$B$39:$B$789,Q$11)+'СЕТ СН'!$F$14+СВЦЭМ!$D$10+'СЕТ СН'!$F$8*'СЕТ СН'!$F$9-'СЕТ СН'!$F$26</f>
        <v>2819.3167003499998</v>
      </c>
      <c r="R21" s="36">
        <f>SUMIFS(СВЦЭМ!$D$39:$D$789,СВЦЭМ!$A$39:$A$789,$A21,СВЦЭМ!$B$39:$B$789,R$11)+'СЕТ СН'!$F$14+СВЦЭМ!$D$10+'СЕТ СН'!$F$8*'СЕТ СН'!$F$9-'СЕТ СН'!$F$26</f>
        <v>2787.9011178199999</v>
      </c>
      <c r="S21" s="36">
        <f>SUMIFS(СВЦЭМ!$D$39:$D$789,СВЦЭМ!$A$39:$A$789,$A21,СВЦЭМ!$B$39:$B$789,S$11)+'СЕТ СН'!$F$14+СВЦЭМ!$D$10+'СЕТ СН'!$F$8*'СЕТ СН'!$F$9-'СЕТ СН'!$F$26</f>
        <v>2736.2547105399999</v>
      </c>
      <c r="T21" s="36">
        <f>SUMIFS(СВЦЭМ!$D$39:$D$789,СВЦЭМ!$A$39:$A$789,$A21,СВЦЭМ!$B$39:$B$789,T$11)+'СЕТ СН'!$F$14+СВЦЭМ!$D$10+'СЕТ СН'!$F$8*'СЕТ СН'!$F$9-'СЕТ СН'!$F$26</f>
        <v>2707.0171314999998</v>
      </c>
      <c r="U21" s="36">
        <f>SUMIFS(СВЦЭМ!$D$39:$D$789,СВЦЭМ!$A$39:$A$789,$A21,СВЦЭМ!$B$39:$B$789,U$11)+'СЕТ СН'!$F$14+СВЦЭМ!$D$10+'СЕТ СН'!$F$8*'СЕТ СН'!$F$9-'СЕТ СН'!$F$26</f>
        <v>2728.5691840099998</v>
      </c>
      <c r="V21" s="36">
        <f>SUMIFS(СВЦЭМ!$D$39:$D$789,СВЦЭМ!$A$39:$A$789,$A21,СВЦЭМ!$B$39:$B$789,V$11)+'СЕТ СН'!$F$14+СВЦЭМ!$D$10+'СЕТ СН'!$F$8*'СЕТ СН'!$F$9-'СЕТ СН'!$F$26</f>
        <v>2746.4991486399999</v>
      </c>
      <c r="W21" s="36">
        <f>SUMIFS(СВЦЭМ!$D$39:$D$789,СВЦЭМ!$A$39:$A$789,$A21,СВЦЭМ!$B$39:$B$789,W$11)+'СЕТ СН'!$F$14+СВЦЭМ!$D$10+'СЕТ СН'!$F$8*'СЕТ СН'!$F$9-'СЕТ СН'!$F$26</f>
        <v>2785.2746418799998</v>
      </c>
      <c r="X21" s="36">
        <f>SUMIFS(СВЦЭМ!$D$39:$D$789,СВЦЭМ!$A$39:$A$789,$A21,СВЦЭМ!$B$39:$B$789,X$11)+'СЕТ СН'!$F$14+СВЦЭМ!$D$10+'СЕТ СН'!$F$8*'СЕТ СН'!$F$9-'СЕТ СН'!$F$26</f>
        <v>2789.3785642399998</v>
      </c>
      <c r="Y21" s="36">
        <f>SUMIFS(СВЦЭМ!$D$39:$D$789,СВЦЭМ!$A$39:$A$789,$A21,СВЦЭМ!$B$39:$B$789,Y$11)+'СЕТ СН'!$F$14+СВЦЭМ!$D$10+'СЕТ СН'!$F$8*'СЕТ СН'!$F$9-'СЕТ СН'!$F$26</f>
        <v>2845.6104862799998</v>
      </c>
    </row>
    <row r="22" spans="1:25" ht="15.75" x14ac:dyDescent="0.2">
      <c r="A22" s="35">
        <f t="shared" si="0"/>
        <v>45637</v>
      </c>
      <c r="B22" s="36">
        <f>SUMIFS(СВЦЭМ!$D$39:$D$789,СВЦЭМ!$A$39:$A$789,$A22,СВЦЭМ!$B$39:$B$789,B$11)+'СЕТ СН'!$F$14+СВЦЭМ!$D$10+'СЕТ СН'!$F$8*'СЕТ СН'!$F$9-'СЕТ СН'!$F$26</f>
        <v>2839.5125908799996</v>
      </c>
      <c r="C22" s="36">
        <f>SUMIFS(СВЦЭМ!$D$39:$D$789,СВЦЭМ!$A$39:$A$789,$A22,СВЦЭМ!$B$39:$B$789,C$11)+'СЕТ СН'!$F$14+СВЦЭМ!$D$10+'СЕТ СН'!$F$8*'СЕТ СН'!$F$9-'СЕТ СН'!$F$26</f>
        <v>2977.1189032899997</v>
      </c>
      <c r="D22" s="36">
        <f>SUMIFS(СВЦЭМ!$D$39:$D$789,СВЦЭМ!$A$39:$A$789,$A22,СВЦЭМ!$B$39:$B$789,D$11)+'СЕТ СН'!$F$14+СВЦЭМ!$D$10+'СЕТ СН'!$F$8*'СЕТ СН'!$F$9-'СЕТ СН'!$F$26</f>
        <v>3036.6134957599998</v>
      </c>
      <c r="E22" s="36">
        <f>SUMIFS(СВЦЭМ!$D$39:$D$789,СВЦЭМ!$A$39:$A$789,$A22,СВЦЭМ!$B$39:$B$789,E$11)+'СЕТ СН'!$F$14+СВЦЭМ!$D$10+'СЕТ СН'!$F$8*'СЕТ СН'!$F$9-'СЕТ СН'!$F$26</f>
        <v>3052.8287228699996</v>
      </c>
      <c r="F22" s="36">
        <f>SUMIFS(СВЦЭМ!$D$39:$D$789,СВЦЭМ!$A$39:$A$789,$A22,СВЦЭМ!$B$39:$B$789,F$11)+'СЕТ СН'!$F$14+СВЦЭМ!$D$10+'СЕТ СН'!$F$8*'СЕТ СН'!$F$9-'СЕТ СН'!$F$26</f>
        <v>3069.5657818</v>
      </c>
      <c r="G22" s="36">
        <f>SUMIFS(СВЦЭМ!$D$39:$D$789,СВЦЭМ!$A$39:$A$789,$A22,СВЦЭМ!$B$39:$B$789,G$11)+'СЕТ СН'!$F$14+СВЦЭМ!$D$10+'СЕТ СН'!$F$8*'СЕТ СН'!$F$9-'СЕТ СН'!$F$26</f>
        <v>3028.2218721999998</v>
      </c>
      <c r="H22" s="36">
        <f>SUMIFS(СВЦЭМ!$D$39:$D$789,СВЦЭМ!$A$39:$A$789,$A22,СВЦЭМ!$B$39:$B$789,H$11)+'СЕТ СН'!$F$14+СВЦЭМ!$D$10+'СЕТ СН'!$F$8*'СЕТ СН'!$F$9-'СЕТ СН'!$F$26</f>
        <v>2960.8058462099998</v>
      </c>
      <c r="I22" s="36">
        <f>SUMIFS(СВЦЭМ!$D$39:$D$789,СВЦЭМ!$A$39:$A$789,$A22,СВЦЭМ!$B$39:$B$789,I$11)+'СЕТ СН'!$F$14+СВЦЭМ!$D$10+'СЕТ СН'!$F$8*'СЕТ СН'!$F$9-'СЕТ СН'!$F$26</f>
        <v>2867.6108003999998</v>
      </c>
      <c r="J22" s="36">
        <f>SUMIFS(СВЦЭМ!$D$39:$D$789,СВЦЭМ!$A$39:$A$789,$A22,СВЦЭМ!$B$39:$B$789,J$11)+'СЕТ СН'!$F$14+СВЦЭМ!$D$10+'СЕТ СН'!$F$8*'СЕТ СН'!$F$9-'СЕТ СН'!$F$26</f>
        <v>2808.9686539199997</v>
      </c>
      <c r="K22" s="36">
        <f>SUMIFS(СВЦЭМ!$D$39:$D$789,СВЦЭМ!$A$39:$A$789,$A22,СВЦЭМ!$B$39:$B$789,K$11)+'СЕТ СН'!$F$14+СВЦЭМ!$D$10+'СЕТ СН'!$F$8*'СЕТ СН'!$F$9-'СЕТ СН'!$F$26</f>
        <v>2786.0681241599996</v>
      </c>
      <c r="L22" s="36">
        <f>SUMIFS(СВЦЭМ!$D$39:$D$789,СВЦЭМ!$A$39:$A$789,$A22,СВЦЭМ!$B$39:$B$789,L$11)+'СЕТ СН'!$F$14+СВЦЭМ!$D$10+'СЕТ СН'!$F$8*'СЕТ СН'!$F$9-'СЕТ СН'!$F$26</f>
        <v>2784.88725239</v>
      </c>
      <c r="M22" s="36">
        <f>SUMIFS(СВЦЭМ!$D$39:$D$789,СВЦЭМ!$A$39:$A$789,$A22,СВЦЭМ!$B$39:$B$789,M$11)+'СЕТ СН'!$F$14+СВЦЭМ!$D$10+'СЕТ СН'!$F$8*'СЕТ СН'!$F$9-'СЕТ СН'!$F$26</f>
        <v>2819.0977892399997</v>
      </c>
      <c r="N22" s="36">
        <f>SUMIFS(СВЦЭМ!$D$39:$D$789,СВЦЭМ!$A$39:$A$789,$A22,СВЦЭМ!$B$39:$B$789,N$11)+'СЕТ СН'!$F$14+СВЦЭМ!$D$10+'СЕТ СН'!$F$8*'СЕТ СН'!$F$9-'СЕТ СН'!$F$26</f>
        <v>2846.3768318099997</v>
      </c>
      <c r="O22" s="36">
        <f>SUMIFS(СВЦЭМ!$D$39:$D$789,СВЦЭМ!$A$39:$A$789,$A22,СВЦЭМ!$B$39:$B$789,O$11)+'СЕТ СН'!$F$14+СВЦЭМ!$D$10+'СЕТ СН'!$F$8*'СЕТ СН'!$F$9-'СЕТ СН'!$F$26</f>
        <v>2886.7723402099996</v>
      </c>
      <c r="P22" s="36">
        <f>SUMIFS(СВЦЭМ!$D$39:$D$789,СВЦЭМ!$A$39:$A$789,$A22,СВЦЭМ!$B$39:$B$789,P$11)+'СЕТ СН'!$F$14+СВЦЭМ!$D$10+'СЕТ СН'!$F$8*'СЕТ СН'!$F$9-'СЕТ СН'!$F$26</f>
        <v>2926.3213681599996</v>
      </c>
      <c r="Q22" s="36">
        <f>SUMIFS(СВЦЭМ!$D$39:$D$789,СВЦЭМ!$A$39:$A$789,$A22,СВЦЭМ!$B$39:$B$789,Q$11)+'СЕТ СН'!$F$14+СВЦЭМ!$D$10+'СЕТ СН'!$F$8*'СЕТ СН'!$F$9-'СЕТ СН'!$F$26</f>
        <v>2972.3752488299997</v>
      </c>
      <c r="R22" s="36">
        <f>SUMIFS(СВЦЭМ!$D$39:$D$789,СВЦЭМ!$A$39:$A$789,$A22,СВЦЭМ!$B$39:$B$789,R$11)+'СЕТ СН'!$F$14+СВЦЭМ!$D$10+'СЕТ СН'!$F$8*'СЕТ СН'!$F$9-'СЕТ СН'!$F$26</f>
        <v>2953.9552022799999</v>
      </c>
      <c r="S22" s="36">
        <f>SUMIFS(СВЦЭМ!$D$39:$D$789,СВЦЭМ!$A$39:$A$789,$A22,СВЦЭМ!$B$39:$B$789,S$11)+'СЕТ СН'!$F$14+СВЦЭМ!$D$10+'СЕТ СН'!$F$8*'СЕТ СН'!$F$9-'СЕТ СН'!$F$26</f>
        <v>2905.80960353</v>
      </c>
      <c r="T22" s="36">
        <f>SUMIFS(СВЦЭМ!$D$39:$D$789,СВЦЭМ!$A$39:$A$789,$A22,СВЦЭМ!$B$39:$B$789,T$11)+'СЕТ СН'!$F$14+СВЦЭМ!$D$10+'СЕТ СН'!$F$8*'СЕТ СН'!$F$9-'СЕТ СН'!$F$26</f>
        <v>2842.0208441099999</v>
      </c>
      <c r="U22" s="36">
        <f>SUMIFS(СВЦЭМ!$D$39:$D$789,СВЦЭМ!$A$39:$A$789,$A22,СВЦЭМ!$B$39:$B$789,U$11)+'СЕТ СН'!$F$14+СВЦЭМ!$D$10+'СЕТ СН'!$F$8*'СЕТ СН'!$F$9-'СЕТ СН'!$F$26</f>
        <v>2821.2835946199998</v>
      </c>
      <c r="V22" s="36">
        <f>SUMIFS(СВЦЭМ!$D$39:$D$789,СВЦЭМ!$A$39:$A$789,$A22,СВЦЭМ!$B$39:$B$789,V$11)+'СЕТ СН'!$F$14+СВЦЭМ!$D$10+'СЕТ СН'!$F$8*'СЕТ СН'!$F$9-'СЕТ СН'!$F$26</f>
        <v>2812.9377552599999</v>
      </c>
      <c r="W22" s="36">
        <f>SUMIFS(СВЦЭМ!$D$39:$D$789,СВЦЭМ!$A$39:$A$789,$A22,СВЦЭМ!$B$39:$B$789,W$11)+'СЕТ СН'!$F$14+СВЦЭМ!$D$10+'СЕТ СН'!$F$8*'СЕТ СН'!$F$9-'СЕТ СН'!$F$26</f>
        <v>2832.1554131999997</v>
      </c>
      <c r="X22" s="36">
        <f>SUMIFS(СВЦЭМ!$D$39:$D$789,СВЦЭМ!$A$39:$A$789,$A22,СВЦЭМ!$B$39:$B$789,X$11)+'СЕТ СН'!$F$14+СВЦЭМ!$D$10+'СЕТ СН'!$F$8*'СЕТ СН'!$F$9-'СЕТ СН'!$F$26</f>
        <v>2872.7506111099997</v>
      </c>
      <c r="Y22" s="36">
        <f>SUMIFS(СВЦЭМ!$D$39:$D$789,СВЦЭМ!$A$39:$A$789,$A22,СВЦЭМ!$B$39:$B$789,Y$11)+'СЕТ СН'!$F$14+СВЦЭМ!$D$10+'СЕТ СН'!$F$8*'СЕТ СН'!$F$9-'СЕТ СН'!$F$26</f>
        <v>2938.2451314099999</v>
      </c>
    </row>
    <row r="23" spans="1:25" ht="15.75" x14ac:dyDescent="0.2">
      <c r="A23" s="35">
        <f t="shared" si="0"/>
        <v>45638</v>
      </c>
      <c r="B23" s="36">
        <f>SUMIFS(СВЦЭМ!$D$39:$D$789,СВЦЭМ!$A$39:$A$789,$A23,СВЦЭМ!$B$39:$B$789,B$11)+'СЕТ СН'!$F$14+СВЦЭМ!$D$10+'СЕТ СН'!$F$8*'СЕТ СН'!$F$9-'СЕТ СН'!$F$26</f>
        <v>2999.6197657299999</v>
      </c>
      <c r="C23" s="36">
        <f>SUMIFS(СВЦЭМ!$D$39:$D$789,СВЦЭМ!$A$39:$A$789,$A23,СВЦЭМ!$B$39:$B$789,C$11)+'СЕТ СН'!$F$14+СВЦЭМ!$D$10+'СЕТ СН'!$F$8*'СЕТ СН'!$F$9-'СЕТ СН'!$F$26</f>
        <v>3066.3073139399999</v>
      </c>
      <c r="D23" s="36">
        <f>SUMIFS(СВЦЭМ!$D$39:$D$789,СВЦЭМ!$A$39:$A$789,$A23,СВЦЭМ!$B$39:$B$789,D$11)+'СЕТ СН'!$F$14+СВЦЭМ!$D$10+'СЕТ СН'!$F$8*'СЕТ СН'!$F$9-'СЕТ СН'!$F$26</f>
        <v>3080.51466295</v>
      </c>
      <c r="E23" s="36">
        <f>SUMIFS(СВЦЭМ!$D$39:$D$789,СВЦЭМ!$A$39:$A$789,$A23,СВЦЭМ!$B$39:$B$789,E$11)+'СЕТ СН'!$F$14+СВЦЭМ!$D$10+'СЕТ СН'!$F$8*'СЕТ СН'!$F$9-'СЕТ СН'!$F$26</f>
        <v>3079.8851228499998</v>
      </c>
      <c r="F23" s="36">
        <f>SUMIFS(СВЦЭМ!$D$39:$D$789,СВЦЭМ!$A$39:$A$789,$A23,СВЦЭМ!$B$39:$B$789,F$11)+'СЕТ СН'!$F$14+СВЦЭМ!$D$10+'СЕТ СН'!$F$8*'СЕТ СН'!$F$9-'СЕТ СН'!$F$26</f>
        <v>3092.05097871</v>
      </c>
      <c r="G23" s="36">
        <f>SUMIFS(СВЦЭМ!$D$39:$D$789,СВЦЭМ!$A$39:$A$789,$A23,СВЦЭМ!$B$39:$B$789,G$11)+'СЕТ СН'!$F$14+СВЦЭМ!$D$10+'СЕТ СН'!$F$8*'СЕТ СН'!$F$9-'СЕТ СН'!$F$26</f>
        <v>3081.8355515199996</v>
      </c>
      <c r="H23" s="36">
        <f>SUMIFS(СВЦЭМ!$D$39:$D$789,СВЦЭМ!$A$39:$A$789,$A23,СВЦЭМ!$B$39:$B$789,H$11)+'СЕТ СН'!$F$14+СВЦЭМ!$D$10+'СЕТ СН'!$F$8*'СЕТ СН'!$F$9-'СЕТ СН'!$F$26</f>
        <v>3006.9272672599996</v>
      </c>
      <c r="I23" s="36">
        <f>SUMIFS(СВЦЭМ!$D$39:$D$789,СВЦЭМ!$A$39:$A$789,$A23,СВЦЭМ!$B$39:$B$789,I$11)+'СЕТ СН'!$F$14+СВЦЭМ!$D$10+'СЕТ СН'!$F$8*'СЕТ СН'!$F$9-'СЕТ СН'!$F$26</f>
        <v>2896.5986177099999</v>
      </c>
      <c r="J23" s="36">
        <f>SUMIFS(СВЦЭМ!$D$39:$D$789,СВЦЭМ!$A$39:$A$789,$A23,СВЦЭМ!$B$39:$B$789,J$11)+'СЕТ СН'!$F$14+СВЦЭМ!$D$10+'СЕТ СН'!$F$8*'СЕТ СН'!$F$9-'СЕТ СН'!$F$26</f>
        <v>2841.6676361099999</v>
      </c>
      <c r="K23" s="36">
        <f>SUMIFS(СВЦЭМ!$D$39:$D$789,СВЦЭМ!$A$39:$A$789,$A23,СВЦЭМ!$B$39:$B$789,K$11)+'СЕТ СН'!$F$14+СВЦЭМ!$D$10+'СЕТ СН'!$F$8*'СЕТ СН'!$F$9-'СЕТ СН'!$F$26</f>
        <v>2843.44318475</v>
      </c>
      <c r="L23" s="36">
        <f>SUMIFS(СВЦЭМ!$D$39:$D$789,СВЦЭМ!$A$39:$A$789,$A23,СВЦЭМ!$B$39:$B$789,L$11)+'СЕТ СН'!$F$14+СВЦЭМ!$D$10+'СЕТ СН'!$F$8*'СЕТ СН'!$F$9-'СЕТ СН'!$F$26</f>
        <v>2832.6676434299998</v>
      </c>
      <c r="M23" s="36">
        <f>SUMIFS(СВЦЭМ!$D$39:$D$789,СВЦЭМ!$A$39:$A$789,$A23,СВЦЭМ!$B$39:$B$789,M$11)+'СЕТ СН'!$F$14+СВЦЭМ!$D$10+'СЕТ СН'!$F$8*'СЕТ СН'!$F$9-'СЕТ СН'!$F$26</f>
        <v>2851.4345385799998</v>
      </c>
      <c r="N23" s="36">
        <f>SUMIFS(СВЦЭМ!$D$39:$D$789,СВЦЭМ!$A$39:$A$789,$A23,СВЦЭМ!$B$39:$B$789,N$11)+'СЕТ СН'!$F$14+СВЦЭМ!$D$10+'СЕТ СН'!$F$8*'СЕТ СН'!$F$9-'СЕТ СН'!$F$26</f>
        <v>2854.4926007499998</v>
      </c>
      <c r="O23" s="36">
        <f>SUMIFS(СВЦЭМ!$D$39:$D$789,СВЦЭМ!$A$39:$A$789,$A23,СВЦЭМ!$B$39:$B$789,O$11)+'СЕТ СН'!$F$14+СВЦЭМ!$D$10+'СЕТ СН'!$F$8*'СЕТ СН'!$F$9-'СЕТ СН'!$F$26</f>
        <v>2899.5573533699999</v>
      </c>
      <c r="P23" s="36">
        <f>SUMIFS(СВЦЭМ!$D$39:$D$789,СВЦЭМ!$A$39:$A$789,$A23,СВЦЭМ!$B$39:$B$789,P$11)+'СЕТ СН'!$F$14+СВЦЭМ!$D$10+'СЕТ СН'!$F$8*'СЕТ СН'!$F$9-'СЕТ СН'!$F$26</f>
        <v>2893.5337069499997</v>
      </c>
      <c r="Q23" s="36">
        <f>SUMIFS(СВЦЭМ!$D$39:$D$789,СВЦЭМ!$A$39:$A$789,$A23,СВЦЭМ!$B$39:$B$789,Q$11)+'СЕТ СН'!$F$14+СВЦЭМ!$D$10+'СЕТ СН'!$F$8*'СЕТ СН'!$F$9-'СЕТ СН'!$F$26</f>
        <v>2888.7977608299998</v>
      </c>
      <c r="R23" s="36">
        <f>SUMIFS(СВЦЭМ!$D$39:$D$789,СВЦЭМ!$A$39:$A$789,$A23,СВЦЭМ!$B$39:$B$789,R$11)+'СЕТ СН'!$F$14+СВЦЭМ!$D$10+'СЕТ СН'!$F$8*'СЕТ СН'!$F$9-'СЕТ СН'!$F$26</f>
        <v>2890.0804717399997</v>
      </c>
      <c r="S23" s="36">
        <f>SUMIFS(СВЦЭМ!$D$39:$D$789,СВЦЭМ!$A$39:$A$789,$A23,СВЦЭМ!$B$39:$B$789,S$11)+'СЕТ СН'!$F$14+СВЦЭМ!$D$10+'СЕТ СН'!$F$8*'СЕТ СН'!$F$9-'СЕТ СН'!$F$26</f>
        <v>2833.0522742599996</v>
      </c>
      <c r="T23" s="36">
        <f>SUMIFS(СВЦЭМ!$D$39:$D$789,СВЦЭМ!$A$39:$A$789,$A23,СВЦЭМ!$B$39:$B$789,T$11)+'СЕТ СН'!$F$14+СВЦЭМ!$D$10+'СЕТ СН'!$F$8*'СЕТ СН'!$F$9-'СЕТ СН'!$F$26</f>
        <v>2825.8150502699996</v>
      </c>
      <c r="U23" s="36">
        <f>SUMIFS(СВЦЭМ!$D$39:$D$789,СВЦЭМ!$A$39:$A$789,$A23,СВЦЭМ!$B$39:$B$789,U$11)+'СЕТ СН'!$F$14+СВЦЭМ!$D$10+'СЕТ СН'!$F$8*'СЕТ СН'!$F$9-'СЕТ СН'!$F$26</f>
        <v>2848.2898932399999</v>
      </c>
      <c r="V23" s="36">
        <f>SUMIFS(СВЦЭМ!$D$39:$D$789,СВЦЭМ!$A$39:$A$789,$A23,СВЦЭМ!$B$39:$B$789,V$11)+'СЕТ СН'!$F$14+СВЦЭМ!$D$10+'СЕТ СН'!$F$8*'СЕТ СН'!$F$9-'СЕТ СН'!$F$26</f>
        <v>2861.4664386099998</v>
      </c>
      <c r="W23" s="36">
        <f>SUMIFS(СВЦЭМ!$D$39:$D$789,СВЦЭМ!$A$39:$A$789,$A23,СВЦЭМ!$B$39:$B$789,W$11)+'СЕТ СН'!$F$14+СВЦЭМ!$D$10+'СЕТ СН'!$F$8*'СЕТ СН'!$F$9-'СЕТ СН'!$F$26</f>
        <v>2904.4507859799996</v>
      </c>
      <c r="X23" s="36">
        <f>SUMIFS(СВЦЭМ!$D$39:$D$789,СВЦЭМ!$A$39:$A$789,$A23,СВЦЭМ!$B$39:$B$789,X$11)+'СЕТ СН'!$F$14+СВЦЭМ!$D$10+'СЕТ СН'!$F$8*'СЕТ СН'!$F$9-'СЕТ СН'!$F$26</f>
        <v>2937.2044446099999</v>
      </c>
      <c r="Y23" s="36">
        <f>SUMIFS(СВЦЭМ!$D$39:$D$789,СВЦЭМ!$A$39:$A$789,$A23,СВЦЭМ!$B$39:$B$789,Y$11)+'СЕТ СН'!$F$14+СВЦЭМ!$D$10+'СЕТ СН'!$F$8*'СЕТ СН'!$F$9-'СЕТ СН'!$F$26</f>
        <v>2999.0796845399996</v>
      </c>
    </row>
    <row r="24" spans="1:25" ht="15.75" x14ac:dyDescent="0.2">
      <c r="A24" s="35">
        <f t="shared" si="0"/>
        <v>45639</v>
      </c>
      <c r="B24" s="36">
        <f>SUMIFS(СВЦЭМ!$D$39:$D$789,СВЦЭМ!$A$39:$A$789,$A24,СВЦЭМ!$B$39:$B$789,B$11)+'СЕТ СН'!$F$14+СВЦЭМ!$D$10+'СЕТ СН'!$F$8*'СЕТ СН'!$F$9-'СЕТ СН'!$F$26</f>
        <v>3071.1520861199997</v>
      </c>
      <c r="C24" s="36">
        <f>SUMIFS(СВЦЭМ!$D$39:$D$789,СВЦЭМ!$A$39:$A$789,$A24,СВЦЭМ!$B$39:$B$789,C$11)+'СЕТ СН'!$F$14+СВЦЭМ!$D$10+'СЕТ СН'!$F$8*'СЕТ СН'!$F$9-'СЕТ СН'!$F$26</f>
        <v>3141.2966546799998</v>
      </c>
      <c r="D24" s="36">
        <f>SUMIFS(СВЦЭМ!$D$39:$D$789,СВЦЭМ!$A$39:$A$789,$A24,СВЦЭМ!$B$39:$B$789,D$11)+'СЕТ СН'!$F$14+СВЦЭМ!$D$10+'СЕТ СН'!$F$8*'СЕТ СН'!$F$9-'СЕТ СН'!$F$26</f>
        <v>3187.5540969499998</v>
      </c>
      <c r="E24" s="36">
        <f>SUMIFS(СВЦЭМ!$D$39:$D$789,СВЦЭМ!$A$39:$A$789,$A24,СВЦЭМ!$B$39:$B$789,E$11)+'СЕТ СН'!$F$14+СВЦЭМ!$D$10+'СЕТ СН'!$F$8*'СЕТ СН'!$F$9-'СЕТ СН'!$F$26</f>
        <v>3178.8582298599999</v>
      </c>
      <c r="F24" s="36">
        <f>SUMIFS(СВЦЭМ!$D$39:$D$789,СВЦЭМ!$A$39:$A$789,$A24,СВЦЭМ!$B$39:$B$789,F$11)+'СЕТ СН'!$F$14+СВЦЭМ!$D$10+'СЕТ СН'!$F$8*'СЕТ СН'!$F$9-'СЕТ СН'!$F$26</f>
        <v>3157.2509747399999</v>
      </c>
      <c r="G24" s="36">
        <f>SUMIFS(СВЦЭМ!$D$39:$D$789,СВЦЭМ!$A$39:$A$789,$A24,СВЦЭМ!$B$39:$B$789,G$11)+'СЕТ СН'!$F$14+СВЦЭМ!$D$10+'СЕТ СН'!$F$8*'СЕТ СН'!$F$9-'СЕТ СН'!$F$26</f>
        <v>3111.0980548099997</v>
      </c>
      <c r="H24" s="36">
        <f>SUMIFS(СВЦЭМ!$D$39:$D$789,СВЦЭМ!$A$39:$A$789,$A24,СВЦЭМ!$B$39:$B$789,H$11)+'СЕТ СН'!$F$14+СВЦЭМ!$D$10+'СЕТ СН'!$F$8*'СЕТ СН'!$F$9-'СЕТ СН'!$F$26</f>
        <v>3014.1582879999996</v>
      </c>
      <c r="I24" s="36">
        <f>SUMIFS(СВЦЭМ!$D$39:$D$789,СВЦЭМ!$A$39:$A$789,$A24,СВЦЭМ!$B$39:$B$789,I$11)+'СЕТ СН'!$F$14+СВЦЭМ!$D$10+'СЕТ СН'!$F$8*'СЕТ СН'!$F$9-'СЕТ СН'!$F$26</f>
        <v>2909.7006973599996</v>
      </c>
      <c r="J24" s="36">
        <f>SUMIFS(СВЦЭМ!$D$39:$D$789,СВЦЭМ!$A$39:$A$789,$A24,СВЦЭМ!$B$39:$B$789,J$11)+'СЕТ СН'!$F$14+СВЦЭМ!$D$10+'СЕТ СН'!$F$8*'СЕТ СН'!$F$9-'СЕТ СН'!$F$26</f>
        <v>2850.3729927699997</v>
      </c>
      <c r="K24" s="36">
        <f>SUMIFS(СВЦЭМ!$D$39:$D$789,СВЦЭМ!$A$39:$A$789,$A24,СВЦЭМ!$B$39:$B$789,K$11)+'СЕТ СН'!$F$14+СВЦЭМ!$D$10+'СЕТ СН'!$F$8*'СЕТ СН'!$F$9-'СЕТ СН'!$F$26</f>
        <v>2826.10038704</v>
      </c>
      <c r="L24" s="36">
        <f>SUMIFS(СВЦЭМ!$D$39:$D$789,СВЦЭМ!$A$39:$A$789,$A24,СВЦЭМ!$B$39:$B$789,L$11)+'СЕТ СН'!$F$14+СВЦЭМ!$D$10+'СЕТ СН'!$F$8*'СЕТ СН'!$F$9-'СЕТ СН'!$F$26</f>
        <v>2813.3168236299998</v>
      </c>
      <c r="M24" s="36">
        <f>SUMIFS(СВЦЭМ!$D$39:$D$789,СВЦЭМ!$A$39:$A$789,$A24,СВЦЭМ!$B$39:$B$789,M$11)+'СЕТ СН'!$F$14+СВЦЭМ!$D$10+'СЕТ СН'!$F$8*'СЕТ СН'!$F$9-'СЕТ СН'!$F$26</f>
        <v>2838.1471934399997</v>
      </c>
      <c r="N24" s="36">
        <f>SUMIFS(СВЦЭМ!$D$39:$D$789,СВЦЭМ!$A$39:$A$789,$A24,СВЦЭМ!$B$39:$B$789,N$11)+'СЕТ СН'!$F$14+СВЦЭМ!$D$10+'СЕТ СН'!$F$8*'СЕТ СН'!$F$9-'СЕТ СН'!$F$26</f>
        <v>2824.7983176999996</v>
      </c>
      <c r="O24" s="36">
        <f>SUMIFS(СВЦЭМ!$D$39:$D$789,СВЦЭМ!$A$39:$A$789,$A24,СВЦЭМ!$B$39:$B$789,O$11)+'СЕТ СН'!$F$14+СВЦЭМ!$D$10+'СЕТ СН'!$F$8*'СЕТ СН'!$F$9-'СЕТ СН'!$F$26</f>
        <v>2840.2516908499997</v>
      </c>
      <c r="P24" s="36">
        <f>SUMIFS(СВЦЭМ!$D$39:$D$789,СВЦЭМ!$A$39:$A$789,$A24,СВЦЭМ!$B$39:$B$789,P$11)+'СЕТ СН'!$F$14+СВЦЭМ!$D$10+'СЕТ СН'!$F$8*'СЕТ СН'!$F$9-'СЕТ СН'!$F$26</f>
        <v>2855.5314364199999</v>
      </c>
      <c r="Q24" s="36">
        <f>SUMIFS(СВЦЭМ!$D$39:$D$789,СВЦЭМ!$A$39:$A$789,$A24,СВЦЭМ!$B$39:$B$789,Q$11)+'СЕТ СН'!$F$14+СВЦЭМ!$D$10+'СЕТ СН'!$F$8*'СЕТ СН'!$F$9-'СЕТ СН'!$F$26</f>
        <v>2858.5372904199999</v>
      </c>
      <c r="R24" s="36">
        <f>SUMIFS(СВЦЭМ!$D$39:$D$789,СВЦЭМ!$A$39:$A$789,$A24,СВЦЭМ!$B$39:$B$789,R$11)+'СЕТ СН'!$F$14+СВЦЭМ!$D$10+'СЕТ СН'!$F$8*'СЕТ СН'!$F$9-'СЕТ СН'!$F$26</f>
        <v>2823.1772329299997</v>
      </c>
      <c r="S24" s="36">
        <f>SUMIFS(СВЦЭМ!$D$39:$D$789,СВЦЭМ!$A$39:$A$789,$A24,СВЦЭМ!$B$39:$B$789,S$11)+'СЕТ СН'!$F$14+СВЦЭМ!$D$10+'СЕТ СН'!$F$8*'СЕТ СН'!$F$9-'СЕТ СН'!$F$26</f>
        <v>2808.3885019499999</v>
      </c>
      <c r="T24" s="36">
        <f>SUMIFS(СВЦЭМ!$D$39:$D$789,СВЦЭМ!$A$39:$A$789,$A24,СВЦЭМ!$B$39:$B$789,T$11)+'СЕТ СН'!$F$14+СВЦЭМ!$D$10+'СЕТ СН'!$F$8*'СЕТ СН'!$F$9-'СЕТ СН'!$F$26</f>
        <v>2792.6934806499999</v>
      </c>
      <c r="U24" s="36">
        <f>SUMIFS(СВЦЭМ!$D$39:$D$789,СВЦЭМ!$A$39:$A$789,$A24,СВЦЭМ!$B$39:$B$789,U$11)+'СЕТ СН'!$F$14+СВЦЭМ!$D$10+'СЕТ СН'!$F$8*'СЕТ СН'!$F$9-'СЕТ СН'!$F$26</f>
        <v>2808.7416676999997</v>
      </c>
      <c r="V24" s="36">
        <f>SUMIFS(СВЦЭМ!$D$39:$D$789,СВЦЭМ!$A$39:$A$789,$A24,СВЦЭМ!$B$39:$B$789,V$11)+'СЕТ СН'!$F$14+СВЦЭМ!$D$10+'СЕТ СН'!$F$8*'СЕТ СН'!$F$9-'СЕТ СН'!$F$26</f>
        <v>2831.57100623</v>
      </c>
      <c r="W24" s="36">
        <f>SUMIFS(СВЦЭМ!$D$39:$D$789,СВЦЭМ!$A$39:$A$789,$A24,СВЦЭМ!$B$39:$B$789,W$11)+'СЕТ СН'!$F$14+СВЦЭМ!$D$10+'СЕТ СН'!$F$8*'СЕТ СН'!$F$9-'СЕТ СН'!$F$26</f>
        <v>2844.4436837699996</v>
      </c>
      <c r="X24" s="36">
        <f>SUMIFS(СВЦЭМ!$D$39:$D$789,СВЦЭМ!$A$39:$A$789,$A24,СВЦЭМ!$B$39:$B$789,X$11)+'СЕТ СН'!$F$14+СВЦЭМ!$D$10+'СЕТ СН'!$F$8*'СЕТ СН'!$F$9-'СЕТ СН'!$F$26</f>
        <v>2902.8779601599999</v>
      </c>
      <c r="Y24" s="36">
        <f>SUMIFS(СВЦЭМ!$D$39:$D$789,СВЦЭМ!$A$39:$A$789,$A24,СВЦЭМ!$B$39:$B$789,Y$11)+'СЕТ СН'!$F$14+СВЦЭМ!$D$10+'СЕТ СН'!$F$8*'СЕТ СН'!$F$9-'СЕТ СН'!$F$26</f>
        <v>2942.04260531</v>
      </c>
    </row>
    <row r="25" spans="1:25" ht="15.75" x14ac:dyDescent="0.2">
      <c r="A25" s="35">
        <f t="shared" si="0"/>
        <v>45640</v>
      </c>
      <c r="B25" s="36">
        <f>SUMIFS(СВЦЭМ!$D$39:$D$789,СВЦЭМ!$A$39:$A$789,$A25,СВЦЭМ!$B$39:$B$789,B$11)+'СЕТ СН'!$F$14+СВЦЭМ!$D$10+'СЕТ СН'!$F$8*'СЕТ СН'!$F$9-'СЕТ СН'!$F$26</f>
        <v>3058.6162790799999</v>
      </c>
      <c r="C25" s="36">
        <f>SUMIFS(СВЦЭМ!$D$39:$D$789,СВЦЭМ!$A$39:$A$789,$A25,СВЦЭМ!$B$39:$B$789,C$11)+'СЕТ СН'!$F$14+СВЦЭМ!$D$10+'СЕТ СН'!$F$8*'СЕТ СН'!$F$9-'СЕТ СН'!$F$26</f>
        <v>3109.4320214299996</v>
      </c>
      <c r="D25" s="36">
        <f>SUMIFS(СВЦЭМ!$D$39:$D$789,СВЦЭМ!$A$39:$A$789,$A25,СВЦЭМ!$B$39:$B$789,D$11)+'СЕТ СН'!$F$14+СВЦЭМ!$D$10+'СЕТ СН'!$F$8*'СЕТ СН'!$F$9-'СЕТ СН'!$F$26</f>
        <v>3122.1146862999999</v>
      </c>
      <c r="E25" s="36">
        <f>SUMIFS(СВЦЭМ!$D$39:$D$789,СВЦЭМ!$A$39:$A$789,$A25,СВЦЭМ!$B$39:$B$789,E$11)+'СЕТ СН'!$F$14+СВЦЭМ!$D$10+'СЕТ СН'!$F$8*'СЕТ СН'!$F$9-'СЕТ СН'!$F$26</f>
        <v>3155.2752588099997</v>
      </c>
      <c r="F25" s="36">
        <f>SUMIFS(СВЦЭМ!$D$39:$D$789,СВЦЭМ!$A$39:$A$789,$A25,СВЦЭМ!$B$39:$B$789,F$11)+'СЕТ СН'!$F$14+СВЦЭМ!$D$10+'СЕТ СН'!$F$8*'СЕТ СН'!$F$9-'СЕТ СН'!$F$26</f>
        <v>3155.6772899899997</v>
      </c>
      <c r="G25" s="36">
        <f>SUMIFS(СВЦЭМ!$D$39:$D$789,СВЦЭМ!$A$39:$A$789,$A25,СВЦЭМ!$B$39:$B$789,G$11)+'СЕТ СН'!$F$14+СВЦЭМ!$D$10+'СЕТ СН'!$F$8*'СЕТ СН'!$F$9-'СЕТ СН'!$F$26</f>
        <v>3133.65378143</v>
      </c>
      <c r="H25" s="36">
        <f>SUMIFS(СВЦЭМ!$D$39:$D$789,СВЦЭМ!$A$39:$A$789,$A25,СВЦЭМ!$B$39:$B$789,H$11)+'СЕТ СН'!$F$14+СВЦЭМ!$D$10+'СЕТ СН'!$F$8*'СЕТ СН'!$F$9-'СЕТ СН'!$F$26</f>
        <v>3120.4575610899997</v>
      </c>
      <c r="I25" s="36">
        <f>SUMIFS(СВЦЭМ!$D$39:$D$789,СВЦЭМ!$A$39:$A$789,$A25,СВЦЭМ!$B$39:$B$789,I$11)+'СЕТ СН'!$F$14+СВЦЭМ!$D$10+'СЕТ СН'!$F$8*'СЕТ СН'!$F$9-'СЕТ СН'!$F$26</f>
        <v>3071.4153534899997</v>
      </c>
      <c r="J25" s="36">
        <f>SUMIFS(СВЦЭМ!$D$39:$D$789,СВЦЭМ!$A$39:$A$789,$A25,СВЦЭМ!$B$39:$B$789,J$11)+'СЕТ СН'!$F$14+СВЦЭМ!$D$10+'СЕТ СН'!$F$8*'СЕТ СН'!$F$9-'СЕТ СН'!$F$26</f>
        <v>2975.2367632799996</v>
      </c>
      <c r="K25" s="36">
        <f>SUMIFS(СВЦЭМ!$D$39:$D$789,СВЦЭМ!$A$39:$A$789,$A25,СВЦЭМ!$B$39:$B$789,K$11)+'СЕТ СН'!$F$14+СВЦЭМ!$D$10+'СЕТ СН'!$F$8*'СЕТ СН'!$F$9-'СЕТ СН'!$F$26</f>
        <v>2823.4736446399997</v>
      </c>
      <c r="L25" s="36">
        <f>SUMIFS(СВЦЭМ!$D$39:$D$789,СВЦЭМ!$A$39:$A$789,$A25,СВЦЭМ!$B$39:$B$789,L$11)+'СЕТ СН'!$F$14+СВЦЭМ!$D$10+'СЕТ СН'!$F$8*'СЕТ СН'!$F$9-'СЕТ СН'!$F$26</f>
        <v>2791.01063415</v>
      </c>
      <c r="M25" s="36">
        <f>SUMIFS(СВЦЭМ!$D$39:$D$789,СВЦЭМ!$A$39:$A$789,$A25,СВЦЭМ!$B$39:$B$789,M$11)+'СЕТ СН'!$F$14+СВЦЭМ!$D$10+'СЕТ СН'!$F$8*'СЕТ СН'!$F$9-'СЕТ СН'!$F$26</f>
        <v>2816.2012827399999</v>
      </c>
      <c r="N25" s="36">
        <f>SUMIFS(СВЦЭМ!$D$39:$D$789,СВЦЭМ!$A$39:$A$789,$A25,СВЦЭМ!$B$39:$B$789,N$11)+'СЕТ СН'!$F$14+СВЦЭМ!$D$10+'СЕТ СН'!$F$8*'СЕТ СН'!$F$9-'СЕТ СН'!$F$26</f>
        <v>2818.8307420499996</v>
      </c>
      <c r="O25" s="36">
        <f>SUMIFS(СВЦЭМ!$D$39:$D$789,СВЦЭМ!$A$39:$A$789,$A25,СВЦЭМ!$B$39:$B$789,O$11)+'СЕТ СН'!$F$14+СВЦЭМ!$D$10+'СЕТ СН'!$F$8*'СЕТ СН'!$F$9-'СЕТ СН'!$F$26</f>
        <v>2825.3387732399997</v>
      </c>
      <c r="P25" s="36">
        <f>SUMIFS(СВЦЭМ!$D$39:$D$789,СВЦЭМ!$A$39:$A$789,$A25,СВЦЭМ!$B$39:$B$789,P$11)+'СЕТ СН'!$F$14+СВЦЭМ!$D$10+'СЕТ СН'!$F$8*'СЕТ СН'!$F$9-'СЕТ СН'!$F$26</f>
        <v>2826.7416216099996</v>
      </c>
      <c r="Q25" s="36">
        <f>SUMIFS(СВЦЭМ!$D$39:$D$789,СВЦЭМ!$A$39:$A$789,$A25,СВЦЭМ!$B$39:$B$789,Q$11)+'СЕТ СН'!$F$14+СВЦЭМ!$D$10+'СЕТ СН'!$F$8*'СЕТ СН'!$F$9-'СЕТ СН'!$F$26</f>
        <v>2876.0610023299996</v>
      </c>
      <c r="R25" s="36">
        <f>SUMIFS(СВЦЭМ!$D$39:$D$789,СВЦЭМ!$A$39:$A$789,$A25,СВЦЭМ!$B$39:$B$789,R$11)+'СЕТ СН'!$F$14+СВЦЭМ!$D$10+'СЕТ СН'!$F$8*'СЕТ СН'!$F$9-'СЕТ СН'!$F$26</f>
        <v>2872.6609499499996</v>
      </c>
      <c r="S25" s="36">
        <f>SUMIFS(СВЦЭМ!$D$39:$D$789,СВЦЭМ!$A$39:$A$789,$A25,СВЦЭМ!$B$39:$B$789,S$11)+'СЕТ СН'!$F$14+СВЦЭМ!$D$10+'СЕТ СН'!$F$8*'СЕТ СН'!$F$9-'СЕТ СН'!$F$26</f>
        <v>2807.9158984299997</v>
      </c>
      <c r="T25" s="36">
        <f>SUMIFS(СВЦЭМ!$D$39:$D$789,СВЦЭМ!$A$39:$A$789,$A25,СВЦЭМ!$B$39:$B$789,T$11)+'СЕТ СН'!$F$14+СВЦЭМ!$D$10+'СЕТ СН'!$F$8*'СЕТ СН'!$F$9-'СЕТ СН'!$F$26</f>
        <v>2771.8828888599996</v>
      </c>
      <c r="U25" s="36">
        <f>SUMIFS(СВЦЭМ!$D$39:$D$789,СВЦЭМ!$A$39:$A$789,$A25,СВЦЭМ!$B$39:$B$789,U$11)+'СЕТ СН'!$F$14+СВЦЭМ!$D$10+'СЕТ СН'!$F$8*'СЕТ СН'!$F$9-'СЕТ СН'!$F$26</f>
        <v>2787.4710472899997</v>
      </c>
      <c r="V25" s="36">
        <f>SUMIFS(СВЦЭМ!$D$39:$D$789,СВЦЭМ!$A$39:$A$789,$A25,СВЦЭМ!$B$39:$B$789,V$11)+'СЕТ СН'!$F$14+СВЦЭМ!$D$10+'СЕТ СН'!$F$8*'СЕТ СН'!$F$9-'СЕТ СН'!$F$26</f>
        <v>2868.6899978899996</v>
      </c>
      <c r="W25" s="36">
        <f>SUMIFS(СВЦЭМ!$D$39:$D$789,СВЦЭМ!$A$39:$A$789,$A25,СВЦЭМ!$B$39:$B$789,W$11)+'СЕТ СН'!$F$14+СВЦЭМ!$D$10+'СЕТ СН'!$F$8*'СЕТ СН'!$F$9-'СЕТ СН'!$F$26</f>
        <v>2903.70765016</v>
      </c>
      <c r="X25" s="36">
        <f>SUMIFS(СВЦЭМ!$D$39:$D$789,СВЦЭМ!$A$39:$A$789,$A25,СВЦЭМ!$B$39:$B$789,X$11)+'СЕТ СН'!$F$14+СВЦЭМ!$D$10+'СЕТ СН'!$F$8*'СЕТ СН'!$F$9-'СЕТ СН'!$F$26</f>
        <v>2936.69298024</v>
      </c>
      <c r="Y25" s="36">
        <f>SUMIFS(СВЦЭМ!$D$39:$D$789,СВЦЭМ!$A$39:$A$789,$A25,СВЦЭМ!$B$39:$B$789,Y$11)+'СЕТ СН'!$F$14+СВЦЭМ!$D$10+'СЕТ СН'!$F$8*'СЕТ СН'!$F$9-'СЕТ СН'!$F$26</f>
        <v>3001.5553102499998</v>
      </c>
    </row>
    <row r="26" spans="1:25" ht="15.75" x14ac:dyDescent="0.2">
      <c r="A26" s="35">
        <f t="shared" si="0"/>
        <v>45641</v>
      </c>
      <c r="B26" s="36">
        <f>SUMIFS(СВЦЭМ!$D$39:$D$789,СВЦЭМ!$A$39:$A$789,$A26,СВЦЭМ!$B$39:$B$789,B$11)+'СЕТ СН'!$F$14+СВЦЭМ!$D$10+'СЕТ СН'!$F$8*'СЕТ СН'!$F$9-'СЕТ СН'!$F$26</f>
        <v>2999.0881812999996</v>
      </c>
      <c r="C26" s="36">
        <f>SUMIFS(СВЦЭМ!$D$39:$D$789,СВЦЭМ!$A$39:$A$789,$A26,СВЦЭМ!$B$39:$B$789,C$11)+'СЕТ СН'!$F$14+СВЦЭМ!$D$10+'СЕТ СН'!$F$8*'СЕТ СН'!$F$9-'СЕТ СН'!$F$26</f>
        <v>3008.6750589399999</v>
      </c>
      <c r="D26" s="36">
        <f>SUMIFS(СВЦЭМ!$D$39:$D$789,СВЦЭМ!$A$39:$A$789,$A26,СВЦЭМ!$B$39:$B$789,D$11)+'СЕТ СН'!$F$14+СВЦЭМ!$D$10+'СЕТ СН'!$F$8*'СЕТ СН'!$F$9-'СЕТ СН'!$F$26</f>
        <v>3060.7915243399998</v>
      </c>
      <c r="E26" s="36">
        <f>SUMIFS(СВЦЭМ!$D$39:$D$789,СВЦЭМ!$A$39:$A$789,$A26,СВЦЭМ!$B$39:$B$789,E$11)+'СЕТ СН'!$F$14+СВЦЭМ!$D$10+'СЕТ СН'!$F$8*'СЕТ СН'!$F$9-'СЕТ СН'!$F$26</f>
        <v>3076.1175925999996</v>
      </c>
      <c r="F26" s="36">
        <f>SUMIFS(СВЦЭМ!$D$39:$D$789,СВЦЭМ!$A$39:$A$789,$A26,СВЦЭМ!$B$39:$B$789,F$11)+'СЕТ СН'!$F$14+СВЦЭМ!$D$10+'СЕТ СН'!$F$8*'СЕТ СН'!$F$9-'СЕТ СН'!$F$26</f>
        <v>3086.7238677999999</v>
      </c>
      <c r="G26" s="36">
        <f>SUMIFS(СВЦЭМ!$D$39:$D$789,СВЦЭМ!$A$39:$A$789,$A26,СВЦЭМ!$B$39:$B$789,G$11)+'СЕТ СН'!$F$14+СВЦЭМ!$D$10+'СЕТ СН'!$F$8*'СЕТ СН'!$F$9-'СЕТ СН'!$F$26</f>
        <v>3063.4486347099996</v>
      </c>
      <c r="H26" s="36">
        <f>SUMIFS(СВЦЭМ!$D$39:$D$789,СВЦЭМ!$A$39:$A$789,$A26,СВЦЭМ!$B$39:$B$789,H$11)+'СЕТ СН'!$F$14+СВЦЭМ!$D$10+'СЕТ СН'!$F$8*'СЕТ СН'!$F$9-'СЕТ СН'!$F$26</f>
        <v>3039.0923110399999</v>
      </c>
      <c r="I26" s="36">
        <f>SUMIFS(СВЦЭМ!$D$39:$D$789,СВЦЭМ!$A$39:$A$789,$A26,СВЦЭМ!$B$39:$B$789,I$11)+'СЕТ СН'!$F$14+СВЦЭМ!$D$10+'СЕТ СН'!$F$8*'СЕТ СН'!$F$9-'СЕТ СН'!$F$26</f>
        <v>3049.8487163799996</v>
      </c>
      <c r="J26" s="36">
        <f>SUMIFS(СВЦЭМ!$D$39:$D$789,СВЦЭМ!$A$39:$A$789,$A26,СВЦЭМ!$B$39:$B$789,J$11)+'СЕТ СН'!$F$14+СВЦЭМ!$D$10+'СЕТ СН'!$F$8*'СЕТ СН'!$F$9-'СЕТ СН'!$F$26</f>
        <v>2947.3941339599996</v>
      </c>
      <c r="K26" s="36">
        <f>SUMIFS(СВЦЭМ!$D$39:$D$789,СВЦЭМ!$A$39:$A$789,$A26,СВЦЭМ!$B$39:$B$789,K$11)+'СЕТ СН'!$F$14+СВЦЭМ!$D$10+'СЕТ СН'!$F$8*'СЕТ СН'!$F$9-'СЕТ СН'!$F$26</f>
        <v>2838.7060887099997</v>
      </c>
      <c r="L26" s="36">
        <f>SUMIFS(СВЦЭМ!$D$39:$D$789,СВЦЭМ!$A$39:$A$789,$A26,СВЦЭМ!$B$39:$B$789,L$11)+'СЕТ СН'!$F$14+СВЦЭМ!$D$10+'СЕТ СН'!$F$8*'СЕТ СН'!$F$9-'СЕТ СН'!$F$26</f>
        <v>2796.4083440699997</v>
      </c>
      <c r="M26" s="36">
        <f>SUMIFS(СВЦЭМ!$D$39:$D$789,СВЦЭМ!$A$39:$A$789,$A26,СВЦЭМ!$B$39:$B$789,M$11)+'СЕТ СН'!$F$14+СВЦЭМ!$D$10+'СЕТ СН'!$F$8*'СЕТ СН'!$F$9-'СЕТ СН'!$F$26</f>
        <v>2812.7958166899998</v>
      </c>
      <c r="N26" s="36">
        <f>SUMIFS(СВЦЭМ!$D$39:$D$789,СВЦЭМ!$A$39:$A$789,$A26,СВЦЭМ!$B$39:$B$789,N$11)+'СЕТ СН'!$F$14+СВЦЭМ!$D$10+'СЕТ СН'!$F$8*'СЕТ СН'!$F$9-'СЕТ СН'!$F$26</f>
        <v>2861.9393289999998</v>
      </c>
      <c r="O26" s="36">
        <f>SUMIFS(СВЦЭМ!$D$39:$D$789,СВЦЭМ!$A$39:$A$789,$A26,СВЦЭМ!$B$39:$B$789,O$11)+'СЕТ СН'!$F$14+СВЦЭМ!$D$10+'СЕТ СН'!$F$8*'СЕТ СН'!$F$9-'СЕТ СН'!$F$26</f>
        <v>2884.9095282099997</v>
      </c>
      <c r="P26" s="36">
        <f>SUMIFS(СВЦЭМ!$D$39:$D$789,СВЦЭМ!$A$39:$A$789,$A26,СВЦЭМ!$B$39:$B$789,P$11)+'СЕТ СН'!$F$14+СВЦЭМ!$D$10+'СЕТ СН'!$F$8*'СЕТ СН'!$F$9-'СЕТ СН'!$F$26</f>
        <v>2916.3905814299997</v>
      </c>
      <c r="Q26" s="36">
        <f>SUMIFS(СВЦЭМ!$D$39:$D$789,СВЦЭМ!$A$39:$A$789,$A26,СВЦЭМ!$B$39:$B$789,Q$11)+'СЕТ СН'!$F$14+СВЦЭМ!$D$10+'СЕТ СН'!$F$8*'СЕТ СН'!$F$9-'СЕТ СН'!$F$26</f>
        <v>2940.5506276799997</v>
      </c>
      <c r="R26" s="36">
        <f>SUMIFS(СВЦЭМ!$D$39:$D$789,СВЦЭМ!$A$39:$A$789,$A26,СВЦЭМ!$B$39:$B$789,R$11)+'СЕТ СН'!$F$14+СВЦЭМ!$D$10+'СЕТ СН'!$F$8*'СЕТ СН'!$F$9-'СЕТ СН'!$F$26</f>
        <v>2924.8277356999997</v>
      </c>
      <c r="S26" s="36">
        <f>SUMIFS(СВЦЭМ!$D$39:$D$789,СВЦЭМ!$A$39:$A$789,$A26,СВЦЭМ!$B$39:$B$789,S$11)+'СЕТ СН'!$F$14+СВЦЭМ!$D$10+'СЕТ СН'!$F$8*'СЕТ СН'!$F$9-'СЕТ СН'!$F$26</f>
        <v>2840.2130619499999</v>
      </c>
      <c r="T26" s="36">
        <f>SUMIFS(СВЦЭМ!$D$39:$D$789,СВЦЭМ!$A$39:$A$789,$A26,СВЦЭМ!$B$39:$B$789,T$11)+'СЕТ СН'!$F$14+СВЦЭМ!$D$10+'СЕТ СН'!$F$8*'СЕТ СН'!$F$9-'СЕТ СН'!$F$26</f>
        <v>2808.7493985699998</v>
      </c>
      <c r="U26" s="36">
        <f>SUMIFS(СВЦЭМ!$D$39:$D$789,СВЦЭМ!$A$39:$A$789,$A26,СВЦЭМ!$B$39:$B$789,U$11)+'СЕТ СН'!$F$14+СВЦЭМ!$D$10+'СЕТ СН'!$F$8*'СЕТ СН'!$F$9-'СЕТ СН'!$F$26</f>
        <v>2827.7949407799997</v>
      </c>
      <c r="V26" s="36">
        <f>SUMIFS(СВЦЭМ!$D$39:$D$789,СВЦЭМ!$A$39:$A$789,$A26,СВЦЭМ!$B$39:$B$789,V$11)+'СЕТ СН'!$F$14+СВЦЭМ!$D$10+'СЕТ СН'!$F$8*'СЕТ СН'!$F$9-'СЕТ СН'!$F$26</f>
        <v>2845.1102629399998</v>
      </c>
      <c r="W26" s="36">
        <f>SUMIFS(СВЦЭМ!$D$39:$D$789,СВЦЭМ!$A$39:$A$789,$A26,СВЦЭМ!$B$39:$B$789,W$11)+'СЕТ СН'!$F$14+СВЦЭМ!$D$10+'СЕТ СН'!$F$8*'СЕТ СН'!$F$9-'СЕТ СН'!$F$26</f>
        <v>2863.6010700899997</v>
      </c>
      <c r="X26" s="36">
        <f>SUMIFS(СВЦЭМ!$D$39:$D$789,СВЦЭМ!$A$39:$A$789,$A26,СВЦЭМ!$B$39:$B$789,X$11)+'СЕТ СН'!$F$14+СВЦЭМ!$D$10+'СЕТ СН'!$F$8*'СЕТ СН'!$F$9-'СЕТ СН'!$F$26</f>
        <v>2938.7777535499999</v>
      </c>
      <c r="Y26" s="36">
        <f>SUMIFS(СВЦЭМ!$D$39:$D$789,СВЦЭМ!$A$39:$A$789,$A26,СВЦЭМ!$B$39:$B$789,Y$11)+'СЕТ СН'!$F$14+СВЦЭМ!$D$10+'СЕТ СН'!$F$8*'СЕТ СН'!$F$9-'СЕТ СН'!$F$26</f>
        <v>2978.534013</v>
      </c>
    </row>
    <row r="27" spans="1:25" ht="15.75" x14ac:dyDescent="0.2">
      <c r="A27" s="35">
        <f t="shared" si="0"/>
        <v>45642</v>
      </c>
      <c r="B27" s="36">
        <f>SUMIFS(СВЦЭМ!$D$39:$D$789,СВЦЭМ!$A$39:$A$789,$A27,СВЦЭМ!$B$39:$B$789,B$11)+'СЕТ СН'!$F$14+СВЦЭМ!$D$10+'СЕТ СН'!$F$8*'СЕТ СН'!$F$9-'СЕТ СН'!$F$26</f>
        <v>2878.7477049199997</v>
      </c>
      <c r="C27" s="36">
        <f>SUMIFS(СВЦЭМ!$D$39:$D$789,СВЦЭМ!$A$39:$A$789,$A27,СВЦЭМ!$B$39:$B$789,C$11)+'СЕТ СН'!$F$14+СВЦЭМ!$D$10+'СЕТ СН'!$F$8*'СЕТ СН'!$F$9-'СЕТ СН'!$F$26</f>
        <v>2930.5816682099999</v>
      </c>
      <c r="D27" s="36">
        <f>SUMIFS(СВЦЭМ!$D$39:$D$789,СВЦЭМ!$A$39:$A$789,$A27,СВЦЭМ!$B$39:$B$789,D$11)+'СЕТ СН'!$F$14+СВЦЭМ!$D$10+'СЕТ СН'!$F$8*'СЕТ СН'!$F$9-'СЕТ СН'!$F$26</f>
        <v>2949.6374524099997</v>
      </c>
      <c r="E27" s="36">
        <f>SUMIFS(СВЦЭМ!$D$39:$D$789,СВЦЭМ!$A$39:$A$789,$A27,СВЦЭМ!$B$39:$B$789,E$11)+'СЕТ СН'!$F$14+СВЦЭМ!$D$10+'СЕТ СН'!$F$8*'СЕТ СН'!$F$9-'СЕТ СН'!$F$26</f>
        <v>2964.6460386499998</v>
      </c>
      <c r="F27" s="36">
        <f>SUMIFS(СВЦЭМ!$D$39:$D$789,СВЦЭМ!$A$39:$A$789,$A27,СВЦЭМ!$B$39:$B$789,F$11)+'СЕТ СН'!$F$14+СВЦЭМ!$D$10+'СЕТ СН'!$F$8*'СЕТ СН'!$F$9-'СЕТ СН'!$F$26</f>
        <v>2951.93312453</v>
      </c>
      <c r="G27" s="36">
        <f>SUMIFS(СВЦЭМ!$D$39:$D$789,СВЦЭМ!$A$39:$A$789,$A27,СВЦЭМ!$B$39:$B$789,G$11)+'СЕТ СН'!$F$14+СВЦЭМ!$D$10+'СЕТ СН'!$F$8*'СЕТ СН'!$F$9-'СЕТ СН'!$F$26</f>
        <v>2909.5831518199998</v>
      </c>
      <c r="H27" s="36">
        <f>SUMIFS(СВЦЭМ!$D$39:$D$789,СВЦЭМ!$A$39:$A$789,$A27,СВЦЭМ!$B$39:$B$789,H$11)+'СЕТ СН'!$F$14+СВЦЭМ!$D$10+'СЕТ СН'!$F$8*'СЕТ СН'!$F$9-'СЕТ СН'!$F$26</f>
        <v>2908.0065929999996</v>
      </c>
      <c r="I27" s="36">
        <f>SUMIFS(СВЦЭМ!$D$39:$D$789,СВЦЭМ!$A$39:$A$789,$A27,СВЦЭМ!$B$39:$B$789,I$11)+'СЕТ СН'!$F$14+СВЦЭМ!$D$10+'СЕТ СН'!$F$8*'СЕТ СН'!$F$9-'СЕТ СН'!$F$26</f>
        <v>2824.6373961499999</v>
      </c>
      <c r="J27" s="36">
        <f>SUMIFS(СВЦЭМ!$D$39:$D$789,СВЦЭМ!$A$39:$A$789,$A27,СВЦЭМ!$B$39:$B$789,J$11)+'СЕТ СН'!$F$14+СВЦЭМ!$D$10+'СЕТ СН'!$F$8*'СЕТ СН'!$F$9-'СЕТ СН'!$F$26</f>
        <v>2828.7762273499998</v>
      </c>
      <c r="K27" s="36">
        <f>SUMIFS(СВЦЭМ!$D$39:$D$789,СВЦЭМ!$A$39:$A$789,$A27,СВЦЭМ!$B$39:$B$789,K$11)+'СЕТ СН'!$F$14+СВЦЭМ!$D$10+'СЕТ СН'!$F$8*'СЕТ СН'!$F$9-'СЕТ СН'!$F$26</f>
        <v>2815.8701669999996</v>
      </c>
      <c r="L27" s="36">
        <f>SUMIFS(СВЦЭМ!$D$39:$D$789,СВЦЭМ!$A$39:$A$789,$A27,СВЦЭМ!$B$39:$B$789,L$11)+'СЕТ СН'!$F$14+СВЦЭМ!$D$10+'СЕТ СН'!$F$8*'СЕТ СН'!$F$9-'СЕТ СН'!$F$26</f>
        <v>2800.2795235199997</v>
      </c>
      <c r="M27" s="36">
        <f>SUMIFS(СВЦЭМ!$D$39:$D$789,СВЦЭМ!$A$39:$A$789,$A27,СВЦЭМ!$B$39:$B$789,M$11)+'СЕТ СН'!$F$14+СВЦЭМ!$D$10+'СЕТ СН'!$F$8*'СЕТ СН'!$F$9-'СЕТ СН'!$F$26</f>
        <v>2822.3974982</v>
      </c>
      <c r="N27" s="36">
        <f>SUMIFS(СВЦЭМ!$D$39:$D$789,СВЦЭМ!$A$39:$A$789,$A27,СВЦЭМ!$B$39:$B$789,N$11)+'СЕТ СН'!$F$14+СВЦЭМ!$D$10+'СЕТ СН'!$F$8*'СЕТ СН'!$F$9-'СЕТ СН'!$F$26</f>
        <v>2807.6322600599997</v>
      </c>
      <c r="O27" s="36">
        <f>SUMIFS(СВЦЭМ!$D$39:$D$789,СВЦЭМ!$A$39:$A$789,$A27,СВЦЭМ!$B$39:$B$789,O$11)+'СЕТ СН'!$F$14+СВЦЭМ!$D$10+'СЕТ СН'!$F$8*'СЕТ СН'!$F$9-'СЕТ СН'!$F$26</f>
        <v>2834.3334116799997</v>
      </c>
      <c r="P27" s="36">
        <f>SUMIFS(СВЦЭМ!$D$39:$D$789,СВЦЭМ!$A$39:$A$789,$A27,СВЦЭМ!$B$39:$B$789,P$11)+'СЕТ СН'!$F$14+СВЦЭМ!$D$10+'СЕТ СН'!$F$8*'СЕТ СН'!$F$9-'СЕТ СН'!$F$26</f>
        <v>2848.3594445499998</v>
      </c>
      <c r="Q27" s="36">
        <f>SUMIFS(СВЦЭМ!$D$39:$D$789,СВЦЭМ!$A$39:$A$789,$A27,СВЦЭМ!$B$39:$B$789,Q$11)+'СЕТ СН'!$F$14+СВЦЭМ!$D$10+'СЕТ СН'!$F$8*'СЕТ СН'!$F$9-'СЕТ СН'!$F$26</f>
        <v>2866.8010296099997</v>
      </c>
      <c r="R27" s="36">
        <f>SUMIFS(СВЦЭМ!$D$39:$D$789,СВЦЭМ!$A$39:$A$789,$A27,СВЦЭМ!$B$39:$B$789,R$11)+'СЕТ СН'!$F$14+СВЦЭМ!$D$10+'СЕТ СН'!$F$8*'СЕТ СН'!$F$9-'СЕТ СН'!$F$26</f>
        <v>2845.3610506399996</v>
      </c>
      <c r="S27" s="36">
        <f>SUMIFS(СВЦЭМ!$D$39:$D$789,СВЦЭМ!$A$39:$A$789,$A27,СВЦЭМ!$B$39:$B$789,S$11)+'СЕТ СН'!$F$14+СВЦЭМ!$D$10+'СЕТ СН'!$F$8*'СЕТ СН'!$F$9-'СЕТ СН'!$F$26</f>
        <v>2783.8751168599997</v>
      </c>
      <c r="T27" s="36">
        <f>SUMIFS(СВЦЭМ!$D$39:$D$789,СВЦЭМ!$A$39:$A$789,$A27,СВЦЭМ!$B$39:$B$789,T$11)+'СЕТ СН'!$F$14+СВЦЭМ!$D$10+'СЕТ СН'!$F$8*'СЕТ СН'!$F$9-'СЕТ СН'!$F$26</f>
        <v>2786.7409810299996</v>
      </c>
      <c r="U27" s="36">
        <f>SUMIFS(СВЦЭМ!$D$39:$D$789,СВЦЭМ!$A$39:$A$789,$A27,СВЦЭМ!$B$39:$B$789,U$11)+'СЕТ СН'!$F$14+СВЦЭМ!$D$10+'СЕТ СН'!$F$8*'СЕТ СН'!$F$9-'СЕТ СН'!$F$26</f>
        <v>2789.36792965</v>
      </c>
      <c r="V27" s="36">
        <f>SUMIFS(СВЦЭМ!$D$39:$D$789,СВЦЭМ!$A$39:$A$789,$A27,СВЦЭМ!$B$39:$B$789,V$11)+'СЕТ СН'!$F$14+СВЦЭМ!$D$10+'СЕТ СН'!$F$8*'СЕТ СН'!$F$9-'СЕТ СН'!$F$26</f>
        <v>2816.3743752299997</v>
      </c>
      <c r="W27" s="36">
        <f>SUMIFS(СВЦЭМ!$D$39:$D$789,СВЦЭМ!$A$39:$A$789,$A27,СВЦЭМ!$B$39:$B$789,W$11)+'СЕТ СН'!$F$14+СВЦЭМ!$D$10+'СЕТ СН'!$F$8*'СЕТ СН'!$F$9-'СЕТ СН'!$F$26</f>
        <v>2850.6586210099999</v>
      </c>
      <c r="X27" s="36">
        <f>SUMIFS(СВЦЭМ!$D$39:$D$789,СВЦЭМ!$A$39:$A$789,$A27,СВЦЭМ!$B$39:$B$789,X$11)+'СЕТ СН'!$F$14+СВЦЭМ!$D$10+'СЕТ СН'!$F$8*'СЕТ СН'!$F$9-'СЕТ СН'!$F$26</f>
        <v>2896.4738337499998</v>
      </c>
      <c r="Y27" s="36">
        <f>SUMIFS(СВЦЭМ!$D$39:$D$789,СВЦЭМ!$A$39:$A$789,$A27,СВЦЭМ!$B$39:$B$789,Y$11)+'СЕТ СН'!$F$14+СВЦЭМ!$D$10+'СЕТ СН'!$F$8*'СЕТ СН'!$F$9-'СЕТ СН'!$F$26</f>
        <v>2951.7467978599998</v>
      </c>
    </row>
    <row r="28" spans="1:25" ht="15.75" x14ac:dyDescent="0.2">
      <c r="A28" s="35">
        <f t="shared" si="0"/>
        <v>45643</v>
      </c>
      <c r="B28" s="36">
        <f>SUMIFS(СВЦЭМ!$D$39:$D$789,СВЦЭМ!$A$39:$A$789,$A28,СВЦЭМ!$B$39:$B$789,B$11)+'СЕТ СН'!$F$14+СВЦЭМ!$D$10+'СЕТ СН'!$F$8*'СЕТ СН'!$F$9-'СЕТ СН'!$F$26</f>
        <v>3161.0891935599998</v>
      </c>
      <c r="C28" s="36">
        <f>SUMIFS(СВЦЭМ!$D$39:$D$789,СВЦЭМ!$A$39:$A$789,$A28,СВЦЭМ!$B$39:$B$789,C$11)+'СЕТ СН'!$F$14+СВЦЭМ!$D$10+'СЕТ СН'!$F$8*'СЕТ СН'!$F$9-'СЕТ СН'!$F$26</f>
        <v>3241.0770809599999</v>
      </c>
      <c r="D28" s="36">
        <f>SUMIFS(СВЦЭМ!$D$39:$D$789,СВЦЭМ!$A$39:$A$789,$A28,СВЦЭМ!$B$39:$B$789,D$11)+'СЕТ СН'!$F$14+СВЦЭМ!$D$10+'СЕТ СН'!$F$8*'СЕТ СН'!$F$9-'СЕТ СН'!$F$26</f>
        <v>3304.3473006599997</v>
      </c>
      <c r="E28" s="36">
        <f>SUMIFS(СВЦЭМ!$D$39:$D$789,СВЦЭМ!$A$39:$A$789,$A28,СВЦЭМ!$B$39:$B$789,E$11)+'СЕТ СН'!$F$14+СВЦЭМ!$D$10+'СЕТ СН'!$F$8*'СЕТ СН'!$F$9-'СЕТ СН'!$F$26</f>
        <v>3342.1535453299998</v>
      </c>
      <c r="F28" s="36">
        <f>SUMIFS(СВЦЭМ!$D$39:$D$789,СВЦЭМ!$A$39:$A$789,$A28,СВЦЭМ!$B$39:$B$789,F$11)+'СЕТ СН'!$F$14+СВЦЭМ!$D$10+'СЕТ СН'!$F$8*'СЕТ СН'!$F$9-'СЕТ СН'!$F$26</f>
        <v>3364.9571064499996</v>
      </c>
      <c r="G28" s="36">
        <f>SUMIFS(СВЦЭМ!$D$39:$D$789,СВЦЭМ!$A$39:$A$789,$A28,СВЦЭМ!$B$39:$B$789,G$11)+'СЕТ СН'!$F$14+СВЦЭМ!$D$10+'СЕТ СН'!$F$8*'СЕТ СН'!$F$9-'СЕТ СН'!$F$26</f>
        <v>3386.9844924399999</v>
      </c>
      <c r="H28" s="36">
        <f>SUMIFS(СВЦЭМ!$D$39:$D$789,СВЦЭМ!$A$39:$A$789,$A28,СВЦЭМ!$B$39:$B$789,H$11)+'СЕТ СН'!$F$14+СВЦЭМ!$D$10+'СЕТ СН'!$F$8*'СЕТ СН'!$F$9-'СЕТ СН'!$F$26</f>
        <v>3277.5141462899996</v>
      </c>
      <c r="I28" s="36">
        <f>SUMIFS(СВЦЭМ!$D$39:$D$789,СВЦЭМ!$A$39:$A$789,$A28,СВЦЭМ!$B$39:$B$789,I$11)+'СЕТ СН'!$F$14+СВЦЭМ!$D$10+'СЕТ СН'!$F$8*'СЕТ СН'!$F$9-'СЕТ СН'!$F$26</f>
        <v>3157.83801417</v>
      </c>
      <c r="J28" s="36">
        <f>SUMIFS(СВЦЭМ!$D$39:$D$789,СВЦЭМ!$A$39:$A$789,$A28,СВЦЭМ!$B$39:$B$789,J$11)+'СЕТ СН'!$F$14+СВЦЭМ!$D$10+'СЕТ СН'!$F$8*'СЕТ СН'!$F$9-'СЕТ СН'!$F$26</f>
        <v>3105.86146904</v>
      </c>
      <c r="K28" s="36">
        <f>SUMIFS(СВЦЭМ!$D$39:$D$789,СВЦЭМ!$A$39:$A$789,$A28,СВЦЭМ!$B$39:$B$789,K$11)+'СЕТ СН'!$F$14+СВЦЭМ!$D$10+'СЕТ СН'!$F$8*'СЕТ СН'!$F$9-'СЕТ СН'!$F$26</f>
        <v>3023.6483702199998</v>
      </c>
      <c r="L28" s="36">
        <f>SUMIFS(СВЦЭМ!$D$39:$D$789,СВЦЭМ!$A$39:$A$789,$A28,СВЦЭМ!$B$39:$B$789,L$11)+'СЕТ СН'!$F$14+СВЦЭМ!$D$10+'СЕТ СН'!$F$8*'СЕТ СН'!$F$9-'СЕТ СН'!$F$26</f>
        <v>2988.4481723699996</v>
      </c>
      <c r="M28" s="36">
        <f>SUMIFS(СВЦЭМ!$D$39:$D$789,СВЦЭМ!$A$39:$A$789,$A28,СВЦЭМ!$B$39:$B$789,M$11)+'СЕТ СН'!$F$14+СВЦЭМ!$D$10+'СЕТ СН'!$F$8*'СЕТ СН'!$F$9-'СЕТ СН'!$F$26</f>
        <v>3004.03475536</v>
      </c>
      <c r="N28" s="36">
        <f>SUMIFS(СВЦЭМ!$D$39:$D$789,СВЦЭМ!$A$39:$A$789,$A28,СВЦЭМ!$B$39:$B$789,N$11)+'СЕТ СН'!$F$14+СВЦЭМ!$D$10+'СЕТ СН'!$F$8*'СЕТ СН'!$F$9-'СЕТ СН'!$F$26</f>
        <v>3030.4605700099996</v>
      </c>
      <c r="O28" s="36">
        <f>SUMIFS(СВЦЭМ!$D$39:$D$789,СВЦЭМ!$A$39:$A$789,$A28,СВЦЭМ!$B$39:$B$789,O$11)+'СЕТ СН'!$F$14+СВЦЭМ!$D$10+'СЕТ СН'!$F$8*'СЕТ СН'!$F$9-'СЕТ СН'!$F$26</f>
        <v>3033.5751020799999</v>
      </c>
      <c r="P28" s="36">
        <f>SUMIFS(СВЦЭМ!$D$39:$D$789,СВЦЭМ!$A$39:$A$789,$A28,СВЦЭМ!$B$39:$B$789,P$11)+'СЕТ СН'!$F$14+СВЦЭМ!$D$10+'СЕТ СН'!$F$8*'СЕТ СН'!$F$9-'СЕТ СН'!$F$26</f>
        <v>3036.6192084999998</v>
      </c>
      <c r="Q28" s="36">
        <f>SUMIFS(СВЦЭМ!$D$39:$D$789,СВЦЭМ!$A$39:$A$789,$A28,СВЦЭМ!$B$39:$B$789,Q$11)+'СЕТ СН'!$F$14+СВЦЭМ!$D$10+'СЕТ СН'!$F$8*'СЕТ СН'!$F$9-'СЕТ СН'!$F$26</f>
        <v>3058.3199489899998</v>
      </c>
      <c r="R28" s="36">
        <f>SUMIFS(СВЦЭМ!$D$39:$D$789,СВЦЭМ!$A$39:$A$789,$A28,СВЦЭМ!$B$39:$B$789,R$11)+'СЕТ СН'!$F$14+СВЦЭМ!$D$10+'СЕТ СН'!$F$8*'СЕТ СН'!$F$9-'СЕТ СН'!$F$26</f>
        <v>3047.41202901</v>
      </c>
      <c r="S28" s="36">
        <f>SUMIFS(СВЦЭМ!$D$39:$D$789,СВЦЭМ!$A$39:$A$789,$A28,СВЦЭМ!$B$39:$B$789,S$11)+'СЕТ СН'!$F$14+СВЦЭМ!$D$10+'СЕТ СН'!$F$8*'СЕТ СН'!$F$9-'СЕТ СН'!$F$26</f>
        <v>3004.0446343899998</v>
      </c>
      <c r="T28" s="36">
        <f>SUMIFS(СВЦЭМ!$D$39:$D$789,СВЦЭМ!$A$39:$A$789,$A28,СВЦЭМ!$B$39:$B$789,T$11)+'СЕТ СН'!$F$14+СВЦЭМ!$D$10+'СЕТ СН'!$F$8*'СЕТ СН'!$F$9-'СЕТ СН'!$F$26</f>
        <v>3066.2190520599997</v>
      </c>
      <c r="U28" s="36">
        <f>SUMIFS(СВЦЭМ!$D$39:$D$789,СВЦЭМ!$A$39:$A$789,$A28,СВЦЭМ!$B$39:$B$789,U$11)+'СЕТ СН'!$F$14+СВЦЭМ!$D$10+'СЕТ СН'!$F$8*'СЕТ СН'!$F$9-'СЕТ СН'!$F$26</f>
        <v>3060.7970464</v>
      </c>
      <c r="V28" s="36">
        <f>SUMIFS(СВЦЭМ!$D$39:$D$789,СВЦЭМ!$A$39:$A$789,$A28,СВЦЭМ!$B$39:$B$789,V$11)+'СЕТ СН'!$F$14+СВЦЭМ!$D$10+'СЕТ СН'!$F$8*'СЕТ СН'!$F$9-'СЕТ СН'!$F$26</f>
        <v>3144.4230173599999</v>
      </c>
      <c r="W28" s="36">
        <f>SUMIFS(СВЦЭМ!$D$39:$D$789,СВЦЭМ!$A$39:$A$789,$A28,СВЦЭМ!$B$39:$B$789,W$11)+'СЕТ СН'!$F$14+СВЦЭМ!$D$10+'СЕТ СН'!$F$8*'СЕТ СН'!$F$9-'СЕТ СН'!$F$26</f>
        <v>3181.4437881999997</v>
      </c>
      <c r="X28" s="36">
        <f>SUMIFS(СВЦЭМ!$D$39:$D$789,СВЦЭМ!$A$39:$A$789,$A28,СВЦЭМ!$B$39:$B$789,X$11)+'СЕТ СН'!$F$14+СВЦЭМ!$D$10+'СЕТ СН'!$F$8*'СЕТ СН'!$F$9-'СЕТ СН'!$F$26</f>
        <v>3208.7068849799998</v>
      </c>
      <c r="Y28" s="36">
        <f>SUMIFS(СВЦЭМ!$D$39:$D$789,СВЦЭМ!$A$39:$A$789,$A28,СВЦЭМ!$B$39:$B$789,Y$11)+'СЕТ СН'!$F$14+СВЦЭМ!$D$10+'СЕТ СН'!$F$8*'СЕТ СН'!$F$9-'СЕТ СН'!$F$26</f>
        <v>3227.9128194999998</v>
      </c>
    </row>
    <row r="29" spans="1:25" ht="15.75" x14ac:dyDescent="0.2">
      <c r="A29" s="35">
        <f t="shared" si="0"/>
        <v>45644</v>
      </c>
      <c r="B29" s="36">
        <f>SUMIFS(СВЦЭМ!$D$39:$D$789,СВЦЭМ!$A$39:$A$789,$A29,СВЦЭМ!$B$39:$B$789,B$11)+'СЕТ СН'!$F$14+СВЦЭМ!$D$10+'СЕТ СН'!$F$8*'СЕТ СН'!$F$9-'СЕТ СН'!$F$26</f>
        <v>3390.6485109299997</v>
      </c>
      <c r="C29" s="36">
        <f>SUMIFS(СВЦЭМ!$D$39:$D$789,СВЦЭМ!$A$39:$A$789,$A29,СВЦЭМ!$B$39:$B$789,C$11)+'СЕТ СН'!$F$14+СВЦЭМ!$D$10+'СЕТ СН'!$F$8*'СЕТ СН'!$F$9-'СЕТ СН'!$F$26</f>
        <v>3449.3411246699998</v>
      </c>
      <c r="D29" s="36">
        <f>SUMIFS(СВЦЭМ!$D$39:$D$789,СВЦЭМ!$A$39:$A$789,$A29,СВЦЭМ!$B$39:$B$789,D$11)+'СЕТ СН'!$F$14+СВЦЭМ!$D$10+'СЕТ СН'!$F$8*'СЕТ СН'!$F$9-'СЕТ СН'!$F$26</f>
        <v>3489.8520972799997</v>
      </c>
      <c r="E29" s="36">
        <f>SUMIFS(СВЦЭМ!$D$39:$D$789,СВЦЭМ!$A$39:$A$789,$A29,СВЦЭМ!$B$39:$B$789,E$11)+'СЕТ СН'!$F$14+СВЦЭМ!$D$10+'СЕТ СН'!$F$8*'СЕТ СН'!$F$9-'СЕТ СН'!$F$26</f>
        <v>3510.3399108299996</v>
      </c>
      <c r="F29" s="36">
        <f>SUMIFS(СВЦЭМ!$D$39:$D$789,СВЦЭМ!$A$39:$A$789,$A29,СВЦЭМ!$B$39:$B$789,F$11)+'СЕТ СН'!$F$14+СВЦЭМ!$D$10+'СЕТ СН'!$F$8*'СЕТ СН'!$F$9-'СЕТ СН'!$F$26</f>
        <v>3521.0117513299997</v>
      </c>
      <c r="G29" s="36">
        <f>SUMIFS(СВЦЭМ!$D$39:$D$789,СВЦЭМ!$A$39:$A$789,$A29,СВЦЭМ!$B$39:$B$789,G$11)+'СЕТ СН'!$F$14+СВЦЭМ!$D$10+'СЕТ СН'!$F$8*'СЕТ СН'!$F$9-'СЕТ СН'!$F$26</f>
        <v>3486.33429742</v>
      </c>
      <c r="H29" s="36">
        <f>SUMIFS(СВЦЭМ!$D$39:$D$789,СВЦЭМ!$A$39:$A$789,$A29,СВЦЭМ!$B$39:$B$789,H$11)+'СЕТ СН'!$F$14+СВЦЭМ!$D$10+'СЕТ СН'!$F$8*'СЕТ СН'!$F$9-'СЕТ СН'!$F$26</f>
        <v>3358.5271178999997</v>
      </c>
      <c r="I29" s="36">
        <f>SUMIFS(СВЦЭМ!$D$39:$D$789,СВЦЭМ!$A$39:$A$789,$A29,СВЦЭМ!$B$39:$B$789,I$11)+'СЕТ СН'!$F$14+СВЦЭМ!$D$10+'СЕТ СН'!$F$8*'СЕТ СН'!$F$9-'СЕТ СН'!$F$26</f>
        <v>3186.7050788199999</v>
      </c>
      <c r="J29" s="36">
        <f>SUMIFS(СВЦЭМ!$D$39:$D$789,СВЦЭМ!$A$39:$A$789,$A29,СВЦЭМ!$B$39:$B$789,J$11)+'СЕТ СН'!$F$14+СВЦЭМ!$D$10+'СЕТ СН'!$F$8*'СЕТ СН'!$F$9-'СЕТ СН'!$F$26</f>
        <v>3128.40165007</v>
      </c>
      <c r="K29" s="36">
        <f>SUMIFS(СВЦЭМ!$D$39:$D$789,СВЦЭМ!$A$39:$A$789,$A29,СВЦЭМ!$B$39:$B$789,K$11)+'СЕТ СН'!$F$14+СВЦЭМ!$D$10+'СЕТ СН'!$F$8*'СЕТ СН'!$F$9-'СЕТ СН'!$F$26</f>
        <v>3049.7731384799999</v>
      </c>
      <c r="L29" s="36">
        <f>SUMIFS(СВЦЭМ!$D$39:$D$789,СВЦЭМ!$A$39:$A$789,$A29,СВЦЭМ!$B$39:$B$789,L$11)+'СЕТ СН'!$F$14+СВЦЭМ!$D$10+'СЕТ СН'!$F$8*'СЕТ СН'!$F$9-'СЕТ СН'!$F$26</f>
        <v>2999.1261647099996</v>
      </c>
      <c r="M29" s="36">
        <f>SUMIFS(СВЦЭМ!$D$39:$D$789,СВЦЭМ!$A$39:$A$789,$A29,СВЦЭМ!$B$39:$B$789,M$11)+'СЕТ СН'!$F$14+СВЦЭМ!$D$10+'СЕТ СН'!$F$8*'СЕТ СН'!$F$9-'СЕТ СН'!$F$26</f>
        <v>3091.2101777899998</v>
      </c>
      <c r="N29" s="36">
        <f>SUMIFS(СВЦЭМ!$D$39:$D$789,СВЦЭМ!$A$39:$A$789,$A29,СВЦЭМ!$B$39:$B$789,N$11)+'СЕТ СН'!$F$14+СВЦЭМ!$D$10+'СЕТ СН'!$F$8*'СЕТ СН'!$F$9-'СЕТ СН'!$F$26</f>
        <v>3115.7431889099998</v>
      </c>
      <c r="O29" s="36">
        <f>SUMIFS(СВЦЭМ!$D$39:$D$789,СВЦЭМ!$A$39:$A$789,$A29,СВЦЭМ!$B$39:$B$789,O$11)+'СЕТ СН'!$F$14+СВЦЭМ!$D$10+'СЕТ СН'!$F$8*'СЕТ СН'!$F$9-'СЕТ СН'!$F$26</f>
        <v>3101.6544427399999</v>
      </c>
      <c r="P29" s="36">
        <f>SUMIFS(СВЦЭМ!$D$39:$D$789,СВЦЭМ!$A$39:$A$789,$A29,СВЦЭМ!$B$39:$B$789,P$11)+'СЕТ СН'!$F$14+СВЦЭМ!$D$10+'СЕТ СН'!$F$8*'СЕТ СН'!$F$9-'СЕТ СН'!$F$26</f>
        <v>3088.8654139799996</v>
      </c>
      <c r="Q29" s="36">
        <f>SUMIFS(СВЦЭМ!$D$39:$D$789,СВЦЭМ!$A$39:$A$789,$A29,СВЦЭМ!$B$39:$B$789,Q$11)+'СЕТ СН'!$F$14+СВЦЭМ!$D$10+'СЕТ СН'!$F$8*'СЕТ СН'!$F$9-'СЕТ СН'!$F$26</f>
        <v>3108.92958142</v>
      </c>
      <c r="R29" s="36">
        <f>SUMIFS(СВЦЭМ!$D$39:$D$789,СВЦЭМ!$A$39:$A$789,$A29,СВЦЭМ!$B$39:$B$789,R$11)+'СЕТ СН'!$F$14+СВЦЭМ!$D$10+'СЕТ СН'!$F$8*'СЕТ СН'!$F$9-'СЕТ СН'!$F$26</f>
        <v>3105.5347255699999</v>
      </c>
      <c r="S29" s="36">
        <f>SUMIFS(СВЦЭМ!$D$39:$D$789,СВЦЭМ!$A$39:$A$789,$A29,СВЦЭМ!$B$39:$B$789,S$11)+'СЕТ СН'!$F$14+СВЦЭМ!$D$10+'СЕТ СН'!$F$8*'СЕТ СН'!$F$9-'СЕТ СН'!$F$26</f>
        <v>3055.7879907499996</v>
      </c>
      <c r="T29" s="36">
        <f>SUMIFS(СВЦЭМ!$D$39:$D$789,СВЦЭМ!$A$39:$A$789,$A29,СВЦЭМ!$B$39:$B$789,T$11)+'СЕТ СН'!$F$14+СВЦЭМ!$D$10+'СЕТ СН'!$F$8*'СЕТ СН'!$F$9-'СЕТ СН'!$F$26</f>
        <v>3050.1101566499997</v>
      </c>
      <c r="U29" s="36">
        <f>SUMIFS(СВЦЭМ!$D$39:$D$789,СВЦЭМ!$A$39:$A$789,$A29,СВЦЭМ!$B$39:$B$789,U$11)+'СЕТ СН'!$F$14+СВЦЭМ!$D$10+'СЕТ СН'!$F$8*'СЕТ СН'!$F$9-'СЕТ СН'!$F$26</f>
        <v>3055.4093283799998</v>
      </c>
      <c r="V29" s="36">
        <f>SUMIFS(СВЦЭМ!$D$39:$D$789,СВЦЭМ!$A$39:$A$789,$A29,СВЦЭМ!$B$39:$B$789,V$11)+'СЕТ СН'!$F$14+СВЦЭМ!$D$10+'СЕТ СН'!$F$8*'СЕТ СН'!$F$9-'СЕТ СН'!$F$26</f>
        <v>3128.5667182999996</v>
      </c>
      <c r="W29" s="36">
        <f>SUMIFS(СВЦЭМ!$D$39:$D$789,СВЦЭМ!$A$39:$A$789,$A29,СВЦЭМ!$B$39:$B$789,W$11)+'СЕТ СН'!$F$14+СВЦЭМ!$D$10+'СЕТ СН'!$F$8*'СЕТ СН'!$F$9-'СЕТ СН'!$F$26</f>
        <v>3170.9371489799996</v>
      </c>
      <c r="X29" s="36">
        <f>SUMIFS(СВЦЭМ!$D$39:$D$789,СВЦЭМ!$A$39:$A$789,$A29,СВЦЭМ!$B$39:$B$789,X$11)+'СЕТ СН'!$F$14+СВЦЭМ!$D$10+'СЕТ СН'!$F$8*'СЕТ СН'!$F$9-'СЕТ СН'!$F$26</f>
        <v>3181.5845743799996</v>
      </c>
      <c r="Y29" s="36">
        <f>SUMIFS(СВЦЭМ!$D$39:$D$789,СВЦЭМ!$A$39:$A$789,$A29,СВЦЭМ!$B$39:$B$789,Y$11)+'СЕТ СН'!$F$14+СВЦЭМ!$D$10+'СЕТ СН'!$F$8*'СЕТ СН'!$F$9-'СЕТ СН'!$F$26</f>
        <v>3258.8633085099996</v>
      </c>
    </row>
    <row r="30" spans="1:25" ht="15.75" x14ac:dyDescent="0.2">
      <c r="A30" s="35">
        <f t="shared" si="0"/>
        <v>45645</v>
      </c>
      <c r="B30" s="36">
        <f>SUMIFS(СВЦЭМ!$D$39:$D$789,СВЦЭМ!$A$39:$A$789,$A30,СВЦЭМ!$B$39:$B$789,B$11)+'СЕТ СН'!$F$14+СВЦЭМ!$D$10+'СЕТ СН'!$F$8*'СЕТ СН'!$F$9-'СЕТ СН'!$F$26</f>
        <v>3133.0174375499996</v>
      </c>
      <c r="C30" s="36">
        <f>SUMIFS(СВЦЭМ!$D$39:$D$789,СВЦЭМ!$A$39:$A$789,$A30,СВЦЭМ!$B$39:$B$789,C$11)+'СЕТ СН'!$F$14+СВЦЭМ!$D$10+'СЕТ СН'!$F$8*'СЕТ СН'!$F$9-'СЕТ СН'!$F$26</f>
        <v>3158.2780326599996</v>
      </c>
      <c r="D30" s="36">
        <f>SUMIFS(СВЦЭМ!$D$39:$D$789,СВЦЭМ!$A$39:$A$789,$A30,СВЦЭМ!$B$39:$B$789,D$11)+'СЕТ СН'!$F$14+СВЦЭМ!$D$10+'СЕТ СН'!$F$8*'СЕТ СН'!$F$9-'СЕТ СН'!$F$26</f>
        <v>3253.53946185</v>
      </c>
      <c r="E30" s="36">
        <f>SUMIFS(СВЦЭМ!$D$39:$D$789,СВЦЭМ!$A$39:$A$789,$A30,СВЦЭМ!$B$39:$B$789,E$11)+'СЕТ СН'!$F$14+СВЦЭМ!$D$10+'СЕТ СН'!$F$8*'СЕТ СН'!$F$9-'СЕТ СН'!$F$26</f>
        <v>3259.3926485899997</v>
      </c>
      <c r="F30" s="36">
        <f>SUMIFS(СВЦЭМ!$D$39:$D$789,СВЦЭМ!$A$39:$A$789,$A30,СВЦЭМ!$B$39:$B$789,F$11)+'СЕТ СН'!$F$14+СВЦЭМ!$D$10+'СЕТ СН'!$F$8*'СЕТ СН'!$F$9-'СЕТ СН'!$F$26</f>
        <v>3285.44076649</v>
      </c>
      <c r="G30" s="36">
        <f>SUMIFS(СВЦЭМ!$D$39:$D$789,СВЦЭМ!$A$39:$A$789,$A30,СВЦЭМ!$B$39:$B$789,G$11)+'СЕТ СН'!$F$14+СВЦЭМ!$D$10+'СЕТ СН'!$F$8*'СЕТ СН'!$F$9-'СЕТ СН'!$F$26</f>
        <v>3254.8686233699996</v>
      </c>
      <c r="H30" s="36">
        <f>SUMIFS(СВЦЭМ!$D$39:$D$789,СВЦЭМ!$A$39:$A$789,$A30,СВЦЭМ!$B$39:$B$789,H$11)+'СЕТ СН'!$F$14+СВЦЭМ!$D$10+'СЕТ СН'!$F$8*'СЕТ СН'!$F$9-'СЕТ СН'!$F$26</f>
        <v>3201.0988129899997</v>
      </c>
      <c r="I30" s="36">
        <f>SUMIFS(СВЦЭМ!$D$39:$D$789,СВЦЭМ!$A$39:$A$789,$A30,СВЦЭМ!$B$39:$B$789,I$11)+'СЕТ СН'!$F$14+СВЦЭМ!$D$10+'СЕТ СН'!$F$8*'СЕТ СН'!$F$9-'СЕТ СН'!$F$26</f>
        <v>3106.4842420699997</v>
      </c>
      <c r="J30" s="36">
        <f>SUMIFS(СВЦЭМ!$D$39:$D$789,СВЦЭМ!$A$39:$A$789,$A30,СВЦЭМ!$B$39:$B$789,J$11)+'СЕТ СН'!$F$14+СВЦЭМ!$D$10+'СЕТ СН'!$F$8*'СЕТ СН'!$F$9-'СЕТ СН'!$F$26</f>
        <v>3038.3011209699998</v>
      </c>
      <c r="K30" s="36">
        <f>SUMIFS(СВЦЭМ!$D$39:$D$789,СВЦЭМ!$A$39:$A$789,$A30,СВЦЭМ!$B$39:$B$789,K$11)+'СЕТ СН'!$F$14+СВЦЭМ!$D$10+'СЕТ СН'!$F$8*'СЕТ СН'!$F$9-'СЕТ СН'!$F$26</f>
        <v>2957.75730669</v>
      </c>
      <c r="L30" s="36">
        <f>SUMIFS(СВЦЭМ!$D$39:$D$789,СВЦЭМ!$A$39:$A$789,$A30,СВЦЭМ!$B$39:$B$789,L$11)+'СЕТ СН'!$F$14+СВЦЭМ!$D$10+'СЕТ СН'!$F$8*'СЕТ СН'!$F$9-'СЕТ СН'!$F$26</f>
        <v>2955.1422999299998</v>
      </c>
      <c r="M30" s="36">
        <f>SUMIFS(СВЦЭМ!$D$39:$D$789,СВЦЭМ!$A$39:$A$789,$A30,СВЦЭМ!$B$39:$B$789,M$11)+'СЕТ СН'!$F$14+СВЦЭМ!$D$10+'СЕТ СН'!$F$8*'СЕТ СН'!$F$9-'СЕТ СН'!$F$26</f>
        <v>2994.3661875599996</v>
      </c>
      <c r="N30" s="36">
        <f>SUMIFS(СВЦЭМ!$D$39:$D$789,СВЦЭМ!$A$39:$A$789,$A30,СВЦЭМ!$B$39:$B$789,N$11)+'СЕТ СН'!$F$14+СВЦЭМ!$D$10+'СЕТ СН'!$F$8*'СЕТ СН'!$F$9-'СЕТ СН'!$F$26</f>
        <v>3005.1497455899998</v>
      </c>
      <c r="O30" s="36">
        <f>SUMIFS(СВЦЭМ!$D$39:$D$789,СВЦЭМ!$A$39:$A$789,$A30,СВЦЭМ!$B$39:$B$789,O$11)+'СЕТ СН'!$F$14+СВЦЭМ!$D$10+'СЕТ СН'!$F$8*'СЕТ СН'!$F$9-'СЕТ СН'!$F$26</f>
        <v>3081.7153989099997</v>
      </c>
      <c r="P30" s="36">
        <f>SUMIFS(СВЦЭМ!$D$39:$D$789,СВЦЭМ!$A$39:$A$789,$A30,СВЦЭМ!$B$39:$B$789,P$11)+'СЕТ СН'!$F$14+СВЦЭМ!$D$10+'СЕТ СН'!$F$8*'СЕТ СН'!$F$9-'СЕТ СН'!$F$26</f>
        <v>3098.39360571</v>
      </c>
      <c r="Q30" s="36">
        <f>SUMIFS(СВЦЭМ!$D$39:$D$789,СВЦЭМ!$A$39:$A$789,$A30,СВЦЭМ!$B$39:$B$789,Q$11)+'СЕТ СН'!$F$14+СВЦЭМ!$D$10+'СЕТ СН'!$F$8*'СЕТ СН'!$F$9-'СЕТ СН'!$F$26</f>
        <v>3067.7359404699996</v>
      </c>
      <c r="R30" s="36">
        <f>SUMIFS(СВЦЭМ!$D$39:$D$789,СВЦЭМ!$A$39:$A$789,$A30,СВЦЭМ!$B$39:$B$789,R$11)+'СЕТ СН'!$F$14+СВЦЭМ!$D$10+'СЕТ СН'!$F$8*'СЕТ СН'!$F$9-'СЕТ СН'!$F$26</f>
        <v>3014.5439054199996</v>
      </c>
      <c r="S30" s="36">
        <f>SUMIFS(СВЦЭМ!$D$39:$D$789,СВЦЭМ!$A$39:$A$789,$A30,СВЦЭМ!$B$39:$B$789,S$11)+'СЕТ СН'!$F$14+СВЦЭМ!$D$10+'СЕТ СН'!$F$8*'СЕТ СН'!$F$9-'СЕТ СН'!$F$26</f>
        <v>2963.4720495199999</v>
      </c>
      <c r="T30" s="36">
        <f>SUMIFS(СВЦЭМ!$D$39:$D$789,СВЦЭМ!$A$39:$A$789,$A30,СВЦЭМ!$B$39:$B$789,T$11)+'СЕТ СН'!$F$14+СВЦЭМ!$D$10+'СЕТ СН'!$F$8*'СЕТ СН'!$F$9-'СЕТ СН'!$F$26</f>
        <v>2925.4509937999997</v>
      </c>
      <c r="U30" s="36">
        <f>SUMIFS(СВЦЭМ!$D$39:$D$789,СВЦЭМ!$A$39:$A$789,$A30,СВЦЭМ!$B$39:$B$789,U$11)+'СЕТ СН'!$F$14+СВЦЭМ!$D$10+'СЕТ СН'!$F$8*'СЕТ СН'!$F$9-'СЕТ СН'!$F$26</f>
        <v>2930.1186573099999</v>
      </c>
      <c r="V30" s="36">
        <f>SUMIFS(СВЦЭМ!$D$39:$D$789,СВЦЭМ!$A$39:$A$789,$A30,СВЦЭМ!$B$39:$B$789,V$11)+'СЕТ СН'!$F$14+СВЦЭМ!$D$10+'СЕТ СН'!$F$8*'СЕТ СН'!$F$9-'СЕТ СН'!$F$26</f>
        <v>2952.6595387099997</v>
      </c>
      <c r="W30" s="36">
        <f>SUMIFS(СВЦЭМ!$D$39:$D$789,СВЦЭМ!$A$39:$A$789,$A30,СВЦЭМ!$B$39:$B$789,W$11)+'СЕТ СН'!$F$14+СВЦЭМ!$D$10+'СЕТ СН'!$F$8*'СЕТ СН'!$F$9-'СЕТ СН'!$F$26</f>
        <v>3038.7891118899997</v>
      </c>
      <c r="X30" s="36">
        <f>SUMIFS(СВЦЭМ!$D$39:$D$789,СВЦЭМ!$A$39:$A$789,$A30,СВЦЭМ!$B$39:$B$789,X$11)+'СЕТ СН'!$F$14+СВЦЭМ!$D$10+'СЕТ СН'!$F$8*'СЕТ СН'!$F$9-'СЕТ СН'!$F$26</f>
        <v>3066.8747876999996</v>
      </c>
      <c r="Y30" s="36">
        <f>SUMIFS(СВЦЭМ!$D$39:$D$789,СВЦЭМ!$A$39:$A$789,$A30,СВЦЭМ!$B$39:$B$789,Y$11)+'СЕТ СН'!$F$14+СВЦЭМ!$D$10+'СЕТ СН'!$F$8*'СЕТ СН'!$F$9-'СЕТ СН'!$F$26</f>
        <v>3098.5236655899998</v>
      </c>
    </row>
    <row r="31" spans="1:25" ht="15.75" x14ac:dyDescent="0.2">
      <c r="A31" s="35">
        <f t="shared" si="0"/>
        <v>45646</v>
      </c>
      <c r="B31" s="36">
        <f>SUMIFS(СВЦЭМ!$D$39:$D$789,СВЦЭМ!$A$39:$A$789,$A31,СВЦЭМ!$B$39:$B$789,B$11)+'СЕТ СН'!$F$14+СВЦЭМ!$D$10+'СЕТ СН'!$F$8*'СЕТ СН'!$F$9-'СЕТ СН'!$F$26</f>
        <v>3146.4586055299997</v>
      </c>
      <c r="C31" s="36">
        <f>SUMIFS(СВЦЭМ!$D$39:$D$789,СВЦЭМ!$A$39:$A$789,$A31,СВЦЭМ!$B$39:$B$789,C$11)+'СЕТ СН'!$F$14+СВЦЭМ!$D$10+'СЕТ СН'!$F$8*'СЕТ СН'!$F$9-'СЕТ СН'!$F$26</f>
        <v>3195.9729518499998</v>
      </c>
      <c r="D31" s="36">
        <f>SUMIFS(СВЦЭМ!$D$39:$D$789,СВЦЭМ!$A$39:$A$789,$A31,СВЦЭМ!$B$39:$B$789,D$11)+'СЕТ СН'!$F$14+СВЦЭМ!$D$10+'СЕТ СН'!$F$8*'СЕТ СН'!$F$9-'СЕТ СН'!$F$26</f>
        <v>3211.8908164699997</v>
      </c>
      <c r="E31" s="36">
        <f>SUMIFS(СВЦЭМ!$D$39:$D$789,СВЦЭМ!$A$39:$A$789,$A31,СВЦЭМ!$B$39:$B$789,E$11)+'СЕТ СН'!$F$14+СВЦЭМ!$D$10+'СЕТ СН'!$F$8*'СЕТ СН'!$F$9-'СЕТ СН'!$F$26</f>
        <v>3234.8192581499998</v>
      </c>
      <c r="F31" s="36">
        <f>SUMIFS(СВЦЭМ!$D$39:$D$789,СВЦЭМ!$A$39:$A$789,$A31,СВЦЭМ!$B$39:$B$789,F$11)+'СЕТ СН'!$F$14+СВЦЭМ!$D$10+'СЕТ СН'!$F$8*'СЕТ СН'!$F$9-'СЕТ СН'!$F$26</f>
        <v>3232.0202073999999</v>
      </c>
      <c r="G31" s="36">
        <f>SUMIFS(СВЦЭМ!$D$39:$D$789,СВЦЭМ!$A$39:$A$789,$A31,СВЦЭМ!$B$39:$B$789,G$11)+'СЕТ СН'!$F$14+СВЦЭМ!$D$10+'СЕТ СН'!$F$8*'СЕТ СН'!$F$9-'СЕТ СН'!$F$26</f>
        <v>3206.90214883</v>
      </c>
      <c r="H31" s="36">
        <f>SUMIFS(СВЦЭМ!$D$39:$D$789,СВЦЭМ!$A$39:$A$789,$A31,СВЦЭМ!$B$39:$B$789,H$11)+'СЕТ СН'!$F$14+СВЦЭМ!$D$10+'СЕТ СН'!$F$8*'СЕТ СН'!$F$9-'СЕТ СН'!$F$26</f>
        <v>3188.51912481</v>
      </c>
      <c r="I31" s="36">
        <f>SUMIFS(СВЦЭМ!$D$39:$D$789,СВЦЭМ!$A$39:$A$789,$A31,СВЦЭМ!$B$39:$B$789,I$11)+'СЕТ СН'!$F$14+СВЦЭМ!$D$10+'СЕТ СН'!$F$8*'СЕТ СН'!$F$9-'СЕТ СН'!$F$26</f>
        <v>3042.8038806599998</v>
      </c>
      <c r="J31" s="36">
        <f>SUMIFS(СВЦЭМ!$D$39:$D$789,СВЦЭМ!$A$39:$A$789,$A31,СВЦЭМ!$B$39:$B$789,J$11)+'СЕТ СН'!$F$14+СВЦЭМ!$D$10+'СЕТ СН'!$F$8*'СЕТ СН'!$F$9-'СЕТ СН'!$F$26</f>
        <v>2937.0326192599996</v>
      </c>
      <c r="K31" s="36">
        <f>SUMIFS(СВЦЭМ!$D$39:$D$789,СВЦЭМ!$A$39:$A$789,$A31,СВЦЭМ!$B$39:$B$789,K$11)+'СЕТ СН'!$F$14+СВЦЭМ!$D$10+'СЕТ СН'!$F$8*'СЕТ СН'!$F$9-'СЕТ СН'!$F$26</f>
        <v>2882.2080510299998</v>
      </c>
      <c r="L31" s="36">
        <f>SUMIFS(СВЦЭМ!$D$39:$D$789,СВЦЭМ!$A$39:$A$789,$A31,СВЦЭМ!$B$39:$B$789,L$11)+'СЕТ СН'!$F$14+СВЦЭМ!$D$10+'СЕТ СН'!$F$8*'СЕТ СН'!$F$9-'СЕТ СН'!$F$26</f>
        <v>2881.0253460099998</v>
      </c>
      <c r="M31" s="36">
        <f>SUMIFS(СВЦЭМ!$D$39:$D$789,СВЦЭМ!$A$39:$A$789,$A31,СВЦЭМ!$B$39:$B$789,M$11)+'СЕТ СН'!$F$14+СВЦЭМ!$D$10+'СЕТ СН'!$F$8*'СЕТ СН'!$F$9-'СЕТ СН'!$F$26</f>
        <v>2873.6996172299996</v>
      </c>
      <c r="N31" s="36">
        <f>SUMIFS(СВЦЭМ!$D$39:$D$789,СВЦЭМ!$A$39:$A$789,$A31,СВЦЭМ!$B$39:$B$789,N$11)+'СЕТ СН'!$F$14+СВЦЭМ!$D$10+'СЕТ СН'!$F$8*'СЕТ СН'!$F$9-'СЕТ СН'!$F$26</f>
        <v>2880.37379474</v>
      </c>
      <c r="O31" s="36">
        <f>SUMIFS(СВЦЭМ!$D$39:$D$789,СВЦЭМ!$A$39:$A$789,$A31,СВЦЭМ!$B$39:$B$789,O$11)+'СЕТ СН'!$F$14+СВЦЭМ!$D$10+'СЕТ СН'!$F$8*'СЕТ СН'!$F$9-'СЕТ СН'!$F$26</f>
        <v>2895.0015222999996</v>
      </c>
      <c r="P31" s="36">
        <f>SUMIFS(СВЦЭМ!$D$39:$D$789,СВЦЭМ!$A$39:$A$789,$A31,СВЦЭМ!$B$39:$B$789,P$11)+'СЕТ СН'!$F$14+СВЦЭМ!$D$10+'СЕТ СН'!$F$8*'СЕТ СН'!$F$9-'СЕТ СН'!$F$26</f>
        <v>2907.2393091299996</v>
      </c>
      <c r="Q31" s="36">
        <f>SUMIFS(СВЦЭМ!$D$39:$D$789,СВЦЭМ!$A$39:$A$789,$A31,СВЦЭМ!$B$39:$B$789,Q$11)+'СЕТ СН'!$F$14+СВЦЭМ!$D$10+'СЕТ СН'!$F$8*'СЕТ СН'!$F$9-'СЕТ СН'!$F$26</f>
        <v>2845.5771654099999</v>
      </c>
      <c r="R31" s="36">
        <f>SUMIFS(СВЦЭМ!$D$39:$D$789,СВЦЭМ!$A$39:$A$789,$A31,СВЦЭМ!$B$39:$B$789,R$11)+'СЕТ СН'!$F$14+СВЦЭМ!$D$10+'СЕТ СН'!$F$8*'СЕТ СН'!$F$9-'СЕТ СН'!$F$26</f>
        <v>2860.3618478799999</v>
      </c>
      <c r="S31" s="36">
        <f>SUMIFS(СВЦЭМ!$D$39:$D$789,СВЦЭМ!$A$39:$A$789,$A31,СВЦЭМ!$B$39:$B$789,S$11)+'СЕТ СН'!$F$14+СВЦЭМ!$D$10+'СЕТ СН'!$F$8*'СЕТ СН'!$F$9-'СЕТ СН'!$F$26</f>
        <v>2865.49250575</v>
      </c>
      <c r="T31" s="36">
        <f>SUMIFS(СВЦЭМ!$D$39:$D$789,СВЦЭМ!$A$39:$A$789,$A31,СВЦЭМ!$B$39:$B$789,T$11)+'СЕТ СН'!$F$14+СВЦЭМ!$D$10+'СЕТ СН'!$F$8*'СЕТ СН'!$F$9-'СЕТ СН'!$F$26</f>
        <v>2829.6355592899999</v>
      </c>
      <c r="U31" s="36">
        <f>SUMIFS(СВЦЭМ!$D$39:$D$789,СВЦЭМ!$A$39:$A$789,$A31,СВЦЭМ!$B$39:$B$789,U$11)+'СЕТ СН'!$F$14+СВЦЭМ!$D$10+'СЕТ СН'!$F$8*'СЕТ СН'!$F$9-'СЕТ СН'!$F$26</f>
        <v>2857.3350750499999</v>
      </c>
      <c r="V31" s="36">
        <f>SUMIFS(СВЦЭМ!$D$39:$D$789,СВЦЭМ!$A$39:$A$789,$A31,СВЦЭМ!$B$39:$B$789,V$11)+'СЕТ СН'!$F$14+СВЦЭМ!$D$10+'СЕТ СН'!$F$8*'СЕТ СН'!$F$9-'СЕТ СН'!$F$26</f>
        <v>2902.37263244</v>
      </c>
      <c r="W31" s="36">
        <f>SUMIFS(СВЦЭМ!$D$39:$D$789,СВЦЭМ!$A$39:$A$789,$A31,СВЦЭМ!$B$39:$B$789,W$11)+'СЕТ СН'!$F$14+СВЦЭМ!$D$10+'СЕТ СН'!$F$8*'СЕТ СН'!$F$9-'СЕТ СН'!$F$26</f>
        <v>2998.6638360799998</v>
      </c>
      <c r="X31" s="36">
        <f>SUMIFS(СВЦЭМ!$D$39:$D$789,СВЦЭМ!$A$39:$A$789,$A31,СВЦЭМ!$B$39:$B$789,X$11)+'СЕТ СН'!$F$14+СВЦЭМ!$D$10+'СЕТ СН'!$F$8*'СЕТ СН'!$F$9-'СЕТ СН'!$F$26</f>
        <v>3023.0688120499999</v>
      </c>
      <c r="Y31" s="36">
        <f>SUMIFS(СВЦЭМ!$D$39:$D$789,СВЦЭМ!$A$39:$A$789,$A31,СВЦЭМ!$B$39:$B$789,Y$11)+'СЕТ СН'!$F$14+СВЦЭМ!$D$10+'СЕТ СН'!$F$8*'СЕТ СН'!$F$9-'СЕТ СН'!$F$26</f>
        <v>3032.8475430999997</v>
      </c>
    </row>
    <row r="32" spans="1:25" ht="15.75" x14ac:dyDescent="0.2">
      <c r="A32" s="35">
        <f t="shared" si="0"/>
        <v>45647</v>
      </c>
      <c r="B32" s="36">
        <f>SUMIFS(СВЦЭМ!$D$39:$D$789,СВЦЭМ!$A$39:$A$789,$A32,СВЦЭМ!$B$39:$B$789,B$11)+'СЕТ СН'!$F$14+СВЦЭМ!$D$10+'СЕТ СН'!$F$8*'СЕТ СН'!$F$9-'СЕТ СН'!$F$26</f>
        <v>3148.6144478799997</v>
      </c>
      <c r="C32" s="36">
        <f>SUMIFS(СВЦЭМ!$D$39:$D$789,СВЦЭМ!$A$39:$A$789,$A32,СВЦЭМ!$B$39:$B$789,C$11)+'СЕТ СН'!$F$14+СВЦЭМ!$D$10+'СЕТ СН'!$F$8*'СЕТ СН'!$F$9-'СЕТ СН'!$F$26</f>
        <v>3123.2543843799999</v>
      </c>
      <c r="D32" s="36">
        <f>SUMIFS(СВЦЭМ!$D$39:$D$789,СВЦЭМ!$A$39:$A$789,$A32,СВЦЭМ!$B$39:$B$789,D$11)+'СЕТ СН'!$F$14+СВЦЭМ!$D$10+'СЕТ СН'!$F$8*'СЕТ СН'!$F$9-'СЕТ СН'!$F$26</f>
        <v>3217.4320222099996</v>
      </c>
      <c r="E32" s="36">
        <f>SUMIFS(СВЦЭМ!$D$39:$D$789,СВЦЭМ!$A$39:$A$789,$A32,СВЦЭМ!$B$39:$B$789,E$11)+'СЕТ СН'!$F$14+СВЦЭМ!$D$10+'СЕТ СН'!$F$8*'СЕТ СН'!$F$9-'СЕТ СН'!$F$26</f>
        <v>3270.8856976999996</v>
      </c>
      <c r="F32" s="36">
        <f>SUMIFS(СВЦЭМ!$D$39:$D$789,СВЦЭМ!$A$39:$A$789,$A32,СВЦЭМ!$B$39:$B$789,F$11)+'СЕТ СН'!$F$14+СВЦЭМ!$D$10+'СЕТ СН'!$F$8*'СЕТ СН'!$F$9-'СЕТ СН'!$F$26</f>
        <v>3287.7744950499996</v>
      </c>
      <c r="G32" s="36">
        <f>SUMIFS(СВЦЭМ!$D$39:$D$789,СВЦЭМ!$A$39:$A$789,$A32,СВЦЭМ!$B$39:$B$789,G$11)+'СЕТ СН'!$F$14+СВЦЭМ!$D$10+'СЕТ СН'!$F$8*'СЕТ СН'!$F$9-'СЕТ СН'!$F$26</f>
        <v>3261.1064815099999</v>
      </c>
      <c r="H32" s="36">
        <f>SUMIFS(СВЦЭМ!$D$39:$D$789,СВЦЭМ!$A$39:$A$789,$A32,СВЦЭМ!$B$39:$B$789,H$11)+'СЕТ СН'!$F$14+СВЦЭМ!$D$10+'СЕТ СН'!$F$8*'СЕТ СН'!$F$9-'СЕТ СН'!$F$26</f>
        <v>3227.7536562799996</v>
      </c>
      <c r="I32" s="36">
        <f>SUMIFS(СВЦЭМ!$D$39:$D$789,СВЦЭМ!$A$39:$A$789,$A32,СВЦЭМ!$B$39:$B$789,I$11)+'СЕТ СН'!$F$14+СВЦЭМ!$D$10+'СЕТ СН'!$F$8*'СЕТ СН'!$F$9-'СЕТ СН'!$F$26</f>
        <v>3155.9947829899997</v>
      </c>
      <c r="J32" s="36">
        <f>SUMIFS(СВЦЭМ!$D$39:$D$789,СВЦЭМ!$A$39:$A$789,$A32,СВЦЭМ!$B$39:$B$789,J$11)+'СЕТ СН'!$F$14+СВЦЭМ!$D$10+'СЕТ СН'!$F$8*'СЕТ СН'!$F$9-'СЕТ СН'!$F$26</f>
        <v>3070.0159889399997</v>
      </c>
      <c r="K32" s="36">
        <f>SUMIFS(СВЦЭМ!$D$39:$D$789,СВЦЭМ!$A$39:$A$789,$A32,СВЦЭМ!$B$39:$B$789,K$11)+'СЕТ СН'!$F$14+СВЦЭМ!$D$10+'СЕТ СН'!$F$8*'СЕТ СН'!$F$9-'СЕТ СН'!$F$26</f>
        <v>2948.12746793</v>
      </c>
      <c r="L32" s="36">
        <f>SUMIFS(СВЦЭМ!$D$39:$D$789,СВЦЭМ!$A$39:$A$789,$A32,СВЦЭМ!$B$39:$B$789,L$11)+'СЕТ СН'!$F$14+СВЦЭМ!$D$10+'СЕТ СН'!$F$8*'СЕТ СН'!$F$9-'СЕТ СН'!$F$26</f>
        <v>2909.8656100199996</v>
      </c>
      <c r="M32" s="36">
        <f>SUMIFS(СВЦЭМ!$D$39:$D$789,СВЦЭМ!$A$39:$A$789,$A32,СВЦЭМ!$B$39:$B$789,M$11)+'СЕТ СН'!$F$14+СВЦЭМ!$D$10+'СЕТ СН'!$F$8*'СЕТ СН'!$F$9-'СЕТ СН'!$F$26</f>
        <v>2906.8053591399998</v>
      </c>
      <c r="N32" s="36">
        <f>SUMIFS(СВЦЭМ!$D$39:$D$789,СВЦЭМ!$A$39:$A$789,$A32,СВЦЭМ!$B$39:$B$789,N$11)+'СЕТ СН'!$F$14+СВЦЭМ!$D$10+'СЕТ СН'!$F$8*'СЕТ СН'!$F$9-'СЕТ СН'!$F$26</f>
        <v>2919.7469754699996</v>
      </c>
      <c r="O32" s="36">
        <f>SUMIFS(СВЦЭМ!$D$39:$D$789,СВЦЭМ!$A$39:$A$789,$A32,СВЦЭМ!$B$39:$B$789,O$11)+'СЕТ СН'!$F$14+СВЦЭМ!$D$10+'СЕТ СН'!$F$8*'СЕТ СН'!$F$9-'СЕТ СН'!$F$26</f>
        <v>2940.0097699099997</v>
      </c>
      <c r="P32" s="36">
        <f>SUMIFS(СВЦЭМ!$D$39:$D$789,СВЦЭМ!$A$39:$A$789,$A32,СВЦЭМ!$B$39:$B$789,P$11)+'СЕТ СН'!$F$14+СВЦЭМ!$D$10+'СЕТ СН'!$F$8*'СЕТ СН'!$F$9-'СЕТ СН'!$F$26</f>
        <v>2936.1704786199998</v>
      </c>
      <c r="Q32" s="36">
        <f>SUMIFS(СВЦЭМ!$D$39:$D$789,СВЦЭМ!$A$39:$A$789,$A32,СВЦЭМ!$B$39:$B$789,Q$11)+'СЕТ СН'!$F$14+СВЦЭМ!$D$10+'СЕТ СН'!$F$8*'СЕТ СН'!$F$9-'СЕТ СН'!$F$26</f>
        <v>2926.88355439</v>
      </c>
      <c r="R32" s="36">
        <f>SUMIFS(СВЦЭМ!$D$39:$D$789,СВЦЭМ!$A$39:$A$789,$A32,СВЦЭМ!$B$39:$B$789,R$11)+'СЕТ СН'!$F$14+СВЦЭМ!$D$10+'СЕТ СН'!$F$8*'СЕТ СН'!$F$9-'СЕТ СН'!$F$26</f>
        <v>2941.49470256</v>
      </c>
      <c r="S32" s="36">
        <f>SUMIFS(СВЦЭМ!$D$39:$D$789,СВЦЭМ!$A$39:$A$789,$A32,СВЦЭМ!$B$39:$B$789,S$11)+'СЕТ СН'!$F$14+СВЦЭМ!$D$10+'СЕТ СН'!$F$8*'СЕТ СН'!$F$9-'СЕТ СН'!$F$26</f>
        <v>2928.0000247499997</v>
      </c>
      <c r="T32" s="36">
        <f>SUMIFS(СВЦЭМ!$D$39:$D$789,СВЦЭМ!$A$39:$A$789,$A32,СВЦЭМ!$B$39:$B$789,T$11)+'СЕТ СН'!$F$14+СВЦЭМ!$D$10+'СЕТ СН'!$F$8*'СЕТ СН'!$F$9-'СЕТ СН'!$F$26</f>
        <v>2886.8878349799998</v>
      </c>
      <c r="U32" s="36">
        <f>SUMIFS(СВЦЭМ!$D$39:$D$789,СВЦЭМ!$A$39:$A$789,$A32,СВЦЭМ!$B$39:$B$789,U$11)+'СЕТ СН'!$F$14+СВЦЭМ!$D$10+'СЕТ СН'!$F$8*'СЕТ СН'!$F$9-'СЕТ СН'!$F$26</f>
        <v>2910.3065026199997</v>
      </c>
      <c r="V32" s="36">
        <f>SUMIFS(СВЦЭМ!$D$39:$D$789,СВЦЭМ!$A$39:$A$789,$A32,СВЦЭМ!$B$39:$B$789,V$11)+'СЕТ СН'!$F$14+СВЦЭМ!$D$10+'СЕТ СН'!$F$8*'СЕТ СН'!$F$9-'СЕТ СН'!$F$26</f>
        <v>2965.3925870599996</v>
      </c>
      <c r="W32" s="36">
        <f>SUMIFS(СВЦЭМ!$D$39:$D$789,СВЦЭМ!$A$39:$A$789,$A32,СВЦЭМ!$B$39:$B$789,W$11)+'СЕТ СН'!$F$14+СВЦЭМ!$D$10+'СЕТ СН'!$F$8*'СЕТ СН'!$F$9-'СЕТ СН'!$F$26</f>
        <v>2975.8443997699997</v>
      </c>
      <c r="X32" s="36">
        <f>SUMIFS(СВЦЭМ!$D$39:$D$789,СВЦЭМ!$A$39:$A$789,$A32,СВЦЭМ!$B$39:$B$789,X$11)+'СЕТ СН'!$F$14+СВЦЭМ!$D$10+'СЕТ СН'!$F$8*'СЕТ СН'!$F$9-'СЕТ СН'!$F$26</f>
        <v>3021.3681797599997</v>
      </c>
      <c r="Y32" s="36">
        <f>SUMIFS(СВЦЭМ!$D$39:$D$789,СВЦЭМ!$A$39:$A$789,$A32,СВЦЭМ!$B$39:$B$789,Y$11)+'СЕТ СН'!$F$14+СВЦЭМ!$D$10+'СЕТ СН'!$F$8*'СЕТ СН'!$F$9-'СЕТ СН'!$F$26</f>
        <v>3051.1405292599998</v>
      </c>
    </row>
    <row r="33" spans="1:32" ht="15.75" x14ac:dyDescent="0.2">
      <c r="A33" s="35">
        <f t="shared" si="0"/>
        <v>45648</v>
      </c>
      <c r="B33" s="36">
        <f>SUMIFS(СВЦЭМ!$D$39:$D$789,СВЦЭМ!$A$39:$A$789,$A33,СВЦЭМ!$B$39:$B$789,B$11)+'СЕТ СН'!$F$14+СВЦЭМ!$D$10+'СЕТ СН'!$F$8*'СЕТ СН'!$F$9-'СЕТ СН'!$F$26</f>
        <v>3083.7460088799999</v>
      </c>
      <c r="C33" s="36">
        <f>SUMIFS(СВЦЭМ!$D$39:$D$789,СВЦЭМ!$A$39:$A$789,$A33,СВЦЭМ!$B$39:$B$789,C$11)+'СЕТ СН'!$F$14+СВЦЭМ!$D$10+'СЕТ СН'!$F$8*'СЕТ СН'!$F$9-'СЕТ СН'!$F$26</f>
        <v>3238.0566891799999</v>
      </c>
      <c r="D33" s="36">
        <f>SUMIFS(СВЦЭМ!$D$39:$D$789,СВЦЭМ!$A$39:$A$789,$A33,СВЦЭМ!$B$39:$B$789,D$11)+'СЕТ СН'!$F$14+СВЦЭМ!$D$10+'СЕТ СН'!$F$8*'СЕТ СН'!$F$9-'СЕТ СН'!$F$26</f>
        <v>3268.9036924999996</v>
      </c>
      <c r="E33" s="36">
        <f>SUMIFS(СВЦЭМ!$D$39:$D$789,СВЦЭМ!$A$39:$A$789,$A33,СВЦЭМ!$B$39:$B$789,E$11)+'СЕТ СН'!$F$14+СВЦЭМ!$D$10+'СЕТ СН'!$F$8*'СЕТ СН'!$F$9-'СЕТ СН'!$F$26</f>
        <v>3298.0317848899999</v>
      </c>
      <c r="F33" s="36">
        <f>SUMIFS(СВЦЭМ!$D$39:$D$789,СВЦЭМ!$A$39:$A$789,$A33,СВЦЭМ!$B$39:$B$789,F$11)+'СЕТ СН'!$F$14+СВЦЭМ!$D$10+'СЕТ СН'!$F$8*'СЕТ СН'!$F$9-'СЕТ СН'!$F$26</f>
        <v>3310.4288825499998</v>
      </c>
      <c r="G33" s="36">
        <f>SUMIFS(СВЦЭМ!$D$39:$D$789,СВЦЭМ!$A$39:$A$789,$A33,СВЦЭМ!$B$39:$B$789,G$11)+'СЕТ СН'!$F$14+СВЦЭМ!$D$10+'СЕТ СН'!$F$8*'СЕТ СН'!$F$9-'СЕТ СН'!$F$26</f>
        <v>3314.0329254599997</v>
      </c>
      <c r="H33" s="36">
        <f>SUMIFS(СВЦЭМ!$D$39:$D$789,СВЦЭМ!$A$39:$A$789,$A33,СВЦЭМ!$B$39:$B$789,H$11)+'СЕТ СН'!$F$14+СВЦЭМ!$D$10+'СЕТ СН'!$F$8*'СЕТ СН'!$F$9-'СЕТ СН'!$F$26</f>
        <v>3282.7775164299997</v>
      </c>
      <c r="I33" s="36">
        <f>SUMIFS(СВЦЭМ!$D$39:$D$789,СВЦЭМ!$A$39:$A$789,$A33,СВЦЭМ!$B$39:$B$789,I$11)+'СЕТ СН'!$F$14+СВЦЭМ!$D$10+'СЕТ СН'!$F$8*'СЕТ СН'!$F$9-'СЕТ СН'!$F$26</f>
        <v>3244.5912593199996</v>
      </c>
      <c r="J33" s="36">
        <f>SUMIFS(СВЦЭМ!$D$39:$D$789,СВЦЭМ!$A$39:$A$789,$A33,СВЦЭМ!$B$39:$B$789,J$11)+'СЕТ СН'!$F$14+СВЦЭМ!$D$10+'СЕТ СН'!$F$8*'СЕТ СН'!$F$9-'СЕТ СН'!$F$26</f>
        <v>3110.5167433899996</v>
      </c>
      <c r="K33" s="36">
        <f>SUMIFS(СВЦЭМ!$D$39:$D$789,СВЦЭМ!$A$39:$A$789,$A33,СВЦЭМ!$B$39:$B$789,K$11)+'СЕТ СН'!$F$14+СВЦЭМ!$D$10+'СЕТ СН'!$F$8*'СЕТ СН'!$F$9-'СЕТ СН'!$F$26</f>
        <v>3051.4090410899998</v>
      </c>
      <c r="L33" s="36">
        <f>SUMIFS(СВЦЭМ!$D$39:$D$789,СВЦЭМ!$A$39:$A$789,$A33,СВЦЭМ!$B$39:$B$789,L$11)+'СЕТ СН'!$F$14+СВЦЭМ!$D$10+'СЕТ СН'!$F$8*'СЕТ СН'!$F$9-'СЕТ СН'!$F$26</f>
        <v>2993.5738271799996</v>
      </c>
      <c r="M33" s="36">
        <f>SUMIFS(СВЦЭМ!$D$39:$D$789,СВЦЭМ!$A$39:$A$789,$A33,СВЦЭМ!$B$39:$B$789,M$11)+'СЕТ СН'!$F$14+СВЦЭМ!$D$10+'СЕТ СН'!$F$8*'СЕТ СН'!$F$9-'СЕТ СН'!$F$26</f>
        <v>2988.8478464599998</v>
      </c>
      <c r="N33" s="36">
        <f>SUMIFS(СВЦЭМ!$D$39:$D$789,СВЦЭМ!$A$39:$A$789,$A33,СВЦЭМ!$B$39:$B$789,N$11)+'СЕТ СН'!$F$14+СВЦЭМ!$D$10+'СЕТ СН'!$F$8*'СЕТ СН'!$F$9-'СЕТ СН'!$F$26</f>
        <v>3003.1748190699996</v>
      </c>
      <c r="O33" s="36">
        <f>SUMIFS(СВЦЭМ!$D$39:$D$789,СВЦЭМ!$A$39:$A$789,$A33,СВЦЭМ!$B$39:$B$789,O$11)+'СЕТ СН'!$F$14+СВЦЭМ!$D$10+'СЕТ СН'!$F$8*'СЕТ СН'!$F$9-'СЕТ СН'!$F$26</f>
        <v>3031.3867566099998</v>
      </c>
      <c r="P33" s="36">
        <f>SUMIFS(СВЦЭМ!$D$39:$D$789,СВЦЭМ!$A$39:$A$789,$A33,СВЦЭМ!$B$39:$B$789,P$11)+'СЕТ СН'!$F$14+СВЦЭМ!$D$10+'СЕТ СН'!$F$8*'СЕТ СН'!$F$9-'СЕТ СН'!$F$26</f>
        <v>3048.0051916299999</v>
      </c>
      <c r="Q33" s="36">
        <f>SUMIFS(СВЦЭМ!$D$39:$D$789,СВЦЭМ!$A$39:$A$789,$A33,СВЦЭМ!$B$39:$B$789,Q$11)+'СЕТ СН'!$F$14+СВЦЭМ!$D$10+'СЕТ СН'!$F$8*'СЕТ СН'!$F$9-'СЕТ СН'!$F$26</f>
        <v>3079.3009184399998</v>
      </c>
      <c r="R33" s="36">
        <f>SUMIFS(СВЦЭМ!$D$39:$D$789,СВЦЭМ!$A$39:$A$789,$A33,СВЦЭМ!$B$39:$B$789,R$11)+'СЕТ СН'!$F$14+СВЦЭМ!$D$10+'СЕТ СН'!$F$8*'СЕТ СН'!$F$9-'СЕТ СН'!$F$26</f>
        <v>3060.29516767</v>
      </c>
      <c r="S33" s="36">
        <f>SUMIFS(СВЦЭМ!$D$39:$D$789,СВЦЭМ!$A$39:$A$789,$A33,СВЦЭМ!$B$39:$B$789,S$11)+'СЕТ СН'!$F$14+СВЦЭМ!$D$10+'СЕТ СН'!$F$8*'СЕТ СН'!$F$9-'СЕТ СН'!$F$26</f>
        <v>2995.3449474399999</v>
      </c>
      <c r="T33" s="36">
        <f>SUMIFS(СВЦЭМ!$D$39:$D$789,СВЦЭМ!$A$39:$A$789,$A33,СВЦЭМ!$B$39:$B$789,T$11)+'СЕТ СН'!$F$14+СВЦЭМ!$D$10+'СЕТ СН'!$F$8*'СЕТ СН'!$F$9-'СЕТ СН'!$F$26</f>
        <v>2931.6939460199997</v>
      </c>
      <c r="U33" s="36">
        <f>SUMIFS(СВЦЭМ!$D$39:$D$789,СВЦЭМ!$A$39:$A$789,$A33,СВЦЭМ!$B$39:$B$789,U$11)+'СЕТ СН'!$F$14+СВЦЭМ!$D$10+'СЕТ СН'!$F$8*'СЕТ СН'!$F$9-'СЕТ СН'!$F$26</f>
        <v>2943.9057396499998</v>
      </c>
      <c r="V33" s="36">
        <f>SUMIFS(СВЦЭМ!$D$39:$D$789,СВЦЭМ!$A$39:$A$789,$A33,СВЦЭМ!$B$39:$B$789,V$11)+'СЕТ СН'!$F$14+СВЦЭМ!$D$10+'СЕТ СН'!$F$8*'СЕТ СН'!$F$9-'СЕТ СН'!$F$26</f>
        <v>2962.9544844799998</v>
      </c>
      <c r="W33" s="36">
        <f>SUMIFS(СВЦЭМ!$D$39:$D$789,СВЦЭМ!$A$39:$A$789,$A33,СВЦЭМ!$B$39:$B$789,W$11)+'СЕТ СН'!$F$14+СВЦЭМ!$D$10+'СЕТ СН'!$F$8*'СЕТ СН'!$F$9-'СЕТ СН'!$F$26</f>
        <v>2983.3312429099997</v>
      </c>
      <c r="X33" s="36">
        <f>SUMIFS(СВЦЭМ!$D$39:$D$789,СВЦЭМ!$A$39:$A$789,$A33,СВЦЭМ!$B$39:$B$789,X$11)+'СЕТ СН'!$F$14+СВЦЭМ!$D$10+'СЕТ СН'!$F$8*'СЕТ СН'!$F$9-'СЕТ СН'!$F$26</f>
        <v>3021.8479049199996</v>
      </c>
      <c r="Y33" s="36">
        <f>SUMIFS(СВЦЭМ!$D$39:$D$789,СВЦЭМ!$A$39:$A$789,$A33,СВЦЭМ!$B$39:$B$789,Y$11)+'СЕТ СН'!$F$14+СВЦЭМ!$D$10+'СЕТ СН'!$F$8*'СЕТ СН'!$F$9-'СЕТ СН'!$F$26</f>
        <v>3089.2971722599996</v>
      </c>
    </row>
    <row r="34" spans="1:32" ht="15.75" x14ac:dyDescent="0.2">
      <c r="A34" s="35">
        <f t="shared" si="0"/>
        <v>45649</v>
      </c>
      <c r="B34" s="36">
        <f>SUMIFS(СВЦЭМ!$D$39:$D$789,СВЦЭМ!$A$39:$A$789,$A34,СВЦЭМ!$B$39:$B$789,B$11)+'СЕТ СН'!$F$14+СВЦЭМ!$D$10+'СЕТ СН'!$F$8*'СЕТ СН'!$F$9-'СЕТ СН'!$F$26</f>
        <v>3054.3612184999997</v>
      </c>
      <c r="C34" s="36">
        <f>SUMIFS(СВЦЭМ!$D$39:$D$789,СВЦЭМ!$A$39:$A$789,$A34,СВЦЭМ!$B$39:$B$789,C$11)+'СЕТ СН'!$F$14+СВЦЭМ!$D$10+'СЕТ СН'!$F$8*'СЕТ СН'!$F$9-'СЕТ СН'!$F$26</f>
        <v>3133.0300908699996</v>
      </c>
      <c r="D34" s="36">
        <f>SUMIFS(СВЦЭМ!$D$39:$D$789,СВЦЭМ!$A$39:$A$789,$A34,СВЦЭМ!$B$39:$B$789,D$11)+'СЕТ СН'!$F$14+СВЦЭМ!$D$10+'СЕТ СН'!$F$8*'СЕТ СН'!$F$9-'СЕТ СН'!$F$26</f>
        <v>3226.9402921899996</v>
      </c>
      <c r="E34" s="36">
        <f>SUMIFS(СВЦЭМ!$D$39:$D$789,СВЦЭМ!$A$39:$A$789,$A34,СВЦЭМ!$B$39:$B$789,E$11)+'СЕТ СН'!$F$14+СВЦЭМ!$D$10+'СЕТ СН'!$F$8*'СЕТ СН'!$F$9-'СЕТ СН'!$F$26</f>
        <v>3317.3360216999999</v>
      </c>
      <c r="F34" s="36">
        <f>SUMIFS(СВЦЭМ!$D$39:$D$789,СВЦЭМ!$A$39:$A$789,$A34,СВЦЭМ!$B$39:$B$789,F$11)+'СЕТ СН'!$F$14+СВЦЭМ!$D$10+'СЕТ СН'!$F$8*'СЕТ СН'!$F$9-'СЕТ СН'!$F$26</f>
        <v>3236.8840987699996</v>
      </c>
      <c r="G34" s="36">
        <f>SUMIFS(СВЦЭМ!$D$39:$D$789,СВЦЭМ!$A$39:$A$789,$A34,СВЦЭМ!$B$39:$B$789,G$11)+'СЕТ СН'!$F$14+СВЦЭМ!$D$10+'СЕТ СН'!$F$8*'СЕТ СН'!$F$9-'СЕТ СН'!$F$26</f>
        <v>3202.7811795499997</v>
      </c>
      <c r="H34" s="36">
        <f>SUMIFS(СВЦЭМ!$D$39:$D$789,СВЦЭМ!$A$39:$A$789,$A34,СВЦЭМ!$B$39:$B$789,H$11)+'СЕТ СН'!$F$14+СВЦЭМ!$D$10+'СЕТ СН'!$F$8*'СЕТ СН'!$F$9-'СЕТ СН'!$F$26</f>
        <v>3174.1898033099997</v>
      </c>
      <c r="I34" s="36">
        <f>SUMIFS(СВЦЭМ!$D$39:$D$789,СВЦЭМ!$A$39:$A$789,$A34,СВЦЭМ!$B$39:$B$789,I$11)+'СЕТ СН'!$F$14+СВЦЭМ!$D$10+'СЕТ СН'!$F$8*'СЕТ СН'!$F$9-'СЕТ СН'!$F$26</f>
        <v>3152.5543923299997</v>
      </c>
      <c r="J34" s="36">
        <f>SUMIFS(СВЦЭМ!$D$39:$D$789,СВЦЭМ!$A$39:$A$789,$A34,СВЦЭМ!$B$39:$B$789,J$11)+'СЕТ СН'!$F$14+СВЦЭМ!$D$10+'СЕТ СН'!$F$8*'СЕТ СН'!$F$9-'СЕТ СН'!$F$26</f>
        <v>3055.071974</v>
      </c>
      <c r="K34" s="36">
        <f>SUMIFS(СВЦЭМ!$D$39:$D$789,СВЦЭМ!$A$39:$A$789,$A34,СВЦЭМ!$B$39:$B$789,K$11)+'СЕТ СН'!$F$14+СВЦЭМ!$D$10+'СЕТ СН'!$F$8*'СЕТ СН'!$F$9-'СЕТ СН'!$F$26</f>
        <v>2955.9624349399996</v>
      </c>
      <c r="L34" s="36">
        <f>SUMIFS(СВЦЭМ!$D$39:$D$789,СВЦЭМ!$A$39:$A$789,$A34,СВЦЭМ!$B$39:$B$789,L$11)+'СЕТ СН'!$F$14+СВЦЭМ!$D$10+'СЕТ СН'!$F$8*'СЕТ СН'!$F$9-'СЕТ СН'!$F$26</f>
        <v>2945.8052437299998</v>
      </c>
      <c r="M34" s="36">
        <f>SUMIFS(СВЦЭМ!$D$39:$D$789,СВЦЭМ!$A$39:$A$789,$A34,СВЦЭМ!$B$39:$B$789,M$11)+'СЕТ СН'!$F$14+СВЦЭМ!$D$10+'СЕТ СН'!$F$8*'СЕТ СН'!$F$9-'СЕТ СН'!$F$26</f>
        <v>2965.1173933099999</v>
      </c>
      <c r="N34" s="36">
        <f>SUMIFS(СВЦЭМ!$D$39:$D$789,СВЦЭМ!$A$39:$A$789,$A34,СВЦЭМ!$B$39:$B$789,N$11)+'СЕТ СН'!$F$14+СВЦЭМ!$D$10+'СЕТ СН'!$F$8*'СЕТ СН'!$F$9-'СЕТ СН'!$F$26</f>
        <v>2971.4169763399996</v>
      </c>
      <c r="O34" s="36">
        <f>SUMIFS(СВЦЭМ!$D$39:$D$789,СВЦЭМ!$A$39:$A$789,$A34,СВЦЭМ!$B$39:$B$789,O$11)+'СЕТ СН'!$F$14+СВЦЭМ!$D$10+'СЕТ СН'!$F$8*'СЕТ СН'!$F$9-'СЕТ СН'!$F$26</f>
        <v>3005.1845938099996</v>
      </c>
      <c r="P34" s="36">
        <f>SUMIFS(СВЦЭМ!$D$39:$D$789,СВЦЭМ!$A$39:$A$789,$A34,СВЦЭМ!$B$39:$B$789,P$11)+'СЕТ СН'!$F$14+СВЦЭМ!$D$10+'СЕТ СН'!$F$8*'СЕТ СН'!$F$9-'СЕТ СН'!$F$26</f>
        <v>3054.4041966199998</v>
      </c>
      <c r="Q34" s="36">
        <f>SUMIFS(СВЦЭМ!$D$39:$D$789,СВЦЭМ!$A$39:$A$789,$A34,СВЦЭМ!$B$39:$B$789,Q$11)+'СЕТ СН'!$F$14+СВЦЭМ!$D$10+'СЕТ СН'!$F$8*'СЕТ СН'!$F$9-'СЕТ СН'!$F$26</f>
        <v>3071.4608008199998</v>
      </c>
      <c r="R34" s="36">
        <f>SUMIFS(СВЦЭМ!$D$39:$D$789,СВЦЭМ!$A$39:$A$789,$A34,СВЦЭМ!$B$39:$B$789,R$11)+'СЕТ СН'!$F$14+СВЦЭМ!$D$10+'СЕТ СН'!$F$8*'СЕТ СН'!$F$9-'СЕТ СН'!$F$26</f>
        <v>3034.7040175799998</v>
      </c>
      <c r="S34" s="36">
        <f>SUMIFS(СВЦЭМ!$D$39:$D$789,СВЦЭМ!$A$39:$A$789,$A34,СВЦЭМ!$B$39:$B$789,S$11)+'СЕТ СН'!$F$14+СВЦЭМ!$D$10+'СЕТ СН'!$F$8*'СЕТ СН'!$F$9-'СЕТ СН'!$F$26</f>
        <v>3007.2192585399998</v>
      </c>
      <c r="T34" s="36">
        <f>SUMIFS(СВЦЭМ!$D$39:$D$789,СВЦЭМ!$A$39:$A$789,$A34,СВЦЭМ!$B$39:$B$789,T$11)+'СЕТ СН'!$F$14+СВЦЭМ!$D$10+'СЕТ СН'!$F$8*'СЕТ СН'!$F$9-'СЕТ СН'!$F$26</f>
        <v>2986.3377948299999</v>
      </c>
      <c r="U34" s="36">
        <f>SUMIFS(СВЦЭМ!$D$39:$D$789,СВЦЭМ!$A$39:$A$789,$A34,СВЦЭМ!$B$39:$B$789,U$11)+'СЕТ СН'!$F$14+СВЦЭМ!$D$10+'СЕТ СН'!$F$8*'СЕТ СН'!$F$9-'СЕТ СН'!$F$26</f>
        <v>2983.6726346599999</v>
      </c>
      <c r="V34" s="36">
        <f>SUMIFS(СВЦЭМ!$D$39:$D$789,СВЦЭМ!$A$39:$A$789,$A34,СВЦЭМ!$B$39:$B$789,V$11)+'СЕТ СН'!$F$14+СВЦЭМ!$D$10+'СЕТ СН'!$F$8*'СЕТ СН'!$F$9-'СЕТ СН'!$F$26</f>
        <v>2953.1225301599998</v>
      </c>
      <c r="W34" s="36">
        <f>SUMIFS(СВЦЭМ!$D$39:$D$789,СВЦЭМ!$A$39:$A$789,$A34,СВЦЭМ!$B$39:$B$789,W$11)+'СЕТ СН'!$F$14+СВЦЭМ!$D$10+'СЕТ СН'!$F$8*'СЕТ СН'!$F$9-'СЕТ СН'!$F$26</f>
        <v>2952.1982324199998</v>
      </c>
      <c r="X34" s="36">
        <f>SUMIFS(СВЦЭМ!$D$39:$D$789,СВЦЭМ!$A$39:$A$789,$A34,СВЦЭМ!$B$39:$B$789,X$11)+'СЕТ СН'!$F$14+СВЦЭМ!$D$10+'СЕТ СН'!$F$8*'СЕТ СН'!$F$9-'СЕТ СН'!$F$26</f>
        <v>3029.9327283699999</v>
      </c>
      <c r="Y34" s="36">
        <f>SUMIFS(СВЦЭМ!$D$39:$D$789,СВЦЭМ!$A$39:$A$789,$A34,СВЦЭМ!$B$39:$B$789,Y$11)+'СЕТ СН'!$F$14+СВЦЭМ!$D$10+'СЕТ СН'!$F$8*'СЕТ СН'!$F$9-'СЕТ СН'!$F$26</f>
        <v>3069.2229430699999</v>
      </c>
    </row>
    <row r="35" spans="1:32" ht="15.75" x14ac:dyDescent="0.2">
      <c r="A35" s="35">
        <f t="shared" si="0"/>
        <v>45650</v>
      </c>
      <c r="B35" s="36">
        <f>SUMIFS(СВЦЭМ!$D$39:$D$789,СВЦЭМ!$A$39:$A$789,$A35,СВЦЭМ!$B$39:$B$789,B$11)+'СЕТ СН'!$F$14+СВЦЭМ!$D$10+'СЕТ СН'!$F$8*'СЕТ СН'!$F$9-'СЕТ СН'!$F$26</f>
        <v>3146.9780286599998</v>
      </c>
      <c r="C35" s="36">
        <f>SUMIFS(СВЦЭМ!$D$39:$D$789,СВЦЭМ!$A$39:$A$789,$A35,СВЦЭМ!$B$39:$B$789,C$11)+'СЕТ СН'!$F$14+СВЦЭМ!$D$10+'СЕТ СН'!$F$8*'СЕТ СН'!$F$9-'СЕТ СН'!$F$26</f>
        <v>3291.0023333499998</v>
      </c>
      <c r="D35" s="36">
        <f>SUMIFS(СВЦЭМ!$D$39:$D$789,СВЦЭМ!$A$39:$A$789,$A35,СВЦЭМ!$B$39:$B$789,D$11)+'СЕТ СН'!$F$14+СВЦЭМ!$D$10+'СЕТ СН'!$F$8*'СЕТ СН'!$F$9-'СЕТ СН'!$F$26</f>
        <v>3285.1112474199999</v>
      </c>
      <c r="E35" s="36">
        <f>SUMIFS(СВЦЭМ!$D$39:$D$789,СВЦЭМ!$A$39:$A$789,$A35,СВЦЭМ!$B$39:$B$789,E$11)+'СЕТ СН'!$F$14+СВЦЭМ!$D$10+'СЕТ СН'!$F$8*'СЕТ СН'!$F$9-'СЕТ СН'!$F$26</f>
        <v>3285.7944864899996</v>
      </c>
      <c r="F35" s="36">
        <f>SUMIFS(СВЦЭМ!$D$39:$D$789,СВЦЭМ!$A$39:$A$789,$A35,СВЦЭМ!$B$39:$B$789,F$11)+'СЕТ СН'!$F$14+СВЦЭМ!$D$10+'СЕТ СН'!$F$8*'СЕТ СН'!$F$9-'СЕТ СН'!$F$26</f>
        <v>3273.6814083299996</v>
      </c>
      <c r="G35" s="36">
        <f>SUMIFS(СВЦЭМ!$D$39:$D$789,СВЦЭМ!$A$39:$A$789,$A35,СВЦЭМ!$B$39:$B$789,G$11)+'СЕТ СН'!$F$14+СВЦЭМ!$D$10+'СЕТ СН'!$F$8*'СЕТ СН'!$F$9-'СЕТ СН'!$F$26</f>
        <v>3250.5608209099996</v>
      </c>
      <c r="H35" s="36">
        <f>SUMIFS(СВЦЭМ!$D$39:$D$789,СВЦЭМ!$A$39:$A$789,$A35,СВЦЭМ!$B$39:$B$789,H$11)+'СЕТ СН'!$F$14+СВЦЭМ!$D$10+'СЕТ СН'!$F$8*'СЕТ СН'!$F$9-'СЕТ СН'!$F$26</f>
        <v>3227.2771487499999</v>
      </c>
      <c r="I35" s="36">
        <f>SUMIFS(СВЦЭМ!$D$39:$D$789,СВЦЭМ!$A$39:$A$789,$A35,СВЦЭМ!$B$39:$B$789,I$11)+'СЕТ СН'!$F$14+СВЦЭМ!$D$10+'СЕТ СН'!$F$8*'СЕТ СН'!$F$9-'СЕТ СН'!$F$26</f>
        <v>3141.4005110899998</v>
      </c>
      <c r="J35" s="36">
        <f>SUMIFS(СВЦЭМ!$D$39:$D$789,СВЦЭМ!$A$39:$A$789,$A35,СВЦЭМ!$B$39:$B$789,J$11)+'СЕТ СН'!$F$14+СВЦЭМ!$D$10+'СЕТ СН'!$F$8*'СЕТ СН'!$F$9-'СЕТ СН'!$F$26</f>
        <v>3098.0943363299998</v>
      </c>
      <c r="K35" s="36">
        <f>SUMIFS(СВЦЭМ!$D$39:$D$789,СВЦЭМ!$A$39:$A$789,$A35,СВЦЭМ!$B$39:$B$789,K$11)+'СЕТ СН'!$F$14+СВЦЭМ!$D$10+'СЕТ СН'!$F$8*'СЕТ СН'!$F$9-'СЕТ СН'!$F$26</f>
        <v>3108.4250723499999</v>
      </c>
      <c r="L35" s="36">
        <f>SUMIFS(СВЦЭМ!$D$39:$D$789,СВЦЭМ!$A$39:$A$789,$A35,СВЦЭМ!$B$39:$B$789,L$11)+'СЕТ СН'!$F$14+СВЦЭМ!$D$10+'СЕТ СН'!$F$8*'СЕТ СН'!$F$9-'СЕТ СН'!$F$26</f>
        <v>3065.1145453599997</v>
      </c>
      <c r="M35" s="36">
        <f>SUMIFS(СВЦЭМ!$D$39:$D$789,СВЦЭМ!$A$39:$A$789,$A35,СВЦЭМ!$B$39:$B$789,M$11)+'СЕТ СН'!$F$14+СВЦЭМ!$D$10+'СЕТ СН'!$F$8*'СЕТ СН'!$F$9-'СЕТ СН'!$F$26</f>
        <v>2971.5349920999997</v>
      </c>
      <c r="N35" s="36">
        <f>SUMIFS(СВЦЭМ!$D$39:$D$789,СВЦЭМ!$A$39:$A$789,$A35,СВЦЭМ!$B$39:$B$789,N$11)+'СЕТ СН'!$F$14+СВЦЭМ!$D$10+'СЕТ СН'!$F$8*'СЕТ СН'!$F$9-'СЕТ СН'!$F$26</f>
        <v>2998.6477772599997</v>
      </c>
      <c r="O35" s="36">
        <f>SUMIFS(СВЦЭМ!$D$39:$D$789,СВЦЭМ!$A$39:$A$789,$A35,СВЦЭМ!$B$39:$B$789,O$11)+'СЕТ СН'!$F$14+СВЦЭМ!$D$10+'СЕТ СН'!$F$8*'СЕТ СН'!$F$9-'СЕТ СН'!$F$26</f>
        <v>3071.113715</v>
      </c>
      <c r="P35" s="36">
        <f>SUMIFS(СВЦЭМ!$D$39:$D$789,СВЦЭМ!$A$39:$A$789,$A35,СВЦЭМ!$B$39:$B$789,P$11)+'СЕТ СН'!$F$14+СВЦЭМ!$D$10+'СЕТ СН'!$F$8*'СЕТ СН'!$F$9-'СЕТ СН'!$F$26</f>
        <v>3063.4570907599996</v>
      </c>
      <c r="Q35" s="36">
        <f>SUMIFS(СВЦЭМ!$D$39:$D$789,СВЦЭМ!$A$39:$A$789,$A35,СВЦЭМ!$B$39:$B$789,Q$11)+'СЕТ СН'!$F$14+СВЦЭМ!$D$10+'СЕТ СН'!$F$8*'СЕТ СН'!$F$9-'СЕТ СН'!$F$26</f>
        <v>2976.7293763999996</v>
      </c>
      <c r="R35" s="36">
        <f>SUMIFS(СВЦЭМ!$D$39:$D$789,СВЦЭМ!$A$39:$A$789,$A35,СВЦЭМ!$B$39:$B$789,R$11)+'СЕТ СН'!$F$14+СВЦЭМ!$D$10+'СЕТ СН'!$F$8*'СЕТ СН'!$F$9-'СЕТ СН'!$F$26</f>
        <v>2999.4170960199999</v>
      </c>
      <c r="S35" s="36">
        <f>SUMIFS(СВЦЭМ!$D$39:$D$789,СВЦЭМ!$A$39:$A$789,$A35,СВЦЭМ!$B$39:$B$789,S$11)+'СЕТ СН'!$F$14+СВЦЭМ!$D$10+'СЕТ СН'!$F$8*'СЕТ СН'!$F$9-'СЕТ СН'!$F$26</f>
        <v>3030.3161872299997</v>
      </c>
      <c r="T35" s="36">
        <f>SUMIFS(СВЦЭМ!$D$39:$D$789,СВЦЭМ!$A$39:$A$789,$A35,СВЦЭМ!$B$39:$B$789,T$11)+'СЕТ СН'!$F$14+СВЦЭМ!$D$10+'СЕТ СН'!$F$8*'СЕТ СН'!$F$9-'СЕТ СН'!$F$26</f>
        <v>3080.8248741799998</v>
      </c>
      <c r="U35" s="36">
        <f>SUMIFS(СВЦЭМ!$D$39:$D$789,СВЦЭМ!$A$39:$A$789,$A35,СВЦЭМ!$B$39:$B$789,U$11)+'СЕТ СН'!$F$14+СВЦЭМ!$D$10+'СЕТ СН'!$F$8*'СЕТ СН'!$F$9-'СЕТ СН'!$F$26</f>
        <v>3084.63452607</v>
      </c>
      <c r="V35" s="36">
        <f>SUMIFS(СВЦЭМ!$D$39:$D$789,СВЦЭМ!$A$39:$A$789,$A35,СВЦЭМ!$B$39:$B$789,V$11)+'СЕТ СН'!$F$14+СВЦЭМ!$D$10+'СЕТ СН'!$F$8*'СЕТ СН'!$F$9-'СЕТ СН'!$F$26</f>
        <v>3100.8871221499999</v>
      </c>
      <c r="W35" s="36">
        <f>SUMIFS(СВЦЭМ!$D$39:$D$789,СВЦЭМ!$A$39:$A$789,$A35,СВЦЭМ!$B$39:$B$789,W$11)+'СЕТ СН'!$F$14+СВЦЭМ!$D$10+'СЕТ СН'!$F$8*'СЕТ СН'!$F$9-'СЕТ СН'!$F$26</f>
        <v>3131.8200952899997</v>
      </c>
      <c r="X35" s="36">
        <f>SUMIFS(СВЦЭМ!$D$39:$D$789,СВЦЭМ!$A$39:$A$789,$A35,СВЦЭМ!$B$39:$B$789,X$11)+'СЕТ СН'!$F$14+СВЦЭМ!$D$10+'СЕТ СН'!$F$8*'СЕТ СН'!$F$9-'СЕТ СН'!$F$26</f>
        <v>3177.4302949299999</v>
      </c>
      <c r="Y35" s="36">
        <f>SUMIFS(СВЦЭМ!$D$39:$D$789,СВЦЭМ!$A$39:$A$789,$A35,СВЦЭМ!$B$39:$B$789,Y$11)+'СЕТ СН'!$F$14+СВЦЭМ!$D$10+'СЕТ СН'!$F$8*'СЕТ СН'!$F$9-'СЕТ СН'!$F$26</f>
        <v>3189.75931726</v>
      </c>
    </row>
    <row r="36" spans="1:32" ht="15.75" x14ac:dyDescent="0.2">
      <c r="A36" s="35">
        <f t="shared" si="0"/>
        <v>45651</v>
      </c>
      <c r="B36" s="36">
        <f>SUMIFS(СВЦЭМ!$D$39:$D$789,СВЦЭМ!$A$39:$A$789,$A36,СВЦЭМ!$B$39:$B$789,B$11)+'СЕТ СН'!$F$14+СВЦЭМ!$D$10+'СЕТ СН'!$F$8*'СЕТ СН'!$F$9-'СЕТ СН'!$F$26</f>
        <v>3044.0064544499996</v>
      </c>
      <c r="C36" s="36">
        <f>SUMIFS(СВЦЭМ!$D$39:$D$789,СВЦЭМ!$A$39:$A$789,$A36,СВЦЭМ!$B$39:$B$789,C$11)+'СЕТ СН'!$F$14+СВЦЭМ!$D$10+'СЕТ СН'!$F$8*'СЕТ СН'!$F$9-'СЕТ СН'!$F$26</f>
        <v>3100.0681082499996</v>
      </c>
      <c r="D36" s="36">
        <f>SUMIFS(СВЦЭМ!$D$39:$D$789,СВЦЭМ!$A$39:$A$789,$A36,СВЦЭМ!$B$39:$B$789,D$11)+'СЕТ СН'!$F$14+СВЦЭМ!$D$10+'СЕТ СН'!$F$8*'СЕТ СН'!$F$9-'СЕТ СН'!$F$26</f>
        <v>3115.5759362099998</v>
      </c>
      <c r="E36" s="36">
        <f>SUMIFS(СВЦЭМ!$D$39:$D$789,СВЦЭМ!$A$39:$A$789,$A36,СВЦЭМ!$B$39:$B$789,E$11)+'СЕТ СН'!$F$14+СВЦЭМ!$D$10+'СЕТ СН'!$F$8*'СЕТ СН'!$F$9-'СЕТ СН'!$F$26</f>
        <v>3162.9099115699996</v>
      </c>
      <c r="F36" s="36">
        <f>SUMIFS(СВЦЭМ!$D$39:$D$789,СВЦЭМ!$A$39:$A$789,$A36,СВЦЭМ!$B$39:$B$789,F$11)+'СЕТ СН'!$F$14+СВЦЭМ!$D$10+'СЕТ СН'!$F$8*'СЕТ СН'!$F$9-'СЕТ СН'!$F$26</f>
        <v>3170.9686102799997</v>
      </c>
      <c r="G36" s="36">
        <f>SUMIFS(СВЦЭМ!$D$39:$D$789,СВЦЭМ!$A$39:$A$789,$A36,СВЦЭМ!$B$39:$B$789,G$11)+'СЕТ СН'!$F$14+СВЦЭМ!$D$10+'СЕТ СН'!$F$8*'СЕТ СН'!$F$9-'СЕТ СН'!$F$26</f>
        <v>3112.9973080799996</v>
      </c>
      <c r="H36" s="36">
        <f>SUMIFS(СВЦЭМ!$D$39:$D$789,СВЦЭМ!$A$39:$A$789,$A36,СВЦЭМ!$B$39:$B$789,H$11)+'СЕТ СН'!$F$14+СВЦЭМ!$D$10+'СЕТ СН'!$F$8*'СЕТ СН'!$F$9-'СЕТ СН'!$F$26</f>
        <v>3026.2568561999997</v>
      </c>
      <c r="I36" s="36">
        <f>SUMIFS(СВЦЭМ!$D$39:$D$789,СВЦЭМ!$A$39:$A$789,$A36,СВЦЭМ!$B$39:$B$789,I$11)+'СЕТ СН'!$F$14+СВЦЭМ!$D$10+'СЕТ СН'!$F$8*'СЕТ СН'!$F$9-'СЕТ СН'!$F$26</f>
        <v>2890.2888196499998</v>
      </c>
      <c r="J36" s="36">
        <f>SUMIFS(СВЦЭМ!$D$39:$D$789,СВЦЭМ!$A$39:$A$789,$A36,СВЦЭМ!$B$39:$B$789,J$11)+'СЕТ СН'!$F$14+СВЦЭМ!$D$10+'СЕТ СН'!$F$8*'СЕТ СН'!$F$9-'СЕТ СН'!$F$26</f>
        <v>2866.2799672599999</v>
      </c>
      <c r="K36" s="36">
        <f>SUMIFS(СВЦЭМ!$D$39:$D$789,СВЦЭМ!$A$39:$A$789,$A36,СВЦЭМ!$B$39:$B$789,K$11)+'СЕТ СН'!$F$14+СВЦЭМ!$D$10+'СЕТ СН'!$F$8*'СЕТ СН'!$F$9-'СЕТ СН'!$F$26</f>
        <v>2847.2583405299997</v>
      </c>
      <c r="L36" s="36">
        <f>SUMIFS(СВЦЭМ!$D$39:$D$789,СВЦЭМ!$A$39:$A$789,$A36,СВЦЭМ!$B$39:$B$789,L$11)+'СЕТ СН'!$F$14+СВЦЭМ!$D$10+'СЕТ СН'!$F$8*'СЕТ СН'!$F$9-'СЕТ СН'!$F$26</f>
        <v>2823.46974254</v>
      </c>
      <c r="M36" s="36">
        <f>SUMIFS(СВЦЭМ!$D$39:$D$789,СВЦЭМ!$A$39:$A$789,$A36,СВЦЭМ!$B$39:$B$789,M$11)+'СЕТ СН'!$F$14+СВЦЭМ!$D$10+'СЕТ СН'!$F$8*'СЕТ СН'!$F$9-'СЕТ СН'!$F$26</f>
        <v>2790.0042173099996</v>
      </c>
      <c r="N36" s="36">
        <f>SUMIFS(СВЦЭМ!$D$39:$D$789,СВЦЭМ!$A$39:$A$789,$A36,СВЦЭМ!$B$39:$B$789,N$11)+'СЕТ СН'!$F$14+СВЦЭМ!$D$10+'СЕТ СН'!$F$8*'СЕТ СН'!$F$9-'СЕТ СН'!$F$26</f>
        <v>2792.08582596</v>
      </c>
      <c r="O36" s="36">
        <f>SUMIFS(СВЦЭМ!$D$39:$D$789,СВЦЭМ!$A$39:$A$789,$A36,СВЦЭМ!$B$39:$B$789,O$11)+'СЕТ СН'!$F$14+СВЦЭМ!$D$10+'СЕТ СН'!$F$8*'СЕТ СН'!$F$9-'СЕТ СН'!$F$26</f>
        <v>2806.2485113199996</v>
      </c>
      <c r="P36" s="36">
        <f>SUMIFS(СВЦЭМ!$D$39:$D$789,СВЦЭМ!$A$39:$A$789,$A36,СВЦЭМ!$B$39:$B$789,P$11)+'СЕТ СН'!$F$14+СВЦЭМ!$D$10+'СЕТ СН'!$F$8*'СЕТ СН'!$F$9-'СЕТ СН'!$F$26</f>
        <v>2809.8552911299998</v>
      </c>
      <c r="Q36" s="36">
        <f>SUMIFS(СВЦЭМ!$D$39:$D$789,СВЦЭМ!$A$39:$A$789,$A36,СВЦЭМ!$B$39:$B$789,Q$11)+'СЕТ СН'!$F$14+СВЦЭМ!$D$10+'СЕТ СН'!$F$8*'СЕТ СН'!$F$9-'СЕТ СН'!$F$26</f>
        <v>2815.7399689299996</v>
      </c>
      <c r="R36" s="36">
        <f>SUMIFS(СВЦЭМ!$D$39:$D$789,СВЦЭМ!$A$39:$A$789,$A36,СВЦЭМ!$B$39:$B$789,R$11)+'СЕТ СН'!$F$14+СВЦЭМ!$D$10+'СЕТ СН'!$F$8*'СЕТ СН'!$F$9-'СЕТ СН'!$F$26</f>
        <v>2812.6734427499996</v>
      </c>
      <c r="S36" s="36">
        <f>SUMIFS(СВЦЭМ!$D$39:$D$789,СВЦЭМ!$A$39:$A$789,$A36,СВЦЭМ!$B$39:$B$789,S$11)+'СЕТ СН'!$F$14+СВЦЭМ!$D$10+'СЕТ СН'!$F$8*'СЕТ СН'!$F$9-'СЕТ СН'!$F$26</f>
        <v>2787.3988474599996</v>
      </c>
      <c r="T36" s="36">
        <f>SUMIFS(СВЦЭМ!$D$39:$D$789,СВЦЭМ!$A$39:$A$789,$A36,СВЦЭМ!$B$39:$B$789,T$11)+'СЕТ СН'!$F$14+СВЦЭМ!$D$10+'СЕТ СН'!$F$8*'СЕТ СН'!$F$9-'СЕТ СН'!$F$26</f>
        <v>2816.1830597599997</v>
      </c>
      <c r="U36" s="36">
        <f>SUMIFS(СВЦЭМ!$D$39:$D$789,СВЦЭМ!$A$39:$A$789,$A36,СВЦЭМ!$B$39:$B$789,U$11)+'СЕТ СН'!$F$14+СВЦЭМ!$D$10+'СЕТ СН'!$F$8*'СЕТ СН'!$F$9-'СЕТ СН'!$F$26</f>
        <v>2812.9742773999997</v>
      </c>
      <c r="V36" s="36">
        <f>SUMIFS(СВЦЭМ!$D$39:$D$789,СВЦЭМ!$A$39:$A$789,$A36,СВЦЭМ!$B$39:$B$789,V$11)+'СЕТ СН'!$F$14+СВЦЭМ!$D$10+'СЕТ СН'!$F$8*'СЕТ СН'!$F$9-'СЕТ СН'!$F$26</f>
        <v>2823.4864462999999</v>
      </c>
      <c r="W36" s="36">
        <f>SUMIFS(СВЦЭМ!$D$39:$D$789,СВЦЭМ!$A$39:$A$789,$A36,СВЦЭМ!$B$39:$B$789,W$11)+'СЕТ СН'!$F$14+СВЦЭМ!$D$10+'СЕТ СН'!$F$8*'СЕТ СН'!$F$9-'СЕТ СН'!$F$26</f>
        <v>2868.8612588899996</v>
      </c>
      <c r="X36" s="36">
        <f>SUMIFS(СВЦЭМ!$D$39:$D$789,СВЦЭМ!$A$39:$A$789,$A36,СВЦЭМ!$B$39:$B$789,X$11)+'СЕТ СН'!$F$14+СВЦЭМ!$D$10+'СЕТ СН'!$F$8*'СЕТ СН'!$F$9-'СЕТ СН'!$F$26</f>
        <v>2859.5440397699999</v>
      </c>
      <c r="Y36" s="36">
        <f>SUMIFS(СВЦЭМ!$D$39:$D$789,СВЦЭМ!$A$39:$A$789,$A36,СВЦЭМ!$B$39:$B$789,Y$11)+'СЕТ СН'!$F$14+СВЦЭМ!$D$10+'СЕТ СН'!$F$8*'СЕТ СН'!$F$9-'СЕТ СН'!$F$26</f>
        <v>2933.6142819099996</v>
      </c>
    </row>
    <row r="37" spans="1:32" ht="15.75" x14ac:dyDescent="0.2">
      <c r="A37" s="35">
        <f t="shared" si="0"/>
        <v>45652</v>
      </c>
      <c r="B37" s="36">
        <f>SUMIFS(СВЦЭМ!$D$39:$D$789,СВЦЭМ!$A$39:$A$789,$A37,СВЦЭМ!$B$39:$B$789,B$11)+'СЕТ СН'!$F$14+СВЦЭМ!$D$10+'СЕТ СН'!$F$8*'СЕТ СН'!$F$9-'СЕТ СН'!$F$26</f>
        <v>3141.4056064299998</v>
      </c>
      <c r="C37" s="36">
        <f>SUMIFS(СВЦЭМ!$D$39:$D$789,СВЦЭМ!$A$39:$A$789,$A37,СВЦЭМ!$B$39:$B$789,C$11)+'СЕТ СН'!$F$14+СВЦЭМ!$D$10+'СЕТ СН'!$F$8*'СЕТ СН'!$F$9-'СЕТ СН'!$F$26</f>
        <v>3193.6202632499999</v>
      </c>
      <c r="D37" s="36">
        <f>SUMIFS(СВЦЭМ!$D$39:$D$789,СВЦЭМ!$A$39:$A$789,$A37,СВЦЭМ!$B$39:$B$789,D$11)+'СЕТ СН'!$F$14+СВЦЭМ!$D$10+'СЕТ СН'!$F$8*'СЕТ СН'!$F$9-'СЕТ СН'!$F$26</f>
        <v>3229.7098191</v>
      </c>
      <c r="E37" s="36">
        <f>SUMIFS(СВЦЭМ!$D$39:$D$789,СВЦЭМ!$A$39:$A$789,$A37,СВЦЭМ!$B$39:$B$789,E$11)+'СЕТ СН'!$F$14+СВЦЭМ!$D$10+'СЕТ СН'!$F$8*'СЕТ СН'!$F$9-'СЕТ СН'!$F$26</f>
        <v>3236.4307343999999</v>
      </c>
      <c r="F37" s="36">
        <f>SUMIFS(СВЦЭМ!$D$39:$D$789,СВЦЭМ!$A$39:$A$789,$A37,СВЦЭМ!$B$39:$B$789,F$11)+'СЕТ СН'!$F$14+СВЦЭМ!$D$10+'СЕТ СН'!$F$8*'СЕТ СН'!$F$9-'СЕТ СН'!$F$26</f>
        <v>3230.5993187399999</v>
      </c>
      <c r="G37" s="36">
        <f>SUMIFS(СВЦЭМ!$D$39:$D$789,СВЦЭМ!$A$39:$A$789,$A37,СВЦЭМ!$B$39:$B$789,G$11)+'СЕТ СН'!$F$14+СВЦЭМ!$D$10+'СЕТ СН'!$F$8*'СЕТ СН'!$F$9-'СЕТ СН'!$F$26</f>
        <v>3198.45959997</v>
      </c>
      <c r="H37" s="36">
        <f>SUMIFS(СВЦЭМ!$D$39:$D$789,СВЦЭМ!$A$39:$A$789,$A37,СВЦЭМ!$B$39:$B$789,H$11)+'СЕТ СН'!$F$14+СВЦЭМ!$D$10+'СЕТ СН'!$F$8*'СЕТ СН'!$F$9-'СЕТ СН'!$F$26</f>
        <v>3086.7176727499996</v>
      </c>
      <c r="I37" s="36">
        <f>SUMIFS(СВЦЭМ!$D$39:$D$789,СВЦЭМ!$A$39:$A$789,$A37,СВЦЭМ!$B$39:$B$789,I$11)+'СЕТ СН'!$F$14+СВЦЭМ!$D$10+'СЕТ СН'!$F$8*'СЕТ СН'!$F$9-'СЕТ СН'!$F$26</f>
        <v>2999.9496936999999</v>
      </c>
      <c r="J37" s="36">
        <f>SUMIFS(СВЦЭМ!$D$39:$D$789,СВЦЭМ!$A$39:$A$789,$A37,СВЦЭМ!$B$39:$B$789,J$11)+'СЕТ СН'!$F$14+СВЦЭМ!$D$10+'СЕТ СН'!$F$8*'СЕТ СН'!$F$9-'СЕТ СН'!$F$26</f>
        <v>2953.20760922</v>
      </c>
      <c r="K37" s="36">
        <f>SUMIFS(СВЦЭМ!$D$39:$D$789,СВЦЭМ!$A$39:$A$789,$A37,СВЦЭМ!$B$39:$B$789,K$11)+'СЕТ СН'!$F$14+СВЦЭМ!$D$10+'СЕТ СН'!$F$8*'СЕТ СН'!$F$9-'СЕТ СН'!$F$26</f>
        <v>2926.4763047399997</v>
      </c>
      <c r="L37" s="36">
        <f>SUMIFS(СВЦЭМ!$D$39:$D$789,СВЦЭМ!$A$39:$A$789,$A37,СВЦЭМ!$B$39:$B$789,L$11)+'СЕТ СН'!$F$14+СВЦЭМ!$D$10+'СЕТ СН'!$F$8*'СЕТ СН'!$F$9-'СЕТ СН'!$F$26</f>
        <v>2925.4163197299999</v>
      </c>
      <c r="M37" s="36">
        <f>SUMIFS(СВЦЭМ!$D$39:$D$789,СВЦЭМ!$A$39:$A$789,$A37,СВЦЭМ!$B$39:$B$789,M$11)+'СЕТ СН'!$F$14+СВЦЭМ!$D$10+'СЕТ СН'!$F$8*'СЕТ СН'!$F$9-'СЕТ СН'!$F$26</f>
        <v>2907.3660387799996</v>
      </c>
      <c r="N37" s="36">
        <f>SUMIFS(СВЦЭМ!$D$39:$D$789,СВЦЭМ!$A$39:$A$789,$A37,СВЦЭМ!$B$39:$B$789,N$11)+'СЕТ СН'!$F$14+СВЦЭМ!$D$10+'СЕТ СН'!$F$8*'СЕТ СН'!$F$9-'СЕТ СН'!$F$26</f>
        <v>2909.2894396899997</v>
      </c>
      <c r="O37" s="36">
        <f>SUMIFS(СВЦЭМ!$D$39:$D$789,СВЦЭМ!$A$39:$A$789,$A37,СВЦЭМ!$B$39:$B$789,O$11)+'СЕТ СН'!$F$14+СВЦЭМ!$D$10+'СЕТ СН'!$F$8*'СЕТ СН'!$F$9-'СЕТ СН'!$F$26</f>
        <v>2899.23453449</v>
      </c>
      <c r="P37" s="36">
        <f>SUMIFS(СВЦЭМ!$D$39:$D$789,СВЦЭМ!$A$39:$A$789,$A37,СВЦЭМ!$B$39:$B$789,P$11)+'СЕТ СН'!$F$14+СВЦЭМ!$D$10+'СЕТ СН'!$F$8*'СЕТ СН'!$F$9-'СЕТ СН'!$F$26</f>
        <v>2916.1763227799997</v>
      </c>
      <c r="Q37" s="36">
        <f>SUMIFS(СВЦЭМ!$D$39:$D$789,СВЦЭМ!$A$39:$A$789,$A37,СВЦЭМ!$B$39:$B$789,Q$11)+'СЕТ СН'!$F$14+СВЦЭМ!$D$10+'СЕТ СН'!$F$8*'СЕТ СН'!$F$9-'СЕТ СН'!$F$26</f>
        <v>2986.3563951899996</v>
      </c>
      <c r="R37" s="36">
        <f>SUMIFS(СВЦЭМ!$D$39:$D$789,СВЦЭМ!$A$39:$A$789,$A37,СВЦЭМ!$B$39:$B$789,R$11)+'СЕТ СН'!$F$14+СВЦЭМ!$D$10+'СЕТ СН'!$F$8*'СЕТ СН'!$F$9-'СЕТ СН'!$F$26</f>
        <v>2927.5558108499999</v>
      </c>
      <c r="S37" s="36">
        <f>SUMIFS(СВЦЭМ!$D$39:$D$789,СВЦЭМ!$A$39:$A$789,$A37,СВЦЭМ!$B$39:$B$789,S$11)+'СЕТ СН'!$F$14+СВЦЭМ!$D$10+'СЕТ СН'!$F$8*'СЕТ СН'!$F$9-'СЕТ СН'!$F$26</f>
        <v>2938.22151846</v>
      </c>
      <c r="T37" s="36">
        <f>SUMIFS(СВЦЭМ!$D$39:$D$789,СВЦЭМ!$A$39:$A$789,$A37,СВЦЭМ!$B$39:$B$789,T$11)+'СЕТ СН'!$F$14+СВЦЭМ!$D$10+'СЕТ СН'!$F$8*'СЕТ СН'!$F$9-'СЕТ СН'!$F$26</f>
        <v>2913.3098593899999</v>
      </c>
      <c r="U37" s="36">
        <f>SUMIFS(СВЦЭМ!$D$39:$D$789,СВЦЭМ!$A$39:$A$789,$A37,СВЦЭМ!$B$39:$B$789,U$11)+'СЕТ СН'!$F$14+СВЦЭМ!$D$10+'СЕТ СН'!$F$8*'СЕТ СН'!$F$9-'СЕТ СН'!$F$26</f>
        <v>2931.9686818399996</v>
      </c>
      <c r="V37" s="36">
        <f>SUMIFS(СВЦЭМ!$D$39:$D$789,СВЦЭМ!$A$39:$A$789,$A37,СВЦЭМ!$B$39:$B$789,V$11)+'СЕТ СН'!$F$14+СВЦЭМ!$D$10+'СЕТ СН'!$F$8*'СЕТ СН'!$F$9-'СЕТ СН'!$F$26</f>
        <v>2968.3195467099999</v>
      </c>
      <c r="W37" s="36">
        <f>SUMIFS(СВЦЭМ!$D$39:$D$789,СВЦЭМ!$A$39:$A$789,$A37,СВЦЭМ!$B$39:$B$789,W$11)+'СЕТ СН'!$F$14+СВЦЭМ!$D$10+'СЕТ СН'!$F$8*'СЕТ СН'!$F$9-'СЕТ СН'!$F$26</f>
        <v>2983.0085069699999</v>
      </c>
      <c r="X37" s="36">
        <f>SUMIFS(СВЦЭМ!$D$39:$D$789,СВЦЭМ!$A$39:$A$789,$A37,СВЦЭМ!$B$39:$B$789,X$11)+'СЕТ СН'!$F$14+СВЦЭМ!$D$10+'СЕТ СН'!$F$8*'СЕТ СН'!$F$9-'СЕТ СН'!$F$26</f>
        <v>2997.6873828999996</v>
      </c>
      <c r="Y37" s="36">
        <f>SUMIFS(СВЦЭМ!$D$39:$D$789,СВЦЭМ!$A$39:$A$789,$A37,СВЦЭМ!$B$39:$B$789,Y$11)+'СЕТ СН'!$F$14+СВЦЭМ!$D$10+'СЕТ СН'!$F$8*'СЕТ СН'!$F$9-'СЕТ СН'!$F$26</f>
        <v>3020.1629444999999</v>
      </c>
    </row>
    <row r="38" spans="1:32" ht="15.75" x14ac:dyDescent="0.2">
      <c r="A38" s="35">
        <f t="shared" si="0"/>
        <v>45653</v>
      </c>
      <c r="B38" s="36">
        <f>SUMIFS(СВЦЭМ!$D$39:$D$789,СВЦЭМ!$A$39:$A$789,$A38,СВЦЭМ!$B$39:$B$789,B$11)+'СЕТ СН'!$F$14+СВЦЭМ!$D$10+'СЕТ СН'!$F$8*'СЕТ СН'!$F$9-'СЕТ СН'!$F$26</f>
        <v>3159.0301740499999</v>
      </c>
      <c r="C38" s="36">
        <f>SUMIFS(СВЦЭМ!$D$39:$D$789,СВЦЭМ!$A$39:$A$789,$A38,СВЦЭМ!$B$39:$B$789,C$11)+'СЕТ СН'!$F$14+СВЦЭМ!$D$10+'СЕТ СН'!$F$8*'СЕТ СН'!$F$9-'СЕТ СН'!$F$26</f>
        <v>3183.4721452999997</v>
      </c>
      <c r="D38" s="36">
        <f>SUMIFS(СВЦЭМ!$D$39:$D$789,СВЦЭМ!$A$39:$A$789,$A38,СВЦЭМ!$B$39:$B$789,D$11)+'СЕТ СН'!$F$14+СВЦЭМ!$D$10+'СЕТ СН'!$F$8*'СЕТ СН'!$F$9-'СЕТ СН'!$F$26</f>
        <v>3199.3039482699996</v>
      </c>
      <c r="E38" s="36">
        <f>SUMIFS(СВЦЭМ!$D$39:$D$789,СВЦЭМ!$A$39:$A$789,$A38,СВЦЭМ!$B$39:$B$789,E$11)+'СЕТ СН'!$F$14+СВЦЭМ!$D$10+'СЕТ СН'!$F$8*'СЕТ СН'!$F$9-'СЕТ СН'!$F$26</f>
        <v>3212.1324543999999</v>
      </c>
      <c r="F38" s="36">
        <f>SUMIFS(СВЦЭМ!$D$39:$D$789,СВЦЭМ!$A$39:$A$789,$A38,СВЦЭМ!$B$39:$B$789,F$11)+'СЕТ СН'!$F$14+СВЦЭМ!$D$10+'СЕТ СН'!$F$8*'СЕТ СН'!$F$9-'СЕТ СН'!$F$26</f>
        <v>3201.6061634799999</v>
      </c>
      <c r="G38" s="36">
        <f>SUMIFS(СВЦЭМ!$D$39:$D$789,СВЦЭМ!$A$39:$A$789,$A38,СВЦЭМ!$B$39:$B$789,G$11)+'СЕТ СН'!$F$14+СВЦЭМ!$D$10+'СЕТ СН'!$F$8*'СЕТ СН'!$F$9-'СЕТ СН'!$F$26</f>
        <v>3160.1374280999999</v>
      </c>
      <c r="H38" s="36">
        <f>SUMIFS(СВЦЭМ!$D$39:$D$789,СВЦЭМ!$A$39:$A$789,$A38,СВЦЭМ!$B$39:$B$789,H$11)+'СЕТ СН'!$F$14+СВЦЭМ!$D$10+'СЕТ СН'!$F$8*'СЕТ СН'!$F$9-'СЕТ СН'!$F$26</f>
        <v>3052.5404667799999</v>
      </c>
      <c r="I38" s="36">
        <f>SUMIFS(СВЦЭМ!$D$39:$D$789,СВЦЭМ!$A$39:$A$789,$A38,СВЦЭМ!$B$39:$B$789,I$11)+'СЕТ СН'!$F$14+СВЦЭМ!$D$10+'СЕТ СН'!$F$8*'СЕТ СН'!$F$9-'СЕТ СН'!$F$26</f>
        <v>2934.7766285199996</v>
      </c>
      <c r="J38" s="36">
        <f>SUMIFS(СВЦЭМ!$D$39:$D$789,СВЦЭМ!$A$39:$A$789,$A38,СВЦЭМ!$B$39:$B$789,J$11)+'СЕТ СН'!$F$14+СВЦЭМ!$D$10+'СЕТ СН'!$F$8*'СЕТ СН'!$F$9-'СЕТ СН'!$F$26</f>
        <v>2899.5192591599998</v>
      </c>
      <c r="K38" s="36">
        <f>SUMIFS(СВЦЭМ!$D$39:$D$789,СВЦЭМ!$A$39:$A$789,$A38,СВЦЭМ!$B$39:$B$789,K$11)+'СЕТ СН'!$F$14+СВЦЭМ!$D$10+'СЕТ СН'!$F$8*'СЕТ СН'!$F$9-'СЕТ СН'!$F$26</f>
        <v>2899.6490756099997</v>
      </c>
      <c r="L38" s="36">
        <f>SUMIFS(СВЦЭМ!$D$39:$D$789,СВЦЭМ!$A$39:$A$789,$A38,СВЦЭМ!$B$39:$B$789,L$11)+'СЕТ СН'!$F$14+СВЦЭМ!$D$10+'СЕТ СН'!$F$8*'СЕТ СН'!$F$9-'СЕТ СН'!$F$26</f>
        <v>2929.3923166599998</v>
      </c>
      <c r="M38" s="36">
        <f>SUMIFS(СВЦЭМ!$D$39:$D$789,СВЦЭМ!$A$39:$A$789,$A38,СВЦЭМ!$B$39:$B$789,M$11)+'СЕТ СН'!$F$14+СВЦЭМ!$D$10+'СЕТ СН'!$F$8*'СЕТ СН'!$F$9-'СЕТ СН'!$F$26</f>
        <v>3012.1044187299999</v>
      </c>
      <c r="N38" s="36">
        <f>SUMIFS(СВЦЭМ!$D$39:$D$789,СВЦЭМ!$A$39:$A$789,$A38,СВЦЭМ!$B$39:$B$789,N$11)+'СЕТ СН'!$F$14+СВЦЭМ!$D$10+'СЕТ СН'!$F$8*'СЕТ СН'!$F$9-'СЕТ СН'!$F$26</f>
        <v>3042.4201425399997</v>
      </c>
      <c r="O38" s="36">
        <f>SUMIFS(СВЦЭМ!$D$39:$D$789,СВЦЭМ!$A$39:$A$789,$A38,СВЦЭМ!$B$39:$B$789,O$11)+'СЕТ СН'!$F$14+СВЦЭМ!$D$10+'СЕТ СН'!$F$8*'СЕТ СН'!$F$9-'СЕТ СН'!$F$26</f>
        <v>3044.1127648199999</v>
      </c>
      <c r="P38" s="36">
        <f>SUMIFS(СВЦЭМ!$D$39:$D$789,СВЦЭМ!$A$39:$A$789,$A38,СВЦЭМ!$B$39:$B$789,P$11)+'СЕТ СН'!$F$14+СВЦЭМ!$D$10+'СЕТ СН'!$F$8*'СЕТ СН'!$F$9-'СЕТ СН'!$F$26</f>
        <v>3026.8719346399998</v>
      </c>
      <c r="Q38" s="36">
        <f>SUMIFS(СВЦЭМ!$D$39:$D$789,СВЦЭМ!$A$39:$A$789,$A38,СВЦЭМ!$B$39:$B$789,Q$11)+'СЕТ СН'!$F$14+СВЦЭМ!$D$10+'СЕТ СН'!$F$8*'СЕТ СН'!$F$9-'СЕТ СН'!$F$26</f>
        <v>3042.7694524099998</v>
      </c>
      <c r="R38" s="36">
        <f>SUMIFS(СВЦЭМ!$D$39:$D$789,СВЦЭМ!$A$39:$A$789,$A38,СВЦЭМ!$B$39:$B$789,R$11)+'СЕТ СН'!$F$14+СВЦЭМ!$D$10+'СЕТ СН'!$F$8*'СЕТ СН'!$F$9-'СЕТ СН'!$F$26</f>
        <v>3030.8189066999998</v>
      </c>
      <c r="S38" s="36">
        <f>SUMIFS(СВЦЭМ!$D$39:$D$789,СВЦЭМ!$A$39:$A$789,$A38,СВЦЭМ!$B$39:$B$789,S$11)+'СЕТ СН'!$F$14+СВЦЭМ!$D$10+'СЕТ СН'!$F$8*'СЕТ СН'!$F$9-'СЕТ СН'!$F$26</f>
        <v>3012.4344832299998</v>
      </c>
      <c r="T38" s="36">
        <f>SUMIFS(СВЦЭМ!$D$39:$D$789,СВЦЭМ!$A$39:$A$789,$A38,СВЦЭМ!$B$39:$B$789,T$11)+'СЕТ СН'!$F$14+СВЦЭМ!$D$10+'СЕТ СН'!$F$8*'СЕТ СН'!$F$9-'СЕТ СН'!$F$26</f>
        <v>2973.3902473899998</v>
      </c>
      <c r="U38" s="36">
        <f>SUMIFS(СВЦЭМ!$D$39:$D$789,СВЦЭМ!$A$39:$A$789,$A38,СВЦЭМ!$B$39:$B$789,U$11)+'СЕТ СН'!$F$14+СВЦЭМ!$D$10+'СЕТ СН'!$F$8*'СЕТ СН'!$F$9-'СЕТ СН'!$F$26</f>
        <v>2931.8508326599999</v>
      </c>
      <c r="V38" s="36">
        <f>SUMIFS(СВЦЭМ!$D$39:$D$789,СВЦЭМ!$A$39:$A$789,$A38,СВЦЭМ!$B$39:$B$789,V$11)+'СЕТ СН'!$F$14+СВЦЭМ!$D$10+'СЕТ СН'!$F$8*'СЕТ СН'!$F$9-'СЕТ СН'!$F$26</f>
        <v>2945.1504138099999</v>
      </c>
      <c r="W38" s="36">
        <f>SUMIFS(СВЦЭМ!$D$39:$D$789,СВЦЭМ!$A$39:$A$789,$A38,СВЦЭМ!$B$39:$B$789,W$11)+'СЕТ СН'!$F$14+СВЦЭМ!$D$10+'СЕТ СН'!$F$8*'СЕТ СН'!$F$9-'СЕТ СН'!$F$26</f>
        <v>2986.2277761699997</v>
      </c>
      <c r="X38" s="36">
        <f>SUMIFS(СВЦЭМ!$D$39:$D$789,СВЦЭМ!$A$39:$A$789,$A38,СВЦЭМ!$B$39:$B$789,X$11)+'СЕТ СН'!$F$14+СВЦЭМ!$D$10+'СЕТ СН'!$F$8*'СЕТ СН'!$F$9-'СЕТ СН'!$F$26</f>
        <v>3046.2815913199997</v>
      </c>
      <c r="Y38" s="36">
        <f>SUMIFS(СВЦЭМ!$D$39:$D$789,СВЦЭМ!$A$39:$A$789,$A38,СВЦЭМ!$B$39:$B$789,Y$11)+'СЕТ СН'!$F$14+СВЦЭМ!$D$10+'СЕТ СН'!$F$8*'СЕТ СН'!$F$9-'СЕТ СН'!$F$26</f>
        <v>3052.0307577499998</v>
      </c>
    </row>
    <row r="39" spans="1:32" ht="15.75" x14ac:dyDescent="0.2">
      <c r="A39" s="35">
        <f t="shared" si="0"/>
        <v>45654</v>
      </c>
      <c r="B39" s="36">
        <f>SUMIFS(СВЦЭМ!$D$39:$D$789,СВЦЭМ!$A$39:$A$789,$A39,СВЦЭМ!$B$39:$B$789,B$11)+'СЕТ СН'!$F$14+СВЦЭМ!$D$10+'СЕТ СН'!$F$8*'СЕТ СН'!$F$9-'СЕТ СН'!$F$26</f>
        <v>3056.5703588599999</v>
      </c>
      <c r="C39" s="36">
        <f>SUMIFS(СВЦЭМ!$D$39:$D$789,СВЦЭМ!$A$39:$A$789,$A39,СВЦЭМ!$B$39:$B$789,C$11)+'СЕТ СН'!$F$14+СВЦЭМ!$D$10+'СЕТ СН'!$F$8*'СЕТ СН'!$F$9-'СЕТ СН'!$F$26</f>
        <v>3110.90562641</v>
      </c>
      <c r="D39" s="36">
        <f>SUMIFS(СВЦЭМ!$D$39:$D$789,СВЦЭМ!$A$39:$A$789,$A39,СВЦЭМ!$B$39:$B$789,D$11)+'СЕТ СН'!$F$14+СВЦЭМ!$D$10+'СЕТ СН'!$F$8*'СЕТ СН'!$F$9-'СЕТ СН'!$F$26</f>
        <v>3183.1179884899998</v>
      </c>
      <c r="E39" s="36">
        <f>SUMIFS(СВЦЭМ!$D$39:$D$789,СВЦЭМ!$A$39:$A$789,$A39,СВЦЭМ!$B$39:$B$789,E$11)+'СЕТ СН'!$F$14+СВЦЭМ!$D$10+'СЕТ СН'!$F$8*'СЕТ СН'!$F$9-'СЕТ СН'!$F$26</f>
        <v>3209.95707722</v>
      </c>
      <c r="F39" s="36">
        <f>SUMIFS(СВЦЭМ!$D$39:$D$789,СВЦЭМ!$A$39:$A$789,$A39,СВЦЭМ!$B$39:$B$789,F$11)+'СЕТ СН'!$F$14+СВЦЭМ!$D$10+'СЕТ СН'!$F$8*'СЕТ СН'!$F$9-'СЕТ СН'!$F$26</f>
        <v>3209.4172699999999</v>
      </c>
      <c r="G39" s="36">
        <f>SUMIFS(СВЦЭМ!$D$39:$D$789,СВЦЭМ!$A$39:$A$789,$A39,СВЦЭМ!$B$39:$B$789,G$11)+'СЕТ СН'!$F$14+СВЦЭМ!$D$10+'СЕТ СН'!$F$8*'СЕТ СН'!$F$9-'СЕТ СН'!$F$26</f>
        <v>3169.9167782199997</v>
      </c>
      <c r="H39" s="36">
        <f>SUMIFS(СВЦЭМ!$D$39:$D$789,СВЦЭМ!$A$39:$A$789,$A39,СВЦЭМ!$B$39:$B$789,H$11)+'СЕТ СН'!$F$14+СВЦЭМ!$D$10+'СЕТ СН'!$F$8*'СЕТ СН'!$F$9-'СЕТ СН'!$F$26</f>
        <v>3135.8189834299997</v>
      </c>
      <c r="I39" s="36">
        <f>SUMIFS(СВЦЭМ!$D$39:$D$789,СВЦЭМ!$A$39:$A$789,$A39,СВЦЭМ!$B$39:$B$789,I$11)+'СЕТ СН'!$F$14+СВЦЭМ!$D$10+'СЕТ СН'!$F$8*'СЕТ СН'!$F$9-'СЕТ СН'!$F$26</f>
        <v>3036.8647968699997</v>
      </c>
      <c r="J39" s="36">
        <f>SUMIFS(СВЦЭМ!$D$39:$D$789,СВЦЭМ!$A$39:$A$789,$A39,СВЦЭМ!$B$39:$B$789,J$11)+'СЕТ СН'!$F$14+СВЦЭМ!$D$10+'СЕТ СН'!$F$8*'СЕТ СН'!$F$9-'СЕТ СН'!$F$26</f>
        <v>3006.4212915499998</v>
      </c>
      <c r="K39" s="36">
        <f>SUMIFS(СВЦЭМ!$D$39:$D$789,СВЦЭМ!$A$39:$A$789,$A39,СВЦЭМ!$B$39:$B$789,K$11)+'СЕТ СН'!$F$14+СВЦЭМ!$D$10+'СЕТ СН'!$F$8*'СЕТ СН'!$F$9-'СЕТ СН'!$F$26</f>
        <v>2979.7871320199997</v>
      </c>
      <c r="L39" s="36">
        <f>SUMIFS(СВЦЭМ!$D$39:$D$789,СВЦЭМ!$A$39:$A$789,$A39,СВЦЭМ!$B$39:$B$789,L$11)+'СЕТ СН'!$F$14+СВЦЭМ!$D$10+'СЕТ СН'!$F$8*'СЕТ СН'!$F$9-'СЕТ СН'!$F$26</f>
        <v>2947.9686908699996</v>
      </c>
      <c r="M39" s="36">
        <f>SUMIFS(СВЦЭМ!$D$39:$D$789,СВЦЭМ!$A$39:$A$789,$A39,СВЦЭМ!$B$39:$B$789,M$11)+'СЕТ СН'!$F$14+СВЦЭМ!$D$10+'СЕТ СН'!$F$8*'СЕТ СН'!$F$9-'СЕТ СН'!$F$26</f>
        <v>3025.5813542299998</v>
      </c>
      <c r="N39" s="36">
        <f>SUMIFS(СВЦЭМ!$D$39:$D$789,СВЦЭМ!$A$39:$A$789,$A39,СВЦЭМ!$B$39:$B$789,N$11)+'СЕТ СН'!$F$14+СВЦЭМ!$D$10+'СЕТ СН'!$F$8*'СЕТ СН'!$F$9-'СЕТ СН'!$F$26</f>
        <v>3033.52125329</v>
      </c>
      <c r="O39" s="36">
        <f>SUMIFS(СВЦЭМ!$D$39:$D$789,СВЦЭМ!$A$39:$A$789,$A39,СВЦЭМ!$B$39:$B$789,O$11)+'СЕТ СН'!$F$14+СВЦЭМ!$D$10+'СЕТ СН'!$F$8*'СЕТ СН'!$F$9-'СЕТ СН'!$F$26</f>
        <v>3043.9543742899996</v>
      </c>
      <c r="P39" s="36">
        <f>SUMIFS(СВЦЭМ!$D$39:$D$789,СВЦЭМ!$A$39:$A$789,$A39,СВЦЭМ!$B$39:$B$789,P$11)+'СЕТ СН'!$F$14+СВЦЭМ!$D$10+'СЕТ СН'!$F$8*'СЕТ СН'!$F$9-'СЕТ СН'!$F$26</f>
        <v>3040.6620947499996</v>
      </c>
      <c r="Q39" s="36">
        <f>SUMIFS(СВЦЭМ!$D$39:$D$789,СВЦЭМ!$A$39:$A$789,$A39,СВЦЭМ!$B$39:$B$789,Q$11)+'СЕТ СН'!$F$14+СВЦЭМ!$D$10+'СЕТ СН'!$F$8*'СЕТ СН'!$F$9-'СЕТ СН'!$F$26</f>
        <v>3057.30247186</v>
      </c>
      <c r="R39" s="36">
        <f>SUMIFS(СВЦЭМ!$D$39:$D$789,СВЦЭМ!$A$39:$A$789,$A39,СВЦЭМ!$B$39:$B$789,R$11)+'СЕТ СН'!$F$14+СВЦЭМ!$D$10+'СЕТ СН'!$F$8*'СЕТ СН'!$F$9-'СЕТ СН'!$F$26</f>
        <v>3050.4147355399996</v>
      </c>
      <c r="S39" s="36">
        <f>SUMIFS(СВЦЭМ!$D$39:$D$789,СВЦЭМ!$A$39:$A$789,$A39,СВЦЭМ!$B$39:$B$789,S$11)+'СЕТ СН'!$F$14+СВЦЭМ!$D$10+'СЕТ СН'!$F$8*'СЕТ СН'!$F$9-'СЕТ СН'!$F$26</f>
        <v>3013.7316130599997</v>
      </c>
      <c r="T39" s="36">
        <f>SUMIFS(СВЦЭМ!$D$39:$D$789,СВЦЭМ!$A$39:$A$789,$A39,СВЦЭМ!$B$39:$B$789,T$11)+'СЕТ СН'!$F$14+СВЦЭМ!$D$10+'СЕТ СН'!$F$8*'СЕТ СН'!$F$9-'СЕТ СН'!$F$26</f>
        <v>2981.1576761099996</v>
      </c>
      <c r="U39" s="36">
        <f>SUMIFS(СВЦЭМ!$D$39:$D$789,СВЦЭМ!$A$39:$A$789,$A39,СВЦЭМ!$B$39:$B$789,U$11)+'СЕТ СН'!$F$14+СВЦЭМ!$D$10+'СЕТ СН'!$F$8*'СЕТ СН'!$F$9-'СЕТ СН'!$F$26</f>
        <v>3002.9456666799997</v>
      </c>
      <c r="V39" s="36">
        <f>SUMIFS(СВЦЭМ!$D$39:$D$789,СВЦЭМ!$A$39:$A$789,$A39,СВЦЭМ!$B$39:$B$789,V$11)+'СЕТ СН'!$F$14+СВЦЭМ!$D$10+'СЕТ СН'!$F$8*'СЕТ СН'!$F$9-'СЕТ СН'!$F$26</f>
        <v>3018.61209934</v>
      </c>
      <c r="W39" s="36">
        <f>SUMIFS(СВЦЭМ!$D$39:$D$789,СВЦЭМ!$A$39:$A$789,$A39,СВЦЭМ!$B$39:$B$789,W$11)+'СЕТ СН'!$F$14+СВЦЭМ!$D$10+'СЕТ СН'!$F$8*'СЕТ СН'!$F$9-'СЕТ СН'!$F$26</f>
        <v>3031.1858427499997</v>
      </c>
      <c r="X39" s="36">
        <f>SUMIFS(СВЦЭМ!$D$39:$D$789,СВЦЭМ!$A$39:$A$789,$A39,СВЦЭМ!$B$39:$B$789,X$11)+'СЕТ СН'!$F$14+СВЦЭМ!$D$10+'СЕТ СН'!$F$8*'СЕТ СН'!$F$9-'СЕТ СН'!$F$26</f>
        <v>3046.4675027499998</v>
      </c>
      <c r="Y39" s="36">
        <f>SUMIFS(СВЦЭМ!$D$39:$D$789,СВЦЭМ!$A$39:$A$789,$A39,СВЦЭМ!$B$39:$B$789,Y$11)+'СЕТ СН'!$F$14+СВЦЭМ!$D$10+'СЕТ СН'!$F$8*'СЕТ СН'!$F$9-'СЕТ СН'!$F$26</f>
        <v>3147.6582105999996</v>
      </c>
    </row>
    <row r="40" spans="1:32" ht="15.75" x14ac:dyDescent="0.2">
      <c r="A40" s="35">
        <f t="shared" si="0"/>
        <v>45655</v>
      </c>
      <c r="B40" s="36">
        <f>SUMIFS(СВЦЭМ!$D$39:$D$789,СВЦЭМ!$A$39:$A$789,$A40,СВЦЭМ!$B$39:$B$789,B$11)+'СЕТ СН'!$F$14+СВЦЭМ!$D$10+'СЕТ СН'!$F$8*'СЕТ СН'!$F$9-'СЕТ СН'!$F$26</f>
        <v>2965.4089166299996</v>
      </c>
      <c r="C40" s="36">
        <f>SUMIFS(СВЦЭМ!$D$39:$D$789,СВЦЭМ!$A$39:$A$789,$A40,СВЦЭМ!$B$39:$B$789,C$11)+'СЕТ СН'!$F$14+СВЦЭМ!$D$10+'СЕТ СН'!$F$8*'СЕТ СН'!$F$9-'СЕТ СН'!$F$26</f>
        <v>3016.4138160999996</v>
      </c>
      <c r="D40" s="36">
        <f>SUMIFS(СВЦЭМ!$D$39:$D$789,СВЦЭМ!$A$39:$A$789,$A40,СВЦЭМ!$B$39:$B$789,D$11)+'СЕТ СН'!$F$14+СВЦЭМ!$D$10+'СЕТ СН'!$F$8*'СЕТ СН'!$F$9-'СЕТ СН'!$F$26</f>
        <v>3165.3577068</v>
      </c>
      <c r="E40" s="36">
        <f>SUMIFS(СВЦЭМ!$D$39:$D$789,СВЦЭМ!$A$39:$A$789,$A40,СВЦЭМ!$B$39:$B$789,E$11)+'СЕТ СН'!$F$14+СВЦЭМ!$D$10+'СЕТ СН'!$F$8*'СЕТ СН'!$F$9-'СЕТ СН'!$F$26</f>
        <v>3216.2384606699998</v>
      </c>
      <c r="F40" s="36">
        <f>SUMIFS(СВЦЭМ!$D$39:$D$789,СВЦЭМ!$A$39:$A$789,$A40,СВЦЭМ!$B$39:$B$789,F$11)+'СЕТ СН'!$F$14+СВЦЭМ!$D$10+'СЕТ СН'!$F$8*'СЕТ СН'!$F$9-'СЕТ СН'!$F$26</f>
        <v>3226.6711532099998</v>
      </c>
      <c r="G40" s="36">
        <f>SUMIFS(СВЦЭМ!$D$39:$D$789,СВЦЭМ!$A$39:$A$789,$A40,СВЦЭМ!$B$39:$B$789,G$11)+'СЕТ СН'!$F$14+СВЦЭМ!$D$10+'СЕТ СН'!$F$8*'СЕТ СН'!$F$9-'СЕТ СН'!$F$26</f>
        <v>3223.0629801299997</v>
      </c>
      <c r="H40" s="36">
        <f>SUMIFS(СВЦЭМ!$D$39:$D$789,СВЦЭМ!$A$39:$A$789,$A40,СВЦЭМ!$B$39:$B$789,H$11)+'СЕТ СН'!$F$14+СВЦЭМ!$D$10+'СЕТ СН'!$F$8*'СЕТ СН'!$F$9-'СЕТ СН'!$F$26</f>
        <v>3166.2286263499996</v>
      </c>
      <c r="I40" s="36">
        <f>SUMIFS(СВЦЭМ!$D$39:$D$789,СВЦЭМ!$A$39:$A$789,$A40,СВЦЭМ!$B$39:$B$789,I$11)+'СЕТ СН'!$F$14+СВЦЭМ!$D$10+'СЕТ СН'!$F$8*'СЕТ СН'!$F$9-'СЕТ СН'!$F$26</f>
        <v>3067.7578486399998</v>
      </c>
      <c r="J40" s="36">
        <f>SUMIFS(СВЦЭМ!$D$39:$D$789,СВЦЭМ!$A$39:$A$789,$A40,СВЦЭМ!$B$39:$B$789,J$11)+'СЕТ СН'!$F$14+СВЦЭМ!$D$10+'СЕТ СН'!$F$8*'СЕТ СН'!$F$9-'СЕТ СН'!$F$26</f>
        <v>3033.1519555299997</v>
      </c>
      <c r="K40" s="36">
        <f>SUMIFS(СВЦЭМ!$D$39:$D$789,СВЦЭМ!$A$39:$A$789,$A40,СВЦЭМ!$B$39:$B$789,K$11)+'СЕТ СН'!$F$14+СВЦЭМ!$D$10+'СЕТ СН'!$F$8*'СЕТ СН'!$F$9-'СЕТ СН'!$F$26</f>
        <v>2919.1364794799997</v>
      </c>
      <c r="L40" s="36">
        <f>SUMIFS(СВЦЭМ!$D$39:$D$789,СВЦЭМ!$A$39:$A$789,$A40,СВЦЭМ!$B$39:$B$789,L$11)+'СЕТ СН'!$F$14+СВЦЭМ!$D$10+'СЕТ СН'!$F$8*'СЕТ СН'!$F$9-'СЕТ СН'!$F$26</f>
        <v>2884.3089061299997</v>
      </c>
      <c r="M40" s="36">
        <f>SUMIFS(СВЦЭМ!$D$39:$D$789,СВЦЭМ!$A$39:$A$789,$A40,СВЦЭМ!$B$39:$B$789,M$11)+'СЕТ СН'!$F$14+СВЦЭМ!$D$10+'СЕТ СН'!$F$8*'СЕТ СН'!$F$9-'СЕТ СН'!$F$26</f>
        <v>2862.26553036</v>
      </c>
      <c r="N40" s="36">
        <f>SUMIFS(СВЦЭМ!$D$39:$D$789,СВЦЭМ!$A$39:$A$789,$A40,СВЦЭМ!$B$39:$B$789,N$11)+'СЕТ СН'!$F$14+СВЦЭМ!$D$10+'СЕТ СН'!$F$8*'СЕТ СН'!$F$9-'СЕТ СН'!$F$26</f>
        <v>2833.9769168099997</v>
      </c>
      <c r="O40" s="36">
        <f>SUMIFS(СВЦЭМ!$D$39:$D$789,СВЦЭМ!$A$39:$A$789,$A40,СВЦЭМ!$B$39:$B$789,O$11)+'СЕТ СН'!$F$14+СВЦЭМ!$D$10+'СЕТ СН'!$F$8*'СЕТ СН'!$F$9-'СЕТ СН'!$F$26</f>
        <v>2886.5726684399997</v>
      </c>
      <c r="P40" s="36">
        <f>SUMIFS(СВЦЭМ!$D$39:$D$789,СВЦЭМ!$A$39:$A$789,$A40,СВЦЭМ!$B$39:$B$789,P$11)+'СЕТ СН'!$F$14+СВЦЭМ!$D$10+'СЕТ СН'!$F$8*'СЕТ СН'!$F$9-'СЕТ СН'!$F$26</f>
        <v>2900.93784164</v>
      </c>
      <c r="Q40" s="36">
        <f>SUMIFS(СВЦЭМ!$D$39:$D$789,СВЦЭМ!$A$39:$A$789,$A40,СВЦЭМ!$B$39:$B$789,Q$11)+'СЕТ СН'!$F$14+СВЦЭМ!$D$10+'СЕТ СН'!$F$8*'СЕТ СН'!$F$9-'СЕТ СН'!$F$26</f>
        <v>2959.6793686999999</v>
      </c>
      <c r="R40" s="36">
        <f>SUMIFS(СВЦЭМ!$D$39:$D$789,СВЦЭМ!$A$39:$A$789,$A40,СВЦЭМ!$B$39:$B$789,R$11)+'СЕТ СН'!$F$14+СВЦЭМ!$D$10+'СЕТ СН'!$F$8*'СЕТ СН'!$F$9-'СЕТ СН'!$F$26</f>
        <v>2918.1359214199997</v>
      </c>
      <c r="S40" s="36">
        <f>SUMIFS(СВЦЭМ!$D$39:$D$789,СВЦЭМ!$A$39:$A$789,$A40,СВЦЭМ!$B$39:$B$789,S$11)+'СЕТ СН'!$F$14+СВЦЭМ!$D$10+'СЕТ СН'!$F$8*'СЕТ СН'!$F$9-'СЕТ СН'!$F$26</f>
        <v>2836.7091358199996</v>
      </c>
      <c r="T40" s="36">
        <f>SUMIFS(СВЦЭМ!$D$39:$D$789,СВЦЭМ!$A$39:$A$789,$A40,СВЦЭМ!$B$39:$B$789,T$11)+'СЕТ СН'!$F$14+СВЦЭМ!$D$10+'СЕТ СН'!$F$8*'СЕТ СН'!$F$9-'СЕТ СН'!$F$26</f>
        <v>2780.2668234299999</v>
      </c>
      <c r="U40" s="36">
        <f>SUMIFS(СВЦЭМ!$D$39:$D$789,СВЦЭМ!$A$39:$A$789,$A40,СВЦЭМ!$B$39:$B$789,U$11)+'СЕТ СН'!$F$14+СВЦЭМ!$D$10+'СЕТ СН'!$F$8*'СЕТ СН'!$F$9-'СЕТ СН'!$F$26</f>
        <v>2762.5305886199999</v>
      </c>
      <c r="V40" s="36">
        <f>SUMIFS(СВЦЭМ!$D$39:$D$789,СВЦЭМ!$A$39:$A$789,$A40,СВЦЭМ!$B$39:$B$789,V$11)+'СЕТ СН'!$F$14+СВЦЭМ!$D$10+'СЕТ СН'!$F$8*'СЕТ СН'!$F$9-'СЕТ СН'!$F$26</f>
        <v>2808.8526259199998</v>
      </c>
      <c r="W40" s="36">
        <f>SUMIFS(СВЦЭМ!$D$39:$D$789,СВЦЭМ!$A$39:$A$789,$A40,СВЦЭМ!$B$39:$B$789,W$11)+'СЕТ СН'!$F$14+СВЦЭМ!$D$10+'СЕТ СН'!$F$8*'СЕТ СН'!$F$9-'СЕТ СН'!$F$26</f>
        <v>2848.96776314</v>
      </c>
      <c r="X40" s="36">
        <f>SUMIFS(СВЦЭМ!$D$39:$D$789,СВЦЭМ!$A$39:$A$789,$A40,СВЦЭМ!$B$39:$B$789,X$11)+'СЕТ СН'!$F$14+СВЦЭМ!$D$10+'СЕТ СН'!$F$8*'СЕТ СН'!$F$9-'СЕТ СН'!$F$26</f>
        <v>2902.2728927099997</v>
      </c>
      <c r="Y40" s="36">
        <f>SUMIFS(СВЦЭМ!$D$39:$D$789,СВЦЭМ!$A$39:$A$789,$A40,СВЦЭМ!$B$39:$B$789,Y$11)+'СЕТ СН'!$F$14+СВЦЭМ!$D$10+'СЕТ СН'!$F$8*'СЕТ СН'!$F$9-'СЕТ СН'!$F$26</f>
        <v>2939.5623555099996</v>
      </c>
    </row>
    <row r="41" spans="1:32" ht="15.75" x14ac:dyDescent="0.2">
      <c r="A41" s="35">
        <f t="shared" si="0"/>
        <v>45656</v>
      </c>
      <c r="B41" s="36">
        <f>SUMIFS(СВЦЭМ!$D$39:$D$789,СВЦЭМ!$A$39:$A$789,$A41,СВЦЭМ!$B$39:$B$789,B$11)+'СЕТ СН'!$F$14+СВЦЭМ!$D$10+'СЕТ СН'!$F$8*'СЕТ СН'!$F$9-'СЕТ СН'!$F$26</f>
        <v>3198.7239187999999</v>
      </c>
      <c r="C41" s="36">
        <f>SUMIFS(СВЦЭМ!$D$39:$D$789,СВЦЭМ!$A$39:$A$789,$A41,СВЦЭМ!$B$39:$B$789,C$11)+'СЕТ СН'!$F$14+СВЦЭМ!$D$10+'СЕТ СН'!$F$8*'СЕТ СН'!$F$9-'СЕТ СН'!$F$26</f>
        <v>3277.0085464899998</v>
      </c>
      <c r="D41" s="36">
        <f>SUMIFS(СВЦЭМ!$D$39:$D$789,СВЦЭМ!$A$39:$A$789,$A41,СВЦЭМ!$B$39:$B$789,D$11)+'СЕТ СН'!$F$14+СВЦЭМ!$D$10+'СЕТ СН'!$F$8*'СЕТ СН'!$F$9-'СЕТ СН'!$F$26</f>
        <v>3304.2448846899997</v>
      </c>
      <c r="E41" s="36">
        <f>SUMIFS(СВЦЭМ!$D$39:$D$789,СВЦЭМ!$A$39:$A$789,$A41,СВЦЭМ!$B$39:$B$789,E$11)+'СЕТ СН'!$F$14+СВЦЭМ!$D$10+'СЕТ СН'!$F$8*'СЕТ СН'!$F$9-'СЕТ СН'!$F$26</f>
        <v>3326.6829475299996</v>
      </c>
      <c r="F41" s="36">
        <f>SUMIFS(СВЦЭМ!$D$39:$D$789,СВЦЭМ!$A$39:$A$789,$A41,СВЦЭМ!$B$39:$B$789,F$11)+'СЕТ СН'!$F$14+СВЦЭМ!$D$10+'СЕТ СН'!$F$8*'СЕТ СН'!$F$9-'СЕТ СН'!$F$26</f>
        <v>3332.84021274</v>
      </c>
      <c r="G41" s="36">
        <f>SUMIFS(СВЦЭМ!$D$39:$D$789,СВЦЭМ!$A$39:$A$789,$A41,СВЦЭМ!$B$39:$B$789,G$11)+'СЕТ СН'!$F$14+СВЦЭМ!$D$10+'СЕТ СН'!$F$8*'СЕТ СН'!$F$9-'СЕТ СН'!$F$26</f>
        <v>3329.3186100099997</v>
      </c>
      <c r="H41" s="36">
        <f>SUMIFS(СВЦЭМ!$D$39:$D$789,СВЦЭМ!$A$39:$A$789,$A41,СВЦЭМ!$B$39:$B$789,H$11)+'СЕТ СН'!$F$14+СВЦЭМ!$D$10+'СЕТ СН'!$F$8*'СЕТ СН'!$F$9-'СЕТ СН'!$F$26</f>
        <v>3306.8894488199999</v>
      </c>
      <c r="I41" s="36">
        <f>SUMIFS(СВЦЭМ!$D$39:$D$789,СВЦЭМ!$A$39:$A$789,$A41,СВЦЭМ!$B$39:$B$789,I$11)+'СЕТ СН'!$F$14+СВЦЭМ!$D$10+'СЕТ СН'!$F$8*'СЕТ СН'!$F$9-'СЕТ СН'!$F$26</f>
        <v>3268.5232622599997</v>
      </c>
      <c r="J41" s="36">
        <f>SUMIFS(СВЦЭМ!$D$39:$D$789,СВЦЭМ!$A$39:$A$789,$A41,СВЦЭМ!$B$39:$B$789,J$11)+'СЕТ СН'!$F$14+СВЦЭМ!$D$10+'СЕТ СН'!$F$8*'СЕТ СН'!$F$9-'СЕТ СН'!$F$26</f>
        <v>3201.44472271</v>
      </c>
      <c r="K41" s="36">
        <f>SUMIFS(СВЦЭМ!$D$39:$D$789,СВЦЭМ!$A$39:$A$789,$A41,СВЦЭМ!$B$39:$B$789,K$11)+'СЕТ СН'!$F$14+СВЦЭМ!$D$10+'СЕТ СН'!$F$8*'СЕТ СН'!$F$9-'СЕТ СН'!$F$26</f>
        <v>3070.6025166199997</v>
      </c>
      <c r="L41" s="36">
        <f>SUMIFS(СВЦЭМ!$D$39:$D$789,СВЦЭМ!$A$39:$A$789,$A41,СВЦЭМ!$B$39:$B$789,L$11)+'СЕТ СН'!$F$14+СВЦЭМ!$D$10+'СЕТ СН'!$F$8*'СЕТ СН'!$F$9-'СЕТ СН'!$F$26</f>
        <v>3063.1104885999998</v>
      </c>
      <c r="M41" s="36">
        <f>SUMIFS(СВЦЭМ!$D$39:$D$789,СВЦЭМ!$A$39:$A$789,$A41,СВЦЭМ!$B$39:$B$789,M$11)+'СЕТ СН'!$F$14+СВЦЭМ!$D$10+'СЕТ СН'!$F$8*'СЕТ СН'!$F$9-'СЕТ СН'!$F$26</f>
        <v>3061.9358686799997</v>
      </c>
      <c r="N41" s="36">
        <f>SUMIFS(СВЦЭМ!$D$39:$D$789,СВЦЭМ!$A$39:$A$789,$A41,СВЦЭМ!$B$39:$B$789,N$11)+'СЕТ СН'!$F$14+СВЦЭМ!$D$10+'СЕТ СН'!$F$8*'СЕТ СН'!$F$9-'СЕТ СН'!$F$26</f>
        <v>3037.1905115599998</v>
      </c>
      <c r="O41" s="36">
        <f>SUMIFS(СВЦЭМ!$D$39:$D$789,СВЦЭМ!$A$39:$A$789,$A41,СВЦЭМ!$B$39:$B$789,O$11)+'СЕТ СН'!$F$14+СВЦЭМ!$D$10+'СЕТ СН'!$F$8*'СЕТ СН'!$F$9-'СЕТ СН'!$F$26</f>
        <v>3063.2665562099996</v>
      </c>
      <c r="P41" s="36">
        <f>SUMIFS(СВЦЭМ!$D$39:$D$789,СВЦЭМ!$A$39:$A$789,$A41,СВЦЭМ!$B$39:$B$789,P$11)+'СЕТ СН'!$F$14+СВЦЭМ!$D$10+'СЕТ СН'!$F$8*'СЕТ СН'!$F$9-'СЕТ СН'!$F$26</f>
        <v>3080.4874164499997</v>
      </c>
      <c r="Q41" s="36">
        <f>SUMIFS(СВЦЭМ!$D$39:$D$789,СВЦЭМ!$A$39:$A$789,$A41,СВЦЭМ!$B$39:$B$789,Q$11)+'СЕТ СН'!$F$14+СВЦЭМ!$D$10+'СЕТ СН'!$F$8*'СЕТ СН'!$F$9-'СЕТ СН'!$F$26</f>
        <v>3082.2990022199997</v>
      </c>
      <c r="R41" s="36">
        <f>SUMIFS(СВЦЭМ!$D$39:$D$789,СВЦЭМ!$A$39:$A$789,$A41,СВЦЭМ!$B$39:$B$789,R$11)+'СЕТ СН'!$F$14+СВЦЭМ!$D$10+'СЕТ СН'!$F$8*'СЕТ СН'!$F$9-'СЕТ СН'!$F$26</f>
        <v>3068.06176908</v>
      </c>
      <c r="S41" s="36">
        <f>SUMIFS(СВЦЭМ!$D$39:$D$789,СВЦЭМ!$A$39:$A$789,$A41,СВЦЭМ!$B$39:$B$789,S$11)+'СЕТ СН'!$F$14+СВЦЭМ!$D$10+'СЕТ СН'!$F$8*'СЕТ СН'!$F$9-'СЕТ СН'!$F$26</f>
        <v>3017.4933891399996</v>
      </c>
      <c r="T41" s="36">
        <f>SUMIFS(СВЦЭМ!$D$39:$D$789,СВЦЭМ!$A$39:$A$789,$A41,СВЦЭМ!$B$39:$B$789,T$11)+'СЕТ СН'!$F$14+СВЦЭМ!$D$10+'СЕТ СН'!$F$8*'СЕТ СН'!$F$9-'СЕТ СН'!$F$26</f>
        <v>2975.1718434899999</v>
      </c>
      <c r="U41" s="36">
        <f>SUMIFS(СВЦЭМ!$D$39:$D$789,СВЦЭМ!$A$39:$A$789,$A41,СВЦЭМ!$B$39:$B$789,U$11)+'СЕТ СН'!$F$14+СВЦЭМ!$D$10+'СЕТ СН'!$F$8*'СЕТ СН'!$F$9-'СЕТ СН'!$F$26</f>
        <v>2983.8376797899996</v>
      </c>
      <c r="V41" s="36">
        <f>SUMIFS(СВЦЭМ!$D$39:$D$789,СВЦЭМ!$A$39:$A$789,$A41,СВЦЭМ!$B$39:$B$789,V$11)+'СЕТ СН'!$F$14+СВЦЭМ!$D$10+'СЕТ СН'!$F$8*'СЕТ СН'!$F$9-'СЕТ СН'!$F$26</f>
        <v>3002.0059203999999</v>
      </c>
      <c r="W41" s="36">
        <f>SUMIFS(СВЦЭМ!$D$39:$D$789,СВЦЭМ!$A$39:$A$789,$A41,СВЦЭМ!$B$39:$B$789,W$11)+'СЕТ СН'!$F$14+СВЦЭМ!$D$10+'СЕТ СН'!$F$8*'СЕТ СН'!$F$9-'СЕТ СН'!$F$26</f>
        <v>3018.2363709899996</v>
      </c>
      <c r="X41" s="36">
        <f>SUMIFS(СВЦЭМ!$D$39:$D$789,СВЦЭМ!$A$39:$A$789,$A41,СВЦЭМ!$B$39:$B$789,X$11)+'СЕТ СН'!$F$14+СВЦЭМ!$D$10+'СЕТ СН'!$F$8*'СЕТ СН'!$F$9-'СЕТ СН'!$F$26</f>
        <v>3065.5745411899998</v>
      </c>
      <c r="Y41" s="36">
        <f>SUMIFS(СВЦЭМ!$D$39:$D$789,СВЦЭМ!$A$39:$A$789,$A41,СВЦЭМ!$B$39:$B$789,Y$11)+'СЕТ СН'!$F$14+СВЦЭМ!$D$10+'СЕТ СН'!$F$8*'СЕТ СН'!$F$9-'СЕТ СН'!$F$26</f>
        <v>3077.0448175099996</v>
      </c>
    </row>
    <row r="42" spans="1:32" ht="15.75" x14ac:dyDescent="0.2">
      <c r="A42" s="35">
        <f t="shared" si="0"/>
        <v>45657</v>
      </c>
      <c r="B42" s="36">
        <f>SUMIFS(СВЦЭМ!$D$39:$D$789,СВЦЭМ!$A$39:$A$789,$A42,СВЦЭМ!$B$39:$B$789,B$11)+'СЕТ СН'!$F$14+СВЦЭМ!$D$10+'СЕТ СН'!$F$8*'СЕТ СН'!$F$9-'СЕТ СН'!$F$26</f>
        <v>3114.6757231199999</v>
      </c>
      <c r="C42" s="36">
        <f>SUMIFS(СВЦЭМ!$D$39:$D$789,СВЦЭМ!$A$39:$A$789,$A42,СВЦЭМ!$B$39:$B$789,C$11)+'СЕТ СН'!$F$14+СВЦЭМ!$D$10+'СЕТ СН'!$F$8*'СЕТ СН'!$F$9-'СЕТ СН'!$F$26</f>
        <v>3213.1824155699996</v>
      </c>
      <c r="D42" s="36">
        <f>SUMIFS(СВЦЭМ!$D$39:$D$789,СВЦЭМ!$A$39:$A$789,$A42,СВЦЭМ!$B$39:$B$789,D$11)+'СЕТ СН'!$F$14+СВЦЭМ!$D$10+'СЕТ СН'!$F$8*'СЕТ СН'!$F$9-'СЕТ СН'!$F$26</f>
        <v>3241.7863614499997</v>
      </c>
      <c r="E42" s="36">
        <f>SUMIFS(СВЦЭМ!$D$39:$D$789,СВЦЭМ!$A$39:$A$789,$A42,СВЦЭМ!$B$39:$B$789,E$11)+'СЕТ СН'!$F$14+СВЦЭМ!$D$10+'СЕТ СН'!$F$8*'СЕТ СН'!$F$9-'СЕТ СН'!$F$26</f>
        <v>3303.00216258</v>
      </c>
      <c r="F42" s="36">
        <f>SUMIFS(СВЦЭМ!$D$39:$D$789,СВЦЭМ!$A$39:$A$789,$A42,СВЦЭМ!$B$39:$B$789,F$11)+'СЕТ СН'!$F$14+СВЦЭМ!$D$10+'СЕТ СН'!$F$8*'СЕТ СН'!$F$9-'СЕТ СН'!$F$26</f>
        <v>3310.9019415099997</v>
      </c>
      <c r="G42" s="36">
        <f>SUMIFS(СВЦЭМ!$D$39:$D$789,СВЦЭМ!$A$39:$A$789,$A42,СВЦЭМ!$B$39:$B$789,G$11)+'СЕТ СН'!$F$14+СВЦЭМ!$D$10+'СЕТ СН'!$F$8*'СЕТ СН'!$F$9-'СЕТ СН'!$F$26</f>
        <v>3285.2054201499996</v>
      </c>
      <c r="H42" s="36">
        <f>SUMIFS(СВЦЭМ!$D$39:$D$789,СВЦЭМ!$A$39:$A$789,$A42,СВЦЭМ!$B$39:$B$789,H$11)+'СЕТ СН'!$F$14+СВЦЭМ!$D$10+'СЕТ СН'!$F$8*'СЕТ СН'!$F$9-'СЕТ СН'!$F$26</f>
        <v>3274.9911955199996</v>
      </c>
      <c r="I42" s="36">
        <f>SUMIFS(СВЦЭМ!$D$39:$D$789,СВЦЭМ!$A$39:$A$789,$A42,СВЦЭМ!$B$39:$B$789,I$11)+'СЕТ СН'!$F$14+СВЦЭМ!$D$10+'СЕТ СН'!$F$8*'СЕТ СН'!$F$9-'СЕТ СН'!$F$26</f>
        <v>3243.9837966199998</v>
      </c>
      <c r="J42" s="36">
        <f>SUMIFS(СВЦЭМ!$D$39:$D$789,СВЦЭМ!$A$39:$A$789,$A42,СВЦЭМ!$B$39:$B$789,J$11)+'СЕТ СН'!$F$14+СВЦЭМ!$D$10+'СЕТ СН'!$F$8*'СЕТ СН'!$F$9-'СЕТ СН'!$F$26</f>
        <v>3095.8337499299996</v>
      </c>
      <c r="K42" s="36">
        <f>SUMIFS(СВЦЭМ!$D$39:$D$789,СВЦЭМ!$A$39:$A$789,$A42,СВЦЭМ!$B$39:$B$789,K$11)+'СЕТ СН'!$F$14+СВЦЭМ!$D$10+'СЕТ СН'!$F$8*'СЕТ СН'!$F$9-'СЕТ СН'!$F$26</f>
        <v>3031.5539269999999</v>
      </c>
      <c r="L42" s="36">
        <f>SUMIFS(СВЦЭМ!$D$39:$D$789,СВЦЭМ!$A$39:$A$789,$A42,СВЦЭМ!$B$39:$B$789,L$11)+'СЕТ СН'!$F$14+СВЦЭМ!$D$10+'СЕТ СН'!$F$8*'СЕТ СН'!$F$9-'СЕТ СН'!$F$26</f>
        <v>2991.1937005999998</v>
      </c>
      <c r="M42" s="36">
        <f>SUMIFS(СВЦЭМ!$D$39:$D$789,СВЦЭМ!$A$39:$A$789,$A42,СВЦЭМ!$B$39:$B$789,M$11)+'СЕТ СН'!$F$14+СВЦЭМ!$D$10+'СЕТ СН'!$F$8*'СЕТ СН'!$F$9-'СЕТ СН'!$F$26</f>
        <v>2952.1549071199997</v>
      </c>
      <c r="N42" s="36">
        <f>SUMIFS(СВЦЭМ!$D$39:$D$789,СВЦЭМ!$A$39:$A$789,$A42,СВЦЭМ!$B$39:$B$789,N$11)+'СЕТ СН'!$F$14+СВЦЭМ!$D$10+'СЕТ СН'!$F$8*'СЕТ СН'!$F$9-'СЕТ СН'!$F$26</f>
        <v>2952.5157987999996</v>
      </c>
      <c r="O42" s="36">
        <f>SUMIFS(СВЦЭМ!$D$39:$D$789,СВЦЭМ!$A$39:$A$789,$A42,СВЦЭМ!$B$39:$B$789,O$11)+'СЕТ СН'!$F$14+СВЦЭМ!$D$10+'СЕТ СН'!$F$8*'СЕТ СН'!$F$9-'СЕТ СН'!$F$26</f>
        <v>2991.4599251</v>
      </c>
      <c r="P42" s="36">
        <f>SUMIFS(СВЦЭМ!$D$39:$D$789,СВЦЭМ!$A$39:$A$789,$A42,СВЦЭМ!$B$39:$B$789,P$11)+'СЕТ СН'!$F$14+СВЦЭМ!$D$10+'СЕТ СН'!$F$8*'СЕТ СН'!$F$9-'СЕТ СН'!$F$26</f>
        <v>2977.2947229899996</v>
      </c>
      <c r="Q42" s="36">
        <f>SUMIFS(СВЦЭМ!$D$39:$D$789,СВЦЭМ!$A$39:$A$789,$A42,СВЦЭМ!$B$39:$B$789,Q$11)+'СЕТ СН'!$F$14+СВЦЭМ!$D$10+'СЕТ СН'!$F$8*'СЕТ СН'!$F$9-'СЕТ СН'!$F$26</f>
        <v>2969.0720090999998</v>
      </c>
      <c r="R42" s="36">
        <f>SUMIFS(СВЦЭМ!$D$39:$D$789,СВЦЭМ!$A$39:$A$789,$A42,СВЦЭМ!$B$39:$B$789,R$11)+'СЕТ СН'!$F$14+СВЦЭМ!$D$10+'СЕТ СН'!$F$8*'СЕТ СН'!$F$9-'СЕТ СН'!$F$26</f>
        <v>2938.0152121399997</v>
      </c>
      <c r="S42" s="36">
        <f>SUMIFS(СВЦЭМ!$D$39:$D$789,СВЦЭМ!$A$39:$A$789,$A42,СВЦЭМ!$B$39:$B$789,S$11)+'СЕТ СН'!$F$14+СВЦЭМ!$D$10+'СЕТ СН'!$F$8*'СЕТ СН'!$F$9-'СЕТ СН'!$F$26</f>
        <v>2906.8437838199998</v>
      </c>
      <c r="T42" s="36">
        <f>SUMIFS(СВЦЭМ!$D$39:$D$789,СВЦЭМ!$A$39:$A$789,$A42,СВЦЭМ!$B$39:$B$789,T$11)+'СЕТ СН'!$F$14+СВЦЭМ!$D$10+'СЕТ СН'!$F$8*'СЕТ СН'!$F$9-'СЕТ СН'!$F$26</f>
        <v>2852.7977062699997</v>
      </c>
      <c r="U42" s="36">
        <f>SUMIFS(СВЦЭМ!$D$39:$D$789,СВЦЭМ!$A$39:$A$789,$A42,СВЦЭМ!$B$39:$B$789,U$11)+'СЕТ СН'!$F$14+СВЦЭМ!$D$10+'СЕТ СН'!$F$8*'СЕТ СН'!$F$9-'СЕТ СН'!$F$26</f>
        <v>2833.1034887999999</v>
      </c>
      <c r="V42" s="36">
        <f>SUMIFS(СВЦЭМ!$D$39:$D$789,СВЦЭМ!$A$39:$A$789,$A42,СВЦЭМ!$B$39:$B$789,V$11)+'СЕТ СН'!$F$14+СВЦЭМ!$D$10+'СЕТ СН'!$F$8*'СЕТ СН'!$F$9-'СЕТ СН'!$F$26</f>
        <v>2873.4793728</v>
      </c>
      <c r="W42" s="36">
        <f>SUMIFS(СВЦЭМ!$D$39:$D$789,СВЦЭМ!$A$39:$A$789,$A42,СВЦЭМ!$B$39:$B$789,W$11)+'СЕТ СН'!$F$14+СВЦЭМ!$D$10+'СЕТ СН'!$F$8*'СЕТ СН'!$F$9-'СЕТ СН'!$F$26</f>
        <v>2946.0927571099996</v>
      </c>
      <c r="X42" s="36">
        <f>SUMIFS(СВЦЭМ!$D$39:$D$789,СВЦЭМ!$A$39:$A$789,$A42,СВЦЭМ!$B$39:$B$789,X$11)+'СЕТ СН'!$F$14+СВЦЭМ!$D$10+'СЕТ СН'!$F$8*'СЕТ СН'!$F$9-'СЕТ СН'!$F$26</f>
        <v>2983.8118727199999</v>
      </c>
      <c r="Y42" s="36">
        <f>SUMIFS(СВЦЭМ!$D$39:$D$789,СВЦЭМ!$A$39:$A$789,$A42,СВЦЭМ!$B$39:$B$789,Y$11)+'СЕТ СН'!$F$14+СВЦЭМ!$D$10+'СЕТ СН'!$F$8*'СЕТ СН'!$F$9-'СЕТ СН'!$F$26</f>
        <v>3034.91528221</v>
      </c>
      <c r="Z42" s="36">
        <f>SUMIFS(СВЦЭМ!$D$39:$D$789,СВЦЭМ!$A$39:$A$789,$A42,СВЦЭМ!$B$39:$B$789,Z$11)+'СЕТ СН'!$F$14+СВЦЭМ!$D$10+'СЕТ СН'!$F$8*'СЕТ СН'!$F$9-'СЕТ СН'!$F$26</f>
        <v>3095.6345904399996</v>
      </c>
      <c r="AA42" s="36">
        <f>SUMIFS(СВЦЭМ!$D$39:$D$789,СВЦЭМ!$A$39:$A$789,$A42,СВЦЭМ!$B$39:$B$789,AA$11)+'СЕТ СН'!$F$14+СВЦЭМ!$D$10+'СЕТ СН'!$F$8*'СЕТ СН'!$F$9-'СЕТ СН'!$F$26</f>
        <v>3128.8443673799998</v>
      </c>
      <c r="AB42" s="36">
        <f>SUMIFS(СВЦЭМ!$D$39:$D$789,СВЦЭМ!$A$39:$A$789,$A42,СВЦЭМ!$B$39:$B$789,AB$11)+'СЕТ СН'!$F$14+СВЦЭМ!$D$10+'СЕТ СН'!$F$8*'СЕТ СН'!$F$9-'СЕТ СН'!$F$26</f>
        <v>3148.3539512299999</v>
      </c>
      <c r="AC42" s="36">
        <f>SUMIFS(СВЦЭМ!$D$39:$D$789,СВЦЭМ!$A$39:$A$789,$A42,СВЦЭМ!$B$39:$B$789,AC$11)+'СЕТ СН'!$F$14+СВЦЭМ!$D$10+'СЕТ СН'!$F$8*'СЕТ СН'!$F$9-'СЕТ СН'!$F$26</f>
        <v>3159.2840623799998</v>
      </c>
      <c r="AD42" s="36">
        <f>SUMIFS(СВЦЭМ!$D$39:$D$789,СВЦЭМ!$A$39:$A$789,$A42,СВЦЭМ!$B$39:$B$789,AD$11)+'СЕТ СН'!$F$14+СВЦЭМ!$D$10+'СЕТ СН'!$F$8*'СЕТ СН'!$F$9-'СЕТ СН'!$F$26</f>
        <v>3180.1710190099998</v>
      </c>
      <c r="AE42" s="36">
        <f>SUMIFS(СВЦЭМ!$D$39:$D$789,СВЦЭМ!$A$39:$A$789,$A42,СВЦЭМ!$B$39:$B$789,AE$11)+'СЕТ СН'!$F$14+СВЦЭМ!$D$10+'СЕТ СН'!$F$8*'СЕТ СН'!$F$9-'СЕТ СН'!$F$26</f>
        <v>3212.4152792099999</v>
      </c>
      <c r="AF42" s="36">
        <f>SUMIFS(СВЦЭМ!$D$39:$D$789,СВЦЭМ!$A$39:$A$789,$A42,СВЦЭМ!$B$39:$B$789,AF$11)+'СЕТ СН'!$F$14+СВЦЭМ!$D$10+'СЕТ СН'!$F$8*'СЕТ СН'!$F$9-'СЕТ СН'!$F$26</f>
        <v>3275.4811572499998</v>
      </c>
    </row>
    <row r="43" spans="1:32"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32"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32"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32"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8.75" customHeight="1" x14ac:dyDescent="0.2">
      <c r="A48" s="35" t="str">
        <f>СВЦЭМ!$A$40</f>
        <v>01.12.2024</v>
      </c>
      <c r="B48" s="36">
        <f>SUMIFS(СВЦЭМ!$D$39:$D$789,СВЦЭМ!$A$39:$A$789,$A48,СВЦЭМ!$B$39:$B$789,B$47)+'СЕТ СН'!$F$14+СВЦЭМ!$D$10+'СЕТ СН'!$F$6-'СЕТ СН'!$F$26</f>
        <v>3173.81534341</v>
      </c>
      <c r="C48" s="36">
        <f>SUMIFS(СВЦЭМ!$D$39:$D$789,СВЦЭМ!$A$39:$A$789,$A48,СВЦЭМ!$B$39:$B$789,C$47)+'СЕТ СН'!$F$14+СВЦЭМ!$D$10+'СЕТ СН'!$F$6-'СЕТ СН'!$F$26</f>
        <v>3239.61991137</v>
      </c>
      <c r="D48" s="36">
        <f>SUMIFS(СВЦЭМ!$D$39:$D$789,СВЦЭМ!$A$39:$A$789,$A48,СВЦЭМ!$B$39:$B$789,D$47)+'СЕТ СН'!$F$14+СВЦЭМ!$D$10+'СЕТ СН'!$F$6-'СЕТ СН'!$F$26</f>
        <v>3264.5975306700002</v>
      </c>
      <c r="E48" s="36">
        <f>SUMIFS(СВЦЭМ!$D$39:$D$789,СВЦЭМ!$A$39:$A$789,$A48,СВЦЭМ!$B$39:$B$789,E$47)+'СЕТ СН'!$F$14+СВЦЭМ!$D$10+'СЕТ СН'!$F$6-'СЕТ СН'!$F$26</f>
        <v>3255.7990670600002</v>
      </c>
      <c r="F48" s="36">
        <f>SUMIFS(СВЦЭМ!$D$39:$D$789,СВЦЭМ!$A$39:$A$789,$A48,СВЦЭМ!$B$39:$B$789,F$47)+'СЕТ СН'!$F$14+СВЦЭМ!$D$10+'СЕТ СН'!$F$6-'СЕТ СН'!$F$26</f>
        <v>3258.85593479</v>
      </c>
      <c r="G48" s="36">
        <f>SUMIFS(СВЦЭМ!$D$39:$D$789,СВЦЭМ!$A$39:$A$789,$A48,СВЦЭМ!$B$39:$B$789,G$47)+'СЕТ СН'!$F$14+СВЦЭМ!$D$10+'СЕТ СН'!$F$6-'СЕТ СН'!$F$26</f>
        <v>3283.1135792700002</v>
      </c>
      <c r="H48" s="36">
        <f>SUMIFS(СВЦЭМ!$D$39:$D$789,СВЦЭМ!$A$39:$A$789,$A48,СВЦЭМ!$B$39:$B$789,H$47)+'СЕТ СН'!$F$14+СВЦЭМ!$D$10+'СЕТ СН'!$F$6-'СЕТ СН'!$F$26</f>
        <v>3287.7580507100001</v>
      </c>
      <c r="I48" s="36">
        <f>SUMIFS(СВЦЭМ!$D$39:$D$789,СВЦЭМ!$A$39:$A$789,$A48,СВЦЭМ!$B$39:$B$789,I$47)+'СЕТ СН'!$F$14+СВЦЭМ!$D$10+'СЕТ СН'!$F$6-'СЕТ СН'!$F$26</f>
        <v>3290.28117647</v>
      </c>
      <c r="J48" s="36">
        <f>SUMIFS(СВЦЭМ!$D$39:$D$789,СВЦЭМ!$A$39:$A$789,$A48,СВЦЭМ!$B$39:$B$789,J$47)+'СЕТ СН'!$F$14+СВЦЭМ!$D$10+'СЕТ СН'!$F$6-'СЕТ СН'!$F$26</f>
        <v>3232.1138907200002</v>
      </c>
      <c r="K48" s="36">
        <f>SUMIFS(СВЦЭМ!$D$39:$D$789,СВЦЭМ!$A$39:$A$789,$A48,СВЦЭМ!$B$39:$B$789,K$47)+'СЕТ СН'!$F$14+СВЦЭМ!$D$10+'СЕТ СН'!$F$6-'СЕТ СН'!$F$26</f>
        <v>3240.5098576700002</v>
      </c>
      <c r="L48" s="36">
        <f>SUMIFS(СВЦЭМ!$D$39:$D$789,СВЦЭМ!$A$39:$A$789,$A48,СВЦЭМ!$B$39:$B$789,L$47)+'СЕТ СН'!$F$14+СВЦЭМ!$D$10+'СЕТ СН'!$F$6-'СЕТ СН'!$F$26</f>
        <v>3182.5814180900002</v>
      </c>
      <c r="M48" s="36">
        <f>SUMIFS(СВЦЭМ!$D$39:$D$789,СВЦЭМ!$A$39:$A$789,$A48,СВЦЭМ!$B$39:$B$789,M$47)+'СЕТ СН'!$F$14+СВЦЭМ!$D$10+'СЕТ СН'!$F$6-'СЕТ СН'!$F$26</f>
        <v>3181.18370753</v>
      </c>
      <c r="N48" s="36">
        <f>SUMIFS(СВЦЭМ!$D$39:$D$789,СВЦЭМ!$A$39:$A$789,$A48,СВЦЭМ!$B$39:$B$789,N$47)+'СЕТ СН'!$F$14+СВЦЭМ!$D$10+'СЕТ СН'!$F$6-'СЕТ СН'!$F$26</f>
        <v>3217.8684616199998</v>
      </c>
      <c r="O48" s="36">
        <f>SUMIFS(СВЦЭМ!$D$39:$D$789,СВЦЭМ!$A$39:$A$789,$A48,СВЦЭМ!$B$39:$B$789,O$47)+'СЕТ СН'!$F$14+СВЦЭМ!$D$10+'СЕТ СН'!$F$6-'СЕТ СН'!$F$26</f>
        <v>3236.7157647600002</v>
      </c>
      <c r="P48" s="36">
        <f>SUMIFS(СВЦЭМ!$D$39:$D$789,СВЦЭМ!$A$39:$A$789,$A48,СВЦЭМ!$B$39:$B$789,P$47)+'СЕТ СН'!$F$14+СВЦЭМ!$D$10+'СЕТ СН'!$F$6-'СЕТ СН'!$F$26</f>
        <v>3274.71364589</v>
      </c>
      <c r="Q48" s="36">
        <f>SUMIFS(СВЦЭМ!$D$39:$D$789,СВЦЭМ!$A$39:$A$789,$A48,СВЦЭМ!$B$39:$B$789,Q$47)+'СЕТ СН'!$F$14+СВЦЭМ!$D$10+'СЕТ СН'!$F$6-'СЕТ СН'!$F$26</f>
        <v>3300.6830898399999</v>
      </c>
      <c r="R48" s="36">
        <f>SUMIFS(СВЦЭМ!$D$39:$D$789,СВЦЭМ!$A$39:$A$789,$A48,СВЦЭМ!$B$39:$B$789,R$47)+'СЕТ СН'!$F$14+СВЦЭМ!$D$10+'СЕТ СН'!$F$6-'СЕТ СН'!$F$26</f>
        <v>3279.3864911000001</v>
      </c>
      <c r="S48" s="36">
        <f>SUMIFS(СВЦЭМ!$D$39:$D$789,СВЦЭМ!$A$39:$A$789,$A48,СВЦЭМ!$B$39:$B$789,S$47)+'СЕТ СН'!$F$14+СВЦЭМ!$D$10+'СЕТ СН'!$F$6-'СЕТ СН'!$F$26</f>
        <v>3203.5958336799999</v>
      </c>
      <c r="T48" s="36">
        <f>SUMIFS(СВЦЭМ!$D$39:$D$789,СВЦЭМ!$A$39:$A$789,$A48,СВЦЭМ!$B$39:$B$789,T$47)+'СЕТ СН'!$F$14+СВЦЭМ!$D$10+'СЕТ СН'!$F$6-'СЕТ СН'!$F$26</f>
        <v>3112.2444730299999</v>
      </c>
      <c r="U48" s="36">
        <f>SUMIFS(СВЦЭМ!$D$39:$D$789,СВЦЭМ!$A$39:$A$789,$A48,СВЦЭМ!$B$39:$B$789,U$47)+'СЕТ СН'!$F$14+СВЦЭМ!$D$10+'СЕТ СН'!$F$6-'СЕТ СН'!$F$26</f>
        <v>3136.8293432800001</v>
      </c>
      <c r="V48" s="36">
        <f>SUMIFS(СВЦЭМ!$D$39:$D$789,СВЦЭМ!$A$39:$A$789,$A48,СВЦЭМ!$B$39:$B$789,V$47)+'СЕТ СН'!$F$14+СВЦЭМ!$D$10+'СЕТ СН'!$F$6-'СЕТ СН'!$F$26</f>
        <v>3168.4206113199998</v>
      </c>
      <c r="W48" s="36">
        <f>SUMIFS(СВЦЭМ!$D$39:$D$789,СВЦЭМ!$A$39:$A$789,$A48,СВЦЭМ!$B$39:$B$789,W$47)+'СЕТ СН'!$F$14+СВЦЭМ!$D$10+'СЕТ СН'!$F$6-'СЕТ СН'!$F$26</f>
        <v>3192.5799204700002</v>
      </c>
      <c r="X48" s="36">
        <f>SUMIFS(СВЦЭМ!$D$39:$D$789,СВЦЭМ!$A$39:$A$789,$A48,СВЦЭМ!$B$39:$B$789,X$47)+'СЕТ СН'!$F$14+СВЦЭМ!$D$10+'СЕТ СН'!$F$6-'СЕТ СН'!$F$26</f>
        <v>3224.7231921799998</v>
      </c>
      <c r="Y48" s="36">
        <f>SUMIFS(СВЦЭМ!$D$39:$D$789,СВЦЭМ!$A$39:$A$789,$A48,СВЦЭМ!$B$39:$B$789,Y$47)+'СЕТ СН'!$F$14+СВЦЭМ!$D$10+'СЕТ СН'!$F$6-'СЕТ СН'!$F$26</f>
        <v>3318.9803896799999</v>
      </c>
      <c r="AA48" s="45"/>
    </row>
    <row r="49" spans="1:25" ht="15.75" x14ac:dyDescent="0.2">
      <c r="A49" s="35">
        <f>A48+1</f>
        <v>45628</v>
      </c>
      <c r="B49" s="36">
        <f>SUMIFS(СВЦЭМ!$D$39:$D$789,СВЦЭМ!$A$39:$A$789,$A49,СВЦЭМ!$B$39:$B$789,B$47)+'СЕТ СН'!$F$14+СВЦЭМ!$D$10+'СЕТ СН'!$F$6-'СЕТ СН'!$F$26</f>
        <v>3415.9538142400002</v>
      </c>
      <c r="C49" s="36">
        <f>SUMIFS(СВЦЭМ!$D$39:$D$789,СВЦЭМ!$A$39:$A$789,$A49,СВЦЭМ!$B$39:$B$789,C$47)+'СЕТ СН'!$F$14+СВЦЭМ!$D$10+'СЕТ СН'!$F$6-'СЕТ СН'!$F$26</f>
        <v>3400.5922630300001</v>
      </c>
      <c r="D49" s="36">
        <f>SUMIFS(СВЦЭМ!$D$39:$D$789,СВЦЭМ!$A$39:$A$789,$A49,СВЦЭМ!$B$39:$B$789,D$47)+'СЕТ СН'!$F$14+СВЦЭМ!$D$10+'СЕТ СН'!$F$6-'СЕТ СН'!$F$26</f>
        <v>3381.2560794699998</v>
      </c>
      <c r="E49" s="36">
        <f>SUMIFS(СВЦЭМ!$D$39:$D$789,СВЦЭМ!$A$39:$A$789,$A49,СВЦЭМ!$B$39:$B$789,E$47)+'СЕТ СН'!$F$14+СВЦЭМ!$D$10+'СЕТ СН'!$F$6-'СЕТ СН'!$F$26</f>
        <v>3397.1726926299998</v>
      </c>
      <c r="F49" s="36">
        <f>SUMIFS(СВЦЭМ!$D$39:$D$789,СВЦЭМ!$A$39:$A$789,$A49,СВЦЭМ!$B$39:$B$789,F$47)+'СЕТ СН'!$F$14+СВЦЭМ!$D$10+'СЕТ СН'!$F$6-'СЕТ СН'!$F$26</f>
        <v>3386.4633569699999</v>
      </c>
      <c r="G49" s="36">
        <f>SUMIFS(СВЦЭМ!$D$39:$D$789,СВЦЭМ!$A$39:$A$789,$A49,СВЦЭМ!$B$39:$B$789,G$47)+'СЕТ СН'!$F$14+СВЦЭМ!$D$10+'СЕТ СН'!$F$6-'СЕТ СН'!$F$26</f>
        <v>3391.3321991799999</v>
      </c>
      <c r="H49" s="36">
        <f>SUMIFS(СВЦЭМ!$D$39:$D$789,СВЦЭМ!$A$39:$A$789,$A49,СВЦЭМ!$B$39:$B$789,H$47)+'СЕТ СН'!$F$14+СВЦЭМ!$D$10+'СЕТ СН'!$F$6-'СЕТ СН'!$F$26</f>
        <v>3313.5141257</v>
      </c>
      <c r="I49" s="36">
        <f>SUMIFS(СВЦЭМ!$D$39:$D$789,СВЦЭМ!$A$39:$A$789,$A49,СВЦЭМ!$B$39:$B$789,I$47)+'СЕТ СН'!$F$14+СВЦЭМ!$D$10+'СЕТ СН'!$F$6-'СЕТ СН'!$F$26</f>
        <v>3200.8887054400002</v>
      </c>
      <c r="J49" s="36">
        <f>SUMIFS(СВЦЭМ!$D$39:$D$789,СВЦЭМ!$A$39:$A$789,$A49,СВЦЭМ!$B$39:$B$789,J$47)+'СЕТ СН'!$F$14+СВЦЭМ!$D$10+'СЕТ СН'!$F$6-'СЕТ СН'!$F$26</f>
        <v>3142.4353651000001</v>
      </c>
      <c r="K49" s="36">
        <f>SUMIFS(СВЦЭМ!$D$39:$D$789,СВЦЭМ!$A$39:$A$789,$A49,СВЦЭМ!$B$39:$B$789,K$47)+'СЕТ СН'!$F$14+СВЦЭМ!$D$10+'СЕТ СН'!$F$6-'СЕТ СН'!$F$26</f>
        <v>3123.93273761</v>
      </c>
      <c r="L49" s="36">
        <f>SUMIFS(СВЦЭМ!$D$39:$D$789,СВЦЭМ!$A$39:$A$789,$A49,СВЦЭМ!$B$39:$B$789,L$47)+'СЕТ СН'!$F$14+СВЦЭМ!$D$10+'СЕТ СН'!$F$6-'СЕТ СН'!$F$26</f>
        <v>3145.7279103000001</v>
      </c>
      <c r="M49" s="36">
        <f>SUMIFS(СВЦЭМ!$D$39:$D$789,СВЦЭМ!$A$39:$A$789,$A49,СВЦЭМ!$B$39:$B$789,M$47)+'СЕТ СН'!$F$14+СВЦЭМ!$D$10+'СЕТ СН'!$F$6-'СЕТ СН'!$F$26</f>
        <v>3165.4477927299999</v>
      </c>
      <c r="N49" s="36">
        <f>SUMIFS(СВЦЭМ!$D$39:$D$789,СВЦЭМ!$A$39:$A$789,$A49,СВЦЭМ!$B$39:$B$789,N$47)+'СЕТ СН'!$F$14+СВЦЭМ!$D$10+'СЕТ СН'!$F$6-'СЕТ СН'!$F$26</f>
        <v>3186.2301882900001</v>
      </c>
      <c r="O49" s="36">
        <f>SUMIFS(СВЦЭМ!$D$39:$D$789,СВЦЭМ!$A$39:$A$789,$A49,СВЦЭМ!$B$39:$B$789,O$47)+'СЕТ СН'!$F$14+СВЦЭМ!$D$10+'СЕТ СН'!$F$6-'СЕТ СН'!$F$26</f>
        <v>3209.9100892599999</v>
      </c>
      <c r="P49" s="36">
        <f>SUMIFS(СВЦЭМ!$D$39:$D$789,СВЦЭМ!$A$39:$A$789,$A49,СВЦЭМ!$B$39:$B$789,P$47)+'СЕТ СН'!$F$14+СВЦЭМ!$D$10+'СЕТ СН'!$F$6-'СЕТ СН'!$F$26</f>
        <v>3230.9442865000001</v>
      </c>
      <c r="Q49" s="36">
        <f>SUMIFS(СВЦЭМ!$D$39:$D$789,СВЦЭМ!$A$39:$A$789,$A49,СВЦЭМ!$B$39:$B$789,Q$47)+'СЕТ СН'!$F$14+СВЦЭМ!$D$10+'СЕТ СН'!$F$6-'СЕТ СН'!$F$26</f>
        <v>3227.2313098700001</v>
      </c>
      <c r="R49" s="36">
        <f>SUMIFS(СВЦЭМ!$D$39:$D$789,СВЦЭМ!$A$39:$A$789,$A49,СВЦЭМ!$B$39:$B$789,R$47)+'СЕТ СН'!$F$14+СВЦЭМ!$D$10+'СЕТ СН'!$F$6-'СЕТ СН'!$F$26</f>
        <v>3214.86166336</v>
      </c>
      <c r="S49" s="36">
        <f>SUMIFS(СВЦЭМ!$D$39:$D$789,СВЦЭМ!$A$39:$A$789,$A49,СВЦЭМ!$B$39:$B$789,S$47)+'СЕТ СН'!$F$14+СВЦЭМ!$D$10+'СЕТ СН'!$F$6-'СЕТ СН'!$F$26</f>
        <v>3147.77607911</v>
      </c>
      <c r="T49" s="36">
        <f>SUMIFS(СВЦЭМ!$D$39:$D$789,СВЦЭМ!$A$39:$A$789,$A49,СВЦЭМ!$B$39:$B$789,T$47)+'СЕТ СН'!$F$14+СВЦЭМ!$D$10+'СЕТ СН'!$F$6-'СЕТ СН'!$F$26</f>
        <v>3082.9800866599999</v>
      </c>
      <c r="U49" s="36">
        <f>SUMIFS(СВЦЭМ!$D$39:$D$789,СВЦЭМ!$A$39:$A$789,$A49,СВЦЭМ!$B$39:$B$789,U$47)+'СЕТ СН'!$F$14+СВЦЭМ!$D$10+'СЕТ СН'!$F$6-'СЕТ СН'!$F$26</f>
        <v>3135.3787446199999</v>
      </c>
      <c r="V49" s="36">
        <f>SUMIFS(СВЦЭМ!$D$39:$D$789,СВЦЭМ!$A$39:$A$789,$A49,СВЦЭМ!$B$39:$B$789,V$47)+'СЕТ СН'!$F$14+СВЦЭМ!$D$10+'СЕТ СН'!$F$6-'СЕТ СН'!$F$26</f>
        <v>3174.3418924299999</v>
      </c>
      <c r="W49" s="36">
        <f>SUMIFS(СВЦЭМ!$D$39:$D$789,СВЦЭМ!$A$39:$A$789,$A49,СВЦЭМ!$B$39:$B$789,W$47)+'СЕТ СН'!$F$14+СВЦЭМ!$D$10+'СЕТ СН'!$F$6-'СЕТ СН'!$F$26</f>
        <v>3162.4131623799999</v>
      </c>
      <c r="X49" s="36">
        <f>SUMIFS(СВЦЭМ!$D$39:$D$789,СВЦЭМ!$A$39:$A$789,$A49,СВЦЭМ!$B$39:$B$789,X$47)+'СЕТ СН'!$F$14+СВЦЭМ!$D$10+'СЕТ СН'!$F$6-'СЕТ СН'!$F$26</f>
        <v>3163.5412339</v>
      </c>
      <c r="Y49" s="36">
        <f>SUMIFS(СВЦЭМ!$D$39:$D$789,СВЦЭМ!$A$39:$A$789,$A49,СВЦЭМ!$B$39:$B$789,Y$47)+'СЕТ СН'!$F$14+СВЦЭМ!$D$10+'СЕТ СН'!$F$6-'СЕТ СН'!$F$26</f>
        <v>3204.8898651</v>
      </c>
    </row>
    <row r="50" spans="1:25" ht="15.75" x14ac:dyDescent="0.2">
      <c r="A50" s="35">
        <f t="shared" ref="A50:A78" si="1">A49+1</f>
        <v>45629</v>
      </c>
      <c r="B50" s="36">
        <f>SUMIFS(СВЦЭМ!$D$39:$D$789,СВЦЭМ!$A$39:$A$789,$A50,СВЦЭМ!$B$39:$B$789,B$47)+'СЕТ СН'!$F$14+СВЦЭМ!$D$10+'СЕТ СН'!$F$6-'СЕТ СН'!$F$26</f>
        <v>3228.2288208800001</v>
      </c>
      <c r="C50" s="36">
        <f>SUMIFS(СВЦЭМ!$D$39:$D$789,СВЦЭМ!$A$39:$A$789,$A50,СВЦЭМ!$B$39:$B$789,C$47)+'СЕТ СН'!$F$14+СВЦЭМ!$D$10+'СЕТ СН'!$F$6-'СЕТ СН'!$F$26</f>
        <v>3285.50700736</v>
      </c>
      <c r="D50" s="36">
        <f>SUMIFS(СВЦЭМ!$D$39:$D$789,СВЦЭМ!$A$39:$A$789,$A50,СВЦЭМ!$B$39:$B$789,D$47)+'СЕТ СН'!$F$14+СВЦЭМ!$D$10+'СЕТ СН'!$F$6-'СЕТ СН'!$F$26</f>
        <v>3325.4377940700001</v>
      </c>
      <c r="E50" s="36">
        <f>SUMIFS(СВЦЭМ!$D$39:$D$789,СВЦЭМ!$A$39:$A$789,$A50,СВЦЭМ!$B$39:$B$789,E$47)+'СЕТ СН'!$F$14+СВЦЭМ!$D$10+'СЕТ СН'!$F$6-'СЕТ СН'!$F$26</f>
        <v>3366.7230651300001</v>
      </c>
      <c r="F50" s="36">
        <f>SUMIFS(СВЦЭМ!$D$39:$D$789,СВЦЭМ!$A$39:$A$789,$A50,СВЦЭМ!$B$39:$B$789,F$47)+'СЕТ СН'!$F$14+СВЦЭМ!$D$10+'СЕТ СН'!$F$6-'СЕТ СН'!$F$26</f>
        <v>3375.4319132699998</v>
      </c>
      <c r="G50" s="36">
        <f>SUMIFS(СВЦЭМ!$D$39:$D$789,СВЦЭМ!$A$39:$A$789,$A50,СВЦЭМ!$B$39:$B$789,G$47)+'СЕТ СН'!$F$14+СВЦЭМ!$D$10+'СЕТ СН'!$F$6-'СЕТ СН'!$F$26</f>
        <v>3309.6369729100002</v>
      </c>
      <c r="H50" s="36">
        <f>SUMIFS(СВЦЭМ!$D$39:$D$789,СВЦЭМ!$A$39:$A$789,$A50,СВЦЭМ!$B$39:$B$789,H$47)+'СЕТ СН'!$F$14+СВЦЭМ!$D$10+'СЕТ СН'!$F$6-'СЕТ СН'!$F$26</f>
        <v>3234.5227066100001</v>
      </c>
      <c r="I50" s="36">
        <f>SUMIFS(СВЦЭМ!$D$39:$D$789,СВЦЭМ!$A$39:$A$789,$A50,СВЦЭМ!$B$39:$B$789,I$47)+'СЕТ СН'!$F$14+СВЦЭМ!$D$10+'СЕТ СН'!$F$6-'СЕТ СН'!$F$26</f>
        <v>3138.1558434600001</v>
      </c>
      <c r="J50" s="36">
        <f>SUMIFS(СВЦЭМ!$D$39:$D$789,СВЦЭМ!$A$39:$A$789,$A50,СВЦЭМ!$B$39:$B$789,J$47)+'СЕТ СН'!$F$14+СВЦЭМ!$D$10+'СЕТ СН'!$F$6-'СЕТ СН'!$F$26</f>
        <v>3061.9356476200001</v>
      </c>
      <c r="K50" s="36">
        <f>SUMIFS(СВЦЭМ!$D$39:$D$789,СВЦЭМ!$A$39:$A$789,$A50,СВЦЭМ!$B$39:$B$789,K$47)+'СЕТ СН'!$F$14+СВЦЭМ!$D$10+'СЕТ СН'!$F$6-'СЕТ СН'!$F$26</f>
        <v>3071.0235138399999</v>
      </c>
      <c r="L50" s="36">
        <f>SUMIFS(СВЦЭМ!$D$39:$D$789,СВЦЭМ!$A$39:$A$789,$A50,СВЦЭМ!$B$39:$B$789,L$47)+'СЕТ СН'!$F$14+СВЦЭМ!$D$10+'СЕТ СН'!$F$6-'СЕТ СН'!$F$26</f>
        <v>3079.8773631999998</v>
      </c>
      <c r="M50" s="36">
        <f>SUMIFS(СВЦЭМ!$D$39:$D$789,СВЦЭМ!$A$39:$A$789,$A50,СВЦЭМ!$B$39:$B$789,M$47)+'СЕТ СН'!$F$14+СВЦЭМ!$D$10+'СЕТ СН'!$F$6-'СЕТ СН'!$F$26</f>
        <v>3082.7806776100001</v>
      </c>
      <c r="N50" s="36">
        <f>SUMIFS(СВЦЭМ!$D$39:$D$789,СВЦЭМ!$A$39:$A$789,$A50,СВЦЭМ!$B$39:$B$789,N$47)+'СЕТ СН'!$F$14+СВЦЭМ!$D$10+'СЕТ СН'!$F$6-'СЕТ СН'!$F$26</f>
        <v>3126.4992467699999</v>
      </c>
      <c r="O50" s="36">
        <f>SUMIFS(СВЦЭМ!$D$39:$D$789,СВЦЭМ!$A$39:$A$789,$A50,СВЦЭМ!$B$39:$B$789,O$47)+'СЕТ СН'!$F$14+СВЦЭМ!$D$10+'СЕТ СН'!$F$6-'СЕТ СН'!$F$26</f>
        <v>3145.1634222500002</v>
      </c>
      <c r="P50" s="36">
        <f>SUMIFS(СВЦЭМ!$D$39:$D$789,СВЦЭМ!$A$39:$A$789,$A50,СВЦЭМ!$B$39:$B$789,P$47)+'СЕТ СН'!$F$14+СВЦЭМ!$D$10+'СЕТ СН'!$F$6-'СЕТ СН'!$F$26</f>
        <v>3175.85519062</v>
      </c>
      <c r="Q50" s="36">
        <f>SUMIFS(СВЦЭМ!$D$39:$D$789,СВЦЭМ!$A$39:$A$789,$A50,СВЦЭМ!$B$39:$B$789,Q$47)+'СЕТ СН'!$F$14+СВЦЭМ!$D$10+'СЕТ СН'!$F$6-'СЕТ СН'!$F$26</f>
        <v>3209.8329033300001</v>
      </c>
      <c r="R50" s="36">
        <f>SUMIFS(СВЦЭМ!$D$39:$D$789,СВЦЭМ!$A$39:$A$789,$A50,СВЦЭМ!$B$39:$B$789,R$47)+'СЕТ СН'!$F$14+СВЦЭМ!$D$10+'СЕТ СН'!$F$6-'СЕТ СН'!$F$26</f>
        <v>3185.6847056699999</v>
      </c>
      <c r="S50" s="36">
        <f>SUMIFS(СВЦЭМ!$D$39:$D$789,СВЦЭМ!$A$39:$A$789,$A50,СВЦЭМ!$B$39:$B$789,S$47)+'СЕТ СН'!$F$14+СВЦЭМ!$D$10+'СЕТ СН'!$F$6-'СЕТ СН'!$F$26</f>
        <v>3122.8127644599999</v>
      </c>
      <c r="T50" s="36">
        <f>SUMIFS(СВЦЭМ!$D$39:$D$789,СВЦЭМ!$A$39:$A$789,$A50,СВЦЭМ!$B$39:$B$789,T$47)+'СЕТ СН'!$F$14+СВЦЭМ!$D$10+'СЕТ СН'!$F$6-'СЕТ СН'!$F$26</f>
        <v>3058.28841053</v>
      </c>
      <c r="U50" s="36">
        <f>SUMIFS(СВЦЭМ!$D$39:$D$789,СВЦЭМ!$A$39:$A$789,$A50,СВЦЭМ!$B$39:$B$789,U$47)+'СЕТ СН'!$F$14+СВЦЭМ!$D$10+'СЕТ СН'!$F$6-'СЕТ СН'!$F$26</f>
        <v>3086.6886531700002</v>
      </c>
      <c r="V50" s="36">
        <f>SUMIFS(СВЦЭМ!$D$39:$D$789,СВЦЭМ!$A$39:$A$789,$A50,СВЦЭМ!$B$39:$B$789,V$47)+'СЕТ СН'!$F$14+СВЦЭМ!$D$10+'СЕТ СН'!$F$6-'СЕТ СН'!$F$26</f>
        <v>3116.7268253500001</v>
      </c>
      <c r="W50" s="36">
        <f>SUMIFS(СВЦЭМ!$D$39:$D$789,СВЦЭМ!$A$39:$A$789,$A50,СВЦЭМ!$B$39:$B$789,W$47)+'СЕТ СН'!$F$14+СВЦЭМ!$D$10+'СЕТ СН'!$F$6-'СЕТ СН'!$F$26</f>
        <v>3137.3113080899998</v>
      </c>
      <c r="X50" s="36">
        <f>SUMIFS(СВЦЭМ!$D$39:$D$789,СВЦЭМ!$A$39:$A$789,$A50,СВЦЭМ!$B$39:$B$789,X$47)+'СЕТ СН'!$F$14+СВЦЭМ!$D$10+'СЕТ СН'!$F$6-'СЕТ СН'!$F$26</f>
        <v>3153.6041337400002</v>
      </c>
      <c r="Y50" s="36">
        <f>SUMIFS(СВЦЭМ!$D$39:$D$789,СВЦЭМ!$A$39:$A$789,$A50,СВЦЭМ!$B$39:$B$789,Y$47)+'СЕТ СН'!$F$14+СВЦЭМ!$D$10+'СЕТ СН'!$F$6-'СЕТ СН'!$F$26</f>
        <v>3204.0280566500001</v>
      </c>
    </row>
    <row r="51" spans="1:25" ht="15.75" x14ac:dyDescent="0.2">
      <c r="A51" s="35">
        <f t="shared" si="1"/>
        <v>45630</v>
      </c>
      <c r="B51" s="36">
        <f>SUMIFS(СВЦЭМ!$D$39:$D$789,СВЦЭМ!$A$39:$A$789,$A51,СВЦЭМ!$B$39:$B$789,B$47)+'СЕТ СН'!$F$14+СВЦЭМ!$D$10+'СЕТ СН'!$F$6-'СЕТ СН'!$F$26</f>
        <v>3250.49029488</v>
      </c>
      <c r="C51" s="36">
        <f>SUMIFS(СВЦЭМ!$D$39:$D$789,СВЦЭМ!$A$39:$A$789,$A51,СВЦЭМ!$B$39:$B$789,C$47)+'СЕТ СН'!$F$14+СВЦЭМ!$D$10+'СЕТ СН'!$F$6-'СЕТ СН'!$F$26</f>
        <v>3339.9954926</v>
      </c>
      <c r="D51" s="36">
        <f>SUMIFS(СВЦЭМ!$D$39:$D$789,СВЦЭМ!$A$39:$A$789,$A51,СВЦЭМ!$B$39:$B$789,D$47)+'СЕТ СН'!$F$14+СВЦЭМ!$D$10+'СЕТ СН'!$F$6-'СЕТ СН'!$F$26</f>
        <v>3373.4702857500001</v>
      </c>
      <c r="E51" s="36">
        <f>SUMIFS(СВЦЭМ!$D$39:$D$789,СВЦЭМ!$A$39:$A$789,$A51,СВЦЭМ!$B$39:$B$789,E$47)+'СЕТ СН'!$F$14+СВЦЭМ!$D$10+'СЕТ СН'!$F$6-'СЕТ СН'!$F$26</f>
        <v>3394.00465945</v>
      </c>
      <c r="F51" s="36">
        <f>SUMIFS(СВЦЭМ!$D$39:$D$789,СВЦЭМ!$A$39:$A$789,$A51,СВЦЭМ!$B$39:$B$789,F$47)+'СЕТ СН'!$F$14+СВЦЭМ!$D$10+'СЕТ СН'!$F$6-'СЕТ СН'!$F$26</f>
        <v>3386.4341750799999</v>
      </c>
      <c r="G51" s="36">
        <f>SUMIFS(СВЦЭМ!$D$39:$D$789,СВЦЭМ!$A$39:$A$789,$A51,СВЦЭМ!$B$39:$B$789,G$47)+'СЕТ СН'!$F$14+СВЦЭМ!$D$10+'СЕТ СН'!$F$6-'СЕТ СН'!$F$26</f>
        <v>3366.1955616999999</v>
      </c>
      <c r="H51" s="36">
        <f>SUMIFS(СВЦЭМ!$D$39:$D$789,СВЦЭМ!$A$39:$A$789,$A51,СВЦЭМ!$B$39:$B$789,H$47)+'СЕТ СН'!$F$14+СВЦЭМ!$D$10+'СЕТ СН'!$F$6-'СЕТ СН'!$F$26</f>
        <v>3324.92790156</v>
      </c>
      <c r="I51" s="36">
        <f>SUMIFS(СВЦЭМ!$D$39:$D$789,СВЦЭМ!$A$39:$A$789,$A51,СВЦЭМ!$B$39:$B$789,I$47)+'СЕТ СН'!$F$14+СВЦЭМ!$D$10+'СЕТ СН'!$F$6-'СЕТ СН'!$F$26</f>
        <v>3178.9809039000002</v>
      </c>
      <c r="J51" s="36">
        <f>SUMIFS(СВЦЭМ!$D$39:$D$789,СВЦЭМ!$A$39:$A$789,$A51,СВЦЭМ!$B$39:$B$789,J$47)+'СЕТ СН'!$F$14+СВЦЭМ!$D$10+'СЕТ СН'!$F$6-'СЕТ СН'!$F$26</f>
        <v>3106.80372339</v>
      </c>
      <c r="K51" s="36">
        <f>SUMIFS(СВЦЭМ!$D$39:$D$789,СВЦЭМ!$A$39:$A$789,$A51,СВЦЭМ!$B$39:$B$789,K$47)+'СЕТ СН'!$F$14+СВЦЭМ!$D$10+'СЕТ СН'!$F$6-'СЕТ СН'!$F$26</f>
        <v>3076.1327130200002</v>
      </c>
      <c r="L51" s="36">
        <f>SUMIFS(СВЦЭМ!$D$39:$D$789,СВЦЭМ!$A$39:$A$789,$A51,СВЦЭМ!$B$39:$B$789,L$47)+'СЕТ СН'!$F$14+СВЦЭМ!$D$10+'СЕТ СН'!$F$6-'СЕТ СН'!$F$26</f>
        <v>2979.52474631</v>
      </c>
      <c r="M51" s="36">
        <f>SUMIFS(СВЦЭМ!$D$39:$D$789,СВЦЭМ!$A$39:$A$789,$A51,СВЦЭМ!$B$39:$B$789,M$47)+'СЕТ СН'!$F$14+СВЦЭМ!$D$10+'СЕТ СН'!$F$6-'СЕТ СН'!$F$26</f>
        <v>2963.5407446700001</v>
      </c>
      <c r="N51" s="36">
        <f>SUMIFS(СВЦЭМ!$D$39:$D$789,СВЦЭМ!$A$39:$A$789,$A51,СВЦЭМ!$B$39:$B$789,N$47)+'СЕТ СН'!$F$14+СВЦЭМ!$D$10+'СЕТ СН'!$F$6-'СЕТ СН'!$F$26</f>
        <v>3010.2412485700002</v>
      </c>
      <c r="O51" s="36">
        <f>SUMIFS(СВЦЭМ!$D$39:$D$789,СВЦЭМ!$A$39:$A$789,$A51,СВЦЭМ!$B$39:$B$789,O$47)+'СЕТ СН'!$F$14+СВЦЭМ!$D$10+'СЕТ СН'!$F$6-'СЕТ СН'!$F$26</f>
        <v>3019.6557189499999</v>
      </c>
      <c r="P51" s="36">
        <f>SUMIFS(СВЦЭМ!$D$39:$D$789,СВЦЭМ!$A$39:$A$789,$A51,СВЦЭМ!$B$39:$B$789,P$47)+'СЕТ СН'!$F$14+СВЦЭМ!$D$10+'СЕТ СН'!$F$6-'СЕТ СН'!$F$26</f>
        <v>3038.8059279899999</v>
      </c>
      <c r="Q51" s="36">
        <f>SUMIFS(СВЦЭМ!$D$39:$D$789,СВЦЭМ!$A$39:$A$789,$A51,СВЦЭМ!$B$39:$B$789,Q$47)+'СЕТ СН'!$F$14+СВЦЭМ!$D$10+'СЕТ СН'!$F$6-'СЕТ СН'!$F$26</f>
        <v>3051.7867631499998</v>
      </c>
      <c r="R51" s="36">
        <f>SUMIFS(СВЦЭМ!$D$39:$D$789,СВЦЭМ!$A$39:$A$789,$A51,СВЦЭМ!$B$39:$B$789,R$47)+'СЕТ СН'!$F$14+СВЦЭМ!$D$10+'СЕТ СН'!$F$6-'СЕТ СН'!$F$26</f>
        <v>3040.3895042200002</v>
      </c>
      <c r="S51" s="36">
        <f>SUMIFS(СВЦЭМ!$D$39:$D$789,СВЦЭМ!$A$39:$A$789,$A51,СВЦЭМ!$B$39:$B$789,S$47)+'СЕТ СН'!$F$14+СВЦЭМ!$D$10+'СЕТ СН'!$F$6-'СЕТ СН'!$F$26</f>
        <v>2974.4227518399998</v>
      </c>
      <c r="T51" s="36">
        <f>SUMIFS(СВЦЭМ!$D$39:$D$789,СВЦЭМ!$A$39:$A$789,$A51,СВЦЭМ!$B$39:$B$789,T$47)+'СЕТ СН'!$F$14+СВЦЭМ!$D$10+'СЕТ СН'!$F$6-'СЕТ СН'!$F$26</f>
        <v>2908.2423974399999</v>
      </c>
      <c r="U51" s="36">
        <f>SUMIFS(СВЦЭМ!$D$39:$D$789,СВЦЭМ!$A$39:$A$789,$A51,СВЦЭМ!$B$39:$B$789,U$47)+'СЕТ СН'!$F$14+СВЦЭМ!$D$10+'СЕТ СН'!$F$6-'СЕТ СН'!$F$26</f>
        <v>2912.6551286600002</v>
      </c>
      <c r="V51" s="36">
        <f>SUMIFS(СВЦЭМ!$D$39:$D$789,СВЦЭМ!$A$39:$A$789,$A51,СВЦЭМ!$B$39:$B$789,V$47)+'СЕТ СН'!$F$14+СВЦЭМ!$D$10+'СЕТ СН'!$F$6-'СЕТ СН'!$F$26</f>
        <v>2967.1051965299998</v>
      </c>
      <c r="W51" s="36">
        <f>SUMIFS(СВЦЭМ!$D$39:$D$789,СВЦЭМ!$A$39:$A$789,$A51,СВЦЭМ!$B$39:$B$789,W$47)+'СЕТ СН'!$F$14+СВЦЭМ!$D$10+'СЕТ СН'!$F$6-'СЕТ СН'!$F$26</f>
        <v>2995.5902727799999</v>
      </c>
      <c r="X51" s="36">
        <f>SUMIFS(СВЦЭМ!$D$39:$D$789,СВЦЭМ!$A$39:$A$789,$A51,СВЦЭМ!$B$39:$B$789,X$47)+'СЕТ СН'!$F$14+СВЦЭМ!$D$10+'СЕТ СН'!$F$6-'СЕТ СН'!$F$26</f>
        <v>3044.20769716</v>
      </c>
      <c r="Y51" s="36">
        <f>SUMIFS(СВЦЭМ!$D$39:$D$789,СВЦЭМ!$A$39:$A$789,$A51,СВЦЭМ!$B$39:$B$789,Y$47)+'СЕТ СН'!$F$14+СВЦЭМ!$D$10+'СЕТ СН'!$F$6-'СЕТ СН'!$F$26</f>
        <v>3097.1264903800002</v>
      </c>
    </row>
    <row r="52" spans="1:25" ht="15.75" x14ac:dyDescent="0.2">
      <c r="A52" s="35">
        <f t="shared" si="1"/>
        <v>45631</v>
      </c>
      <c r="B52" s="36">
        <f>SUMIFS(СВЦЭМ!$D$39:$D$789,СВЦЭМ!$A$39:$A$789,$A52,СВЦЭМ!$B$39:$B$789,B$47)+'СЕТ СН'!$F$14+СВЦЭМ!$D$10+'СЕТ СН'!$F$6-'СЕТ СН'!$F$26</f>
        <v>3109.8347362499999</v>
      </c>
      <c r="C52" s="36">
        <f>SUMIFS(СВЦЭМ!$D$39:$D$789,СВЦЭМ!$A$39:$A$789,$A52,СВЦЭМ!$B$39:$B$789,C$47)+'СЕТ СН'!$F$14+СВЦЭМ!$D$10+'СЕТ СН'!$F$6-'СЕТ СН'!$F$26</f>
        <v>3181.50813281</v>
      </c>
      <c r="D52" s="36">
        <f>SUMIFS(СВЦЭМ!$D$39:$D$789,СВЦЭМ!$A$39:$A$789,$A52,СВЦЭМ!$B$39:$B$789,D$47)+'СЕТ СН'!$F$14+СВЦЭМ!$D$10+'СЕТ СН'!$F$6-'СЕТ СН'!$F$26</f>
        <v>3198.2283239600001</v>
      </c>
      <c r="E52" s="36">
        <f>SUMIFS(СВЦЭМ!$D$39:$D$789,СВЦЭМ!$A$39:$A$789,$A52,СВЦЭМ!$B$39:$B$789,E$47)+'СЕТ СН'!$F$14+СВЦЭМ!$D$10+'СЕТ СН'!$F$6-'СЕТ СН'!$F$26</f>
        <v>3215.5723764999998</v>
      </c>
      <c r="F52" s="36">
        <f>SUMIFS(СВЦЭМ!$D$39:$D$789,СВЦЭМ!$A$39:$A$789,$A52,СВЦЭМ!$B$39:$B$789,F$47)+'СЕТ СН'!$F$14+СВЦЭМ!$D$10+'СЕТ СН'!$F$6-'СЕТ СН'!$F$26</f>
        <v>3207.41961588</v>
      </c>
      <c r="G52" s="36">
        <f>SUMIFS(СВЦЭМ!$D$39:$D$789,СВЦЭМ!$A$39:$A$789,$A52,СВЦЭМ!$B$39:$B$789,G$47)+'СЕТ СН'!$F$14+СВЦЭМ!$D$10+'СЕТ СН'!$F$6-'СЕТ СН'!$F$26</f>
        <v>3173.7642061699999</v>
      </c>
      <c r="H52" s="36">
        <f>SUMIFS(СВЦЭМ!$D$39:$D$789,СВЦЭМ!$A$39:$A$789,$A52,СВЦЭМ!$B$39:$B$789,H$47)+'СЕТ СН'!$F$14+СВЦЭМ!$D$10+'СЕТ СН'!$F$6-'СЕТ СН'!$F$26</f>
        <v>3070.0047182600001</v>
      </c>
      <c r="I52" s="36">
        <f>SUMIFS(СВЦЭМ!$D$39:$D$789,СВЦЭМ!$A$39:$A$789,$A52,СВЦЭМ!$B$39:$B$789,I$47)+'СЕТ СН'!$F$14+СВЦЭМ!$D$10+'СЕТ СН'!$F$6-'СЕТ СН'!$F$26</f>
        <v>2959.6058464299999</v>
      </c>
      <c r="J52" s="36">
        <f>SUMIFS(СВЦЭМ!$D$39:$D$789,СВЦЭМ!$A$39:$A$789,$A52,СВЦЭМ!$B$39:$B$789,J$47)+'СЕТ СН'!$F$14+СВЦЭМ!$D$10+'СЕТ СН'!$F$6-'СЕТ СН'!$F$26</f>
        <v>2901.52850395</v>
      </c>
      <c r="K52" s="36">
        <f>SUMIFS(СВЦЭМ!$D$39:$D$789,СВЦЭМ!$A$39:$A$789,$A52,СВЦЭМ!$B$39:$B$789,K$47)+'СЕТ СН'!$F$14+СВЦЭМ!$D$10+'СЕТ СН'!$F$6-'СЕТ СН'!$F$26</f>
        <v>2860.7408921299998</v>
      </c>
      <c r="L52" s="36">
        <f>SUMIFS(СВЦЭМ!$D$39:$D$789,СВЦЭМ!$A$39:$A$789,$A52,СВЦЭМ!$B$39:$B$789,L$47)+'СЕТ СН'!$F$14+СВЦЭМ!$D$10+'СЕТ СН'!$F$6-'СЕТ СН'!$F$26</f>
        <v>2847.1136088899998</v>
      </c>
      <c r="M52" s="36">
        <f>SUMIFS(СВЦЭМ!$D$39:$D$789,СВЦЭМ!$A$39:$A$789,$A52,СВЦЭМ!$B$39:$B$789,M$47)+'СЕТ СН'!$F$14+СВЦЭМ!$D$10+'СЕТ СН'!$F$6-'СЕТ СН'!$F$26</f>
        <v>2880.5111753199999</v>
      </c>
      <c r="N52" s="36">
        <f>SUMIFS(СВЦЭМ!$D$39:$D$789,СВЦЭМ!$A$39:$A$789,$A52,СВЦЭМ!$B$39:$B$789,N$47)+'СЕТ СН'!$F$14+СВЦЭМ!$D$10+'СЕТ СН'!$F$6-'СЕТ СН'!$F$26</f>
        <v>2894.9203705300001</v>
      </c>
      <c r="O52" s="36">
        <f>SUMIFS(СВЦЭМ!$D$39:$D$789,СВЦЭМ!$A$39:$A$789,$A52,СВЦЭМ!$B$39:$B$789,O$47)+'СЕТ СН'!$F$14+СВЦЭМ!$D$10+'СЕТ СН'!$F$6-'СЕТ СН'!$F$26</f>
        <v>2904.7378150300001</v>
      </c>
      <c r="P52" s="36">
        <f>SUMIFS(СВЦЭМ!$D$39:$D$789,СВЦЭМ!$A$39:$A$789,$A52,СВЦЭМ!$B$39:$B$789,P$47)+'СЕТ СН'!$F$14+СВЦЭМ!$D$10+'СЕТ СН'!$F$6-'СЕТ СН'!$F$26</f>
        <v>2925.7978364800001</v>
      </c>
      <c r="Q52" s="36">
        <f>SUMIFS(СВЦЭМ!$D$39:$D$789,СВЦЭМ!$A$39:$A$789,$A52,СВЦЭМ!$B$39:$B$789,Q$47)+'СЕТ СН'!$F$14+СВЦЭМ!$D$10+'СЕТ СН'!$F$6-'СЕТ СН'!$F$26</f>
        <v>2956.9809122299998</v>
      </c>
      <c r="R52" s="36">
        <f>SUMIFS(СВЦЭМ!$D$39:$D$789,СВЦЭМ!$A$39:$A$789,$A52,СВЦЭМ!$B$39:$B$789,R$47)+'СЕТ СН'!$F$14+СВЦЭМ!$D$10+'СЕТ СН'!$F$6-'СЕТ СН'!$F$26</f>
        <v>2960.7188630300002</v>
      </c>
      <c r="S52" s="36">
        <f>SUMIFS(СВЦЭМ!$D$39:$D$789,СВЦЭМ!$A$39:$A$789,$A52,СВЦЭМ!$B$39:$B$789,S$47)+'СЕТ СН'!$F$14+СВЦЭМ!$D$10+'СЕТ СН'!$F$6-'СЕТ СН'!$F$26</f>
        <v>2886.2252666700001</v>
      </c>
      <c r="T52" s="36">
        <f>SUMIFS(СВЦЭМ!$D$39:$D$789,СВЦЭМ!$A$39:$A$789,$A52,СВЦЭМ!$B$39:$B$789,T$47)+'СЕТ СН'!$F$14+СВЦЭМ!$D$10+'СЕТ СН'!$F$6-'СЕТ СН'!$F$26</f>
        <v>2813.8248797299998</v>
      </c>
      <c r="U52" s="36">
        <f>SUMIFS(СВЦЭМ!$D$39:$D$789,СВЦЭМ!$A$39:$A$789,$A52,СВЦЭМ!$B$39:$B$789,U$47)+'СЕТ СН'!$F$14+СВЦЭМ!$D$10+'СЕТ СН'!$F$6-'СЕТ СН'!$F$26</f>
        <v>2814.3098614300002</v>
      </c>
      <c r="V52" s="36">
        <f>SUMIFS(СВЦЭМ!$D$39:$D$789,СВЦЭМ!$A$39:$A$789,$A52,СВЦЭМ!$B$39:$B$789,V$47)+'СЕТ СН'!$F$14+СВЦЭМ!$D$10+'СЕТ СН'!$F$6-'СЕТ СН'!$F$26</f>
        <v>2863.0256666499999</v>
      </c>
      <c r="W52" s="36">
        <f>SUMIFS(СВЦЭМ!$D$39:$D$789,СВЦЭМ!$A$39:$A$789,$A52,СВЦЭМ!$B$39:$B$789,W$47)+'СЕТ СН'!$F$14+СВЦЭМ!$D$10+'СЕТ СН'!$F$6-'СЕТ СН'!$F$26</f>
        <v>2877.0961922400002</v>
      </c>
      <c r="X52" s="36">
        <f>SUMIFS(СВЦЭМ!$D$39:$D$789,СВЦЭМ!$A$39:$A$789,$A52,СВЦЭМ!$B$39:$B$789,X$47)+'СЕТ СН'!$F$14+СВЦЭМ!$D$10+'СЕТ СН'!$F$6-'СЕТ СН'!$F$26</f>
        <v>2897.9570387099998</v>
      </c>
      <c r="Y52" s="36">
        <f>SUMIFS(СВЦЭМ!$D$39:$D$789,СВЦЭМ!$A$39:$A$789,$A52,СВЦЭМ!$B$39:$B$789,Y$47)+'СЕТ СН'!$F$14+СВЦЭМ!$D$10+'СЕТ СН'!$F$6-'СЕТ СН'!$F$26</f>
        <v>2912.26474689</v>
      </c>
    </row>
    <row r="53" spans="1:25" ht="15.75" x14ac:dyDescent="0.2">
      <c r="A53" s="35">
        <f t="shared" si="1"/>
        <v>45632</v>
      </c>
      <c r="B53" s="36">
        <f>SUMIFS(СВЦЭМ!$D$39:$D$789,СВЦЭМ!$A$39:$A$789,$A53,СВЦЭМ!$B$39:$B$789,B$47)+'СЕТ СН'!$F$14+СВЦЭМ!$D$10+'СЕТ СН'!$F$6-'СЕТ СН'!$F$26</f>
        <v>3055.10391308</v>
      </c>
      <c r="C53" s="36">
        <f>SUMIFS(СВЦЭМ!$D$39:$D$789,СВЦЭМ!$A$39:$A$789,$A53,СВЦЭМ!$B$39:$B$789,C$47)+'СЕТ СН'!$F$14+СВЦЭМ!$D$10+'СЕТ СН'!$F$6-'СЕТ СН'!$F$26</f>
        <v>3152.3598000299999</v>
      </c>
      <c r="D53" s="36">
        <f>SUMIFS(СВЦЭМ!$D$39:$D$789,СВЦЭМ!$A$39:$A$789,$A53,СВЦЭМ!$B$39:$B$789,D$47)+'СЕТ СН'!$F$14+СВЦЭМ!$D$10+'СЕТ СН'!$F$6-'СЕТ СН'!$F$26</f>
        <v>3187.98570075</v>
      </c>
      <c r="E53" s="36">
        <f>SUMIFS(СВЦЭМ!$D$39:$D$789,СВЦЭМ!$A$39:$A$789,$A53,СВЦЭМ!$B$39:$B$789,E$47)+'СЕТ СН'!$F$14+СВЦЭМ!$D$10+'СЕТ СН'!$F$6-'СЕТ СН'!$F$26</f>
        <v>3204.5757975900001</v>
      </c>
      <c r="F53" s="36">
        <f>SUMIFS(СВЦЭМ!$D$39:$D$789,СВЦЭМ!$A$39:$A$789,$A53,СВЦЭМ!$B$39:$B$789,F$47)+'СЕТ СН'!$F$14+СВЦЭМ!$D$10+'СЕТ СН'!$F$6-'СЕТ СН'!$F$26</f>
        <v>3201.8167642399999</v>
      </c>
      <c r="G53" s="36">
        <f>SUMIFS(СВЦЭМ!$D$39:$D$789,СВЦЭМ!$A$39:$A$789,$A53,СВЦЭМ!$B$39:$B$789,G$47)+'СЕТ СН'!$F$14+СВЦЭМ!$D$10+'СЕТ СН'!$F$6-'СЕТ СН'!$F$26</f>
        <v>3175.9771632699999</v>
      </c>
      <c r="H53" s="36">
        <f>SUMIFS(СВЦЭМ!$D$39:$D$789,СВЦЭМ!$A$39:$A$789,$A53,СВЦЭМ!$B$39:$B$789,H$47)+'СЕТ СН'!$F$14+СВЦЭМ!$D$10+'СЕТ СН'!$F$6-'СЕТ СН'!$F$26</f>
        <v>3065.22046206</v>
      </c>
      <c r="I53" s="36">
        <f>SUMIFS(СВЦЭМ!$D$39:$D$789,СВЦЭМ!$A$39:$A$789,$A53,СВЦЭМ!$B$39:$B$789,I$47)+'СЕТ СН'!$F$14+СВЦЭМ!$D$10+'СЕТ СН'!$F$6-'СЕТ СН'!$F$26</f>
        <v>2970.8902472999998</v>
      </c>
      <c r="J53" s="36">
        <f>SUMIFS(СВЦЭМ!$D$39:$D$789,СВЦЭМ!$A$39:$A$789,$A53,СВЦЭМ!$B$39:$B$789,J$47)+'СЕТ СН'!$F$14+СВЦЭМ!$D$10+'СЕТ СН'!$F$6-'СЕТ СН'!$F$26</f>
        <v>2888.27720555</v>
      </c>
      <c r="K53" s="36">
        <f>SUMIFS(СВЦЭМ!$D$39:$D$789,СВЦЭМ!$A$39:$A$789,$A53,СВЦЭМ!$B$39:$B$789,K$47)+'СЕТ СН'!$F$14+СВЦЭМ!$D$10+'СЕТ СН'!$F$6-'СЕТ СН'!$F$26</f>
        <v>2844.9540798399998</v>
      </c>
      <c r="L53" s="36">
        <f>SUMIFS(СВЦЭМ!$D$39:$D$789,СВЦЭМ!$A$39:$A$789,$A53,СВЦЭМ!$B$39:$B$789,L$47)+'СЕТ СН'!$F$14+СВЦЭМ!$D$10+'СЕТ СН'!$F$6-'СЕТ СН'!$F$26</f>
        <v>2849.0584512599999</v>
      </c>
      <c r="M53" s="36">
        <f>SUMIFS(СВЦЭМ!$D$39:$D$789,СВЦЭМ!$A$39:$A$789,$A53,СВЦЭМ!$B$39:$B$789,M$47)+'СЕТ СН'!$F$14+СВЦЭМ!$D$10+'СЕТ СН'!$F$6-'СЕТ СН'!$F$26</f>
        <v>2869.2351482700001</v>
      </c>
      <c r="N53" s="36">
        <f>SUMIFS(СВЦЭМ!$D$39:$D$789,СВЦЭМ!$A$39:$A$789,$A53,СВЦЭМ!$B$39:$B$789,N$47)+'СЕТ СН'!$F$14+СВЦЭМ!$D$10+'СЕТ СН'!$F$6-'СЕТ СН'!$F$26</f>
        <v>2881.29434279</v>
      </c>
      <c r="O53" s="36">
        <f>SUMIFS(СВЦЭМ!$D$39:$D$789,СВЦЭМ!$A$39:$A$789,$A53,СВЦЭМ!$B$39:$B$789,O$47)+'СЕТ СН'!$F$14+СВЦЭМ!$D$10+'СЕТ СН'!$F$6-'СЕТ СН'!$F$26</f>
        <v>2888.3484486900002</v>
      </c>
      <c r="P53" s="36">
        <f>SUMIFS(СВЦЭМ!$D$39:$D$789,СВЦЭМ!$A$39:$A$789,$A53,СВЦЭМ!$B$39:$B$789,P$47)+'СЕТ СН'!$F$14+СВЦЭМ!$D$10+'СЕТ СН'!$F$6-'СЕТ СН'!$F$26</f>
        <v>2917.0738490799999</v>
      </c>
      <c r="Q53" s="36">
        <f>SUMIFS(СВЦЭМ!$D$39:$D$789,СВЦЭМ!$A$39:$A$789,$A53,СВЦЭМ!$B$39:$B$789,Q$47)+'СЕТ СН'!$F$14+СВЦЭМ!$D$10+'СЕТ СН'!$F$6-'СЕТ СН'!$F$26</f>
        <v>2931.9842809699999</v>
      </c>
      <c r="R53" s="36">
        <f>SUMIFS(СВЦЭМ!$D$39:$D$789,СВЦЭМ!$A$39:$A$789,$A53,СВЦЭМ!$B$39:$B$789,R$47)+'СЕТ СН'!$F$14+СВЦЭМ!$D$10+'СЕТ СН'!$F$6-'СЕТ СН'!$F$26</f>
        <v>2922.2182625199998</v>
      </c>
      <c r="S53" s="36">
        <f>SUMIFS(СВЦЭМ!$D$39:$D$789,СВЦЭМ!$A$39:$A$789,$A53,СВЦЭМ!$B$39:$B$789,S$47)+'СЕТ СН'!$F$14+СВЦЭМ!$D$10+'СЕТ СН'!$F$6-'СЕТ СН'!$F$26</f>
        <v>2893.4075857600001</v>
      </c>
      <c r="T53" s="36">
        <f>SUMIFS(СВЦЭМ!$D$39:$D$789,СВЦЭМ!$A$39:$A$789,$A53,СВЦЭМ!$B$39:$B$789,T$47)+'СЕТ СН'!$F$14+СВЦЭМ!$D$10+'СЕТ СН'!$F$6-'СЕТ СН'!$F$26</f>
        <v>2822.4014124700002</v>
      </c>
      <c r="U53" s="36">
        <f>SUMIFS(СВЦЭМ!$D$39:$D$789,СВЦЭМ!$A$39:$A$789,$A53,СВЦЭМ!$B$39:$B$789,U$47)+'СЕТ СН'!$F$14+СВЦЭМ!$D$10+'СЕТ СН'!$F$6-'СЕТ СН'!$F$26</f>
        <v>2803.1361439299999</v>
      </c>
      <c r="V53" s="36">
        <f>SUMIFS(СВЦЭМ!$D$39:$D$789,СВЦЭМ!$A$39:$A$789,$A53,СВЦЭМ!$B$39:$B$789,V$47)+'СЕТ СН'!$F$14+СВЦЭМ!$D$10+'СЕТ СН'!$F$6-'СЕТ СН'!$F$26</f>
        <v>2862.1146451200002</v>
      </c>
      <c r="W53" s="36">
        <f>SUMIFS(СВЦЭМ!$D$39:$D$789,СВЦЭМ!$A$39:$A$789,$A53,СВЦЭМ!$B$39:$B$789,W$47)+'СЕТ СН'!$F$14+СВЦЭМ!$D$10+'СЕТ СН'!$F$6-'СЕТ СН'!$F$26</f>
        <v>2865.0607476099999</v>
      </c>
      <c r="X53" s="36">
        <f>SUMIFS(СВЦЭМ!$D$39:$D$789,СВЦЭМ!$A$39:$A$789,$A53,СВЦЭМ!$B$39:$B$789,X$47)+'СЕТ СН'!$F$14+СВЦЭМ!$D$10+'СЕТ СН'!$F$6-'СЕТ СН'!$F$26</f>
        <v>2873.9582549199999</v>
      </c>
      <c r="Y53" s="36">
        <f>SUMIFS(СВЦЭМ!$D$39:$D$789,СВЦЭМ!$A$39:$A$789,$A53,СВЦЭМ!$B$39:$B$789,Y$47)+'СЕТ СН'!$F$14+СВЦЭМ!$D$10+'СЕТ СН'!$F$6-'СЕТ СН'!$F$26</f>
        <v>2913.0479871100001</v>
      </c>
    </row>
    <row r="54" spans="1:25" ht="15.75" x14ac:dyDescent="0.2">
      <c r="A54" s="35">
        <f t="shared" si="1"/>
        <v>45633</v>
      </c>
      <c r="B54" s="36">
        <f>SUMIFS(СВЦЭМ!$D$39:$D$789,СВЦЭМ!$A$39:$A$789,$A54,СВЦЭМ!$B$39:$B$789,B$47)+'СЕТ СН'!$F$14+СВЦЭМ!$D$10+'СЕТ СН'!$F$6-'СЕТ СН'!$F$26</f>
        <v>3024.7943673700001</v>
      </c>
      <c r="C54" s="36">
        <f>SUMIFS(СВЦЭМ!$D$39:$D$789,СВЦЭМ!$A$39:$A$789,$A54,СВЦЭМ!$B$39:$B$789,C$47)+'СЕТ СН'!$F$14+СВЦЭМ!$D$10+'СЕТ СН'!$F$6-'СЕТ СН'!$F$26</f>
        <v>2987.5191808</v>
      </c>
      <c r="D54" s="36">
        <f>SUMIFS(СВЦЭМ!$D$39:$D$789,СВЦЭМ!$A$39:$A$789,$A54,СВЦЭМ!$B$39:$B$789,D$47)+'СЕТ СН'!$F$14+СВЦЭМ!$D$10+'СЕТ СН'!$F$6-'СЕТ СН'!$F$26</f>
        <v>3029.01338472</v>
      </c>
      <c r="E54" s="36">
        <f>SUMIFS(СВЦЭМ!$D$39:$D$789,СВЦЭМ!$A$39:$A$789,$A54,СВЦЭМ!$B$39:$B$789,E$47)+'СЕТ СН'!$F$14+СВЦЭМ!$D$10+'СЕТ СН'!$F$6-'СЕТ СН'!$F$26</f>
        <v>3062.1798238699998</v>
      </c>
      <c r="F54" s="36">
        <f>SUMIFS(СВЦЭМ!$D$39:$D$789,СВЦЭМ!$A$39:$A$789,$A54,СВЦЭМ!$B$39:$B$789,F$47)+'СЕТ СН'!$F$14+СВЦЭМ!$D$10+'СЕТ СН'!$F$6-'СЕТ СН'!$F$26</f>
        <v>3058.3585299000001</v>
      </c>
      <c r="G54" s="36">
        <f>SUMIFS(СВЦЭМ!$D$39:$D$789,СВЦЭМ!$A$39:$A$789,$A54,СВЦЭМ!$B$39:$B$789,G$47)+'СЕТ СН'!$F$14+СВЦЭМ!$D$10+'СЕТ СН'!$F$6-'СЕТ СН'!$F$26</f>
        <v>3034.4890194099999</v>
      </c>
      <c r="H54" s="36">
        <f>SUMIFS(СВЦЭМ!$D$39:$D$789,СВЦЭМ!$A$39:$A$789,$A54,СВЦЭМ!$B$39:$B$789,H$47)+'СЕТ СН'!$F$14+СВЦЭМ!$D$10+'СЕТ СН'!$F$6-'СЕТ СН'!$F$26</f>
        <v>3003.55377804</v>
      </c>
      <c r="I54" s="36">
        <f>SUMIFS(СВЦЭМ!$D$39:$D$789,СВЦЭМ!$A$39:$A$789,$A54,СВЦЭМ!$B$39:$B$789,I$47)+'СЕТ СН'!$F$14+СВЦЭМ!$D$10+'СЕТ СН'!$F$6-'СЕТ СН'!$F$26</f>
        <v>3003.52077358</v>
      </c>
      <c r="J54" s="36">
        <f>SUMIFS(СВЦЭМ!$D$39:$D$789,СВЦЭМ!$A$39:$A$789,$A54,СВЦЭМ!$B$39:$B$789,J$47)+'СЕТ СН'!$F$14+СВЦЭМ!$D$10+'СЕТ СН'!$F$6-'СЕТ СН'!$F$26</f>
        <v>2919.73807502</v>
      </c>
      <c r="K54" s="36">
        <f>SUMIFS(СВЦЭМ!$D$39:$D$789,СВЦЭМ!$A$39:$A$789,$A54,СВЦЭМ!$B$39:$B$789,K$47)+'СЕТ СН'!$F$14+СВЦЭМ!$D$10+'СЕТ СН'!$F$6-'СЕТ СН'!$F$26</f>
        <v>2801.2356264800001</v>
      </c>
      <c r="L54" s="36">
        <f>SUMIFS(СВЦЭМ!$D$39:$D$789,СВЦЭМ!$A$39:$A$789,$A54,СВЦЭМ!$B$39:$B$789,L$47)+'СЕТ СН'!$F$14+СВЦЭМ!$D$10+'СЕТ СН'!$F$6-'СЕТ СН'!$F$26</f>
        <v>2760.50376689</v>
      </c>
      <c r="M54" s="36">
        <f>SUMIFS(СВЦЭМ!$D$39:$D$789,СВЦЭМ!$A$39:$A$789,$A54,СВЦЭМ!$B$39:$B$789,M$47)+'СЕТ СН'!$F$14+СВЦЭМ!$D$10+'СЕТ СН'!$F$6-'СЕТ СН'!$F$26</f>
        <v>2763.0571562999999</v>
      </c>
      <c r="N54" s="36">
        <f>SUMIFS(СВЦЭМ!$D$39:$D$789,СВЦЭМ!$A$39:$A$789,$A54,СВЦЭМ!$B$39:$B$789,N$47)+'СЕТ СН'!$F$14+СВЦЭМ!$D$10+'СЕТ СН'!$F$6-'СЕТ СН'!$F$26</f>
        <v>2791.00093969</v>
      </c>
      <c r="O54" s="36">
        <f>SUMIFS(СВЦЭМ!$D$39:$D$789,СВЦЭМ!$A$39:$A$789,$A54,СВЦЭМ!$B$39:$B$789,O$47)+'СЕТ СН'!$F$14+СВЦЭМ!$D$10+'СЕТ СН'!$F$6-'СЕТ СН'!$F$26</f>
        <v>2797.3276807900002</v>
      </c>
      <c r="P54" s="36">
        <f>SUMIFS(СВЦЭМ!$D$39:$D$789,СВЦЭМ!$A$39:$A$789,$A54,СВЦЭМ!$B$39:$B$789,P$47)+'СЕТ СН'!$F$14+СВЦЭМ!$D$10+'СЕТ СН'!$F$6-'СЕТ СН'!$F$26</f>
        <v>2818.8198429999998</v>
      </c>
      <c r="Q54" s="36">
        <f>SUMIFS(СВЦЭМ!$D$39:$D$789,СВЦЭМ!$A$39:$A$789,$A54,СВЦЭМ!$B$39:$B$789,Q$47)+'СЕТ СН'!$F$14+СВЦЭМ!$D$10+'СЕТ СН'!$F$6-'СЕТ СН'!$F$26</f>
        <v>2816.3033460699999</v>
      </c>
      <c r="R54" s="36">
        <f>SUMIFS(СВЦЭМ!$D$39:$D$789,СВЦЭМ!$A$39:$A$789,$A54,СВЦЭМ!$B$39:$B$789,R$47)+'СЕТ СН'!$F$14+СВЦЭМ!$D$10+'СЕТ СН'!$F$6-'СЕТ СН'!$F$26</f>
        <v>2821.5547504800002</v>
      </c>
      <c r="S54" s="36">
        <f>SUMIFS(СВЦЭМ!$D$39:$D$789,СВЦЭМ!$A$39:$A$789,$A54,СВЦЭМ!$B$39:$B$789,S$47)+'СЕТ СН'!$F$14+СВЦЭМ!$D$10+'СЕТ СН'!$F$6-'СЕТ СН'!$F$26</f>
        <v>2781.6826638699999</v>
      </c>
      <c r="T54" s="36">
        <f>SUMIFS(СВЦЭМ!$D$39:$D$789,СВЦЭМ!$A$39:$A$789,$A54,СВЦЭМ!$B$39:$B$789,T$47)+'СЕТ СН'!$F$14+СВЦЭМ!$D$10+'СЕТ СН'!$F$6-'СЕТ СН'!$F$26</f>
        <v>2727.24892473</v>
      </c>
      <c r="U54" s="36">
        <f>SUMIFS(СВЦЭМ!$D$39:$D$789,СВЦЭМ!$A$39:$A$789,$A54,СВЦЭМ!$B$39:$B$789,U$47)+'СЕТ СН'!$F$14+СВЦЭМ!$D$10+'СЕТ СН'!$F$6-'СЕТ СН'!$F$26</f>
        <v>2757.5274898500002</v>
      </c>
      <c r="V54" s="36">
        <f>SUMIFS(СВЦЭМ!$D$39:$D$789,СВЦЭМ!$A$39:$A$789,$A54,СВЦЭМ!$B$39:$B$789,V$47)+'СЕТ СН'!$F$14+СВЦЭМ!$D$10+'СЕТ СН'!$F$6-'СЕТ СН'!$F$26</f>
        <v>2780.9380403199998</v>
      </c>
      <c r="W54" s="36">
        <f>SUMIFS(СВЦЭМ!$D$39:$D$789,СВЦЭМ!$A$39:$A$789,$A54,СВЦЭМ!$B$39:$B$789,W$47)+'СЕТ СН'!$F$14+СВЦЭМ!$D$10+'СЕТ СН'!$F$6-'СЕТ СН'!$F$26</f>
        <v>2804.30498515</v>
      </c>
      <c r="X54" s="36">
        <f>SUMIFS(СВЦЭМ!$D$39:$D$789,СВЦЭМ!$A$39:$A$789,$A54,СВЦЭМ!$B$39:$B$789,X$47)+'СЕТ СН'!$F$14+СВЦЭМ!$D$10+'СЕТ СН'!$F$6-'СЕТ СН'!$F$26</f>
        <v>2859.6612602099999</v>
      </c>
      <c r="Y54" s="36">
        <f>SUMIFS(СВЦЭМ!$D$39:$D$789,СВЦЭМ!$A$39:$A$789,$A54,СВЦЭМ!$B$39:$B$789,Y$47)+'СЕТ СН'!$F$14+СВЦЭМ!$D$10+'СЕТ СН'!$F$6-'СЕТ СН'!$F$26</f>
        <v>2937.0477670499999</v>
      </c>
    </row>
    <row r="55" spans="1:25" ht="15.75" x14ac:dyDescent="0.2">
      <c r="A55" s="35">
        <f t="shared" si="1"/>
        <v>45634</v>
      </c>
      <c r="B55" s="36">
        <f>SUMIFS(СВЦЭМ!$D$39:$D$789,СВЦЭМ!$A$39:$A$789,$A55,СВЦЭМ!$B$39:$B$789,B$47)+'СЕТ СН'!$F$14+СВЦЭМ!$D$10+'СЕТ СН'!$F$6-'СЕТ СН'!$F$26</f>
        <v>2926.4606749599998</v>
      </c>
      <c r="C55" s="36">
        <f>SUMIFS(СВЦЭМ!$D$39:$D$789,СВЦЭМ!$A$39:$A$789,$A55,СВЦЭМ!$B$39:$B$789,C$47)+'СЕТ СН'!$F$14+СВЦЭМ!$D$10+'СЕТ СН'!$F$6-'СЕТ СН'!$F$26</f>
        <v>2971.1733293699999</v>
      </c>
      <c r="D55" s="36">
        <f>SUMIFS(СВЦЭМ!$D$39:$D$789,СВЦЭМ!$A$39:$A$789,$A55,СВЦЭМ!$B$39:$B$789,D$47)+'СЕТ СН'!$F$14+СВЦЭМ!$D$10+'СЕТ СН'!$F$6-'СЕТ СН'!$F$26</f>
        <v>3014.48583715</v>
      </c>
      <c r="E55" s="36">
        <f>SUMIFS(СВЦЭМ!$D$39:$D$789,СВЦЭМ!$A$39:$A$789,$A55,СВЦЭМ!$B$39:$B$789,E$47)+'СЕТ СН'!$F$14+СВЦЭМ!$D$10+'СЕТ СН'!$F$6-'СЕТ СН'!$F$26</f>
        <v>3055.4544568599999</v>
      </c>
      <c r="F55" s="36">
        <f>SUMIFS(СВЦЭМ!$D$39:$D$789,СВЦЭМ!$A$39:$A$789,$A55,СВЦЭМ!$B$39:$B$789,F$47)+'СЕТ СН'!$F$14+СВЦЭМ!$D$10+'СЕТ СН'!$F$6-'СЕТ СН'!$F$26</f>
        <v>3073.0781073799999</v>
      </c>
      <c r="G55" s="36">
        <f>SUMIFS(СВЦЭМ!$D$39:$D$789,СВЦЭМ!$A$39:$A$789,$A55,СВЦЭМ!$B$39:$B$789,G$47)+'СЕТ СН'!$F$14+СВЦЭМ!$D$10+'СЕТ СН'!$F$6-'СЕТ СН'!$F$26</f>
        <v>3041.05057369</v>
      </c>
      <c r="H55" s="36">
        <f>SUMIFS(СВЦЭМ!$D$39:$D$789,СВЦЭМ!$A$39:$A$789,$A55,СВЦЭМ!$B$39:$B$789,H$47)+'СЕТ СН'!$F$14+СВЦЭМ!$D$10+'СЕТ СН'!$F$6-'СЕТ СН'!$F$26</f>
        <v>3064.1354748099998</v>
      </c>
      <c r="I55" s="36">
        <f>SUMIFS(СВЦЭМ!$D$39:$D$789,СВЦЭМ!$A$39:$A$789,$A55,СВЦЭМ!$B$39:$B$789,I$47)+'СЕТ СН'!$F$14+СВЦЭМ!$D$10+'СЕТ СН'!$F$6-'СЕТ СН'!$F$26</f>
        <v>3048.6877442199998</v>
      </c>
      <c r="J55" s="36">
        <f>SUMIFS(СВЦЭМ!$D$39:$D$789,СВЦЭМ!$A$39:$A$789,$A55,СВЦЭМ!$B$39:$B$789,J$47)+'СЕТ СН'!$F$14+СВЦЭМ!$D$10+'СЕТ СН'!$F$6-'СЕТ СН'!$F$26</f>
        <v>2969.35531657</v>
      </c>
      <c r="K55" s="36">
        <f>SUMIFS(СВЦЭМ!$D$39:$D$789,СВЦЭМ!$A$39:$A$789,$A55,СВЦЭМ!$B$39:$B$789,K$47)+'СЕТ СН'!$F$14+СВЦЭМ!$D$10+'СЕТ СН'!$F$6-'СЕТ СН'!$F$26</f>
        <v>2867.3272627299998</v>
      </c>
      <c r="L55" s="36">
        <f>SUMIFS(СВЦЭМ!$D$39:$D$789,СВЦЭМ!$A$39:$A$789,$A55,СВЦЭМ!$B$39:$B$789,L$47)+'СЕТ СН'!$F$14+СВЦЭМ!$D$10+'СЕТ СН'!$F$6-'СЕТ СН'!$F$26</f>
        <v>2800.3685860800001</v>
      </c>
      <c r="M55" s="36">
        <f>SUMIFS(СВЦЭМ!$D$39:$D$789,СВЦЭМ!$A$39:$A$789,$A55,СВЦЭМ!$B$39:$B$789,M$47)+'СЕТ СН'!$F$14+СВЦЭМ!$D$10+'СЕТ СН'!$F$6-'СЕТ СН'!$F$26</f>
        <v>2799.3141712299998</v>
      </c>
      <c r="N55" s="36">
        <f>SUMIFS(СВЦЭМ!$D$39:$D$789,СВЦЭМ!$A$39:$A$789,$A55,СВЦЭМ!$B$39:$B$789,N$47)+'СЕТ СН'!$F$14+СВЦЭМ!$D$10+'СЕТ СН'!$F$6-'СЕТ СН'!$F$26</f>
        <v>2833.9395047100002</v>
      </c>
      <c r="O55" s="36">
        <f>SUMIFS(СВЦЭМ!$D$39:$D$789,СВЦЭМ!$A$39:$A$789,$A55,СВЦЭМ!$B$39:$B$789,O$47)+'СЕТ СН'!$F$14+СВЦЭМ!$D$10+'СЕТ СН'!$F$6-'СЕТ СН'!$F$26</f>
        <v>2850.8395648599999</v>
      </c>
      <c r="P55" s="36">
        <f>SUMIFS(СВЦЭМ!$D$39:$D$789,СВЦЭМ!$A$39:$A$789,$A55,СВЦЭМ!$B$39:$B$789,P$47)+'СЕТ СН'!$F$14+СВЦЭМ!$D$10+'СЕТ СН'!$F$6-'СЕТ СН'!$F$26</f>
        <v>2865.32851046</v>
      </c>
      <c r="Q55" s="36">
        <f>SUMIFS(СВЦЭМ!$D$39:$D$789,СВЦЭМ!$A$39:$A$789,$A55,СВЦЭМ!$B$39:$B$789,Q$47)+'СЕТ СН'!$F$14+СВЦЭМ!$D$10+'СЕТ СН'!$F$6-'СЕТ СН'!$F$26</f>
        <v>2875.8340763400001</v>
      </c>
      <c r="R55" s="36">
        <f>SUMIFS(СВЦЭМ!$D$39:$D$789,СВЦЭМ!$A$39:$A$789,$A55,СВЦЭМ!$B$39:$B$789,R$47)+'СЕТ СН'!$F$14+СВЦЭМ!$D$10+'СЕТ СН'!$F$6-'СЕТ СН'!$F$26</f>
        <v>2867.17644389</v>
      </c>
      <c r="S55" s="36">
        <f>SUMIFS(СВЦЭМ!$D$39:$D$789,СВЦЭМ!$A$39:$A$789,$A55,СВЦЭМ!$B$39:$B$789,S$47)+'СЕТ СН'!$F$14+СВЦЭМ!$D$10+'СЕТ СН'!$F$6-'СЕТ СН'!$F$26</f>
        <v>2782.2580616599998</v>
      </c>
      <c r="T55" s="36">
        <f>SUMIFS(СВЦЭМ!$D$39:$D$789,СВЦЭМ!$A$39:$A$789,$A55,СВЦЭМ!$B$39:$B$789,T$47)+'СЕТ СН'!$F$14+СВЦЭМ!$D$10+'СЕТ СН'!$F$6-'СЕТ СН'!$F$26</f>
        <v>2678.6361953300002</v>
      </c>
      <c r="U55" s="36">
        <f>SUMIFS(СВЦЭМ!$D$39:$D$789,СВЦЭМ!$A$39:$A$789,$A55,СВЦЭМ!$B$39:$B$789,U$47)+'СЕТ СН'!$F$14+СВЦЭМ!$D$10+'СЕТ СН'!$F$6-'СЕТ СН'!$F$26</f>
        <v>2675.54328794</v>
      </c>
      <c r="V55" s="36">
        <f>SUMIFS(СВЦЭМ!$D$39:$D$789,СВЦЭМ!$A$39:$A$789,$A55,СВЦЭМ!$B$39:$B$789,V$47)+'СЕТ СН'!$F$14+СВЦЭМ!$D$10+'СЕТ СН'!$F$6-'СЕТ СН'!$F$26</f>
        <v>2715.8970989200002</v>
      </c>
      <c r="W55" s="36">
        <f>SUMIFS(СВЦЭМ!$D$39:$D$789,СВЦЭМ!$A$39:$A$789,$A55,СВЦЭМ!$B$39:$B$789,W$47)+'СЕТ СН'!$F$14+СВЦЭМ!$D$10+'СЕТ СН'!$F$6-'СЕТ СН'!$F$26</f>
        <v>2769.9746784600002</v>
      </c>
      <c r="X55" s="36">
        <f>SUMIFS(СВЦЭМ!$D$39:$D$789,СВЦЭМ!$A$39:$A$789,$A55,СВЦЭМ!$B$39:$B$789,X$47)+'СЕТ СН'!$F$14+СВЦЭМ!$D$10+'СЕТ СН'!$F$6-'СЕТ СН'!$F$26</f>
        <v>2792.7506929199999</v>
      </c>
      <c r="Y55" s="36">
        <f>SUMIFS(СВЦЭМ!$D$39:$D$789,СВЦЭМ!$A$39:$A$789,$A55,СВЦЭМ!$B$39:$B$789,Y$47)+'СЕТ СН'!$F$14+СВЦЭМ!$D$10+'СЕТ СН'!$F$6-'СЕТ СН'!$F$26</f>
        <v>2794.1301172799999</v>
      </c>
    </row>
    <row r="56" spans="1:25" ht="15.75" x14ac:dyDescent="0.2">
      <c r="A56" s="35">
        <f t="shared" si="1"/>
        <v>45635</v>
      </c>
      <c r="B56" s="36">
        <f>SUMIFS(СВЦЭМ!$D$39:$D$789,СВЦЭМ!$A$39:$A$789,$A56,СВЦЭМ!$B$39:$B$789,B$47)+'СЕТ СН'!$F$14+СВЦЭМ!$D$10+'СЕТ СН'!$F$6-'СЕТ СН'!$F$26</f>
        <v>2900.1467882799998</v>
      </c>
      <c r="C56" s="36">
        <f>SUMIFS(СВЦЭМ!$D$39:$D$789,СВЦЭМ!$A$39:$A$789,$A56,СВЦЭМ!$B$39:$B$789,C$47)+'СЕТ СН'!$F$14+СВЦЭМ!$D$10+'СЕТ СН'!$F$6-'СЕТ СН'!$F$26</f>
        <v>2931.8114018199999</v>
      </c>
      <c r="D56" s="36">
        <f>SUMIFS(СВЦЭМ!$D$39:$D$789,СВЦЭМ!$A$39:$A$789,$A56,СВЦЭМ!$B$39:$B$789,D$47)+'СЕТ СН'!$F$14+СВЦЭМ!$D$10+'СЕТ СН'!$F$6-'СЕТ СН'!$F$26</f>
        <v>2991.6630752999999</v>
      </c>
      <c r="E56" s="36">
        <f>SUMIFS(СВЦЭМ!$D$39:$D$789,СВЦЭМ!$A$39:$A$789,$A56,СВЦЭМ!$B$39:$B$789,E$47)+'СЕТ СН'!$F$14+СВЦЭМ!$D$10+'СЕТ СН'!$F$6-'СЕТ СН'!$F$26</f>
        <v>3021.0710755</v>
      </c>
      <c r="F56" s="36">
        <f>SUMIFS(СВЦЭМ!$D$39:$D$789,СВЦЭМ!$A$39:$A$789,$A56,СВЦЭМ!$B$39:$B$789,F$47)+'СЕТ СН'!$F$14+СВЦЭМ!$D$10+'СЕТ СН'!$F$6-'СЕТ СН'!$F$26</f>
        <v>3022.0615048999998</v>
      </c>
      <c r="G56" s="36">
        <f>SUMIFS(СВЦЭМ!$D$39:$D$789,СВЦЭМ!$A$39:$A$789,$A56,СВЦЭМ!$B$39:$B$789,G$47)+'СЕТ СН'!$F$14+СВЦЭМ!$D$10+'СЕТ СН'!$F$6-'СЕТ СН'!$F$26</f>
        <v>2970.3634058900002</v>
      </c>
      <c r="H56" s="36">
        <f>SUMIFS(СВЦЭМ!$D$39:$D$789,СВЦЭМ!$A$39:$A$789,$A56,СВЦЭМ!$B$39:$B$789,H$47)+'СЕТ СН'!$F$14+СВЦЭМ!$D$10+'СЕТ СН'!$F$6-'СЕТ СН'!$F$26</f>
        <v>2857.7297381200001</v>
      </c>
      <c r="I56" s="36">
        <f>SUMIFS(СВЦЭМ!$D$39:$D$789,СВЦЭМ!$A$39:$A$789,$A56,СВЦЭМ!$B$39:$B$789,I$47)+'СЕТ СН'!$F$14+СВЦЭМ!$D$10+'СЕТ СН'!$F$6-'СЕТ СН'!$F$26</f>
        <v>2761.9356938400001</v>
      </c>
      <c r="J56" s="36">
        <f>SUMIFS(СВЦЭМ!$D$39:$D$789,СВЦЭМ!$A$39:$A$789,$A56,СВЦЭМ!$B$39:$B$789,J$47)+'СЕТ СН'!$F$14+СВЦЭМ!$D$10+'СЕТ СН'!$F$6-'СЕТ СН'!$F$26</f>
        <v>2786.4386980700001</v>
      </c>
      <c r="K56" s="36">
        <f>SUMIFS(СВЦЭМ!$D$39:$D$789,СВЦЭМ!$A$39:$A$789,$A56,СВЦЭМ!$B$39:$B$789,K$47)+'СЕТ СН'!$F$14+СВЦЭМ!$D$10+'СЕТ СН'!$F$6-'СЕТ СН'!$F$26</f>
        <v>2764.2535292699999</v>
      </c>
      <c r="L56" s="36">
        <f>SUMIFS(СВЦЭМ!$D$39:$D$789,СВЦЭМ!$A$39:$A$789,$A56,СВЦЭМ!$B$39:$B$789,L$47)+'СЕТ СН'!$F$14+СВЦЭМ!$D$10+'СЕТ СН'!$F$6-'СЕТ СН'!$F$26</f>
        <v>2755.3981745000001</v>
      </c>
      <c r="M56" s="36">
        <f>SUMIFS(СВЦЭМ!$D$39:$D$789,СВЦЭМ!$A$39:$A$789,$A56,СВЦЭМ!$B$39:$B$789,M$47)+'СЕТ СН'!$F$14+СВЦЭМ!$D$10+'СЕТ СН'!$F$6-'СЕТ СН'!$F$26</f>
        <v>2785.4183083799999</v>
      </c>
      <c r="N56" s="36">
        <f>SUMIFS(СВЦЭМ!$D$39:$D$789,СВЦЭМ!$A$39:$A$789,$A56,СВЦЭМ!$B$39:$B$789,N$47)+'СЕТ СН'!$F$14+СВЦЭМ!$D$10+'СЕТ СН'!$F$6-'СЕТ СН'!$F$26</f>
        <v>2774.97091318</v>
      </c>
      <c r="O56" s="36">
        <f>SUMIFS(СВЦЭМ!$D$39:$D$789,СВЦЭМ!$A$39:$A$789,$A56,СВЦЭМ!$B$39:$B$789,O$47)+'СЕТ СН'!$F$14+СВЦЭМ!$D$10+'СЕТ СН'!$F$6-'СЕТ СН'!$F$26</f>
        <v>2789.4381007299999</v>
      </c>
      <c r="P56" s="36">
        <f>SUMIFS(СВЦЭМ!$D$39:$D$789,СВЦЭМ!$A$39:$A$789,$A56,СВЦЭМ!$B$39:$B$789,P$47)+'СЕТ СН'!$F$14+СВЦЭМ!$D$10+'СЕТ СН'!$F$6-'СЕТ СН'!$F$26</f>
        <v>2798.8980124999998</v>
      </c>
      <c r="Q56" s="36">
        <f>SUMIFS(СВЦЭМ!$D$39:$D$789,СВЦЭМ!$A$39:$A$789,$A56,СВЦЭМ!$B$39:$B$789,Q$47)+'СЕТ СН'!$F$14+СВЦЭМ!$D$10+'СЕТ СН'!$F$6-'СЕТ СН'!$F$26</f>
        <v>2803.77040339</v>
      </c>
      <c r="R56" s="36">
        <f>SUMIFS(СВЦЭМ!$D$39:$D$789,СВЦЭМ!$A$39:$A$789,$A56,СВЦЭМ!$B$39:$B$789,R$47)+'СЕТ СН'!$F$14+СВЦЭМ!$D$10+'СЕТ СН'!$F$6-'СЕТ СН'!$F$26</f>
        <v>2783.0435418100001</v>
      </c>
      <c r="S56" s="36">
        <f>SUMIFS(СВЦЭМ!$D$39:$D$789,СВЦЭМ!$A$39:$A$789,$A56,СВЦЭМ!$B$39:$B$789,S$47)+'СЕТ СН'!$F$14+СВЦЭМ!$D$10+'СЕТ СН'!$F$6-'СЕТ СН'!$F$26</f>
        <v>2735.3953277699998</v>
      </c>
      <c r="T56" s="36">
        <f>SUMIFS(СВЦЭМ!$D$39:$D$789,СВЦЭМ!$A$39:$A$789,$A56,СВЦЭМ!$B$39:$B$789,T$47)+'СЕТ СН'!$F$14+СВЦЭМ!$D$10+'СЕТ СН'!$F$6-'СЕТ СН'!$F$26</f>
        <v>2702.1158241899998</v>
      </c>
      <c r="U56" s="36">
        <f>SUMIFS(СВЦЭМ!$D$39:$D$789,СВЦЭМ!$A$39:$A$789,$A56,СВЦЭМ!$B$39:$B$789,U$47)+'СЕТ СН'!$F$14+СВЦЭМ!$D$10+'СЕТ СН'!$F$6-'СЕТ СН'!$F$26</f>
        <v>2710.60014688</v>
      </c>
      <c r="V56" s="36">
        <f>SUMIFS(СВЦЭМ!$D$39:$D$789,СВЦЭМ!$A$39:$A$789,$A56,СВЦЭМ!$B$39:$B$789,V$47)+'СЕТ СН'!$F$14+СВЦЭМ!$D$10+'СЕТ СН'!$F$6-'СЕТ СН'!$F$26</f>
        <v>2747.50210135</v>
      </c>
      <c r="W56" s="36">
        <f>SUMIFS(СВЦЭМ!$D$39:$D$789,СВЦЭМ!$A$39:$A$789,$A56,СВЦЭМ!$B$39:$B$789,W$47)+'СЕТ СН'!$F$14+СВЦЭМ!$D$10+'СЕТ СН'!$F$6-'СЕТ СН'!$F$26</f>
        <v>2770.2024197599999</v>
      </c>
      <c r="X56" s="36">
        <f>SUMIFS(СВЦЭМ!$D$39:$D$789,СВЦЭМ!$A$39:$A$789,$A56,СВЦЭМ!$B$39:$B$789,X$47)+'СЕТ СН'!$F$14+СВЦЭМ!$D$10+'СЕТ СН'!$F$6-'СЕТ СН'!$F$26</f>
        <v>2777.1886848600002</v>
      </c>
      <c r="Y56" s="36">
        <f>SUMIFS(СВЦЭМ!$D$39:$D$789,СВЦЭМ!$A$39:$A$789,$A56,СВЦЭМ!$B$39:$B$789,Y$47)+'СЕТ СН'!$F$14+СВЦЭМ!$D$10+'СЕТ СН'!$F$6-'СЕТ СН'!$F$26</f>
        <v>2767.3971371900002</v>
      </c>
    </row>
    <row r="57" spans="1:25" ht="15.75" x14ac:dyDescent="0.2">
      <c r="A57" s="35">
        <f t="shared" si="1"/>
        <v>45636</v>
      </c>
      <c r="B57" s="36">
        <f>SUMIFS(СВЦЭМ!$D$39:$D$789,СВЦЭМ!$A$39:$A$789,$A57,СВЦЭМ!$B$39:$B$789,B$47)+'СЕТ СН'!$F$14+СВЦЭМ!$D$10+'СЕТ СН'!$F$6-'СЕТ СН'!$F$26</f>
        <v>2938.9086243900001</v>
      </c>
      <c r="C57" s="36">
        <f>SUMIFS(СВЦЭМ!$D$39:$D$789,СВЦЭМ!$A$39:$A$789,$A57,СВЦЭМ!$B$39:$B$789,C$47)+'СЕТ СН'!$F$14+СВЦЭМ!$D$10+'СЕТ СН'!$F$6-'СЕТ СН'!$F$26</f>
        <v>3017.34314399</v>
      </c>
      <c r="D57" s="36">
        <f>SUMIFS(СВЦЭМ!$D$39:$D$789,СВЦЭМ!$A$39:$A$789,$A57,СВЦЭМ!$B$39:$B$789,D$47)+'СЕТ СН'!$F$14+СВЦЭМ!$D$10+'СЕТ СН'!$F$6-'СЕТ СН'!$F$26</f>
        <v>3038.66026139</v>
      </c>
      <c r="E57" s="36">
        <f>SUMIFS(СВЦЭМ!$D$39:$D$789,СВЦЭМ!$A$39:$A$789,$A57,СВЦЭМ!$B$39:$B$789,E$47)+'СЕТ СН'!$F$14+СВЦЭМ!$D$10+'СЕТ СН'!$F$6-'СЕТ СН'!$F$26</f>
        <v>3063.9504454600001</v>
      </c>
      <c r="F57" s="36">
        <f>SUMIFS(СВЦЭМ!$D$39:$D$789,СВЦЭМ!$A$39:$A$789,$A57,СВЦЭМ!$B$39:$B$789,F$47)+'СЕТ СН'!$F$14+СВЦЭМ!$D$10+'СЕТ СН'!$F$6-'СЕТ СН'!$F$26</f>
        <v>3066.6034956200001</v>
      </c>
      <c r="G57" s="36">
        <f>SUMIFS(СВЦЭМ!$D$39:$D$789,СВЦЭМ!$A$39:$A$789,$A57,СВЦЭМ!$B$39:$B$789,G$47)+'СЕТ СН'!$F$14+СВЦЭМ!$D$10+'СЕТ СН'!$F$6-'СЕТ СН'!$F$26</f>
        <v>3026.6013063800001</v>
      </c>
      <c r="H57" s="36">
        <f>SUMIFS(СВЦЭМ!$D$39:$D$789,СВЦЭМ!$A$39:$A$789,$A57,СВЦЭМ!$B$39:$B$789,H$47)+'СЕТ СН'!$F$14+СВЦЭМ!$D$10+'СЕТ СН'!$F$6-'СЕТ СН'!$F$26</f>
        <v>2924.7088469800001</v>
      </c>
      <c r="I57" s="36">
        <f>SUMIFS(СВЦЭМ!$D$39:$D$789,СВЦЭМ!$A$39:$A$789,$A57,СВЦЭМ!$B$39:$B$789,I$47)+'СЕТ СН'!$F$14+СВЦЭМ!$D$10+'СЕТ СН'!$F$6-'СЕТ СН'!$F$26</f>
        <v>2821.7773585300001</v>
      </c>
      <c r="J57" s="36">
        <f>SUMIFS(СВЦЭМ!$D$39:$D$789,СВЦЭМ!$A$39:$A$789,$A57,СВЦЭМ!$B$39:$B$789,J$47)+'СЕТ СН'!$F$14+СВЦЭМ!$D$10+'СЕТ СН'!$F$6-'СЕТ СН'!$F$26</f>
        <v>2747.53177469</v>
      </c>
      <c r="K57" s="36">
        <f>SUMIFS(СВЦЭМ!$D$39:$D$789,СВЦЭМ!$A$39:$A$789,$A57,СВЦЭМ!$B$39:$B$789,K$47)+'СЕТ СН'!$F$14+СВЦЭМ!$D$10+'СЕТ СН'!$F$6-'СЕТ СН'!$F$26</f>
        <v>2712.68513773</v>
      </c>
      <c r="L57" s="36">
        <f>SUMIFS(СВЦЭМ!$D$39:$D$789,СВЦЭМ!$A$39:$A$789,$A57,СВЦЭМ!$B$39:$B$789,L$47)+'СЕТ СН'!$F$14+СВЦЭМ!$D$10+'СЕТ СН'!$F$6-'СЕТ СН'!$F$26</f>
        <v>2728.24410489</v>
      </c>
      <c r="M57" s="36">
        <f>SUMIFS(СВЦЭМ!$D$39:$D$789,СВЦЭМ!$A$39:$A$789,$A57,СВЦЭМ!$B$39:$B$789,M$47)+'СЕТ СН'!$F$14+СВЦЭМ!$D$10+'СЕТ СН'!$F$6-'СЕТ СН'!$F$26</f>
        <v>2741.0922820599999</v>
      </c>
      <c r="N57" s="36">
        <f>SUMIFS(СВЦЭМ!$D$39:$D$789,СВЦЭМ!$A$39:$A$789,$A57,СВЦЭМ!$B$39:$B$789,N$47)+'СЕТ СН'!$F$14+СВЦЭМ!$D$10+'СЕТ СН'!$F$6-'СЕТ СН'!$F$26</f>
        <v>2739.0467867100001</v>
      </c>
      <c r="O57" s="36">
        <f>SUMIFS(СВЦЭМ!$D$39:$D$789,СВЦЭМ!$A$39:$A$789,$A57,СВЦЭМ!$B$39:$B$789,O$47)+'СЕТ СН'!$F$14+СВЦЭМ!$D$10+'СЕТ СН'!$F$6-'СЕТ СН'!$F$26</f>
        <v>2732.8082602599998</v>
      </c>
      <c r="P57" s="36">
        <f>SUMIFS(СВЦЭМ!$D$39:$D$789,СВЦЭМ!$A$39:$A$789,$A57,СВЦЭМ!$B$39:$B$789,P$47)+'СЕТ СН'!$F$14+СВЦЭМ!$D$10+'СЕТ СН'!$F$6-'СЕТ СН'!$F$26</f>
        <v>2785.6876813899999</v>
      </c>
      <c r="Q57" s="36">
        <f>SUMIFS(СВЦЭМ!$D$39:$D$789,СВЦЭМ!$A$39:$A$789,$A57,СВЦЭМ!$B$39:$B$789,Q$47)+'СЕТ СН'!$F$14+СВЦЭМ!$D$10+'СЕТ СН'!$F$6-'СЕТ СН'!$F$26</f>
        <v>2805.28780035</v>
      </c>
      <c r="R57" s="36">
        <f>SUMIFS(СВЦЭМ!$D$39:$D$789,СВЦЭМ!$A$39:$A$789,$A57,СВЦЭМ!$B$39:$B$789,R$47)+'СЕТ СН'!$F$14+СВЦЭМ!$D$10+'СЕТ СН'!$F$6-'СЕТ СН'!$F$26</f>
        <v>2773.8722178200001</v>
      </c>
      <c r="S57" s="36">
        <f>SUMIFS(СВЦЭМ!$D$39:$D$789,СВЦЭМ!$A$39:$A$789,$A57,СВЦЭМ!$B$39:$B$789,S$47)+'СЕТ СН'!$F$14+СВЦЭМ!$D$10+'СЕТ СН'!$F$6-'СЕТ СН'!$F$26</f>
        <v>2722.2258105400001</v>
      </c>
      <c r="T57" s="36">
        <f>SUMIFS(СВЦЭМ!$D$39:$D$789,СВЦЭМ!$A$39:$A$789,$A57,СВЦЭМ!$B$39:$B$789,T$47)+'СЕТ СН'!$F$14+СВЦЭМ!$D$10+'СЕТ СН'!$F$6-'СЕТ СН'!$F$26</f>
        <v>2692.9882315</v>
      </c>
      <c r="U57" s="36">
        <f>SUMIFS(СВЦЭМ!$D$39:$D$789,СВЦЭМ!$A$39:$A$789,$A57,СВЦЭМ!$B$39:$B$789,U$47)+'СЕТ СН'!$F$14+СВЦЭМ!$D$10+'СЕТ СН'!$F$6-'СЕТ СН'!$F$26</f>
        <v>2714.5402840100001</v>
      </c>
      <c r="V57" s="36">
        <f>SUMIFS(СВЦЭМ!$D$39:$D$789,СВЦЭМ!$A$39:$A$789,$A57,СВЦЭМ!$B$39:$B$789,V$47)+'СЕТ СН'!$F$14+СВЦЭМ!$D$10+'СЕТ СН'!$F$6-'СЕТ СН'!$F$26</f>
        <v>2732.4702486400001</v>
      </c>
      <c r="W57" s="36">
        <f>SUMIFS(СВЦЭМ!$D$39:$D$789,СВЦЭМ!$A$39:$A$789,$A57,СВЦЭМ!$B$39:$B$789,W$47)+'СЕТ СН'!$F$14+СВЦЭМ!$D$10+'СЕТ СН'!$F$6-'СЕТ СН'!$F$26</f>
        <v>2771.24574188</v>
      </c>
      <c r="X57" s="36">
        <f>SUMIFS(СВЦЭМ!$D$39:$D$789,СВЦЭМ!$A$39:$A$789,$A57,СВЦЭМ!$B$39:$B$789,X$47)+'СЕТ СН'!$F$14+СВЦЭМ!$D$10+'СЕТ СН'!$F$6-'СЕТ СН'!$F$26</f>
        <v>2775.34966424</v>
      </c>
      <c r="Y57" s="36">
        <f>SUMIFS(СВЦЭМ!$D$39:$D$789,СВЦЭМ!$A$39:$A$789,$A57,СВЦЭМ!$B$39:$B$789,Y$47)+'СЕТ СН'!$F$14+СВЦЭМ!$D$10+'СЕТ СН'!$F$6-'СЕТ СН'!$F$26</f>
        <v>2831.58158628</v>
      </c>
    </row>
    <row r="58" spans="1:25" ht="15.75" x14ac:dyDescent="0.2">
      <c r="A58" s="35">
        <f t="shared" si="1"/>
        <v>45637</v>
      </c>
      <c r="B58" s="36">
        <f>SUMIFS(СВЦЭМ!$D$39:$D$789,СВЦЭМ!$A$39:$A$789,$A58,СВЦЭМ!$B$39:$B$789,B$47)+'СЕТ СН'!$F$14+СВЦЭМ!$D$10+'СЕТ СН'!$F$6-'СЕТ СН'!$F$26</f>
        <v>2825.4836908799998</v>
      </c>
      <c r="C58" s="36">
        <f>SUMIFS(СВЦЭМ!$D$39:$D$789,СВЦЭМ!$A$39:$A$789,$A58,СВЦЭМ!$B$39:$B$789,C$47)+'СЕТ СН'!$F$14+СВЦЭМ!$D$10+'СЕТ СН'!$F$6-'СЕТ СН'!$F$26</f>
        <v>2963.0900032899999</v>
      </c>
      <c r="D58" s="36">
        <f>SUMIFS(СВЦЭМ!$D$39:$D$789,СВЦЭМ!$A$39:$A$789,$A58,СВЦЭМ!$B$39:$B$789,D$47)+'СЕТ СН'!$F$14+СВЦЭМ!$D$10+'СЕТ СН'!$F$6-'СЕТ СН'!$F$26</f>
        <v>3022.58459576</v>
      </c>
      <c r="E58" s="36">
        <f>SUMIFS(СВЦЭМ!$D$39:$D$789,СВЦЭМ!$A$39:$A$789,$A58,СВЦЭМ!$B$39:$B$789,E$47)+'СЕТ СН'!$F$14+СВЦЭМ!$D$10+'СЕТ СН'!$F$6-'СЕТ СН'!$F$26</f>
        <v>3038.7998228699998</v>
      </c>
      <c r="F58" s="36">
        <f>SUMIFS(СВЦЭМ!$D$39:$D$789,СВЦЭМ!$A$39:$A$789,$A58,СВЦЭМ!$B$39:$B$789,F$47)+'СЕТ СН'!$F$14+СВЦЭМ!$D$10+'СЕТ СН'!$F$6-'СЕТ СН'!$F$26</f>
        <v>3055.5368818000002</v>
      </c>
      <c r="G58" s="36">
        <f>SUMIFS(СВЦЭМ!$D$39:$D$789,СВЦЭМ!$A$39:$A$789,$A58,СВЦЭМ!$B$39:$B$789,G$47)+'СЕТ СН'!$F$14+СВЦЭМ!$D$10+'СЕТ СН'!$F$6-'СЕТ СН'!$F$26</f>
        <v>3014.1929722</v>
      </c>
      <c r="H58" s="36">
        <f>SUMIFS(СВЦЭМ!$D$39:$D$789,СВЦЭМ!$A$39:$A$789,$A58,СВЦЭМ!$B$39:$B$789,H$47)+'СЕТ СН'!$F$14+СВЦЭМ!$D$10+'СЕТ СН'!$F$6-'СЕТ СН'!$F$26</f>
        <v>2946.77694621</v>
      </c>
      <c r="I58" s="36">
        <f>SUMIFS(СВЦЭМ!$D$39:$D$789,СВЦЭМ!$A$39:$A$789,$A58,СВЦЭМ!$B$39:$B$789,I$47)+'СЕТ СН'!$F$14+СВЦЭМ!$D$10+'СЕТ СН'!$F$6-'СЕТ СН'!$F$26</f>
        <v>2853.5819004</v>
      </c>
      <c r="J58" s="36">
        <f>SUMIFS(СВЦЭМ!$D$39:$D$789,СВЦЭМ!$A$39:$A$789,$A58,СВЦЭМ!$B$39:$B$789,J$47)+'СЕТ СН'!$F$14+СВЦЭМ!$D$10+'СЕТ СН'!$F$6-'СЕТ СН'!$F$26</f>
        <v>2794.9397539199999</v>
      </c>
      <c r="K58" s="36">
        <f>SUMIFS(СВЦЭМ!$D$39:$D$789,СВЦЭМ!$A$39:$A$789,$A58,СВЦЭМ!$B$39:$B$789,K$47)+'СЕТ СН'!$F$14+СВЦЭМ!$D$10+'СЕТ СН'!$F$6-'СЕТ СН'!$F$26</f>
        <v>2772.0392241599998</v>
      </c>
      <c r="L58" s="36">
        <f>SUMIFS(СВЦЭМ!$D$39:$D$789,СВЦЭМ!$A$39:$A$789,$A58,СВЦЭМ!$B$39:$B$789,L$47)+'СЕТ СН'!$F$14+СВЦЭМ!$D$10+'СЕТ СН'!$F$6-'СЕТ СН'!$F$26</f>
        <v>2770.8583523900002</v>
      </c>
      <c r="M58" s="36">
        <f>SUMIFS(СВЦЭМ!$D$39:$D$789,СВЦЭМ!$A$39:$A$789,$A58,СВЦЭМ!$B$39:$B$789,M$47)+'СЕТ СН'!$F$14+СВЦЭМ!$D$10+'СЕТ СН'!$F$6-'СЕТ СН'!$F$26</f>
        <v>2805.0688892399999</v>
      </c>
      <c r="N58" s="36">
        <f>SUMIFS(СВЦЭМ!$D$39:$D$789,СВЦЭМ!$A$39:$A$789,$A58,СВЦЭМ!$B$39:$B$789,N$47)+'СЕТ СН'!$F$14+СВЦЭМ!$D$10+'СЕТ СН'!$F$6-'СЕТ СН'!$F$26</f>
        <v>2832.3479318099999</v>
      </c>
      <c r="O58" s="36">
        <f>SUMIFS(СВЦЭМ!$D$39:$D$789,СВЦЭМ!$A$39:$A$789,$A58,СВЦЭМ!$B$39:$B$789,O$47)+'СЕТ СН'!$F$14+СВЦЭМ!$D$10+'СЕТ СН'!$F$6-'СЕТ СН'!$F$26</f>
        <v>2872.7434402099998</v>
      </c>
      <c r="P58" s="36">
        <f>SUMIFS(СВЦЭМ!$D$39:$D$789,СВЦЭМ!$A$39:$A$789,$A58,СВЦЭМ!$B$39:$B$789,P$47)+'СЕТ СН'!$F$14+СВЦЭМ!$D$10+'СЕТ СН'!$F$6-'СЕТ СН'!$F$26</f>
        <v>2912.2924681599998</v>
      </c>
      <c r="Q58" s="36">
        <f>SUMIFS(СВЦЭМ!$D$39:$D$789,СВЦЭМ!$A$39:$A$789,$A58,СВЦЭМ!$B$39:$B$789,Q$47)+'СЕТ СН'!$F$14+СВЦЭМ!$D$10+'СЕТ СН'!$F$6-'СЕТ СН'!$F$26</f>
        <v>2958.3463488299999</v>
      </c>
      <c r="R58" s="36">
        <f>SUMIFS(СВЦЭМ!$D$39:$D$789,СВЦЭМ!$A$39:$A$789,$A58,СВЦЭМ!$B$39:$B$789,R$47)+'СЕТ СН'!$F$14+СВЦЭМ!$D$10+'СЕТ СН'!$F$6-'СЕТ СН'!$F$26</f>
        <v>2939.9263022800001</v>
      </c>
      <c r="S58" s="36">
        <f>SUMIFS(СВЦЭМ!$D$39:$D$789,СВЦЭМ!$A$39:$A$789,$A58,СВЦЭМ!$B$39:$B$789,S$47)+'СЕТ СН'!$F$14+СВЦЭМ!$D$10+'СЕТ СН'!$F$6-'СЕТ СН'!$F$26</f>
        <v>2891.7807035300002</v>
      </c>
      <c r="T58" s="36">
        <f>SUMIFS(СВЦЭМ!$D$39:$D$789,СВЦЭМ!$A$39:$A$789,$A58,СВЦЭМ!$B$39:$B$789,T$47)+'СЕТ СН'!$F$14+СВЦЭМ!$D$10+'СЕТ СН'!$F$6-'СЕТ СН'!$F$26</f>
        <v>2827.9919441100001</v>
      </c>
      <c r="U58" s="36">
        <f>SUMIFS(СВЦЭМ!$D$39:$D$789,СВЦЭМ!$A$39:$A$789,$A58,СВЦЭМ!$B$39:$B$789,U$47)+'СЕТ СН'!$F$14+СВЦЭМ!$D$10+'СЕТ СН'!$F$6-'СЕТ СН'!$F$26</f>
        <v>2807.25469462</v>
      </c>
      <c r="V58" s="36">
        <f>SUMIFS(СВЦЭМ!$D$39:$D$789,СВЦЭМ!$A$39:$A$789,$A58,СВЦЭМ!$B$39:$B$789,V$47)+'СЕТ СН'!$F$14+СВЦЭМ!$D$10+'СЕТ СН'!$F$6-'СЕТ СН'!$F$26</f>
        <v>2798.9088552600001</v>
      </c>
      <c r="W58" s="36">
        <f>SUMIFS(СВЦЭМ!$D$39:$D$789,СВЦЭМ!$A$39:$A$789,$A58,СВЦЭМ!$B$39:$B$789,W$47)+'СЕТ СН'!$F$14+СВЦЭМ!$D$10+'СЕТ СН'!$F$6-'СЕТ СН'!$F$26</f>
        <v>2818.1265131999999</v>
      </c>
      <c r="X58" s="36">
        <f>SUMIFS(СВЦЭМ!$D$39:$D$789,СВЦЭМ!$A$39:$A$789,$A58,СВЦЭМ!$B$39:$B$789,X$47)+'СЕТ СН'!$F$14+СВЦЭМ!$D$10+'СЕТ СН'!$F$6-'СЕТ СН'!$F$26</f>
        <v>2858.7217111099999</v>
      </c>
      <c r="Y58" s="36">
        <f>SUMIFS(СВЦЭМ!$D$39:$D$789,СВЦЭМ!$A$39:$A$789,$A58,СВЦЭМ!$B$39:$B$789,Y$47)+'СЕТ СН'!$F$14+СВЦЭМ!$D$10+'СЕТ СН'!$F$6-'СЕТ СН'!$F$26</f>
        <v>2924.2162314100001</v>
      </c>
    </row>
    <row r="59" spans="1:25" ht="15.75" x14ac:dyDescent="0.2">
      <c r="A59" s="35">
        <f t="shared" si="1"/>
        <v>45638</v>
      </c>
      <c r="B59" s="36">
        <f>SUMIFS(СВЦЭМ!$D$39:$D$789,СВЦЭМ!$A$39:$A$789,$A59,СВЦЭМ!$B$39:$B$789,B$47)+'СЕТ СН'!$F$14+СВЦЭМ!$D$10+'СЕТ СН'!$F$6-'СЕТ СН'!$F$26</f>
        <v>2985.5908657300001</v>
      </c>
      <c r="C59" s="36">
        <f>SUMIFS(СВЦЭМ!$D$39:$D$789,СВЦЭМ!$A$39:$A$789,$A59,СВЦЭМ!$B$39:$B$789,C$47)+'СЕТ СН'!$F$14+СВЦЭМ!$D$10+'СЕТ СН'!$F$6-'СЕТ СН'!$F$26</f>
        <v>3052.2784139400001</v>
      </c>
      <c r="D59" s="36">
        <f>SUMIFS(СВЦЭМ!$D$39:$D$789,СВЦЭМ!$A$39:$A$789,$A59,СВЦЭМ!$B$39:$B$789,D$47)+'СЕТ СН'!$F$14+СВЦЭМ!$D$10+'СЕТ СН'!$F$6-'СЕТ СН'!$F$26</f>
        <v>3066.4857629500002</v>
      </c>
      <c r="E59" s="36">
        <f>SUMIFS(СВЦЭМ!$D$39:$D$789,СВЦЭМ!$A$39:$A$789,$A59,СВЦЭМ!$B$39:$B$789,E$47)+'СЕТ СН'!$F$14+СВЦЭМ!$D$10+'СЕТ СН'!$F$6-'СЕТ СН'!$F$26</f>
        <v>3065.85622285</v>
      </c>
      <c r="F59" s="36">
        <f>SUMIFS(СВЦЭМ!$D$39:$D$789,СВЦЭМ!$A$39:$A$789,$A59,СВЦЭМ!$B$39:$B$789,F$47)+'СЕТ СН'!$F$14+СВЦЭМ!$D$10+'СЕТ СН'!$F$6-'СЕТ СН'!$F$26</f>
        <v>3078.0220787100002</v>
      </c>
      <c r="G59" s="36">
        <f>SUMIFS(СВЦЭМ!$D$39:$D$789,СВЦЭМ!$A$39:$A$789,$A59,СВЦЭМ!$B$39:$B$789,G$47)+'СЕТ СН'!$F$14+СВЦЭМ!$D$10+'СЕТ СН'!$F$6-'СЕТ СН'!$F$26</f>
        <v>3067.8066515199998</v>
      </c>
      <c r="H59" s="36">
        <f>SUMIFS(СВЦЭМ!$D$39:$D$789,СВЦЭМ!$A$39:$A$789,$A59,СВЦЭМ!$B$39:$B$789,H$47)+'СЕТ СН'!$F$14+СВЦЭМ!$D$10+'СЕТ СН'!$F$6-'СЕТ СН'!$F$26</f>
        <v>2992.8983672599998</v>
      </c>
      <c r="I59" s="36">
        <f>SUMIFS(СВЦЭМ!$D$39:$D$789,СВЦЭМ!$A$39:$A$789,$A59,СВЦЭМ!$B$39:$B$789,I$47)+'СЕТ СН'!$F$14+СВЦЭМ!$D$10+'СЕТ СН'!$F$6-'СЕТ СН'!$F$26</f>
        <v>2882.5697177100001</v>
      </c>
      <c r="J59" s="36">
        <f>SUMIFS(СВЦЭМ!$D$39:$D$789,СВЦЭМ!$A$39:$A$789,$A59,СВЦЭМ!$B$39:$B$789,J$47)+'СЕТ СН'!$F$14+СВЦЭМ!$D$10+'СЕТ СН'!$F$6-'СЕТ СН'!$F$26</f>
        <v>2827.6387361100001</v>
      </c>
      <c r="K59" s="36">
        <f>SUMIFS(СВЦЭМ!$D$39:$D$789,СВЦЭМ!$A$39:$A$789,$A59,СВЦЭМ!$B$39:$B$789,K$47)+'СЕТ СН'!$F$14+СВЦЭМ!$D$10+'СЕТ СН'!$F$6-'СЕТ СН'!$F$26</f>
        <v>2829.4142847500002</v>
      </c>
      <c r="L59" s="36">
        <f>SUMIFS(СВЦЭМ!$D$39:$D$789,СВЦЭМ!$A$39:$A$789,$A59,СВЦЭМ!$B$39:$B$789,L$47)+'СЕТ СН'!$F$14+СВЦЭМ!$D$10+'СЕТ СН'!$F$6-'СЕТ СН'!$F$26</f>
        <v>2818.63874343</v>
      </c>
      <c r="M59" s="36">
        <f>SUMIFS(СВЦЭМ!$D$39:$D$789,СВЦЭМ!$A$39:$A$789,$A59,СВЦЭМ!$B$39:$B$789,M$47)+'СЕТ СН'!$F$14+СВЦЭМ!$D$10+'СЕТ СН'!$F$6-'СЕТ СН'!$F$26</f>
        <v>2837.40563858</v>
      </c>
      <c r="N59" s="36">
        <f>SUMIFS(СВЦЭМ!$D$39:$D$789,СВЦЭМ!$A$39:$A$789,$A59,СВЦЭМ!$B$39:$B$789,N$47)+'СЕТ СН'!$F$14+СВЦЭМ!$D$10+'СЕТ СН'!$F$6-'СЕТ СН'!$F$26</f>
        <v>2840.46370075</v>
      </c>
      <c r="O59" s="36">
        <f>SUMIFS(СВЦЭМ!$D$39:$D$789,СВЦЭМ!$A$39:$A$789,$A59,СВЦЭМ!$B$39:$B$789,O$47)+'СЕТ СН'!$F$14+СВЦЭМ!$D$10+'СЕТ СН'!$F$6-'СЕТ СН'!$F$26</f>
        <v>2885.5284533700001</v>
      </c>
      <c r="P59" s="36">
        <f>SUMIFS(СВЦЭМ!$D$39:$D$789,СВЦЭМ!$A$39:$A$789,$A59,СВЦЭМ!$B$39:$B$789,P$47)+'СЕТ СН'!$F$14+СВЦЭМ!$D$10+'СЕТ СН'!$F$6-'СЕТ СН'!$F$26</f>
        <v>2879.5048069499999</v>
      </c>
      <c r="Q59" s="36">
        <f>SUMIFS(СВЦЭМ!$D$39:$D$789,СВЦЭМ!$A$39:$A$789,$A59,СВЦЭМ!$B$39:$B$789,Q$47)+'СЕТ СН'!$F$14+СВЦЭМ!$D$10+'СЕТ СН'!$F$6-'СЕТ СН'!$F$26</f>
        <v>2874.76886083</v>
      </c>
      <c r="R59" s="36">
        <f>SUMIFS(СВЦЭМ!$D$39:$D$789,СВЦЭМ!$A$39:$A$789,$A59,СВЦЭМ!$B$39:$B$789,R$47)+'СЕТ СН'!$F$14+СВЦЭМ!$D$10+'СЕТ СН'!$F$6-'СЕТ СН'!$F$26</f>
        <v>2876.0515717399999</v>
      </c>
      <c r="S59" s="36">
        <f>SUMIFS(СВЦЭМ!$D$39:$D$789,СВЦЭМ!$A$39:$A$789,$A59,СВЦЭМ!$B$39:$B$789,S$47)+'СЕТ СН'!$F$14+СВЦЭМ!$D$10+'СЕТ СН'!$F$6-'СЕТ СН'!$F$26</f>
        <v>2819.0233742599999</v>
      </c>
      <c r="T59" s="36">
        <f>SUMIFS(СВЦЭМ!$D$39:$D$789,СВЦЭМ!$A$39:$A$789,$A59,СВЦЭМ!$B$39:$B$789,T$47)+'СЕТ СН'!$F$14+СВЦЭМ!$D$10+'СЕТ СН'!$F$6-'СЕТ СН'!$F$26</f>
        <v>2811.7861502699998</v>
      </c>
      <c r="U59" s="36">
        <f>SUMIFS(СВЦЭМ!$D$39:$D$789,СВЦЭМ!$A$39:$A$789,$A59,СВЦЭМ!$B$39:$B$789,U$47)+'СЕТ СН'!$F$14+СВЦЭМ!$D$10+'СЕТ СН'!$F$6-'СЕТ СН'!$F$26</f>
        <v>2834.2609932400001</v>
      </c>
      <c r="V59" s="36">
        <f>SUMIFS(СВЦЭМ!$D$39:$D$789,СВЦЭМ!$A$39:$A$789,$A59,СВЦЭМ!$B$39:$B$789,V$47)+'СЕТ СН'!$F$14+СВЦЭМ!$D$10+'СЕТ СН'!$F$6-'СЕТ СН'!$F$26</f>
        <v>2847.43753861</v>
      </c>
      <c r="W59" s="36">
        <f>SUMIFS(СВЦЭМ!$D$39:$D$789,СВЦЭМ!$A$39:$A$789,$A59,СВЦЭМ!$B$39:$B$789,W$47)+'СЕТ СН'!$F$14+СВЦЭМ!$D$10+'СЕТ СН'!$F$6-'СЕТ СН'!$F$26</f>
        <v>2890.4218859799998</v>
      </c>
      <c r="X59" s="36">
        <f>SUMIFS(СВЦЭМ!$D$39:$D$789,СВЦЭМ!$A$39:$A$789,$A59,СВЦЭМ!$B$39:$B$789,X$47)+'СЕТ СН'!$F$14+СВЦЭМ!$D$10+'СЕТ СН'!$F$6-'СЕТ СН'!$F$26</f>
        <v>2923.1755446100001</v>
      </c>
      <c r="Y59" s="36">
        <f>SUMIFS(СВЦЭМ!$D$39:$D$789,СВЦЭМ!$A$39:$A$789,$A59,СВЦЭМ!$B$39:$B$789,Y$47)+'СЕТ СН'!$F$14+СВЦЭМ!$D$10+'СЕТ СН'!$F$6-'СЕТ СН'!$F$26</f>
        <v>2985.0507845399998</v>
      </c>
    </row>
    <row r="60" spans="1:25" ht="15.75" x14ac:dyDescent="0.2">
      <c r="A60" s="35">
        <f t="shared" si="1"/>
        <v>45639</v>
      </c>
      <c r="B60" s="36">
        <f>SUMIFS(СВЦЭМ!$D$39:$D$789,СВЦЭМ!$A$39:$A$789,$A60,СВЦЭМ!$B$39:$B$789,B$47)+'СЕТ СН'!$F$14+СВЦЭМ!$D$10+'СЕТ СН'!$F$6-'СЕТ СН'!$F$26</f>
        <v>3057.1231861199999</v>
      </c>
      <c r="C60" s="36">
        <f>SUMIFS(СВЦЭМ!$D$39:$D$789,СВЦЭМ!$A$39:$A$789,$A60,СВЦЭМ!$B$39:$B$789,C$47)+'СЕТ СН'!$F$14+СВЦЭМ!$D$10+'СЕТ СН'!$F$6-'СЕТ СН'!$F$26</f>
        <v>3127.2677546800001</v>
      </c>
      <c r="D60" s="36">
        <f>SUMIFS(СВЦЭМ!$D$39:$D$789,СВЦЭМ!$A$39:$A$789,$A60,СВЦЭМ!$B$39:$B$789,D$47)+'СЕТ СН'!$F$14+СВЦЭМ!$D$10+'СЕТ СН'!$F$6-'СЕТ СН'!$F$26</f>
        <v>3173.52519695</v>
      </c>
      <c r="E60" s="36">
        <f>SUMIFS(СВЦЭМ!$D$39:$D$789,СВЦЭМ!$A$39:$A$789,$A60,СВЦЭМ!$B$39:$B$789,E$47)+'СЕТ СН'!$F$14+СВЦЭМ!$D$10+'СЕТ СН'!$F$6-'СЕТ СН'!$F$26</f>
        <v>3164.8293298600001</v>
      </c>
      <c r="F60" s="36">
        <f>SUMIFS(СВЦЭМ!$D$39:$D$789,СВЦЭМ!$A$39:$A$789,$A60,СВЦЭМ!$B$39:$B$789,F$47)+'СЕТ СН'!$F$14+СВЦЭМ!$D$10+'СЕТ СН'!$F$6-'СЕТ СН'!$F$26</f>
        <v>3143.2220747400002</v>
      </c>
      <c r="G60" s="36">
        <f>SUMIFS(СВЦЭМ!$D$39:$D$789,СВЦЭМ!$A$39:$A$789,$A60,СВЦЭМ!$B$39:$B$789,G$47)+'СЕТ СН'!$F$14+СВЦЭМ!$D$10+'СЕТ СН'!$F$6-'СЕТ СН'!$F$26</f>
        <v>3097.0691548099999</v>
      </c>
      <c r="H60" s="36">
        <f>SUMIFS(СВЦЭМ!$D$39:$D$789,СВЦЭМ!$A$39:$A$789,$A60,СВЦЭМ!$B$39:$B$789,H$47)+'СЕТ СН'!$F$14+СВЦЭМ!$D$10+'СЕТ СН'!$F$6-'СЕТ СН'!$F$26</f>
        <v>3000.1293879999998</v>
      </c>
      <c r="I60" s="36">
        <f>SUMIFS(СВЦЭМ!$D$39:$D$789,СВЦЭМ!$A$39:$A$789,$A60,СВЦЭМ!$B$39:$B$789,I$47)+'СЕТ СН'!$F$14+СВЦЭМ!$D$10+'СЕТ СН'!$F$6-'СЕТ СН'!$F$26</f>
        <v>2895.6717973599998</v>
      </c>
      <c r="J60" s="36">
        <f>SUMIFS(СВЦЭМ!$D$39:$D$789,СВЦЭМ!$A$39:$A$789,$A60,СВЦЭМ!$B$39:$B$789,J$47)+'СЕТ СН'!$F$14+СВЦЭМ!$D$10+'СЕТ СН'!$F$6-'СЕТ СН'!$F$26</f>
        <v>2836.3440927699999</v>
      </c>
      <c r="K60" s="36">
        <f>SUMIFS(СВЦЭМ!$D$39:$D$789,СВЦЭМ!$A$39:$A$789,$A60,СВЦЭМ!$B$39:$B$789,K$47)+'СЕТ СН'!$F$14+СВЦЭМ!$D$10+'СЕТ СН'!$F$6-'СЕТ СН'!$F$26</f>
        <v>2812.0714870400002</v>
      </c>
      <c r="L60" s="36">
        <f>SUMIFS(СВЦЭМ!$D$39:$D$789,СВЦЭМ!$A$39:$A$789,$A60,СВЦЭМ!$B$39:$B$789,L$47)+'СЕТ СН'!$F$14+СВЦЭМ!$D$10+'СЕТ СН'!$F$6-'СЕТ СН'!$F$26</f>
        <v>2799.28792363</v>
      </c>
      <c r="M60" s="36">
        <f>SUMIFS(СВЦЭМ!$D$39:$D$789,СВЦЭМ!$A$39:$A$789,$A60,СВЦЭМ!$B$39:$B$789,M$47)+'СЕТ СН'!$F$14+СВЦЭМ!$D$10+'СЕТ СН'!$F$6-'СЕТ СН'!$F$26</f>
        <v>2824.1182934399999</v>
      </c>
      <c r="N60" s="36">
        <f>SUMIFS(СВЦЭМ!$D$39:$D$789,СВЦЭМ!$A$39:$A$789,$A60,СВЦЭМ!$B$39:$B$789,N$47)+'СЕТ СН'!$F$14+СВЦЭМ!$D$10+'СЕТ СН'!$F$6-'СЕТ СН'!$F$26</f>
        <v>2810.7694176999998</v>
      </c>
      <c r="O60" s="36">
        <f>SUMIFS(СВЦЭМ!$D$39:$D$789,СВЦЭМ!$A$39:$A$789,$A60,СВЦЭМ!$B$39:$B$789,O$47)+'СЕТ СН'!$F$14+СВЦЭМ!$D$10+'СЕТ СН'!$F$6-'СЕТ СН'!$F$26</f>
        <v>2826.2227908499999</v>
      </c>
      <c r="P60" s="36">
        <f>SUMIFS(СВЦЭМ!$D$39:$D$789,СВЦЭМ!$A$39:$A$789,$A60,СВЦЭМ!$B$39:$B$789,P$47)+'СЕТ СН'!$F$14+СВЦЭМ!$D$10+'СЕТ СН'!$F$6-'СЕТ СН'!$F$26</f>
        <v>2841.5025364200001</v>
      </c>
      <c r="Q60" s="36">
        <f>SUMIFS(СВЦЭМ!$D$39:$D$789,СВЦЭМ!$A$39:$A$789,$A60,СВЦЭМ!$B$39:$B$789,Q$47)+'СЕТ СН'!$F$14+СВЦЭМ!$D$10+'СЕТ СН'!$F$6-'СЕТ СН'!$F$26</f>
        <v>2844.5083904200001</v>
      </c>
      <c r="R60" s="36">
        <f>SUMIFS(СВЦЭМ!$D$39:$D$789,СВЦЭМ!$A$39:$A$789,$A60,СВЦЭМ!$B$39:$B$789,R$47)+'СЕТ СН'!$F$14+СВЦЭМ!$D$10+'СЕТ СН'!$F$6-'СЕТ СН'!$F$26</f>
        <v>2809.1483329299999</v>
      </c>
      <c r="S60" s="36">
        <f>SUMIFS(СВЦЭМ!$D$39:$D$789,СВЦЭМ!$A$39:$A$789,$A60,СВЦЭМ!$B$39:$B$789,S$47)+'СЕТ СН'!$F$14+СВЦЭМ!$D$10+'СЕТ СН'!$F$6-'СЕТ СН'!$F$26</f>
        <v>2794.3596019500001</v>
      </c>
      <c r="T60" s="36">
        <f>SUMIFS(СВЦЭМ!$D$39:$D$789,СВЦЭМ!$A$39:$A$789,$A60,СВЦЭМ!$B$39:$B$789,T$47)+'СЕТ СН'!$F$14+СВЦЭМ!$D$10+'СЕТ СН'!$F$6-'СЕТ СН'!$F$26</f>
        <v>2778.6645806500001</v>
      </c>
      <c r="U60" s="36">
        <f>SUMIFS(СВЦЭМ!$D$39:$D$789,СВЦЭМ!$A$39:$A$789,$A60,СВЦЭМ!$B$39:$B$789,U$47)+'СЕТ СН'!$F$14+СВЦЭМ!$D$10+'СЕТ СН'!$F$6-'СЕТ СН'!$F$26</f>
        <v>2794.7127676999999</v>
      </c>
      <c r="V60" s="36">
        <f>SUMIFS(СВЦЭМ!$D$39:$D$789,СВЦЭМ!$A$39:$A$789,$A60,СВЦЭМ!$B$39:$B$789,V$47)+'СЕТ СН'!$F$14+СВЦЭМ!$D$10+'СЕТ СН'!$F$6-'СЕТ СН'!$F$26</f>
        <v>2817.5421062300002</v>
      </c>
      <c r="W60" s="36">
        <f>SUMIFS(СВЦЭМ!$D$39:$D$789,СВЦЭМ!$A$39:$A$789,$A60,СВЦЭМ!$B$39:$B$789,W$47)+'СЕТ СН'!$F$14+СВЦЭМ!$D$10+'СЕТ СН'!$F$6-'СЕТ СН'!$F$26</f>
        <v>2830.4147837699998</v>
      </c>
      <c r="X60" s="36">
        <f>SUMIFS(СВЦЭМ!$D$39:$D$789,СВЦЭМ!$A$39:$A$789,$A60,СВЦЭМ!$B$39:$B$789,X$47)+'СЕТ СН'!$F$14+СВЦЭМ!$D$10+'СЕТ СН'!$F$6-'СЕТ СН'!$F$26</f>
        <v>2888.8490601600001</v>
      </c>
      <c r="Y60" s="36">
        <f>SUMIFS(СВЦЭМ!$D$39:$D$789,СВЦЭМ!$A$39:$A$789,$A60,СВЦЭМ!$B$39:$B$789,Y$47)+'СЕТ СН'!$F$14+СВЦЭМ!$D$10+'СЕТ СН'!$F$6-'СЕТ СН'!$F$26</f>
        <v>2928.0137053100002</v>
      </c>
    </row>
    <row r="61" spans="1:25" ht="15.75" x14ac:dyDescent="0.2">
      <c r="A61" s="35">
        <f t="shared" si="1"/>
        <v>45640</v>
      </c>
      <c r="B61" s="36">
        <f>SUMIFS(СВЦЭМ!$D$39:$D$789,СВЦЭМ!$A$39:$A$789,$A61,СВЦЭМ!$B$39:$B$789,B$47)+'СЕТ СН'!$F$14+СВЦЭМ!$D$10+'СЕТ СН'!$F$6-'СЕТ СН'!$F$26</f>
        <v>3044.5873790800001</v>
      </c>
      <c r="C61" s="36">
        <f>SUMIFS(СВЦЭМ!$D$39:$D$789,СВЦЭМ!$A$39:$A$789,$A61,СВЦЭМ!$B$39:$B$789,C$47)+'СЕТ СН'!$F$14+СВЦЭМ!$D$10+'СЕТ СН'!$F$6-'СЕТ СН'!$F$26</f>
        <v>3095.4031214299998</v>
      </c>
      <c r="D61" s="36">
        <f>SUMIFS(СВЦЭМ!$D$39:$D$789,СВЦЭМ!$A$39:$A$789,$A61,СВЦЭМ!$B$39:$B$789,D$47)+'СЕТ СН'!$F$14+СВЦЭМ!$D$10+'СЕТ СН'!$F$6-'СЕТ СН'!$F$26</f>
        <v>3108.0857863000001</v>
      </c>
      <c r="E61" s="36">
        <f>SUMIFS(СВЦЭМ!$D$39:$D$789,СВЦЭМ!$A$39:$A$789,$A61,СВЦЭМ!$B$39:$B$789,E$47)+'СЕТ СН'!$F$14+СВЦЭМ!$D$10+'СЕТ СН'!$F$6-'СЕТ СН'!$F$26</f>
        <v>3141.2463588099999</v>
      </c>
      <c r="F61" s="36">
        <f>SUMIFS(СВЦЭМ!$D$39:$D$789,СВЦЭМ!$A$39:$A$789,$A61,СВЦЭМ!$B$39:$B$789,F$47)+'СЕТ СН'!$F$14+СВЦЭМ!$D$10+'СЕТ СН'!$F$6-'СЕТ СН'!$F$26</f>
        <v>3141.6483899899999</v>
      </c>
      <c r="G61" s="36">
        <f>SUMIFS(СВЦЭМ!$D$39:$D$789,СВЦЭМ!$A$39:$A$789,$A61,СВЦЭМ!$B$39:$B$789,G$47)+'СЕТ СН'!$F$14+СВЦЭМ!$D$10+'СЕТ СН'!$F$6-'СЕТ СН'!$F$26</f>
        <v>3119.6248814300002</v>
      </c>
      <c r="H61" s="36">
        <f>SUMIFS(СВЦЭМ!$D$39:$D$789,СВЦЭМ!$A$39:$A$789,$A61,СВЦЭМ!$B$39:$B$789,H$47)+'СЕТ СН'!$F$14+СВЦЭМ!$D$10+'СЕТ СН'!$F$6-'СЕТ СН'!$F$26</f>
        <v>3106.4286610899999</v>
      </c>
      <c r="I61" s="36">
        <f>SUMIFS(СВЦЭМ!$D$39:$D$789,СВЦЭМ!$A$39:$A$789,$A61,СВЦЭМ!$B$39:$B$789,I$47)+'СЕТ СН'!$F$14+СВЦЭМ!$D$10+'СЕТ СН'!$F$6-'СЕТ СН'!$F$26</f>
        <v>3057.3864534899999</v>
      </c>
      <c r="J61" s="36">
        <f>SUMIFS(СВЦЭМ!$D$39:$D$789,СВЦЭМ!$A$39:$A$789,$A61,СВЦЭМ!$B$39:$B$789,J$47)+'СЕТ СН'!$F$14+СВЦЭМ!$D$10+'СЕТ СН'!$F$6-'СЕТ СН'!$F$26</f>
        <v>2961.2078632799999</v>
      </c>
      <c r="K61" s="36">
        <f>SUMIFS(СВЦЭМ!$D$39:$D$789,СВЦЭМ!$A$39:$A$789,$A61,СВЦЭМ!$B$39:$B$789,K$47)+'СЕТ СН'!$F$14+СВЦЭМ!$D$10+'СЕТ СН'!$F$6-'СЕТ СН'!$F$26</f>
        <v>2809.44474464</v>
      </c>
      <c r="L61" s="36">
        <f>SUMIFS(СВЦЭМ!$D$39:$D$789,СВЦЭМ!$A$39:$A$789,$A61,СВЦЭМ!$B$39:$B$789,L$47)+'СЕТ СН'!$F$14+СВЦЭМ!$D$10+'СЕТ СН'!$F$6-'СЕТ СН'!$F$26</f>
        <v>2776.9817341500002</v>
      </c>
      <c r="M61" s="36">
        <f>SUMIFS(СВЦЭМ!$D$39:$D$789,СВЦЭМ!$A$39:$A$789,$A61,СВЦЭМ!$B$39:$B$789,M$47)+'СЕТ СН'!$F$14+СВЦЭМ!$D$10+'СЕТ СН'!$F$6-'СЕТ СН'!$F$26</f>
        <v>2802.1723827400001</v>
      </c>
      <c r="N61" s="36">
        <f>SUMIFS(СВЦЭМ!$D$39:$D$789,СВЦЭМ!$A$39:$A$789,$A61,СВЦЭМ!$B$39:$B$789,N$47)+'СЕТ СН'!$F$14+СВЦЭМ!$D$10+'СЕТ СН'!$F$6-'СЕТ СН'!$F$26</f>
        <v>2804.8018420499998</v>
      </c>
      <c r="O61" s="36">
        <f>SUMIFS(СВЦЭМ!$D$39:$D$789,СВЦЭМ!$A$39:$A$789,$A61,СВЦЭМ!$B$39:$B$789,O$47)+'СЕТ СН'!$F$14+СВЦЭМ!$D$10+'СЕТ СН'!$F$6-'СЕТ СН'!$F$26</f>
        <v>2811.3098732399999</v>
      </c>
      <c r="P61" s="36">
        <f>SUMIFS(СВЦЭМ!$D$39:$D$789,СВЦЭМ!$A$39:$A$789,$A61,СВЦЭМ!$B$39:$B$789,P$47)+'СЕТ СН'!$F$14+СВЦЭМ!$D$10+'СЕТ СН'!$F$6-'СЕТ СН'!$F$26</f>
        <v>2812.7127216099998</v>
      </c>
      <c r="Q61" s="36">
        <f>SUMIFS(СВЦЭМ!$D$39:$D$789,СВЦЭМ!$A$39:$A$789,$A61,СВЦЭМ!$B$39:$B$789,Q$47)+'СЕТ СН'!$F$14+СВЦЭМ!$D$10+'СЕТ СН'!$F$6-'СЕТ СН'!$F$26</f>
        <v>2862.0321023299998</v>
      </c>
      <c r="R61" s="36">
        <f>SUMIFS(СВЦЭМ!$D$39:$D$789,СВЦЭМ!$A$39:$A$789,$A61,СВЦЭМ!$B$39:$B$789,R$47)+'СЕТ СН'!$F$14+СВЦЭМ!$D$10+'СЕТ СН'!$F$6-'СЕТ СН'!$F$26</f>
        <v>2858.6320499499998</v>
      </c>
      <c r="S61" s="36">
        <f>SUMIFS(СВЦЭМ!$D$39:$D$789,СВЦЭМ!$A$39:$A$789,$A61,СВЦЭМ!$B$39:$B$789,S$47)+'СЕТ СН'!$F$14+СВЦЭМ!$D$10+'СЕТ СН'!$F$6-'СЕТ СН'!$F$26</f>
        <v>2793.8869984299999</v>
      </c>
      <c r="T61" s="36">
        <f>SUMIFS(СВЦЭМ!$D$39:$D$789,СВЦЭМ!$A$39:$A$789,$A61,СВЦЭМ!$B$39:$B$789,T$47)+'СЕТ СН'!$F$14+СВЦЭМ!$D$10+'СЕТ СН'!$F$6-'СЕТ СН'!$F$26</f>
        <v>2757.8539888599998</v>
      </c>
      <c r="U61" s="36">
        <f>SUMIFS(СВЦЭМ!$D$39:$D$789,СВЦЭМ!$A$39:$A$789,$A61,СВЦЭМ!$B$39:$B$789,U$47)+'СЕТ СН'!$F$14+СВЦЭМ!$D$10+'СЕТ СН'!$F$6-'СЕТ СН'!$F$26</f>
        <v>2773.4421472899999</v>
      </c>
      <c r="V61" s="36">
        <f>SUMIFS(СВЦЭМ!$D$39:$D$789,СВЦЭМ!$A$39:$A$789,$A61,СВЦЭМ!$B$39:$B$789,V$47)+'СЕТ СН'!$F$14+СВЦЭМ!$D$10+'СЕТ СН'!$F$6-'СЕТ СН'!$F$26</f>
        <v>2854.6610978899998</v>
      </c>
      <c r="W61" s="36">
        <f>SUMIFS(СВЦЭМ!$D$39:$D$789,СВЦЭМ!$A$39:$A$789,$A61,СВЦЭМ!$B$39:$B$789,W$47)+'СЕТ СН'!$F$14+СВЦЭМ!$D$10+'СЕТ СН'!$F$6-'СЕТ СН'!$F$26</f>
        <v>2889.6787501600002</v>
      </c>
      <c r="X61" s="36">
        <f>SUMIFS(СВЦЭМ!$D$39:$D$789,СВЦЭМ!$A$39:$A$789,$A61,СВЦЭМ!$B$39:$B$789,X$47)+'СЕТ СН'!$F$14+СВЦЭМ!$D$10+'СЕТ СН'!$F$6-'СЕТ СН'!$F$26</f>
        <v>2922.6640802400002</v>
      </c>
      <c r="Y61" s="36">
        <f>SUMIFS(СВЦЭМ!$D$39:$D$789,СВЦЭМ!$A$39:$A$789,$A61,СВЦЭМ!$B$39:$B$789,Y$47)+'СЕТ СН'!$F$14+СВЦЭМ!$D$10+'СЕТ СН'!$F$6-'СЕТ СН'!$F$26</f>
        <v>2987.52641025</v>
      </c>
    </row>
    <row r="62" spans="1:25" ht="15.75" x14ac:dyDescent="0.2">
      <c r="A62" s="35">
        <f t="shared" si="1"/>
        <v>45641</v>
      </c>
      <c r="B62" s="36">
        <f>SUMIFS(СВЦЭМ!$D$39:$D$789,СВЦЭМ!$A$39:$A$789,$A62,СВЦЭМ!$B$39:$B$789,B$47)+'СЕТ СН'!$F$14+СВЦЭМ!$D$10+'СЕТ СН'!$F$6-'СЕТ СН'!$F$26</f>
        <v>2985.0592812999998</v>
      </c>
      <c r="C62" s="36">
        <f>SUMIFS(СВЦЭМ!$D$39:$D$789,СВЦЭМ!$A$39:$A$789,$A62,СВЦЭМ!$B$39:$B$789,C$47)+'СЕТ СН'!$F$14+СВЦЭМ!$D$10+'СЕТ СН'!$F$6-'СЕТ СН'!$F$26</f>
        <v>2994.6461589400001</v>
      </c>
      <c r="D62" s="36">
        <f>SUMIFS(СВЦЭМ!$D$39:$D$789,СВЦЭМ!$A$39:$A$789,$A62,СВЦЭМ!$B$39:$B$789,D$47)+'СЕТ СН'!$F$14+СВЦЭМ!$D$10+'СЕТ СН'!$F$6-'СЕТ СН'!$F$26</f>
        <v>3046.76262434</v>
      </c>
      <c r="E62" s="36">
        <f>SUMIFS(СВЦЭМ!$D$39:$D$789,СВЦЭМ!$A$39:$A$789,$A62,СВЦЭМ!$B$39:$B$789,E$47)+'СЕТ СН'!$F$14+СВЦЭМ!$D$10+'СЕТ СН'!$F$6-'СЕТ СН'!$F$26</f>
        <v>3062.0886925999998</v>
      </c>
      <c r="F62" s="36">
        <f>SUMIFS(СВЦЭМ!$D$39:$D$789,СВЦЭМ!$A$39:$A$789,$A62,СВЦЭМ!$B$39:$B$789,F$47)+'СЕТ СН'!$F$14+СВЦЭМ!$D$10+'СЕТ СН'!$F$6-'СЕТ СН'!$F$26</f>
        <v>3072.6949678000001</v>
      </c>
      <c r="G62" s="36">
        <f>SUMIFS(СВЦЭМ!$D$39:$D$789,СВЦЭМ!$A$39:$A$789,$A62,СВЦЭМ!$B$39:$B$789,G$47)+'СЕТ СН'!$F$14+СВЦЭМ!$D$10+'СЕТ СН'!$F$6-'СЕТ СН'!$F$26</f>
        <v>3049.4197347099998</v>
      </c>
      <c r="H62" s="36">
        <f>SUMIFS(СВЦЭМ!$D$39:$D$789,СВЦЭМ!$A$39:$A$789,$A62,СВЦЭМ!$B$39:$B$789,H$47)+'СЕТ СН'!$F$14+СВЦЭМ!$D$10+'СЕТ СН'!$F$6-'СЕТ СН'!$F$26</f>
        <v>3025.0634110400001</v>
      </c>
      <c r="I62" s="36">
        <f>SUMIFS(СВЦЭМ!$D$39:$D$789,СВЦЭМ!$A$39:$A$789,$A62,СВЦЭМ!$B$39:$B$789,I$47)+'СЕТ СН'!$F$14+СВЦЭМ!$D$10+'СЕТ СН'!$F$6-'СЕТ СН'!$F$26</f>
        <v>3035.8198163799998</v>
      </c>
      <c r="J62" s="36">
        <f>SUMIFS(СВЦЭМ!$D$39:$D$789,СВЦЭМ!$A$39:$A$789,$A62,СВЦЭМ!$B$39:$B$789,J$47)+'СЕТ СН'!$F$14+СВЦЭМ!$D$10+'СЕТ СН'!$F$6-'СЕТ СН'!$F$26</f>
        <v>2933.3652339599998</v>
      </c>
      <c r="K62" s="36">
        <f>SUMIFS(СВЦЭМ!$D$39:$D$789,СВЦЭМ!$A$39:$A$789,$A62,СВЦЭМ!$B$39:$B$789,K$47)+'СЕТ СН'!$F$14+СВЦЭМ!$D$10+'СЕТ СН'!$F$6-'СЕТ СН'!$F$26</f>
        <v>2824.6771887099999</v>
      </c>
      <c r="L62" s="36">
        <f>SUMIFS(СВЦЭМ!$D$39:$D$789,СВЦЭМ!$A$39:$A$789,$A62,СВЦЭМ!$B$39:$B$789,L$47)+'СЕТ СН'!$F$14+СВЦЭМ!$D$10+'СЕТ СН'!$F$6-'СЕТ СН'!$F$26</f>
        <v>2782.3794440699999</v>
      </c>
      <c r="M62" s="36">
        <f>SUMIFS(СВЦЭМ!$D$39:$D$789,СВЦЭМ!$A$39:$A$789,$A62,СВЦЭМ!$B$39:$B$789,M$47)+'СЕТ СН'!$F$14+СВЦЭМ!$D$10+'СЕТ СН'!$F$6-'СЕТ СН'!$F$26</f>
        <v>2798.76691669</v>
      </c>
      <c r="N62" s="36">
        <f>SUMIFS(СВЦЭМ!$D$39:$D$789,СВЦЭМ!$A$39:$A$789,$A62,СВЦЭМ!$B$39:$B$789,N$47)+'СЕТ СН'!$F$14+СВЦЭМ!$D$10+'СЕТ СН'!$F$6-'СЕТ СН'!$F$26</f>
        <v>2847.910429</v>
      </c>
      <c r="O62" s="36">
        <f>SUMIFS(СВЦЭМ!$D$39:$D$789,СВЦЭМ!$A$39:$A$789,$A62,СВЦЭМ!$B$39:$B$789,O$47)+'СЕТ СН'!$F$14+СВЦЭМ!$D$10+'СЕТ СН'!$F$6-'СЕТ СН'!$F$26</f>
        <v>2870.8806282099999</v>
      </c>
      <c r="P62" s="36">
        <f>SUMIFS(СВЦЭМ!$D$39:$D$789,СВЦЭМ!$A$39:$A$789,$A62,СВЦЭМ!$B$39:$B$789,P$47)+'СЕТ СН'!$F$14+СВЦЭМ!$D$10+'СЕТ СН'!$F$6-'СЕТ СН'!$F$26</f>
        <v>2902.3616814299999</v>
      </c>
      <c r="Q62" s="36">
        <f>SUMIFS(СВЦЭМ!$D$39:$D$789,СВЦЭМ!$A$39:$A$789,$A62,СВЦЭМ!$B$39:$B$789,Q$47)+'СЕТ СН'!$F$14+СВЦЭМ!$D$10+'СЕТ СН'!$F$6-'СЕТ СН'!$F$26</f>
        <v>2926.5217276799999</v>
      </c>
      <c r="R62" s="36">
        <f>SUMIFS(СВЦЭМ!$D$39:$D$789,СВЦЭМ!$A$39:$A$789,$A62,СВЦЭМ!$B$39:$B$789,R$47)+'СЕТ СН'!$F$14+СВЦЭМ!$D$10+'СЕТ СН'!$F$6-'СЕТ СН'!$F$26</f>
        <v>2910.7988356999999</v>
      </c>
      <c r="S62" s="36">
        <f>SUMIFS(СВЦЭМ!$D$39:$D$789,СВЦЭМ!$A$39:$A$789,$A62,СВЦЭМ!$B$39:$B$789,S$47)+'СЕТ СН'!$F$14+СВЦЭМ!$D$10+'СЕТ СН'!$F$6-'СЕТ СН'!$F$26</f>
        <v>2826.1841619500001</v>
      </c>
      <c r="T62" s="36">
        <f>SUMIFS(СВЦЭМ!$D$39:$D$789,СВЦЭМ!$A$39:$A$789,$A62,СВЦЭМ!$B$39:$B$789,T$47)+'СЕТ СН'!$F$14+СВЦЭМ!$D$10+'СЕТ СН'!$F$6-'СЕТ СН'!$F$26</f>
        <v>2794.72049857</v>
      </c>
      <c r="U62" s="36">
        <f>SUMIFS(СВЦЭМ!$D$39:$D$789,СВЦЭМ!$A$39:$A$789,$A62,СВЦЭМ!$B$39:$B$789,U$47)+'СЕТ СН'!$F$14+СВЦЭМ!$D$10+'СЕТ СН'!$F$6-'СЕТ СН'!$F$26</f>
        <v>2813.7660407799999</v>
      </c>
      <c r="V62" s="36">
        <f>SUMIFS(СВЦЭМ!$D$39:$D$789,СВЦЭМ!$A$39:$A$789,$A62,СВЦЭМ!$B$39:$B$789,V$47)+'СЕТ СН'!$F$14+СВЦЭМ!$D$10+'СЕТ СН'!$F$6-'СЕТ СН'!$F$26</f>
        <v>2831.08136294</v>
      </c>
      <c r="W62" s="36">
        <f>SUMIFS(СВЦЭМ!$D$39:$D$789,СВЦЭМ!$A$39:$A$789,$A62,СВЦЭМ!$B$39:$B$789,W$47)+'СЕТ СН'!$F$14+СВЦЭМ!$D$10+'СЕТ СН'!$F$6-'СЕТ СН'!$F$26</f>
        <v>2849.5721700899999</v>
      </c>
      <c r="X62" s="36">
        <f>SUMIFS(СВЦЭМ!$D$39:$D$789,СВЦЭМ!$A$39:$A$789,$A62,СВЦЭМ!$B$39:$B$789,X$47)+'СЕТ СН'!$F$14+СВЦЭМ!$D$10+'СЕТ СН'!$F$6-'СЕТ СН'!$F$26</f>
        <v>2924.7488535500001</v>
      </c>
      <c r="Y62" s="36">
        <f>SUMIFS(СВЦЭМ!$D$39:$D$789,СВЦЭМ!$A$39:$A$789,$A62,СВЦЭМ!$B$39:$B$789,Y$47)+'СЕТ СН'!$F$14+СВЦЭМ!$D$10+'СЕТ СН'!$F$6-'СЕТ СН'!$F$26</f>
        <v>2964.5051130000002</v>
      </c>
    </row>
    <row r="63" spans="1:25" ht="15.75" x14ac:dyDescent="0.2">
      <c r="A63" s="35">
        <f t="shared" si="1"/>
        <v>45642</v>
      </c>
      <c r="B63" s="36">
        <f>SUMIFS(СВЦЭМ!$D$39:$D$789,СВЦЭМ!$A$39:$A$789,$A63,СВЦЭМ!$B$39:$B$789,B$47)+'СЕТ СН'!$F$14+СВЦЭМ!$D$10+'СЕТ СН'!$F$6-'СЕТ СН'!$F$26</f>
        <v>2864.7188049199999</v>
      </c>
      <c r="C63" s="36">
        <f>SUMIFS(СВЦЭМ!$D$39:$D$789,СВЦЭМ!$A$39:$A$789,$A63,СВЦЭМ!$B$39:$B$789,C$47)+'СЕТ СН'!$F$14+СВЦЭМ!$D$10+'СЕТ СН'!$F$6-'СЕТ СН'!$F$26</f>
        <v>2916.5527682100001</v>
      </c>
      <c r="D63" s="36">
        <f>SUMIFS(СВЦЭМ!$D$39:$D$789,СВЦЭМ!$A$39:$A$789,$A63,СВЦЭМ!$B$39:$B$789,D$47)+'СЕТ СН'!$F$14+СВЦЭМ!$D$10+'СЕТ СН'!$F$6-'СЕТ СН'!$F$26</f>
        <v>2935.6085524099999</v>
      </c>
      <c r="E63" s="36">
        <f>SUMIFS(СВЦЭМ!$D$39:$D$789,СВЦЭМ!$A$39:$A$789,$A63,СВЦЭМ!$B$39:$B$789,E$47)+'СЕТ СН'!$F$14+СВЦЭМ!$D$10+'СЕТ СН'!$F$6-'СЕТ СН'!$F$26</f>
        <v>2950.61713865</v>
      </c>
      <c r="F63" s="36">
        <f>SUMIFS(СВЦЭМ!$D$39:$D$789,СВЦЭМ!$A$39:$A$789,$A63,СВЦЭМ!$B$39:$B$789,F$47)+'СЕТ СН'!$F$14+СВЦЭМ!$D$10+'СЕТ СН'!$F$6-'СЕТ СН'!$F$26</f>
        <v>2937.9042245300002</v>
      </c>
      <c r="G63" s="36">
        <f>SUMIFS(СВЦЭМ!$D$39:$D$789,СВЦЭМ!$A$39:$A$789,$A63,СВЦЭМ!$B$39:$B$789,G$47)+'СЕТ СН'!$F$14+СВЦЭМ!$D$10+'СЕТ СН'!$F$6-'СЕТ СН'!$F$26</f>
        <v>2895.55425182</v>
      </c>
      <c r="H63" s="36">
        <f>SUMIFS(СВЦЭМ!$D$39:$D$789,СВЦЭМ!$A$39:$A$789,$A63,СВЦЭМ!$B$39:$B$789,H$47)+'СЕТ СН'!$F$14+СВЦЭМ!$D$10+'СЕТ СН'!$F$6-'СЕТ СН'!$F$26</f>
        <v>2893.9776929999998</v>
      </c>
      <c r="I63" s="36">
        <f>SUMIFS(СВЦЭМ!$D$39:$D$789,СВЦЭМ!$A$39:$A$789,$A63,СВЦЭМ!$B$39:$B$789,I$47)+'СЕТ СН'!$F$14+СВЦЭМ!$D$10+'СЕТ СН'!$F$6-'СЕТ СН'!$F$26</f>
        <v>2810.6084961500001</v>
      </c>
      <c r="J63" s="36">
        <f>SUMIFS(СВЦЭМ!$D$39:$D$789,СВЦЭМ!$A$39:$A$789,$A63,СВЦЭМ!$B$39:$B$789,J$47)+'СЕТ СН'!$F$14+СВЦЭМ!$D$10+'СЕТ СН'!$F$6-'СЕТ СН'!$F$26</f>
        <v>2814.74732735</v>
      </c>
      <c r="K63" s="36">
        <f>SUMIFS(СВЦЭМ!$D$39:$D$789,СВЦЭМ!$A$39:$A$789,$A63,СВЦЭМ!$B$39:$B$789,K$47)+'СЕТ СН'!$F$14+СВЦЭМ!$D$10+'СЕТ СН'!$F$6-'СЕТ СН'!$F$26</f>
        <v>2801.8412669999998</v>
      </c>
      <c r="L63" s="36">
        <f>SUMIFS(СВЦЭМ!$D$39:$D$789,СВЦЭМ!$A$39:$A$789,$A63,СВЦЭМ!$B$39:$B$789,L$47)+'СЕТ СН'!$F$14+СВЦЭМ!$D$10+'СЕТ СН'!$F$6-'СЕТ СН'!$F$26</f>
        <v>2786.2506235199999</v>
      </c>
      <c r="M63" s="36">
        <f>SUMIFS(СВЦЭМ!$D$39:$D$789,СВЦЭМ!$A$39:$A$789,$A63,СВЦЭМ!$B$39:$B$789,M$47)+'СЕТ СН'!$F$14+СВЦЭМ!$D$10+'СЕТ СН'!$F$6-'СЕТ СН'!$F$26</f>
        <v>2808.3685982000002</v>
      </c>
      <c r="N63" s="36">
        <f>SUMIFS(СВЦЭМ!$D$39:$D$789,СВЦЭМ!$A$39:$A$789,$A63,СВЦЭМ!$B$39:$B$789,N$47)+'СЕТ СН'!$F$14+СВЦЭМ!$D$10+'СЕТ СН'!$F$6-'СЕТ СН'!$F$26</f>
        <v>2793.6033600599999</v>
      </c>
      <c r="O63" s="36">
        <f>SUMIFS(СВЦЭМ!$D$39:$D$789,СВЦЭМ!$A$39:$A$789,$A63,СВЦЭМ!$B$39:$B$789,O$47)+'СЕТ СН'!$F$14+СВЦЭМ!$D$10+'СЕТ СН'!$F$6-'СЕТ СН'!$F$26</f>
        <v>2820.3045116799999</v>
      </c>
      <c r="P63" s="36">
        <f>SUMIFS(СВЦЭМ!$D$39:$D$789,СВЦЭМ!$A$39:$A$789,$A63,СВЦЭМ!$B$39:$B$789,P$47)+'СЕТ СН'!$F$14+СВЦЭМ!$D$10+'СЕТ СН'!$F$6-'СЕТ СН'!$F$26</f>
        <v>2834.33054455</v>
      </c>
      <c r="Q63" s="36">
        <f>SUMIFS(СВЦЭМ!$D$39:$D$789,СВЦЭМ!$A$39:$A$789,$A63,СВЦЭМ!$B$39:$B$789,Q$47)+'СЕТ СН'!$F$14+СВЦЭМ!$D$10+'СЕТ СН'!$F$6-'СЕТ СН'!$F$26</f>
        <v>2852.7721296099999</v>
      </c>
      <c r="R63" s="36">
        <f>SUMIFS(СВЦЭМ!$D$39:$D$789,СВЦЭМ!$A$39:$A$789,$A63,СВЦЭМ!$B$39:$B$789,R$47)+'СЕТ СН'!$F$14+СВЦЭМ!$D$10+'СЕТ СН'!$F$6-'СЕТ СН'!$F$26</f>
        <v>2831.3321506399998</v>
      </c>
      <c r="S63" s="36">
        <f>SUMIFS(СВЦЭМ!$D$39:$D$789,СВЦЭМ!$A$39:$A$789,$A63,СВЦЭМ!$B$39:$B$789,S$47)+'СЕТ СН'!$F$14+СВЦЭМ!$D$10+'СЕТ СН'!$F$6-'СЕТ СН'!$F$26</f>
        <v>2769.8462168599999</v>
      </c>
      <c r="T63" s="36">
        <f>SUMIFS(СВЦЭМ!$D$39:$D$789,СВЦЭМ!$A$39:$A$789,$A63,СВЦЭМ!$B$39:$B$789,T$47)+'СЕТ СН'!$F$14+СВЦЭМ!$D$10+'СЕТ СН'!$F$6-'СЕТ СН'!$F$26</f>
        <v>2772.7120810299998</v>
      </c>
      <c r="U63" s="36">
        <f>SUMIFS(СВЦЭМ!$D$39:$D$789,СВЦЭМ!$A$39:$A$789,$A63,СВЦЭМ!$B$39:$B$789,U$47)+'СЕТ СН'!$F$14+СВЦЭМ!$D$10+'СЕТ СН'!$F$6-'СЕТ СН'!$F$26</f>
        <v>2775.3390296500002</v>
      </c>
      <c r="V63" s="36">
        <f>SUMIFS(СВЦЭМ!$D$39:$D$789,СВЦЭМ!$A$39:$A$789,$A63,СВЦЭМ!$B$39:$B$789,V$47)+'СЕТ СН'!$F$14+СВЦЭМ!$D$10+'СЕТ СН'!$F$6-'СЕТ СН'!$F$26</f>
        <v>2802.3454752299999</v>
      </c>
      <c r="W63" s="36">
        <f>SUMIFS(СВЦЭМ!$D$39:$D$789,СВЦЭМ!$A$39:$A$789,$A63,СВЦЭМ!$B$39:$B$789,W$47)+'СЕТ СН'!$F$14+СВЦЭМ!$D$10+'СЕТ СН'!$F$6-'СЕТ СН'!$F$26</f>
        <v>2836.6297210100001</v>
      </c>
      <c r="X63" s="36">
        <f>SUMIFS(СВЦЭМ!$D$39:$D$789,СВЦЭМ!$A$39:$A$789,$A63,СВЦЭМ!$B$39:$B$789,X$47)+'СЕТ СН'!$F$14+СВЦЭМ!$D$10+'СЕТ СН'!$F$6-'СЕТ СН'!$F$26</f>
        <v>2882.44493375</v>
      </c>
      <c r="Y63" s="36">
        <f>SUMIFS(СВЦЭМ!$D$39:$D$789,СВЦЭМ!$A$39:$A$789,$A63,СВЦЭМ!$B$39:$B$789,Y$47)+'СЕТ СН'!$F$14+СВЦЭМ!$D$10+'СЕТ СН'!$F$6-'СЕТ СН'!$F$26</f>
        <v>2937.71789786</v>
      </c>
    </row>
    <row r="64" spans="1:25" ht="15.75" x14ac:dyDescent="0.2">
      <c r="A64" s="35">
        <f t="shared" si="1"/>
        <v>45643</v>
      </c>
      <c r="B64" s="36">
        <f>SUMIFS(СВЦЭМ!$D$39:$D$789,СВЦЭМ!$A$39:$A$789,$A64,СВЦЭМ!$B$39:$B$789,B$47)+'СЕТ СН'!$F$14+СВЦЭМ!$D$10+'СЕТ СН'!$F$6-'СЕТ СН'!$F$26</f>
        <v>3147.06029356</v>
      </c>
      <c r="C64" s="36">
        <f>SUMIFS(СВЦЭМ!$D$39:$D$789,СВЦЭМ!$A$39:$A$789,$A64,СВЦЭМ!$B$39:$B$789,C$47)+'СЕТ СН'!$F$14+СВЦЭМ!$D$10+'СЕТ СН'!$F$6-'СЕТ СН'!$F$26</f>
        <v>3227.0481809600001</v>
      </c>
      <c r="D64" s="36">
        <f>SUMIFS(СВЦЭМ!$D$39:$D$789,СВЦЭМ!$A$39:$A$789,$A64,СВЦЭМ!$B$39:$B$789,D$47)+'СЕТ СН'!$F$14+СВЦЭМ!$D$10+'СЕТ СН'!$F$6-'СЕТ СН'!$F$26</f>
        <v>3290.31840066</v>
      </c>
      <c r="E64" s="36">
        <f>SUMIFS(СВЦЭМ!$D$39:$D$789,СВЦЭМ!$A$39:$A$789,$A64,СВЦЭМ!$B$39:$B$789,E$47)+'СЕТ СН'!$F$14+СВЦЭМ!$D$10+'СЕТ СН'!$F$6-'СЕТ СН'!$F$26</f>
        <v>3328.12464533</v>
      </c>
      <c r="F64" s="36">
        <f>SUMIFS(СВЦЭМ!$D$39:$D$789,СВЦЭМ!$A$39:$A$789,$A64,СВЦЭМ!$B$39:$B$789,F$47)+'СЕТ СН'!$F$14+СВЦЭМ!$D$10+'СЕТ СН'!$F$6-'СЕТ СН'!$F$26</f>
        <v>3350.9282064499998</v>
      </c>
      <c r="G64" s="36">
        <f>SUMIFS(СВЦЭМ!$D$39:$D$789,СВЦЭМ!$A$39:$A$789,$A64,СВЦЭМ!$B$39:$B$789,G$47)+'СЕТ СН'!$F$14+СВЦЭМ!$D$10+'СЕТ СН'!$F$6-'СЕТ СН'!$F$26</f>
        <v>3372.9555924400001</v>
      </c>
      <c r="H64" s="36">
        <f>SUMIFS(СВЦЭМ!$D$39:$D$789,СВЦЭМ!$A$39:$A$789,$A64,СВЦЭМ!$B$39:$B$789,H$47)+'СЕТ СН'!$F$14+СВЦЭМ!$D$10+'СЕТ СН'!$F$6-'СЕТ СН'!$F$26</f>
        <v>3263.4852462899998</v>
      </c>
      <c r="I64" s="36">
        <f>SUMIFS(СВЦЭМ!$D$39:$D$789,СВЦЭМ!$A$39:$A$789,$A64,СВЦЭМ!$B$39:$B$789,I$47)+'СЕТ СН'!$F$14+СВЦЭМ!$D$10+'СЕТ СН'!$F$6-'СЕТ СН'!$F$26</f>
        <v>3143.8091141700002</v>
      </c>
      <c r="J64" s="36">
        <f>SUMIFS(СВЦЭМ!$D$39:$D$789,СВЦЭМ!$A$39:$A$789,$A64,СВЦЭМ!$B$39:$B$789,J$47)+'СЕТ СН'!$F$14+СВЦЭМ!$D$10+'СЕТ СН'!$F$6-'СЕТ СН'!$F$26</f>
        <v>3091.8325690400002</v>
      </c>
      <c r="K64" s="36">
        <f>SUMIFS(СВЦЭМ!$D$39:$D$789,СВЦЭМ!$A$39:$A$789,$A64,СВЦЭМ!$B$39:$B$789,K$47)+'СЕТ СН'!$F$14+СВЦЭМ!$D$10+'СЕТ СН'!$F$6-'СЕТ СН'!$F$26</f>
        <v>3009.61947022</v>
      </c>
      <c r="L64" s="36">
        <f>SUMIFS(СВЦЭМ!$D$39:$D$789,СВЦЭМ!$A$39:$A$789,$A64,СВЦЭМ!$B$39:$B$789,L$47)+'СЕТ СН'!$F$14+СВЦЭМ!$D$10+'СЕТ СН'!$F$6-'СЕТ СН'!$F$26</f>
        <v>2974.4192723699998</v>
      </c>
      <c r="M64" s="36">
        <f>SUMIFS(СВЦЭМ!$D$39:$D$789,СВЦЭМ!$A$39:$A$789,$A64,СВЦЭМ!$B$39:$B$789,M$47)+'СЕТ СН'!$F$14+СВЦЭМ!$D$10+'СЕТ СН'!$F$6-'СЕТ СН'!$F$26</f>
        <v>2990.0058553600002</v>
      </c>
      <c r="N64" s="36">
        <f>SUMIFS(СВЦЭМ!$D$39:$D$789,СВЦЭМ!$A$39:$A$789,$A64,СВЦЭМ!$B$39:$B$789,N$47)+'СЕТ СН'!$F$14+СВЦЭМ!$D$10+'СЕТ СН'!$F$6-'СЕТ СН'!$F$26</f>
        <v>3016.4316700099998</v>
      </c>
      <c r="O64" s="36">
        <f>SUMIFS(СВЦЭМ!$D$39:$D$789,СВЦЭМ!$A$39:$A$789,$A64,СВЦЭМ!$B$39:$B$789,O$47)+'СЕТ СН'!$F$14+СВЦЭМ!$D$10+'СЕТ СН'!$F$6-'СЕТ СН'!$F$26</f>
        <v>3019.5462020800001</v>
      </c>
      <c r="P64" s="36">
        <f>SUMIFS(СВЦЭМ!$D$39:$D$789,СВЦЭМ!$A$39:$A$789,$A64,СВЦЭМ!$B$39:$B$789,P$47)+'СЕТ СН'!$F$14+СВЦЭМ!$D$10+'СЕТ СН'!$F$6-'СЕТ СН'!$F$26</f>
        <v>3022.5903085</v>
      </c>
      <c r="Q64" s="36">
        <f>SUMIFS(СВЦЭМ!$D$39:$D$789,СВЦЭМ!$A$39:$A$789,$A64,СВЦЭМ!$B$39:$B$789,Q$47)+'СЕТ СН'!$F$14+СВЦЭМ!$D$10+'СЕТ СН'!$F$6-'СЕТ СН'!$F$26</f>
        <v>3044.29104899</v>
      </c>
      <c r="R64" s="36">
        <f>SUMIFS(СВЦЭМ!$D$39:$D$789,СВЦЭМ!$A$39:$A$789,$A64,СВЦЭМ!$B$39:$B$789,R$47)+'СЕТ СН'!$F$14+СВЦЭМ!$D$10+'СЕТ СН'!$F$6-'СЕТ СН'!$F$26</f>
        <v>3033.3831290100002</v>
      </c>
      <c r="S64" s="36">
        <f>SUMIFS(СВЦЭМ!$D$39:$D$789,СВЦЭМ!$A$39:$A$789,$A64,СВЦЭМ!$B$39:$B$789,S$47)+'СЕТ СН'!$F$14+СВЦЭМ!$D$10+'СЕТ СН'!$F$6-'СЕТ СН'!$F$26</f>
        <v>2990.01573439</v>
      </c>
      <c r="T64" s="36">
        <f>SUMIFS(СВЦЭМ!$D$39:$D$789,СВЦЭМ!$A$39:$A$789,$A64,СВЦЭМ!$B$39:$B$789,T$47)+'СЕТ СН'!$F$14+СВЦЭМ!$D$10+'СЕТ СН'!$F$6-'СЕТ СН'!$F$26</f>
        <v>3052.1901520599999</v>
      </c>
      <c r="U64" s="36">
        <f>SUMIFS(СВЦЭМ!$D$39:$D$789,СВЦЭМ!$A$39:$A$789,$A64,СВЦЭМ!$B$39:$B$789,U$47)+'СЕТ СН'!$F$14+СВЦЭМ!$D$10+'СЕТ СН'!$F$6-'СЕТ СН'!$F$26</f>
        <v>3046.7681464000002</v>
      </c>
      <c r="V64" s="36">
        <f>SUMIFS(СВЦЭМ!$D$39:$D$789,СВЦЭМ!$A$39:$A$789,$A64,СВЦЭМ!$B$39:$B$789,V$47)+'СЕТ СН'!$F$14+СВЦЭМ!$D$10+'СЕТ СН'!$F$6-'СЕТ СН'!$F$26</f>
        <v>3130.3941173600001</v>
      </c>
      <c r="W64" s="36">
        <f>SUMIFS(СВЦЭМ!$D$39:$D$789,СВЦЭМ!$A$39:$A$789,$A64,СВЦЭМ!$B$39:$B$789,W$47)+'СЕТ СН'!$F$14+СВЦЭМ!$D$10+'СЕТ СН'!$F$6-'СЕТ СН'!$F$26</f>
        <v>3167.4148882</v>
      </c>
      <c r="X64" s="36">
        <f>SUMIFS(СВЦЭМ!$D$39:$D$789,СВЦЭМ!$A$39:$A$789,$A64,СВЦЭМ!$B$39:$B$789,X$47)+'СЕТ СН'!$F$14+СВЦЭМ!$D$10+'СЕТ СН'!$F$6-'СЕТ СН'!$F$26</f>
        <v>3194.67798498</v>
      </c>
      <c r="Y64" s="36">
        <f>SUMIFS(СВЦЭМ!$D$39:$D$789,СВЦЭМ!$A$39:$A$789,$A64,СВЦЭМ!$B$39:$B$789,Y$47)+'СЕТ СН'!$F$14+СВЦЭМ!$D$10+'СЕТ СН'!$F$6-'СЕТ СН'!$F$26</f>
        <v>3213.8839195</v>
      </c>
    </row>
    <row r="65" spans="1:32" ht="15.75" x14ac:dyDescent="0.2">
      <c r="A65" s="35">
        <f t="shared" si="1"/>
        <v>45644</v>
      </c>
      <c r="B65" s="36">
        <f>SUMIFS(СВЦЭМ!$D$39:$D$789,СВЦЭМ!$A$39:$A$789,$A65,СВЦЭМ!$B$39:$B$789,B$47)+'СЕТ СН'!$F$14+СВЦЭМ!$D$10+'СЕТ СН'!$F$6-'СЕТ СН'!$F$26</f>
        <v>3376.6196109299999</v>
      </c>
      <c r="C65" s="36">
        <f>SUMIFS(СВЦЭМ!$D$39:$D$789,СВЦЭМ!$A$39:$A$789,$A65,СВЦЭМ!$B$39:$B$789,C$47)+'СЕТ СН'!$F$14+СВЦЭМ!$D$10+'СЕТ СН'!$F$6-'СЕТ СН'!$F$26</f>
        <v>3435.31222467</v>
      </c>
      <c r="D65" s="36">
        <f>SUMIFS(СВЦЭМ!$D$39:$D$789,СВЦЭМ!$A$39:$A$789,$A65,СВЦЭМ!$B$39:$B$789,D$47)+'СЕТ СН'!$F$14+СВЦЭМ!$D$10+'СЕТ СН'!$F$6-'СЕТ СН'!$F$26</f>
        <v>3475.8231972799999</v>
      </c>
      <c r="E65" s="36">
        <f>SUMIFS(СВЦЭМ!$D$39:$D$789,СВЦЭМ!$A$39:$A$789,$A65,СВЦЭМ!$B$39:$B$789,E$47)+'СЕТ СН'!$F$14+СВЦЭМ!$D$10+'СЕТ СН'!$F$6-'СЕТ СН'!$F$26</f>
        <v>3496.3110108299998</v>
      </c>
      <c r="F65" s="36">
        <f>SUMIFS(СВЦЭМ!$D$39:$D$789,СВЦЭМ!$A$39:$A$789,$A65,СВЦЭМ!$B$39:$B$789,F$47)+'СЕТ СН'!$F$14+СВЦЭМ!$D$10+'СЕТ СН'!$F$6-'СЕТ СН'!$F$26</f>
        <v>3506.9828513299999</v>
      </c>
      <c r="G65" s="36">
        <f>SUMIFS(СВЦЭМ!$D$39:$D$789,СВЦЭМ!$A$39:$A$789,$A65,СВЦЭМ!$B$39:$B$789,G$47)+'СЕТ СН'!$F$14+СВЦЭМ!$D$10+'СЕТ СН'!$F$6-'СЕТ СН'!$F$26</f>
        <v>3472.3053974200002</v>
      </c>
      <c r="H65" s="36">
        <f>SUMIFS(СВЦЭМ!$D$39:$D$789,СВЦЭМ!$A$39:$A$789,$A65,СВЦЭМ!$B$39:$B$789,H$47)+'СЕТ СН'!$F$14+СВЦЭМ!$D$10+'СЕТ СН'!$F$6-'СЕТ СН'!$F$26</f>
        <v>3344.4982178999999</v>
      </c>
      <c r="I65" s="36">
        <f>SUMIFS(СВЦЭМ!$D$39:$D$789,СВЦЭМ!$A$39:$A$789,$A65,СВЦЭМ!$B$39:$B$789,I$47)+'СЕТ СН'!$F$14+СВЦЭМ!$D$10+'СЕТ СН'!$F$6-'СЕТ СН'!$F$26</f>
        <v>3172.6761788200001</v>
      </c>
      <c r="J65" s="36">
        <f>SUMIFS(СВЦЭМ!$D$39:$D$789,СВЦЭМ!$A$39:$A$789,$A65,СВЦЭМ!$B$39:$B$789,J$47)+'СЕТ СН'!$F$14+СВЦЭМ!$D$10+'СЕТ СН'!$F$6-'СЕТ СН'!$F$26</f>
        <v>3114.3727500700002</v>
      </c>
      <c r="K65" s="36">
        <f>SUMIFS(СВЦЭМ!$D$39:$D$789,СВЦЭМ!$A$39:$A$789,$A65,СВЦЭМ!$B$39:$B$789,K$47)+'СЕТ СН'!$F$14+СВЦЭМ!$D$10+'СЕТ СН'!$F$6-'СЕТ СН'!$F$26</f>
        <v>3035.7442384800001</v>
      </c>
      <c r="L65" s="36">
        <f>SUMIFS(СВЦЭМ!$D$39:$D$789,СВЦЭМ!$A$39:$A$789,$A65,СВЦЭМ!$B$39:$B$789,L$47)+'СЕТ СН'!$F$14+СВЦЭМ!$D$10+'СЕТ СН'!$F$6-'СЕТ СН'!$F$26</f>
        <v>2985.0972647099998</v>
      </c>
      <c r="M65" s="36">
        <f>SUMIFS(СВЦЭМ!$D$39:$D$789,СВЦЭМ!$A$39:$A$789,$A65,СВЦЭМ!$B$39:$B$789,M$47)+'СЕТ СН'!$F$14+СВЦЭМ!$D$10+'СЕТ СН'!$F$6-'СЕТ СН'!$F$26</f>
        <v>3077.18127779</v>
      </c>
      <c r="N65" s="36">
        <f>SUMIFS(СВЦЭМ!$D$39:$D$789,СВЦЭМ!$A$39:$A$789,$A65,СВЦЭМ!$B$39:$B$789,N$47)+'СЕТ СН'!$F$14+СВЦЭМ!$D$10+'СЕТ СН'!$F$6-'СЕТ СН'!$F$26</f>
        <v>3101.7142889100001</v>
      </c>
      <c r="O65" s="36">
        <f>SUMIFS(СВЦЭМ!$D$39:$D$789,СВЦЭМ!$A$39:$A$789,$A65,СВЦЭМ!$B$39:$B$789,O$47)+'СЕТ СН'!$F$14+СВЦЭМ!$D$10+'СЕТ СН'!$F$6-'СЕТ СН'!$F$26</f>
        <v>3087.6255427400001</v>
      </c>
      <c r="P65" s="36">
        <f>SUMIFS(СВЦЭМ!$D$39:$D$789,СВЦЭМ!$A$39:$A$789,$A65,СВЦЭМ!$B$39:$B$789,P$47)+'СЕТ СН'!$F$14+СВЦЭМ!$D$10+'СЕТ СН'!$F$6-'СЕТ СН'!$F$26</f>
        <v>3074.8365139799998</v>
      </c>
      <c r="Q65" s="36">
        <f>SUMIFS(СВЦЭМ!$D$39:$D$789,СВЦЭМ!$A$39:$A$789,$A65,СВЦЭМ!$B$39:$B$789,Q$47)+'СЕТ СН'!$F$14+СВЦЭМ!$D$10+'СЕТ СН'!$F$6-'СЕТ СН'!$F$26</f>
        <v>3094.9006814200002</v>
      </c>
      <c r="R65" s="36">
        <f>SUMIFS(СВЦЭМ!$D$39:$D$789,СВЦЭМ!$A$39:$A$789,$A65,СВЦЭМ!$B$39:$B$789,R$47)+'СЕТ СН'!$F$14+СВЦЭМ!$D$10+'СЕТ СН'!$F$6-'СЕТ СН'!$F$26</f>
        <v>3091.5058255700001</v>
      </c>
      <c r="S65" s="36">
        <f>SUMIFS(СВЦЭМ!$D$39:$D$789,СВЦЭМ!$A$39:$A$789,$A65,СВЦЭМ!$B$39:$B$789,S$47)+'СЕТ СН'!$F$14+СВЦЭМ!$D$10+'СЕТ СН'!$F$6-'СЕТ СН'!$F$26</f>
        <v>3041.7590907499998</v>
      </c>
      <c r="T65" s="36">
        <f>SUMIFS(СВЦЭМ!$D$39:$D$789,СВЦЭМ!$A$39:$A$789,$A65,СВЦЭМ!$B$39:$B$789,T$47)+'СЕТ СН'!$F$14+СВЦЭМ!$D$10+'СЕТ СН'!$F$6-'СЕТ СН'!$F$26</f>
        <v>3036.0812566499999</v>
      </c>
      <c r="U65" s="36">
        <f>SUMIFS(СВЦЭМ!$D$39:$D$789,СВЦЭМ!$A$39:$A$789,$A65,СВЦЭМ!$B$39:$B$789,U$47)+'СЕТ СН'!$F$14+СВЦЭМ!$D$10+'СЕТ СН'!$F$6-'СЕТ СН'!$F$26</f>
        <v>3041.38042838</v>
      </c>
      <c r="V65" s="36">
        <f>SUMIFS(СВЦЭМ!$D$39:$D$789,СВЦЭМ!$A$39:$A$789,$A65,СВЦЭМ!$B$39:$B$789,V$47)+'СЕТ СН'!$F$14+СВЦЭМ!$D$10+'СЕТ СН'!$F$6-'СЕТ СН'!$F$26</f>
        <v>3114.5378182999998</v>
      </c>
      <c r="W65" s="36">
        <f>SUMIFS(СВЦЭМ!$D$39:$D$789,СВЦЭМ!$A$39:$A$789,$A65,СВЦЭМ!$B$39:$B$789,W$47)+'СЕТ СН'!$F$14+СВЦЭМ!$D$10+'СЕТ СН'!$F$6-'СЕТ СН'!$F$26</f>
        <v>3156.9082489799998</v>
      </c>
      <c r="X65" s="36">
        <f>SUMIFS(СВЦЭМ!$D$39:$D$789,СВЦЭМ!$A$39:$A$789,$A65,СВЦЭМ!$B$39:$B$789,X$47)+'СЕТ СН'!$F$14+СВЦЭМ!$D$10+'СЕТ СН'!$F$6-'СЕТ СН'!$F$26</f>
        <v>3167.5556743799998</v>
      </c>
      <c r="Y65" s="36">
        <f>SUMIFS(СВЦЭМ!$D$39:$D$789,СВЦЭМ!$A$39:$A$789,$A65,СВЦЭМ!$B$39:$B$789,Y$47)+'СЕТ СН'!$F$14+СВЦЭМ!$D$10+'СЕТ СН'!$F$6-'СЕТ СН'!$F$26</f>
        <v>3244.8344085099998</v>
      </c>
    </row>
    <row r="66" spans="1:32" ht="15.75" x14ac:dyDescent="0.2">
      <c r="A66" s="35">
        <f t="shared" si="1"/>
        <v>45645</v>
      </c>
      <c r="B66" s="36">
        <f>SUMIFS(СВЦЭМ!$D$39:$D$789,СВЦЭМ!$A$39:$A$789,$A66,СВЦЭМ!$B$39:$B$789,B$47)+'СЕТ СН'!$F$14+СВЦЭМ!$D$10+'СЕТ СН'!$F$6-'СЕТ СН'!$F$26</f>
        <v>3118.9885375499998</v>
      </c>
      <c r="C66" s="36">
        <f>SUMIFS(СВЦЭМ!$D$39:$D$789,СВЦЭМ!$A$39:$A$789,$A66,СВЦЭМ!$B$39:$B$789,C$47)+'СЕТ СН'!$F$14+СВЦЭМ!$D$10+'СЕТ СН'!$F$6-'СЕТ СН'!$F$26</f>
        <v>3144.2491326599998</v>
      </c>
      <c r="D66" s="36">
        <f>SUMIFS(СВЦЭМ!$D$39:$D$789,СВЦЭМ!$A$39:$A$789,$A66,СВЦЭМ!$B$39:$B$789,D$47)+'СЕТ СН'!$F$14+СВЦЭМ!$D$10+'СЕТ СН'!$F$6-'СЕТ СН'!$F$26</f>
        <v>3239.5105618500002</v>
      </c>
      <c r="E66" s="36">
        <f>SUMIFS(СВЦЭМ!$D$39:$D$789,СВЦЭМ!$A$39:$A$789,$A66,СВЦЭМ!$B$39:$B$789,E$47)+'СЕТ СН'!$F$14+СВЦЭМ!$D$10+'СЕТ СН'!$F$6-'СЕТ СН'!$F$26</f>
        <v>3245.3637485899999</v>
      </c>
      <c r="F66" s="36">
        <f>SUMIFS(СВЦЭМ!$D$39:$D$789,СВЦЭМ!$A$39:$A$789,$A66,СВЦЭМ!$B$39:$B$789,F$47)+'СЕТ СН'!$F$14+СВЦЭМ!$D$10+'СЕТ СН'!$F$6-'СЕТ СН'!$F$26</f>
        <v>3271.4118664900002</v>
      </c>
      <c r="G66" s="36">
        <f>SUMIFS(СВЦЭМ!$D$39:$D$789,СВЦЭМ!$A$39:$A$789,$A66,СВЦЭМ!$B$39:$B$789,G$47)+'СЕТ СН'!$F$14+СВЦЭМ!$D$10+'СЕТ СН'!$F$6-'СЕТ СН'!$F$26</f>
        <v>3240.8397233699998</v>
      </c>
      <c r="H66" s="36">
        <f>SUMIFS(СВЦЭМ!$D$39:$D$789,СВЦЭМ!$A$39:$A$789,$A66,СВЦЭМ!$B$39:$B$789,H$47)+'СЕТ СН'!$F$14+СВЦЭМ!$D$10+'СЕТ СН'!$F$6-'СЕТ СН'!$F$26</f>
        <v>3187.0699129899999</v>
      </c>
      <c r="I66" s="36">
        <f>SUMIFS(СВЦЭМ!$D$39:$D$789,СВЦЭМ!$A$39:$A$789,$A66,СВЦЭМ!$B$39:$B$789,I$47)+'СЕТ СН'!$F$14+СВЦЭМ!$D$10+'СЕТ СН'!$F$6-'СЕТ СН'!$F$26</f>
        <v>3092.4553420699999</v>
      </c>
      <c r="J66" s="36">
        <f>SUMIFS(СВЦЭМ!$D$39:$D$789,СВЦЭМ!$A$39:$A$789,$A66,СВЦЭМ!$B$39:$B$789,J$47)+'СЕТ СН'!$F$14+СВЦЭМ!$D$10+'СЕТ СН'!$F$6-'СЕТ СН'!$F$26</f>
        <v>3024.27222097</v>
      </c>
      <c r="K66" s="36">
        <f>SUMIFS(СВЦЭМ!$D$39:$D$789,СВЦЭМ!$A$39:$A$789,$A66,СВЦЭМ!$B$39:$B$789,K$47)+'СЕТ СН'!$F$14+СВЦЭМ!$D$10+'СЕТ СН'!$F$6-'СЕТ СН'!$F$26</f>
        <v>2943.7284066900002</v>
      </c>
      <c r="L66" s="36">
        <f>SUMIFS(СВЦЭМ!$D$39:$D$789,СВЦЭМ!$A$39:$A$789,$A66,СВЦЭМ!$B$39:$B$789,L$47)+'СЕТ СН'!$F$14+СВЦЭМ!$D$10+'СЕТ СН'!$F$6-'СЕТ СН'!$F$26</f>
        <v>2941.11339993</v>
      </c>
      <c r="M66" s="36">
        <f>SUMIFS(СВЦЭМ!$D$39:$D$789,СВЦЭМ!$A$39:$A$789,$A66,СВЦЭМ!$B$39:$B$789,M$47)+'СЕТ СН'!$F$14+СВЦЭМ!$D$10+'СЕТ СН'!$F$6-'СЕТ СН'!$F$26</f>
        <v>2980.3372875599998</v>
      </c>
      <c r="N66" s="36">
        <f>SUMIFS(СВЦЭМ!$D$39:$D$789,СВЦЭМ!$A$39:$A$789,$A66,СВЦЭМ!$B$39:$B$789,N$47)+'СЕТ СН'!$F$14+СВЦЭМ!$D$10+'СЕТ СН'!$F$6-'СЕТ СН'!$F$26</f>
        <v>2991.12084559</v>
      </c>
      <c r="O66" s="36">
        <f>SUMIFS(СВЦЭМ!$D$39:$D$789,СВЦЭМ!$A$39:$A$789,$A66,СВЦЭМ!$B$39:$B$789,O$47)+'СЕТ СН'!$F$14+СВЦЭМ!$D$10+'СЕТ СН'!$F$6-'СЕТ СН'!$F$26</f>
        <v>3067.68649891</v>
      </c>
      <c r="P66" s="36">
        <f>SUMIFS(СВЦЭМ!$D$39:$D$789,СВЦЭМ!$A$39:$A$789,$A66,СВЦЭМ!$B$39:$B$789,P$47)+'СЕТ СН'!$F$14+СВЦЭМ!$D$10+'СЕТ СН'!$F$6-'СЕТ СН'!$F$26</f>
        <v>3084.3647057100002</v>
      </c>
      <c r="Q66" s="36">
        <f>SUMIFS(СВЦЭМ!$D$39:$D$789,СВЦЭМ!$A$39:$A$789,$A66,СВЦЭМ!$B$39:$B$789,Q$47)+'СЕТ СН'!$F$14+СВЦЭМ!$D$10+'СЕТ СН'!$F$6-'СЕТ СН'!$F$26</f>
        <v>3053.7070404699998</v>
      </c>
      <c r="R66" s="36">
        <f>SUMIFS(СВЦЭМ!$D$39:$D$789,СВЦЭМ!$A$39:$A$789,$A66,СВЦЭМ!$B$39:$B$789,R$47)+'СЕТ СН'!$F$14+СВЦЭМ!$D$10+'СЕТ СН'!$F$6-'СЕТ СН'!$F$26</f>
        <v>3000.5150054199999</v>
      </c>
      <c r="S66" s="36">
        <f>SUMIFS(СВЦЭМ!$D$39:$D$789,СВЦЭМ!$A$39:$A$789,$A66,СВЦЭМ!$B$39:$B$789,S$47)+'СЕТ СН'!$F$14+СВЦЭМ!$D$10+'СЕТ СН'!$F$6-'СЕТ СН'!$F$26</f>
        <v>2949.4431495200001</v>
      </c>
      <c r="T66" s="36">
        <f>SUMIFS(СВЦЭМ!$D$39:$D$789,СВЦЭМ!$A$39:$A$789,$A66,СВЦЭМ!$B$39:$B$789,T$47)+'СЕТ СН'!$F$14+СВЦЭМ!$D$10+'СЕТ СН'!$F$6-'СЕТ СН'!$F$26</f>
        <v>2911.4220937999999</v>
      </c>
      <c r="U66" s="36">
        <f>SUMIFS(СВЦЭМ!$D$39:$D$789,СВЦЭМ!$A$39:$A$789,$A66,СВЦЭМ!$B$39:$B$789,U$47)+'СЕТ СН'!$F$14+СВЦЭМ!$D$10+'СЕТ СН'!$F$6-'СЕТ СН'!$F$26</f>
        <v>2916.0897573100001</v>
      </c>
      <c r="V66" s="36">
        <f>SUMIFS(СВЦЭМ!$D$39:$D$789,СВЦЭМ!$A$39:$A$789,$A66,СВЦЭМ!$B$39:$B$789,V$47)+'СЕТ СН'!$F$14+СВЦЭМ!$D$10+'СЕТ СН'!$F$6-'СЕТ СН'!$F$26</f>
        <v>2938.6306387099999</v>
      </c>
      <c r="W66" s="36">
        <f>SUMIFS(СВЦЭМ!$D$39:$D$789,СВЦЭМ!$A$39:$A$789,$A66,СВЦЭМ!$B$39:$B$789,W$47)+'СЕТ СН'!$F$14+СВЦЭМ!$D$10+'СЕТ СН'!$F$6-'СЕТ СН'!$F$26</f>
        <v>3024.7602118899999</v>
      </c>
      <c r="X66" s="36">
        <f>SUMIFS(СВЦЭМ!$D$39:$D$789,СВЦЭМ!$A$39:$A$789,$A66,СВЦЭМ!$B$39:$B$789,X$47)+'СЕТ СН'!$F$14+СВЦЭМ!$D$10+'СЕТ СН'!$F$6-'СЕТ СН'!$F$26</f>
        <v>3052.8458876999998</v>
      </c>
      <c r="Y66" s="36">
        <f>SUMIFS(СВЦЭМ!$D$39:$D$789,СВЦЭМ!$A$39:$A$789,$A66,СВЦЭМ!$B$39:$B$789,Y$47)+'СЕТ СН'!$F$14+СВЦЭМ!$D$10+'СЕТ СН'!$F$6-'СЕТ СН'!$F$26</f>
        <v>3084.49476559</v>
      </c>
    </row>
    <row r="67" spans="1:32" ht="15.75" x14ac:dyDescent="0.2">
      <c r="A67" s="35">
        <f t="shared" si="1"/>
        <v>45646</v>
      </c>
      <c r="B67" s="36">
        <f>SUMIFS(СВЦЭМ!$D$39:$D$789,СВЦЭМ!$A$39:$A$789,$A67,СВЦЭМ!$B$39:$B$789,B$47)+'СЕТ СН'!$F$14+СВЦЭМ!$D$10+'СЕТ СН'!$F$6-'СЕТ СН'!$F$26</f>
        <v>3132.4297055299999</v>
      </c>
      <c r="C67" s="36">
        <f>SUMIFS(СВЦЭМ!$D$39:$D$789,СВЦЭМ!$A$39:$A$789,$A67,СВЦЭМ!$B$39:$B$789,C$47)+'СЕТ СН'!$F$14+СВЦЭМ!$D$10+'СЕТ СН'!$F$6-'СЕТ СН'!$F$26</f>
        <v>3181.9440518500001</v>
      </c>
      <c r="D67" s="36">
        <f>SUMIFS(СВЦЭМ!$D$39:$D$789,СВЦЭМ!$A$39:$A$789,$A67,СВЦЭМ!$B$39:$B$789,D$47)+'СЕТ СН'!$F$14+СВЦЭМ!$D$10+'СЕТ СН'!$F$6-'СЕТ СН'!$F$26</f>
        <v>3197.8619164699999</v>
      </c>
      <c r="E67" s="36">
        <f>SUMIFS(СВЦЭМ!$D$39:$D$789,СВЦЭМ!$A$39:$A$789,$A67,СВЦЭМ!$B$39:$B$789,E$47)+'СЕТ СН'!$F$14+СВЦЭМ!$D$10+'СЕТ СН'!$F$6-'СЕТ СН'!$F$26</f>
        <v>3220.79035815</v>
      </c>
      <c r="F67" s="36">
        <f>SUMIFS(СВЦЭМ!$D$39:$D$789,СВЦЭМ!$A$39:$A$789,$A67,СВЦЭМ!$B$39:$B$789,F$47)+'СЕТ СН'!$F$14+СВЦЭМ!$D$10+'СЕТ СН'!$F$6-'СЕТ СН'!$F$26</f>
        <v>3217.9913074000001</v>
      </c>
      <c r="G67" s="36">
        <f>SUMIFS(СВЦЭМ!$D$39:$D$789,СВЦЭМ!$A$39:$A$789,$A67,СВЦЭМ!$B$39:$B$789,G$47)+'СЕТ СН'!$F$14+СВЦЭМ!$D$10+'СЕТ СН'!$F$6-'СЕТ СН'!$F$26</f>
        <v>3192.8732488300002</v>
      </c>
      <c r="H67" s="36">
        <f>SUMIFS(СВЦЭМ!$D$39:$D$789,СВЦЭМ!$A$39:$A$789,$A67,СВЦЭМ!$B$39:$B$789,H$47)+'СЕТ СН'!$F$14+СВЦЭМ!$D$10+'СЕТ СН'!$F$6-'СЕТ СН'!$F$26</f>
        <v>3174.4902248100002</v>
      </c>
      <c r="I67" s="36">
        <f>SUMIFS(СВЦЭМ!$D$39:$D$789,СВЦЭМ!$A$39:$A$789,$A67,СВЦЭМ!$B$39:$B$789,I$47)+'СЕТ СН'!$F$14+СВЦЭМ!$D$10+'СЕТ СН'!$F$6-'СЕТ СН'!$F$26</f>
        <v>3028.77498066</v>
      </c>
      <c r="J67" s="36">
        <f>SUMIFS(СВЦЭМ!$D$39:$D$789,СВЦЭМ!$A$39:$A$789,$A67,СВЦЭМ!$B$39:$B$789,J$47)+'СЕТ СН'!$F$14+СВЦЭМ!$D$10+'СЕТ СН'!$F$6-'СЕТ СН'!$F$26</f>
        <v>2923.0037192599998</v>
      </c>
      <c r="K67" s="36">
        <f>SUMIFS(СВЦЭМ!$D$39:$D$789,СВЦЭМ!$A$39:$A$789,$A67,СВЦЭМ!$B$39:$B$789,K$47)+'СЕТ СН'!$F$14+СВЦЭМ!$D$10+'СЕТ СН'!$F$6-'СЕТ СН'!$F$26</f>
        <v>2868.17915103</v>
      </c>
      <c r="L67" s="36">
        <f>SUMIFS(СВЦЭМ!$D$39:$D$789,СВЦЭМ!$A$39:$A$789,$A67,СВЦЭМ!$B$39:$B$789,L$47)+'СЕТ СН'!$F$14+СВЦЭМ!$D$10+'СЕТ СН'!$F$6-'СЕТ СН'!$F$26</f>
        <v>2866.99644601</v>
      </c>
      <c r="M67" s="36">
        <f>SUMIFS(СВЦЭМ!$D$39:$D$789,СВЦЭМ!$A$39:$A$789,$A67,СВЦЭМ!$B$39:$B$789,M$47)+'СЕТ СН'!$F$14+СВЦЭМ!$D$10+'СЕТ СН'!$F$6-'СЕТ СН'!$F$26</f>
        <v>2859.6707172299998</v>
      </c>
      <c r="N67" s="36">
        <f>SUMIFS(СВЦЭМ!$D$39:$D$789,СВЦЭМ!$A$39:$A$789,$A67,СВЦЭМ!$B$39:$B$789,N$47)+'СЕТ СН'!$F$14+СВЦЭМ!$D$10+'СЕТ СН'!$F$6-'СЕТ СН'!$F$26</f>
        <v>2866.3448947400002</v>
      </c>
      <c r="O67" s="36">
        <f>SUMIFS(СВЦЭМ!$D$39:$D$789,СВЦЭМ!$A$39:$A$789,$A67,СВЦЭМ!$B$39:$B$789,O$47)+'СЕТ СН'!$F$14+СВЦЭМ!$D$10+'СЕТ СН'!$F$6-'СЕТ СН'!$F$26</f>
        <v>2880.9726222999998</v>
      </c>
      <c r="P67" s="36">
        <f>SUMIFS(СВЦЭМ!$D$39:$D$789,СВЦЭМ!$A$39:$A$789,$A67,СВЦЭМ!$B$39:$B$789,P$47)+'СЕТ СН'!$F$14+СВЦЭМ!$D$10+'СЕТ СН'!$F$6-'СЕТ СН'!$F$26</f>
        <v>2893.2104091299998</v>
      </c>
      <c r="Q67" s="36">
        <f>SUMIFS(СВЦЭМ!$D$39:$D$789,СВЦЭМ!$A$39:$A$789,$A67,СВЦЭМ!$B$39:$B$789,Q$47)+'СЕТ СН'!$F$14+СВЦЭМ!$D$10+'СЕТ СН'!$F$6-'СЕТ СН'!$F$26</f>
        <v>2831.5482654100001</v>
      </c>
      <c r="R67" s="36">
        <f>SUMIFS(СВЦЭМ!$D$39:$D$789,СВЦЭМ!$A$39:$A$789,$A67,СВЦЭМ!$B$39:$B$789,R$47)+'СЕТ СН'!$F$14+СВЦЭМ!$D$10+'СЕТ СН'!$F$6-'СЕТ СН'!$F$26</f>
        <v>2846.3329478800001</v>
      </c>
      <c r="S67" s="36">
        <f>SUMIFS(СВЦЭМ!$D$39:$D$789,СВЦЭМ!$A$39:$A$789,$A67,СВЦЭМ!$B$39:$B$789,S$47)+'СЕТ СН'!$F$14+СВЦЭМ!$D$10+'СЕТ СН'!$F$6-'СЕТ СН'!$F$26</f>
        <v>2851.4636057500002</v>
      </c>
      <c r="T67" s="36">
        <f>SUMIFS(СВЦЭМ!$D$39:$D$789,СВЦЭМ!$A$39:$A$789,$A67,СВЦЭМ!$B$39:$B$789,T$47)+'СЕТ СН'!$F$14+СВЦЭМ!$D$10+'СЕТ СН'!$F$6-'СЕТ СН'!$F$26</f>
        <v>2815.6066592900002</v>
      </c>
      <c r="U67" s="36">
        <f>SUMIFS(СВЦЭМ!$D$39:$D$789,СВЦЭМ!$A$39:$A$789,$A67,СВЦЭМ!$B$39:$B$789,U$47)+'СЕТ СН'!$F$14+СВЦЭМ!$D$10+'СЕТ СН'!$F$6-'СЕТ СН'!$F$26</f>
        <v>2843.3061750500001</v>
      </c>
      <c r="V67" s="36">
        <f>SUMIFS(СВЦЭМ!$D$39:$D$789,СВЦЭМ!$A$39:$A$789,$A67,СВЦЭМ!$B$39:$B$789,V$47)+'СЕТ СН'!$F$14+СВЦЭМ!$D$10+'СЕТ СН'!$F$6-'СЕТ СН'!$F$26</f>
        <v>2888.3437324400002</v>
      </c>
      <c r="W67" s="36">
        <f>SUMIFS(СВЦЭМ!$D$39:$D$789,СВЦЭМ!$A$39:$A$789,$A67,СВЦЭМ!$B$39:$B$789,W$47)+'СЕТ СН'!$F$14+СВЦЭМ!$D$10+'СЕТ СН'!$F$6-'СЕТ СН'!$F$26</f>
        <v>2984.63493608</v>
      </c>
      <c r="X67" s="36">
        <f>SUMIFS(СВЦЭМ!$D$39:$D$789,СВЦЭМ!$A$39:$A$789,$A67,СВЦЭМ!$B$39:$B$789,X$47)+'СЕТ СН'!$F$14+СВЦЭМ!$D$10+'СЕТ СН'!$F$6-'СЕТ СН'!$F$26</f>
        <v>3009.0399120500001</v>
      </c>
      <c r="Y67" s="36">
        <f>SUMIFS(СВЦЭМ!$D$39:$D$789,СВЦЭМ!$A$39:$A$789,$A67,СВЦЭМ!$B$39:$B$789,Y$47)+'СЕТ СН'!$F$14+СВЦЭМ!$D$10+'СЕТ СН'!$F$6-'СЕТ СН'!$F$26</f>
        <v>3018.8186430999999</v>
      </c>
    </row>
    <row r="68" spans="1:32" ht="15.75" x14ac:dyDescent="0.2">
      <c r="A68" s="35">
        <f t="shared" si="1"/>
        <v>45647</v>
      </c>
      <c r="B68" s="36">
        <f>SUMIFS(СВЦЭМ!$D$39:$D$789,СВЦЭМ!$A$39:$A$789,$A68,СВЦЭМ!$B$39:$B$789,B$47)+'СЕТ СН'!$F$14+СВЦЭМ!$D$10+'СЕТ СН'!$F$6-'СЕТ СН'!$F$26</f>
        <v>3134.5855478799999</v>
      </c>
      <c r="C68" s="36">
        <f>SUMIFS(СВЦЭМ!$D$39:$D$789,СВЦЭМ!$A$39:$A$789,$A68,СВЦЭМ!$B$39:$B$789,C$47)+'СЕТ СН'!$F$14+СВЦЭМ!$D$10+'СЕТ СН'!$F$6-'СЕТ СН'!$F$26</f>
        <v>3109.2254843800001</v>
      </c>
      <c r="D68" s="36">
        <f>SUMIFS(СВЦЭМ!$D$39:$D$789,СВЦЭМ!$A$39:$A$789,$A68,СВЦЭМ!$B$39:$B$789,D$47)+'СЕТ СН'!$F$14+СВЦЭМ!$D$10+'СЕТ СН'!$F$6-'СЕТ СН'!$F$26</f>
        <v>3203.4031222099998</v>
      </c>
      <c r="E68" s="36">
        <f>SUMIFS(СВЦЭМ!$D$39:$D$789,СВЦЭМ!$A$39:$A$789,$A68,СВЦЭМ!$B$39:$B$789,E$47)+'СЕТ СН'!$F$14+СВЦЭМ!$D$10+'СЕТ СН'!$F$6-'СЕТ СН'!$F$26</f>
        <v>3256.8567976999998</v>
      </c>
      <c r="F68" s="36">
        <f>SUMIFS(СВЦЭМ!$D$39:$D$789,СВЦЭМ!$A$39:$A$789,$A68,СВЦЭМ!$B$39:$B$789,F$47)+'СЕТ СН'!$F$14+СВЦЭМ!$D$10+'СЕТ СН'!$F$6-'СЕТ СН'!$F$26</f>
        <v>3273.7455950499998</v>
      </c>
      <c r="G68" s="36">
        <f>SUMIFS(СВЦЭМ!$D$39:$D$789,СВЦЭМ!$A$39:$A$789,$A68,СВЦЭМ!$B$39:$B$789,G$47)+'СЕТ СН'!$F$14+СВЦЭМ!$D$10+'СЕТ СН'!$F$6-'СЕТ СН'!$F$26</f>
        <v>3247.0775815100001</v>
      </c>
      <c r="H68" s="36">
        <f>SUMIFS(СВЦЭМ!$D$39:$D$789,СВЦЭМ!$A$39:$A$789,$A68,СВЦЭМ!$B$39:$B$789,H$47)+'СЕТ СН'!$F$14+СВЦЭМ!$D$10+'СЕТ СН'!$F$6-'СЕТ СН'!$F$26</f>
        <v>3213.7247562799998</v>
      </c>
      <c r="I68" s="36">
        <f>SUMIFS(СВЦЭМ!$D$39:$D$789,СВЦЭМ!$A$39:$A$789,$A68,СВЦЭМ!$B$39:$B$789,I$47)+'СЕТ СН'!$F$14+СВЦЭМ!$D$10+'СЕТ СН'!$F$6-'СЕТ СН'!$F$26</f>
        <v>3141.96588299</v>
      </c>
      <c r="J68" s="36">
        <f>SUMIFS(СВЦЭМ!$D$39:$D$789,СВЦЭМ!$A$39:$A$789,$A68,СВЦЭМ!$B$39:$B$789,J$47)+'СЕТ СН'!$F$14+СВЦЭМ!$D$10+'СЕТ СН'!$F$6-'СЕТ СН'!$F$26</f>
        <v>3055.9870889399999</v>
      </c>
      <c r="K68" s="36">
        <f>SUMIFS(СВЦЭМ!$D$39:$D$789,СВЦЭМ!$A$39:$A$789,$A68,СВЦЭМ!$B$39:$B$789,K$47)+'СЕТ СН'!$F$14+СВЦЭМ!$D$10+'СЕТ СН'!$F$6-'СЕТ СН'!$F$26</f>
        <v>2934.0985679300002</v>
      </c>
      <c r="L68" s="36">
        <f>SUMIFS(СВЦЭМ!$D$39:$D$789,СВЦЭМ!$A$39:$A$789,$A68,СВЦЭМ!$B$39:$B$789,L$47)+'СЕТ СН'!$F$14+СВЦЭМ!$D$10+'СЕТ СН'!$F$6-'СЕТ СН'!$F$26</f>
        <v>2895.8367100199998</v>
      </c>
      <c r="M68" s="36">
        <f>SUMIFS(СВЦЭМ!$D$39:$D$789,СВЦЭМ!$A$39:$A$789,$A68,СВЦЭМ!$B$39:$B$789,M$47)+'СЕТ СН'!$F$14+СВЦЭМ!$D$10+'СЕТ СН'!$F$6-'СЕТ СН'!$F$26</f>
        <v>2892.77645914</v>
      </c>
      <c r="N68" s="36">
        <f>SUMIFS(СВЦЭМ!$D$39:$D$789,СВЦЭМ!$A$39:$A$789,$A68,СВЦЭМ!$B$39:$B$789,N$47)+'СЕТ СН'!$F$14+СВЦЭМ!$D$10+'СЕТ СН'!$F$6-'СЕТ СН'!$F$26</f>
        <v>2905.7180754699998</v>
      </c>
      <c r="O68" s="36">
        <f>SUMIFS(СВЦЭМ!$D$39:$D$789,СВЦЭМ!$A$39:$A$789,$A68,СВЦЭМ!$B$39:$B$789,O$47)+'СЕТ СН'!$F$14+СВЦЭМ!$D$10+'СЕТ СН'!$F$6-'СЕТ СН'!$F$26</f>
        <v>2925.9808699099999</v>
      </c>
      <c r="P68" s="36">
        <f>SUMIFS(СВЦЭМ!$D$39:$D$789,СВЦЭМ!$A$39:$A$789,$A68,СВЦЭМ!$B$39:$B$789,P$47)+'СЕТ СН'!$F$14+СВЦЭМ!$D$10+'СЕТ СН'!$F$6-'СЕТ СН'!$F$26</f>
        <v>2922.14157862</v>
      </c>
      <c r="Q68" s="36">
        <f>SUMIFS(СВЦЭМ!$D$39:$D$789,СВЦЭМ!$A$39:$A$789,$A68,СВЦЭМ!$B$39:$B$789,Q$47)+'СЕТ СН'!$F$14+СВЦЭМ!$D$10+'СЕТ СН'!$F$6-'СЕТ СН'!$F$26</f>
        <v>2912.8546543900002</v>
      </c>
      <c r="R68" s="36">
        <f>SUMIFS(СВЦЭМ!$D$39:$D$789,СВЦЭМ!$A$39:$A$789,$A68,СВЦЭМ!$B$39:$B$789,R$47)+'СЕТ СН'!$F$14+СВЦЭМ!$D$10+'СЕТ СН'!$F$6-'СЕТ СН'!$F$26</f>
        <v>2927.4658025600002</v>
      </c>
      <c r="S68" s="36">
        <f>SUMIFS(СВЦЭМ!$D$39:$D$789,СВЦЭМ!$A$39:$A$789,$A68,СВЦЭМ!$B$39:$B$789,S$47)+'СЕТ СН'!$F$14+СВЦЭМ!$D$10+'СЕТ СН'!$F$6-'СЕТ СН'!$F$26</f>
        <v>2913.9711247499999</v>
      </c>
      <c r="T68" s="36">
        <f>SUMIFS(СВЦЭМ!$D$39:$D$789,СВЦЭМ!$A$39:$A$789,$A68,СВЦЭМ!$B$39:$B$789,T$47)+'СЕТ СН'!$F$14+СВЦЭМ!$D$10+'СЕТ СН'!$F$6-'СЕТ СН'!$F$26</f>
        <v>2872.85893498</v>
      </c>
      <c r="U68" s="36">
        <f>SUMIFS(СВЦЭМ!$D$39:$D$789,СВЦЭМ!$A$39:$A$789,$A68,СВЦЭМ!$B$39:$B$789,U$47)+'СЕТ СН'!$F$14+СВЦЭМ!$D$10+'СЕТ СН'!$F$6-'СЕТ СН'!$F$26</f>
        <v>2896.2776026199999</v>
      </c>
      <c r="V68" s="36">
        <f>SUMIFS(СВЦЭМ!$D$39:$D$789,СВЦЭМ!$A$39:$A$789,$A68,СВЦЭМ!$B$39:$B$789,V$47)+'СЕТ СН'!$F$14+СВЦЭМ!$D$10+'СЕТ СН'!$F$6-'СЕТ СН'!$F$26</f>
        <v>2951.3636870599998</v>
      </c>
      <c r="W68" s="36">
        <f>SUMIFS(СВЦЭМ!$D$39:$D$789,СВЦЭМ!$A$39:$A$789,$A68,СВЦЭМ!$B$39:$B$789,W$47)+'СЕТ СН'!$F$14+СВЦЭМ!$D$10+'СЕТ СН'!$F$6-'СЕТ СН'!$F$26</f>
        <v>2961.8154997699999</v>
      </c>
      <c r="X68" s="36">
        <f>SUMIFS(СВЦЭМ!$D$39:$D$789,СВЦЭМ!$A$39:$A$789,$A68,СВЦЭМ!$B$39:$B$789,X$47)+'СЕТ СН'!$F$14+СВЦЭМ!$D$10+'СЕТ СН'!$F$6-'СЕТ СН'!$F$26</f>
        <v>3007.33927976</v>
      </c>
      <c r="Y68" s="36">
        <f>SUMIFS(СВЦЭМ!$D$39:$D$789,СВЦЭМ!$A$39:$A$789,$A68,СВЦЭМ!$B$39:$B$789,Y$47)+'СЕТ СН'!$F$14+СВЦЭМ!$D$10+'СЕТ СН'!$F$6-'СЕТ СН'!$F$26</f>
        <v>3037.11162926</v>
      </c>
    </row>
    <row r="69" spans="1:32" ht="15.75" x14ac:dyDescent="0.2">
      <c r="A69" s="35">
        <f t="shared" si="1"/>
        <v>45648</v>
      </c>
      <c r="B69" s="36">
        <f>SUMIFS(СВЦЭМ!$D$39:$D$789,СВЦЭМ!$A$39:$A$789,$A69,СВЦЭМ!$B$39:$B$789,B$47)+'СЕТ СН'!$F$14+СВЦЭМ!$D$10+'СЕТ СН'!$F$6-'СЕТ СН'!$F$26</f>
        <v>3069.7171088800001</v>
      </c>
      <c r="C69" s="36">
        <f>SUMIFS(СВЦЭМ!$D$39:$D$789,СВЦЭМ!$A$39:$A$789,$A69,СВЦЭМ!$B$39:$B$789,C$47)+'СЕТ СН'!$F$14+СВЦЭМ!$D$10+'СЕТ СН'!$F$6-'СЕТ СН'!$F$26</f>
        <v>3224.0277891800001</v>
      </c>
      <c r="D69" s="36">
        <f>SUMIFS(СВЦЭМ!$D$39:$D$789,СВЦЭМ!$A$39:$A$789,$A69,СВЦЭМ!$B$39:$B$789,D$47)+'СЕТ СН'!$F$14+СВЦЭМ!$D$10+'СЕТ СН'!$F$6-'СЕТ СН'!$F$26</f>
        <v>3254.8747924999998</v>
      </c>
      <c r="E69" s="36">
        <f>SUMIFS(СВЦЭМ!$D$39:$D$789,СВЦЭМ!$A$39:$A$789,$A69,СВЦЭМ!$B$39:$B$789,E$47)+'СЕТ СН'!$F$14+СВЦЭМ!$D$10+'СЕТ СН'!$F$6-'СЕТ СН'!$F$26</f>
        <v>3284.0028848900001</v>
      </c>
      <c r="F69" s="36">
        <f>SUMIFS(СВЦЭМ!$D$39:$D$789,СВЦЭМ!$A$39:$A$789,$A69,СВЦЭМ!$B$39:$B$789,F$47)+'СЕТ СН'!$F$14+СВЦЭМ!$D$10+'СЕТ СН'!$F$6-'СЕТ СН'!$F$26</f>
        <v>3296.39998255</v>
      </c>
      <c r="G69" s="36">
        <f>SUMIFS(СВЦЭМ!$D$39:$D$789,СВЦЭМ!$A$39:$A$789,$A69,СВЦЭМ!$B$39:$B$789,G$47)+'СЕТ СН'!$F$14+СВЦЭМ!$D$10+'СЕТ СН'!$F$6-'СЕТ СН'!$F$26</f>
        <v>3300.0040254599999</v>
      </c>
      <c r="H69" s="36">
        <f>SUMIFS(СВЦЭМ!$D$39:$D$789,СВЦЭМ!$A$39:$A$789,$A69,СВЦЭМ!$B$39:$B$789,H$47)+'СЕТ СН'!$F$14+СВЦЭМ!$D$10+'СЕТ СН'!$F$6-'СЕТ СН'!$F$26</f>
        <v>3268.7486164299999</v>
      </c>
      <c r="I69" s="36">
        <f>SUMIFS(СВЦЭМ!$D$39:$D$789,СВЦЭМ!$A$39:$A$789,$A69,СВЦЭМ!$B$39:$B$789,I$47)+'СЕТ СН'!$F$14+СВЦЭМ!$D$10+'СЕТ СН'!$F$6-'СЕТ СН'!$F$26</f>
        <v>3230.5623593199998</v>
      </c>
      <c r="J69" s="36">
        <f>SUMIFS(СВЦЭМ!$D$39:$D$789,СВЦЭМ!$A$39:$A$789,$A69,СВЦЭМ!$B$39:$B$789,J$47)+'СЕТ СН'!$F$14+СВЦЭМ!$D$10+'СЕТ СН'!$F$6-'СЕТ СН'!$F$26</f>
        <v>3096.4878433899999</v>
      </c>
      <c r="K69" s="36">
        <f>SUMIFS(СВЦЭМ!$D$39:$D$789,СВЦЭМ!$A$39:$A$789,$A69,СВЦЭМ!$B$39:$B$789,K$47)+'СЕТ СН'!$F$14+СВЦЭМ!$D$10+'СЕТ СН'!$F$6-'СЕТ СН'!$F$26</f>
        <v>3037.3801410900001</v>
      </c>
      <c r="L69" s="36">
        <f>SUMIFS(СВЦЭМ!$D$39:$D$789,СВЦЭМ!$A$39:$A$789,$A69,СВЦЭМ!$B$39:$B$789,L$47)+'СЕТ СН'!$F$14+СВЦЭМ!$D$10+'СЕТ СН'!$F$6-'СЕТ СН'!$F$26</f>
        <v>2979.5449271799998</v>
      </c>
      <c r="M69" s="36">
        <f>SUMIFS(СВЦЭМ!$D$39:$D$789,СВЦЭМ!$A$39:$A$789,$A69,СВЦЭМ!$B$39:$B$789,M$47)+'СЕТ СН'!$F$14+СВЦЭМ!$D$10+'СЕТ СН'!$F$6-'СЕТ СН'!$F$26</f>
        <v>2974.81894646</v>
      </c>
      <c r="N69" s="36">
        <f>SUMIFS(СВЦЭМ!$D$39:$D$789,СВЦЭМ!$A$39:$A$789,$A69,СВЦЭМ!$B$39:$B$789,N$47)+'СЕТ СН'!$F$14+СВЦЭМ!$D$10+'СЕТ СН'!$F$6-'СЕТ СН'!$F$26</f>
        <v>2989.1459190699998</v>
      </c>
      <c r="O69" s="36">
        <f>SUMIFS(СВЦЭМ!$D$39:$D$789,СВЦЭМ!$A$39:$A$789,$A69,СВЦЭМ!$B$39:$B$789,O$47)+'СЕТ СН'!$F$14+СВЦЭМ!$D$10+'СЕТ СН'!$F$6-'СЕТ СН'!$F$26</f>
        <v>3017.35785661</v>
      </c>
      <c r="P69" s="36">
        <f>SUMIFS(СВЦЭМ!$D$39:$D$789,СВЦЭМ!$A$39:$A$789,$A69,СВЦЭМ!$B$39:$B$789,P$47)+'СЕТ СН'!$F$14+СВЦЭМ!$D$10+'СЕТ СН'!$F$6-'СЕТ СН'!$F$26</f>
        <v>3033.9762916300001</v>
      </c>
      <c r="Q69" s="36">
        <f>SUMIFS(СВЦЭМ!$D$39:$D$789,СВЦЭМ!$A$39:$A$789,$A69,СВЦЭМ!$B$39:$B$789,Q$47)+'СЕТ СН'!$F$14+СВЦЭМ!$D$10+'СЕТ СН'!$F$6-'СЕТ СН'!$F$26</f>
        <v>3065.27201844</v>
      </c>
      <c r="R69" s="36">
        <f>SUMIFS(СВЦЭМ!$D$39:$D$789,СВЦЭМ!$A$39:$A$789,$A69,СВЦЭМ!$B$39:$B$789,R$47)+'СЕТ СН'!$F$14+СВЦЭМ!$D$10+'СЕТ СН'!$F$6-'СЕТ СН'!$F$26</f>
        <v>3046.2662676700002</v>
      </c>
      <c r="S69" s="36">
        <f>SUMIFS(СВЦЭМ!$D$39:$D$789,СВЦЭМ!$A$39:$A$789,$A69,СВЦЭМ!$B$39:$B$789,S$47)+'СЕТ СН'!$F$14+СВЦЭМ!$D$10+'СЕТ СН'!$F$6-'СЕТ СН'!$F$26</f>
        <v>2981.3160474400001</v>
      </c>
      <c r="T69" s="36">
        <f>SUMIFS(СВЦЭМ!$D$39:$D$789,СВЦЭМ!$A$39:$A$789,$A69,СВЦЭМ!$B$39:$B$789,T$47)+'СЕТ СН'!$F$14+СВЦЭМ!$D$10+'СЕТ СН'!$F$6-'СЕТ СН'!$F$26</f>
        <v>2917.6650460199999</v>
      </c>
      <c r="U69" s="36">
        <f>SUMIFS(СВЦЭМ!$D$39:$D$789,СВЦЭМ!$A$39:$A$789,$A69,СВЦЭМ!$B$39:$B$789,U$47)+'СЕТ СН'!$F$14+СВЦЭМ!$D$10+'СЕТ СН'!$F$6-'СЕТ СН'!$F$26</f>
        <v>2929.87683965</v>
      </c>
      <c r="V69" s="36">
        <f>SUMIFS(СВЦЭМ!$D$39:$D$789,СВЦЭМ!$A$39:$A$789,$A69,СВЦЭМ!$B$39:$B$789,V$47)+'СЕТ СН'!$F$14+СВЦЭМ!$D$10+'СЕТ СН'!$F$6-'СЕТ СН'!$F$26</f>
        <v>2948.92558448</v>
      </c>
      <c r="W69" s="36">
        <f>SUMIFS(СВЦЭМ!$D$39:$D$789,СВЦЭМ!$A$39:$A$789,$A69,СВЦЭМ!$B$39:$B$789,W$47)+'СЕТ СН'!$F$14+СВЦЭМ!$D$10+'СЕТ СН'!$F$6-'СЕТ СН'!$F$26</f>
        <v>2969.3023429099999</v>
      </c>
      <c r="X69" s="36">
        <f>SUMIFS(СВЦЭМ!$D$39:$D$789,СВЦЭМ!$A$39:$A$789,$A69,СВЦЭМ!$B$39:$B$789,X$47)+'СЕТ СН'!$F$14+СВЦЭМ!$D$10+'СЕТ СН'!$F$6-'СЕТ СН'!$F$26</f>
        <v>3007.8190049199998</v>
      </c>
      <c r="Y69" s="36">
        <f>SUMIFS(СВЦЭМ!$D$39:$D$789,СВЦЭМ!$A$39:$A$789,$A69,СВЦЭМ!$B$39:$B$789,Y$47)+'СЕТ СН'!$F$14+СВЦЭМ!$D$10+'СЕТ СН'!$F$6-'СЕТ СН'!$F$26</f>
        <v>3075.2682722599998</v>
      </c>
    </row>
    <row r="70" spans="1:32" ht="15.75" x14ac:dyDescent="0.2">
      <c r="A70" s="35">
        <f t="shared" si="1"/>
        <v>45649</v>
      </c>
      <c r="B70" s="36">
        <f>SUMIFS(СВЦЭМ!$D$39:$D$789,СВЦЭМ!$A$39:$A$789,$A70,СВЦЭМ!$B$39:$B$789,B$47)+'СЕТ СН'!$F$14+СВЦЭМ!$D$10+'СЕТ СН'!$F$6-'СЕТ СН'!$F$26</f>
        <v>3040.3323184999999</v>
      </c>
      <c r="C70" s="36">
        <f>SUMIFS(СВЦЭМ!$D$39:$D$789,СВЦЭМ!$A$39:$A$789,$A70,СВЦЭМ!$B$39:$B$789,C$47)+'СЕТ СН'!$F$14+СВЦЭМ!$D$10+'СЕТ СН'!$F$6-'СЕТ СН'!$F$26</f>
        <v>3119.0011908699998</v>
      </c>
      <c r="D70" s="36">
        <f>SUMIFS(СВЦЭМ!$D$39:$D$789,СВЦЭМ!$A$39:$A$789,$A70,СВЦЭМ!$B$39:$B$789,D$47)+'СЕТ СН'!$F$14+СВЦЭМ!$D$10+'СЕТ СН'!$F$6-'СЕТ СН'!$F$26</f>
        <v>3212.9113921899998</v>
      </c>
      <c r="E70" s="36">
        <f>SUMIFS(СВЦЭМ!$D$39:$D$789,СВЦЭМ!$A$39:$A$789,$A70,СВЦЭМ!$B$39:$B$789,E$47)+'СЕТ СН'!$F$14+СВЦЭМ!$D$10+'СЕТ СН'!$F$6-'СЕТ СН'!$F$26</f>
        <v>3303.3071217000002</v>
      </c>
      <c r="F70" s="36">
        <f>SUMIFS(СВЦЭМ!$D$39:$D$789,СВЦЭМ!$A$39:$A$789,$A70,СВЦЭМ!$B$39:$B$789,F$47)+'СЕТ СН'!$F$14+СВЦЭМ!$D$10+'СЕТ СН'!$F$6-'СЕТ СН'!$F$26</f>
        <v>3222.8551987699998</v>
      </c>
      <c r="G70" s="36">
        <f>SUMIFS(СВЦЭМ!$D$39:$D$789,СВЦЭМ!$A$39:$A$789,$A70,СВЦЭМ!$B$39:$B$789,G$47)+'СЕТ СН'!$F$14+СВЦЭМ!$D$10+'СЕТ СН'!$F$6-'СЕТ СН'!$F$26</f>
        <v>3188.7522795499999</v>
      </c>
      <c r="H70" s="36">
        <f>SUMIFS(СВЦЭМ!$D$39:$D$789,СВЦЭМ!$A$39:$A$789,$A70,СВЦЭМ!$B$39:$B$789,H$47)+'СЕТ СН'!$F$14+СВЦЭМ!$D$10+'СЕТ СН'!$F$6-'СЕТ СН'!$F$26</f>
        <v>3160.1609033099999</v>
      </c>
      <c r="I70" s="36">
        <f>SUMIFS(СВЦЭМ!$D$39:$D$789,СВЦЭМ!$A$39:$A$789,$A70,СВЦЭМ!$B$39:$B$789,I$47)+'СЕТ СН'!$F$14+СВЦЭМ!$D$10+'СЕТ СН'!$F$6-'СЕТ СН'!$F$26</f>
        <v>3138.5254923299999</v>
      </c>
      <c r="J70" s="36">
        <f>SUMIFS(СВЦЭМ!$D$39:$D$789,СВЦЭМ!$A$39:$A$789,$A70,СВЦЭМ!$B$39:$B$789,J$47)+'СЕТ СН'!$F$14+СВЦЭМ!$D$10+'СЕТ СН'!$F$6-'СЕТ СН'!$F$26</f>
        <v>3041.0430740000002</v>
      </c>
      <c r="K70" s="36">
        <f>SUMIFS(СВЦЭМ!$D$39:$D$789,СВЦЭМ!$A$39:$A$789,$A70,СВЦЭМ!$B$39:$B$789,K$47)+'СЕТ СН'!$F$14+СВЦЭМ!$D$10+'СЕТ СН'!$F$6-'СЕТ СН'!$F$26</f>
        <v>2941.9335349399998</v>
      </c>
      <c r="L70" s="36">
        <f>SUMIFS(СВЦЭМ!$D$39:$D$789,СВЦЭМ!$A$39:$A$789,$A70,СВЦЭМ!$B$39:$B$789,L$47)+'СЕТ СН'!$F$14+СВЦЭМ!$D$10+'СЕТ СН'!$F$6-'СЕТ СН'!$F$26</f>
        <v>2931.77634373</v>
      </c>
      <c r="M70" s="36">
        <f>SUMIFS(СВЦЭМ!$D$39:$D$789,СВЦЭМ!$A$39:$A$789,$A70,СВЦЭМ!$B$39:$B$789,M$47)+'СЕТ СН'!$F$14+СВЦЭМ!$D$10+'СЕТ СН'!$F$6-'СЕТ СН'!$F$26</f>
        <v>2951.0884933100001</v>
      </c>
      <c r="N70" s="36">
        <f>SUMIFS(СВЦЭМ!$D$39:$D$789,СВЦЭМ!$A$39:$A$789,$A70,СВЦЭМ!$B$39:$B$789,N$47)+'СЕТ СН'!$F$14+СВЦЭМ!$D$10+'СЕТ СН'!$F$6-'СЕТ СН'!$F$26</f>
        <v>2957.3880763399998</v>
      </c>
      <c r="O70" s="36">
        <f>SUMIFS(СВЦЭМ!$D$39:$D$789,СВЦЭМ!$A$39:$A$789,$A70,СВЦЭМ!$B$39:$B$789,O$47)+'СЕТ СН'!$F$14+СВЦЭМ!$D$10+'СЕТ СН'!$F$6-'СЕТ СН'!$F$26</f>
        <v>2991.1556938099998</v>
      </c>
      <c r="P70" s="36">
        <f>SUMIFS(СВЦЭМ!$D$39:$D$789,СВЦЭМ!$A$39:$A$789,$A70,СВЦЭМ!$B$39:$B$789,P$47)+'СЕТ СН'!$F$14+СВЦЭМ!$D$10+'СЕТ СН'!$F$6-'СЕТ СН'!$F$26</f>
        <v>3040.37529662</v>
      </c>
      <c r="Q70" s="36">
        <f>SUMIFS(СВЦЭМ!$D$39:$D$789,СВЦЭМ!$A$39:$A$789,$A70,СВЦЭМ!$B$39:$B$789,Q$47)+'СЕТ СН'!$F$14+СВЦЭМ!$D$10+'СЕТ СН'!$F$6-'СЕТ СН'!$F$26</f>
        <v>3057.43190082</v>
      </c>
      <c r="R70" s="36">
        <f>SUMIFS(СВЦЭМ!$D$39:$D$789,СВЦЭМ!$A$39:$A$789,$A70,СВЦЭМ!$B$39:$B$789,R$47)+'СЕТ СН'!$F$14+СВЦЭМ!$D$10+'СЕТ СН'!$F$6-'СЕТ СН'!$F$26</f>
        <v>3020.67511758</v>
      </c>
      <c r="S70" s="36">
        <f>SUMIFS(СВЦЭМ!$D$39:$D$789,СВЦЭМ!$A$39:$A$789,$A70,СВЦЭМ!$B$39:$B$789,S$47)+'СЕТ СН'!$F$14+СВЦЭМ!$D$10+'СЕТ СН'!$F$6-'СЕТ СН'!$F$26</f>
        <v>2993.19035854</v>
      </c>
      <c r="T70" s="36">
        <f>SUMIFS(СВЦЭМ!$D$39:$D$789,СВЦЭМ!$A$39:$A$789,$A70,СВЦЭМ!$B$39:$B$789,T$47)+'СЕТ СН'!$F$14+СВЦЭМ!$D$10+'СЕТ СН'!$F$6-'СЕТ СН'!$F$26</f>
        <v>2972.3088948300001</v>
      </c>
      <c r="U70" s="36">
        <f>SUMIFS(СВЦЭМ!$D$39:$D$789,СВЦЭМ!$A$39:$A$789,$A70,СВЦЭМ!$B$39:$B$789,U$47)+'СЕТ СН'!$F$14+СВЦЭМ!$D$10+'СЕТ СН'!$F$6-'СЕТ СН'!$F$26</f>
        <v>2969.6437346600001</v>
      </c>
      <c r="V70" s="36">
        <f>SUMIFS(СВЦЭМ!$D$39:$D$789,СВЦЭМ!$A$39:$A$789,$A70,СВЦЭМ!$B$39:$B$789,V$47)+'СЕТ СН'!$F$14+СВЦЭМ!$D$10+'СЕТ СН'!$F$6-'СЕТ СН'!$F$26</f>
        <v>2939.09363016</v>
      </c>
      <c r="W70" s="36">
        <f>SUMIFS(СВЦЭМ!$D$39:$D$789,СВЦЭМ!$A$39:$A$789,$A70,СВЦЭМ!$B$39:$B$789,W$47)+'СЕТ СН'!$F$14+СВЦЭМ!$D$10+'СЕТ СН'!$F$6-'СЕТ СН'!$F$26</f>
        <v>2938.16933242</v>
      </c>
      <c r="X70" s="36">
        <f>SUMIFS(СВЦЭМ!$D$39:$D$789,СВЦЭМ!$A$39:$A$789,$A70,СВЦЭМ!$B$39:$B$789,X$47)+'СЕТ СН'!$F$14+СВЦЭМ!$D$10+'СЕТ СН'!$F$6-'СЕТ СН'!$F$26</f>
        <v>3015.9038283700002</v>
      </c>
      <c r="Y70" s="36">
        <f>SUMIFS(СВЦЭМ!$D$39:$D$789,СВЦЭМ!$A$39:$A$789,$A70,СВЦЭМ!$B$39:$B$789,Y$47)+'СЕТ СН'!$F$14+СВЦЭМ!$D$10+'СЕТ СН'!$F$6-'СЕТ СН'!$F$26</f>
        <v>3055.1940430700001</v>
      </c>
    </row>
    <row r="71" spans="1:32" ht="15.75" x14ac:dyDescent="0.2">
      <c r="A71" s="35">
        <f t="shared" si="1"/>
        <v>45650</v>
      </c>
      <c r="B71" s="36">
        <f>SUMIFS(СВЦЭМ!$D$39:$D$789,СВЦЭМ!$A$39:$A$789,$A71,СВЦЭМ!$B$39:$B$789,B$47)+'СЕТ СН'!$F$14+СВЦЭМ!$D$10+'СЕТ СН'!$F$6-'СЕТ СН'!$F$26</f>
        <v>3132.94912866</v>
      </c>
      <c r="C71" s="36">
        <f>SUMIFS(СВЦЭМ!$D$39:$D$789,СВЦЭМ!$A$39:$A$789,$A71,СВЦЭМ!$B$39:$B$789,C$47)+'СЕТ СН'!$F$14+СВЦЭМ!$D$10+'СЕТ СН'!$F$6-'СЕТ СН'!$F$26</f>
        <v>3276.9734333500001</v>
      </c>
      <c r="D71" s="36">
        <f>SUMIFS(СВЦЭМ!$D$39:$D$789,СВЦЭМ!$A$39:$A$789,$A71,СВЦЭМ!$B$39:$B$789,D$47)+'СЕТ СН'!$F$14+СВЦЭМ!$D$10+'СЕТ СН'!$F$6-'СЕТ СН'!$F$26</f>
        <v>3271.0823474200001</v>
      </c>
      <c r="E71" s="36">
        <f>SUMIFS(СВЦЭМ!$D$39:$D$789,СВЦЭМ!$A$39:$A$789,$A71,СВЦЭМ!$B$39:$B$789,E$47)+'СЕТ СН'!$F$14+СВЦЭМ!$D$10+'СЕТ СН'!$F$6-'СЕТ СН'!$F$26</f>
        <v>3271.7655864899998</v>
      </c>
      <c r="F71" s="36">
        <f>SUMIFS(СВЦЭМ!$D$39:$D$789,СВЦЭМ!$A$39:$A$789,$A71,СВЦЭМ!$B$39:$B$789,F$47)+'СЕТ СН'!$F$14+СВЦЭМ!$D$10+'СЕТ СН'!$F$6-'СЕТ СН'!$F$26</f>
        <v>3259.6525083299998</v>
      </c>
      <c r="G71" s="36">
        <f>SUMIFS(СВЦЭМ!$D$39:$D$789,СВЦЭМ!$A$39:$A$789,$A71,СВЦЭМ!$B$39:$B$789,G$47)+'СЕТ СН'!$F$14+СВЦЭМ!$D$10+'СЕТ СН'!$F$6-'СЕТ СН'!$F$26</f>
        <v>3236.5319209099998</v>
      </c>
      <c r="H71" s="36">
        <f>SUMIFS(СВЦЭМ!$D$39:$D$789,СВЦЭМ!$A$39:$A$789,$A71,СВЦЭМ!$B$39:$B$789,H$47)+'СЕТ СН'!$F$14+СВЦЭМ!$D$10+'СЕТ СН'!$F$6-'СЕТ СН'!$F$26</f>
        <v>3213.2482487500001</v>
      </c>
      <c r="I71" s="36">
        <f>SUMIFS(СВЦЭМ!$D$39:$D$789,СВЦЭМ!$A$39:$A$789,$A71,СВЦЭМ!$B$39:$B$789,I$47)+'СЕТ СН'!$F$14+СВЦЭМ!$D$10+'СЕТ СН'!$F$6-'СЕТ СН'!$F$26</f>
        <v>3127.37161109</v>
      </c>
      <c r="J71" s="36">
        <f>SUMIFS(СВЦЭМ!$D$39:$D$789,СВЦЭМ!$A$39:$A$789,$A71,СВЦЭМ!$B$39:$B$789,J$47)+'СЕТ СН'!$F$14+СВЦЭМ!$D$10+'СЕТ СН'!$F$6-'СЕТ СН'!$F$26</f>
        <v>3084.06543633</v>
      </c>
      <c r="K71" s="36">
        <f>SUMIFS(СВЦЭМ!$D$39:$D$789,СВЦЭМ!$A$39:$A$789,$A71,СВЦЭМ!$B$39:$B$789,K$47)+'СЕТ СН'!$F$14+СВЦЭМ!$D$10+'СЕТ СН'!$F$6-'СЕТ СН'!$F$26</f>
        <v>3094.3961723500001</v>
      </c>
      <c r="L71" s="36">
        <f>SUMIFS(СВЦЭМ!$D$39:$D$789,СВЦЭМ!$A$39:$A$789,$A71,СВЦЭМ!$B$39:$B$789,L$47)+'СЕТ СН'!$F$14+СВЦЭМ!$D$10+'СЕТ СН'!$F$6-'СЕТ СН'!$F$26</f>
        <v>3051.0856453599999</v>
      </c>
      <c r="M71" s="36">
        <f>SUMIFS(СВЦЭМ!$D$39:$D$789,СВЦЭМ!$A$39:$A$789,$A71,СВЦЭМ!$B$39:$B$789,M$47)+'СЕТ СН'!$F$14+СВЦЭМ!$D$10+'СЕТ СН'!$F$6-'СЕТ СН'!$F$26</f>
        <v>2957.5060920999999</v>
      </c>
      <c r="N71" s="36">
        <f>SUMIFS(СВЦЭМ!$D$39:$D$789,СВЦЭМ!$A$39:$A$789,$A71,СВЦЭМ!$B$39:$B$789,N$47)+'СЕТ СН'!$F$14+СВЦЭМ!$D$10+'СЕТ СН'!$F$6-'СЕТ СН'!$F$26</f>
        <v>2984.6188772599999</v>
      </c>
      <c r="O71" s="36">
        <f>SUMIFS(СВЦЭМ!$D$39:$D$789,СВЦЭМ!$A$39:$A$789,$A71,СВЦЭМ!$B$39:$B$789,O$47)+'СЕТ СН'!$F$14+СВЦЭМ!$D$10+'СЕТ СН'!$F$6-'СЕТ СН'!$F$26</f>
        <v>3057.0848150000002</v>
      </c>
      <c r="P71" s="36">
        <f>SUMIFS(СВЦЭМ!$D$39:$D$789,СВЦЭМ!$A$39:$A$789,$A71,СВЦЭМ!$B$39:$B$789,P$47)+'СЕТ СН'!$F$14+СВЦЭМ!$D$10+'СЕТ СН'!$F$6-'СЕТ СН'!$F$26</f>
        <v>3049.4281907599998</v>
      </c>
      <c r="Q71" s="36">
        <f>SUMIFS(СВЦЭМ!$D$39:$D$789,СВЦЭМ!$A$39:$A$789,$A71,СВЦЭМ!$B$39:$B$789,Q$47)+'СЕТ СН'!$F$14+СВЦЭМ!$D$10+'СЕТ СН'!$F$6-'СЕТ СН'!$F$26</f>
        <v>2962.7004763999998</v>
      </c>
      <c r="R71" s="36">
        <f>SUMIFS(СВЦЭМ!$D$39:$D$789,СВЦЭМ!$A$39:$A$789,$A71,СВЦЭМ!$B$39:$B$789,R$47)+'СЕТ СН'!$F$14+СВЦЭМ!$D$10+'СЕТ СН'!$F$6-'СЕТ СН'!$F$26</f>
        <v>2985.3881960200001</v>
      </c>
      <c r="S71" s="36">
        <f>SUMIFS(СВЦЭМ!$D$39:$D$789,СВЦЭМ!$A$39:$A$789,$A71,СВЦЭМ!$B$39:$B$789,S$47)+'СЕТ СН'!$F$14+СВЦЭМ!$D$10+'СЕТ СН'!$F$6-'СЕТ СН'!$F$26</f>
        <v>3016.2872872299999</v>
      </c>
      <c r="T71" s="36">
        <f>SUMIFS(СВЦЭМ!$D$39:$D$789,СВЦЭМ!$A$39:$A$789,$A71,СВЦЭМ!$B$39:$B$789,T$47)+'СЕТ СН'!$F$14+СВЦЭМ!$D$10+'СЕТ СН'!$F$6-'СЕТ СН'!$F$26</f>
        <v>3066.79597418</v>
      </c>
      <c r="U71" s="36">
        <f>SUMIFS(СВЦЭМ!$D$39:$D$789,СВЦЭМ!$A$39:$A$789,$A71,СВЦЭМ!$B$39:$B$789,U$47)+'СЕТ СН'!$F$14+СВЦЭМ!$D$10+'СЕТ СН'!$F$6-'СЕТ СН'!$F$26</f>
        <v>3070.6056260700002</v>
      </c>
      <c r="V71" s="36">
        <f>SUMIFS(СВЦЭМ!$D$39:$D$789,СВЦЭМ!$A$39:$A$789,$A71,СВЦЭМ!$B$39:$B$789,V$47)+'СЕТ СН'!$F$14+СВЦЭМ!$D$10+'СЕТ СН'!$F$6-'СЕТ СН'!$F$26</f>
        <v>3086.8582221500001</v>
      </c>
      <c r="W71" s="36">
        <f>SUMIFS(СВЦЭМ!$D$39:$D$789,СВЦЭМ!$A$39:$A$789,$A71,СВЦЭМ!$B$39:$B$789,W$47)+'СЕТ СН'!$F$14+СВЦЭМ!$D$10+'СЕТ СН'!$F$6-'СЕТ СН'!$F$26</f>
        <v>3117.7911952899999</v>
      </c>
      <c r="X71" s="36">
        <f>SUMIFS(СВЦЭМ!$D$39:$D$789,СВЦЭМ!$A$39:$A$789,$A71,СВЦЭМ!$B$39:$B$789,X$47)+'СЕТ СН'!$F$14+СВЦЭМ!$D$10+'СЕТ СН'!$F$6-'СЕТ СН'!$F$26</f>
        <v>3163.4013949300002</v>
      </c>
      <c r="Y71" s="36">
        <f>SUMIFS(СВЦЭМ!$D$39:$D$789,СВЦЭМ!$A$39:$A$789,$A71,СВЦЭМ!$B$39:$B$789,Y$47)+'СЕТ СН'!$F$14+СВЦЭМ!$D$10+'СЕТ СН'!$F$6-'СЕТ СН'!$F$26</f>
        <v>3175.7304172600002</v>
      </c>
    </row>
    <row r="72" spans="1:32" ht="15.75" x14ac:dyDescent="0.2">
      <c r="A72" s="35">
        <f t="shared" si="1"/>
        <v>45651</v>
      </c>
      <c r="B72" s="36">
        <f>SUMIFS(СВЦЭМ!$D$39:$D$789,СВЦЭМ!$A$39:$A$789,$A72,СВЦЭМ!$B$39:$B$789,B$47)+'СЕТ СН'!$F$14+СВЦЭМ!$D$10+'СЕТ СН'!$F$6-'СЕТ СН'!$F$26</f>
        <v>3029.9775544499998</v>
      </c>
      <c r="C72" s="36">
        <f>SUMIFS(СВЦЭМ!$D$39:$D$789,СВЦЭМ!$A$39:$A$789,$A72,СВЦЭМ!$B$39:$B$789,C$47)+'СЕТ СН'!$F$14+СВЦЭМ!$D$10+'СЕТ СН'!$F$6-'СЕТ СН'!$F$26</f>
        <v>3086.0392082499998</v>
      </c>
      <c r="D72" s="36">
        <f>SUMIFS(СВЦЭМ!$D$39:$D$789,СВЦЭМ!$A$39:$A$789,$A72,СВЦЭМ!$B$39:$B$789,D$47)+'СЕТ СН'!$F$14+СВЦЭМ!$D$10+'СЕТ СН'!$F$6-'СЕТ СН'!$F$26</f>
        <v>3101.54703621</v>
      </c>
      <c r="E72" s="36">
        <f>SUMIFS(СВЦЭМ!$D$39:$D$789,СВЦЭМ!$A$39:$A$789,$A72,СВЦЭМ!$B$39:$B$789,E$47)+'СЕТ СН'!$F$14+СВЦЭМ!$D$10+'СЕТ СН'!$F$6-'СЕТ СН'!$F$26</f>
        <v>3148.8810115699998</v>
      </c>
      <c r="F72" s="36">
        <f>SUMIFS(СВЦЭМ!$D$39:$D$789,СВЦЭМ!$A$39:$A$789,$A72,СВЦЭМ!$B$39:$B$789,F$47)+'СЕТ СН'!$F$14+СВЦЭМ!$D$10+'СЕТ СН'!$F$6-'СЕТ СН'!$F$26</f>
        <v>3156.9397102799999</v>
      </c>
      <c r="G72" s="36">
        <f>SUMIFS(СВЦЭМ!$D$39:$D$789,СВЦЭМ!$A$39:$A$789,$A72,СВЦЭМ!$B$39:$B$789,G$47)+'СЕТ СН'!$F$14+СВЦЭМ!$D$10+'СЕТ СН'!$F$6-'СЕТ СН'!$F$26</f>
        <v>3098.9684080799998</v>
      </c>
      <c r="H72" s="36">
        <f>SUMIFS(СВЦЭМ!$D$39:$D$789,СВЦЭМ!$A$39:$A$789,$A72,СВЦЭМ!$B$39:$B$789,H$47)+'СЕТ СН'!$F$14+СВЦЭМ!$D$10+'СЕТ СН'!$F$6-'СЕТ СН'!$F$26</f>
        <v>3012.2279561999999</v>
      </c>
      <c r="I72" s="36">
        <f>SUMIFS(СВЦЭМ!$D$39:$D$789,СВЦЭМ!$A$39:$A$789,$A72,СВЦЭМ!$B$39:$B$789,I$47)+'СЕТ СН'!$F$14+СВЦЭМ!$D$10+'СЕТ СН'!$F$6-'СЕТ СН'!$F$26</f>
        <v>2876.25991965</v>
      </c>
      <c r="J72" s="36">
        <f>SUMIFS(СВЦЭМ!$D$39:$D$789,СВЦЭМ!$A$39:$A$789,$A72,СВЦЭМ!$B$39:$B$789,J$47)+'СЕТ СН'!$F$14+СВЦЭМ!$D$10+'СЕТ СН'!$F$6-'СЕТ СН'!$F$26</f>
        <v>2852.2510672600001</v>
      </c>
      <c r="K72" s="36">
        <f>SUMIFS(СВЦЭМ!$D$39:$D$789,СВЦЭМ!$A$39:$A$789,$A72,СВЦЭМ!$B$39:$B$789,K$47)+'СЕТ СН'!$F$14+СВЦЭМ!$D$10+'СЕТ СН'!$F$6-'СЕТ СН'!$F$26</f>
        <v>2833.2294405299999</v>
      </c>
      <c r="L72" s="36">
        <f>SUMIFS(СВЦЭМ!$D$39:$D$789,СВЦЭМ!$A$39:$A$789,$A72,СВЦЭМ!$B$39:$B$789,L$47)+'СЕТ СН'!$F$14+СВЦЭМ!$D$10+'СЕТ СН'!$F$6-'СЕТ СН'!$F$26</f>
        <v>2809.4408425400002</v>
      </c>
      <c r="M72" s="36">
        <f>SUMIFS(СВЦЭМ!$D$39:$D$789,СВЦЭМ!$A$39:$A$789,$A72,СВЦЭМ!$B$39:$B$789,M$47)+'СЕТ СН'!$F$14+СВЦЭМ!$D$10+'СЕТ СН'!$F$6-'СЕТ СН'!$F$26</f>
        <v>2775.9753173099998</v>
      </c>
      <c r="N72" s="36">
        <f>SUMIFS(СВЦЭМ!$D$39:$D$789,СВЦЭМ!$A$39:$A$789,$A72,СВЦЭМ!$B$39:$B$789,N$47)+'СЕТ СН'!$F$14+СВЦЭМ!$D$10+'СЕТ СН'!$F$6-'СЕТ СН'!$F$26</f>
        <v>2778.0569259600002</v>
      </c>
      <c r="O72" s="36">
        <f>SUMIFS(СВЦЭМ!$D$39:$D$789,СВЦЭМ!$A$39:$A$789,$A72,СВЦЭМ!$B$39:$B$789,O$47)+'СЕТ СН'!$F$14+СВЦЭМ!$D$10+'СЕТ СН'!$F$6-'СЕТ СН'!$F$26</f>
        <v>2792.2196113199998</v>
      </c>
      <c r="P72" s="36">
        <f>SUMIFS(СВЦЭМ!$D$39:$D$789,СВЦЭМ!$A$39:$A$789,$A72,СВЦЭМ!$B$39:$B$789,P$47)+'СЕТ СН'!$F$14+СВЦЭМ!$D$10+'СЕТ СН'!$F$6-'СЕТ СН'!$F$26</f>
        <v>2795.82639113</v>
      </c>
      <c r="Q72" s="36">
        <f>SUMIFS(СВЦЭМ!$D$39:$D$789,СВЦЭМ!$A$39:$A$789,$A72,СВЦЭМ!$B$39:$B$789,Q$47)+'СЕТ СН'!$F$14+СВЦЭМ!$D$10+'СЕТ СН'!$F$6-'СЕТ СН'!$F$26</f>
        <v>2801.7110689299998</v>
      </c>
      <c r="R72" s="36">
        <f>SUMIFS(СВЦЭМ!$D$39:$D$789,СВЦЭМ!$A$39:$A$789,$A72,СВЦЭМ!$B$39:$B$789,R$47)+'СЕТ СН'!$F$14+СВЦЭМ!$D$10+'СЕТ СН'!$F$6-'СЕТ СН'!$F$26</f>
        <v>2798.6445427499998</v>
      </c>
      <c r="S72" s="36">
        <f>SUMIFS(СВЦЭМ!$D$39:$D$789,СВЦЭМ!$A$39:$A$789,$A72,СВЦЭМ!$B$39:$B$789,S$47)+'СЕТ СН'!$F$14+СВЦЭМ!$D$10+'СЕТ СН'!$F$6-'СЕТ СН'!$F$26</f>
        <v>2773.3699474599998</v>
      </c>
      <c r="T72" s="36">
        <f>SUMIFS(СВЦЭМ!$D$39:$D$789,СВЦЭМ!$A$39:$A$789,$A72,СВЦЭМ!$B$39:$B$789,T$47)+'СЕТ СН'!$F$14+СВЦЭМ!$D$10+'СЕТ СН'!$F$6-'СЕТ СН'!$F$26</f>
        <v>2802.1541597599999</v>
      </c>
      <c r="U72" s="36">
        <f>SUMIFS(СВЦЭМ!$D$39:$D$789,СВЦЭМ!$A$39:$A$789,$A72,СВЦЭМ!$B$39:$B$789,U$47)+'СЕТ СН'!$F$14+СВЦЭМ!$D$10+'СЕТ СН'!$F$6-'СЕТ СН'!$F$26</f>
        <v>2798.9453773999999</v>
      </c>
      <c r="V72" s="36">
        <f>SUMIFS(СВЦЭМ!$D$39:$D$789,СВЦЭМ!$A$39:$A$789,$A72,СВЦЭМ!$B$39:$B$789,V$47)+'СЕТ СН'!$F$14+СВЦЭМ!$D$10+'СЕТ СН'!$F$6-'СЕТ СН'!$F$26</f>
        <v>2809.4575463000001</v>
      </c>
      <c r="W72" s="36">
        <f>SUMIFS(СВЦЭМ!$D$39:$D$789,СВЦЭМ!$A$39:$A$789,$A72,СВЦЭМ!$B$39:$B$789,W$47)+'СЕТ СН'!$F$14+СВЦЭМ!$D$10+'СЕТ СН'!$F$6-'СЕТ СН'!$F$26</f>
        <v>2854.8323588899998</v>
      </c>
      <c r="X72" s="36">
        <f>SUMIFS(СВЦЭМ!$D$39:$D$789,СВЦЭМ!$A$39:$A$789,$A72,СВЦЭМ!$B$39:$B$789,X$47)+'СЕТ СН'!$F$14+СВЦЭМ!$D$10+'СЕТ СН'!$F$6-'СЕТ СН'!$F$26</f>
        <v>2845.5151397700001</v>
      </c>
      <c r="Y72" s="36">
        <f>SUMIFS(СВЦЭМ!$D$39:$D$789,СВЦЭМ!$A$39:$A$789,$A72,СВЦЭМ!$B$39:$B$789,Y$47)+'СЕТ СН'!$F$14+СВЦЭМ!$D$10+'СЕТ СН'!$F$6-'СЕТ СН'!$F$26</f>
        <v>2919.5853819099998</v>
      </c>
    </row>
    <row r="73" spans="1:32" ht="15.75" x14ac:dyDescent="0.2">
      <c r="A73" s="35">
        <f t="shared" si="1"/>
        <v>45652</v>
      </c>
      <c r="B73" s="36">
        <f>SUMIFS(СВЦЭМ!$D$39:$D$789,СВЦЭМ!$A$39:$A$789,$A73,СВЦЭМ!$B$39:$B$789,B$47)+'СЕТ СН'!$F$14+СВЦЭМ!$D$10+'СЕТ СН'!$F$6-'СЕТ СН'!$F$26</f>
        <v>3127.37670643</v>
      </c>
      <c r="C73" s="36">
        <f>SUMIFS(СВЦЭМ!$D$39:$D$789,СВЦЭМ!$A$39:$A$789,$A73,СВЦЭМ!$B$39:$B$789,C$47)+'СЕТ СН'!$F$14+СВЦЭМ!$D$10+'СЕТ СН'!$F$6-'СЕТ СН'!$F$26</f>
        <v>3179.5913632500001</v>
      </c>
      <c r="D73" s="36">
        <f>SUMIFS(СВЦЭМ!$D$39:$D$789,СВЦЭМ!$A$39:$A$789,$A73,СВЦЭМ!$B$39:$B$789,D$47)+'СЕТ СН'!$F$14+СВЦЭМ!$D$10+'СЕТ СН'!$F$6-'СЕТ СН'!$F$26</f>
        <v>3215.6809191000002</v>
      </c>
      <c r="E73" s="36">
        <f>SUMIFS(СВЦЭМ!$D$39:$D$789,СВЦЭМ!$A$39:$A$789,$A73,СВЦЭМ!$B$39:$B$789,E$47)+'СЕТ СН'!$F$14+СВЦЭМ!$D$10+'СЕТ СН'!$F$6-'СЕТ СН'!$F$26</f>
        <v>3222.4018344000001</v>
      </c>
      <c r="F73" s="36">
        <f>SUMIFS(СВЦЭМ!$D$39:$D$789,СВЦЭМ!$A$39:$A$789,$A73,СВЦЭМ!$B$39:$B$789,F$47)+'СЕТ СН'!$F$14+СВЦЭМ!$D$10+'СЕТ СН'!$F$6-'СЕТ СН'!$F$26</f>
        <v>3216.5704187400002</v>
      </c>
      <c r="G73" s="36">
        <f>SUMIFS(СВЦЭМ!$D$39:$D$789,СВЦЭМ!$A$39:$A$789,$A73,СВЦЭМ!$B$39:$B$789,G$47)+'СЕТ СН'!$F$14+СВЦЭМ!$D$10+'СЕТ СН'!$F$6-'СЕТ СН'!$F$26</f>
        <v>3184.4306999700002</v>
      </c>
      <c r="H73" s="36">
        <f>SUMIFS(СВЦЭМ!$D$39:$D$789,СВЦЭМ!$A$39:$A$789,$A73,СВЦЭМ!$B$39:$B$789,H$47)+'СЕТ СН'!$F$14+СВЦЭМ!$D$10+'СЕТ СН'!$F$6-'СЕТ СН'!$F$26</f>
        <v>3072.6887727499998</v>
      </c>
      <c r="I73" s="36">
        <f>SUMIFS(СВЦЭМ!$D$39:$D$789,СВЦЭМ!$A$39:$A$789,$A73,СВЦЭМ!$B$39:$B$789,I$47)+'СЕТ СН'!$F$14+СВЦЭМ!$D$10+'СЕТ СН'!$F$6-'СЕТ СН'!$F$26</f>
        <v>2985.9207937000001</v>
      </c>
      <c r="J73" s="36">
        <f>SUMIFS(СВЦЭМ!$D$39:$D$789,СВЦЭМ!$A$39:$A$789,$A73,СВЦЭМ!$B$39:$B$789,J$47)+'СЕТ СН'!$F$14+СВЦЭМ!$D$10+'СЕТ СН'!$F$6-'СЕТ СН'!$F$26</f>
        <v>2939.1787092200002</v>
      </c>
      <c r="K73" s="36">
        <f>SUMIFS(СВЦЭМ!$D$39:$D$789,СВЦЭМ!$A$39:$A$789,$A73,СВЦЭМ!$B$39:$B$789,K$47)+'СЕТ СН'!$F$14+СВЦЭМ!$D$10+'СЕТ СН'!$F$6-'СЕТ СН'!$F$26</f>
        <v>2912.4474047399999</v>
      </c>
      <c r="L73" s="36">
        <f>SUMIFS(СВЦЭМ!$D$39:$D$789,СВЦЭМ!$A$39:$A$789,$A73,СВЦЭМ!$B$39:$B$789,L$47)+'СЕТ СН'!$F$14+СВЦЭМ!$D$10+'СЕТ СН'!$F$6-'СЕТ СН'!$F$26</f>
        <v>2911.3874197300001</v>
      </c>
      <c r="M73" s="36">
        <f>SUMIFS(СВЦЭМ!$D$39:$D$789,СВЦЭМ!$A$39:$A$789,$A73,СВЦЭМ!$B$39:$B$789,M$47)+'СЕТ СН'!$F$14+СВЦЭМ!$D$10+'СЕТ СН'!$F$6-'СЕТ СН'!$F$26</f>
        <v>2893.3371387799998</v>
      </c>
      <c r="N73" s="36">
        <f>SUMIFS(СВЦЭМ!$D$39:$D$789,СВЦЭМ!$A$39:$A$789,$A73,СВЦЭМ!$B$39:$B$789,N$47)+'СЕТ СН'!$F$14+СВЦЭМ!$D$10+'СЕТ СН'!$F$6-'СЕТ СН'!$F$26</f>
        <v>2895.2605396899999</v>
      </c>
      <c r="O73" s="36">
        <f>SUMIFS(СВЦЭМ!$D$39:$D$789,СВЦЭМ!$A$39:$A$789,$A73,СВЦЭМ!$B$39:$B$789,O$47)+'СЕТ СН'!$F$14+СВЦЭМ!$D$10+'СЕТ СН'!$F$6-'СЕТ СН'!$F$26</f>
        <v>2885.2056344900002</v>
      </c>
      <c r="P73" s="36">
        <f>SUMIFS(СВЦЭМ!$D$39:$D$789,СВЦЭМ!$A$39:$A$789,$A73,СВЦЭМ!$B$39:$B$789,P$47)+'СЕТ СН'!$F$14+СВЦЭМ!$D$10+'СЕТ СН'!$F$6-'СЕТ СН'!$F$26</f>
        <v>2902.1474227799999</v>
      </c>
      <c r="Q73" s="36">
        <f>SUMIFS(СВЦЭМ!$D$39:$D$789,СВЦЭМ!$A$39:$A$789,$A73,СВЦЭМ!$B$39:$B$789,Q$47)+'СЕТ СН'!$F$14+СВЦЭМ!$D$10+'СЕТ СН'!$F$6-'СЕТ СН'!$F$26</f>
        <v>2972.3274951899998</v>
      </c>
      <c r="R73" s="36">
        <f>SUMIFS(СВЦЭМ!$D$39:$D$789,СВЦЭМ!$A$39:$A$789,$A73,СВЦЭМ!$B$39:$B$789,R$47)+'СЕТ СН'!$F$14+СВЦЭМ!$D$10+'СЕТ СН'!$F$6-'СЕТ СН'!$F$26</f>
        <v>2913.5269108500001</v>
      </c>
      <c r="S73" s="36">
        <f>SUMIFS(СВЦЭМ!$D$39:$D$789,СВЦЭМ!$A$39:$A$789,$A73,СВЦЭМ!$B$39:$B$789,S$47)+'СЕТ СН'!$F$14+СВЦЭМ!$D$10+'СЕТ СН'!$F$6-'СЕТ СН'!$F$26</f>
        <v>2924.1926184600002</v>
      </c>
      <c r="T73" s="36">
        <f>SUMIFS(СВЦЭМ!$D$39:$D$789,СВЦЭМ!$A$39:$A$789,$A73,СВЦЭМ!$B$39:$B$789,T$47)+'СЕТ СН'!$F$14+СВЦЭМ!$D$10+'СЕТ СН'!$F$6-'СЕТ СН'!$F$26</f>
        <v>2899.2809593900001</v>
      </c>
      <c r="U73" s="36">
        <f>SUMIFS(СВЦЭМ!$D$39:$D$789,СВЦЭМ!$A$39:$A$789,$A73,СВЦЭМ!$B$39:$B$789,U$47)+'СЕТ СН'!$F$14+СВЦЭМ!$D$10+'СЕТ СН'!$F$6-'СЕТ СН'!$F$26</f>
        <v>2917.9397818399998</v>
      </c>
      <c r="V73" s="36">
        <f>SUMIFS(СВЦЭМ!$D$39:$D$789,СВЦЭМ!$A$39:$A$789,$A73,СВЦЭМ!$B$39:$B$789,V$47)+'СЕТ СН'!$F$14+СВЦЭМ!$D$10+'СЕТ СН'!$F$6-'СЕТ СН'!$F$26</f>
        <v>2954.2906467100001</v>
      </c>
      <c r="W73" s="36">
        <f>SUMIFS(СВЦЭМ!$D$39:$D$789,СВЦЭМ!$A$39:$A$789,$A73,СВЦЭМ!$B$39:$B$789,W$47)+'СЕТ СН'!$F$14+СВЦЭМ!$D$10+'СЕТ СН'!$F$6-'СЕТ СН'!$F$26</f>
        <v>2968.9796069700001</v>
      </c>
      <c r="X73" s="36">
        <f>SUMIFS(СВЦЭМ!$D$39:$D$789,СВЦЭМ!$A$39:$A$789,$A73,СВЦЭМ!$B$39:$B$789,X$47)+'СЕТ СН'!$F$14+СВЦЭМ!$D$10+'СЕТ СН'!$F$6-'СЕТ СН'!$F$26</f>
        <v>2983.6584828999999</v>
      </c>
      <c r="Y73" s="36">
        <f>SUMIFS(СВЦЭМ!$D$39:$D$789,СВЦЭМ!$A$39:$A$789,$A73,СВЦЭМ!$B$39:$B$789,Y$47)+'СЕТ СН'!$F$14+СВЦЭМ!$D$10+'СЕТ СН'!$F$6-'СЕТ СН'!$F$26</f>
        <v>3006.1340445000001</v>
      </c>
    </row>
    <row r="74" spans="1:32" ht="15.75" x14ac:dyDescent="0.2">
      <c r="A74" s="35">
        <f t="shared" si="1"/>
        <v>45653</v>
      </c>
      <c r="B74" s="36">
        <f>SUMIFS(СВЦЭМ!$D$39:$D$789,СВЦЭМ!$A$39:$A$789,$A74,СВЦЭМ!$B$39:$B$789,B$47)+'СЕТ СН'!$F$14+СВЦЭМ!$D$10+'СЕТ СН'!$F$6-'СЕТ СН'!$F$26</f>
        <v>3145.0012740500001</v>
      </c>
      <c r="C74" s="36">
        <f>SUMIFS(СВЦЭМ!$D$39:$D$789,СВЦЭМ!$A$39:$A$789,$A74,СВЦЭМ!$B$39:$B$789,C$47)+'СЕТ СН'!$F$14+СВЦЭМ!$D$10+'СЕТ СН'!$F$6-'СЕТ СН'!$F$26</f>
        <v>3169.4432452999999</v>
      </c>
      <c r="D74" s="36">
        <f>SUMIFS(СВЦЭМ!$D$39:$D$789,СВЦЭМ!$A$39:$A$789,$A74,СВЦЭМ!$B$39:$B$789,D$47)+'СЕТ СН'!$F$14+СВЦЭМ!$D$10+'СЕТ СН'!$F$6-'СЕТ СН'!$F$26</f>
        <v>3185.2750482699998</v>
      </c>
      <c r="E74" s="36">
        <f>SUMIFS(СВЦЭМ!$D$39:$D$789,СВЦЭМ!$A$39:$A$789,$A74,СВЦЭМ!$B$39:$B$789,E$47)+'СЕТ СН'!$F$14+СВЦЭМ!$D$10+'СЕТ СН'!$F$6-'СЕТ СН'!$F$26</f>
        <v>3198.1035544000001</v>
      </c>
      <c r="F74" s="36">
        <f>SUMIFS(СВЦЭМ!$D$39:$D$789,СВЦЭМ!$A$39:$A$789,$A74,СВЦЭМ!$B$39:$B$789,F$47)+'СЕТ СН'!$F$14+СВЦЭМ!$D$10+'СЕТ СН'!$F$6-'СЕТ СН'!$F$26</f>
        <v>3187.5772634800001</v>
      </c>
      <c r="G74" s="36">
        <f>SUMIFS(СВЦЭМ!$D$39:$D$789,СВЦЭМ!$A$39:$A$789,$A74,СВЦЭМ!$B$39:$B$789,G$47)+'СЕТ СН'!$F$14+СВЦЭМ!$D$10+'СЕТ СН'!$F$6-'СЕТ СН'!$F$26</f>
        <v>3146.1085281000001</v>
      </c>
      <c r="H74" s="36">
        <f>SUMIFS(СВЦЭМ!$D$39:$D$789,СВЦЭМ!$A$39:$A$789,$A74,СВЦЭМ!$B$39:$B$789,H$47)+'СЕТ СН'!$F$14+СВЦЭМ!$D$10+'СЕТ СН'!$F$6-'СЕТ СН'!$F$26</f>
        <v>3038.5115667800001</v>
      </c>
      <c r="I74" s="36">
        <f>SUMIFS(СВЦЭМ!$D$39:$D$789,СВЦЭМ!$A$39:$A$789,$A74,СВЦЭМ!$B$39:$B$789,I$47)+'СЕТ СН'!$F$14+СВЦЭМ!$D$10+'СЕТ СН'!$F$6-'СЕТ СН'!$F$26</f>
        <v>2920.7477285199998</v>
      </c>
      <c r="J74" s="36">
        <f>SUMIFS(СВЦЭМ!$D$39:$D$789,СВЦЭМ!$A$39:$A$789,$A74,СВЦЭМ!$B$39:$B$789,J$47)+'СЕТ СН'!$F$14+СВЦЭМ!$D$10+'СЕТ СН'!$F$6-'СЕТ СН'!$F$26</f>
        <v>2885.49035916</v>
      </c>
      <c r="K74" s="36">
        <f>SUMIFS(СВЦЭМ!$D$39:$D$789,СВЦЭМ!$A$39:$A$789,$A74,СВЦЭМ!$B$39:$B$789,K$47)+'СЕТ СН'!$F$14+СВЦЭМ!$D$10+'СЕТ СН'!$F$6-'СЕТ СН'!$F$26</f>
        <v>2885.6201756099999</v>
      </c>
      <c r="L74" s="36">
        <f>SUMIFS(СВЦЭМ!$D$39:$D$789,СВЦЭМ!$A$39:$A$789,$A74,СВЦЭМ!$B$39:$B$789,L$47)+'СЕТ СН'!$F$14+СВЦЭМ!$D$10+'СЕТ СН'!$F$6-'СЕТ СН'!$F$26</f>
        <v>2915.36341666</v>
      </c>
      <c r="M74" s="36">
        <f>SUMIFS(СВЦЭМ!$D$39:$D$789,СВЦЭМ!$A$39:$A$789,$A74,СВЦЭМ!$B$39:$B$789,M$47)+'СЕТ СН'!$F$14+СВЦЭМ!$D$10+'СЕТ СН'!$F$6-'СЕТ СН'!$F$26</f>
        <v>2998.0755187300001</v>
      </c>
      <c r="N74" s="36">
        <f>SUMIFS(СВЦЭМ!$D$39:$D$789,СВЦЭМ!$A$39:$A$789,$A74,СВЦЭМ!$B$39:$B$789,N$47)+'СЕТ СН'!$F$14+СВЦЭМ!$D$10+'СЕТ СН'!$F$6-'СЕТ СН'!$F$26</f>
        <v>3028.3912425399999</v>
      </c>
      <c r="O74" s="36">
        <f>SUMIFS(СВЦЭМ!$D$39:$D$789,СВЦЭМ!$A$39:$A$789,$A74,СВЦЭМ!$B$39:$B$789,O$47)+'СЕТ СН'!$F$14+СВЦЭМ!$D$10+'СЕТ СН'!$F$6-'СЕТ СН'!$F$26</f>
        <v>3030.0838648200001</v>
      </c>
      <c r="P74" s="36">
        <f>SUMIFS(СВЦЭМ!$D$39:$D$789,СВЦЭМ!$A$39:$A$789,$A74,СВЦЭМ!$B$39:$B$789,P$47)+'СЕТ СН'!$F$14+СВЦЭМ!$D$10+'СЕТ СН'!$F$6-'СЕТ СН'!$F$26</f>
        <v>3012.84303464</v>
      </c>
      <c r="Q74" s="36">
        <f>SUMIFS(СВЦЭМ!$D$39:$D$789,СВЦЭМ!$A$39:$A$789,$A74,СВЦЭМ!$B$39:$B$789,Q$47)+'СЕТ СН'!$F$14+СВЦЭМ!$D$10+'СЕТ СН'!$F$6-'СЕТ СН'!$F$26</f>
        <v>3028.74055241</v>
      </c>
      <c r="R74" s="36">
        <f>SUMIFS(СВЦЭМ!$D$39:$D$789,СВЦЭМ!$A$39:$A$789,$A74,СВЦЭМ!$B$39:$B$789,R$47)+'СЕТ СН'!$F$14+СВЦЭМ!$D$10+'СЕТ СН'!$F$6-'СЕТ СН'!$F$26</f>
        <v>3016.7900067</v>
      </c>
      <c r="S74" s="36">
        <f>SUMIFS(СВЦЭМ!$D$39:$D$789,СВЦЭМ!$A$39:$A$789,$A74,СВЦЭМ!$B$39:$B$789,S$47)+'СЕТ СН'!$F$14+СВЦЭМ!$D$10+'СЕТ СН'!$F$6-'СЕТ СН'!$F$26</f>
        <v>2998.40558323</v>
      </c>
      <c r="T74" s="36">
        <f>SUMIFS(СВЦЭМ!$D$39:$D$789,СВЦЭМ!$A$39:$A$789,$A74,СВЦЭМ!$B$39:$B$789,T$47)+'СЕТ СН'!$F$14+СВЦЭМ!$D$10+'СЕТ СН'!$F$6-'СЕТ СН'!$F$26</f>
        <v>2959.36134739</v>
      </c>
      <c r="U74" s="36">
        <f>SUMIFS(СВЦЭМ!$D$39:$D$789,СВЦЭМ!$A$39:$A$789,$A74,СВЦЭМ!$B$39:$B$789,U$47)+'СЕТ СН'!$F$14+СВЦЭМ!$D$10+'СЕТ СН'!$F$6-'СЕТ СН'!$F$26</f>
        <v>2917.8219326600001</v>
      </c>
      <c r="V74" s="36">
        <f>SUMIFS(СВЦЭМ!$D$39:$D$789,СВЦЭМ!$A$39:$A$789,$A74,СВЦЭМ!$B$39:$B$789,V$47)+'СЕТ СН'!$F$14+СВЦЭМ!$D$10+'СЕТ СН'!$F$6-'СЕТ СН'!$F$26</f>
        <v>2931.1215138100001</v>
      </c>
      <c r="W74" s="36">
        <f>SUMIFS(СВЦЭМ!$D$39:$D$789,СВЦЭМ!$A$39:$A$789,$A74,СВЦЭМ!$B$39:$B$789,W$47)+'СЕТ СН'!$F$14+СВЦЭМ!$D$10+'СЕТ СН'!$F$6-'СЕТ СН'!$F$26</f>
        <v>2972.1988761699999</v>
      </c>
      <c r="X74" s="36">
        <f>SUMIFS(СВЦЭМ!$D$39:$D$789,СВЦЭМ!$A$39:$A$789,$A74,СВЦЭМ!$B$39:$B$789,X$47)+'СЕТ СН'!$F$14+СВЦЭМ!$D$10+'СЕТ СН'!$F$6-'СЕТ СН'!$F$26</f>
        <v>3032.2526913199999</v>
      </c>
      <c r="Y74" s="36">
        <f>SUMIFS(СВЦЭМ!$D$39:$D$789,СВЦЭМ!$A$39:$A$789,$A74,СВЦЭМ!$B$39:$B$789,Y$47)+'СЕТ СН'!$F$14+СВЦЭМ!$D$10+'СЕТ СН'!$F$6-'СЕТ СН'!$F$26</f>
        <v>3038.00185775</v>
      </c>
    </row>
    <row r="75" spans="1:32" ht="15.75" x14ac:dyDescent="0.2">
      <c r="A75" s="35">
        <f t="shared" si="1"/>
        <v>45654</v>
      </c>
      <c r="B75" s="36">
        <f>SUMIFS(СВЦЭМ!$D$39:$D$789,СВЦЭМ!$A$39:$A$789,$A75,СВЦЭМ!$B$39:$B$789,B$47)+'СЕТ СН'!$F$14+СВЦЭМ!$D$10+'СЕТ СН'!$F$6-'СЕТ СН'!$F$26</f>
        <v>3042.5414588600001</v>
      </c>
      <c r="C75" s="36">
        <f>SUMIFS(СВЦЭМ!$D$39:$D$789,СВЦЭМ!$A$39:$A$789,$A75,СВЦЭМ!$B$39:$B$789,C$47)+'СЕТ СН'!$F$14+СВЦЭМ!$D$10+'СЕТ СН'!$F$6-'СЕТ СН'!$F$26</f>
        <v>3096.8767264100002</v>
      </c>
      <c r="D75" s="36">
        <f>SUMIFS(СВЦЭМ!$D$39:$D$789,СВЦЭМ!$A$39:$A$789,$A75,СВЦЭМ!$B$39:$B$789,D$47)+'СЕТ СН'!$F$14+СВЦЭМ!$D$10+'СЕТ СН'!$F$6-'СЕТ СН'!$F$26</f>
        <v>3169.08908849</v>
      </c>
      <c r="E75" s="36">
        <f>SUMIFS(СВЦЭМ!$D$39:$D$789,СВЦЭМ!$A$39:$A$789,$A75,СВЦЭМ!$B$39:$B$789,E$47)+'СЕТ СН'!$F$14+СВЦЭМ!$D$10+'СЕТ СН'!$F$6-'СЕТ СН'!$F$26</f>
        <v>3195.9281772200002</v>
      </c>
      <c r="F75" s="36">
        <f>SUMIFS(СВЦЭМ!$D$39:$D$789,СВЦЭМ!$A$39:$A$789,$A75,СВЦЭМ!$B$39:$B$789,F$47)+'СЕТ СН'!$F$14+СВЦЭМ!$D$10+'СЕТ СН'!$F$6-'СЕТ СН'!$F$26</f>
        <v>3195.3883700000001</v>
      </c>
      <c r="G75" s="36">
        <f>SUMIFS(СВЦЭМ!$D$39:$D$789,СВЦЭМ!$A$39:$A$789,$A75,СВЦЭМ!$B$39:$B$789,G$47)+'СЕТ СН'!$F$14+СВЦЭМ!$D$10+'СЕТ СН'!$F$6-'СЕТ СН'!$F$26</f>
        <v>3155.8878782199999</v>
      </c>
      <c r="H75" s="36">
        <f>SUMIFS(СВЦЭМ!$D$39:$D$789,СВЦЭМ!$A$39:$A$789,$A75,СВЦЭМ!$B$39:$B$789,H$47)+'СЕТ СН'!$F$14+СВЦЭМ!$D$10+'СЕТ СН'!$F$6-'СЕТ СН'!$F$26</f>
        <v>3121.7900834299999</v>
      </c>
      <c r="I75" s="36">
        <f>SUMIFS(СВЦЭМ!$D$39:$D$789,СВЦЭМ!$A$39:$A$789,$A75,СВЦЭМ!$B$39:$B$789,I$47)+'СЕТ СН'!$F$14+СВЦЭМ!$D$10+'СЕТ СН'!$F$6-'СЕТ СН'!$F$26</f>
        <v>3022.8358968699999</v>
      </c>
      <c r="J75" s="36">
        <f>SUMIFS(СВЦЭМ!$D$39:$D$789,СВЦЭМ!$A$39:$A$789,$A75,СВЦЭМ!$B$39:$B$789,J$47)+'СЕТ СН'!$F$14+СВЦЭМ!$D$10+'СЕТ СН'!$F$6-'СЕТ СН'!$F$26</f>
        <v>2992.39239155</v>
      </c>
      <c r="K75" s="36">
        <f>SUMIFS(СВЦЭМ!$D$39:$D$789,СВЦЭМ!$A$39:$A$789,$A75,СВЦЭМ!$B$39:$B$789,K$47)+'СЕТ СН'!$F$14+СВЦЭМ!$D$10+'СЕТ СН'!$F$6-'СЕТ СН'!$F$26</f>
        <v>2965.7582320199999</v>
      </c>
      <c r="L75" s="36">
        <f>SUMIFS(СВЦЭМ!$D$39:$D$789,СВЦЭМ!$A$39:$A$789,$A75,СВЦЭМ!$B$39:$B$789,L$47)+'СЕТ СН'!$F$14+СВЦЭМ!$D$10+'СЕТ СН'!$F$6-'СЕТ СН'!$F$26</f>
        <v>2933.9397908699998</v>
      </c>
      <c r="M75" s="36">
        <f>SUMIFS(СВЦЭМ!$D$39:$D$789,СВЦЭМ!$A$39:$A$789,$A75,СВЦЭМ!$B$39:$B$789,M$47)+'СЕТ СН'!$F$14+СВЦЭМ!$D$10+'СЕТ СН'!$F$6-'СЕТ СН'!$F$26</f>
        <v>3011.55245423</v>
      </c>
      <c r="N75" s="36">
        <f>SUMIFS(СВЦЭМ!$D$39:$D$789,СВЦЭМ!$A$39:$A$789,$A75,СВЦЭМ!$B$39:$B$789,N$47)+'СЕТ СН'!$F$14+СВЦЭМ!$D$10+'СЕТ СН'!$F$6-'СЕТ СН'!$F$26</f>
        <v>3019.4923532900002</v>
      </c>
      <c r="O75" s="36">
        <f>SUMIFS(СВЦЭМ!$D$39:$D$789,СВЦЭМ!$A$39:$A$789,$A75,СВЦЭМ!$B$39:$B$789,O$47)+'СЕТ СН'!$F$14+СВЦЭМ!$D$10+'СЕТ СН'!$F$6-'СЕТ СН'!$F$26</f>
        <v>3029.9254742899998</v>
      </c>
      <c r="P75" s="36">
        <f>SUMIFS(СВЦЭМ!$D$39:$D$789,СВЦЭМ!$A$39:$A$789,$A75,СВЦЭМ!$B$39:$B$789,P$47)+'СЕТ СН'!$F$14+СВЦЭМ!$D$10+'СЕТ СН'!$F$6-'СЕТ СН'!$F$26</f>
        <v>3026.6331947499998</v>
      </c>
      <c r="Q75" s="36">
        <f>SUMIFS(СВЦЭМ!$D$39:$D$789,СВЦЭМ!$A$39:$A$789,$A75,СВЦЭМ!$B$39:$B$789,Q$47)+'СЕТ СН'!$F$14+СВЦЭМ!$D$10+'СЕТ СН'!$F$6-'СЕТ СН'!$F$26</f>
        <v>3043.2735718600002</v>
      </c>
      <c r="R75" s="36">
        <f>SUMIFS(СВЦЭМ!$D$39:$D$789,СВЦЭМ!$A$39:$A$789,$A75,СВЦЭМ!$B$39:$B$789,R$47)+'СЕТ СН'!$F$14+СВЦЭМ!$D$10+'СЕТ СН'!$F$6-'СЕТ СН'!$F$26</f>
        <v>3036.3858355399998</v>
      </c>
      <c r="S75" s="36">
        <f>SUMIFS(СВЦЭМ!$D$39:$D$789,СВЦЭМ!$A$39:$A$789,$A75,СВЦЭМ!$B$39:$B$789,S$47)+'СЕТ СН'!$F$14+СВЦЭМ!$D$10+'СЕТ СН'!$F$6-'СЕТ СН'!$F$26</f>
        <v>2999.70271306</v>
      </c>
      <c r="T75" s="36">
        <f>SUMIFS(СВЦЭМ!$D$39:$D$789,СВЦЭМ!$A$39:$A$789,$A75,СВЦЭМ!$B$39:$B$789,T$47)+'СЕТ СН'!$F$14+СВЦЭМ!$D$10+'СЕТ СН'!$F$6-'СЕТ СН'!$F$26</f>
        <v>2967.1287761099998</v>
      </c>
      <c r="U75" s="36">
        <f>SUMIFS(СВЦЭМ!$D$39:$D$789,СВЦЭМ!$A$39:$A$789,$A75,СВЦЭМ!$B$39:$B$789,U$47)+'СЕТ СН'!$F$14+СВЦЭМ!$D$10+'СЕТ СН'!$F$6-'СЕТ СН'!$F$26</f>
        <v>2988.9167666799999</v>
      </c>
      <c r="V75" s="36">
        <f>SUMIFS(СВЦЭМ!$D$39:$D$789,СВЦЭМ!$A$39:$A$789,$A75,СВЦЭМ!$B$39:$B$789,V$47)+'СЕТ СН'!$F$14+СВЦЭМ!$D$10+'СЕТ СН'!$F$6-'СЕТ СН'!$F$26</f>
        <v>3004.5831993400002</v>
      </c>
      <c r="W75" s="36">
        <f>SUMIFS(СВЦЭМ!$D$39:$D$789,СВЦЭМ!$A$39:$A$789,$A75,СВЦЭМ!$B$39:$B$789,W$47)+'СЕТ СН'!$F$14+СВЦЭМ!$D$10+'СЕТ СН'!$F$6-'СЕТ СН'!$F$26</f>
        <v>3017.1569427499999</v>
      </c>
      <c r="X75" s="36">
        <f>SUMIFS(СВЦЭМ!$D$39:$D$789,СВЦЭМ!$A$39:$A$789,$A75,СВЦЭМ!$B$39:$B$789,X$47)+'СЕТ СН'!$F$14+СВЦЭМ!$D$10+'СЕТ СН'!$F$6-'СЕТ СН'!$F$26</f>
        <v>3032.43860275</v>
      </c>
      <c r="Y75" s="36">
        <f>SUMIFS(СВЦЭМ!$D$39:$D$789,СВЦЭМ!$A$39:$A$789,$A75,СВЦЭМ!$B$39:$B$789,Y$47)+'СЕТ СН'!$F$14+СВЦЭМ!$D$10+'СЕТ СН'!$F$6-'СЕТ СН'!$F$26</f>
        <v>3133.6293105999998</v>
      </c>
    </row>
    <row r="76" spans="1:32" ht="15.75" x14ac:dyDescent="0.2">
      <c r="A76" s="35">
        <f t="shared" si="1"/>
        <v>45655</v>
      </c>
      <c r="B76" s="36">
        <f>SUMIFS(СВЦЭМ!$D$39:$D$789,СВЦЭМ!$A$39:$A$789,$A76,СВЦЭМ!$B$39:$B$789,B$47)+'СЕТ СН'!$F$14+СВЦЭМ!$D$10+'СЕТ СН'!$F$6-'СЕТ СН'!$F$26</f>
        <v>2951.3800166299998</v>
      </c>
      <c r="C76" s="36">
        <f>SUMIFS(СВЦЭМ!$D$39:$D$789,СВЦЭМ!$A$39:$A$789,$A76,СВЦЭМ!$B$39:$B$789,C$47)+'СЕТ СН'!$F$14+СВЦЭМ!$D$10+'СЕТ СН'!$F$6-'СЕТ СН'!$F$26</f>
        <v>3002.3849160999998</v>
      </c>
      <c r="D76" s="36">
        <f>SUMIFS(СВЦЭМ!$D$39:$D$789,СВЦЭМ!$A$39:$A$789,$A76,СВЦЭМ!$B$39:$B$789,D$47)+'СЕТ СН'!$F$14+СВЦЭМ!$D$10+'СЕТ СН'!$F$6-'СЕТ СН'!$F$26</f>
        <v>3151.3288068000002</v>
      </c>
      <c r="E76" s="36">
        <f>SUMIFS(СВЦЭМ!$D$39:$D$789,СВЦЭМ!$A$39:$A$789,$A76,СВЦЭМ!$B$39:$B$789,E$47)+'СЕТ СН'!$F$14+СВЦЭМ!$D$10+'СЕТ СН'!$F$6-'СЕТ СН'!$F$26</f>
        <v>3202.20956067</v>
      </c>
      <c r="F76" s="36">
        <f>SUMIFS(СВЦЭМ!$D$39:$D$789,СВЦЭМ!$A$39:$A$789,$A76,СВЦЭМ!$B$39:$B$789,F$47)+'СЕТ СН'!$F$14+СВЦЭМ!$D$10+'СЕТ СН'!$F$6-'СЕТ СН'!$F$26</f>
        <v>3212.64225321</v>
      </c>
      <c r="G76" s="36">
        <f>SUMIFS(СВЦЭМ!$D$39:$D$789,СВЦЭМ!$A$39:$A$789,$A76,СВЦЭМ!$B$39:$B$789,G$47)+'СЕТ СН'!$F$14+СВЦЭМ!$D$10+'СЕТ СН'!$F$6-'СЕТ СН'!$F$26</f>
        <v>3209.0340801299999</v>
      </c>
      <c r="H76" s="36">
        <f>SUMIFS(СВЦЭМ!$D$39:$D$789,СВЦЭМ!$A$39:$A$789,$A76,СВЦЭМ!$B$39:$B$789,H$47)+'СЕТ СН'!$F$14+СВЦЭМ!$D$10+'СЕТ СН'!$F$6-'СЕТ СН'!$F$26</f>
        <v>3152.1997263499998</v>
      </c>
      <c r="I76" s="36">
        <f>SUMIFS(СВЦЭМ!$D$39:$D$789,СВЦЭМ!$A$39:$A$789,$A76,СВЦЭМ!$B$39:$B$789,I$47)+'СЕТ СН'!$F$14+СВЦЭМ!$D$10+'СЕТ СН'!$F$6-'СЕТ СН'!$F$26</f>
        <v>3053.72894864</v>
      </c>
      <c r="J76" s="36">
        <f>SUMIFS(СВЦЭМ!$D$39:$D$789,СВЦЭМ!$A$39:$A$789,$A76,СВЦЭМ!$B$39:$B$789,J$47)+'СЕТ СН'!$F$14+СВЦЭМ!$D$10+'СЕТ СН'!$F$6-'СЕТ СН'!$F$26</f>
        <v>3019.1230555299999</v>
      </c>
      <c r="K76" s="36">
        <f>SUMIFS(СВЦЭМ!$D$39:$D$789,СВЦЭМ!$A$39:$A$789,$A76,СВЦЭМ!$B$39:$B$789,K$47)+'СЕТ СН'!$F$14+СВЦЭМ!$D$10+'СЕТ СН'!$F$6-'СЕТ СН'!$F$26</f>
        <v>2905.1075794799999</v>
      </c>
      <c r="L76" s="36">
        <f>SUMIFS(СВЦЭМ!$D$39:$D$789,СВЦЭМ!$A$39:$A$789,$A76,СВЦЭМ!$B$39:$B$789,L$47)+'СЕТ СН'!$F$14+СВЦЭМ!$D$10+'СЕТ СН'!$F$6-'СЕТ СН'!$F$26</f>
        <v>2870.2800061299999</v>
      </c>
      <c r="M76" s="36">
        <f>SUMIFS(СВЦЭМ!$D$39:$D$789,СВЦЭМ!$A$39:$A$789,$A76,СВЦЭМ!$B$39:$B$789,M$47)+'СЕТ СН'!$F$14+СВЦЭМ!$D$10+'СЕТ СН'!$F$6-'СЕТ СН'!$F$26</f>
        <v>2848.2366303600002</v>
      </c>
      <c r="N76" s="36">
        <f>SUMIFS(СВЦЭМ!$D$39:$D$789,СВЦЭМ!$A$39:$A$789,$A76,СВЦЭМ!$B$39:$B$789,N$47)+'СЕТ СН'!$F$14+СВЦЭМ!$D$10+'СЕТ СН'!$F$6-'СЕТ СН'!$F$26</f>
        <v>2819.9480168099999</v>
      </c>
      <c r="O76" s="36">
        <f>SUMIFS(СВЦЭМ!$D$39:$D$789,СВЦЭМ!$A$39:$A$789,$A76,СВЦЭМ!$B$39:$B$789,O$47)+'СЕТ СН'!$F$14+СВЦЭМ!$D$10+'СЕТ СН'!$F$6-'СЕТ СН'!$F$26</f>
        <v>2872.5437684399999</v>
      </c>
      <c r="P76" s="36">
        <f>SUMIFS(СВЦЭМ!$D$39:$D$789,СВЦЭМ!$A$39:$A$789,$A76,СВЦЭМ!$B$39:$B$789,P$47)+'СЕТ СН'!$F$14+СВЦЭМ!$D$10+'СЕТ СН'!$F$6-'СЕТ СН'!$F$26</f>
        <v>2886.9089416400002</v>
      </c>
      <c r="Q76" s="36">
        <f>SUMIFS(СВЦЭМ!$D$39:$D$789,СВЦЭМ!$A$39:$A$789,$A76,СВЦЭМ!$B$39:$B$789,Q$47)+'СЕТ СН'!$F$14+СВЦЭМ!$D$10+'СЕТ СН'!$F$6-'СЕТ СН'!$F$26</f>
        <v>2945.6504687000001</v>
      </c>
      <c r="R76" s="36">
        <f>SUMIFS(СВЦЭМ!$D$39:$D$789,СВЦЭМ!$A$39:$A$789,$A76,СВЦЭМ!$B$39:$B$789,R$47)+'СЕТ СН'!$F$14+СВЦЭМ!$D$10+'СЕТ СН'!$F$6-'СЕТ СН'!$F$26</f>
        <v>2904.1070214199999</v>
      </c>
      <c r="S76" s="36">
        <f>SUMIFS(СВЦЭМ!$D$39:$D$789,СВЦЭМ!$A$39:$A$789,$A76,СВЦЭМ!$B$39:$B$789,S$47)+'СЕТ СН'!$F$14+СВЦЭМ!$D$10+'СЕТ СН'!$F$6-'СЕТ СН'!$F$26</f>
        <v>2822.6802358199998</v>
      </c>
      <c r="T76" s="36">
        <f>SUMIFS(СВЦЭМ!$D$39:$D$789,СВЦЭМ!$A$39:$A$789,$A76,СВЦЭМ!$B$39:$B$789,T$47)+'СЕТ СН'!$F$14+СВЦЭМ!$D$10+'СЕТ СН'!$F$6-'СЕТ СН'!$F$26</f>
        <v>2766.2379234300001</v>
      </c>
      <c r="U76" s="36">
        <f>SUMIFS(СВЦЭМ!$D$39:$D$789,СВЦЭМ!$A$39:$A$789,$A76,СВЦЭМ!$B$39:$B$789,U$47)+'СЕТ СН'!$F$14+СВЦЭМ!$D$10+'СЕТ СН'!$F$6-'СЕТ СН'!$F$26</f>
        <v>2748.5016886200001</v>
      </c>
      <c r="V76" s="36">
        <f>SUMIFS(СВЦЭМ!$D$39:$D$789,СВЦЭМ!$A$39:$A$789,$A76,СВЦЭМ!$B$39:$B$789,V$47)+'СЕТ СН'!$F$14+СВЦЭМ!$D$10+'СЕТ СН'!$F$6-'СЕТ СН'!$F$26</f>
        <v>2794.82372592</v>
      </c>
      <c r="W76" s="36">
        <f>SUMIFS(СВЦЭМ!$D$39:$D$789,СВЦЭМ!$A$39:$A$789,$A76,СВЦЭМ!$B$39:$B$789,W$47)+'СЕТ СН'!$F$14+СВЦЭМ!$D$10+'СЕТ СН'!$F$6-'СЕТ СН'!$F$26</f>
        <v>2834.9388631400002</v>
      </c>
      <c r="X76" s="36">
        <f>SUMIFS(СВЦЭМ!$D$39:$D$789,СВЦЭМ!$A$39:$A$789,$A76,СВЦЭМ!$B$39:$B$789,X$47)+'СЕТ СН'!$F$14+СВЦЭМ!$D$10+'СЕТ СН'!$F$6-'СЕТ СН'!$F$26</f>
        <v>2888.2439927099999</v>
      </c>
      <c r="Y76" s="36">
        <f>SUMIFS(СВЦЭМ!$D$39:$D$789,СВЦЭМ!$A$39:$A$789,$A76,СВЦЭМ!$B$39:$B$789,Y$47)+'СЕТ СН'!$F$14+СВЦЭМ!$D$10+'СЕТ СН'!$F$6-'СЕТ СН'!$F$26</f>
        <v>2925.5334555099998</v>
      </c>
    </row>
    <row r="77" spans="1:32" ht="15.75" x14ac:dyDescent="0.2">
      <c r="A77" s="35">
        <f t="shared" si="1"/>
        <v>45656</v>
      </c>
      <c r="B77" s="36">
        <f>SUMIFS(СВЦЭМ!$D$39:$D$789,СВЦЭМ!$A$39:$A$789,$A77,СВЦЭМ!$B$39:$B$789,B$47)+'СЕТ СН'!$F$14+СВЦЭМ!$D$10+'СЕТ СН'!$F$6-'СЕТ СН'!$F$26</f>
        <v>3184.6950188000001</v>
      </c>
      <c r="C77" s="36">
        <f>SUMIFS(СВЦЭМ!$D$39:$D$789,СВЦЭМ!$A$39:$A$789,$A77,СВЦЭМ!$B$39:$B$789,C$47)+'СЕТ СН'!$F$14+СВЦЭМ!$D$10+'СЕТ СН'!$F$6-'СЕТ СН'!$F$26</f>
        <v>3262.9796464900001</v>
      </c>
      <c r="D77" s="36">
        <f>SUMIFS(СВЦЭМ!$D$39:$D$789,СВЦЭМ!$A$39:$A$789,$A77,СВЦЭМ!$B$39:$B$789,D$47)+'СЕТ СН'!$F$14+СВЦЭМ!$D$10+'СЕТ СН'!$F$6-'СЕТ СН'!$F$26</f>
        <v>3290.2159846899999</v>
      </c>
      <c r="E77" s="36">
        <f>SUMIFS(СВЦЭМ!$D$39:$D$789,СВЦЭМ!$A$39:$A$789,$A77,СВЦЭМ!$B$39:$B$789,E$47)+'СЕТ СН'!$F$14+СВЦЭМ!$D$10+'СЕТ СН'!$F$6-'СЕТ СН'!$F$26</f>
        <v>3312.6540475299998</v>
      </c>
      <c r="F77" s="36">
        <f>SUMIFS(СВЦЭМ!$D$39:$D$789,СВЦЭМ!$A$39:$A$789,$A77,СВЦЭМ!$B$39:$B$789,F$47)+'СЕТ СН'!$F$14+СВЦЭМ!$D$10+'СЕТ СН'!$F$6-'СЕТ СН'!$F$26</f>
        <v>3318.8113127400002</v>
      </c>
      <c r="G77" s="36">
        <f>SUMIFS(СВЦЭМ!$D$39:$D$789,СВЦЭМ!$A$39:$A$789,$A77,СВЦЭМ!$B$39:$B$789,G$47)+'СЕТ СН'!$F$14+СВЦЭМ!$D$10+'СЕТ СН'!$F$6-'СЕТ СН'!$F$26</f>
        <v>3315.2897100099999</v>
      </c>
      <c r="H77" s="36">
        <f>SUMIFS(СВЦЭМ!$D$39:$D$789,СВЦЭМ!$A$39:$A$789,$A77,СВЦЭМ!$B$39:$B$789,H$47)+'СЕТ СН'!$F$14+СВЦЭМ!$D$10+'СЕТ СН'!$F$6-'СЕТ СН'!$F$26</f>
        <v>3292.8605488200001</v>
      </c>
      <c r="I77" s="36">
        <f>SUMIFS(СВЦЭМ!$D$39:$D$789,СВЦЭМ!$A$39:$A$789,$A77,СВЦЭМ!$B$39:$B$789,I$47)+'СЕТ СН'!$F$14+СВЦЭМ!$D$10+'СЕТ СН'!$F$6-'СЕТ СН'!$F$26</f>
        <v>3254.4943622599999</v>
      </c>
      <c r="J77" s="36">
        <f>SUMIFS(СВЦЭМ!$D$39:$D$789,СВЦЭМ!$A$39:$A$789,$A77,СВЦЭМ!$B$39:$B$789,J$47)+'СЕТ СН'!$F$14+СВЦЭМ!$D$10+'СЕТ СН'!$F$6-'СЕТ СН'!$F$26</f>
        <v>3187.4158227100002</v>
      </c>
      <c r="K77" s="36">
        <f>SUMIFS(СВЦЭМ!$D$39:$D$789,СВЦЭМ!$A$39:$A$789,$A77,СВЦЭМ!$B$39:$B$789,K$47)+'СЕТ СН'!$F$14+СВЦЭМ!$D$10+'СЕТ СН'!$F$6-'СЕТ СН'!$F$26</f>
        <v>3056.5736166199999</v>
      </c>
      <c r="L77" s="36">
        <f>SUMIFS(СВЦЭМ!$D$39:$D$789,СВЦЭМ!$A$39:$A$789,$A77,СВЦЭМ!$B$39:$B$789,L$47)+'СЕТ СН'!$F$14+СВЦЭМ!$D$10+'СЕТ СН'!$F$6-'СЕТ СН'!$F$26</f>
        <v>3049.0815886</v>
      </c>
      <c r="M77" s="36">
        <f>SUMIFS(СВЦЭМ!$D$39:$D$789,СВЦЭМ!$A$39:$A$789,$A77,СВЦЭМ!$B$39:$B$789,M$47)+'СЕТ СН'!$F$14+СВЦЭМ!$D$10+'СЕТ СН'!$F$6-'СЕТ СН'!$F$26</f>
        <v>3047.9069686799999</v>
      </c>
      <c r="N77" s="36">
        <f>SUMIFS(СВЦЭМ!$D$39:$D$789,СВЦЭМ!$A$39:$A$789,$A77,СВЦЭМ!$B$39:$B$789,N$47)+'СЕТ СН'!$F$14+СВЦЭМ!$D$10+'СЕТ СН'!$F$6-'СЕТ СН'!$F$26</f>
        <v>3023.16161156</v>
      </c>
      <c r="O77" s="36">
        <f>SUMIFS(СВЦЭМ!$D$39:$D$789,СВЦЭМ!$A$39:$A$789,$A77,СВЦЭМ!$B$39:$B$789,O$47)+'СЕТ СН'!$F$14+СВЦЭМ!$D$10+'СЕТ СН'!$F$6-'СЕТ СН'!$F$26</f>
        <v>3049.2376562099998</v>
      </c>
      <c r="P77" s="36">
        <f>SUMIFS(СВЦЭМ!$D$39:$D$789,СВЦЭМ!$A$39:$A$789,$A77,СВЦЭМ!$B$39:$B$789,P$47)+'СЕТ СН'!$F$14+СВЦЭМ!$D$10+'СЕТ СН'!$F$6-'СЕТ СН'!$F$26</f>
        <v>3066.4585164499999</v>
      </c>
      <c r="Q77" s="36">
        <f>SUMIFS(СВЦЭМ!$D$39:$D$789,СВЦЭМ!$A$39:$A$789,$A77,СВЦЭМ!$B$39:$B$789,Q$47)+'СЕТ СН'!$F$14+СВЦЭМ!$D$10+'СЕТ СН'!$F$6-'СЕТ СН'!$F$26</f>
        <v>3068.2701022199999</v>
      </c>
      <c r="R77" s="36">
        <f>SUMIFS(СВЦЭМ!$D$39:$D$789,СВЦЭМ!$A$39:$A$789,$A77,СВЦЭМ!$B$39:$B$789,R$47)+'СЕТ СН'!$F$14+СВЦЭМ!$D$10+'СЕТ СН'!$F$6-'СЕТ СН'!$F$26</f>
        <v>3054.0328690800002</v>
      </c>
      <c r="S77" s="36">
        <f>SUMIFS(СВЦЭМ!$D$39:$D$789,СВЦЭМ!$A$39:$A$789,$A77,СВЦЭМ!$B$39:$B$789,S$47)+'СЕТ СН'!$F$14+СВЦЭМ!$D$10+'СЕТ СН'!$F$6-'СЕТ СН'!$F$26</f>
        <v>3003.4644891399998</v>
      </c>
      <c r="T77" s="36">
        <f>SUMIFS(СВЦЭМ!$D$39:$D$789,СВЦЭМ!$A$39:$A$789,$A77,СВЦЭМ!$B$39:$B$789,T$47)+'СЕТ СН'!$F$14+СВЦЭМ!$D$10+'СЕТ СН'!$F$6-'СЕТ СН'!$F$26</f>
        <v>2961.1429434900001</v>
      </c>
      <c r="U77" s="36">
        <f>SUMIFS(СВЦЭМ!$D$39:$D$789,СВЦЭМ!$A$39:$A$789,$A77,СВЦЭМ!$B$39:$B$789,U$47)+'СЕТ СН'!$F$14+СВЦЭМ!$D$10+'СЕТ СН'!$F$6-'СЕТ СН'!$F$26</f>
        <v>2969.8087797899998</v>
      </c>
      <c r="V77" s="36">
        <f>SUMIFS(СВЦЭМ!$D$39:$D$789,СВЦЭМ!$A$39:$A$789,$A77,СВЦЭМ!$B$39:$B$789,V$47)+'СЕТ СН'!$F$14+СВЦЭМ!$D$10+'СЕТ СН'!$F$6-'СЕТ СН'!$F$26</f>
        <v>2987.9770204000001</v>
      </c>
      <c r="W77" s="36">
        <f>SUMIFS(СВЦЭМ!$D$39:$D$789,СВЦЭМ!$A$39:$A$789,$A77,СВЦЭМ!$B$39:$B$789,W$47)+'СЕТ СН'!$F$14+СВЦЭМ!$D$10+'СЕТ СН'!$F$6-'СЕТ СН'!$F$26</f>
        <v>3004.2074709899998</v>
      </c>
      <c r="X77" s="36">
        <f>SUMIFS(СВЦЭМ!$D$39:$D$789,СВЦЭМ!$A$39:$A$789,$A77,СВЦЭМ!$B$39:$B$789,X$47)+'СЕТ СН'!$F$14+СВЦЭМ!$D$10+'СЕТ СН'!$F$6-'СЕТ СН'!$F$26</f>
        <v>3051.54564119</v>
      </c>
      <c r="Y77" s="36">
        <f>SUMIFS(СВЦЭМ!$D$39:$D$789,СВЦЭМ!$A$39:$A$789,$A77,СВЦЭМ!$B$39:$B$789,Y$47)+'СЕТ СН'!$F$14+СВЦЭМ!$D$10+'СЕТ СН'!$F$6-'СЕТ СН'!$F$26</f>
        <v>3063.0159175099998</v>
      </c>
    </row>
    <row r="78" spans="1:32" ht="15.75" x14ac:dyDescent="0.2">
      <c r="A78" s="35">
        <f t="shared" si="1"/>
        <v>45657</v>
      </c>
      <c r="B78" s="36">
        <f>SUMIFS(СВЦЭМ!$D$39:$D$789,СВЦЭМ!$A$39:$A$789,$A78,СВЦЭМ!$B$39:$B$789,B$47)+'СЕТ СН'!$F$14+СВЦЭМ!$D$10+'СЕТ СН'!$F$6-'СЕТ СН'!$F$26</f>
        <v>3100.6468231200001</v>
      </c>
      <c r="C78" s="36">
        <f>SUMIFS(СВЦЭМ!$D$39:$D$789,СВЦЭМ!$A$39:$A$789,$A78,СВЦЭМ!$B$39:$B$789,C$47)+'СЕТ СН'!$F$14+СВЦЭМ!$D$10+'СЕТ СН'!$F$6-'СЕТ СН'!$F$26</f>
        <v>3199.1535155699999</v>
      </c>
      <c r="D78" s="36">
        <f>SUMIFS(СВЦЭМ!$D$39:$D$789,СВЦЭМ!$A$39:$A$789,$A78,СВЦЭМ!$B$39:$B$789,D$47)+'СЕТ СН'!$F$14+СВЦЭМ!$D$10+'СЕТ СН'!$F$6-'СЕТ СН'!$F$26</f>
        <v>3227.7574614499999</v>
      </c>
      <c r="E78" s="36">
        <f>SUMIFS(СВЦЭМ!$D$39:$D$789,СВЦЭМ!$A$39:$A$789,$A78,СВЦЭМ!$B$39:$B$789,E$47)+'СЕТ СН'!$F$14+СВЦЭМ!$D$10+'СЕТ СН'!$F$6-'СЕТ СН'!$F$26</f>
        <v>3288.9732625800002</v>
      </c>
      <c r="F78" s="36">
        <f>SUMIFS(СВЦЭМ!$D$39:$D$789,СВЦЭМ!$A$39:$A$789,$A78,СВЦЭМ!$B$39:$B$789,F$47)+'СЕТ СН'!$F$14+СВЦЭМ!$D$10+'СЕТ СН'!$F$6-'СЕТ СН'!$F$26</f>
        <v>3296.8730415099999</v>
      </c>
      <c r="G78" s="36">
        <f>SUMIFS(СВЦЭМ!$D$39:$D$789,СВЦЭМ!$A$39:$A$789,$A78,СВЦЭМ!$B$39:$B$789,G$47)+'СЕТ СН'!$F$14+СВЦЭМ!$D$10+'СЕТ СН'!$F$6-'СЕТ СН'!$F$26</f>
        <v>3271.1765201499998</v>
      </c>
      <c r="H78" s="36">
        <f>SUMIFS(СВЦЭМ!$D$39:$D$789,СВЦЭМ!$A$39:$A$789,$A78,СВЦЭМ!$B$39:$B$789,H$47)+'СЕТ СН'!$F$14+СВЦЭМ!$D$10+'СЕТ СН'!$F$6-'СЕТ СН'!$F$26</f>
        <v>3260.9622955199998</v>
      </c>
      <c r="I78" s="36">
        <f>SUMIFS(СВЦЭМ!$D$39:$D$789,СВЦЭМ!$A$39:$A$789,$A78,СВЦЭМ!$B$39:$B$789,I$47)+'СЕТ СН'!$F$14+СВЦЭМ!$D$10+'СЕТ СН'!$F$6-'СЕТ СН'!$F$26</f>
        <v>3229.95489662</v>
      </c>
      <c r="J78" s="36">
        <f>SUMIFS(СВЦЭМ!$D$39:$D$789,СВЦЭМ!$A$39:$A$789,$A78,СВЦЭМ!$B$39:$B$789,J$47)+'СЕТ СН'!$F$14+СВЦЭМ!$D$10+'СЕТ СН'!$F$6-'СЕТ СН'!$F$26</f>
        <v>3081.8048499299998</v>
      </c>
      <c r="K78" s="36">
        <f>SUMIFS(СВЦЭМ!$D$39:$D$789,СВЦЭМ!$A$39:$A$789,$A78,СВЦЭМ!$B$39:$B$789,K$47)+'СЕТ СН'!$F$14+СВЦЭМ!$D$10+'СЕТ СН'!$F$6-'СЕТ СН'!$F$26</f>
        <v>3017.5250270000001</v>
      </c>
      <c r="L78" s="36">
        <f>SUMIFS(СВЦЭМ!$D$39:$D$789,СВЦЭМ!$A$39:$A$789,$A78,СВЦЭМ!$B$39:$B$789,L$47)+'СЕТ СН'!$F$14+СВЦЭМ!$D$10+'СЕТ СН'!$F$6-'СЕТ СН'!$F$26</f>
        <v>2977.1648006</v>
      </c>
      <c r="M78" s="36">
        <f>SUMIFS(СВЦЭМ!$D$39:$D$789,СВЦЭМ!$A$39:$A$789,$A78,СВЦЭМ!$B$39:$B$789,M$47)+'СЕТ СН'!$F$14+СВЦЭМ!$D$10+'СЕТ СН'!$F$6-'СЕТ СН'!$F$26</f>
        <v>2938.1260071199999</v>
      </c>
      <c r="N78" s="36">
        <f>SUMIFS(СВЦЭМ!$D$39:$D$789,СВЦЭМ!$A$39:$A$789,$A78,СВЦЭМ!$B$39:$B$789,N$47)+'СЕТ СН'!$F$14+СВЦЭМ!$D$10+'СЕТ СН'!$F$6-'СЕТ СН'!$F$26</f>
        <v>2938.4868987999998</v>
      </c>
      <c r="O78" s="36">
        <f>SUMIFS(СВЦЭМ!$D$39:$D$789,СВЦЭМ!$A$39:$A$789,$A78,СВЦЭМ!$B$39:$B$789,O$47)+'СЕТ СН'!$F$14+СВЦЭМ!$D$10+'СЕТ СН'!$F$6-'СЕТ СН'!$F$26</f>
        <v>2977.4310251000002</v>
      </c>
      <c r="P78" s="36">
        <f>SUMIFS(СВЦЭМ!$D$39:$D$789,СВЦЭМ!$A$39:$A$789,$A78,СВЦЭМ!$B$39:$B$789,P$47)+'СЕТ СН'!$F$14+СВЦЭМ!$D$10+'СЕТ СН'!$F$6-'СЕТ СН'!$F$26</f>
        <v>2963.2658229899998</v>
      </c>
      <c r="Q78" s="36">
        <f>SUMIFS(СВЦЭМ!$D$39:$D$789,СВЦЭМ!$A$39:$A$789,$A78,СВЦЭМ!$B$39:$B$789,Q$47)+'СЕТ СН'!$F$14+СВЦЭМ!$D$10+'СЕТ СН'!$F$6-'СЕТ СН'!$F$26</f>
        <v>2955.0431091</v>
      </c>
      <c r="R78" s="36">
        <f>SUMIFS(СВЦЭМ!$D$39:$D$789,СВЦЭМ!$A$39:$A$789,$A78,СВЦЭМ!$B$39:$B$789,R$47)+'СЕТ СН'!$F$14+СВЦЭМ!$D$10+'СЕТ СН'!$F$6-'СЕТ СН'!$F$26</f>
        <v>2923.9863121399999</v>
      </c>
      <c r="S78" s="36">
        <f>SUMIFS(СВЦЭМ!$D$39:$D$789,СВЦЭМ!$A$39:$A$789,$A78,СВЦЭМ!$B$39:$B$789,S$47)+'СЕТ СН'!$F$14+СВЦЭМ!$D$10+'СЕТ СН'!$F$6-'СЕТ СН'!$F$26</f>
        <v>2892.81488382</v>
      </c>
      <c r="T78" s="36">
        <f>SUMIFS(СВЦЭМ!$D$39:$D$789,СВЦЭМ!$A$39:$A$789,$A78,СВЦЭМ!$B$39:$B$789,T$47)+'СЕТ СН'!$F$14+СВЦЭМ!$D$10+'СЕТ СН'!$F$6-'СЕТ СН'!$F$26</f>
        <v>2838.7688062699999</v>
      </c>
      <c r="U78" s="36">
        <f>SUMIFS(СВЦЭМ!$D$39:$D$789,СВЦЭМ!$A$39:$A$789,$A78,СВЦЭМ!$B$39:$B$789,U$47)+'СЕТ СН'!$F$14+СВЦЭМ!$D$10+'СЕТ СН'!$F$6-'СЕТ СН'!$F$26</f>
        <v>2819.0745888000001</v>
      </c>
      <c r="V78" s="36">
        <f>SUMIFS(СВЦЭМ!$D$39:$D$789,СВЦЭМ!$A$39:$A$789,$A78,СВЦЭМ!$B$39:$B$789,V$47)+'СЕТ СН'!$F$14+СВЦЭМ!$D$10+'СЕТ СН'!$F$6-'СЕТ СН'!$F$26</f>
        <v>2859.4504728000002</v>
      </c>
      <c r="W78" s="36">
        <f>SUMIFS(СВЦЭМ!$D$39:$D$789,СВЦЭМ!$A$39:$A$789,$A78,СВЦЭМ!$B$39:$B$789,W$47)+'СЕТ СН'!$F$14+СВЦЭМ!$D$10+'СЕТ СН'!$F$6-'СЕТ СН'!$F$26</f>
        <v>2932.0638571099998</v>
      </c>
      <c r="X78" s="36">
        <f>SUMIFS(СВЦЭМ!$D$39:$D$789,СВЦЭМ!$A$39:$A$789,$A78,СВЦЭМ!$B$39:$B$789,X$47)+'СЕТ СН'!$F$14+СВЦЭМ!$D$10+'СЕТ СН'!$F$6-'СЕТ СН'!$F$26</f>
        <v>2969.7829727200001</v>
      </c>
      <c r="Y78" s="36">
        <f>SUMIFS(СВЦЭМ!$D$39:$D$789,СВЦЭМ!$A$39:$A$789,$A78,СВЦЭМ!$B$39:$B$789,Y$47)+'СЕТ СН'!$F$14+СВЦЭМ!$D$10+'СЕТ СН'!$F$6-'СЕТ СН'!$F$26</f>
        <v>3020.8863822100002</v>
      </c>
      <c r="Z78" s="36">
        <f>SUMIFS(СВЦЭМ!$D$39:$D$789,СВЦЭМ!$A$39:$A$789,$A78,СВЦЭМ!$B$39:$B$789,Z$47)+'СЕТ СН'!$F$14+СВЦЭМ!$D$10+'СЕТ СН'!$F$6-'СЕТ СН'!$F$26</f>
        <v>3081.6056904399998</v>
      </c>
      <c r="AA78" s="36">
        <f>SUMIFS(СВЦЭМ!$D$39:$D$789,СВЦЭМ!$A$39:$A$789,$A78,СВЦЭМ!$B$39:$B$789,AA$47)+'СЕТ СН'!$F$14+СВЦЭМ!$D$10+'СЕТ СН'!$F$6-'СЕТ СН'!$F$26</f>
        <v>3114.81546738</v>
      </c>
      <c r="AB78" s="36">
        <f>SUMIFS(СВЦЭМ!$D$39:$D$789,СВЦЭМ!$A$39:$A$789,$A78,СВЦЭМ!$B$39:$B$789,AB$47)+'СЕТ СН'!$F$14+СВЦЭМ!$D$10+'СЕТ СН'!$F$6-'СЕТ СН'!$F$26</f>
        <v>3134.3250512300001</v>
      </c>
      <c r="AC78" s="36">
        <f>SUMIFS(СВЦЭМ!$D$39:$D$789,СВЦЭМ!$A$39:$A$789,$A78,СВЦЭМ!$B$39:$B$789,AC$47)+'СЕТ СН'!$F$14+СВЦЭМ!$D$10+'СЕТ СН'!$F$6-'СЕТ СН'!$F$26</f>
        <v>3145.25516238</v>
      </c>
      <c r="AD78" s="36">
        <f>SUMIFS(СВЦЭМ!$D$39:$D$789,СВЦЭМ!$A$39:$A$789,$A78,СВЦЭМ!$B$39:$B$789,AD$47)+'СЕТ СН'!$F$14+СВЦЭМ!$D$10+'СЕТ СН'!$F$6-'СЕТ СН'!$F$26</f>
        <v>3166.14211901</v>
      </c>
      <c r="AE78" s="36">
        <f>SUMIFS(СВЦЭМ!$D$39:$D$789,СВЦЭМ!$A$39:$A$789,$A78,СВЦЭМ!$B$39:$B$789,AE$47)+'СЕТ СН'!$F$14+СВЦЭМ!$D$10+'СЕТ СН'!$F$6-'СЕТ СН'!$F$26</f>
        <v>3198.3863792100001</v>
      </c>
      <c r="AF78" s="36">
        <f>SUMIFS(СВЦЭМ!$D$39:$D$789,СВЦЭМ!$A$39:$A$789,$A78,СВЦЭМ!$B$39:$B$789,AF$47)+'СЕТ СН'!$F$14+СВЦЭМ!$D$10+'СЕТ СН'!$F$6-'СЕТ СН'!$F$26</f>
        <v>3261.45225725</v>
      </c>
    </row>
    <row r="79" spans="1:32"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32"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32"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32"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customHeight="1" x14ac:dyDescent="0.2">
      <c r="A84" s="35" t="str">
        <f>A48</f>
        <v>01.12.2024</v>
      </c>
      <c r="B84" s="36">
        <f>SUMIFS(СВЦЭМ!$D$39:$D$789,СВЦЭМ!$A$39:$A$789,$A84,СВЦЭМ!$B$39:$B$789,B$83)+'СЕТ СН'!$G$14+СВЦЭМ!$D$10+'СЕТ СН'!$G$6-'СЕТ СН'!$G$26</f>
        <v>3369.1253434099999</v>
      </c>
      <c r="C84" s="36">
        <f>SUMIFS(СВЦЭМ!$D$39:$D$789,СВЦЭМ!$A$39:$A$789,$A84,СВЦЭМ!$B$39:$B$789,C$83)+'СЕТ СН'!$G$14+СВЦЭМ!$D$10+'СЕТ СН'!$G$6-'СЕТ СН'!$G$26</f>
        <v>3434.9299113699999</v>
      </c>
      <c r="D84" s="36">
        <f>SUMIFS(СВЦЭМ!$D$39:$D$789,СВЦЭМ!$A$39:$A$789,$A84,СВЦЭМ!$B$39:$B$789,D$83)+'СЕТ СН'!$G$14+СВЦЭМ!$D$10+'СЕТ СН'!$G$6-'СЕТ СН'!$G$26</f>
        <v>3459.9075306700001</v>
      </c>
      <c r="E84" s="36">
        <f>SUMIFS(СВЦЭМ!$D$39:$D$789,СВЦЭМ!$A$39:$A$789,$A84,СВЦЭМ!$B$39:$B$789,E$83)+'СЕТ СН'!$G$14+СВЦЭМ!$D$10+'СЕТ СН'!$G$6-'СЕТ СН'!$G$26</f>
        <v>3451.1090670600001</v>
      </c>
      <c r="F84" s="36">
        <f>SUMIFS(СВЦЭМ!$D$39:$D$789,СВЦЭМ!$A$39:$A$789,$A84,СВЦЭМ!$B$39:$B$789,F$83)+'СЕТ СН'!$G$14+СВЦЭМ!$D$10+'СЕТ СН'!$G$6-'СЕТ СН'!$G$26</f>
        <v>3454.1659347899999</v>
      </c>
      <c r="G84" s="36">
        <f>SUMIFS(СВЦЭМ!$D$39:$D$789,СВЦЭМ!$A$39:$A$789,$A84,СВЦЭМ!$B$39:$B$789,G$83)+'СЕТ СН'!$G$14+СВЦЭМ!$D$10+'СЕТ СН'!$G$6-'СЕТ СН'!$G$26</f>
        <v>3478.4235792700001</v>
      </c>
      <c r="H84" s="36">
        <f>SUMIFS(СВЦЭМ!$D$39:$D$789,СВЦЭМ!$A$39:$A$789,$A84,СВЦЭМ!$B$39:$B$789,H$83)+'СЕТ СН'!$G$14+СВЦЭМ!$D$10+'СЕТ СН'!$G$6-'СЕТ СН'!$G$26</f>
        <v>3483.0680507100001</v>
      </c>
      <c r="I84" s="36">
        <f>SUMIFS(СВЦЭМ!$D$39:$D$789,СВЦЭМ!$A$39:$A$789,$A84,СВЦЭМ!$B$39:$B$789,I$83)+'СЕТ СН'!$G$14+СВЦЭМ!$D$10+'СЕТ СН'!$G$6-'СЕТ СН'!$G$26</f>
        <v>3485.5911764699999</v>
      </c>
      <c r="J84" s="36">
        <f>SUMIFS(СВЦЭМ!$D$39:$D$789,СВЦЭМ!$A$39:$A$789,$A84,СВЦЭМ!$B$39:$B$789,J$83)+'СЕТ СН'!$G$14+СВЦЭМ!$D$10+'СЕТ СН'!$G$6-'СЕТ СН'!$G$26</f>
        <v>3427.4238907200001</v>
      </c>
      <c r="K84" s="36">
        <f>SUMIFS(СВЦЭМ!$D$39:$D$789,СВЦЭМ!$A$39:$A$789,$A84,СВЦЭМ!$B$39:$B$789,K$83)+'СЕТ СН'!$G$14+СВЦЭМ!$D$10+'СЕТ СН'!$G$6-'СЕТ СН'!$G$26</f>
        <v>3435.8198576700001</v>
      </c>
      <c r="L84" s="36">
        <f>SUMIFS(СВЦЭМ!$D$39:$D$789,СВЦЭМ!$A$39:$A$789,$A84,СВЦЭМ!$B$39:$B$789,L$83)+'СЕТ СН'!$G$14+СВЦЭМ!$D$10+'СЕТ СН'!$G$6-'СЕТ СН'!$G$26</f>
        <v>3377.8914180900001</v>
      </c>
      <c r="M84" s="36">
        <f>SUMIFS(СВЦЭМ!$D$39:$D$789,СВЦЭМ!$A$39:$A$789,$A84,СВЦЭМ!$B$39:$B$789,M$83)+'СЕТ СН'!$G$14+СВЦЭМ!$D$10+'СЕТ СН'!$G$6-'СЕТ СН'!$G$26</f>
        <v>3376.4937075299999</v>
      </c>
      <c r="N84" s="36">
        <f>SUMIFS(СВЦЭМ!$D$39:$D$789,СВЦЭМ!$A$39:$A$789,$A84,СВЦЭМ!$B$39:$B$789,N$83)+'СЕТ СН'!$G$14+СВЦЭМ!$D$10+'СЕТ СН'!$G$6-'СЕТ СН'!$G$26</f>
        <v>3413.1784616199998</v>
      </c>
      <c r="O84" s="36">
        <f>SUMIFS(СВЦЭМ!$D$39:$D$789,СВЦЭМ!$A$39:$A$789,$A84,СВЦЭМ!$B$39:$B$789,O$83)+'СЕТ СН'!$G$14+СВЦЭМ!$D$10+'СЕТ СН'!$G$6-'СЕТ СН'!$G$26</f>
        <v>3432.0257647600001</v>
      </c>
      <c r="P84" s="36">
        <f>SUMIFS(СВЦЭМ!$D$39:$D$789,СВЦЭМ!$A$39:$A$789,$A84,СВЦЭМ!$B$39:$B$789,P$83)+'СЕТ СН'!$G$14+СВЦЭМ!$D$10+'СЕТ СН'!$G$6-'СЕТ СН'!$G$26</f>
        <v>3470.0236458899999</v>
      </c>
      <c r="Q84" s="36">
        <f>SUMIFS(СВЦЭМ!$D$39:$D$789,СВЦЭМ!$A$39:$A$789,$A84,СВЦЭМ!$B$39:$B$789,Q$83)+'СЕТ СН'!$G$14+СВЦЭМ!$D$10+'СЕТ СН'!$G$6-'СЕТ СН'!$G$26</f>
        <v>3495.9930898399998</v>
      </c>
      <c r="R84" s="36">
        <f>SUMIFS(СВЦЭМ!$D$39:$D$789,СВЦЭМ!$A$39:$A$789,$A84,СВЦЭМ!$B$39:$B$789,R$83)+'СЕТ СН'!$G$14+СВЦЭМ!$D$10+'СЕТ СН'!$G$6-'СЕТ СН'!$G$26</f>
        <v>3474.6964911</v>
      </c>
      <c r="S84" s="36">
        <f>SUMIFS(СВЦЭМ!$D$39:$D$789,СВЦЭМ!$A$39:$A$789,$A84,СВЦЭМ!$B$39:$B$789,S$83)+'СЕТ СН'!$G$14+СВЦЭМ!$D$10+'СЕТ СН'!$G$6-'СЕТ СН'!$G$26</f>
        <v>3398.9058336799999</v>
      </c>
      <c r="T84" s="36">
        <f>SUMIFS(СВЦЭМ!$D$39:$D$789,СВЦЭМ!$A$39:$A$789,$A84,СВЦЭМ!$B$39:$B$789,T$83)+'СЕТ СН'!$G$14+СВЦЭМ!$D$10+'СЕТ СН'!$G$6-'СЕТ СН'!$G$26</f>
        <v>3307.5544730299998</v>
      </c>
      <c r="U84" s="36">
        <f>SUMIFS(СВЦЭМ!$D$39:$D$789,СВЦЭМ!$A$39:$A$789,$A84,СВЦЭМ!$B$39:$B$789,U$83)+'СЕТ СН'!$G$14+СВЦЭМ!$D$10+'СЕТ СН'!$G$6-'СЕТ СН'!$G$26</f>
        <v>3332.13934328</v>
      </c>
      <c r="V84" s="36">
        <f>SUMIFS(СВЦЭМ!$D$39:$D$789,СВЦЭМ!$A$39:$A$789,$A84,СВЦЭМ!$B$39:$B$789,V$83)+'СЕТ СН'!$G$14+СВЦЭМ!$D$10+'СЕТ СН'!$G$6-'СЕТ СН'!$G$26</f>
        <v>3363.7306113199998</v>
      </c>
      <c r="W84" s="36">
        <f>SUMIFS(СВЦЭМ!$D$39:$D$789,СВЦЭМ!$A$39:$A$789,$A84,СВЦЭМ!$B$39:$B$789,W$83)+'СЕТ СН'!$G$14+СВЦЭМ!$D$10+'СЕТ СН'!$G$6-'СЕТ СН'!$G$26</f>
        <v>3387.8899204700001</v>
      </c>
      <c r="X84" s="36">
        <f>SUMIFS(СВЦЭМ!$D$39:$D$789,СВЦЭМ!$A$39:$A$789,$A84,СВЦЭМ!$B$39:$B$789,X$83)+'СЕТ СН'!$G$14+СВЦЭМ!$D$10+'СЕТ СН'!$G$6-'СЕТ СН'!$G$26</f>
        <v>3420.0331921799998</v>
      </c>
      <c r="Y84" s="36">
        <f>SUMIFS(СВЦЭМ!$D$39:$D$789,СВЦЭМ!$A$39:$A$789,$A84,СВЦЭМ!$B$39:$B$789,Y$83)+'СЕТ СН'!$G$14+СВЦЭМ!$D$10+'СЕТ СН'!$G$6-'СЕТ СН'!$G$26</f>
        <v>3514.2903896799999</v>
      </c>
      <c r="AA84" s="45"/>
    </row>
    <row r="85" spans="1:32" ht="15.75" x14ac:dyDescent="0.2">
      <c r="A85" s="35">
        <f>A84+1</f>
        <v>45628</v>
      </c>
      <c r="B85" s="36">
        <f>SUMIFS(СВЦЭМ!$D$39:$D$789,СВЦЭМ!$A$39:$A$789,$A85,СВЦЭМ!$B$39:$B$789,B$83)+'СЕТ СН'!$G$14+СВЦЭМ!$D$10+'СЕТ СН'!$G$6-'СЕТ СН'!$G$26</f>
        <v>3611.2638142400001</v>
      </c>
      <c r="C85" s="36">
        <f>SUMIFS(СВЦЭМ!$D$39:$D$789,СВЦЭМ!$A$39:$A$789,$A85,СВЦЭМ!$B$39:$B$789,C$83)+'СЕТ СН'!$G$14+СВЦЭМ!$D$10+'СЕТ СН'!$G$6-'СЕТ СН'!$G$26</f>
        <v>3595.9022630300001</v>
      </c>
      <c r="D85" s="36">
        <f>SUMIFS(СВЦЭМ!$D$39:$D$789,СВЦЭМ!$A$39:$A$789,$A85,СВЦЭМ!$B$39:$B$789,D$83)+'СЕТ СН'!$G$14+СВЦЭМ!$D$10+'СЕТ СН'!$G$6-'СЕТ СН'!$G$26</f>
        <v>3576.5660794699997</v>
      </c>
      <c r="E85" s="36">
        <f>SUMIFS(СВЦЭМ!$D$39:$D$789,СВЦЭМ!$A$39:$A$789,$A85,СВЦЭМ!$B$39:$B$789,E$83)+'СЕТ СН'!$G$14+СВЦЭМ!$D$10+'СЕТ СН'!$G$6-'СЕТ СН'!$G$26</f>
        <v>3592.4826926299997</v>
      </c>
      <c r="F85" s="36">
        <f>SUMIFS(СВЦЭМ!$D$39:$D$789,СВЦЭМ!$A$39:$A$789,$A85,СВЦЭМ!$B$39:$B$789,F$83)+'СЕТ СН'!$G$14+СВЦЭМ!$D$10+'СЕТ СН'!$G$6-'СЕТ СН'!$G$26</f>
        <v>3581.7733569699999</v>
      </c>
      <c r="G85" s="36">
        <f>SUMIFS(СВЦЭМ!$D$39:$D$789,СВЦЭМ!$A$39:$A$789,$A85,СВЦЭМ!$B$39:$B$789,G$83)+'СЕТ СН'!$G$14+СВЦЭМ!$D$10+'СЕТ СН'!$G$6-'СЕТ СН'!$G$26</f>
        <v>3586.6421991799998</v>
      </c>
      <c r="H85" s="36">
        <f>SUMIFS(СВЦЭМ!$D$39:$D$789,СВЦЭМ!$A$39:$A$789,$A85,СВЦЭМ!$B$39:$B$789,H$83)+'СЕТ СН'!$G$14+СВЦЭМ!$D$10+'СЕТ СН'!$G$6-'СЕТ СН'!$G$26</f>
        <v>3508.8241257</v>
      </c>
      <c r="I85" s="36">
        <f>SUMIFS(СВЦЭМ!$D$39:$D$789,СВЦЭМ!$A$39:$A$789,$A85,СВЦЭМ!$B$39:$B$789,I$83)+'СЕТ СН'!$G$14+СВЦЭМ!$D$10+'СЕТ СН'!$G$6-'СЕТ СН'!$G$26</f>
        <v>3396.1987054400001</v>
      </c>
      <c r="J85" s="36">
        <f>SUMIFS(СВЦЭМ!$D$39:$D$789,СВЦЭМ!$A$39:$A$789,$A85,СВЦЭМ!$B$39:$B$789,J$83)+'СЕТ СН'!$G$14+СВЦЭМ!$D$10+'СЕТ СН'!$G$6-'СЕТ СН'!$G$26</f>
        <v>3337.7453651000001</v>
      </c>
      <c r="K85" s="36">
        <f>SUMIFS(СВЦЭМ!$D$39:$D$789,СВЦЭМ!$A$39:$A$789,$A85,СВЦЭМ!$B$39:$B$789,K$83)+'СЕТ СН'!$G$14+СВЦЭМ!$D$10+'СЕТ СН'!$G$6-'СЕТ СН'!$G$26</f>
        <v>3319.2427376099999</v>
      </c>
      <c r="L85" s="36">
        <f>SUMIFS(СВЦЭМ!$D$39:$D$789,СВЦЭМ!$A$39:$A$789,$A85,СВЦЭМ!$B$39:$B$789,L$83)+'СЕТ СН'!$G$14+СВЦЭМ!$D$10+'СЕТ СН'!$G$6-'СЕТ СН'!$G$26</f>
        <v>3341.0379103</v>
      </c>
      <c r="M85" s="36">
        <f>SUMIFS(СВЦЭМ!$D$39:$D$789,СВЦЭМ!$A$39:$A$789,$A85,СВЦЭМ!$B$39:$B$789,M$83)+'СЕТ СН'!$G$14+СВЦЭМ!$D$10+'СЕТ СН'!$G$6-'СЕТ СН'!$G$26</f>
        <v>3360.7577927299999</v>
      </c>
      <c r="N85" s="36">
        <f>SUMIFS(СВЦЭМ!$D$39:$D$789,СВЦЭМ!$A$39:$A$789,$A85,СВЦЭМ!$B$39:$B$789,N$83)+'СЕТ СН'!$G$14+СВЦЭМ!$D$10+'СЕТ СН'!$G$6-'СЕТ СН'!$G$26</f>
        <v>3381.5401882900001</v>
      </c>
      <c r="O85" s="36">
        <f>SUMIFS(СВЦЭМ!$D$39:$D$789,СВЦЭМ!$A$39:$A$789,$A85,СВЦЭМ!$B$39:$B$789,O$83)+'СЕТ СН'!$G$14+СВЦЭМ!$D$10+'СЕТ СН'!$G$6-'СЕТ СН'!$G$26</f>
        <v>3405.2200892599999</v>
      </c>
      <c r="P85" s="36">
        <f>SUMIFS(СВЦЭМ!$D$39:$D$789,СВЦЭМ!$A$39:$A$789,$A85,СВЦЭМ!$B$39:$B$789,P$83)+'СЕТ СН'!$G$14+СВЦЭМ!$D$10+'СЕТ СН'!$G$6-'СЕТ СН'!$G$26</f>
        <v>3426.2542865</v>
      </c>
      <c r="Q85" s="36">
        <f>SUMIFS(СВЦЭМ!$D$39:$D$789,СВЦЭМ!$A$39:$A$789,$A85,СВЦЭМ!$B$39:$B$789,Q$83)+'СЕТ СН'!$G$14+СВЦЭМ!$D$10+'СЕТ СН'!$G$6-'СЕТ СН'!$G$26</f>
        <v>3422.5413098700001</v>
      </c>
      <c r="R85" s="36">
        <f>SUMIFS(СВЦЭМ!$D$39:$D$789,СВЦЭМ!$A$39:$A$789,$A85,СВЦЭМ!$B$39:$B$789,R$83)+'СЕТ СН'!$G$14+СВЦЭМ!$D$10+'СЕТ СН'!$G$6-'СЕТ СН'!$G$26</f>
        <v>3410.1716633599999</v>
      </c>
      <c r="S85" s="36">
        <f>SUMIFS(СВЦЭМ!$D$39:$D$789,СВЦЭМ!$A$39:$A$789,$A85,СВЦЭМ!$B$39:$B$789,S$83)+'СЕТ СН'!$G$14+СВЦЭМ!$D$10+'СЕТ СН'!$G$6-'СЕТ СН'!$G$26</f>
        <v>3343.0860791099999</v>
      </c>
      <c r="T85" s="36">
        <f>SUMIFS(СВЦЭМ!$D$39:$D$789,СВЦЭМ!$A$39:$A$789,$A85,СВЦЭМ!$B$39:$B$789,T$83)+'СЕТ СН'!$G$14+СВЦЭМ!$D$10+'СЕТ СН'!$G$6-'СЕТ СН'!$G$26</f>
        <v>3278.2900866599998</v>
      </c>
      <c r="U85" s="36">
        <f>SUMIFS(СВЦЭМ!$D$39:$D$789,СВЦЭМ!$A$39:$A$789,$A85,СВЦЭМ!$B$39:$B$789,U$83)+'СЕТ СН'!$G$14+СВЦЭМ!$D$10+'СЕТ СН'!$G$6-'СЕТ СН'!$G$26</f>
        <v>3330.6887446199999</v>
      </c>
      <c r="V85" s="36">
        <f>SUMIFS(СВЦЭМ!$D$39:$D$789,СВЦЭМ!$A$39:$A$789,$A85,СВЦЭМ!$B$39:$B$789,V$83)+'СЕТ СН'!$G$14+СВЦЭМ!$D$10+'СЕТ СН'!$G$6-'СЕТ СН'!$G$26</f>
        <v>3369.6518924299999</v>
      </c>
      <c r="W85" s="36">
        <f>SUMIFS(СВЦЭМ!$D$39:$D$789,СВЦЭМ!$A$39:$A$789,$A85,СВЦЭМ!$B$39:$B$789,W$83)+'СЕТ СН'!$G$14+СВЦЭМ!$D$10+'СЕТ СН'!$G$6-'СЕТ СН'!$G$26</f>
        <v>3357.7231623799998</v>
      </c>
      <c r="X85" s="36">
        <f>SUMIFS(СВЦЭМ!$D$39:$D$789,СВЦЭМ!$A$39:$A$789,$A85,СВЦЭМ!$B$39:$B$789,X$83)+'СЕТ СН'!$G$14+СВЦЭМ!$D$10+'СЕТ СН'!$G$6-'СЕТ СН'!$G$26</f>
        <v>3358.8512338999999</v>
      </c>
      <c r="Y85" s="36">
        <f>SUMIFS(СВЦЭМ!$D$39:$D$789,СВЦЭМ!$A$39:$A$789,$A85,СВЦЭМ!$B$39:$B$789,Y$83)+'СЕТ СН'!$G$14+СВЦЭМ!$D$10+'СЕТ СН'!$G$6-'СЕТ СН'!$G$26</f>
        <v>3400.1998650999999</v>
      </c>
    </row>
    <row r="86" spans="1:32" ht="15.75" x14ac:dyDescent="0.2">
      <c r="A86" s="35">
        <f t="shared" ref="A86:A114" si="2">A85+1</f>
        <v>45629</v>
      </c>
      <c r="B86" s="36">
        <f>SUMIFS(СВЦЭМ!$D$39:$D$789,СВЦЭМ!$A$39:$A$789,$A86,СВЦЭМ!$B$39:$B$789,B$83)+'СЕТ СН'!$G$14+СВЦЭМ!$D$10+'СЕТ СН'!$G$6-'СЕТ СН'!$G$26</f>
        <v>3423.53882088</v>
      </c>
      <c r="C86" s="36">
        <f>SUMIFS(СВЦЭМ!$D$39:$D$789,СВЦЭМ!$A$39:$A$789,$A86,СВЦЭМ!$B$39:$B$789,C$83)+'СЕТ СН'!$G$14+СВЦЭМ!$D$10+'СЕТ СН'!$G$6-'СЕТ СН'!$G$26</f>
        <v>3480.8170073599999</v>
      </c>
      <c r="D86" s="36">
        <f>SUMIFS(СВЦЭМ!$D$39:$D$789,СВЦЭМ!$A$39:$A$789,$A86,СВЦЭМ!$B$39:$B$789,D$83)+'СЕТ СН'!$G$14+СВЦЭМ!$D$10+'СЕТ СН'!$G$6-'СЕТ СН'!$G$26</f>
        <v>3520.7477940700001</v>
      </c>
      <c r="E86" s="36">
        <f>SUMIFS(СВЦЭМ!$D$39:$D$789,СВЦЭМ!$A$39:$A$789,$A86,СВЦЭМ!$B$39:$B$789,E$83)+'СЕТ СН'!$G$14+СВЦЭМ!$D$10+'СЕТ СН'!$G$6-'СЕТ СН'!$G$26</f>
        <v>3562.0330651300001</v>
      </c>
      <c r="F86" s="36">
        <f>SUMIFS(СВЦЭМ!$D$39:$D$789,СВЦЭМ!$A$39:$A$789,$A86,СВЦЭМ!$B$39:$B$789,F$83)+'СЕТ СН'!$G$14+СВЦЭМ!$D$10+'СЕТ СН'!$G$6-'СЕТ СН'!$G$26</f>
        <v>3570.7419132699997</v>
      </c>
      <c r="G86" s="36">
        <f>SUMIFS(СВЦЭМ!$D$39:$D$789,СВЦЭМ!$A$39:$A$789,$A86,СВЦЭМ!$B$39:$B$789,G$83)+'СЕТ СН'!$G$14+СВЦЭМ!$D$10+'СЕТ СН'!$G$6-'СЕТ СН'!$G$26</f>
        <v>3504.9469729100001</v>
      </c>
      <c r="H86" s="36">
        <f>SUMIFS(СВЦЭМ!$D$39:$D$789,СВЦЭМ!$A$39:$A$789,$A86,СВЦЭМ!$B$39:$B$789,H$83)+'СЕТ СН'!$G$14+СВЦЭМ!$D$10+'СЕТ СН'!$G$6-'СЕТ СН'!$G$26</f>
        <v>3429.8327066100001</v>
      </c>
      <c r="I86" s="36">
        <f>SUMIFS(СВЦЭМ!$D$39:$D$789,СВЦЭМ!$A$39:$A$789,$A86,СВЦЭМ!$B$39:$B$789,I$83)+'СЕТ СН'!$G$14+СВЦЭМ!$D$10+'СЕТ СН'!$G$6-'СЕТ СН'!$G$26</f>
        <v>3333.4658434600001</v>
      </c>
      <c r="J86" s="36">
        <f>SUMIFS(СВЦЭМ!$D$39:$D$789,СВЦЭМ!$A$39:$A$789,$A86,СВЦЭМ!$B$39:$B$789,J$83)+'СЕТ СН'!$G$14+СВЦЭМ!$D$10+'СЕТ СН'!$G$6-'СЕТ СН'!$G$26</f>
        <v>3257.24564762</v>
      </c>
      <c r="K86" s="36">
        <f>SUMIFS(СВЦЭМ!$D$39:$D$789,СВЦЭМ!$A$39:$A$789,$A86,СВЦЭМ!$B$39:$B$789,K$83)+'СЕТ СН'!$G$14+СВЦЭМ!$D$10+'СЕТ СН'!$G$6-'СЕТ СН'!$G$26</f>
        <v>3266.3335138399998</v>
      </c>
      <c r="L86" s="36">
        <f>SUMIFS(СВЦЭМ!$D$39:$D$789,СВЦЭМ!$A$39:$A$789,$A86,СВЦЭМ!$B$39:$B$789,L$83)+'СЕТ СН'!$G$14+СВЦЭМ!$D$10+'СЕТ СН'!$G$6-'СЕТ СН'!$G$26</f>
        <v>3275.1873631999997</v>
      </c>
      <c r="M86" s="36">
        <f>SUMIFS(СВЦЭМ!$D$39:$D$789,СВЦЭМ!$A$39:$A$789,$A86,СВЦЭМ!$B$39:$B$789,M$83)+'СЕТ СН'!$G$14+СВЦЭМ!$D$10+'СЕТ СН'!$G$6-'СЕТ СН'!$G$26</f>
        <v>3278.0906776100001</v>
      </c>
      <c r="N86" s="36">
        <f>SUMIFS(СВЦЭМ!$D$39:$D$789,СВЦЭМ!$A$39:$A$789,$A86,СВЦЭМ!$B$39:$B$789,N$83)+'СЕТ СН'!$G$14+СВЦЭМ!$D$10+'СЕТ СН'!$G$6-'СЕТ СН'!$G$26</f>
        <v>3321.8092467699998</v>
      </c>
      <c r="O86" s="36">
        <f>SUMIFS(СВЦЭМ!$D$39:$D$789,СВЦЭМ!$A$39:$A$789,$A86,СВЦЭМ!$B$39:$B$789,O$83)+'СЕТ СН'!$G$14+СВЦЭМ!$D$10+'СЕТ СН'!$G$6-'СЕТ СН'!$G$26</f>
        <v>3340.4734222500001</v>
      </c>
      <c r="P86" s="36">
        <f>SUMIFS(СВЦЭМ!$D$39:$D$789,СВЦЭМ!$A$39:$A$789,$A86,СВЦЭМ!$B$39:$B$789,P$83)+'СЕТ СН'!$G$14+СВЦЭМ!$D$10+'СЕТ СН'!$G$6-'СЕТ СН'!$G$26</f>
        <v>3371.16519062</v>
      </c>
      <c r="Q86" s="36">
        <f>SUMIFS(СВЦЭМ!$D$39:$D$789,СВЦЭМ!$A$39:$A$789,$A86,СВЦЭМ!$B$39:$B$789,Q$83)+'СЕТ СН'!$G$14+СВЦЭМ!$D$10+'СЕТ СН'!$G$6-'СЕТ СН'!$G$26</f>
        <v>3405.1429033300001</v>
      </c>
      <c r="R86" s="36">
        <f>SUMIFS(СВЦЭМ!$D$39:$D$789,СВЦЭМ!$A$39:$A$789,$A86,СВЦЭМ!$B$39:$B$789,R$83)+'СЕТ СН'!$G$14+СВЦЭМ!$D$10+'СЕТ СН'!$G$6-'СЕТ СН'!$G$26</f>
        <v>3380.9947056699998</v>
      </c>
      <c r="S86" s="36">
        <f>SUMIFS(СВЦЭМ!$D$39:$D$789,СВЦЭМ!$A$39:$A$789,$A86,СВЦЭМ!$B$39:$B$789,S$83)+'СЕТ СН'!$G$14+СВЦЭМ!$D$10+'СЕТ СН'!$G$6-'СЕТ СН'!$G$26</f>
        <v>3318.1227644599999</v>
      </c>
      <c r="T86" s="36">
        <f>SUMIFS(СВЦЭМ!$D$39:$D$789,СВЦЭМ!$A$39:$A$789,$A86,СВЦЭМ!$B$39:$B$789,T$83)+'СЕТ СН'!$G$14+СВЦЭМ!$D$10+'СЕТ СН'!$G$6-'СЕТ СН'!$G$26</f>
        <v>3253.5984105299999</v>
      </c>
      <c r="U86" s="36">
        <f>SUMIFS(СВЦЭМ!$D$39:$D$789,СВЦЭМ!$A$39:$A$789,$A86,СВЦЭМ!$B$39:$B$789,U$83)+'СЕТ СН'!$G$14+СВЦЭМ!$D$10+'СЕТ СН'!$G$6-'СЕТ СН'!$G$26</f>
        <v>3281.9986531700001</v>
      </c>
      <c r="V86" s="36">
        <f>SUMIFS(СВЦЭМ!$D$39:$D$789,СВЦЭМ!$A$39:$A$789,$A86,СВЦЭМ!$B$39:$B$789,V$83)+'СЕТ СН'!$G$14+СВЦЭМ!$D$10+'СЕТ СН'!$G$6-'СЕТ СН'!$G$26</f>
        <v>3312.0368253500001</v>
      </c>
      <c r="W86" s="36">
        <f>SUMIFS(СВЦЭМ!$D$39:$D$789,СВЦЭМ!$A$39:$A$789,$A86,СВЦЭМ!$B$39:$B$789,W$83)+'СЕТ СН'!$G$14+СВЦЭМ!$D$10+'СЕТ СН'!$G$6-'СЕТ СН'!$G$26</f>
        <v>3332.6213080899997</v>
      </c>
      <c r="X86" s="36">
        <f>SUMIFS(СВЦЭМ!$D$39:$D$789,СВЦЭМ!$A$39:$A$789,$A86,СВЦЭМ!$B$39:$B$789,X$83)+'СЕТ СН'!$G$14+СВЦЭМ!$D$10+'СЕТ СН'!$G$6-'СЕТ СН'!$G$26</f>
        <v>3348.9141337400001</v>
      </c>
      <c r="Y86" s="36">
        <f>SUMIFS(СВЦЭМ!$D$39:$D$789,СВЦЭМ!$A$39:$A$789,$A86,СВЦЭМ!$B$39:$B$789,Y$83)+'СЕТ СН'!$G$14+СВЦЭМ!$D$10+'СЕТ СН'!$G$6-'СЕТ СН'!$G$26</f>
        <v>3399.33805665</v>
      </c>
    </row>
    <row r="87" spans="1:32" ht="15.75" x14ac:dyDescent="0.2">
      <c r="A87" s="35">
        <f t="shared" si="2"/>
        <v>45630</v>
      </c>
      <c r="B87" s="36">
        <f>SUMIFS(СВЦЭМ!$D$39:$D$789,СВЦЭМ!$A$39:$A$789,$A87,СВЦЭМ!$B$39:$B$789,B$83)+'СЕТ СН'!$G$14+СВЦЭМ!$D$10+'СЕТ СН'!$G$6-'СЕТ СН'!$G$26</f>
        <v>3445.8002948799999</v>
      </c>
      <c r="C87" s="36">
        <f>SUMIFS(СВЦЭМ!$D$39:$D$789,СВЦЭМ!$A$39:$A$789,$A87,СВЦЭМ!$B$39:$B$789,C$83)+'СЕТ СН'!$G$14+СВЦЭМ!$D$10+'СЕТ СН'!$G$6-'СЕТ СН'!$G$26</f>
        <v>3535.3054926</v>
      </c>
      <c r="D87" s="36">
        <f>SUMIFS(СВЦЭМ!$D$39:$D$789,СВЦЭМ!$A$39:$A$789,$A87,СВЦЭМ!$B$39:$B$789,D$83)+'СЕТ СН'!$G$14+СВЦЭМ!$D$10+'СЕТ СН'!$G$6-'СЕТ СН'!$G$26</f>
        <v>3568.7802857500001</v>
      </c>
      <c r="E87" s="36">
        <f>SUMIFS(СВЦЭМ!$D$39:$D$789,СВЦЭМ!$A$39:$A$789,$A87,СВЦЭМ!$B$39:$B$789,E$83)+'СЕТ СН'!$G$14+СВЦЭМ!$D$10+'СЕТ СН'!$G$6-'СЕТ СН'!$G$26</f>
        <v>3589.3146594499999</v>
      </c>
      <c r="F87" s="36">
        <f>SUMIFS(СВЦЭМ!$D$39:$D$789,СВЦЭМ!$A$39:$A$789,$A87,СВЦЭМ!$B$39:$B$789,F$83)+'СЕТ СН'!$G$14+СВЦЭМ!$D$10+'СЕТ СН'!$G$6-'СЕТ СН'!$G$26</f>
        <v>3581.7441750799999</v>
      </c>
      <c r="G87" s="36">
        <f>SUMIFS(СВЦЭМ!$D$39:$D$789,СВЦЭМ!$A$39:$A$789,$A87,СВЦЭМ!$B$39:$B$789,G$83)+'СЕТ СН'!$G$14+СВЦЭМ!$D$10+'СЕТ СН'!$G$6-'СЕТ СН'!$G$26</f>
        <v>3561.5055616999998</v>
      </c>
      <c r="H87" s="36">
        <f>SUMIFS(СВЦЭМ!$D$39:$D$789,СВЦЭМ!$A$39:$A$789,$A87,СВЦЭМ!$B$39:$B$789,H$83)+'СЕТ СН'!$G$14+СВЦЭМ!$D$10+'СЕТ СН'!$G$6-'СЕТ СН'!$G$26</f>
        <v>3520.23790156</v>
      </c>
      <c r="I87" s="36">
        <f>SUMIFS(СВЦЭМ!$D$39:$D$789,СВЦЭМ!$A$39:$A$789,$A87,СВЦЭМ!$B$39:$B$789,I$83)+'СЕТ СН'!$G$14+СВЦЭМ!$D$10+'СЕТ СН'!$G$6-'СЕТ СН'!$G$26</f>
        <v>3374.2909039000001</v>
      </c>
      <c r="J87" s="36">
        <f>SUMIFS(СВЦЭМ!$D$39:$D$789,СВЦЭМ!$A$39:$A$789,$A87,СВЦЭМ!$B$39:$B$789,J$83)+'СЕТ СН'!$G$14+СВЦЭМ!$D$10+'СЕТ СН'!$G$6-'СЕТ СН'!$G$26</f>
        <v>3302.1137233899999</v>
      </c>
      <c r="K87" s="36">
        <f>SUMIFS(СВЦЭМ!$D$39:$D$789,СВЦЭМ!$A$39:$A$789,$A87,СВЦЭМ!$B$39:$B$789,K$83)+'СЕТ СН'!$G$14+СВЦЭМ!$D$10+'СЕТ СН'!$G$6-'СЕТ СН'!$G$26</f>
        <v>3271.4427130200002</v>
      </c>
      <c r="L87" s="36">
        <f>SUMIFS(СВЦЭМ!$D$39:$D$789,СВЦЭМ!$A$39:$A$789,$A87,СВЦЭМ!$B$39:$B$789,L$83)+'СЕТ СН'!$G$14+СВЦЭМ!$D$10+'СЕТ СН'!$G$6-'СЕТ СН'!$G$26</f>
        <v>3174.8347463099999</v>
      </c>
      <c r="M87" s="36">
        <f>SUMIFS(СВЦЭМ!$D$39:$D$789,СВЦЭМ!$A$39:$A$789,$A87,СВЦЭМ!$B$39:$B$789,M$83)+'СЕТ СН'!$G$14+СВЦЭМ!$D$10+'СЕТ СН'!$G$6-'СЕТ СН'!$G$26</f>
        <v>3158.85074467</v>
      </c>
      <c r="N87" s="36">
        <f>SUMIFS(СВЦЭМ!$D$39:$D$789,СВЦЭМ!$A$39:$A$789,$A87,СВЦЭМ!$B$39:$B$789,N$83)+'СЕТ СН'!$G$14+СВЦЭМ!$D$10+'СЕТ СН'!$G$6-'СЕТ СН'!$G$26</f>
        <v>3205.5512485700001</v>
      </c>
      <c r="O87" s="36">
        <f>SUMIFS(СВЦЭМ!$D$39:$D$789,СВЦЭМ!$A$39:$A$789,$A87,СВЦЭМ!$B$39:$B$789,O$83)+'СЕТ СН'!$G$14+СВЦЭМ!$D$10+'СЕТ СН'!$G$6-'СЕТ СН'!$G$26</f>
        <v>3214.9657189499999</v>
      </c>
      <c r="P87" s="36">
        <f>SUMIFS(СВЦЭМ!$D$39:$D$789,СВЦЭМ!$A$39:$A$789,$A87,СВЦЭМ!$B$39:$B$789,P$83)+'СЕТ СН'!$G$14+СВЦЭМ!$D$10+'СЕТ СН'!$G$6-'СЕТ СН'!$G$26</f>
        <v>3234.1159279899998</v>
      </c>
      <c r="Q87" s="36">
        <f>SUMIFS(СВЦЭМ!$D$39:$D$789,СВЦЭМ!$A$39:$A$789,$A87,СВЦЭМ!$B$39:$B$789,Q$83)+'СЕТ СН'!$G$14+СВЦЭМ!$D$10+'СЕТ СН'!$G$6-'СЕТ СН'!$G$26</f>
        <v>3247.0967631499998</v>
      </c>
      <c r="R87" s="36">
        <f>SUMIFS(СВЦЭМ!$D$39:$D$789,СВЦЭМ!$A$39:$A$789,$A87,СВЦЭМ!$B$39:$B$789,R$83)+'СЕТ СН'!$G$14+СВЦЭМ!$D$10+'СЕТ СН'!$G$6-'СЕТ СН'!$G$26</f>
        <v>3235.6995042200001</v>
      </c>
      <c r="S87" s="36">
        <f>SUMIFS(СВЦЭМ!$D$39:$D$789,СВЦЭМ!$A$39:$A$789,$A87,СВЦЭМ!$B$39:$B$789,S$83)+'СЕТ СН'!$G$14+СВЦЭМ!$D$10+'СЕТ СН'!$G$6-'СЕТ СН'!$G$26</f>
        <v>3169.7327518399998</v>
      </c>
      <c r="T87" s="36">
        <f>SUMIFS(СВЦЭМ!$D$39:$D$789,СВЦЭМ!$A$39:$A$789,$A87,СВЦЭМ!$B$39:$B$789,T$83)+'СЕТ СН'!$G$14+СВЦЭМ!$D$10+'СЕТ СН'!$G$6-'СЕТ СН'!$G$26</f>
        <v>3103.5523974399998</v>
      </c>
      <c r="U87" s="36">
        <f>SUMIFS(СВЦЭМ!$D$39:$D$789,СВЦЭМ!$A$39:$A$789,$A87,СВЦЭМ!$B$39:$B$789,U$83)+'СЕТ СН'!$G$14+СВЦЭМ!$D$10+'СЕТ СН'!$G$6-'СЕТ СН'!$G$26</f>
        <v>3107.9651286600001</v>
      </c>
      <c r="V87" s="36">
        <f>SUMIFS(СВЦЭМ!$D$39:$D$789,СВЦЭМ!$A$39:$A$789,$A87,СВЦЭМ!$B$39:$B$789,V$83)+'СЕТ СН'!$G$14+СВЦЭМ!$D$10+'СЕТ СН'!$G$6-'СЕТ СН'!$G$26</f>
        <v>3162.4151965299998</v>
      </c>
      <c r="W87" s="36">
        <f>SUMIFS(СВЦЭМ!$D$39:$D$789,СВЦЭМ!$A$39:$A$789,$A87,СВЦЭМ!$B$39:$B$789,W$83)+'СЕТ СН'!$G$14+СВЦЭМ!$D$10+'СЕТ СН'!$G$6-'СЕТ СН'!$G$26</f>
        <v>3190.9002727799998</v>
      </c>
      <c r="X87" s="36">
        <f>SUMIFS(СВЦЭМ!$D$39:$D$789,СВЦЭМ!$A$39:$A$789,$A87,СВЦЭМ!$B$39:$B$789,X$83)+'СЕТ СН'!$G$14+СВЦЭМ!$D$10+'СЕТ СН'!$G$6-'СЕТ СН'!$G$26</f>
        <v>3239.5176971599999</v>
      </c>
      <c r="Y87" s="36">
        <f>SUMIFS(СВЦЭМ!$D$39:$D$789,СВЦЭМ!$A$39:$A$789,$A87,СВЦЭМ!$B$39:$B$789,Y$83)+'СЕТ СН'!$G$14+СВЦЭМ!$D$10+'СЕТ СН'!$G$6-'СЕТ СН'!$G$26</f>
        <v>3292.4364903800001</v>
      </c>
    </row>
    <row r="88" spans="1:32" ht="15.75" x14ac:dyDescent="0.2">
      <c r="A88" s="35">
        <f t="shared" si="2"/>
        <v>45631</v>
      </c>
      <c r="B88" s="36">
        <f>SUMIFS(СВЦЭМ!$D$39:$D$789,СВЦЭМ!$A$39:$A$789,$A88,СВЦЭМ!$B$39:$B$789,B$83)+'СЕТ СН'!$G$14+СВЦЭМ!$D$10+'СЕТ СН'!$G$6-'СЕТ СН'!$G$26</f>
        <v>3305.1447362499998</v>
      </c>
      <c r="C88" s="36">
        <f>SUMIFS(СВЦЭМ!$D$39:$D$789,СВЦЭМ!$A$39:$A$789,$A88,СВЦЭМ!$B$39:$B$789,C$83)+'СЕТ СН'!$G$14+СВЦЭМ!$D$10+'СЕТ СН'!$G$6-'СЕТ СН'!$G$26</f>
        <v>3376.81813281</v>
      </c>
      <c r="D88" s="36">
        <f>SUMIFS(СВЦЭМ!$D$39:$D$789,СВЦЭМ!$A$39:$A$789,$A88,СВЦЭМ!$B$39:$B$789,D$83)+'СЕТ СН'!$G$14+СВЦЭМ!$D$10+'СЕТ СН'!$G$6-'СЕТ СН'!$G$26</f>
        <v>3393.5383239600001</v>
      </c>
      <c r="E88" s="36">
        <f>SUMIFS(СВЦЭМ!$D$39:$D$789,СВЦЭМ!$A$39:$A$789,$A88,СВЦЭМ!$B$39:$B$789,E$83)+'СЕТ СН'!$G$14+СВЦЭМ!$D$10+'СЕТ СН'!$G$6-'СЕТ СН'!$G$26</f>
        <v>3410.8823764999997</v>
      </c>
      <c r="F88" s="36">
        <f>SUMIFS(СВЦЭМ!$D$39:$D$789,СВЦЭМ!$A$39:$A$789,$A88,СВЦЭМ!$B$39:$B$789,F$83)+'СЕТ СН'!$G$14+СВЦЭМ!$D$10+'СЕТ СН'!$G$6-'СЕТ СН'!$G$26</f>
        <v>3402.72961588</v>
      </c>
      <c r="G88" s="36">
        <f>SUMIFS(СВЦЭМ!$D$39:$D$789,СВЦЭМ!$A$39:$A$789,$A88,СВЦЭМ!$B$39:$B$789,G$83)+'СЕТ СН'!$G$14+СВЦЭМ!$D$10+'СЕТ СН'!$G$6-'СЕТ СН'!$G$26</f>
        <v>3369.0742061699998</v>
      </c>
      <c r="H88" s="36">
        <f>SUMIFS(СВЦЭМ!$D$39:$D$789,СВЦЭМ!$A$39:$A$789,$A88,СВЦЭМ!$B$39:$B$789,H$83)+'СЕТ СН'!$G$14+СВЦЭМ!$D$10+'СЕТ СН'!$G$6-'СЕТ СН'!$G$26</f>
        <v>3265.3147182600001</v>
      </c>
      <c r="I88" s="36">
        <f>SUMIFS(СВЦЭМ!$D$39:$D$789,СВЦЭМ!$A$39:$A$789,$A88,СВЦЭМ!$B$39:$B$789,I$83)+'СЕТ СН'!$G$14+СВЦЭМ!$D$10+'СЕТ СН'!$G$6-'СЕТ СН'!$G$26</f>
        <v>3154.9158464299999</v>
      </c>
      <c r="J88" s="36">
        <f>SUMIFS(СВЦЭМ!$D$39:$D$789,СВЦЭМ!$A$39:$A$789,$A88,СВЦЭМ!$B$39:$B$789,J$83)+'СЕТ СН'!$G$14+СВЦЭМ!$D$10+'СЕТ СН'!$G$6-'СЕТ СН'!$G$26</f>
        <v>3096.8385039499999</v>
      </c>
      <c r="K88" s="36">
        <f>SUMIFS(СВЦЭМ!$D$39:$D$789,СВЦЭМ!$A$39:$A$789,$A88,СВЦЭМ!$B$39:$B$789,K$83)+'СЕТ СН'!$G$14+СВЦЭМ!$D$10+'СЕТ СН'!$G$6-'СЕТ СН'!$G$26</f>
        <v>3056.0508921299997</v>
      </c>
      <c r="L88" s="36">
        <f>SUMIFS(СВЦЭМ!$D$39:$D$789,СВЦЭМ!$A$39:$A$789,$A88,СВЦЭМ!$B$39:$B$789,L$83)+'СЕТ СН'!$G$14+СВЦЭМ!$D$10+'СЕТ СН'!$G$6-'СЕТ СН'!$G$26</f>
        <v>3042.4236088899997</v>
      </c>
      <c r="M88" s="36">
        <f>SUMIFS(СВЦЭМ!$D$39:$D$789,СВЦЭМ!$A$39:$A$789,$A88,СВЦЭМ!$B$39:$B$789,M$83)+'СЕТ СН'!$G$14+СВЦЭМ!$D$10+'СЕТ СН'!$G$6-'СЕТ СН'!$G$26</f>
        <v>3075.8211753199998</v>
      </c>
      <c r="N88" s="36">
        <f>SUMIFS(СВЦЭМ!$D$39:$D$789,СВЦЭМ!$A$39:$A$789,$A88,СВЦЭМ!$B$39:$B$789,N$83)+'СЕТ СН'!$G$14+СВЦЭМ!$D$10+'СЕТ СН'!$G$6-'СЕТ СН'!$G$26</f>
        <v>3090.2303705300001</v>
      </c>
      <c r="O88" s="36">
        <f>SUMIFS(СВЦЭМ!$D$39:$D$789,СВЦЭМ!$A$39:$A$789,$A88,СВЦЭМ!$B$39:$B$789,O$83)+'СЕТ СН'!$G$14+СВЦЭМ!$D$10+'СЕТ СН'!$G$6-'СЕТ СН'!$G$26</f>
        <v>3100.04781503</v>
      </c>
      <c r="P88" s="36">
        <f>SUMIFS(СВЦЭМ!$D$39:$D$789,СВЦЭМ!$A$39:$A$789,$A88,СВЦЭМ!$B$39:$B$789,P$83)+'СЕТ СН'!$G$14+СВЦЭМ!$D$10+'СЕТ СН'!$G$6-'СЕТ СН'!$G$26</f>
        <v>3121.1078364800001</v>
      </c>
      <c r="Q88" s="36">
        <f>SUMIFS(СВЦЭМ!$D$39:$D$789,СВЦЭМ!$A$39:$A$789,$A88,СВЦЭМ!$B$39:$B$789,Q$83)+'СЕТ СН'!$G$14+СВЦЭМ!$D$10+'СЕТ СН'!$G$6-'СЕТ СН'!$G$26</f>
        <v>3152.2909122299998</v>
      </c>
      <c r="R88" s="36">
        <f>SUMIFS(СВЦЭМ!$D$39:$D$789,СВЦЭМ!$A$39:$A$789,$A88,СВЦЭМ!$B$39:$B$789,R$83)+'СЕТ СН'!$G$14+СВЦЭМ!$D$10+'СЕТ СН'!$G$6-'СЕТ СН'!$G$26</f>
        <v>3156.0288630300001</v>
      </c>
      <c r="S88" s="36">
        <f>SUMIFS(СВЦЭМ!$D$39:$D$789,СВЦЭМ!$A$39:$A$789,$A88,СВЦЭМ!$B$39:$B$789,S$83)+'СЕТ СН'!$G$14+СВЦЭМ!$D$10+'СЕТ СН'!$G$6-'СЕТ СН'!$G$26</f>
        <v>3081.5352666700001</v>
      </c>
      <c r="T88" s="36">
        <f>SUMIFS(СВЦЭМ!$D$39:$D$789,СВЦЭМ!$A$39:$A$789,$A88,СВЦЭМ!$B$39:$B$789,T$83)+'СЕТ СН'!$G$14+СВЦЭМ!$D$10+'СЕТ СН'!$G$6-'СЕТ СН'!$G$26</f>
        <v>3009.1348797299997</v>
      </c>
      <c r="U88" s="36">
        <f>SUMIFS(СВЦЭМ!$D$39:$D$789,СВЦЭМ!$A$39:$A$789,$A88,СВЦЭМ!$B$39:$B$789,U$83)+'СЕТ СН'!$G$14+СВЦЭМ!$D$10+'СЕТ СН'!$G$6-'СЕТ СН'!$G$26</f>
        <v>3009.6198614300001</v>
      </c>
      <c r="V88" s="36">
        <f>SUMIFS(СВЦЭМ!$D$39:$D$789,СВЦЭМ!$A$39:$A$789,$A88,СВЦЭМ!$B$39:$B$789,V$83)+'СЕТ СН'!$G$14+СВЦЭМ!$D$10+'СЕТ СН'!$G$6-'СЕТ СН'!$G$26</f>
        <v>3058.3356666499999</v>
      </c>
      <c r="W88" s="36">
        <f>SUMIFS(СВЦЭМ!$D$39:$D$789,СВЦЭМ!$A$39:$A$789,$A88,СВЦЭМ!$B$39:$B$789,W$83)+'СЕТ СН'!$G$14+СВЦЭМ!$D$10+'СЕТ СН'!$G$6-'СЕТ СН'!$G$26</f>
        <v>3072.4061922400001</v>
      </c>
      <c r="X88" s="36">
        <f>SUMIFS(СВЦЭМ!$D$39:$D$789,СВЦЭМ!$A$39:$A$789,$A88,СВЦЭМ!$B$39:$B$789,X$83)+'СЕТ СН'!$G$14+СВЦЭМ!$D$10+'СЕТ СН'!$G$6-'СЕТ СН'!$G$26</f>
        <v>3093.2670387099997</v>
      </c>
      <c r="Y88" s="36">
        <f>SUMIFS(СВЦЭМ!$D$39:$D$789,СВЦЭМ!$A$39:$A$789,$A88,СВЦЭМ!$B$39:$B$789,Y$83)+'СЕТ СН'!$G$14+СВЦЭМ!$D$10+'СЕТ СН'!$G$6-'СЕТ СН'!$G$26</f>
        <v>3107.5747468899999</v>
      </c>
    </row>
    <row r="89" spans="1:32" ht="15.75" x14ac:dyDescent="0.2">
      <c r="A89" s="35">
        <f t="shared" si="2"/>
        <v>45632</v>
      </c>
      <c r="B89" s="36">
        <f>SUMIFS(СВЦЭМ!$D$39:$D$789,СВЦЭМ!$A$39:$A$789,$A89,СВЦЭМ!$B$39:$B$789,B$83)+'СЕТ СН'!$G$14+СВЦЭМ!$D$10+'СЕТ СН'!$G$6-'СЕТ СН'!$G$26</f>
        <v>3250.4139130799999</v>
      </c>
      <c r="C89" s="36">
        <f>SUMIFS(СВЦЭМ!$D$39:$D$789,СВЦЭМ!$A$39:$A$789,$A89,СВЦЭМ!$B$39:$B$789,C$83)+'СЕТ СН'!$G$14+СВЦЭМ!$D$10+'СЕТ СН'!$G$6-'СЕТ СН'!$G$26</f>
        <v>3347.6698000299998</v>
      </c>
      <c r="D89" s="36">
        <f>SUMIFS(СВЦЭМ!$D$39:$D$789,СВЦЭМ!$A$39:$A$789,$A89,СВЦЭМ!$B$39:$B$789,D$83)+'СЕТ СН'!$G$14+СВЦЭМ!$D$10+'СЕТ СН'!$G$6-'СЕТ СН'!$G$26</f>
        <v>3383.2957007499999</v>
      </c>
      <c r="E89" s="36">
        <f>SUMIFS(СВЦЭМ!$D$39:$D$789,СВЦЭМ!$A$39:$A$789,$A89,СВЦЭМ!$B$39:$B$789,E$83)+'СЕТ СН'!$G$14+СВЦЭМ!$D$10+'СЕТ СН'!$G$6-'СЕТ СН'!$G$26</f>
        <v>3399.88579759</v>
      </c>
      <c r="F89" s="36">
        <f>SUMIFS(СВЦЭМ!$D$39:$D$789,СВЦЭМ!$A$39:$A$789,$A89,СВЦЭМ!$B$39:$B$789,F$83)+'СЕТ СН'!$G$14+СВЦЭМ!$D$10+'СЕТ СН'!$G$6-'СЕТ СН'!$G$26</f>
        <v>3397.1267642399998</v>
      </c>
      <c r="G89" s="36">
        <f>SUMIFS(СВЦЭМ!$D$39:$D$789,СВЦЭМ!$A$39:$A$789,$A89,СВЦЭМ!$B$39:$B$789,G$83)+'СЕТ СН'!$G$14+СВЦЭМ!$D$10+'СЕТ СН'!$G$6-'СЕТ СН'!$G$26</f>
        <v>3371.2871632699998</v>
      </c>
      <c r="H89" s="36">
        <f>SUMIFS(СВЦЭМ!$D$39:$D$789,СВЦЭМ!$A$39:$A$789,$A89,СВЦЭМ!$B$39:$B$789,H$83)+'СЕТ СН'!$G$14+СВЦЭМ!$D$10+'СЕТ СН'!$G$6-'СЕТ СН'!$G$26</f>
        <v>3260.53046206</v>
      </c>
      <c r="I89" s="36">
        <f>SUMIFS(СВЦЭМ!$D$39:$D$789,СВЦЭМ!$A$39:$A$789,$A89,СВЦЭМ!$B$39:$B$789,I$83)+'СЕТ СН'!$G$14+СВЦЭМ!$D$10+'СЕТ СН'!$G$6-'СЕТ СН'!$G$26</f>
        <v>3166.2002472999998</v>
      </c>
      <c r="J89" s="36">
        <f>SUMIFS(СВЦЭМ!$D$39:$D$789,СВЦЭМ!$A$39:$A$789,$A89,СВЦЭМ!$B$39:$B$789,J$83)+'СЕТ СН'!$G$14+СВЦЭМ!$D$10+'СЕТ СН'!$G$6-'СЕТ СН'!$G$26</f>
        <v>3083.5872055499999</v>
      </c>
      <c r="K89" s="36">
        <f>SUMIFS(СВЦЭМ!$D$39:$D$789,СВЦЭМ!$A$39:$A$789,$A89,СВЦЭМ!$B$39:$B$789,K$83)+'СЕТ СН'!$G$14+СВЦЭМ!$D$10+'СЕТ СН'!$G$6-'СЕТ СН'!$G$26</f>
        <v>3040.2640798399998</v>
      </c>
      <c r="L89" s="36">
        <f>SUMIFS(СВЦЭМ!$D$39:$D$789,СВЦЭМ!$A$39:$A$789,$A89,СВЦЭМ!$B$39:$B$789,L$83)+'СЕТ СН'!$G$14+СВЦЭМ!$D$10+'СЕТ СН'!$G$6-'СЕТ СН'!$G$26</f>
        <v>3044.3684512599998</v>
      </c>
      <c r="M89" s="36">
        <f>SUMIFS(СВЦЭМ!$D$39:$D$789,СВЦЭМ!$A$39:$A$789,$A89,СВЦЭМ!$B$39:$B$789,M$83)+'СЕТ СН'!$G$14+СВЦЭМ!$D$10+'СЕТ СН'!$G$6-'СЕТ СН'!$G$26</f>
        <v>3064.54514827</v>
      </c>
      <c r="N89" s="36">
        <f>SUMIFS(СВЦЭМ!$D$39:$D$789,СВЦЭМ!$A$39:$A$789,$A89,СВЦЭМ!$B$39:$B$789,N$83)+'СЕТ СН'!$G$14+СВЦЭМ!$D$10+'СЕТ СН'!$G$6-'СЕТ СН'!$G$26</f>
        <v>3076.6043427899999</v>
      </c>
      <c r="O89" s="36">
        <f>SUMIFS(СВЦЭМ!$D$39:$D$789,СВЦЭМ!$A$39:$A$789,$A89,СВЦЭМ!$B$39:$B$789,O$83)+'СЕТ СН'!$G$14+СВЦЭМ!$D$10+'СЕТ СН'!$G$6-'СЕТ СН'!$G$26</f>
        <v>3083.6584486900001</v>
      </c>
      <c r="P89" s="36">
        <f>SUMIFS(СВЦЭМ!$D$39:$D$789,СВЦЭМ!$A$39:$A$789,$A89,СВЦЭМ!$B$39:$B$789,P$83)+'СЕТ СН'!$G$14+СВЦЭМ!$D$10+'СЕТ СН'!$G$6-'СЕТ СН'!$G$26</f>
        <v>3112.3838490799999</v>
      </c>
      <c r="Q89" s="36">
        <f>SUMIFS(СВЦЭМ!$D$39:$D$789,СВЦЭМ!$A$39:$A$789,$A89,СВЦЭМ!$B$39:$B$789,Q$83)+'СЕТ СН'!$G$14+СВЦЭМ!$D$10+'СЕТ СН'!$G$6-'СЕТ СН'!$G$26</f>
        <v>3127.2942809699998</v>
      </c>
      <c r="R89" s="36">
        <f>SUMIFS(СВЦЭМ!$D$39:$D$789,СВЦЭМ!$A$39:$A$789,$A89,СВЦЭМ!$B$39:$B$789,R$83)+'СЕТ СН'!$G$14+СВЦЭМ!$D$10+'СЕТ СН'!$G$6-'СЕТ СН'!$G$26</f>
        <v>3117.5282625199998</v>
      </c>
      <c r="S89" s="36">
        <f>SUMIFS(СВЦЭМ!$D$39:$D$789,СВЦЭМ!$A$39:$A$789,$A89,СВЦЭМ!$B$39:$B$789,S$83)+'СЕТ СН'!$G$14+СВЦЭМ!$D$10+'СЕТ СН'!$G$6-'СЕТ СН'!$G$26</f>
        <v>3088.71758576</v>
      </c>
      <c r="T89" s="36">
        <f>SUMIFS(СВЦЭМ!$D$39:$D$789,СВЦЭМ!$A$39:$A$789,$A89,СВЦЭМ!$B$39:$B$789,T$83)+'СЕТ СН'!$G$14+СВЦЭМ!$D$10+'СЕТ СН'!$G$6-'СЕТ СН'!$G$26</f>
        <v>3017.7114124700001</v>
      </c>
      <c r="U89" s="36">
        <f>SUMIFS(СВЦЭМ!$D$39:$D$789,СВЦЭМ!$A$39:$A$789,$A89,СВЦЭМ!$B$39:$B$789,U$83)+'СЕТ СН'!$G$14+СВЦЭМ!$D$10+'СЕТ СН'!$G$6-'СЕТ СН'!$G$26</f>
        <v>2998.4461439299998</v>
      </c>
      <c r="V89" s="36">
        <f>SUMIFS(СВЦЭМ!$D$39:$D$789,СВЦЭМ!$A$39:$A$789,$A89,СВЦЭМ!$B$39:$B$789,V$83)+'СЕТ СН'!$G$14+СВЦЭМ!$D$10+'СЕТ СН'!$G$6-'СЕТ СН'!$G$26</f>
        <v>3057.4246451200002</v>
      </c>
      <c r="W89" s="36">
        <f>SUMIFS(СВЦЭМ!$D$39:$D$789,СВЦЭМ!$A$39:$A$789,$A89,СВЦЭМ!$B$39:$B$789,W$83)+'СЕТ СН'!$G$14+СВЦЭМ!$D$10+'СЕТ СН'!$G$6-'СЕТ СН'!$G$26</f>
        <v>3060.3707476099999</v>
      </c>
      <c r="X89" s="36">
        <f>SUMIFS(СВЦЭМ!$D$39:$D$789,СВЦЭМ!$A$39:$A$789,$A89,СВЦЭМ!$B$39:$B$789,X$83)+'СЕТ СН'!$G$14+СВЦЭМ!$D$10+'СЕТ СН'!$G$6-'СЕТ СН'!$G$26</f>
        <v>3069.2682549199999</v>
      </c>
      <c r="Y89" s="36">
        <f>SUMIFS(СВЦЭМ!$D$39:$D$789,СВЦЭМ!$A$39:$A$789,$A89,СВЦЭМ!$B$39:$B$789,Y$83)+'СЕТ СН'!$G$14+СВЦЭМ!$D$10+'СЕТ СН'!$G$6-'СЕТ СН'!$G$26</f>
        <v>3108.3579871100001</v>
      </c>
    </row>
    <row r="90" spans="1:32" ht="15.75" x14ac:dyDescent="0.2">
      <c r="A90" s="35">
        <f t="shared" si="2"/>
        <v>45633</v>
      </c>
      <c r="B90" s="36">
        <f>SUMIFS(СВЦЭМ!$D$39:$D$789,СВЦЭМ!$A$39:$A$789,$A90,СВЦЭМ!$B$39:$B$789,B$83)+'СЕТ СН'!$G$14+СВЦЭМ!$D$10+'СЕТ СН'!$G$6-'СЕТ СН'!$G$26</f>
        <v>3220.1043673700001</v>
      </c>
      <c r="C90" s="36">
        <f>SUMIFS(СВЦЭМ!$D$39:$D$789,СВЦЭМ!$A$39:$A$789,$A90,СВЦЭМ!$B$39:$B$789,C$83)+'СЕТ СН'!$G$14+СВЦЭМ!$D$10+'СЕТ СН'!$G$6-'СЕТ СН'!$G$26</f>
        <v>3182.8291807999999</v>
      </c>
      <c r="D90" s="36">
        <f>SUMIFS(СВЦЭМ!$D$39:$D$789,СВЦЭМ!$A$39:$A$789,$A90,СВЦЭМ!$B$39:$B$789,D$83)+'СЕТ СН'!$G$14+СВЦЭМ!$D$10+'СЕТ СН'!$G$6-'СЕТ СН'!$G$26</f>
        <v>3224.3233847199999</v>
      </c>
      <c r="E90" s="36">
        <f>SUMIFS(СВЦЭМ!$D$39:$D$789,СВЦЭМ!$A$39:$A$789,$A90,СВЦЭМ!$B$39:$B$789,E$83)+'СЕТ СН'!$G$14+СВЦЭМ!$D$10+'СЕТ СН'!$G$6-'СЕТ СН'!$G$26</f>
        <v>3257.4898238699998</v>
      </c>
      <c r="F90" s="36">
        <f>SUMIFS(СВЦЭМ!$D$39:$D$789,СВЦЭМ!$A$39:$A$789,$A90,СВЦЭМ!$B$39:$B$789,F$83)+'СЕТ СН'!$G$14+СВЦЭМ!$D$10+'СЕТ СН'!$G$6-'СЕТ СН'!$G$26</f>
        <v>3253.6685299000001</v>
      </c>
      <c r="G90" s="36">
        <f>SUMIFS(СВЦЭМ!$D$39:$D$789,СВЦЭМ!$A$39:$A$789,$A90,СВЦЭМ!$B$39:$B$789,G$83)+'СЕТ СН'!$G$14+СВЦЭМ!$D$10+'СЕТ СН'!$G$6-'СЕТ СН'!$G$26</f>
        <v>3229.7990194099998</v>
      </c>
      <c r="H90" s="36">
        <f>SUMIFS(СВЦЭМ!$D$39:$D$789,СВЦЭМ!$A$39:$A$789,$A90,СВЦЭМ!$B$39:$B$789,H$83)+'СЕТ СН'!$G$14+СВЦЭМ!$D$10+'СЕТ СН'!$G$6-'СЕТ СН'!$G$26</f>
        <v>3198.8637780399999</v>
      </c>
      <c r="I90" s="36">
        <f>SUMIFS(СВЦЭМ!$D$39:$D$789,СВЦЭМ!$A$39:$A$789,$A90,СВЦЭМ!$B$39:$B$789,I$83)+'СЕТ СН'!$G$14+СВЦЭМ!$D$10+'СЕТ СН'!$G$6-'СЕТ СН'!$G$26</f>
        <v>3198.8307735799999</v>
      </c>
      <c r="J90" s="36">
        <f>SUMIFS(СВЦЭМ!$D$39:$D$789,СВЦЭМ!$A$39:$A$789,$A90,СВЦЭМ!$B$39:$B$789,J$83)+'СЕТ СН'!$G$14+СВЦЭМ!$D$10+'СЕТ СН'!$G$6-'СЕТ СН'!$G$26</f>
        <v>3115.0480750199999</v>
      </c>
      <c r="K90" s="36">
        <f>SUMIFS(СВЦЭМ!$D$39:$D$789,СВЦЭМ!$A$39:$A$789,$A90,СВЦЭМ!$B$39:$B$789,K$83)+'СЕТ СН'!$G$14+СВЦЭМ!$D$10+'СЕТ СН'!$G$6-'СЕТ СН'!$G$26</f>
        <v>2996.54562648</v>
      </c>
      <c r="L90" s="36">
        <f>SUMIFS(СВЦЭМ!$D$39:$D$789,СВЦЭМ!$A$39:$A$789,$A90,СВЦЭМ!$B$39:$B$789,L$83)+'СЕТ СН'!$G$14+СВЦЭМ!$D$10+'СЕТ СН'!$G$6-'СЕТ СН'!$G$26</f>
        <v>2955.8137668899999</v>
      </c>
      <c r="M90" s="36">
        <f>SUMIFS(СВЦЭМ!$D$39:$D$789,СВЦЭМ!$A$39:$A$789,$A90,СВЦЭМ!$B$39:$B$789,M$83)+'СЕТ СН'!$G$14+СВЦЭМ!$D$10+'СЕТ СН'!$G$6-'СЕТ СН'!$G$26</f>
        <v>2958.3671562999998</v>
      </c>
      <c r="N90" s="36">
        <f>SUMIFS(СВЦЭМ!$D$39:$D$789,СВЦЭМ!$A$39:$A$789,$A90,СВЦЭМ!$B$39:$B$789,N$83)+'СЕТ СН'!$G$14+СВЦЭМ!$D$10+'СЕТ СН'!$G$6-'СЕТ СН'!$G$26</f>
        <v>2986.3109396899999</v>
      </c>
      <c r="O90" s="36">
        <f>SUMIFS(СВЦЭМ!$D$39:$D$789,СВЦЭМ!$A$39:$A$789,$A90,СВЦЭМ!$B$39:$B$789,O$83)+'СЕТ СН'!$G$14+СВЦЭМ!$D$10+'СЕТ СН'!$G$6-'СЕТ СН'!$G$26</f>
        <v>2992.6376807900001</v>
      </c>
      <c r="P90" s="36">
        <f>SUMIFS(СВЦЭМ!$D$39:$D$789,СВЦЭМ!$A$39:$A$789,$A90,СВЦЭМ!$B$39:$B$789,P$83)+'СЕТ СН'!$G$14+СВЦЭМ!$D$10+'СЕТ СН'!$G$6-'СЕТ СН'!$G$26</f>
        <v>3014.1298429999997</v>
      </c>
      <c r="Q90" s="36">
        <f>SUMIFS(СВЦЭМ!$D$39:$D$789,СВЦЭМ!$A$39:$A$789,$A90,СВЦЭМ!$B$39:$B$789,Q$83)+'СЕТ СН'!$G$14+СВЦЭМ!$D$10+'СЕТ СН'!$G$6-'СЕТ СН'!$G$26</f>
        <v>3011.6133460699998</v>
      </c>
      <c r="R90" s="36">
        <f>SUMIFS(СВЦЭМ!$D$39:$D$789,СВЦЭМ!$A$39:$A$789,$A90,СВЦЭМ!$B$39:$B$789,R$83)+'СЕТ СН'!$G$14+СВЦЭМ!$D$10+'СЕТ СН'!$G$6-'СЕТ СН'!$G$26</f>
        <v>3016.8647504800001</v>
      </c>
      <c r="S90" s="36">
        <f>SUMIFS(СВЦЭМ!$D$39:$D$789,СВЦЭМ!$A$39:$A$789,$A90,СВЦЭМ!$B$39:$B$789,S$83)+'СЕТ СН'!$G$14+СВЦЭМ!$D$10+'СЕТ СН'!$G$6-'СЕТ СН'!$G$26</f>
        <v>2976.9926638699999</v>
      </c>
      <c r="T90" s="36">
        <f>SUMIFS(СВЦЭМ!$D$39:$D$789,СВЦЭМ!$A$39:$A$789,$A90,СВЦЭМ!$B$39:$B$789,T$83)+'СЕТ СН'!$G$14+СВЦЭМ!$D$10+'СЕТ СН'!$G$6-'СЕТ СН'!$G$26</f>
        <v>2922.5589247299999</v>
      </c>
      <c r="U90" s="36">
        <f>SUMIFS(СВЦЭМ!$D$39:$D$789,СВЦЭМ!$A$39:$A$789,$A90,СВЦЭМ!$B$39:$B$789,U$83)+'СЕТ СН'!$G$14+СВЦЭМ!$D$10+'СЕТ СН'!$G$6-'СЕТ СН'!$G$26</f>
        <v>2952.8374898500001</v>
      </c>
      <c r="V90" s="36">
        <f>SUMIFS(СВЦЭМ!$D$39:$D$789,СВЦЭМ!$A$39:$A$789,$A90,СВЦЭМ!$B$39:$B$789,V$83)+'СЕТ СН'!$G$14+СВЦЭМ!$D$10+'СЕТ СН'!$G$6-'СЕТ СН'!$G$26</f>
        <v>2976.2480403199997</v>
      </c>
      <c r="W90" s="36">
        <f>SUMIFS(СВЦЭМ!$D$39:$D$789,СВЦЭМ!$A$39:$A$789,$A90,СВЦЭМ!$B$39:$B$789,W$83)+'СЕТ СН'!$G$14+СВЦЭМ!$D$10+'СЕТ СН'!$G$6-'СЕТ СН'!$G$26</f>
        <v>2999.6149851499999</v>
      </c>
      <c r="X90" s="36">
        <f>SUMIFS(СВЦЭМ!$D$39:$D$789,СВЦЭМ!$A$39:$A$789,$A90,СВЦЭМ!$B$39:$B$789,X$83)+'СЕТ СН'!$G$14+СВЦЭМ!$D$10+'СЕТ СН'!$G$6-'СЕТ СН'!$G$26</f>
        <v>3054.9712602099999</v>
      </c>
      <c r="Y90" s="36">
        <f>SUMIFS(СВЦЭМ!$D$39:$D$789,СВЦЭМ!$A$39:$A$789,$A90,СВЦЭМ!$B$39:$B$789,Y$83)+'СЕТ СН'!$G$14+СВЦЭМ!$D$10+'СЕТ СН'!$G$6-'СЕТ СН'!$G$26</f>
        <v>3132.3577670499999</v>
      </c>
    </row>
    <row r="91" spans="1:32" ht="15.75" x14ac:dyDescent="0.2">
      <c r="A91" s="35">
        <f t="shared" si="2"/>
        <v>45634</v>
      </c>
      <c r="B91" s="36">
        <f>SUMIFS(СВЦЭМ!$D$39:$D$789,СВЦЭМ!$A$39:$A$789,$A91,СВЦЭМ!$B$39:$B$789,B$83)+'СЕТ СН'!$G$14+СВЦЭМ!$D$10+'СЕТ СН'!$G$6-'СЕТ СН'!$G$26</f>
        <v>3121.7706749599997</v>
      </c>
      <c r="C91" s="36">
        <f>SUMIFS(СВЦЭМ!$D$39:$D$789,СВЦЭМ!$A$39:$A$789,$A91,СВЦЭМ!$B$39:$B$789,C$83)+'СЕТ СН'!$G$14+СВЦЭМ!$D$10+'СЕТ СН'!$G$6-'СЕТ СН'!$G$26</f>
        <v>3166.4833293699999</v>
      </c>
      <c r="D91" s="36">
        <f>SUMIFS(СВЦЭМ!$D$39:$D$789,СВЦЭМ!$A$39:$A$789,$A91,СВЦЭМ!$B$39:$B$789,D$83)+'СЕТ СН'!$G$14+СВЦЭМ!$D$10+'СЕТ СН'!$G$6-'СЕТ СН'!$G$26</f>
        <v>3209.7958371499999</v>
      </c>
      <c r="E91" s="36">
        <f>SUMIFS(СВЦЭМ!$D$39:$D$789,СВЦЭМ!$A$39:$A$789,$A91,СВЦЭМ!$B$39:$B$789,E$83)+'СЕТ СН'!$G$14+СВЦЭМ!$D$10+'СЕТ СН'!$G$6-'СЕТ СН'!$G$26</f>
        <v>3250.7644568599999</v>
      </c>
      <c r="F91" s="36">
        <f>SUMIFS(СВЦЭМ!$D$39:$D$789,СВЦЭМ!$A$39:$A$789,$A91,СВЦЭМ!$B$39:$B$789,F$83)+'СЕТ СН'!$G$14+СВЦЭМ!$D$10+'СЕТ СН'!$G$6-'СЕТ СН'!$G$26</f>
        <v>3268.3881073799998</v>
      </c>
      <c r="G91" s="36">
        <f>SUMIFS(СВЦЭМ!$D$39:$D$789,СВЦЭМ!$A$39:$A$789,$A91,СВЦЭМ!$B$39:$B$789,G$83)+'СЕТ СН'!$G$14+СВЦЭМ!$D$10+'СЕТ СН'!$G$6-'СЕТ СН'!$G$26</f>
        <v>3236.3605736899999</v>
      </c>
      <c r="H91" s="36">
        <f>SUMIFS(СВЦЭМ!$D$39:$D$789,СВЦЭМ!$A$39:$A$789,$A91,СВЦЭМ!$B$39:$B$789,H$83)+'СЕТ СН'!$G$14+СВЦЭМ!$D$10+'СЕТ СН'!$G$6-'СЕТ СН'!$G$26</f>
        <v>3259.4454748099997</v>
      </c>
      <c r="I91" s="36">
        <f>SUMIFS(СВЦЭМ!$D$39:$D$789,СВЦЭМ!$A$39:$A$789,$A91,СВЦЭМ!$B$39:$B$789,I$83)+'СЕТ СН'!$G$14+СВЦЭМ!$D$10+'СЕТ СН'!$G$6-'СЕТ СН'!$G$26</f>
        <v>3243.9977442199997</v>
      </c>
      <c r="J91" s="36">
        <f>SUMIFS(СВЦЭМ!$D$39:$D$789,СВЦЭМ!$A$39:$A$789,$A91,СВЦЭМ!$B$39:$B$789,J$83)+'СЕТ СН'!$G$14+СВЦЭМ!$D$10+'СЕТ СН'!$G$6-'СЕТ СН'!$G$26</f>
        <v>3164.66531657</v>
      </c>
      <c r="K91" s="36">
        <f>SUMIFS(СВЦЭМ!$D$39:$D$789,СВЦЭМ!$A$39:$A$789,$A91,СВЦЭМ!$B$39:$B$789,K$83)+'СЕТ СН'!$G$14+СВЦЭМ!$D$10+'СЕТ СН'!$G$6-'СЕТ СН'!$G$26</f>
        <v>3062.6372627299997</v>
      </c>
      <c r="L91" s="36">
        <f>SUMIFS(СВЦЭМ!$D$39:$D$789,СВЦЭМ!$A$39:$A$789,$A91,СВЦЭМ!$B$39:$B$789,L$83)+'СЕТ СН'!$G$14+СВЦЭМ!$D$10+'СЕТ СН'!$G$6-'СЕТ СН'!$G$26</f>
        <v>2995.6785860800001</v>
      </c>
      <c r="M91" s="36">
        <f>SUMIFS(СВЦЭМ!$D$39:$D$789,СВЦЭМ!$A$39:$A$789,$A91,СВЦЭМ!$B$39:$B$789,M$83)+'СЕТ СН'!$G$14+СВЦЭМ!$D$10+'СЕТ СН'!$G$6-'СЕТ СН'!$G$26</f>
        <v>2994.6241712299998</v>
      </c>
      <c r="N91" s="36">
        <f>SUMIFS(СВЦЭМ!$D$39:$D$789,СВЦЭМ!$A$39:$A$789,$A91,СВЦЭМ!$B$39:$B$789,N$83)+'СЕТ СН'!$G$14+СВЦЭМ!$D$10+'СЕТ СН'!$G$6-'СЕТ СН'!$G$26</f>
        <v>3029.2495047100001</v>
      </c>
      <c r="O91" s="36">
        <f>SUMIFS(СВЦЭМ!$D$39:$D$789,СВЦЭМ!$A$39:$A$789,$A91,СВЦЭМ!$B$39:$B$789,O$83)+'СЕТ СН'!$G$14+СВЦЭМ!$D$10+'СЕТ СН'!$G$6-'СЕТ СН'!$G$26</f>
        <v>3046.1495648599998</v>
      </c>
      <c r="P91" s="36">
        <f>SUMIFS(СВЦЭМ!$D$39:$D$789,СВЦЭМ!$A$39:$A$789,$A91,СВЦЭМ!$B$39:$B$789,P$83)+'СЕТ СН'!$G$14+СВЦЭМ!$D$10+'СЕТ СН'!$G$6-'СЕТ СН'!$G$26</f>
        <v>3060.6385104599999</v>
      </c>
      <c r="Q91" s="36">
        <f>SUMIFS(СВЦЭМ!$D$39:$D$789,СВЦЭМ!$A$39:$A$789,$A91,СВЦЭМ!$B$39:$B$789,Q$83)+'СЕТ СН'!$G$14+СВЦЭМ!$D$10+'СЕТ СН'!$G$6-'СЕТ СН'!$G$26</f>
        <v>3071.1440763400001</v>
      </c>
      <c r="R91" s="36">
        <f>SUMIFS(СВЦЭМ!$D$39:$D$789,СВЦЭМ!$A$39:$A$789,$A91,СВЦЭМ!$B$39:$B$789,R$83)+'СЕТ СН'!$G$14+СВЦЭМ!$D$10+'СЕТ СН'!$G$6-'СЕТ СН'!$G$26</f>
        <v>3062.4864438899999</v>
      </c>
      <c r="S91" s="36">
        <f>SUMIFS(СВЦЭМ!$D$39:$D$789,СВЦЭМ!$A$39:$A$789,$A91,СВЦЭМ!$B$39:$B$789,S$83)+'СЕТ СН'!$G$14+СВЦЭМ!$D$10+'СЕТ СН'!$G$6-'СЕТ СН'!$G$26</f>
        <v>2977.5680616599998</v>
      </c>
      <c r="T91" s="36">
        <f>SUMIFS(СВЦЭМ!$D$39:$D$789,СВЦЭМ!$A$39:$A$789,$A91,СВЦЭМ!$B$39:$B$789,T$83)+'СЕТ СН'!$G$14+СВЦЭМ!$D$10+'СЕТ СН'!$G$6-'СЕТ СН'!$G$26</f>
        <v>2873.9461953300001</v>
      </c>
      <c r="U91" s="36">
        <f>SUMIFS(СВЦЭМ!$D$39:$D$789,СВЦЭМ!$A$39:$A$789,$A91,СВЦЭМ!$B$39:$B$789,U$83)+'СЕТ СН'!$G$14+СВЦЭМ!$D$10+'СЕТ СН'!$G$6-'СЕТ СН'!$G$26</f>
        <v>2870.85328794</v>
      </c>
      <c r="V91" s="36">
        <f>SUMIFS(СВЦЭМ!$D$39:$D$789,СВЦЭМ!$A$39:$A$789,$A91,СВЦЭМ!$B$39:$B$789,V$83)+'СЕТ СН'!$G$14+СВЦЭМ!$D$10+'СЕТ СН'!$G$6-'СЕТ СН'!$G$26</f>
        <v>2911.2070989200001</v>
      </c>
      <c r="W91" s="36">
        <f>SUMIFS(СВЦЭМ!$D$39:$D$789,СВЦЭМ!$A$39:$A$789,$A91,СВЦЭМ!$B$39:$B$789,W$83)+'СЕТ СН'!$G$14+СВЦЭМ!$D$10+'СЕТ СН'!$G$6-'СЕТ СН'!$G$26</f>
        <v>2965.2846784600001</v>
      </c>
      <c r="X91" s="36">
        <f>SUMIFS(СВЦЭМ!$D$39:$D$789,СВЦЭМ!$A$39:$A$789,$A91,СВЦЭМ!$B$39:$B$789,X$83)+'СЕТ СН'!$G$14+СВЦЭМ!$D$10+'СЕТ СН'!$G$6-'СЕТ СН'!$G$26</f>
        <v>2988.0606929199998</v>
      </c>
      <c r="Y91" s="36">
        <f>SUMIFS(СВЦЭМ!$D$39:$D$789,СВЦЭМ!$A$39:$A$789,$A91,СВЦЭМ!$B$39:$B$789,Y$83)+'СЕТ СН'!$G$14+СВЦЭМ!$D$10+'СЕТ СН'!$G$6-'СЕТ СН'!$G$26</f>
        <v>2989.4401172799999</v>
      </c>
    </row>
    <row r="92" spans="1:32" ht="15.75" x14ac:dyDescent="0.2">
      <c r="A92" s="35">
        <f t="shared" si="2"/>
        <v>45635</v>
      </c>
      <c r="B92" s="36">
        <f>SUMIFS(СВЦЭМ!$D$39:$D$789,СВЦЭМ!$A$39:$A$789,$A92,СВЦЭМ!$B$39:$B$789,B$83)+'СЕТ СН'!$G$14+СВЦЭМ!$D$10+'СЕТ СН'!$G$6-'СЕТ СН'!$G$26</f>
        <v>3095.4567882799997</v>
      </c>
      <c r="C92" s="36">
        <f>SUMIFS(СВЦЭМ!$D$39:$D$789,СВЦЭМ!$A$39:$A$789,$A92,СВЦЭМ!$B$39:$B$789,C$83)+'СЕТ СН'!$G$14+СВЦЭМ!$D$10+'СЕТ СН'!$G$6-'СЕТ СН'!$G$26</f>
        <v>3127.1214018199998</v>
      </c>
      <c r="D92" s="36">
        <f>SUMIFS(СВЦЭМ!$D$39:$D$789,СВЦЭМ!$A$39:$A$789,$A92,СВЦЭМ!$B$39:$B$789,D$83)+'СЕТ СН'!$G$14+СВЦЭМ!$D$10+'СЕТ СН'!$G$6-'СЕТ СН'!$G$26</f>
        <v>3186.9730752999999</v>
      </c>
      <c r="E92" s="36">
        <f>SUMIFS(СВЦЭМ!$D$39:$D$789,СВЦЭМ!$A$39:$A$789,$A92,СВЦЭМ!$B$39:$B$789,E$83)+'СЕТ СН'!$G$14+СВЦЭМ!$D$10+'СЕТ СН'!$G$6-'СЕТ СН'!$G$26</f>
        <v>3216.3810755</v>
      </c>
      <c r="F92" s="36">
        <f>SUMIFS(СВЦЭМ!$D$39:$D$789,СВЦЭМ!$A$39:$A$789,$A92,СВЦЭМ!$B$39:$B$789,F$83)+'СЕТ СН'!$G$14+СВЦЭМ!$D$10+'СЕТ СН'!$G$6-'СЕТ СН'!$G$26</f>
        <v>3217.3715048999998</v>
      </c>
      <c r="G92" s="36">
        <f>SUMIFS(СВЦЭМ!$D$39:$D$789,СВЦЭМ!$A$39:$A$789,$A92,СВЦЭМ!$B$39:$B$789,G$83)+'СЕТ СН'!$G$14+СВЦЭМ!$D$10+'СЕТ СН'!$G$6-'СЕТ СН'!$G$26</f>
        <v>3165.6734058900001</v>
      </c>
      <c r="H92" s="36">
        <f>SUMIFS(СВЦЭМ!$D$39:$D$789,СВЦЭМ!$A$39:$A$789,$A92,СВЦЭМ!$B$39:$B$789,H$83)+'СЕТ СН'!$G$14+СВЦЭМ!$D$10+'СЕТ СН'!$G$6-'СЕТ СН'!$G$26</f>
        <v>3053.03973812</v>
      </c>
      <c r="I92" s="36">
        <f>SUMIFS(СВЦЭМ!$D$39:$D$789,СВЦЭМ!$A$39:$A$789,$A92,СВЦЭМ!$B$39:$B$789,I$83)+'СЕТ СН'!$G$14+СВЦЭМ!$D$10+'СЕТ СН'!$G$6-'СЕТ СН'!$G$26</f>
        <v>2957.2456938400001</v>
      </c>
      <c r="J92" s="36">
        <f>SUMIFS(СВЦЭМ!$D$39:$D$789,СВЦЭМ!$A$39:$A$789,$A92,СВЦЭМ!$B$39:$B$789,J$83)+'СЕТ СН'!$G$14+СВЦЭМ!$D$10+'СЕТ СН'!$G$6-'СЕТ СН'!$G$26</f>
        <v>2981.74869807</v>
      </c>
      <c r="K92" s="36">
        <f>SUMIFS(СВЦЭМ!$D$39:$D$789,СВЦЭМ!$A$39:$A$789,$A92,СВЦЭМ!$B$39:$B$789,K$83)+'СЕТ СН'!$G$14+СВЦЭМ!$D$10+'СЕТ СН'!$G$6-'СЕТ СН'!$G$26</f>
        <v>2959.5635292699999</v>
      </c>
      <c r="L92" s="36">
        <f>SUMIFS(СВЦЭМ!$D$39:$D$789,СВЦЭМ!$A$39:$A$789,$A92,СВЦЭМ!$B$39:$B$789,L$83)+'СЕТ СН'!$G$14+СВЦЭМ!$D$10+'СЕТ СН'!$G$6-'СЕТ СН'!$G$26</f>
        <v>2950.7081745</v>
      </c>
      <c r="M92" s="36">
        <f>SUMIFS(СВЦЭМ!$D$39:$D$789,СВЦЭМ!$A$39:$A$789,$A92,СВЦЭМ!$B$39:$B$789,M$83)+'СЕТ СН'!$G$14+СВЦЭМ!$D$10+'СЕТ СН'!$G$6-'СЕТ СН'!$G$26</f>
        <v>2980.7283083799998</v>
      </c>
      <c r="N92" s="36">
        <f>SUMIFS(СВЦЭМ!$D$39:$D$789,СВЦЭМ!$A$39:$A$789,$A92,СВЦЭМ!$B$39:$B$789,N$83)+'СЕТ СН'!$G$14+СВЦЭМ!$D$10+'СЕТ СН'!$G$6-'СЕТ СН'!$G$26</f>
        <v>2970.28091318</v>
      </c>
      <c r="O92" s="36">
        <f>SUMIFS(СВЦЭМ!$D$39:$D$789,СВЦЭМ!$A$39:$A$789,$A92,СВЦЭМ!$B$39:$B$789,O$83)+'СЕТ СН'!$G$14+СВЦЭМ!$D$10+'СЕТ СН'!$G$6-'СЕТ СН'!$G$26</f>
        <v>2984.7481007299998</v>
      </c>
      <c r="P92" s="36">
        <f>SUMIFS(СВЦЭМ!$D$39:$D$789,СВЦЭМ!$A$39:$A$789,$A92,СВЦЭМ!$B$39:$B$789,P$83)+'СЕТ СН'!$G$14+СВЦЭМ!$D$10+'СЕТ СН'!$G$6-'СЕТ СН'!$G$26</f>
        <v>2994.2080124999998</v>
      </c>
      <c r="Q92" s="36">
        <f>SUMIFS(СВЦЭМ!$D$39:$D$789,СВЦЭМ!$A$39:$A$789,$A92,СВЦЭМ!$B$39:$B$789,Q$83)+'СЕТ СН'!$G$14+СВЦЭМ!$D$10+'СЕТ СН'!$G$6-'СЕТ СН'!$G$26</f>
        <v>2999.0804033899999</v>
      </c>
      <c r="R92" s="36">
        <f>SUMIFS(СВЦЭМ!$D$39:$D$789,СВЦЭМ!$A$39:$A$789,$A92,СВЦЭМ!$B$39:$B$789,R$83)+'СЕТ СН'!$G$14+СВЦЭМ!$D$10+'СЕТ СН'!$G$6-'СЕТ СН'!$G$26</f>
        <v>2978.35354181</v>
      </c>
      <c r="S92" s="36">
        <f>SUMIFS(СВЦЭМ!$D$39:$D$789,СВЦЭМ!$A$39:$A$789,$A92,СВЦЭМ!$B$39:$B$789,S$83)+'СЕТ СН'!$G$14+СВЦЭМ!$D$10+'СЕТ СН'!$G$6-'СЕТ СН'!$G$26</f>
        <v>2930.7053277699997</v>
      </c>
      <c r="T92" s="36">
        <f>SUMIFS(СВЦЭМ!$D$39:$D$789,СВЦЭМ!$A$39:$A$789,$A92,СВЦЭМ!$B$39:$B$789,T$83)+'СЕТ СН'!$G$14+СВЦЭМ!$D$10+'СЕТ СН'!$G$6-'СЕТ СН'!$G$26</f>
        <v>2897.4258241899997</v>
      </c>
      <c r="U92" s="36">
        <f>SUMIFS(СВЦЭМ!$D$39:$D$789,СВЦЭМ!$A$39:$A$789,$A92,СВЦЭМ!$B$39:$B$789,U$83)+'СЕТ СН'!$G$14+СВЦЭМ!$D$10+'СЕТ СН'!$G$6-'СЕТ СН'!$G$26</f>
        <v>2905.91014688</v>
      </c>
      <c r="V92" s="36">
        <f>SUMIFS(СВЦЭМ!$D$39:$D$789,СВЦЭМ!$A$39:$A$789,$A92,СВЦЭМ!$B$39:$B$789,V$83)+'СЕТ СН'!$G$14+СВЦЭМ!$D$10+'СЕТ СН'!$G$6-'СЕТ СН'!$G$26</f>
        <v>2942.8121013499999</v>
      </c>
      <c r="W92" s="36">
        <f>SUMIFS(СВЦЭМ!$D$39:$D$789,СВЦЭМ!$A$39:$A$789,$A92,СВЦЭМ!$B$39:$B$789,W$83)+'СЕТ СН'!$G$14+СВЦЭМ!$D$10+'СЕТ СН'!$G$6-'СЕТ СН'!$G$26</f>
        <v>2965.5124197599998</v>
      </c>
      <c r="X92" s="36">
        <f>SUMIFS(СВЦЭМ!$D$39:$D$789,СВЦЭМ!$A$39:$A$789,$A92,СВЦЭМ!$B$39:$B$789,X$83)+'СЕТ СН'!$G$14+СВЦЭМ!$D$10+'СЕТ СН'!$G$6-'СЕТ СН'!$G$26</f>
        <v>2972.4986848600001</v>
      </c>
      <c r="Y92" s="36">
        <f>SUMIFS(СВЦЭМ!$D$39:$D$789,СВЦЭМ!$A$39:$A$789,$A92,СВЦЭМ!$B$39:$B$789,Y$83)+'СЕТ СН'!$G$14+СВЦЭМ!$D$10+'СЕТ СН'!$G$6-'СЕТ СН'!$G$26</f>
        <v>2962.7071371900001</v>
      </c>
    </row>
    <row r="93" spans="1:32" ht="15.75" x14ac:dyDescent="0.2">
      <c r="A93" s="35">
        <f t="shared" si="2"/>
        <v>45636</v>
      </c>
      <c r="B93" s="36">
        <f>SUMIFS(СВЦЭМ!$D$39:$D$789,СВЦЭМ!$A$39:$A$789,$A93,СВЦЭМ!$B$39:$B$789,B$83)+'СЕТ СН'!$G$14+СВЦЭМ!$D$10+'СЕТ СН'!$G$6-'СЕТ СН'!$G$26</f>
        <v>3134.2186243900001</v>
      </c>
      <c r="C93" s="36">
        <f>SUMIFS(СВЦЭМ!$D$39:$D$789,СВЦЭМ!$A$39:$A$789,$A93,СВЦЭМ!$B$39:$B$789,C$83)+'СЕТ СН'!$G$14+СВЦЭМ!$D$10+'СЕТ СН'!$G$6-'СЕТ СН'!$G$26</f>
        <v>3212.65314399</v>
      </c>
      <c r="D93" s="36">
        <f>SUMIFS(СВЦЭМ!$D$39:$D$789,СВЦЭМ!$A$39:$A$789,$A93,СВЦЭМ!$B$39:$B$789,D$83)+'СЕТ СН'!$G$14+СВЦЭМ!$D$10+'СЕТ СН'!$G$6-'СЕТ СН'!$G$26</f>
        <v>3233.9702613899999</v>
      </c>
      <c r="E93" s="36">
        <f>SUMIFS(СВЦЭМ!$D$39:$D$789,СВЦЭМ!$A$39:$A$789,$A93,СВЦЭМ!$B$39:$B$789,E$83)+'СЕТ СН'!$G$14+СВЦЭМ!$D$10+'СЕТ СН'!$G$6-'СЕТ СН'!$G$26</f>
        <v>3259.26044546</v>
      </c>
      <c r="F93" s="36">
        <f>SUMIFS(СВЦЭМ!$D$39:$D$789,СВЦЭМ!$A$39:$A$789,$A93,СВЦЭМ!$B$39:$B$789,F$83)+'СЕТ СН'!$G$14+СВЦЭМ!$D$10+'СЕТ СН'!$G$6-'СЕТ СН'!$G$26</f>
        <v>3261.91349562</v>
      </c>
      <c r="G93" s="36">
        <f>SUMIFS(СВЦЭМ!$D$39:$D$789,СВЦЭМ!$A$39:$A$789,$A93,СВЦЭМ!$B$39:$B$789,G$83)+'СЕТ СН'!$G$14+СВЦЭМ!$D$10+'СЕТ СН'!$G$6-'СЕТ СН'!$G$26</f>
        <v>3221.91130638</v>
      </c>
      <c r="H93" s="36">
        <f>SUMIFS(СВЦЭМ!$D$39:$D$789,СВЦЭМ!$A$39:$A$789,$A93,СВЦЭМ!$B$39:$B$789,H$83)+'СЕТ СН'!$G$14+СВЦЭМ!$D$10+'СЕТ СН'!$G$6-'СЕТ СН'!$G$26</f>
        <v>3120.01884698</v>
      </c>
      <c r="I93" s="36">
        <f>SUMIFS(СВЦЭМ!$D$39:$D$789,СВЦЭМ!$A$39:$A$789,$A93,СВЦЭМ!$B$39:$B$789,I$83)+'СЕТ СН'!$G$14+СВЦЭМ!$D$10+'СЕТ СН'!$G$6-'СЕТ СН'!$G$26</f>
        <v>3017.0873585300001</v>
      </c>
      <c r="J93" s="36">
        <f>SUMIFS(СВЦЭМ!$D$39:$D$789,СВЦЭМ!$A$39:$A$789,$A93,СВЦЭМ!$B$39:$B$789,J$83)+'СЕТ СН'!$G$14+СВЦЭМ!$D$10+'СЕТ СН'!$G$6-'СЕТ СН'!$G$26</f>
        <v>2942.84177469</v>
      </c>
      <c r="K93" s="36">
        <f>SUMIFS(СВЦЭМ!$D$39:$D$789,СВЦЭМ!$A$39:$A$789,$A93,СВЦЭМ!$B$39:$B$789,K$83)+'СЕТ СН'!$G$14+СВЦЭМ!$D$10+'СЕТ СН'!$G$6-'СЕТ СН'!$G$26</f>
        <v>2907.9951377299999</v>
      </c>
      <c r="L93" s="36">
        <f>SUMIFS(СВЦЭМ!$D$39:$D$789,СВЦЭМ!$A$39:$A$789,$A93,СВЦЭМ!$B$39:$B$789,L$83)+'СЕТ СН'!$G$14+СВЦЭМ!$D$10+'СЕТ СН'!$G$6-'СЕТ СН'!$G$26</f>
        <v>2923.55410489</v>
      </c>
      <c r="M93" s="36">
        <f>SUMIFS(СВЦЭМ!$D$39:$D$789,СВЦЭМ!$A$39:$A$789,$A93,СВЦЭМ!$B$39:$B$789,M$83)+'СЕТ СН'!$G$14+СВЦЭМ!$D$10+'СЕТ СН'!$G$6-'СЕТ СН'!$G$26</f>
        <v>2936.4022820599998</v>
      </c>
      <c r="N93" s="36">
        <f>SUMIFS(СВЦЭМ!$D$39:$D$789,СВЦЭМ!$A$39:$A$789,$A93,СВЦЭМ!$B$39:$B$789,N$83)+'СЕТ СН'!$G$14+СВЦЭМ!$D$10+'СЕТ СН'!$G$6-'СЕТ СН'!$G$26</f>
        <v>2934.3567867100001</v>
      </c>
      <c r="O93" s="36">
        <f>SUMIFS(СВЦЭМ!$D$39:$D$789,СВЦЭМ!$A$39:$A$789,$A93,СВЦЭМ!$B$39:$B$789,O$83)+'СЕТ СН'!$G$14+СВЦЭМ!$D$10+'СЕТ СН'!$G$6-'СЕТ СН'!$G$26</f>
        <v>2928.1182602599997</v>
      </c>
      <c r="P93" s="36">
        <f>SUMIFS(СВЦЭМ!$D$39:$D$789,СВЦЭМ!$A$39:$A$789,$A93,СВЦЭМ!$B$39:$B$789,P$83)+'СЕТ СН'!$G$14+СВЦЭМ!$D$10+'СЕТ СН'!$G$6-'СЕТ СН'!$G$26</f>
        <v>2980.9976813899998</v>
      </c>
      <c r="Q93" s="36">
        <f>SUMIFS(СВЦЭМ!$D$39:$D$789,СВЦЭМ!$A$39:$A$789,$A93,СВЦЭМ!$B$39:$B$789,Q$83)+'СЕТ СН'!$G$14+СВЦЭМ!$D$10+'СЕТ СН'!$G$6-'СЕТ СН'!$G$26</f>
        <v>3000.5978003499999</v>
      </c>
      <c r="R93" s="36">
        <f>SUMIFS(СВЦЭМ!$D$39:$D$789,СВЦЭМ!$A$39:$A$789,$A93,СВЦЭМ!$B$39:$B$789,R$83)+'СЕТ СН'!$G$14+СВЦЭМ!$D$10+'СЕТ СН'!$G$6-'СЕТ СН'!$G$26</f>
        <v>2969.18221782</v>
      </c>
      <c r="S93" s="36">
        <f>SUMIFS(СВЦЭМ!$D$39:$D$789,СВЦЭМ!$A$39:$A$789,$A93,СВЦЭМ!$B$39:$B$789,S$83)+'СЕТ СН'!$G$14+СВЦЭМ!$D$10+'СЕТ СН'!$G$6-'СЕТ СН'!$G$26</f>
        <v>2917.5358105400001</v>
      </c>
      <c r="T93" s="36">
        <f>SUMIFS(СВЦЭМ!$D$39:$D$789,СВЦЭМ!$A$39:$A$789,$A93,СВЦЭМ!$B$39:$B$789,T$83)+'СЕТ СН'!$G$14+СВЦЭМ!$D$10+'СЕТ СН'!$G$6-'СЕТ СН'!$G$26</f>
        <v>2888.2982314999999</v>
      </c>
      <c r="U93" s="36">
        <f>SUMIFS(СВЦЭМ!$D$39:$D$789,СВЦЭМ!$A$39:$A$789,$A93,СВЦЭМ!$B$39:$B$789,U$83)+'СЕТ СН'!$G$14+СВЦЭМ!$D$10+'СЕТ СН'!$G$6-'СЕТ СН'!$G$26</f>
        <v>2909.85028401</v>
      </c>
      <c r="V93" s="36">
        <f>SUMIFS(СВЦЭМ!$D$39:$D$789,СВЦЭМ!$A$39:$A$789,$A93,СВЦЭМ!$B$39:$B$789,V$83)+'СЕТ СН'!$G$14+СВЦЭМ!$D$10+'СЕТ СН'!$G$6-'СЕТ СН'!$G$26</f>
        <v>2927.7802486400001</v>
      </c>
      <c r="W93" s="36">
        <f>SUMIFS(СВЦЭМ!$D$39:$D$789,СВЦЭМ!$A$39:$A$789,$A93,СВЦЭМ!$B$39:$B$789,W$83)+'СЕТ СН'!$G$14+СВЦЭМ!$D$10+'СЕТ СН'!$G$6-'СЕТ СН'!$G$26</f>
        <v>2966.5557418799999</v>
      </c>
      <c r="X93" s="36">
        <f>SUMIFS(СВЦЭМ!$D$39:$D$789,СВЦЭМ!$A$39:$A$789,$A93,СВЦЭМ!$B$39:$B$789,X$83)+'СЕТ СН'!$G$14+СВЦЭМ!$D$10+'СЕТ СН'!$G$6-'СЕТ СН'!$G$26</f>
        <v>2970.65966424</v>
      </c>
      <c r="Y93" s="36">
        <f>SUMIFS(СВЦЭМ!$D$39:$D$789,СВЦЭМ!$A$39:$A$789,$A93,СВЦЭМ!$B$39:$B$789,Y$83)+'СЕТ СН'!$G$14+СВЦЭМ!$D$10+'СЕТ СН'!$G$6-'СЕТ СН'!$G$26</f>
        <v>3026.89158628</v>
      </c>
    </row>
    <row r="94" spans="1:32" ht="15.75" x14ac:dyDescent="0.2">
      <c r="A94" s="35">
        <f t="shared" si="2"/>
        <v>45637</v>
      </c>
      <c r="B94" s="36">
        <f>SUMIFS(СВЦЭМ!$D$39:$D$789,СВЦЭМ!$A$39:$A$789,$A94,СВЦЭМ!$B$39:$B$789,B$83)+'СЕТ СН'!$G$14+СВЦЭМ!$D$10+'СЕТ СН'!$G$6-'СЕТ СН'!$G$26</f>
        <v>3020.7936908799998</v>
      </c>
      <c r="C94" s="36">
        <f>SUMIFS(СВЦЭМ!$D$39:$D$789,СВЦЭМ!$A$39:$A$789,$A94,СВЦЭМ!$B$39:$B$789,C$83)+'СЕТ СН'!$G$14+СВЦЭМ!$D$10+'СЕТ СН'!$G$6-'СЕТ СН'!$G$26</f>
        <v>3158.4000032899999</v>
      </c>
      <c r="D94" s="36">
        <f>SUMIFS(СВЦЭМ!$D$39:$D$789,СВЦЭМ!$A$39:$A$789,$A94,СВЦЭМ!$B$39:$B$789,D$83)+'СЕТ СН'!$G$14+СВЦЭМ!$D$10+'СЕТ СН'!$G$6-'СЕТ СН'!$G$26</f>
        <v>3217.8945957599999</v>
      </c>
      <c r="E94" s="36">
        <f>SUMIFS(СВЦЭМ!$D$39:$D$789,СВЦЭМ!$A$39:$A$789,$A94,СВЦЭМ!$B$39:$B$789,E$83)+'СЕТ СН'!$G$14+СВЦЭМ!$D$10+'СЕТ СН'!$G$6-'СЕТ СН'!$G$26</f>
        <v>3234.1098228699998</v>
      </c>
      <c r="F94" s="36">
        <f>SUMIFS(СВЦЭМ!$D$39:$D$789,СВЦЭМ!$A$39:$A$789,$A94,СВЦЭМ!$B$39:$B$789,F$83)+'СЕТ СН'!$G$14+СВЦЭМ!$D$10+'СЕТ СН'!$G$6-'СЕТ СН'!$G$26</f>
        <v>3250.8468818000001</v>
      </c>
      <c r="G94" s="36">
        <f>SUMIFS(СВЦЭМ!$D$39:$D$789,СВЦЭМ!$A$39:$A$789,$A94,СВЦЭМ!$B$39:$B$789,G$83)+'СЕТ СН'!$G$14+СВЦЭМ!$D$10+'СЕТ СН'!$G$6-'СЕТ СН'!$G$26</f>
        <v>3209.5029721999999</v>
      </c>
      <c r="H94" s="36">
        <f>SUMIFS(СВЦЭМ!$D$39:$D$789,СВЦЭМ!$A$39:$A$789,$A94,СВЦЭМ!$B$39:$B$789,H$83)+'СЕТ СН'!$G$14+СВЦЭМ!$D$10+'СЕТ СН'!$G$6-'СЕТ СН'!$G$26</f>
        <v>3142.08694621</v>
      </c>
      <c r="I94" s="36">
        <f>SUMIFS(СВЦЭМ!$D$39:$D$789,СВЦЭМ!$A$39:$A$789,$A94,СВЦЭМ!$B$39:$B$789,I$83)+'СЕТ СН'!$G$14+СВЦЭМ!$D$10+'СЕТ СН'!$G$6-'СЕТ СН'!$G$26</f>
        <v>3048.8919003999999</v>
      </c>
      <c r="J94" s="36">
        <f>SUMIFS(СВЦЭМ!$D$39:$D$789,СВЦЭМ!$A$39:$A$789,$A94,СВЦЭМ!$B$39:$B$789,J$83)+'СЕТ СН'!$G$14+СВЦЭМ!$D$10+'СЕТ СН'!$G$6-'СЕТ СН'!$G$26</f>
        <v>2990.2497539199999</v>
      </c>
      <c r="K94" s="36">
        <f>SUMIFS(СВЦЭМ!$D$39:$D$789,СВЦЭМ!$A$39:$A$789,$A94,СВЦЭМ!$B$39:$B$789,K$83)+'СЕТ СН'!$G$14+СВЦЭМ!$D$10+'СЕТ СН'!$G$6-'СЕТ СН'!$G$26</f>
        <v>2967.3492241599997</v>
      </c>
      <c r="L94" s="36">
        <f>SUMIFS(СВЦЭМ!$D$39:$D$789,СВЦЭМ!$A$39:$A$789,$A94,СВЦЭМ!$B$39:$B$789,L$83)+'СЕТ СН'!$G$14+СВЦЭМ!$D$10+'СЕТ СН'!$G$6-'СЕТ СН'!$G$26</f>
        <v>2966.1683523900001</v>
      </c>
      <c r="M94" s="36">
        <f>SUMIFS(СВЦЭМ!$D$39:$D$789,СВЦЭМ!$A$39:$A$789,$A94,СВЦЭМ!$B$39:$B$789,M$83)+'СЕТ СН'!$G$14+СВЦЭМ!$D$10+'СЕТ СН'!$G$6-'СЕТ СН'!$G$26</f>
        <v>3000.3788892399998</v>
      </c>
      <c r="N94" s="36">
        <f>SUMIFS(СВЦЭМ!$D$39:$D$789,СВЦЭМ!$A$39:$A$789,$A94,СВЦЭМ!$B$39:$B$789,N$83)+'СЕТ СН'!$G$14+СВЦЭМ!$D$10+'СЕТ СН'!$G$6-'СЕТ СН'!$G$26</f>
        <v>3027.6579318099998</v>
      </c>
      <c r="O94" s="36">
        <f>SUMIFS(СВЦЭМ!$D$39:$D$789,СВЦЭМ!$A$39:$A$789,$A94,СВЦЭМ!$B$39:$B$789,O$83)+'СЕТ СН'!$G$14+СВЦЭМ!$D$10+'СЕТ СН'!$G$6-'СЕТ СН'!$G$26</f>
        <v>3068.0534402099997</v>
      </c>
      <c r="P94" s="36">
        <f>SUMIFS(СВЦЭМ!$D$39:$D$789,СВЦЭМ!$A$39:$A$789,$A94,СВЦЭМ!$B$39:$B$789,P$83)+'СЕТ СН'!$G$14+СВЦЭМ!$D$10+'СЕТ СН'!$G$6-'СЕТ СН'!$G$26</f>
        <v>3107.6024681599997</v>
      </c>
      <c r="Q94" s="36">
        <f>SUMIFS(СВЦЭМ!$D$39:$D$789,СВЦЭМ!$A$39:$A$789,$A94,СВЦЭМ!$B$39:$B$789,Q$83)+'СЕТ СН'!$G$14+СВЦЭМ!$D$10+'СЕТ СН'!$G$6-'СЕТ СН'!$G$26</f>
        <v>3153.6563488299998</v>
      </c>
      <c r="R94" s="36">
        <f>SUMIFS(СВЦЭМ!$D$39:$D$789,СВЦЭМ!$A$39:$A$789,$A94,СВЦЭМ!$B$39:$B$789,R$83)+'СЕТ СН'!$G$14+СВЦЭМ!$D$10+'СЕТ СН'!$G$6-'СЕТ СН'!$G$26</f>
        <v>3135.23630228</v>
      </c>
      <c r="S94" s="36">
        <f>SUMIFS(СВЦЭМ!$D$39:$D$789,СВЦЭМ!$A$39:$A$789,$A94,СВЦЭМ!$B$39:$B$789,S$83)+'СЕТ СН'!$G$14+СВЦЭМ!$D$10+'СЕТ СН'!$G$6-'СЕТ СН'!$G$26</f>
        <v>3087.0907035300002</v>
      </c>
      <c r="T94" s="36">
        <f>SUMIFS(СВЦЭМ!$D$39:$D$789,СВЦЭМ!$A$39:$A$789,$A94,СВЦЭМ!$B$39:$B$789,T$83)+'СЕТ СН'!$G$14+СВЦЭМ!$D$10+'СЕТ СН'!$G$6-'СЕТ СН'!$G$26</f>
        <v>3023.30194411</v>
      </c>
      <c r="U94" s="36">
        <f>SUMIFS(СВЦЭМ!$D$39:$D$789,СВЦЭМ!$A$39:$A$789,$A94,СВЦЭМ!$B$39:$B$789,U$83)+'СЕТ СН'!$G$14+СВЦЭМ!$D$10+'СЕТ СН'!$G$6-'СЕТ СН'!$G$26</f>
        <v>3002.56469462</v>
      </c>
      <c r="V94" s="36">
        <f>SUMIFS(СВЦЭМ!$D$39:$D$789,СВЦЭМ!$A$39:$A$789,$A94,СВЦЭМ!$B$39:$B$789,V$83)+'СЕТ СН'!$G$14+СВЦЭМ!$D$10+'СЕТ СН'!$G$6-'СЕТ СН'!$G$26</f>
        <v>2994.2188552600001</v>
      </c>
      <c r="W94" s="36">
        <f>SUMIFS(СВЦЭМ!$D$39:$D$789,СВЦЭМ!$A$39:$A$789,$A94,СВЦЭМ!$B$39:$B$789,W$83)+'СЕТ СН'!$G$14+СВЦЭМ!$D$10+'СЕТ СН'!$G$6-'СЕТ СН'!$G$26</f>
        <v>3013.4365131999998</v>
      </c>
      <c r="X94" s="36">
        <f>SUMIFS(СВЦЭМ!$D$39:$D$789,СВЦЭМ!$A$39:$A$789,$A94,СВЦЭМ!$B$39:$B$789,X$83)+'СЕТ СН'!$G$14+СВЦЭМ!$D$10+'СЕТ СН'!$G$6-'СЕТ СН'!$G$26</f>
        <v>3054.0317111099998</v>
      </c>
      <c r="Y94" s="36">
        <f>SUMIFS(СВЦЭМ!$D$39:$D$789,СВЦЭМ!$A$39:$A$789,$A94,СВЦЭМ!$B$39:$B$789,Y$83)+'СЕТ СН'!$G$14+СВЦЭМ!$D$10+'СЕТ СН'!$G$6-'СЕТ СН'!$G$26</f>
        <v>3119.52623141</v>
      </c>
    </row>
    <row r="95" spans="1:32" ht="15.75" x14ac:dyDescent="0.2">
      <c r="A95" s="35">
        <f t="shared" si="2"/>
        <v>45638</v>
      </c>
      <c r="B95" s="36">
        <f>SUMIFS(СВЦЭМ!$D$39:$D$789,СВЦЭМ!$A$39:$A$789,$A95,СВЦЭМ!$B$39:$B$789,B$83)+'СЕТ СН'!$G$14+СВЦЭМ!$D$10+'СЕТ СН'!$G$6-'СЕТ СН'!$G$26</f>
        <v>3180.9008657300001</v>
      </c>
      <c r="C95" s="36">
        <f>SUMIFS(СВЦЭМ!$D$39:$D$789,СВЦЭМ!$A$39:$A$789,$A95,СВЦЭМ!$B$39:$B$789,C$83)+'СЕТ СН'!$G$14+СВЦЭМ!$D$10+'СЕТ СН'!$G$6-'СЕТ СН'!$G$26</f>
        <v>3247.58841394</v>
      </c>
      <c r="D95" s="36">
        <f>SUMIFS(СВЦЭМ!$D$39:$D$789,СВЦЭМ!$A$39:$A$789,$A95,СВЦЭМ!$B$39:$B$789,D$83)+'СЕТ СН'!$G$14+СВЦЭМ!$D$10+'СЕТ СН'!$G$6-'СЕТ СН'!$G$26</f>
        <v>3261.7957629500002</v>
      </c>
      <c r="E95" s="36">
        <f>SUMIFS(СВЦЭМ!$D$39:$D$789,СВЦЭМ!$A$39:$A$789,$A95,СВЦЭМ!$B$39:$B$789,E$83)+'СЕТ СН'!$G$14+СВЦЭМ!$D$10+'СЕТ СН'!$G$6-'СЕТ СН'!$G$26</f>
        <v>3261.1662228499999</v>
      </c>
      <c r="F95" s="36">
        <f>SUMIFS(СВЦЭМ!$D$39:$D$789,СВЦЭМ!$A$39:$A$789,$A95,СВЦЭМ!$B$39:$B$789,F$83)+'СЕТ СН'!$G$14+СВЦЭМ!$D$10+'СЕТ СН'!$G$6-'СЕТ СН'!$G$26</f>
        <v>3273.3320787100001</v>
      </c>
      <c r="G95" s="36">
        <f>SUMIFS(СВЦЭМ!$D$39:$D$789,СВЦЭМ!$A$39:$A$789,$A95,СВЦЭМ!$B$39:$B$789,G$83)+'СЕТ СН'!$G$14+СВЦЭМ!$D$10+'СЕТ СН'!$G$6-'СЕТ СН'!$G$26</f>
        <v>3263.1166515199998</v>
      </c>
      <c r="H95" s="36">
        <f>SUMIFS(СВЦЭМ!$D$39:$D$789,СВЦЭМ!$A$39:$A$789,$A95,СВЦЭМ!$B$39:$B$789,H$83)+'СЕТ СН'!$G$14+СВЦЭМ!$D$10+'СЕТ СН'!$G$6-'СЕТ СН'!$G$26</f>
        <v>3188.2083672599997</v>
      </c>
      <c r="I95" s="36">
        <f>SUMIFS(СВЦЭМ!$D$39:$D$789,СВЦЭМ!$A$39:$A$789,$A95,СВЦЭМ!$B$39:$B$789,I$83)+'СЕТ СН'!$G$14+СВЦЭМ!$D$10+'СЕТ СН'!$G$6-'СЕТ СН'!$G$26</f>
        <v>3077.87971771</v>
      </c>
      <c r="J95" s="36">
        <f>SUMIFS(СВЦЭМ!$D$39:$D$789,СВЦЭМ!$A$39:$A$789,$A95,СВЦЭМ!$B$39:$B$789,J$83)+'СЕТ СН'!$G$14+СВЦЭМ!$D$10+'СЕТ СН'!$G$6-'СЕТ СН'!$G$26</f>
        <v>3022.94873611</v>
      </c>
      <c r="K95" s="36">
        <f>SUMIFS(СВЦЭМ!$D$39:$D$789,СВЦЭМ!$A$39:$A$789,$A95,СВЦЭМ!$B$39:$B$789,K$83)+'СЕТ СН'!$G$14+СВЦЭМ!$D$10+'СЕТ СН'!$G$6-'СЕТ СН'!$G$26</f>
        <v>3024.7242847500002</v>
      </c>
      <c r="L95" s="36">
        <f>SUMIFS(СВЦЭМ!$D$39:$D$789,СВЦЭМ!$A$39:$A$789,$A95,СВЦЭМ!$B$39:$B$789,L$83)+'СЕТ СН'!$G$14+СВЦЭМ!$D$10+'СЕТ СН'!$G$6-'СЕТ СН'!$G$26</f>
        <v>3013.9487434299999</v>
      </c>
      <c r="M95" s="36">
        <f>SUMIFS(СВЦЭМ!$D$39:$D$789,СВЦЭМ!$A$39:$A$789,$A95,СВЦЭМ!$B$39:$B$789,M$83)+'СЕТ СН'!$G$14+СВЦЭМ!$D$10+'СЕТ СН'!$G$6-'СЕТ СН'!$G$26</f>
        <v>3032.7156385799999</v>
      </c>
      <c r="N95" s="36">
        <f>SUMIFS(СВЦЭМ!$D$39:$D$789,СВЦЭМ!$A$39:$A$789,$A95,СВЦЭМ!$B$39:$B$789,N$83)+'СЕТ СН'!$G$14+СВЦЭМ!$D$10+'СЕТ СН'!$G$6-'СЕТ СН'!$G$26</f>
        <v>3035.77370075</v>
      </c>
      <c r="O95" s="36">
        <f>SUMIFS(СВЦЭМ!$D$39:$D$789,СВЦЭМ!$A$39:$A$789,$A95,СВЦЭМ!$B$39:$B$789,O$83)+'СЕТ СН'!$G$14+СВЦЭМ!$D$10+'СЕТ СН'!$G$6-'СЕТ СН'!$G$26</f>
        <v>3080.83845337</v>
      </c>
      <c r="P95" s="36">
        <f>SUMIFS(СВЦЭМ!$D$39:$D$789,СВЦЭМ!$A$39:$A$789,$A95,СВЦЭМ!$B$39:$B$789,P$83)+'СЕТ СН'!$G$14+СВЦЭМ!$D$10+'СЕТ СН'!$G$6-'СЕТ СН'!$G$26</f>
        <v>3074.8148069499998</v>
      </c>
      <c r="Q95" s="36">
        <f>SUMIFS(СВЦЭМ!$D$39:$D$789,СВЦЭМ!$A$39:$A$789,$A95,СВЦЭМ!$B$39:$B$789,Q$83)+'СЕТ СН'!$G$14+СВЦЭМ!$D$10+'СЕТ СН'!$G$6-'СЕТ СН'!$G$26</f>
        <v>3070.0788608299999</v>
      </c>
      <c r="R95" s="36">
        <f>SUMIFS(СВЦЭМ!$D$39:$D$789,СВЦЭМ!$A$39:$A$789,$A95,СВЦЭМ!$B$39:$B$789,R$83)+'СЕТ СН'!$G$14+СВЦЭМ!$D$10+'СЕТ СН'!$G$6-'СЕТ СН'!$G$26</f>
        <v>3071.3615717399998</v>
      </c>
      <c r="S95" s="36">
        <f>SUMIFS(СВЦЭМ!$D$39:$D$789,СВЦЭМ!$A$39:$A$789,$A95,СВЦЭМ!$B$39:$B$789,S$83)+'СЕТ СН'!$G$14+СВЦЭМ!$D$10+'СЕТ СН'!$G$6-'СЕТ СН'!$G$26</f>
        <v>3014.3333742599998</v>
      </c>
      <c r="T95" s="36">
        <f>SUMIFS(СВЦЭМ!$D$39:$D$789,СВЦЭМ!$A$39:$A$789,$A95,СВЦЭМ!$B$39:$B$789,T$83)+'СЕТ СН'!$G$14+СВЦЭМ!$D$10+'СЕТ СН'!$G$6-'СЕТ СН'!$G$26</f>
        <v>3007.0961502699997</v>
      </c>
      <c r="U95" s="36">
        <f>SUMIFS(СВЦЭМ!$D$39:$D$789,СВЦЭМ!$A$39:$A$789,$A95,СВЦЭМ!$B$39:$B$789,U$83)+'СЕТ СН'!$G$14+СВЦЭМ!$D$10+'СЕТ СН'!$G$6-'СЕТ СН'!$G$26</f>
        <v>3029.57099324</v>
      </c>
      <c r="V95" s="36">
        <f>SUMIFS(СВЦЭМ!$D$39:$D$789,СВЦЭМ!$A$39:$A$789,$A95,СВЦЭМ!$B$39:$B$789,V$83)+'СЕТ СН'!$G$14+СВЦЭМ!$D$10+'СЕТ СН'!$G$6-'СЕТ СН'!$G$26</f>
        <v>3042.74753861</v>
      </c>
      <c r="W95" s="36">
        <f>SUMIFS(СВЦЭМ!$D$39:$D$789,СВЦЭМ!$A$39:$A$789,$A95,СВЦЭМ!$B$39:$B$789,W$83)+'СЕТ СН'!$G$14+СВЦЭМ!$D$10+'СЕТ СН'!$G$6-'СЕТ СН'!$G$26</f>
        <v>3085.7318859799998</v>
      </c>
      <c r="X95" s="36">
        <f>SUMIFS(СВЦЭМ!$D$39:$D$789,СВЦЭМ!$A$39:$A$789,$A95,СВЦЭМ!$B$39:$B$789,X$83)+'СЕТ СН'!$G$14+СВЦЭМ!$D$10+'СЕТ СН'!$G$6-'СЕТ СН'!$G$26</f>
        <v>3118.48554461</v>
      </c>
      <c r="Y95" s="36">
        <f>SUMIFS(СВЦЭМ!$D$39:$D$789,СВЦЭМ!$A$39:$A$789,$A95,СВЦЭМ!$B$39:$B$789,Y$83)+'СЕТ СН'!$G$14+СВЦЭМ!$D$10+'СЕТ СН'!$G$6-'СЕТ СН'!$G$26</f>
        <v>3180.3607845399997</v>
      </c>
    </row>
    <row r="96" spans="1:32" ht="15.75" x14ac:dyDescent="0.2">
      <c r="A96" s="35">
        <f t="shared" si="2"/>
        <v>45639</v>
      </c>
      <c r="B96" s="36">
        <f>SUMIFS(СВЦЭМ!$D$39:$D$789,СВЦЭМ!$A$39:$A$789,$A96,СВЦЭМ!$B$39:$B$789,B$83)+'СЕТ СН'!$G$14+СВЦЭМ!$D$10+'СЕТ СН'!$G$6-'СЕТ СН'!$G$26</f>
        <v>3252.4331861199998</v>
      </c>
      <c r="C96" s="36">
        <f>SUMIFS(СВЦЭМ!$D$39:$D$789,СВЦЭМ!$A$39:$A$789,$A96,СВЦЭМ!$B$39:$B$789,C$83)+'СЕТ СН'!$G$14+СВЦЭМ!$D$10+'СЕТ СН'!$G$6-'СЕТ СН'!$G$26</f>
        <v>3322.57775468</v>
      </c>
      <c r="D96" s="36">
        <f>SUMIFS(СВЦЭМ!$D$39:$D$789,СВЦЭМ!$A$39:$A$789,$A96,СВЦЭМ!$B$39:$B$789,D$83)+'СЕТ СН'!$G$14+СВЦЭМ!$D$10+'СЕТ СН'!$G$6-'СЕТ СН'!$G$26</f>
        <v>3368.83519695</v>
      </c>
      <c r="E96" s="36">
        <f>SUMIFS(СВЦЭМ!$D$39:$D$789,СВЦЭМ!$A$39:$A$789,$A96,СВЦЭМ!$B$39:$B$789,E$83)+'СЕТ СН'!$G$14+СВЦЭМ!$D$10+'СЕТ СН'!$G$6-'СЕТ СН'!$G$26</f>
        <v>3360.1393298600001</v>
      </c>
      <c r="F96" s="36">
        <f>SUMIFS(СВЦЭМ!$D$39:$D$789,СВЦЭМ!$A$39:$A$789,$A96,СВЦЭМ!$B$39:$B$789,F$83)+'СЕТ СН'!$G$14+СВЦЭМ!$D$10+'СЕТ СН'!$G$6-'СЕТ СН'!$G$26</f>
        <v>3338.5320747400001</v>
      </c>
      <c r="G96" s="36">
        <f>SUMIFS(СВЦЭМ!$D$39:$D$789,СВЦЭМ!$A$39:$A$789,$A96,СВЦЭМ!$B$39:$B$789,G$83)+'СЕТ СН'!$G$14+СВЦЭМ!$D$10+'СЕТ СН'!$G$6-'СЕТ СН'!$G$26</f>
        <v>3292.3791548099998</v>
      </c>
      <c r="H96" s="36">
        <f>SUMIFS(СВЦЭМ!$D$39:$D$789,СВЦЭМ!$A$39:$A$789,$A96,СВЦЭМ!$B$39:$B$789,H$83)+'СЕТ СН'!$G$14+СВЦЭМ!$D$10+'СЕТ СН'!$G$6-'СЕТ СН'!$G$26</f>
        <v>3195.4393879999998</v>
      </c>
      <c r="I96" s="36">
        <f>SUMIFS(СВЦЭМ!$D$39:$D$789,СВЦЭМ!$A$39:$A$789,$A96,СВЦЭМ!$B$39:$B$789,I$83)+'СЕТ СН'!$G$14+СВЦЭМ!$D$10+'СЕТ СН'!$G$6-'СЕТ СН'!$G$26</f>
        <v>3090.9817973599997</v>
      </c>
      <c r="J96" s="36">
        <f>SUMIFS(СВЦЭМ!$D$39:$D$789,СВЦЭМ!$A$39:$A$789,$A96,СВЦЭМ!$B$39:$B$789,J$83)+'СЕТ СН'!$G$14+СВЦЭМ!$D$10+'СЕТ СН'!$G$6-'СЕТ СН'!$G$26</f>
        <v>3031.6540927699998</v>
      </c>
      <c r="K96" s="36">
        <f>SUMIFS(СВЦЭМ!$D$39:$D$789,СВЦЭМ!$A$39:$A$789,$A96,СВЦЭМ!$B$39:$B$789,K$83)+'СЕТ СН'!$G$14+СВЦЭМ!$D$10+'СЕТ СН'!$G$6-'СЕТ СН'!$G$26</f>
        <v>3007.3814870400001</v>
      </c>
      <c r="L96" s="36">
        <f>SUMIFS(СВЦЭМ!$D$39:$D$789,СВЦЭМ!$A$39:$A$789,$A96,СВЦЭМ!$B$39:$B$789,L$83)+'СЕТ СН'!$G$14+СВЦЭМ!$D$10+'СЕТ СН'!$G$6-'СЕТ СН'!$G$26</f>
        <v>2994.59792363</v>
      </c>
      <c r="M96" s="36">
        <f>SUMIFS(СВЦЭМ!$D$39:$D$789,СВЦЭМ!$A$39:$A$789,$A96,СВЦЭМ!$B$39:$B$789,M$83)+'СЕТ СН'!$G$14+СВЦЭМ!$D$10+'СЕТ СН'!$G$6-'СЕТ СН'!$G$26</f>
        <v>3019.4282934399998</v>
      </c>
      <c r="N96" s="36">
        <f>SUMIFS(СВЦЭМ!$D$39:$D$789,СВЦЭМ!$A$39:$A$789,$A96,СВЦЭМ!$B$39:$B$789,N$83)+'СЕТ СН'!$G$14+СВЦЭМ!$D$10+'СЕТ СН'!$G$6-'СЕТ СН'!$G$26</f>
        <v>3006.0794176999998</v>
      </c>
      <c r="O96" s="36">
        <f>SUMIFS(СВЦЭМ!$D$39:$D$789,СВЦЭМ!$A$39:$A$789,$A96,СВЦЭМ!$B$39:$B$789,O$83)+'СЕТ СН'!$G$14+СВЦЭМ!$D$10+'СЕТ СН'!$G$6-'СЕТ СН'!$G$26</f>
        <v>3021.5327908499999</v>
      </c>
      <c r="P96" s="36">
        <f>SUMIFS(СВЦЭМ!$D$39:$D$789,СВЦЭМ!$A$39:$A$789,$A96,СВЦЭМ!$B$39:$B$789,P$83)+'СЕТ СН'!$G$14+СВЦЭМ!$D$10+'СЕТ СН'!$G$6-'СЕТ СН'!$G$26</f>
        <v>3036.81253642</v>
      </c>
      <c r="Q96" s="36">
        <f>SUMIFS(СВЦЭМ!$D$39:$D$789,СВЦЭМ!$A$39:$A$789,$A96,СВЦЭМ!$B$39:$B$789,Q$83)+'СЕТ СН'!$G$14+СВЦЭМ!$D$10+'СЕТ СН'!$G$6-'СЕТ СН'!$G$26</f>
        <v>3039.81839042</v>
      </c>
      <c r="R96" s="36">
        <f>SUMIFS(СВЦЭМ!$D$39:$D$789,СВЦЭМ!$A$39:$A$789,$A96,СВЦЭМ!$B$39:$B$789,R$83)+'СЕТ СН'!$G$14+СВЦЭМ!$D$10+'СЕТ СН'!$G$6-'СЕТ СН'!$G$26</f>
        <v>3004.4583329299999</v>
      </c>
      <c r="S96" s="36">
        <f>SUMIFS(СВЦЭМ!$D$39:$D$789,СВЦЭМ!$A$39:$A$789,$A96,СВЦЭМ!$B$39:$B$789,S$83)+'СЕТ СН'!$G$14+СВЦЭМ!$D$10+'СЕТ СН'!$G$6-'СЕТ СН'!$G$26</f>
        <v>2989.66960195</v>
      </c>
      <c r="T96" s="36">
        <f>SUMIFS(СВЦЭМ!$D$39:$D$789,СВЦЭМ!$A$39:$A$789,$A96,СВЦЭМ!$B$39:$B$789,T$83)+'СЕТ СН'!$G$14+СВЦЭМ!$D$10+'СЕТ СН'!$G$6-'СЕТ СН'!$G$26</f>
        <v>2973.97458065</v>
      </c>
      <c r="U96" s="36">
        <f>SUMIFS(СВЦЭМ!$D$39:$D$789,СВЦЭМ!$A$39:$A$789,$A96,СВЦЭМ!$B$39:$B$789,U$83)+'СЕТ СН'!$G$14+СВЦЭМ!$D$10+'СЕТ СН'!$G$6-'СЕТ СН'!$G$26</f>
        <v>2990.0227676999998</v>
      </c>
      <c r="V96" s="36">
        <f>SUMIFS(СВЦЭМ!$D$39:$D$789,СВЦЭМ!$A$39:$A$789,$A96,СВЦЭМ!$B$39:$B$789,V$83)+'СЕТ СН'!$G$14+СВЦЭМ!$D$10+'СЕТ СН'!$G$6-'СЕТ СН'!$G$26</f>
        <v>3012.8521062300001</v>
      </c>
      <c r="W96" s="36">
        <f>SUMIFS(СВЦЭМ!$D$39:$D$789,СВЦЭМ!$A$39:$A$789,$A96,СВЦЭМ!$B$39:$B$789,W$83)+'СЕТ СН'!$G$14+СВЦЭМ!$D$10+'СЕТ СН'!$G$6-'СЕТ СН'!$G$26</f>
        <v>3025.7247837699997</v>
      </c>
      <c r="X96" s="36">
        <f>SUMIFS(СВЦЭМ!$D$39:$D$789,СВЦЭМ!$A$39:$A$789,$A96,СВЦЭМ!$B$39:$B$789,X$83)+'СЕТ СН'!$G$14+СВЦЭМ!$D$10+'СЕТ СН'!$G$6-'СЕТ СН'!$G$26</f>
        <v>3084.1590601600001</v>
      </c>
      <c r="Y96" s="36">
        <f>SUMIFS(СВЦЭМ!$D$39:$D$789,СВЦЭМ!$A$39:$A$789,$A96,СВЦЭМ!$B$39:$B$789,Y$83)+'СЕТ СН'!$G$14+СВЦЭМ!$D$10+'СЕТ СН'!$G$6-'СЕТ СН'!$G$26</f>
        <v>3123.3237053100002</v>
      </c>
    </row>
    <row r="97" spans="1:25" ht="15.75" x14ac:dyDescent="0.2">
      <c r="A97" s="35">
        <f t="shared" si="2"/>
        <v>45640</v>
      </c>
      <c r="B97" s="36">
        <f>SUMIFS(СВЦЭМ!$D$39:$D$789,СВЦЭМ!$A$39:$A$789,$A97,СВЦЭМ!$B$39:$B$789,B$83)+'СЕТ СН'!$G$14+СВЦЭМ!$D$10+'СЕТ СН'!$G$6-'СЕТ СН'!$G$26</f>
        <v>3239.8973790800001</v>
      </c>
      <c r="C97" s="36">
        <f>SUMIFS(СВЦЭМ!$D$39:$D$789,СВЦЭМ!$A$39:$A$789,$A97,СВЦЭМ!$B$39:$B$789,C$83)+'СЕТ СН'!$G$14+СВЦЭМ!$D$10+'СЕТ СН'!$G$6-'СЕТ СН'!$G$26</f>
        <v>3290.7131214299998</v>
      </c>
      <c r="D97" s="36">
        <f>SUMIFS(СВЦЭМ!$D$39:$D$789,СВЦЭМ!$A$39:$A$789,$A97,СВЦЭМ!$B$39:$B$789,D$83)+'СЕТ СН'!$G$14+СВЦЭМ!$D$10+'СЕТ СН'!$G$6-'СЕТ СН'!$G$26</f>
        <v>3303.3957863000001</v>
      </c>
      <c r="E97" s="36">
        <f>SUMIFS(СВЦЭМ!$D$39:$D$789,СВЦЭМ!$A$39:$A$789,$A97,СВЦЭМ!$B$39:$B$789,E$83)+'СЕТ СН'!$G$14+СВЦЭМ!$D$10+'СЕТ СН'!$G$6-'СЕТ СН'!$G$26</f>
        <v>3336.5563588099999</v>
      </c>
      <c r="F97" s="36">
        <f>SUMIFS(СВЦЭМ!$D$39:$D$789,СВЦЭМ!$A$39:$A$789,$A97,СВЦЭМ!$B$39:$B$789,F$83)+'СЕТ СН'!$G$14+СВЦЭМ!$D$10+'СЕТ СН'!$G$6-'СЕТ СН'!$G$26</f>
        <v>3336.9583899899999</v>
      </c>
      <c r="G97" s="36">
        <f>SUMIFS(СВЦЭМ!$D$39:$D$789,СВЦЭМ!$A$39:$A$789,$A97,СВЦЭМ!$B$39:$B$789,G$83)+'СЕТ СН'!$G$14+СВЦЭМ!$D$10+'СЕТ СН'!$G$6-'СЕТ СН'!$G$26</f>
        <v>3314.9348814300001</v>
      </c>
      <c r="H97" s="36">
        <f>SUMIFS(СВЦЭМ!$D$39:$D$789,СВЦЭМ!$A$39:$A$789,$A97,СВЦЭМ!$B$39:$B$789,H$83)+'СЕТ СН'!$G$14+СВЦЭМ!$D$10+'СЕТ СН'!$G$6-'СЕТ СН'!$G$26</f>
        <v>3301.7386610899998</v>
      </c>
      <c r="I97" s="36">
        <f>SUMIFS(СВЦЭМ!$D$39:$D$789,СВЦЭМ!$A$39:$A$789,$A97,СВЦЭМ!$B$39:$B$789,I$83)+'СЕТ СН'!$G$14+СВЦЭМ!$D$10+'СЕТ СН'!$G$6-'СЕТ СН'!$G$26</f>
        <v>3252.6964534899998</v>
      </c>
      <c r="J97" s="36">
        <f>SUMIFS(СВЦЭМ!$D$39:$D$789,СВЦЭМ!$A$39:$A$789,$A97,СВЦЭМ!$B$39:$B$789,J$83)+'СЕТ СН'!$G$14+СВЦЭМ!$D$10+'СЕТ СН'!$G$6-'СЕТ СН'!$G$26</f>
        <v>3156.5178632799998</v>
      </c>
      <c r="K97" s="36">
        <f>SUMIFS(СВЦЭМ!$D$39:$D$789,СВЦЭМ!$A$39:$A$789,$A97,СВЦЭМ!$B$39:$B$789,K$83)+'СЕТ СН'!$G$14+СВЦЭМ!$D$10+'СЕТ СН'!$G$6-'СЕТ СН'!$G$26</f>
        <v>3004.7547446399999</v>
      </c>
      <c r="L97" s="36">
        <f>SUMIFS(СВЦЭМ!$D$39:$D$789,СВЦЭМ!$A$39:$A$789,$A97,СВЦЭМ!$B$39:$B$789,L$83)+'СЕТ СН'!$G$14+СВЦЭМ!$D$10+'СЕТ СН'!$G$6-'СЕТ СН'!$G$26</f>
        <v>2972.2917341500001</v>
      </c>
      <c r="M97" s="36">
        <f>SUMIFS(СВЦЭМ!$D$39:$D$789,СВЦЭМ!$A$39:$A$789,$A97,СВЦЭМ!$B$39:$B$789,M$83)+'СЕТ СН'!$G$14+СВЦЭМ!$D$10+'СЕТ СН'!$G$6-'СЕТ СН'!$G$26</f>
        <v>2997.48238274</v>
      </c>
      <c r="N97" s="36">
        <f>SUMIFS(СВЦЭМ!$D$39:$D$789,СВЦЭМ!$A$39:$A$789,$A97,СВЦЭМ!$B$39:$B$789,N$83)+'СЕТ СН'!$G$14+СВЦЭМ!$D$10+'СЕТ СН'!$G$6-'СЕТ СН'!$G$26</f>
        <v>3000.1118420499997</v>
      </c>
      <c r="O97" s="36">
        <f>SUMIFS(СВЦЭМ!$D$39:$D$789,СВЦЭМ!$A$39:$A$789,$A97,СВЦЭМ!$B$39:$B$789,O$83)+'СЕТ СН'!$G$14+СВЦЭМ!$D$10+'СЕТ СН'!$G$6-'СЕТ СН'!$G$26</f>
        <v>3006.6198732399998</v>
      </c>
      <c r="P97" s="36">
        <f>SUMIFS(СВЦЭМ!$D$39:$D$789,СВЦЭМ!$A$39:$A$789,$A97,СВЦЭМ!$B$39:$B$789,P$83)+'СЕТ СН'!$G$14+СВЦЭМ!$D$10+'СЕТ СН'!$G$6-'СЕТ СН'!$G$26</f>
        <v>3008.0227216099997</v>
      </c>
      <c r="Q97" s="36">
        <f>SUMIFS(СВЦЭМ!$D$39:$D$789,СВЦЭМ!$A$39:$A$789,$A97,СВЦЭМ!$B$39:$B$789,Q$83)+'СЕТ СН'!$G$14+СВЦЭМ!$D$10+'СЕТ СН'!$G$6-'СЕТ СН'!$G$26</f>
        <v>3057.3421023299998</v>
      </c>
      <c r="R97" s="36">
        <f>SUMIFS(СВЦЭМ!$D$39:$D$789,СВЦЭМ!$A$39:$A$789,$A97,СВЦЭМ!$B$39:$B$789,R$83)+'СЕТ СН'!$G$14+СВЦЭМ!$D$10+'СЕТ СН'!$G$6-'СЕТ СН'!$G$26</f>
        <v>3053.9420499499997</v>
      </c>
      <c r="S97" s="36">
        <f>SUMIFS(СВЦЭМ!$D$39:$D$789,СВЦЭМ!$A$39:$A$789,$A97,СВЦЭМ!$B$39:$B$789,S$83)+'СЕТ СН'!$G$14+СВЦЭМ!$D$10+'СЕТ СН'!$G$6-'СЕТ СН'!$G$26</f>
        <v>2989.1969984299999</v>
      </c>
      <c r="T97" s="36">
        <f>SUMIFS(СВЦЭМ!$D$39:$D$789,СВЦЭМ!$A$39:$A$789,$A97,СВЦЭМ!$B$39:$B$789,T$83)+'СЕТ СН'!$G$14+СВЦЭМ!$D$10+'СЕТ СН'!$G$6-'СЕТ СН'!$G$26</f>
        <v>2953.1639888599998</v>
      </c>
      <c r="U97" s="36">
        <f>SUMIFS(СВЦЭМ!$D$39:$D$789,СВЦЭМ!$A$39:$A$789,$A97,СВЦЭМ!$B$39:$B$789,U$83)+'СЕТ СН'!$G$14+СВЦЭМ!$D$10+'СЕТ СН'!$G$6-'СЕТ СН'!$G$26</f>
        <v>2968.7521472899998</v>
      </c>
      <c r="V97" s="36">
        <f>SUMIFS(СВЦЭМ!$D$39:$D$789,СВЦЭМ!$A$39:$A$789,$A97,СВЦЭМ!$B$39:$B$789,V$83)+'СЕТ СН'!$G$14+СВЦЭМ!$D$10+'СЕТ СН'!$G$6-'СЕТ СН'!$G$26</f>
        <v>3049.9710978899998</v>
      </c>
      <c r="W97" s="36">
        <f>SUMIFS(СВЦЭМ!$D$39:$D$789,СВЦЭМ!$A$39:$A$789,$A97,СВЦЭМ!$B$39:$B$789,W$83)+'СЕТ СН'!$G$14+СВЦЭМ!$D$10+'СЕТ СН'!$G$6-'СЕТ СН'!$G$26</f>
        <v>3084.9887501600001</v>
      </c>
      <c r="X97" s="36">
        <f>SUMIFS(СВЦЭМ!$D$39:$D$789,СВЦЭМ!$A$39:$A$789,$A97,СВЦЭМ!$B$39:$B$789,X$83)+'СЕТ СН'!$G$14+СВЦЭМ!$D$10+'СЕТ СН'!$G$6-'СЕТ СН'!$G$26</f>
        <v>3117.9740802400001</v>
      </c>
      <c r="Y97" s="36">
        <f>SUMIFS(СВЦЭМ!$D$39:$D$789,СВЦЭМ!$A$39:$A$789,$A97,СВЦЭМ!$B$39:$B$789,Y$83)+'СЕТ СН'!$G$14+СВЦЭМ!$D$10+'СЕТ СН'!$G$6-'СЕТ СН'!$G$26</f>
        <v>3182.83641025</v>
      </c>
    </row>
    <row r="98" spans="1:25" ht="15.75" x14ac:dyDescent="0.2">
      <c r="A98" s="35">
        <f t="shared" si="2"/>
        <v>45641</v>
      </c>
      <c r="B98" s="36">
        <f>SUMIFS(СВЦЭМ!$D$39:$D$789,СВЦЭМ!$A$39:$A$789,$A98,СВЦЭМ!$B$39:$B$789,B$83)+'СЕТ СН'!$G$14+СВЦЭМ!$D$10+'СЕТ СН'!$G$6-'СЕТ СН'!$G$26</f>
        <v>3180.3692812999998</v>
      </c>
      <c r="C98" s="36">
        <f>SUMIFS(СВЦЭМ!$D$39:$D$789,СВЦЭМ!$A$39:$A$789,$A98,СВЦЭМ!$B$39:$B$789,C$83)+'СЕТ СН'!$G$14+СВЦЭМ!$D$10+'СЕТ СН'!$G$6-'СЕТ СН'!$G$26</f>
        <v>3189.95615894</v>
      </c>
      <c r="D98" s="36">
        <f>SUMIFS(СВЦЭМ!$D$39:$D$789,СВЦЭМ!$A$39:$A$789,$A98,СВЦЭМ!$B$39:$B$789,D$83)+'СЕТ СН'!$G$14+СВЦЭМ!$D$10+'СЕТ СН'!$G$6-'СЕТ СН'!$G$26</f>
        <v>3242.0726243399999</v>
      </c>
      <c r="E98" s="36">
        <f>SUMIFS(СВЦЭМ!$D$39:$D$789,СВЦЭМ!$A$39:$A$789,$A98,СВЦЭМ!$B$39:$B$789,E$83)+'СЕТ СН'!$G$14+СВЦЭМ!$D$10+'СЕТ СН'!$G$6-'СЕТ СН'!$G$26</f>
        <v>3257.3986925999998</v>
      </c>
      <c r="F98" s="36">
        <f>SUMIFS(СВЦЭМ!$D$39:$D$789,СВЦЭМ!$A$39:$A$789,$A98,СВЦЭМ!$B$39:$B$789,F$83)+'СЕТ СН'!$G$14+СВЦЭМ!$D$10+'СЕТ СН'!$G$6-'СЕТ СН'!$G$26</f>
        <v>3268.0049678</v>
      </c>
      <c r="G98" s="36">
        <f>SUMIFS(СВЦЭМ!$D$39:$D$789,СВЦЭМ!$A$39:$A$789,$A98,СВЦЭМ!$B$39:$B$789,G$83)+'СЕТ СН'!$G$14+СВЦЭМ!$D$10+'СЕТ СН'!$G$6-'СЕТ СН'!$G$26</f>
        <v>3244.7297347099998</v>
      </c>
      <c r="H98" s="36">
        <f>SUMIFS(СВЦЭМ!$D$39:$D$789,СВЦЭМ!$A$39:$A$789,$A98,СВЦЭМ!$B$39:$B$789,H$83)+'СЕТ СН'!$G$14+СВЦЭМ!$D$10+'СЕТ СН'!$G$6-'СЕТ СН'!$G$26</f>
        <v>3220.3734110400001</v>
      </c>
      <c r="I98" s="36">
        <f>SUMIFS(СВЦЭМ!$D$39:$D$789,СВЦЭМ!$A$39:$A$789,$A98,СВЦЭМ!$B$39:$B$789,I$83)+'СЕТ СН'!$G$14+СВЦЭМ!$D$10+'СЕТ СН'!$G$6-'СЕТ СН'!$G$26</f>
        <v>3231.1298163799997</v>
      </c>
      <c r="J98" s="36">
        <f>SUMIFS(СВЦЭМ!$D$39:$D$789,СВЦЭМ!$A$39:$A$789,$A98,СВЦЭМ!$B$39:$B$789,J$83)+'СЕТ СН'!$G$14+СВЦЭМ!$D$10+'СЕТ СН'!$G$6-'СЕТ СН'!$G$26</f>
        <v>3128.6752339599998</v>
      </c>
      <c r="K98" s="36">
        <f>SUMIFS(СВЦЭМ!$D$39:$D$789,СВЦЭМ!$A$39:$A$789,$A98,СВЦЭМ!$B$39:$B$789,K$83)+'СЕТ СН'!$G$14+СВЦЭМ!$D$10+'СЕТ СН'!$G$6-'СЕТ СН'!$G$26</f>
        <v>3019.9871887099998</v>
      </c>
      <c r="L98" s="36">
        <f>SUMIFS(СВЦЭМ!$D$39:$D$789,СВЦЭМ!$A$39:$A$789,$A98,СВЦЭМ!$B$39:$B$789,L$83)+'СЕТ СН'!$G$14+СВЦЭМ!$D$10+'СЕТ СН'!$G$6-'СЕТ СН'!$G$26</f>
        <v>2977.6894440699998</v>
      </c>
      <c r="M98" s="36">
        <f>SUMIFS(СВЦЭМ!$D$39:$D$789,СВЦЭМ!$A$39:$A$789,$A98,СВЦЭМ!$B$39:$B$789,M$83)+'СЕТ СН'!$G$14+СВЦЭМ!$D$10+'СЕТ СН'!$G$6-'СЕТ СН'!$G$26</f>
        <v>2994.07691669</v>
      </c>
      <c r="N98" s="36">
        <f>SUMIFS(СВЦЭМ!$D$39:$D$789,СВЦЭМ!$A$39:$A$789,$A98,СВЦЭМ!$B$39:$B$789,N$83)+'СЕТ СН'!$G$14+СВЦЭМ!$D$10+'СЕТ СН'!$G$6-'СЕТ СН'!$G$26</f>
        <v>3043.220429</v>
      </c>
      <c r="O98" s="36">
        <f>SUMIFS(СВЦЭМ!$D$39:$D$789,СВЦЭМ!$A$39:$A$789,$A98,СВЦЭМ!$B$39:$B$789,O$83)+'СЕТ СН'!$G$14+СВЦЭМ!$D$10+'СЕТ СН'!$G$6-'СЕТ СН'!$G$26</f>
        <v>3066.1906282099999</v>
      </c>
      <c r="P98" s="36">
        <f>SUMIFS(СВЦЭМ!$D$39:$D$789,СВЦЭМ!$A$39:$A$789,$A98,СВЦЭМ!$B$39:$B$789,P$83)+'СЕТ СН'!$G$14+СВЦЭМ!$D$10+'СЕТ СН'!$G$6-'СЕТ СН'!$G$26</f>
        <v>3097.6716814299998</v>
      </c>
      <c r="Q98" s="36">
        <f>SUMIFS(СВЦЭМ!$D$39:$D$789,СВЦЭМ!$A$39:$A$789,$A98,СВЦЭМ!$B$39:$B$789,Q$83)+'СЕТ СН'!$G$14+СВЦЭМ!$D$10+'СЕТ СН'!$G$6-'СЕТ СН'!$G$26</f>
        <v>3121.8317276799999</v>
      </c>
      <c r="R98" s="36">
        <f>SUMIFS(СВЦЭМ!$D$39:$D$789,СВЦЭМ!$A$39:$A$789,$A98,СВЦЭМ!$B$39:$B$789,R$83)+'СЕТ СН'!$G$14+СВЦЭМ!$D$10+'СЕТ СН'!$G$6-'СЕТ СН'!$G$26</f>
        <v>3106.1088356999999</v>
      </c>
      <c r="S98" s="36">
        <f>SUMIFS(СВЦЭМ!$D$39:$D$789,СВЦЭМ!$A$39:$A$789,$A98,СВЦЭМ!$B$39:$B$789,S$83)+'СЕТ СН'!$G$14+СВЦЭМ!$D$10+'СЕТ СН'!$G$6-'СЕТ СН'!$G$26</f>
        <v>3021.49416195</v>
      </c>
      <c r="T98" s="36">
        <f>SUMIFS(СВЦЭМ!$D$39:$D$789,СВЦЭМ!$A$39:$A$789,$A98,СВЦЭМ!$B$39:$B$789,T$83)+'СЕТ СН'!$G$14+СВЦЭМ!$D$10+'СЕТ СН'!$G$6-'СЕТ СН'!$G$26</f>
        <v>2990.03049857</v>
      </c>
      <c r="U98" s="36">
        <f>SUMIFS(СВЦЭМ!$D$39:$D$789,СВЦЭМ!$A$39:$A$789,$A98,СВЦЭМ!$B$39:$B$789,U$83)+'СЕТ СН'!$G$14+СВЦЭМ!$D$10+'СЕТ СН'!$G$6-'СЕТ СН'!$G$26</f>
        <v>3009.0760407799999</v>
      </c>
      <c r="V98" s="36">
        <f>SUMIFS(СВЦЭМ!$D$39:$D$789,СВЦЭМ!$A$39:$A$789,$A98,СВЦЭМ!$B$39:$B$789,V$83)+'СЕТ СН'!$G$14+СВЦЭМ!$D$10+'СЕТ СН'!$G$6-'СЕТ СН'!$G$26</f>
        <v>3026.3913629399999</v>
      </c>
      <c r="W98" s="36">
        <f>SUMIFS(СВЦЭМ!$D$39:$D$789,СВЦЭМ!$A$39:$A$789,$A98,СВЦЭМ!$B$39:$B$789,W$83)+'СЕТ СН'!$G$14+СВЦЭМ!$D$10+'СЕТ СН'!$G$6-'СЕТ СН'!$G$26</f>
        <v>3044.8821700899998</v>
      </c>
      <c r="X98" s="36">
        <f>SUMIFS(СВЦЭМ!$D$39:$D$789,СВЦЭМ!$A$39:$A$789,$A98,СВЦЭМ!$B$39:$B$789,X$83)+'СЕТ СН'!$G$14+СВЦЭМ!$D$10+'СЕТ СН'!$G$6-'СЕТ СН'!$G$26</f>
        <v>3120.0588535500001</v>
      </c>
      <c r="Y98" s="36">
        <f>SUMIFS(СВЦЭМ!$D$39:$D$789,СВЦЭМ!$A$39:$A$789,$A98,СВЦЭМ!$B$39:$B$789,Y$83)+'СЕТ СН'!$G$14+СВЦЭМ!$D$10+'СЕТ СН'!$G$6-'СЕТ СН'!$G$26</f>
        <v>3159.8151130000001</v>
      </c>
    </row>
    <row r="99" spans="1:25" ht="15.75" x14ac:dyDescent="0.2">
      <c r="A99" s="35">
        <f t="shared" si="2"/>
        <v>45642</v>
      </c>
      <c r="B99" s="36">
        <f>SUMIFS(СВЦЭМ!$D$39:$D$789,СВЦЭМ!$A$39:$A$789,$A99,СВЦЭМ!$B$39:$B$789,B$83)+'СЕТ СН'!$G$14+СВЦЭМ!$D$10+'СЕТ СН'!$G$6-'СЕТ СН'!$G$26</f>
        <v>3060.0288049199999</v>
      </c>
      <c r="C99" s="36">
        <f>SUMIFS(СВЦЭМ!$D$39:$D$789,СВЦЭМ!$A$39:$A$789,$A99,СВЦЭМ!$B$39:$B$789,C$83)+'СЕТ СН'!$G$14+СВЦЭМ!$D$10+'СЕТ СН'!$G$6-'СЕТ СН'!$G$26</f>
        <v>3111.86276821</v>
      </c>
      <c r="D99" s="36">
        <f>SUMIFS(СВЦЭМ!$D$39:$D$789,СВЦЭМ!$A$39:$A$789,$A99,СВЦЭМ!$B$39:$B$789,D$83)+'СЕТ СН'!$G$14+СВЦЭМ!$D$10+'СЕТ СН'!$G$6-'СЕТ СН'!$G$26</f>
        <v>3130.9185524099998</v>
      </c>
      <c r="E99" s="36">
        <f>SUMIFS(СВЦЭМ!$D$39:$D$789,СВЦЭМ!$A$39:$A$789,$A99,СВЦЭМ!$B$39:$B$789,E$83)+'СЕТ СН'!$G$14+СВЦЭМ!$D$10+'СЕТ СН'!$G$6-'СЕТ СН'!$G$26</f>
        <v>3145.92713865</v>
      </c>
      <c r="F99" s="36">
        <f>SUMIFS(СВЦЭМ!$D$39:$D$789,СВЦЭМ!$A$39:$A$789,$A99,СВЦЭМ!$B$39:$B$789,F$83)+'СЕТ СН'!$G$14+СВЦЭМ!$D$10+'СЕТ СН'!$G$6-'СЕТ СН'!$G$26</f>
        <v>3133.2142245300001</v>
      </c>
      <c r="G99" s="36">
        <f>SUMIFS(СВЦЭМ!$D$39:$D$789,СВЦЭМ!$A$39:$A$789,$A99,СВЦЭМ!$B$39:$B$789,G$83)+'СЕТ СН'!$G$14+СВЦЭМ!$D$10+'СЕТ СН'!$G$6-'СЕТ СН'!$G$26</f>
        <v>3090.8642518199999</v>
      </c>
      <c r="H99" s="36">
        <f>SUMIFS(СВЦЭМ!$D$39:$D$789,СВЦЭМ!$A$39:$A$789,$A99,СВЦЭМ!$B$39:$B$789,H$83)+'СЕТ СН'!$G$14+СВЦЭМ!$D$10+'СЕТ СН'!$G$6-'СЕТ СН'!$G$26</f>
        <v>3089.2876929999998</v>
      </c>
      <c r="I99" s="36">
        <f>SUMIFS(СВЦЭМ!$D$39:$D$789,СВЦЭМ!$A$39:$A$789,$A99,СВЦЭМ!$B$39:$B$789,I$83)+'СЕТ СН'!$G$14+СВЦЭМ!$D$10+'СЕТ СН'!$G$6-'СЕТ СН'!$G$26</f>
        <v>3005.91849615</v>
      </c>
      <c r="J99" s="36">
        <f>SUMIFS(СВЦЭМ!$D$39:$D$789,СВЦЭМ!$A$39:$A$789,$A99,СВЦЭМ!$B$39:$B$789,J$83)+'СЕТ СН'!$G$14+СВЦЭМ!$D$10+'СЕТ СН'!$G$6-'СЕТ СН'!$G$26</f>
        <v>3010.0573273499999</v>
      </c>
      <c r="K99" s="36">
        <f>SUMIFS(СВЦЭМ!$D$39:$D$789,СВЦЭМ!$A$39:$A$789,$A99,СВЦЭМ!$B$39:$B$789,K$83)+'СЕТ СН'!$G$14+СВЦЭМ!$D$10+'СЕТ СН'!$G$6-'СЕТ СН'!$G$26</f>
        <v>2997.1512669999997</v>
      </c>
      <c r="L99" s="36">
        <f>SUMIFS(СВЦЭМ!$D$39:$D$789,СВЦЭМ!$A$39:$A$789,$A99,СВЦЭМ!$B$39:$B$789,L$83)+'СЕТ СН'!$G$14+СВЦЭМ!$D$10+'СЕТ СН'!$G$6-'СЕТ СН'!$G$26</f>
        <v>2981.5606235199998</v>
      </c>
      <c r="M99" s="36">
        <f>SUMIFS(СВЦЭМ!$D$39:$D$789,СВЦЭМ!$A$39:$A$789,$A99,СВЦЭМ!$B$39:$B$789,M$83)+'СЕТ СН'!$G$14+СВЦЭМ!$D$10+'СЕТ СН'!$G$6-'СЕТ СН'!$G$26</f>
        <v>3003.6785982000001</v>
      </c>
      <c r="N99" s="36">
        <f>SUMIFS(СВЦЭМ!$D$39:$D$789,СВЦЭМ!$A$39:$A$789,$A99,СВЦЭМ!$B$39:$B$789,N$83)+'СЕТ СН'!$G$14+СВЦЭМ!$D$10+'СЕТ СН'!$G$6-'СЕТ СН'!$G$26</f>
        <v>2988.9133600599998</v>
      </c>
      <c r="O99" s="36">
        <f>SUMIFS(СВЦЭМ!$D$39:$D$789,СВЦЭМ!$A$39:$A$789,$A99,СВЦЭМ!$B$39:$B$789,O$83)+'СЕТ СН'!$G$14+СВЦЭМ!$D$10+'СЕТ СН'!$G$6-'СЕТ СН'!$G$26</f>
        <v>3015.6145116799999</v>
      </c>
      <c r="P99" s="36">
        <f>SUMIFS(СВЦЭМ!$D$39:$D$789,СВЦЭМ!$A$39:$A$789,$A99,СВЦЭМ!$B$39:$B$789,P$83)+'СЕТ СН'!$G$14+СВЦЭМ!$D$10+'СЕТ СН'!$G$6-'СЕТ СН'!$G$26</f>
        <v>3029.64054455</v>
      </c>
      <c r="Q99" s="36">
        <f>SUMIFS(СВЦЭМ!$D$39:$D$789,СВЦЭМ!$A$39:$A$789,$A99,СВЦЭМ!$B$39:$B$789,Q$83)+'СЕТ СН'!$G$14+СВЦЭМ!$D$10+'СЕТ СН'!$G$6-'СЕТ СН'!$G$26</f>
        <v>3048.0821296099998</v>
      </c>
      <c r="R99" s="36">
        <f>SUMIFS(СВЦЭМ!$D$39:$D$789,СВЦЭМ!$A$39:$A$789,$A99,СВЦЭМ!$B$39:$B$789,R$83)+'СЕТ СН'!$G$14+СВЦЭМ!$D$10+'СЕТ СН'!$G$6-'СЕТ СН'!$G$26</f>
        <v>3026.6421506399997</v>
      </c>
      <c r="S99" s="36">
        <f>SUMIFS(СВЦЭМ!$D$39:$D$789,СВЦЭМ!$A$39:$A$789,$A99,СВЦЭМ!$B$39:$B$789,S$83)+'СЕТ СН'!$G$14+СВЦЭМ!$D$10+'СЕТ СН'!$G$6-'СЕТ СН'!$G$26</f>
        <v>2965.1562168599999</v>
      </c>
      <c r="T99" s="36">
        <f>SUMIFS(СВЦЭМ!$D$39:$D$789,СВЦЭМ!$A$39:$A$789,$A99,СВЦЭМ!$B$39:$B$789,T$83)+'СЕТ СН'!$G$14+СВЦЭМ!$D$10+'СЕТ СН'!$G$6-'СЕТ СН'!$G$26</f>
        <v>2968.0220810299998</v>
      </c>
      <c r="U99" s="36">
        <f>SUMIFS(СВЦЭМ!$D$39:$D$789,СВЦЭМ!$A$39:$A$789,$A99,СВЦЭМ!$B$39:$B$789,U$83)+'СЕТ СН'!$G$14+СВЦЭМ!$D$10+'СЕТ СН'!$G$6-'СЕТ СН'!$G$26</f>
        <v>2970.6490296500001</v>
      </c>
      <c r="V99" s="36">
        <f>SUMIFS(СВЦЭМ!$D$39:$D$789,СВЦЭМ!$A$39:$A$789,$A99,СВЦЭМ!$B$39:$B$789,V$83)+'СЕТ СН'!$G$14+СВЦЭМ!$D$10+'СЕТ СН'!$G$6-'СЕТ СН'!$G$26</f>
        <v>2997.6554752299999</v>
      </c>
      <c r="W99" s="36">
        <f>SUMIFS(СВЦЭМ!$D$39:$D$789,СВЦЭМ!$A$39:$A$789,$A99,СВЦЭМ!$B$39:$B$789,W$83)+'СЕТ СН'!$G$14+СВЦЭМ!$D$10+'СЕТ СН'!$G$6-'СЕТ СН'!$G$26</f>
        <v>3031.9397210100001</v>
      </c>
      <c r="X99" s="36">
        <f>SUMIFS(СВЦЭМ!$D$39:$D$789,СВЦЭМ!$A$39:$A$789,$A99,СВЦЭМ!$B$39:$B$789,X$83)+'СЕТ СН'!$G$14+СВЦЭМ!$D$10+'СЕТ СН'!$G$6-'СЕТ СН'!$G$26</f>
        <v>3077.75493375</v>
      </c>
      <c r="Y99" s="36">
        <f>SUMIFS(СВЦЭМ!$D$39:$D$789,СВЦЭМ!$A$39:$A$789,$A99,СВЦЭМ!$B$39:$B$789,Y$83)+'СЕТ СН'!$G$14+СВЦЭМ!$D$10+'СЕТ СН'!$G$6-'СЕТ СН'!$G$26</f>
        <v>3133.0278978599999</v>
      </c>
    </row>
    <row r="100" spans="1:25" ht="15.75" x14ac:dyDescent="0.2">
      <c r="A100" s="35">
        <f t="shared" si="2"/>
        <v>45643</v>
      </c>
      <c r="B100" s="36">
        <f>SUMIFS(СВЦЭМ!$D$39:$D$789,СВЦЭМ!$A$39:$A$789,$A100,СВЦЭМ!$B$39:$B$789,B$83)+'СЕТ СН'!$G$14+СВЦЭМ!$D$10+'СЕТ СН'!$G$6-'СЕТ СН'!$G$26</f>
        <v>3342.3702935599999</v>
      </c>
      <c r="C100" s="36">
        <f>SUMIFS(СВЦЭМ!$D$39:$D$789,СВЦЭМ!$A$39:$A$789,$A100,СВЦЭМ!$B$39:$B$789,C$83)+'СЕТ СН'!$G$14+СВЦЭМ!$D$10+'СЕТ СН'!$G$6-'СЕТ СН'!$G$26</f>
        <v>3422.35818096</v>
      </c>
      <c r="D100" s="36">
        <f>SUMIFS(СВЦЭМ!$D$39:$D$789,СВЦЭМ!$A$39:$A$789,$A100,СВЦЭМ!$B$39:$B$789,D$83)+'СЕТ СН'!$G$14+СВЦЭМ!$D$10+'СЕТ СН'!$G$6-'СЕТ СН'!$G$26</f>
        <v>3485.6284006599999</v>
      </c>
      <c r="E100" s="36">
        <f>SUMIFS(СВЦЭМ!$D$39:$D$789,СВЦЭМ!$A$39:$A$789,$A100,СВЦЭМ!$B$39:$B$789,E$83)+'СЕТ СН'!$G$14+СВЦЭМ!$D$10+'СЕТ СН'!$G$6-'СЕТ СН'!$G$26</f>
        <v>3523.43464533</v>
      </c>
      <c r="F100" s="36">
        <f>SUMIFS(СВЦЭМ!$D$39:$D$789,СВЦЭМ!$A$39:$A$789,$A100,СВЦЭМ!$B$39:$B$789,F$83)+'СЕТ СН'!$G$14+СВЦЭМ!$D$10+'СЕТ СН'!$G$6-'СЕТ СН'!$G$26</f>
        <v>3546.2382064499998</v>
      </c>
      <c r="G100" s="36">
        <f>SUMIFS(СВЦЭМ!$D$39:$D$789,СВЦЭМ!$A$39:$A$789,$A100,СВЦЭМ!$B$39:$B$789,G$83)+'СЕТ СН'!$G$14+СВЦЭМ!$D$10+'СЕТ СН'!$G$6-'СЕТ СН'!$G$26</f>
        <v>3568.2655924400001</v>
      </c>
      <c r="H100" s="36">
        <f>SUMIFS(СВЦЭМ!$D$39:$D$789,СВЦЭМ!$A$39:$A$789,$A100,СВЦЭМ!$B$39:$B$789,H$83)+'СЕТ СН'!$G$14+СВЦЭМ!$D$10+'СЕТ СН'!$G$6-'СЕТ СН'!$G$26</f>
        <v>3458.7952462899998</v>
      </c>
      <c r="I100" s="36">
        <f>SUMIFS(СВЦЭМ!$D$39:$D$789,СВЦЭМ!$A$39:$A$789,$A100,СВЦЭМ!$B$39:$B$789,I$83)+'СЕТ СН'!$G$14+СВЦЭМ!$D$10+'СЕТ СН'!$G$6-'СЕТ СН'!$G$26</f>
        <v>3339.1191141700001</v>
      </c>
      <c r="J100" s="36">
        <f>SUMIFS(СВЦЭМ!$D$39:$D$789,СВЦЭМ!$A$39:$A$789,$A100,СВЦЭМ!$B$39:$B$789,J$83)+'СЕТ СН'!$G$14+СВЦЭМ!$D$10+'СЕТ СН'!$G$6-'СЕТ СН'!$G$26</f>
        <v>3287.1425690400001</v>
      </c>
      <c r="K100" s="36">
        <f>SUMIFS(СВЦЭМ!$D$39:$D$789,СВЦЭМ!$A$39:$A$789,$A100,СВЦЭМ!$B$39:$B$789,K$83)+'СЕТ СН'!$G$14+СВЦЭМ!$D$10+'СЕТ СН'!$G$6-'СЕТ СН'!$G$26</f>
        <v>3204.92947022</v>
      </c>
      <c r="L100" s="36">
        <f>SUMIFS(СВЦЭМ!$D$39:$D$789,СВЦЭМ!$A$39:$A$789,$A100,СВЦЭМ!$B$39:$B$789,L$83)+'СЕТ СН'!$G$14+СВЦЭМ!$D$10+'СЕТ СН'!$G$6-'СЕТ СН'!$G$26</f>
        <v>3169.7292723699998</v>
      </c>
      <c r="M100" s="36">
        <f>SUMIFS(СВЦЭМ!$D$39:$D$789,СВЦЭМ!$A$39:$A$789,$A100,СВЦЭМ!$B$39:$B$789,M$83)+'СЕТ СН'!$G$14+СВЦЭМ!$D$10+'СЕТ СН'!$G$6-'СЕТ СН'!$G$26</f>
        <v>3185.3158553600001</v>
      </c>
      <c r="N100" s="36">
        <f>SUMIFS(СВЦЭМ!$D$39:$D$789,СВЦЭМ!$A$39:$A$789,$A100,СВЦЭМ!$B$39:$B$789,N$83)+'СЕТ СН'!$G$14+СВЦЭМ!$D$10+'СЕТ СН'!$G$6-'СЕТ СН'!$G$26</f>
        <v>3211.7416700099998</v>
      </c>
      <c r="O100" s="36">
        <f>SUMIFS(СВЦЭМ!$D$39:$D$789,СВЦЭМ!$A$39:$A$789,$A100,СВЦЭМ!$B$39:$B$789,O$83)+'СЕТ СН'!$G$14+СВЦЭМ!$D$10+'СЕТ СН'!$G$6-'СЕТ СН'!$G$26</f>
        <v>3214.85620208</v>
      </c>
      <c r="P100" s="36">
        <f>SUMIFS(СВЦЭМ!$D$39:$D$789,СВЦЭМ!$A$39:$A$789,$A100,СВЦЭМ!$B$39:$B$789,P$83)+'СЕТ СН'!$G$14+СВЦЭМ!$D$10+'СЕТ СН'!$G$6-'СЕТ СН'!$G$26</f>
        <v>3217.9003084999999</v>
      </c>
      <c r="Q100" s="36">
        <f>SUMIFS(СВЦЭМ!$D$39:$D$789,СВЦЭМ!$A$39:$A$789,$A100,СВЦЭМ!$B$39:$B$789,Q$83)+'СЕТ СН'!$G$14+СВЦЭМ!$D$10+'СЕТ СН'!$G$6-'СЕТ СН'!$G$26</f>
        <v>3239.60104899</v>
      </c>
      <c r="R100" s="36">
        <f>SUMIFS(СВЦЭМ!$D$39:$D$789,СВЦЭМ!$A$39:$A$789,$A100,СВЦЭМ!$B$39:$B$789,R$83)+'СЕТ СН'!$G$14+СВЦЭМ!$D$10+'СЕТ СН'!$G$6-'СЕТ СН'!$G$26</f>
        <v>3228.6931290100001</v>
      </c>
      <c r="S100" s="36">
        <f>SUMIFS(СВЦЭМ!$D$39:$D$789,СВЦЭМ!$A$39:$A$789,$A100,СВЦЭМ!$B$39:$B$789,S$83)+'СЕТ СН'!$G$14+СВЦЭМ!$D$10+'СЕТ СН'!$G$6-'СЕТ СН'!$G$26</f>
        <v>3185.32573439</v>
      </c>
      <c r="T100" s="36">
        <f>SUMIFS(СВЦЭМ!$D$39:$D$789,СВЦЭМ!$A$39:$A$789,$A100,СВЦЭМ!$B$39:$B$789,T$83)+'СЕТ СН'!$G$14+СВЦЭМ!$D$10+'СЕТ СН'!$G$6-'СЕТ СН'!$G$26</f>
        <v>3247.5001520599999</v>
      </c>
      <c r="U100" s="36">
        <f>SUMIFS(СВЦЭМ!$D$39:$D$789,СВЦЭМ!$A$39:$A$789,$A100,СВЦЭМ!$B$39:$B$789,U$83)+'СЕТ СН'!$G$14+СВЦЭМ!$D$10+'СЕТ СН'!$G$6-'СЕТ СН'!$G$26</f>
        <v>3242.0781464000002</v>
      </c>
      <c r="V100" s="36">
        <f>SUMIFS(СВЦЭМ!$D$39:$D$789,СВЦЭМ!$A$39:$A$789,$A100,СВЦЭМ!$B$39:$B$789,V$83)+'СЕТ СН'!$G$14+СВЦЭМ!$D$10+'СЕТ СН'!$G$6-'СЕТ СН'!$G$26</f>
        <v>3325.7041173600001</v>
      </c>
      <c r="W100" s="36">
        <f>SUMIFS(СВЦЭМ!$D$39:$D$789,СВЦЭМ!$A$39:$A$789,$A100,СВЦЭМ!$B$39:$B$789,W$83)+'СЕТ СН'!$G$14+СВЦЭМ!$D$10+'СЕТ СН'!$G$6-'СЕТ СН'!$G$26</f>
        <v>3362.7248881999999</v>
      </c>
      <c r="X100" s="36">
        <f>SUMIFS(СВЦЭМ!$D$39:$D$789,СВЦЭМ!$A$39:$A$789,$A100,СВЦЭМ!$B$39:$B$789,X$83)+'СЕТ СН'!$G$14+СВЦЭМ!$D$10+'СЕТ СН'!$G$6-'СЕТ СН'!$G$26</f>
        <v>3389.98798498</v>
      </c>
      <c r="Y100" s="36">
        <f>SUMIFS(СВЦЭМ!$D$39:$D$789,СВЦЭМ!$A$39:$A$789,$A100,СВЦЭМ!$B$39:$B$789,Y$83)+'СЕТ СН'!$G$14+СВЦЭМ!$D$10+'СЕТ СН'!$G$6-'СЕТ СН'!$G$26</f>
        <v>3409.1939195</v>
      </c>
    </row>
    <row r="101" spans="1:25" ht="15.75" x14ac:dyDescent="0.2">
      <c r="A101" s="35">
        <f t="shared" si="2"/>
        <v>45644</v>
      </c>
      <c r="B101" s="36">
        <f>SUMIFS(СВЦЭМ!$D$39:$D$789,СВЦЭМ!$A$39:$A$789,$A101,СВЦЭМ!$B$39:$B$789,B$83)+'СЕТ СН'!$G$14+СВЦЭМ!$D$10+'СЕТ СН'!$G$6-'СЕТ СН'!$G$26</f>
        <v>3571.9296109299999</v>
      </c>
      <c r="C101" s="36">
        <f>SUMIFS(СВЦЭМ!$D$39:$D$789,СВЦЭМ!$A$39:$A$789,$A101,СВЦЭМ!$B$39:$B$789,C$83)+'СЕТ СН'!$G$14+СВЦЭМ!$D$10+'СЕТ СН'!$G$6-'СЕТ СН'!$G$26</f>
        <v>3630.6222246699999</v>
      </c>
      <c r="D101" s="36">
        <f>SUMIFS(СВЦЭМ!$D$39:$D$789,СВЦЭМ!$A$39:$A$789,$A101,СВЦЭМ!$B$39:$B$789,D$83)+'СЕТ СН'!$G$14+СВЦЭМ!$D$10+'СЕТ СН'!$G$6-'СЕТ СН'!$G$26</f>
        <v>3671.1331972799999</v>
      </c>
      <c r="E101" s="36">
        <f>SUMIFS(СВЦЭМ!$D$39:$D$789,СВЦЭМ!$A$39:$A$789,$A101,СВЦЭМ!$B$39:$B$789,E$83)+'СЕТ СН'!$G$14+СВЦЭМ!$D$10+'СЕТ СН'!$G$6-'СЕТ СН'!$G$26</f>
        <v>3691.6210108299997</v>
      </c>
      <c r="F101" s="36">
        <f>SUMIFS(СВЦЭМ!$D$39:$D$789,СВЦЭМ!$A$39:$A$789,$A101,СВЦЭМ!$B$39:$B$789,F$83)+'СЕТ СН'!$G$14+СВЦЭМ!$D$10+'СЕТ СН'!$G$6-'СЕТ СН'!$G$26</f>
        <v>3702.2928513299998</v>
      </c>
      <c r="G101" s="36">
        <f>SUMIFS(СВЦЭМ!$D$39:$D$789,СВЦЭМ!$A$39:$A$789,$A101,СВЦЭМ!$B$39:$B$789,G$83)+'СЕТ СН'!$G$14+СВЦЭМ!$D$10+'СЕТ СН'!$G$6-'СЕТ СН'!$G$26</f>
        <v>3667.6153974200001</v>
      </c>
      <c r="H101" s="36">
        <f>SUMIFS(СВЦЭМ!$D$39:$D$789,СВЦЭМ!$A$39:$A$789,$A101,СВЦЭМ!$B$39:$B$789,H$83)+'СЕТ СН'!$G$14+СВЦЭМ!$D$10+'СЕТ СН'!$G$6-'СЕТ СН'!$G$26</f>
        <v>3539.8082178999998</v>
      </c>
      <c r="I101" s="36">
        <f>SUMIFS(СВЦЭМ!$D$39:$D$789,СВЦЭМ!$A$39:$A$789,$A101,СВЦЭМ!$B$39:$B$789,I$83)+'СЕТ СН'!$G$14+СВЦЭМ!$D$10+'СЕТ СН'!$G$6-'СЕТ СН'!$G$26</f>
        <v>3367.9861788200001</v>
      </c>
      <c r="J101" s="36">
        <f>SUMIFS(СВЦЭМ!$D$39:$D$789,СВЦЭМ!$A$39:$A$789,$A101,СВЦЭМ!$B$39:$B$789,J$83)+'СЕТ СН'!$G$14+СВЦЭМ!$D$10+'СЕТ СН'!$G$6-'СЕТ СН'!$G$26</f>
        <v>3309.6827500700001</v>
      </c>
      <c r="K101" s="36">
        <f>SUMIFS(СВЦЭМ!$D$39:$D$789,СВЦЭМ!$A$39:$A$789,$A101,СВЦЭМ!$B$39:$B$789,K$83)+'СЕТ СН'!$G$14+СВЦЭМ!$D$10+'СЕТ СН'!$G$6-'СЕТ СН'!$G$26</f>
        <v>3231.0542384800001</v>
      </c>
      <c r="L101" s="36">
        <f>SUMIFS(СВЦЭМ!$D$39:$D$789,СВЦЭМ!$A$39:$A$789,$A101,СВЦЭМ!$B$39:$B$789,L$83)+'СЕТ СН'!$G$14+СВЦЭМ!$D$10+'СЕТ СН'!$G$6-'СЕТ СН'!$G$26</f>
        <v>3180.4072647099997</v>
      </c>
      <c r="M101" s="36">
        <f>SUMIFS(СВЦЭМ!$D$39:$D$789,СВЦЭМ!$A$39:$A$789,$A101,СВЦЭМ!$B$39:$B$789,M$83)+'СЕТ СН'!$G$14+СВЦЭМ!$D$10+'СЕТ СН'!$G$6-'СЕТ СН'!$G$26</f>
        <v>3272.4912777899999</v>
      </c>
      <c r="N101" s="36">
        <f>SUMIFS(СВЦЭМ!$D$39:$D$789,СВЦЭМ!$A$39:$A$789,$A101,СВЦЭМ!$B$39:$B$789,N$83)+'СЕТ СН'!$G$14+СВЦЭМ!$D$10+'СЕТ СН'!$G$6-'СЕТ СН'!$G$26</f>
        <v>3297.02428891</v>
      </c>
      <c r="O101" s="36">
        <f>SUMIFS(СВЦЭМ!$D$39:$D$789,СВЦЭМ!$A$39:$A$789,$A101,СВЦЭМ!$B$39:$B$789,O$83)+'СЕТ СН'!$G$14+СВЦЭМ!$D$10+'СЕТ СН'!$G$6-'СЕТ СН'!$G$26</f>
        <v>3282.9355427400001</v>
      </c>
      <c r="P101" s="36">
        <f>SUMIFS(СВЦЭМ!$D$39:$D$789,СВЦЭМ!$A$39:$A$789,$A101,СВЦЭМ!$B$39:$B$789,P$83)+'СЕТ СН'!$G$14+СВЦЭМ!$D$10+'СЕТ СН'!$G$6-'СЕТ СН'!$G$26</f>
        <v>3270.1465139799998</v>
      </c>
      <c r="Q101" s="36">
        <f>SUMIFS(СВЦЭМ!$D$39:$D$789,СВЦЭМ!$A$39:$A$789,$A101,СВЦЭМ!$B$39:$B$789,Q$83)+'СЕТ СН'!$G$14+СВЦЭМ!$D$10+'СЕТ СН'!$G$6-'СЕТ СН'!$G$26</f>
        <v>3290.2106814200001</v>
      </c>
      <c r="R101" s="36">
        <f>SUMIFS(СВЦЭМ!$D$39:$D$789,СВЦЭМ!$A$39:$A$789,$A101,СВЦЭМ!$B$39:$B$789,R$83)+'СЕТ СН'!$G$14+СВЦЭМ!$D$10+'СЕТ СН'!$G$6-'СЕТ СН'!$G$26</f>
        <v>3286.81582557</v>
      </c>
      <c r="S101" s="36">
        <f>SUMIFS(СВЦЭМ!$D$39:$D$789,СВЦЭМ!$A$39:$A$789,$A101,СВЦЭМ!$B$39:$B$789,S$83)+'СЕТ СН'!$G$14+СВЦЭМ!$D$10+'СЕТ СН'!$G$6-'СЕТ СН'!$G$26</f>
        <v>3237.0690907499998</v>
      </c>
      <c r="T101" s="36">
        <f>SUMIFS(СВЦЭМ!$D$39:$D$789,СВЦЭМ!$A$39:$A$789,$A101,СВЦЭМ!$B$39:$B$789,T$83)+'СЕТ СН'!$G$14+СВЦЭМ!$D$10+'СЕТ СН'!$G$6-'СЕТ СН'!$G$26</f>
        <v>3231.3912566499998</v>
      </c>
      <c r="U101" s="36">
        <f>SUMIFS(СВЦЭМ!$D$39:$D$789,СВЦЭМ!$A$39:$A$789,$A101,СВЦЭМ!$B$39:$B$789,U$83)+'СЕТ СН'!$G$14+СВЦЭМ!$D$10+'СЕТ СН'!$G$6-'СЕТ СН'!$G$26</f>
        <v>3236.69042838</v>
      </c>
      <c r="V101" s="36">
        <f>SUMIFS(СВЦЭМ!$D$39:$D$789,СВЦЭМ!$A$39:$A$789,$A101,СВЦЭМ!$B$39:$B$789,V$83)+'СЕТ СН'!$G$14+СВЦЭМ!$D$10+'СЕТ СН'!$G$6-'СЕТ СН'!$G$26</f>
        <v>3309.8478182999997</v>
      </c>
      <c r="W101" s="36">
        <f>SUMIFS(СВЦЭМ!$D$39:$D$789,СВЦЭМ!$A$39:$A$789,$A101,СВЦЭМ!$B$39:$B$789,W$83)+'СЕТ СН'!$G$14+СВЦЭМ!$D$10+'СЕТ СН'!$G$6-'СЕТ СН'!$G$26</f>
        <v>3352.2182489799998</v>
      </c>
      <c r="X101" s="36">
        <f>SUMIFS(СВЦЭМ!$D$39:$D$789,СВЦЭМ!$A$39:$A$789,$A101,СВЦЭМ!$B$39:$B$789,X$83)+'СЕТ СН'!$G$14+СВЦЭМ!$D$10+'СЕТ СН'!$G$6-'СЕТ СН'!$G$26</f>
        <v>3362.8656743799997</v>
      </c>
      <c r="Y101" s="36">
        <f>SUMIFS(СВЦЭМ!$D$39:$D$789,СВЦЭМ!$A$39:$A$789,$A101,СВЦЭМ!$B$39:$B$789,Y$83)+'СЕТ СН'!$G$14+СВЦЭМ!$D$10+'СЕТ СН'!$G$6-'СЕТ СН'!$G$26</f>
        <v>3440.1444085099997</v>
      </c>
    </row>
    <row r="102" spans="1:25" ht="15.75" x14ac:dyDescent="0.2">
      <c r="A102" s="35">
        <f t="shared" si="2"/>
        <v>45645</v>
      </c>
      <c r="B102" s="36">
        <f>SUMIFS(СВЦЭМ!$D$39:$D$789,СВЦЭМ!$A$39:$A$789,$A102,СВЦЭМ!$B$39:$B$789,B$83)+'СЕТ СН'!$G$14+СВЦЭМ!$D$10+'СЕТ СН'!$G$6-'СЕТ СН'!$G$26</f>
        <v>3314.2985375499998</v>
      </c>
      <c r="C102" s="36">
        <f>SUMIFS(СВЦЭМ!$D$39:$D$789,СВЦЭМ!$A$39:$A$789,$A102,СВЦЭМ!$B$39:$B$789,C$83)+'СЕТ СН'!$G$14+СВЦЭМ!$D$10+'СЕТ СН'!$G$6-'СЕТ СН'!$G$26</f>
        <v>3339.5591326599997</v>
      </c>
      <c r="D102" s="36">
        <f>SUMIFS(СВЦЭМ!$D$39:$D$789,СВЦЭМ!$A$39:$A$789,$A102,СВЦЭМ!$B$39:$B$789,D$83)+'СЕТ СН'!$G$14+СВЦЭМ!$D$10+'СЕТ СН'!$G$6-'СЕТ СН'!$G$26</f>
        <v>3434.8205618500001</v>
      </c>
      <c r="E102" s="36">
        <f>SUMIFS(СВЦЭМ!$D$39:$D$789,СВЦЭМ!$A$39:$A$789,$A102,СВЦЭМ!$B$39:$B$789,E$83)+'СЕТ СН'!$G$14+СВЦЭМ!$D$10+'СЕТ СН'!$G$6-'СЕТ СН'!$G$26</f>
        <v>3440.6737485899998</v>
      </c>
      <c r="F102" s="36">
        <f>SUMIFS(СВЦЭМ!$D$39:$D$789,СВЦЭМ!$A$39:$A$789,$A102,СВЦЭМ!$B$39:$B$789,F$83)+'СЕТ СН'!$G$14+СВЦЭМ!$D$10+'СЕТ СН'!$G$6-'СЕТ СН'!$G$26</f>
        <v>3466.7218664900001</v>
      </c>
      <c r="G102" s="36">
        <f>SUMIFS(СВЦЭМ!$D$39:$D$789,СВЦЭМ!$A$39:$A$789,$A102,СВЦЭМ!$B$39:$B$789,G$83)+'СЕТ СН'!$G$14+СВЦЭМ!$D$10+'СЕТ СН'!$G$6-'СЕТ СН'!$G$26</f>
        <v>3436.1497233699997</v>
      </c>
      <c r="H102" s="36">
        <f>SUMIFS(СВЦЭМ!$D$39:$D$789,СВЦЭМ!$A$39:$A$789,$A102,СВЦЭМ!$B$39:$B$789,H$83)+'СЕТ СН'!$G$14+СВЦЭМ!$D$10+'СЕТ СН'!$G$6-'СЕТ СН'!$G$26</f>
        <v>3382.3799129899999</v>
      </c>
      <c r="I102" s="36">
        <f>SUMIFS(СВЦЭМ!$D$39:$D$789,СВЦЭМ!$A$39:$A$789,$A102,СВЦЭМ!$B$39:$B$789,I$83)+'СЕТ СН'!$G$14+СВЦЭМ!$D$10+'СЕТ СН'!$G$6-'СЕТ СН'!$G$26</f>
        <v>3287.7653420699999</v>
      </c>
      <c r="J102" s="36">
        <f>SUMIFS(СВЦЭМ!$D$39:$D$789,СВЦЭМ!$A$39:$A$789,$A102,СВЦЭМ!$B$39:$B$789,J$83)+'СЕТ СН'!$G$14+СВЦЭМ!$D$10+'СЕТ СН'!$G$6-'СЕТ СН'!$G$26</f>
        <v>3219.58222097</v>
      </c>
      <c r="K102" s="36">
        <f>SUMIFS(СВЦЭМ!$D$39:$D$789,СВЦЭМ!$A$39:$A$789,$A102,СВЦЭМ!$B$39:$B$789,K$83)+'СЕТ СН'!$G$14+СВЦЭМ!$D$10+'СЕТ СН'!$G$6-'СЕТ СН'!$G$26</f>
        <v>3139.0384066900001</v>
      </c>
      <c r="L102" s="36">
        <f>SUMIFS(СВЦЭМ!$D$39:$D$789,СВЦЭМ!$A$39:$A$789,$A102,СВЦЭМ!$B$39:$B$789,L$83)+'СЕТ СН'!$G$14+СВЦЭМ!$D$10+'СЕТ СН'!$G$6-'СЕТ СН'!$G$26</f>
        <v>3136.42339993</v>
      </c>
      <c r="M102" s="36">
        <f>SUMIFS(СВЦЭМ!$D$39:$D$789,СВЦЭМ!$A$39:$A$789,$A102,СВЦЭМ!$B$39:$B$789,M$83)+'СЕТ СН'!$G$14+СВЦЭМ!$D$10+'СЕТ СН'!$G$6-'СЕТ СН'!$G$26</f>
        <v>3175.6472875599998</v>
      </c>
      <c r="N102" s="36">
        <f>SUMIFS(СВЦЭМ!$D$39:$D$789,СВЦЭМ!$A$39:$A$789,$A102,СВЦЭМ!$B$39:$B$789,N$83)+'СЕТ СН'!$G$14+СВЦЭМ!$D$10+'СЕТ СН'!$G$6-'СЕТ СН'!$G$26</f>
        <v>3186.43084559</v>
      </c>
      <c r="O102" s="36">
        <f>SUMIFS(СВЦЭМ!$D$39:$D$789,СВЦЭМ!$A$39:$A$789,$A102,СВЦЭМ!$B$39:$B$789,O$83)+'СЕТ СН'!$G$14+СВЦЭМ!$D$10+'СЕТ СН'!$G$6-'СЕТ СН'!$G$26</f>
        <v>3262.9964989099999</v>
      </c>
      <c r="P102" s="36">
        <f>SUMIFS(СВЦЭМ!$D$39:$D$789,СВЦЭМ!$A$39:$A$789,$A102,СВЦЭМ!$B$39:$B$789,P$83)+'СЕТ СН'!$G$14+СВЦЭМ!$D$10+'СЕТ СН'!$G$6-'СЕТ СН'!$G$26</f>
        <v>3279.6747057100001</v>
      </c>
      <c r="Q102" s="36">
        <f>SUMIFS(СВЦЭМ!$D$39:$D$789,СВЦЭМ!$A$39:$A$789,$A102,СВЦЭМ!$B$39:$B$789,Q$83)+'СЕТ СН'!$G$14+СВЦЭМ!$D$10+'СЕТ СН'!$G$6-'СЕТ СН'!$G$26</f>
        <v>3249.0170404699998</v>
      </c>
      <c r="R102" s="36">
        <f>SUMIFS(СВЦЭМ!$D$39:$D$789,СВЦЭМ!$A$39:$A$789,$A102,СВЦЭМ!$B$39:$B$789,R$83)+'СЕТ СН'!$G$14+СВЦЭМ!$D$10+'СЕТ СН'!$G$6-'СЕТ СН'!$G$26</f>
        <v>3195.8250054199998</v>
      </c>
      <c r="S102" s="36">
        <f>SUMIFS(СВЦЭМ!$D$39:$D$789,СВЦЭМ!$A$39:$A$789,$A102,СВЦЭМ!$B$39:$B$789,S$83)+'СЕТ СН'!$G$14+СВЦЭМ!$D$10+'СЕТ СН'!$G$6-'СЕТ СН'!$G$26</f>
        <v>3144.7531495200001</v>
      </c>
      <c r="T102" s="36">
        <f>SUMIFS(СВЦЭМ!$D$39:$D$789,СВЦЭМ!$A$39:$A$789,$A102,СВЦЭМ!$B$39:$B$789,T$83)+'СЕТ СН'!$G$14+СВЦЭМ!$D$10+'СЕТ СН'!$G$6-'СЕТ СН'!$G$26</f>
        <v>3106.7320937999998</v>
      </c>
      <c r="U102" s="36">
        <f>SUMIFS(СВЦЭМ!$D$39:$D$789,СВЦЭМ!$A$39:$A$789,$A102,СВЦЭМ!$B$39:$B$789,U$83)+'СЕТ СН'!$G$14+СВЦЭМ!$D$10+'СЕТ СН'!$G$6-'СЕТ СН'!$G$26</f>
        <v>3111.39975731</v>
      </c>
      <c r="V102" s="36">
        <f>SUMIFS(СВЦЭМ!$D$39:$D$789,СВЦЭМ!$A$39:$A$789,$A102,СВЦЭМ!$B$39:$B$789,V$83)+'СЕТ СН'!$G$14+СВЦЭМ!$D$10+'СЕТ СН'!$G$6-'СЕТ СН'!$G$26</f>
        <v>3133.9406387099998</v>
      </c>
      <c r="W102" s="36">
        <f>SUMIFS(СВЦЭМ!$D$39:$D$789,СВЦЭМ!$A$39:$A$789,$A102,СВЦЭМ!$B$39:$B$789,W$83)+'СЕТ СН'!$G$14+СВЦЭМ!$D$10+'СЕТ СН'!$G$6-'СЕТ СН'!$G$26</f>
        <v>3220.0702118899999</v>
      </c>
      <c r="X102" s="36">
        <f>SUMIFS(СВЦЭМ!$D$39:$D$789,СВЦЭМ!$A$39:$A$789,$A102,СВЦЭМ!$B$39:$B$789,X$83)+'СЕТ СН'!$G$14+СВЦЭМ!$D$10+'СЕТ СН'!$G$6-'СЕТ СН'!$G$26</f>
        <v>3248.1558876999998</v>
      </c>
      <c r="Y102" s="36">
        <f>SUMIFS(СВЦЭМ!$D$39:$D$789,СВЦЭМ!$A$39:$A$789,$A102,СВЦЭМ!$B$39:$B$789,Y$83)+'СЕТ СН'!$G$14+СВЦЭМ!$D$10+'СЕТ СН'!$G$6-'СЕТ СН'!$G$26</f>
        <v>3279.80476559</v>
      </c>
    </row>
    <row r="103" spans="1:25" ht="15.75" x14ac:dyDescent="0.2">
      <c r="A103" s="35">
        <f t="shared" si="2"/>
        <v>45646</v>
      </c>
      <c r="B103" s="36">
        <f>SUMIFS(СВЦЭМ!$D$39:$D$789,СВЦЭМ!$A$39:$A$789,$A103,СВЦЭМ!$B$39:$B$789,B$83)+'СЕТ СН'!$G$14+СВЦЭМ!$D$10+'СЕТ СН'!$G$6-'СЕТ СН'!$G$26</f>
        <v>3327.7397055299998</v>
      </c>
      <c r="C103" s="36">
        <f>SUMIFS(СВЦЭМ!$D$39:$D$789,СВЦЭМ!$A$39:$A$789,$A103,СВЦЭМ!$B$39:$B$789,C$83)+'СЕТ СН'!$G$14+СВЦЭМ!$D$10+'СЕТ СН'!$G$6-'СЕТ СН'!$G$26</f>
        <v>3377.25405185</v>
      </c>
      <c r="D103" s="36">
        <f>SUMIFS(СВЦЭМ!$D$39:$D$789,СВЦЭМ!$A$39:$A$789,$A103,СВЦЭМ!$B$39:$B$789,D$83)+'СЕТ СН'!$G$14+СВЦЭМ!$D$10+'СЕТ СН'!$G$6-'СЕТ СН'!$G$26</f>
        <v>3393.1719164699998</v>
      </c>
      <c r="E103" s="36">
        <f>SUMIFS(СВЦЭМ!$D$39:$D$789,СВЦЭМ!$A$39:$A$789,$A103,СВЦЭМ!$B$39:$B$789,E$83)+'СЕТ СН'!$G$14+СВЦЭМ!$D$10+'СЕТ СН'!$G$6-'СЕТ СН'!$G$26</f>
        <v>3416.1003581499999</v>
      </c>
      <c r="F103" s="36">
        <f>SUMIFS(СВЦЭМ!$D$39:$D$789,СВЦЭМ!$A$39:$A$789,$A103,СВЦЭМ!$B$39:$B$789,F$83)+'СЕТ СН'!$G$14+СВЦЭМ!$D$10+'СЕТ СН'!$G$6-'СЕТ СН'!$G$26</f>
        <v>3413.3013074</v>
      </c>
      <c r="G103" s="36">
        <f>SUMIFS(СВЦЭМ!$D$39:$D$789,СВЦЭМ!$A$39:$A$789,$A103,СВЦЭМ!$B$39:$B$789,G$83)+'СЕТ СН'!$G$14+СВЦЭМ!$D$10+'СЕТ СН'!$G$6-'СЕТ СН'!$G$26</f>
        <v>3388.1832488300001</v>
      </c>
      <c r="H103" s="36">
        <f>SUMIFS(СВЦЭМ!$D$39:$D$789,СВЦЭМ!$A$39:$A$789,$A103,СВЦЭМ!$B$39:$B$789,H$83)+'СЕТ СН'!$G$14+СВЦЭМ!$D$10+'СЕТ СН'!$G$6-'СЕТ СН'!$G$26</f>
        <v>3369.8002248100001</v>
      </c>
      <c r="I103" s="36">
        <f>SUMIFS(СВЦЭМ!$D$39:$D$789,СВЦЭМ!$A$39:$A$789,$A103,СВЦЭМ!$B$39:$B$789,I$83)+'СЕТ СН'!$G$14+СВЦЭМ!$D$10+'СЕТ СН'!$G$6-'СЕТ СН'!$G$26</f>
        <v>3224.0849806599999</v>
      </c>
      <c r="J103" s="36">
        <f>SUMIFS(СВЦЭМ!$D$39:$D$789,СВЦЭМ!$A$39:$A$789,$A103,СВЦЭМ!$B$39:$B$789,J$83)+'СЕТ СН'!$G$14+СВЦЭМ!$D$10+'СЕТ СН'!$G$6-'СЕТ СН'!$G$26</f>
        <v>3118.3137192599997</v>
      </c>
      <c r="K103" s="36">
        <f>SUMIFS(СВЦЭМ!$D$39:$D$789,СВЦЭМ!$A$39:$A$789,$A103,СВЦЭМ!$B$39:$B$789,K$83)+'СЕТ СН'!$G$14+СВЦЭМ!$D$10+'СЕТ СН'!$G$6-'СЕТ СН'!$G$26</f>
        <v>3063.4891510299999</v>
      </c>
      <c r="L103" s="36">
        <f>SUMIFS(СВЦЭМ!$D$39:$D$789,СВЦЭМ!$A$39:$A$789,$A103,СВЦЭМ!$B$39:$B$789,L$83)+'СЕТ СН'!$G$14+СВЦЭМ!$D$10+'СЕТ СН'!$G$6-'СЕТ СН'!$G$26</f>
        <v>3062.3064460099999</v>
      </c>
      <c r="M103" s="36">
        <f>SUMIFS(СВЦЭМ!$D$39:$D$789,СВЦЭМ!$A$39:$A$789,$A103,СВЦЭМ!$B$39:$B$789,M$83)+'СЕТ СН'!$G$14+СВЦЭМ!$D$10+'СЕТ СН'!$G$6-'СЕТ СН'!$G$26</f>
        <v>3054.9807172299998</v>
      </c>
      <c r="N103" s="36">
        <f>SUMIFS(СВЦЭМ!$D$39:$D$789,СВЦЭМ!$A$39:$A$789,$A103,СВЦЭМ!$B$39:$B$789,N$83)+'СЕТ СН'!$G$14+СВЦЭМ!$D$10+'СЕТ СН'!$G$6-'СЕТ СН'!$G$26</f>
        <v>3061.6548947400001</v>
      </c>
      <c r="O103" s="36">
        <f>SUMIFS(СВЦЭМ!$D$39:$D$789,СВЦЭМ!$A$39:$A$789,$A103,СВЦЭМ!$B$39:$B$789,O$83)+'СЕТ СН'!$G$14+СВЦЭМ!$D$10+'СЕТ СН'!$G$6-'СЕТ СН'!$G$26</f>
        <v>3076.2826222999997</v>
      </c>
      <c r="P103" s="36">
        <f>SUMIFS(СВЦЭМ!$D$39:$D$789,СВЦЭМ!$A$39:$A$789,$A103,СВЦЭМ!$B$39:$B$789,P$83)+'СЕТ СН'!$G$14+СВЦЭМ!$D$10+'СЕТ СН'!$G$6-'СЕТ СН'!$G$26</f>
        <v>3088.5204091299997</v>
      </c>
      <c r="Q103" s="36">
        <f>SUMIFS(СВЦЭМ!$D$39:$D$789,СВЦЭМ!$A$39:$A$789,$A103,СВЦЭМ!$B$39:$B$789,Q$83)+'СЕТ СН'!$G$14+СВЦЭМ!$D$10+'СЕТ СН'!$G$6-'СЕТ СН'!$G$26</f>
        <v>3026.8582654100001</v>
      </c>
      <c r="R103" s="36">
        <f>SUMIFS(СВЦЭМ!$D$39:$D$789,СВЦЭМ!$A$39:$A$789,$A103,СВЦЭМ!$B$39:$B$789,R$83)+'СЕТ СН'!$G$14+СВЦЭМ!$D$10+'СЕТ СН'!$G$6-'СЕТ СН'!$G$26</f>
        <v>3041.6429478800001</v>
      </c>
      <c r="S103" s="36">
        <f>SUMIFS(СВЦЭМ!$D$39:$D$789,СВЦЭМ!$A$39:$A$789,$A103,СВЦЭМ!$B$39:$B$789,S$83)+'СЕТ СН'!$G$14+СВЦЭМ!$D$10+'СЕТ СН'!$G$6-'СЕТ СН'!$G$26</f>
        <v>3046.7736057500001</v>
      </c>
      <c r="T103" s="36">
        <f>SUMIFS(СВЦЭМ!$D$39:$D$789,СВЦЭМ!$A$39:$A$789,$A103,СВЦЭМ!$B$39:$B$789,T$83)+'СЕТ СН'!$G$14+СВЦЭМ!$D$10+'СЕТ СН'!$G$6-'СЕТ СН'!$G$26</f>
        <v>3010.9166592900001</v>
      </c>
      <c r="U103" s="36">
        <f>SUMIFS(СВЦЭМ!$D$39:$D$789,СВЦЭМ!$A$39:$A$789,$A103,СВЦЭМ!$B$39:$B$789,U$83)+'СЕТ СН'!$G$14+СВЦЭМ!$D$10+'СЕТ СН'!$G$6-'СЕТ СН'!$G$26</f>
        <v>3038.61617505</v>
      </c>
      <c r="V103" s="36">
        <f>SUMIFS(СВЦЭМ!$D$39:$D$789,СВЦЭМ!$A$39:$A$789,$A103,СВЦЭМ!$B$39:$B$789,V$83)+'СЕТ СН'!$G$14+СВЦЭМ!$D$10+'СЕТ СН'!$G$6-'СЕТ СН'!$G$26</f>
        <v>3083.6537324400001</v>
      </c>
      <c r="W103" s="36">
        <f>SUMIFS(СВЦЭМ!$D$39:$D$789,СВЦЭМ!$A$39:$A$789,$A103,СВЦЭМ!$B$39:$B$789,W$83)+'СЕТ СН'!$G$14+СВЦЭМ!$D$10+'СЕТ СН'!$G$6-'СЕТ СН'!$G$26</f>
        <v>3179.9449360799999</v>
      </c>
      <c r="X103" s="36">
        <f>SUMIFS(СВЦЭМ!$D$39:$D$789,СВЦЭМ!$A$39:$A$789,$A103,СВЦЭМ!$B$39:$B$789,X$83)+'СЕТ СН'!$G$14+СВЦЭМ!$D$10+'СЕТ СН'!$G$6-'СЕТ СН'!$G$26</f>
        <v>3204.3499120500001</v>
      </c>
      <c r="Y103" s="36">
        <f>SUMIFS(СВЦЭМ!$D$39:$D$789,СВЦЭМ!$A$39:$A$789,$A103,СВЦЭМ!$B$39:$B$789,Y$83)+'СЕТ СН'!$G$14+СВЦЭМ!$D$10+'СЕТ СН'!$G$6-'СЕТ СН'!$G$26</f>
        <v>3214.1286430999999</v>
      </c>
    </row>
    <row r="104" spans="1:25" ht="15.75" x14ac:dyDescent="0.2">
      <c r="A104" s="35">
        <f t="shared" si="2"/>
        <v>45647</v>
      </c>
      <c r="B104" s="36">
        <f>SUMIFS(СВЦЭМ!$D$39:$D$789,СВЦЭМ!$A$39:$A$789,$A104,СВЦЭМ!$B$39:$B$789,B$83)+'СЕТ СН'!$G$14+СВЦЭМ!$D$10+'СЕТ СН'!$G$6-'СЕТ СН'!$G$26</f>
        <v>3329.8955478799999</v>
      </c>
      <c r="C104" s="36">
        <f>SUMIFS(СВЦЭМ!$D$39:$D$789,СВЦЭМ!$A$39:$A$789,$A104,СВЦЭМ!$B$39:$B$789,C$83)+'СЕТ СН'!$G$14+СВЦЭМ!$D$10+'СЕТ СН'!$G$6-'СЕТ СН'!$G$26</f>
        <v>3304.5354843800001</v>
      </c>
      <c r="D104" s="36">
        <f>SUMIFS(СВЦЭМ!$D$39:$D$789,СВЦЭМ!$A$39:$A$789,$A104,СВЦЭМ!$B$39:$B$789,D$83)+'СЕТ СН'!$G$14+СВЦЭМ!$D$10+'СЕТ СН'!$G$6-'СЕТ СН'!$G$26</f>
        <v>3398.7131222099997</v>
      </c>
      <c r="E104" s="36">
        <f>SUMIFS(СВЦЭМ!$D$39:$D$789,СВЦЭМ!$A$39:$A$789,$A104,СВЦЭМ!$B$39:$B$789,E$83)+'СЕТ СН'!$G$14+СВЦЭМ!$D$10+'СЕТ СН'!$G$6-'СЕТ СН'!$G$26</f>
        <v>3452.1667976999997</v>
      </c>
      <c r="F104" s="36">
        <f>SUMIFS(СВЦЭМ!$D$39:$D$789,СВЦЭМ!$A$39:$A$789,$A104,СВЦЭМ!$B$39:$B$789,F$83)+'СЕТ СН'!$G$14+СВЦЭМ!$D$10+'СЕТ СН'!$G$6-'СЕТ СН'!$G$26</f>
        <v>3469.0555950499997</v>
      </c>
      <c r="G104" s="36">
        <f>SUMIFS(СВЦЭМ!$D$39:$D$789,СВЦЭМ!$A$39:$A$789,$A104,СВЦЭМ!$B$39:$B$789,G$83)+'СЕТ СН'!$G$14+СВЦЭМ!$D$10+'СЕТ СН'!$G$6-'СЕТ СН'!$G$26</f>
        <v>3442.38758151</v>
      </c>
      <c r="H104" s="36">
        <f>SUMIFS(СВЦЭМ!$D$39:$D$789,СВЦЭМ!$A$39:$A$789,$A104,СВЦЭМ!$B$39:$B$789,H$83)+'СЕТ СН'!$G$14+СВЦЭМ!$D$10+'СЕТ СН'!$G$6-'СЕТ СН'!$G$26</f>
        <v>3409.0347562799998</v>
      </c>
      <c r="I104" s="36">
        <f>SUMIFS(СВЦЭМ!$D$39:$D$789,СВЦЭМ!$A$39:$A$789,$A104,СВЦЭМ!$B$39:$B$789,I$83)+'СЕТ СН'!$G$14+СВЦЭМ!$D$10+'СЕТ СН'!$G$6-'СЕТ СН'!$G$26</f>
        <v>3337.2758829899999</v>
      </c>
      <c r="J104" s="36">
        <f>SUMIFS(СВЦЭМ!$D$39:$D$789,СВЦЭМ!$A$39:$A$789,$A104,СВЦЭМ!$B$39:$B$789,J$83)+'СЕТ СН'!$G$14+СВЦЭМ!$D$10+'СЕТ СН'!$G$6-'СЕТ СН'!$G$26</f>
        <v>3251.2970889399999</v>
      </c>
      <c r="K104" s="36">
        <f>SUMIFS(СВЦЭМ!$D$39:$D$789,СВЦЭМ!$A$39:$A$789,$A104,СВЦЭМ!$B$39:$B$789,K$83)+'СЕТ СН'!$G$14+СВЦЭМ!$D$10+'СЕТ СН'!$G$6-'СЕТ СН'!$G$26</f>
        <v>3129.4085679300001</v>
      </c>
      <c r="L104" s="36">
        <f>SUMIFS(СВЦЭМ!$D$39:$D$789,СВЦЭМ!$A$39:$A$789,$A104,СВЦЭМ!$B$39:$B$789,L$83)+'СЕТ СН'!$G$14+СВЦЭМ!$D$10+'СЕТ СН'!$G$6-'СЕТ СН'!$G$26</f>
        <v>3091.1467100199998</v>
      </c>
      <c r="M104" s="36">
        <f>SUMIFS(СВЦЭМ!$D$39:$D$789,СВЦЭМ!$A$39:$A$789,$A104,СВЦЭМ!$B$39:$B$789,M$83)+'СЕТ СН'!$G$14+СВЦЭМ!$D$10+'СЕТ СН'!$G$6-'СЕТ СН'!$G$26</f>
        <v>3088.08645914</v>
      </c>
      <c r="N104" s="36">
        <f>SUMIFS(СВЦЭМ!$D$39:$D$789,СВЦЭМ!$A$39:$A$789,$A104,СВЦЭМ!$B$39:$B$789,N$83)+'СЕТ СН'!$G$14+СВЦЭМ!$D$10+'СЕТ СН'!$G$6-'СЕТ СН'!$G$26</f>
        <v>3101.0280754699997</v>
      </c>
      <c r="O104" s="36">
        <f>SUMIFS(СВЦЭМ!$D$39:$D$789,СВЦЭМ!$A$39:$A$789,$A104,СВЦЭМ!$B$39:$B$789,O$83)+'СЕТ СН'!$G$14+СВЦЭМ!$D$10+'СЕТ СН'!$G$6-'СЕТ СН'!$G$26</f>
        <v>3121.2908699099999</v>
      </c>
      <c r="P104" s="36">
        <f>SUMIFS(СВЦЭМ!$D$39:$D$789,СВЦЭМ!$A$39:$A$789,$A104,СВЦЭМ!$B$39:$B$789,P$83)+'СЕТ СН'!$G$14+СВЦЭМ!$D$10+'СЕТ СН'!$G$6-'СЕТ СН'!$G$26</f>
        <v>3117.45157862</v>
      </c>
      <c r="Q104" s="36">
        <f>SUMIFS(СВЦЭМ!$D$39:$D$789,СВЦЭМ!$A$39:$A$789,$A104,СВЦЭМ!$B$39:$B$789,Q$83)+'СЕТ СН'!$G$14+СВЦЭМ!$D$10+'СЕТ СН'!$G$6-'СЕТ СН'!$G$26</f>
        <v>3108.1646543900001</v>
      </c>
      <c r="R104" s="36">
        <f>SUMIFS(СВЦЭМ!$D$39:$D$789,СВЦЭМ!$A$39:$A$789,$A104,СВЦЭМ!$B$39:$B$789,R$83)+'СЕТ СН'!$G$14+СВЦЭМ!$D$10+'СЕТ СН'!$G$6-'СЕТ СН'!$G$26</f>
        <v>3122.7758025600001</v>
      </c>
      <c r="S104" s="36">
        <f>SUMIFS(СВЦЭМ!$D$39:$D$789,СВЦЭМ!$A$39:$A$789,$A104,СВЦЭМ!$B$39:$B$789,S$83)+'СЕТ СН'!$G$14+СВЦЭМ!$D$10+'СЕТ СН'!$G$6-'СЕТ СН'!$G$26</f>
        <v>3109.2811247499999</v>
      </c>
      <c r="T104" s="36">
        <f>SUMIFS(СВЦЭМ!$D$39:$D$789,СВЦЭМ!$A$39:$A$789,$A104,СВЦЭМ!$B$39:$B$789,T$83)+'СЕТ СН'!$G$14+СВЦЭМ!$D$10+'СЕТ СН'!$G$6-'СЕТ СН'!$G$26</f>
        <v>3068.1689349799999</v>
      </c>
      <c r="U104" s="36">
        <f>SUMIFS(СВЦЭМ!$D$39:$D$789,СВЦЭМ!$A$39:$A$789,$A104,СВЦЭМ!$B$39:$B$789,U$83)+'СЕТ СН'!$G$14+СВЦЭМ!$D$10+'СЕТ СН'!$G$6-'СЕТ СН'!$G$26</f>
        <v>3091.5876026199999</v>
      </c>
      <c r="V104" s="36">
        <f>SUMIFS(СВЦЭМ!$D$39:$D$789,СВЦЭМ!$A$39:$A$789,$A104,СВЦЭМ!$B$39:$B$789,V$83)+'СЕТ СН'!$G$14+СВЦЭМ!$D$10+'СЕТ СН'!$G$6-'СЕТ СН'!$G$26</f>
        <v>3146.6736870599998</v>
      </c>
      <c r="W104" s="36">
        <f>SUMIFS(СВЦЭМ!$D$39:$D$789,СВЦЭМ!$A$39:$A$789,$A104,СВЦЭМ!$B$39:$B$789,W$83)+'СЕТ СН'!$G$14+СВЦЭМ!$D$10+'СЕТ СН'!$G$6-'СЕТ СН'!$G$26</f>
        <v>3157.1254997699998</v>
      </c>
      <c r="X104" s="36">
        <f>SUMIFS(СВЦЭМ!$D$39:$D$789,СВЦЭМ!$A$39:$A$789,$A104,СВЦЭМ!$B$39:$B$789,X$83)+'СЕТ СН'!$G$14+СВЦЭМ!$D$10+'СЕТ СН'!$G$6-'СЕТ СН'!$G$26</f>
        <v>3202.6492797599999</v>
      </c>
      <c r="Y104" s="36">
        <f>SUMIFS(СВЦЭМ!$D$39:$D$789,СВЦЭМ!$A$39:$A$789,$A104,СВЦЭМ!$B$39:$B$789,Y$83)+'СЕТ СН'!$G$14+СВЦЭМ!$D$10+'СЕТ СН'!$G$6-'СЕТ СН'!$G$26</f>
        <v>3232.4216292599999</v>
      </c>
    </row>
    <row r="105" spans="1:25" ht="15.75" x14ac:dyDescent="0.2">
      <c r="A105" s="35">
        <f t="shared" si="2"/>
        <v>45648</v>
      </c>
      <c r="B105" s="36">
        <f>SUMIFS(СВЦЭМ!$D$39:$D$789,СВЦЭМ!$A$39:$A$789,$A105,СВЦЭМ!$B$39:$B$789,B$83)+'СЕТ СН'!$G$14+СВЦЭМ!$D$10+'СЕТ СН'!$G$6-'СЕТ СН'!$G$26</f>
        <v>3265.02710888</v>
      </c>
      <c r="C105" s="36">
        <f>SUMIFS(СВЦЭМ!$D$39:$D$789,СВЦЭМ!$A$39:$A$789,$A105,СВЦЭМ!$B$39:$B$789,C$83)+'СЕТ СН'!$G$14+СВЦЭМ!$D$10+'СЕТ СН'!$G$6-'СЕТ СН'!$G$26</f>
        <v>3419.3377891800001</v>
      </c>
      <c r="D105" s="36">
        <f>SUMIFS(СВЦЭМ!$D$39:$D$789,СВЦЭМ!$A$39:$A$789,$A105,СВЦЭМ!$B$39:$B$789,D$83)+'СЕТ СН'!$G$14+СВЦЭМ!$D$10+'СЕТ СН'!$G$6-'СЕТ СН'!$G$26</f>
        <v>3450.1847924999997</v>
      </c>
      <c r="E105" s="36">
        <f>SUMIFS(СВЦЭМ!$D$39:$D$789,СВЦЭМ!$A$39:$A$789,$A105,СВЦЭМ!$B$39:$B$789,E$83)+'СЕТ СН'!$G$14+СВЦЭМ!$D$10+'СЕТ СН'!$G$6-'СЕТ СН'!$G$26</f>
        <v>3479.3128848900001</v>
      </c>
      <c r="F105" s="36">
        <f>SUMIFS(СВЦЭМ!$D$39:$D$789,СВЦЭМ!$A$39:$A$789,$A105,СВЦЭМ!$B$39:$B$789,F$83)+'СЕТ СН'!$G$14+СВЦЭМ!$D$10+'СЕТ СН'!$G$6-'СЕТ СН'!$G$26</f>
        <v>3491.7099825499999</v>
      </c>
      <c r="G105" s="36">
        <f>SUMIFS(СВЦЭМ!$D$39:$D$789,СВЦЭМ!$A$39:$A$789,$A105,СВЦЭМ!$B$39:$B$789,G$83)+'СЕТ СН'!$G$14+СВЦЭМ!$D$10+'СЕТ СН'!$G$6-'СЕТ СН'!$G$26</f>
        <v>3495.3140254599998</v>
      </c>
      <c r="H105" s="36">
        <f>SUMIFS(СВЦЭМ!$D$39:$D$789,СВЦЭМ!$A$39:$A$789,$A105,СВЦЭМ!$B$39:$B$789,H$83)+'СЕТ СН'!$G$14+СВЦЭМ!$D$10+'СЕТ СН'!$G$6-'СЕТ СН'!$G$26</f>
        <v>3464.0586164299998</v>
      </c>
      <c r="I105" s="36">
        <f>SUMIFS(СВЦЭМ!$D$39:$D$789,СВЦЭМ!$A$39:$A$789,$A105,СВЦЭМ!$B$39:$B$789,I$83)+'СЕТ СН'!$G$14+СВЦЭМ!$D$10+'СЕТ СН'!$G$6-'СЕТ СН'!$G$26</f>
        <v>3425.8723593199998</v>
      </c>
      <c r="J105" s="36">
        <f>SUMIFS(СВЦЭМ!$D$39:$D$789,СВЦЭМ!$A$39:$A$789,$A105,СВЦЭМ!$B$39:$B$789,J$83)+'СЕТ СН'!$G$14+СВЦЭМ!$D$10+'СЕТ СН'!$G$6-'СЕТ СН'!$G$26</f>
        <v>3291.7978433899998</v>
      </c>
      <c r="K105" s="36">
        <f>SUMIFS(СВЦЭМ!$D$39:$D$789,СВЦЭМ!$A$39:$A$789,$A105,СВЦЭМ!$B$39:$B$789,K$83)+'СЕТ СН'!$G$14+СВЦЭМ!$D$10+'СЕТ СН'!$G$6-'СЕТ СН'!$G$26</f>
        <v>3232.69014109</v>
      </c>
      <c r="L105" s="36">
        <f>SUMIFS(СВЦЭМ!$D$39:$D$789,СВЦЭМ!$A$39:$A$789,$A105,СВЦЭМ!$B$39:$B$789,L$83)+'СЕТ СН'!$G$14+СВЦЭМ!$D$10+'СЕТ СН'!$G$6-'СЕТ СН'!$G$26</f>
        <v>3174.8549271799998</v>
      </c>
      <c r="M105" s="36">
        <f>SUMIFS(СВЦЭМ!$D$39:$D$789,СВЦЭМ!$A$39:$A$789,$A105,СВЦЭМ!$B$39:$B$789,M$83)+'СЕТ СН'!$G$14+СВЦЭМ!$D$10+'СЕТ СН'!$G$6-'СЕТ СН'!$G$26</f>
        <v>3170.12894646</v>
      </c>
      <c r="N105" s="36">
        <f>SUMIFS(СВЦЭМ!$D$39:$D$789,СВЦЭМ!$A$39:$A$789,$A105,СВЦЭМ!$B$39:$B$789,N$83)+'СЕТ СН'!$G$14+СВЦЭМ!$D$10+'СЕТ СН'!$G$6-'СЕТ СН'!$G$26</f>
        <v>3184.4559190699997</v>
      </c>
      <c r="O105" s="36">
        <f>SUMIFS(СВЦЭМ!$D$39:$D$789,СВЦЭМ!$A$39:$A$789,$A105,СВЦЭМ!$B$39:$B$789,O$83)+'СЕТ СН'!$G$14+СВЦЭМ!$D$10+'СЕТ СН'!$G$6-'СЕТ СН'!$G$26</f>
        <v>3212.6678566099999</v>
      </c>
      <c r="P105" s="36">
        <f>SUMIFS(СВЦЭМ!$D$39:$D$789,СВЦЭМ!$A$39:$A$789,$A105,СВЦЭМ!$B$39:$B$789,P$83)+'СЕТ СН'!$G$14+СВЦЭМ!$D$10+'СЕТ СН'!$G$6-'СЕТ СН'!$G$26</f>
        <v>3229.2862916300001</v>
      </c>
      <c r="Q105" s="36">
        <f>SUMIFS(СВЦЭМ!$D$39:$D$789,СВЦЭМ!$A$39:$A$789,$A105,СВЦЭМ!$B$39:$B$789,Q$83)+'СЕТ СН'!$G$14+СВЦЭМ!$D$10+'СЕТ СН'!$G$6-'СЕТ СН'!$G$26</f>
        <v>3260.58201844</v>
      </c>
      <c r="R105" s="36">
        <f>SUMIFS(СВЦЭМ!$D$39:$D$789,СВЦЭМ!$A$39:$A$789,$A105,СВЦЭМ!$B$39:$B$789,R$83)+'СЕТ СН'!$G$14+СВЦЭМ!$D$10+'СЕТ СН'!$G$6-'СЕТ СН'!$G$26</f>
        <v>3241.5762676700001</v>
      </c>
      <c r="S105" s="36">
        <f>SUMIFS(СВЦЭМ!$D$39:$D$789,СВЦЭМ!$A$39:$A$789,$A105,СВЦЭМ!$B$39:$B$789,S$83)+'СЕТ СН'!$G$14+СВЦЭМ!$D$10+'СЕТ СН'!$G$6-'СЕТ СН'!$G$26</f>
        <v>3176.6260474400001</v>
      </c>
      <c r="T105" s="36">
        <f>SUMIFS(СВЦЭМ!$D$39:$D$789,СВЦЭМ!$A$39:$A$789,$A105,СВЦЭМ!$B$39:$B$789,T$83)+'СЕТ СН'!$G$14+СВЦЭМ!$D$10+'СЕТ СН'!$G$6-'СЕТ СН'!$G$26</f>
        <v>3112.9750460199998</v>
      </c>
      <c r="U105" s="36">
        <f>SUMIFS(СВЦЭМ!$D$39:$D$789,СВЦЭМ!$A$39:$A$789,$A105,СВЦЭМ!$B$39:$B$789,U$83)+'СЕТ СН'!$G$14+СВЦЭМ!$D$10+'СЕТ СН'!$G$6-'СЕТ СН'!$G$26</f>
        <v>3125.1868396499999</v>
      </c>
      <c r="V105" s="36">
        <f>SUMIFS(СВЦЭМ!$D$39:$D$789,СВЦЭМ!$A$39:$A$789,$A105,СВЦЭМ!$B$39:$B$789,V$83)+'СЕТ СН'!$G$14+СВЦЭМ!$D$10+'СЕТ СН'!$G$6-'СЕТ СН'!$G$26</f>
        <v>3144.2355844799999</v>
      </c>
      <c r="W105" s="36">
        <f>SUMIFS(СВЦЭМ!$D$39:$D$789,СВЦЭМ!$A$39:$A$789,$A105,СВЦЭМ!$B$39:$B$789,W$83)+'СЕТ СН'!$G$14+СВЦЭМ!$D$10+'СЕТ СН'!$G$6-'СЕТ СН'!$G$26</f>
        <v>3164.6123429099998</v>
      </c>
      <c r="X105" s="36">
        <f>SUMIFS(СВЦЭМ!$D$39:$D$789,СВЦЭМ!$A$39:$A$789,$A105,СВЦЭМ!$B$39:$B$789,X$83)+'СЕТ СН'!$G$14+СВЦЭМ!$D$10+'СЕТ СН'!$G$6-'СЕТ СН'!$G$26</f>
        <v>3203.1290049199997</v>
      </c>
      <c r="Y105" s="36">
        <f>SUMIFS(СВЦЭМ!$D$39:$D$789,СВЦЭМ!$A$39:$A$789,$A105,СВЦЭМ!$B$39:$B$789,Y$83)+'СЕТ СН'!$G$14+СВЦЭМ!$D$10+'СЕТ СН'!$G$6-'СЕТ СН'!$G$26</f>
        <v>3270.5782722599997</v>
      </c>
    </row>
    <row r="106" spans="1:25" ht="15.75" x14ac:dyDescent="0.2">
      <c r="A106" s="35">
        <f t="shared" si="2"/>
        <v>45649</v>
      </c>
      <c r="B106" s="36">
        <f>SUMIFS(СВЦЭМ!$D$39:$D$789,СВЦЭМ!$A$39:$A$789,$A106,СВЦЭМ!$B$39:$B$789,B$83)+'СЕТ СН'!$G$14+СВЦЭМ!$D$10+'СЕТ СН'!$G$6-'СЕТ СН'!$G$26</f>
        <v>3235.6423184999999</v>
      </c>
      <c r="C106" s="36">
        <f>SUMIFS(СВЦЭМ!$D$39:$D$789,СВЦЭМ!$A$39:$A$789,$A106,СВЦЭМ!$B$39:$B$789,C$83)+'СЕТ СН'!$G$14+СВЦЭМ!$D$10+'СЕТ СН'!$G$6-'СЕТ СН'!$G$26</f>
        <v>3314.3111908699998</v>
      </c>
      <c r="D106" s="36">
        <f>SUMIFS(СВЦЭМ!$D$39:$D$789,СВЦЭМ!$A$39:$A$789,$A106,СВЦЭМ!$B$39:$B$789,D$83)+'СЕТ СН'!$G$14+СВЦЭМ!$D$10+'СЕТ СН'!$G$6-'СЕТ СН'!$G$26</f>
        <v>3408.2213921899997</v>
      </c>
      <c r="E106" s="36">
        <f>SUMIFS(СВЦЭМ!$D$39:$D$789,СВЦЭМ!$A$39:$A$789,$A106,СВЦЭМ!$B$39:$B$789,E$83)+'СЕТ СН'!$G$14+СВЦЭМ!$D$10+'СЕТ СН'!$G$6-'СЕТ СН'!$G$26</f>
        <v>3498.6171217000001</v>
      </c>
      <c r="F106" s="36">
        <f>SUMIFS(СВЦЭМ!$D$39:$D$789,СВЦЭМ!$A$39:$A$789,$A106,СВЦЭМ!$B$39:$B$789,F$83)+'СЕТ СН'!$G$14+СВЦЭМ!$D$10+'СЕТ СН'!$G$6-'СЕТ СН'!$G$26</f>
        <v>3418.1651987699997</v>
      </c>
      <c r="G106" s="36">
        <f>SUMIFS(СВЦЭМ!$D$39:$D$789,СВЦЭМ!$A$39:$A$789,$A106,СВЦЭМ!$B$39:$B$789,G$83)+'СЕТ СН'!$G$14+СВЦЭМ!$D$10+'СЕТ СН'!$G$6-'СЕТ СН'!$G$26</f>
        <v>3384.0622795499999</v>
      </c>
      <c r="H106" s="36">
        <f>SUMIFS(СВЦЭМ!$D$39:$D$789,СВЦЭМ!$A$39:$A$789,$A106,СВЦЭМ!$B$39:$B$789,H$83)+'СЕТ СН'!$G$14+СВЦЭМ!$D$10+'СЕТ СН'!$G$6-'СЕТ СН'!$G$26</f>
        <v>3355.4709033099998</v>
      </c>
      <c r="I106" s="36">
        <f>SUMIFS(СВЦЭМ!$D$39:$D$789,СВЦЭМ!$A$39:$A$789,$A106,СВЦЭМ!$B$39:$B$789,I$83)+'СЕТ СН'!$G$14+СВЦЭМ!$D$10+'СЕТ СН'!$G$6-'СЕТ СН'!$G$26</f>
        <v>3333.8354923299999</v>
      </c>
      <c r="J106" s="36">
        <f>SUMIFS(СВЦЭМ!$D$39:$D$789,СВЦЭМ!$A$39:$A$789,$A106,СВЦЭМ!$B$39:$B$789,J$83)+'СЕТ СН'!$G$14+СВЦЭМ!$D$10+'СЕТ СН'!$G$6-'СЕТ СН'!$G$26</f>
        <v>3236.3530740000001</v>
      </c>
      <c r="K106" s="36">
        <f>SUMIFS(СВЦЭМ!$D$39:$D$789,СВЦЭМ!$A$39:$A$789,$A106,СВЦЭМ!$B$39:$B$789,K$83)+'СЕТ СН'!$G$14+СВЦЭМ!$D$10+'СЕТ СН'!$G$6-'СЕТ СН'!$G$26</f>
        <v>3137.2435349399998</v>
      </c>
      <c r="L106" s="36">
        <f>SUMIFS(СВЦЭМ!$D$39:$D$789,СВЦЭМ!$A$39:$A$789,$A106,СВЦЭМ!$B$39:$B$789,L$83)+'СЕТ СН'!$G$14+СВЦЭМ!$D$10+'СЕТ СН'!$G$6-'СЕТ СН'!$G$26</f>
        <v>3127.08634373</v>
      </c>
      <c r="M106" s="36">
        <f>SUMIFS(СВЦЭМ!$D$39:$D$789,СВЦЭМ!$A$39:$A$789,$A106,СВЦЭМ!$B$39:$B$789,M$83)+'СЕТ СН'!$G$14+СВЦЭМ!$D$10+'СЕТ СН'!$G$6-'СЕТ СН'!$G$26</f>
        <v>3146.39849331</v>
      </c>
      <c r="N106" s="36">
        <f>SUMIFS(СВЦЭМ!$D$39:$D$789,СВЦЭМ!$A$39:$A$789,$A106,СВЦЭМ!$B$39:$B$789,N$83)+'СЕТ СН'!$G$14+СВЦЭМ!$D$10+'СЕТ СН'!$G$6-'СЕТ СН'!$G$26</f>
        <v>3152.6980763399997</v>
      </c>
      <c r="O106" s="36">
        <f>SUMIFS(СВЦЭМ!$D$39:$D$789,СВЦЭМ!$A$39:$A$789,$A106,СВЦЭМ!$B$39:$B$789,O$83)+'СЕТ СН'!$G$14+СВЦЭМ!$D$10+'СЕТ СН'!$G$6-'СЕТ СН'!$G$26</f>
        <v>3186.4656938099997</v>
      </c>
      <c r="P106" s="36">
        <f>SUMIFS(СВЦЭМ!$D$39:$D$789,СВЦЭМ!$A$39:$A$789,$A106,СВЦЭМ!$B$39:$B$789,P$83)+'СЕТ СН'!$G$14+СВЦЭМ!$D$10+'СЕТ СН'!$G$6-'СЕТ СН'!$G$26</f>
        <v>3235.6852966199999</v>
      </c>
      <c r="Q106" s="36">
        <f>SUMIFS(СВЦЭМ!$D$39:$D$789,СВЦЭМ!$A$39:$A$789,$A106,СВЦЭМ!$B$39:$B$789,Q$83)+'СЕТ СН'!$G$14+СВЦЭМ!$D$10+'СЕТ СН'!$G$6-'СЕТ СН'!$G$26</f>
        <v>3252.74190082</v>
      </c>
      <c r="R106" s="36">
        <f>SUMIFS(СВЦЭМ!$D$39:$D$789,СВЦЭМ!$A$39:$A$789,$A106,СВЦЭМ!$B$39:$B$789,R$83)+'СЕТ СН'!$G$14+СВЦЭМ!$D$10+'СЕТ СН'!$G$6-'СЕТ СН'!$G$26</f>
        <v>3215.98511758</v>
      </c>
      <c r="S106" s="36">
        <f>SUMIFS(СВЦЭМ!$D$39:$D$789,СВЦЭМ!$A$39:$A$789,$A106,СВЦЭМ!$B$39:$B$789,S$83)+'СЕТ СН'!$G$14+СВЦЭМ!$D$10+'СЕТ СН'!$G$6-'СЕТ СН'!$G$26</f>
        <v>3188.50035854</v>
      </c>
      <c r="T106" s="36">
        <f>SUMIFS(СВЦЭМ!$D$39:$D$789,СВЦЭМ!$A$39:$A$789,$A106,СВЦЭМ!$B$39:$B$789,T$83)+'СЕТ СН'!$G$14+СВЦЭМ!$D$10+'СЕТ СН'!$G$6-'СЕТ СН'!$G$26</f>
        <v>3167.61889483</v>
      </c>
      <c r="U106" s="36">
        <f>SUMIFS(СВЦЭМ!$D$39:$D$789,СВЦЭМ!$A$39:$A$789,$A106,СВЦЭМ!$B$39:$B$789,U$83)+'СЕТ СН'!$G$14+СВЦЭМ!$D$10+'СЕТ СН'!$G$6-'СЕТ СН'!$G$26</f>
        <v>3164.95373466</v>
      </c>
      <c r="V106" s="36">
        <f>SUMIFS(СВЦЭМ!$D$39:$D$789,СВЦЭМ!$A$39:$A$789,$A106,СВЦЭМ!$B$39:$B$789,V$83)+'СЕТ СН'!$G$14+СВЦЭМ!$D$10+'СЕТ СН'!$G$6-'СЕТ СН'!$G$26</f>
        <v>3134.4036301599999</v>
      </c>
      <c r="W106" s="36">
        <f>SUMIFS(СВЦЭМ!$D$39:$D$789,СВЦЭМ!$A$39:$A$789,$A106,СВЦЭМ!$B$39:$B$789,W$83)+'СЕТ СН'!$G$14+СВЦЭМ!$D$10+'СЕТ СН'!$G$6-'СЕТ СН'!$G$26</f>
        <v>3133.47933242</v>
      </c>
      <c r="X106" s="36">
        <f>SUMIFS(СВЦЭМ!$D$39:$D$789,СВЦЭМ!$A$39:$A$789,$A106,СВЦЭМ!$B$39:$B$789,X$83)+'СЕТ СН'!$G$14+СВЦЭМ!$D$10+'СЕТ СН'!$G$6-'СЕТ СН'!$G$26</f>
        <v>3211.2138283700001</v>
      </c>
      <c r="Y106" s="36">
        <f>SUMIFS(СВЦЭМ!$D$39:$D$789,СВЦЭМ!$A$39:$A$789,$A106,СВЦЭМ!$B$39:$B$789,Y$83)+'СЕТ СН'!$G$14+СВЦЭМ!$D$10+'СЕТ СН'!$G$6-'СЕТ СН'!$G$26</f>
        <v>3250.5040430700001</v>
      </c>
    </row>
    <row r="107" spans="1:25" ht="15.75" x14ac:dyDescent="0.2">
      <c r="A107" s="35">
        <f t="shared" si="2"/>
        <v>45650</v>
      </c>
      <c r="B107" s="36">
        <f>SUMIFS(СВЦЭМ!$D$39:$D$789,СВЦЭМ!$A$39:$A$789,$A107,СВЦЭМ!$B$39:$B$789,B$83)+'СЕТ СН'!$G$14+СВЦЭМ!$D$10+'СЕТ СН'!$G$6-'СЕТ СН'!$G$26</f>
        <v>3328.25912866</v>
      </c>
      <c r="C107" s="36">
        <f>SUMIFS(СВЦЭМ!$D$39:$D$789,СВЦЭМ!$A$39:$A$789,$A107,СВЦЭМ!$B$39:$B$789,C$83)+'СЕТ СН'!$G$14+СВЦЭМ!$D$10+'СЕТ СН'!$G$6-'СЕТ СН'!$G$26</f>
        <v>3472.28343335</v>
      </c>
      <c r="D107" s="36">
        <f>SUMIFS(СВЦЭМ!$D$39:$D$789,СВЦЭМ!$A$39:$A$789,$A107,СВЦЭМ!$B$39:$B$789,D$83)+'СЕТ СН'!$G$14+СВЦЭМ!$D$10+'СЕТ СН'!$G$6-'СЕТ СН'!$G$26</f>
        <v>3466.3923474200001</v>
      </c>
      <c r="E107" s="36">
        <f>SUMIFS(СВЦЭМ!$D$39:$D$789,СВЦЭМ!$A$39:$A$789,$A107,СВЦЭМ!$B$39:$B$789,E$83)+'СЕТ СН'!$G$14+СВЦЭМ!$D$10+'СЕТ СН'!$G$6-'СЕТ СН'!$G$26</f>
        <v>3467.0755864899998</v>
      </c>
      <c r="F107" s="36">
        <f>SUMIFS(СВЦЭМ!$D$39:$D$789,СВЦЭМ!$A$39:$A$789,$A107,СВЦЭМ!$B$39:$B$789,F$83)+'СЕТ СН'!$G$14+СВЦЭМ!$D$10+'СЕТ СН'!$G$6-'СЕТ СН'!$G$26</f>
        <v>3454.9625083299998</v>
      </c>
      <c r="G107" s="36">
        <f>SUMIFS(СВЦЭМ!$D$39:$D$789,СВЦЭМ!$A$39:$A$789,$A107,СВЦЭМ!$B$39:$B$789,G$83)+'СЕТ СН'!$G$14+СВЦЭМ!$D$10+'СЕТ СН'!$G$6-'СЕТ СН'!$G$26</f>
        <v>3431.8419209099998</v>
      </c>
      <c r="H107" s="36">
        <f>SUMIFS(СВЦЭМ!$D$39:$D$789,СВЦЭМ!$A$39:$A$789,$A107,СВЦЭМ!$B$39:$B$789,H$83)+'СЕТ СН'!$G$14+СВЦЭМ!$D$10+'СЕТ СН'!$G$6-'СЕТ СН'!$G$26</f>
        <v>3408.5582487500001</v>
      </c>
      <c r="I107" s="36">
        <f>SUMIFS(СВЦЭМ!$D$39:$D$789,СВЦЭМ!$A$39:$A$789,$A107,СВЦЭМ!$B$39:$B$789,I$83)+'СЕТ СН'!$G$14+СВЦЭМ!$D$10+'СЕТ СН'!$G$6-'СЕТ СН'!$G$26</f>
        <v>3322.6816110899999</v>
      </c>
      <c r="J107" s="36">
        <f>SUMIFS(СВЦЭМ!$D$39:$D$789,СВЦЭМ!$A$39:$A$789,$A107,СВЦЭМ!$B$39:$B$789,J$83)+'СЕТ СН'!$G$14+СВЦЭМ!$D$10+'СЕТ СН'!$G$6-'СЕТ СН'!$G$26</f>
        <v>3279.37543633</v>
      </c>
      <c r="K107" s="36">
        <f>SUMIFS(СВЦЭМ!$D$39:$D$789,СВЦЭМ!$A$39:$A$789,$A107,СВЦЭМ!$B$39:$B$789,K$83)+'СЕТ СН'!$G$14+СВЦЭМ!$D$10+'СЕТ СН'!$G$6-'СЕТ СН'!$G$26</f>
        <v>3289.7061723500001</v>
      </c>
      <c r="L107" s="36">
        <f>SUMIFS(СВЦЭМ!$D$39:$D$789,СВЦЭМ!$A$39:$A$789,$A107,СВЦЭМ!$B$39:$B$789,L$83)+'СЕТ СН'!$G$14+СВЦЭМ!$D$10+'СЕТ СН'!$G$6-'СЕТ СН'!$G$26</f>
        <v>3246.3956453599999</v>
      </c>
      <c r="M107" s="36">
        <f>SUMIFS(СВЦЭМ!$D$39:$D$789,СВЦЭМ!$A$39:$A$789,$A107,СВЦЭМ!$B$39:$B$789,M$83)+'СЕТ СН'!$G$14+СВЦЭМ!$D$10+'СЕТ СН'!$G$6-'СЕТ СН'!$G$26</f>
        <v>3152.8160920999999</v>
      </c>
      <c r="N107" s="36">
        <f>SUMIFS(СВЦЭМ!$D$39:$D$789,СВЦЭМ!$A$39:$A$789,$A107,СВЦЭМ!$B$39:$B$789,N$83)+'СЕТ СН'!$G$14+СВЦЭМ!$D$10+'СЕТ СН'!$G$6-'СЕТ СН'!$G$26</f>
        <v>3179.9288772599998</v>
      </c>
      <c r="O107" s="36">
        <f>SUMIFS(СВЦЭМ!$D$39:$D$789,СВЦЭМ!$A$39:$A$789,$A107,СВЦЭМ!$B$39:$B$789,O$83)+'СЕТ СН'!$G$14+СВЦЭМ!$D$10+'СЕТ СН'!$G$6-'СЕТ СН'!$G$26</f>
        <v>3252.3948150000001</v>
      </c>
      <c r="P107" s="36">
        <f>SUMIFS(СВЦЭМ!$D$39:$D$789,СВЦЭМ!$A$39:$A$789,$A107,СВЦЭМ!$B$39:$B$789,P$83)+'СЕТ СН'!$G$14+СВЦЭМ!$D$10+'СЕТ СН'!$G$6-'СЕТ СН'!$G$26</f>
        <v>3244.7381907599997</v>
      </c>
      <c r="Q107" s="36">
        <f>SUMIFS(СВЦЭМ!$D$39:$D$789,СВЦЭМ!$A$39:$A$789,$A107,СВЦЭМ!$B$39:$B$789,Q$83)+'СЕТ СН'!$G$14+СВЦЭМ!$D$10+'СЕТ СН'!$G$6-'СЕТ СН'!$G$26</f>
        <v>3158.0104763999998</v>
      </c>
      <c r="R107" s="36">
        <f>SUMIFS(СВЦЭМ!$D$39:$D$789,СВЦЭМ!$A$39:$A$789,$A107,СВЦЭМ!$B$39:$B$789,R$83)+'СЕТ СН'!$G$14+СВЦЭМ!$D$10+'СЕТ СН'!$G$6-'СЕТ СН'!$G$26</f>
        <v>3180.6981960200001</v>
      </c>
      <c r="S107" s="36">
        <f>SUMIFS(СВЦЭМ!$D$39:$D$789,СВЦЭМ!$A$39:$A$789,$A107,СВЦЭМ!$B$39:$B$789,S$83)+'СЕТ СН'!$G$14+СВЦЭМ!$D$10+'СЕТ СН'!$G$6-'СЕТ СН'!$G$26</f>
        <v>3211.5972872299999</v>
      </c>
      <c r="T107" s="36">
        <f>SUMIFS(СВЦЭМ!$D$39:$D$789,СВЦЭМ!$A$39:$A$789,$A107,СВЦЭМ!$B$39:$B$789,T$83)+'СЕТ СН'!$G$14+СВЦЭМ!$D$10+'СЕТ СН'!$G$6-'СЕТ СН'!$G$26</f>
        <v>3262.10597418</v>
      </c>
      <c r="U107" s="36">
        <f>SUMIFS(СВЦЭМ!$D$39:$D$789,СВЦЭМ!$A$39:$A$789,$A107,СВЦЭМ!$B$39:$B$789,U$83)+'СЕТ СН'!$G$14+СВЦЭМ!$D$10+'СЕТ СН'!$G$6-'СЕТ СН'!$G$26</f>
        <v>3265.9156260700001</v>
      </c>
      <c r="V107" s="36">
        <f>SUMIFS(СВЦЭМ!$D$39:$D$789,СВЦЭМ!$A$39:$A$789,$A107,СВЦЭМ!$B$39:$B$789,V$83)+'СЕТ СН'!$G$14+СВЦЭМ!$D$10+'СЕТ СН'!$G$6-'СЕТ СН'!$G$26</f>
        <v>3282.16822215</v>
      </c>
      <c r="W107" s="36">
        <f>SUMIFS(СВЦЭМ!$D$39:$D$789,СВЦЭМ!$A$39:$A$789,$A107,СВЦЭМ!$B$39:$B$789,W$83)+'СЕТ СН'!$G$14+СВЦЭМ!$D$10+'СЕТ СН'!$G$6-'СЕТ СН'!$G$26</f>
        <v>3313.1011952899999</v>
      </c>
      <c r="X107" s="36">
        <f>SUMIFS(СВЦЭМ!$D$39:$D$789,СВЦЭМ!$A$39:$A$789,$A107,СВЦЭМ!$B$39:$B$789,X$83)+'СЕТ СН'!$G$14+СВЦЭМ!$D$10+'СЕТ СН'!$G$6-'СЕТ СН'!$G$26</f>
        <v>3358.7113949300001</v>
      </c>
      <c r="Y107" s="36">
        <f>SUMIFS(СВЦЭМ!$D$39:$D$789,СВЦЭМ!$A$39:$A$789,$A107,СВЦЭМ!$B$39:$B$789,Y$83)+'СЕТ СН'!$G$14+СВЦЭМ!$D$10+'СЕТ СН'!$G$6-'СЕТ СН'!$G$26</f>
        <v>3371.0404172600001</v>
      </c>
    </row>
    <row r="108" spans="1:25" ht="15.75" x14ac:dyDescent="0.2">
      <c r="A108" s="35">
        <f t="shared" si="2"/>
        <v>45651</v>
      </c>
      <c r="B108" s="36">
        <f>SUMIFS(СВЦЭМ!$D$39:$D$789,СВЦЭМ!$A$39:$A$789,$A108,СВЦЭМ!$B$39:$B$789,B$83)+'СЕТ СН'!$G$14+СВЦЭМ!$D$10+'СЕТ СН'!$G$6-'СЕТ СН'!$G$26</f>
        <v>3225.2875544499998</v>
      </c>
      <c r="C108" s="36">
        <f>SUMIFS(СВЦЭМ!$D$39:$D$789,СВЦЭМ!$A$39:$A$789,$A108,СВЦЭМ!$B$39:$B$789,C$83)+'СЕТ СН'!$G$14+СВЦЭМ!$D$10+'СЕТ СН'!$G$6-'СЕТ СН'!$G$26</f>
        <v>3281.3492082499997</v>
      </c>
      <c r="D108" s="36">
        <f>SUMIFS(СВЦЭМ!$D$39:$D$789,СВЦЭМ!$A$39:$A$789,$A108,СВЦЭМ!$B$39:$B$789,D$83)+'СЕТ СН'!$G$14+СВЦЭМ!$D$10+'СЕТ СН'!$G$6-'СЕТ СН'!$G$26</f>
        <v>3296.8570362099999</v>
      </c>
      <c r="E108" s="36">
        <f>SUMIFS(СВЦЭМ!$D$39:$D$789,СВЦЭМ!$A$39:$A$789,$A108,СВЦЭМ!$B$39:$B$789,E$83)+'СЕТ СН'!$G$14+СВЦЭМ!$D$10+'СЕТ СН'!$G$6-'СЕТ СН'!$G$26</f>
        <v>3344.1910115699998</v>
      </c>
      <c r="F108" s="36">
        <f>SUMIFS(СВЦЭМ!$D$39:$D$789,СВЦЭМ!$A$39:$A$789,$A108,СВЦЭМ!$B$39:$B$789,F$83)+'СЕТ СН'!$G$14+СВЦЭМ!$D$10+'СЕТ СН'!$G$6-'СЕТ СН'!$G$26</f>
        <v>3352.2497102799998</v>
      </c>
      <c r="G108" s="36">
        <f>SUMIFS(СВЦЭМ!$D$39:$D$789,СВЦЭМ!$A$39:$A$789,$A108,СВЦЭМ!$B$39:$B$789,G$83)+'СЕТ СН'!$G$14+СВЦЭМ!$D$10+'СЕТ СН'!$G$6-'СЕТ СН'!$G$26</f>
        <v>3294.2784080799997</v>
      </c>
      <c r="H108" s="36">
        <f>SUMIFS(СВЦЭМ!$D$39:$D$789,СВЦЭМ!$A$39:$A$789,$A108,СВЦЭМ!$B$39:$B$789,H$83)+'СЕТ СН'!$G$14+СВЦЭМ!$D$10+'СЕТ СН'!$G$6-'СЕТ СН'!$G$26</f>
        <v>3207.5379561999998</v>
      </c>
      <c r="I108" s="36">
        <f>SUMIFS(СВЦЭМ!$D$39:$D$789,СВЦЭМ!$A$39:$A$789,$A108,СВЦЭМ!$B$39:$B$789,I$83)+'СЕТ СН'!$G$14+СВЦЭМ!$D$10+'СЕТ СН'!$G$6-'СЕТ СН'!$G$26</f>
        <v>3071.56991965</v>
      </c>
      <c r="J108" s="36">
        <f>SUMIFS(СВЦЭМ!$D$39:$D$789,СВЦЭМ!$A$39:$A$789,$A108,СВЦЭМ!$B$39:$B$789,J$83)+'СЕТ СН'!$G$14+СВЦЭМ!$D$10+'СЕТ СН'!$G$6-'СЕТ СН'!$G$26</f>
        <v>3047.5610672600001</v>
      </c>
      <c r="K108" s="36">
        <f>SUMIFS(СВЦЭМ!$D$39:$D$789,СВЦЭМ!$A$39:$A$789,$A108,СВЦЭМ!$B$39:$B$789,K$83)+'СЕТ СН'!$G$14+СВЦЭМ!$D$10+'СЕТ СН'!$G$6-'СЕТ СН'!$G$26</f>
        <v>3028.5394405299999</v>
      </c>
      <c r="L108" s="36">
        <f>SUMIFS(СВЦЭМ!$D$39:$D$789,СВЦЭМ!$A$39:$A$789,$A108,СВЦЭМ!$B$39:$B$789,L$83)+'СЕТ СН'!$G$14+СВЦЭМ!$D$10+'СЕТ СН'!$G$6-'СЕТ СН'!$G$26</f>
        <v>3004.7508425400001</v>
      </c>
      <c r="M108" s="36">
        <f>SUMIFS(СВЦЭМ!$D$39:$D$789,СВЦЭМ!$A$39:$A$789,$A108,СВЦЭМ!$B$39:$B$789,M$83)+'СЕТ СН'!$G$14+СВЦЭМ!$D$10+'СЕТ СН'!$G$6-'СЕТ СН'!$G$26</f>
        <v>2971.2853173099998</v>
      </c>
      <c r="N108" s="36">
        <f>SUMIFS(СВЦЭМ!$D$39:$D$789,СВЦЭМ!$A$39:$A$789,$A108,СВЦЭМ!$B$39:$B$789,N$83)+'СЕТ СН'!$G$14+СВЦЭМ!$D$10+'СЕТ СН'!$G$6-'СЕТ СН'!$G$26</f>
        <v>2973.3669259600001</v>
      </c>
      <c r="O108" s="36">
        <f>SUMIFS(СВЦЭМ!$D$39:$D$789,СВЦЭМ!$A$39:$A$789,$A108,СВЦЭМ!$B$39:$B$789,O$83)+'СЕТ СН'!$G$14+СВЦЭМ!$D$10+'СЕТ СН'!$G$6-'СЕТ СН'!$G$26</f>
        <v>2987.5296113199997</v>
      </c>
      <c r="P108" s="36">
        <f>SUMIFS(СВЦЭМ!$D$39:$D$789,СВЦЭМ!$A$39:$A$789,$A108,СВЦЭМ!$B$39:$B$789,P$83)+'СЕТ СН'!$G$14+СВЦЭМ!$D$10+'СЕТ СН'!$G$6-'СЕТ СН'!$G$26</f>
        <v>2991.13639113</v>
      </c>
      <c r="Q108" s="36">
        <f>SUMIFS(СВЦЭМ!$D$39:$D$789,СВЦЭМ!$A$39:$A$789,$A108,СВЦЭМ!$B$39:$B$789,Q$83)+'СЕТ СН'!$G$14+СВЦЭМ!$D$10+'СЕТ СН'!$G$6-'СЕТ СН'!$G$26</f>
        <v>2997.0210689299997</v>
      </c>
      <c r="R108" s="36">
        <f>SUMIFS(СВЦЭМ!$D$39:$D$789,СВЦЭМ!$A$39:$A$789,$A108,СВЦЭМ!$B$39:$B$789,R$83)+'СЕТ СН'!$G$14+СВЦЭМ!$D$10+'СЕТ СН'!$G$6-'СЕТ СН'!$G$26</f>
        <v>2993.9545427499997</v>
      </c>
      <c r="S108" s="36">
        <f>SUMIFS(СВЦЭМ!$D$39:$D$789,СВЦЭМ!$A$39:$A$789,$A108,СВЦЭМ!$B$39:$B$789,S$83)+'СЕТ СН'!$G$14+СВЦЭМ!$D$10+'СЕТ СН'!$G$6-'СЕТ СН'!$G$26</f>
        <v>2968.6799474599998</v>
      </c>
      <c r="T108" s="36">
        <f>SUMIFS(СВЦЭМ!$D$39:$D$789,СВЦЭМ!$A$39:$A$789,$A108,СВЦЭМ!$B$39:$B$789,T$83)+'СЕТ СН'!$G$14+СВЦЭМ!$D$10+'СЕТ СН'!$G$6-'СЕТ СН'!$G$26</f>
        <v>2997.4641597599998</v>
      </c>
      <c r="U108" s="36">
        <f>SUMIFS(СВЦЭМ!$D$39:$D$789,СВЦЭМ!$A$39:$A$789,$A108,СВЦЭМ!$B$39:$B$789,U$83)+'СЕТ СН'!$G$14+СВЦЭМ!$D$10+'СЕТ СН'!$G$6-'СЕТ СН'!$G$26</f>
        <v>2994.2553773999998</v>
      </c>
      <c r="V108" s="36">
        <f>SUMIFS(СВЦЭМ!$D$39:$D$789,СВЦЭМ!$A$39:$A$789,$A108,СВЦЭМ!$B$39:$B$789,V$83)+'СЕТ СН'!$G$14+СВЦЭМ!$D$10+'СЕТ СН'!$G$6-'СЕТ СН'!$G$26</f>
        <v>3004.7675463</v>
      </c>
      <c r="W108" s="36">
        <f>SUMIFS(СВЦЭМ!$D$39:$D$789,СВЦЭМ!$A$39:$A$789,$A108,СВЦЭМ!$B$39:$B$789,W$83)+'СЕТ СН'!$G$14+СВЦЭМ!$D$10+'СЕТ СН'!$G$6-'СЕТ СН'!$G$26</f>
        <v>3050.1423588899997</v>
      </c>
      <c r="X108" s="36">
        <f>SUMIFS(СВЦЭМ!$D$39:$D$789,СВЦЭМ!$A$39:$A$789,$A108,СВЦЭМ!$B$39:$B$789,X$83)+'СЕТ СН'!$G$14+СВЦЭМ!$D$10+'СЕТ СН'!$G$6-'СЕТ СН'!$G$26</f>
        <v>3040.8251397700001</v>
      </c>
      <c r="Y108" s="36">
        <f>SUMIFS(СВЦЭМ!$D$39:$D$789,СВЦЭМ!$A$39:$A$789,$A108,СВЦЭМ!$B$39:$B$789,Y$83)+'СЕТ СН'!$G$14+СВЦЭМ!$D$10+'СЕТ СН'!$G$6-'СЕТ СН'!$G$26</f>
        <v>3114.8953819099997</v>
      </c>
    </row>
    <row r="109" spans="1:25" ht="15.75" x14ac:dyDescent="0.2">
      <c r="A109" s="35">
        <f t="shared" si="2"/>
        <v>45652</v>
      </c>
      <c r="B109" s="36">
        <f>SUMIFS(СВЦЭМ!$D$39:$D$789,СВЦЭМ!$A$39:$A$789,$A109,СВЦЭМ!$B$39:$B$789,B$83)+'СЕТ СН'!$G$14+СВЦЭМ!$D$10+'СЕТ СН'!$G$6-'СЕТ СН'!$G$26</f>
        <v>3322.68670643</v>
      </c>
      <c r="C109" s="36">
        <f>SUMIFS(СВЦЭМ!$D$39:$D$789,СВЦЭМ!$A$39:$A$789,$A109,СВЦЭМ!$B$39:$B$789,C$83)+'СЕТ СН'!$G$14+СВЦЭМ!$D$10+'СЕТ СН'!$G$6-'СЕТ СН'!$G$26</f>
        <v>3374.90136325</v>
      </c>
      <c r="D109" s="36">
        <f>SUMIFS(СВЦЭМ!$D$39:$D$789,СВЦЭМ!$A$39:$A$789,$A109,СВЦЭМ!$B$39:$B$789,D$83)+'СЕТ СН'!$G$14+СВЦЭМ!$D$10+'СЕТ СН'!$G$6-'СЕТ СН'!$G$26</f>
        <v>3410.9909191000002</v>
      </c>
      <c r="E109" s="36">
        <f>SUMIFS(СВЦЭМ!$D$39:$D$789,СВЦЭМ!$A$39:$A$789,$A109,СВЦЭМ!$B$39:$B$789,E$83)+'СЕТ СН'!$G$14+СВЦЭМ!$D$10+'СЕТ СН'!$G$6-'СЕТ СН'!$G$26</f>
        <v>3417.7118344</v>
      </c>
      <c r="F109" s="36">
        <f>SUMIFS(СВЦЭМ!$D$39:$D$789,СВЦЭМ!$A$39:$A$789,$A109,СВЦЭМ!$B$39:$B$789,F$83)+'СЕТ СН'!$G$14+СВЦЭМ!$D$10+'СЕТ СН'!$G$6-'СЕТ СН'!$G$26</f>
        <v>3411.8804187400001</v>
      </c>
      <c r="G109" s="36">
        <f>SUMIFS(СВЦЭМ!$D$39:$D$789,СВЦЭМ!$A$39:$A$789,$A109,СВЦЭМ!$B$39:$B$789,G$83)+'СЕТ СН'!$G$14+СВЦЭМ!$D$10+'СЕТ СН'!$G$6-'СЕТ СН'!$G$26</f>
        <v>3379.7406999700002</v>
      </c>
      <c r="H109" s="36">
        <f>SUMIFS(СВЦЭМ!$D$39:$D$789,СВЦЭМ!$A$39:$A$789,$A109,СВЦЭМ!$B$39:$B$789,H$83)+'СЕТ СН'!$G$14+СВЦЭМ!$D$10+'СЕТ СН'!$G$6-'СЕТ СН'!$G$26</f>
        <v>3267.9987727499997</v>
      </c>
      <c r="I109" s="36">
        <f>SUMIFS(СВЦЭМ!$D$39:$D$789,СВЦЭМ!$A$39:$A$789,$A109,СВЦЭМ!$B$39:$B$789,I$83)+'СЕТ СН'!$G$14+СВЦЭМ!$D$10+'СЕТ СН'!$G$6-'СЕТ СН'!$G$26</f>
        <v>3181.2307937</v>
      </c>
      <c r="J109" s="36">
        <f>SUMIFS(СВЦЭМ!$D$39:$D$789,СВЦЭМ!$A$39:$A$789,$A109,СВЦЭМ!$B$39:$B$789,J$83)+'СЕТ СН'!$G$14+СВЦЭМ!$D$10+'СЕТ СН'!$G$6-'СЕТ СН'!$G$26</f>
        <v>3134.4887092200001</v>
      </c>
      <c r="K109" s="36">
        <f>SUMIFS(СВЦЭМ!$D$39:$D$789,СВЦЭМ!$A$39:$A$789,$A109,СВЦЭМ!$B$39:$B$789,K$83)+'СЕТ СН'!$G$14+СВЦЭМ!$D$10+'СЕТ СН'!$G$6-'СЕТ СН'!$G$26</f>
        <v>3107.7574047399999</v>
      </c>
      <c r="L109" s="36">
        <f>SUMIFS(СВЦЭМ!$D$39:$D$789,СВЦЭМ!$A$39:$A$789,$A109,СВЦЭМ!$B$39:$B$789,L$83)+'СЕТ СН'!$G$14+СВЦЭМ!$D$10+'СЕТ СН'!$G$6-'СЕТ СН'!$G$26</f>
        <v>3106.6974197300001</v>
      </c>
      <c r="M109" s="36">
        <f>SUMIFS(СВЦЭМ!$D$39:$D$789,СВЦЭМ!$A$39:$A$789,$A109,СВЦЭМ!$B$39:$B$789,M$83)+'СЕТ СН'!$G$14+СВЦЭМ!$D$10+'СЕТ СН'!$G$6-'СЕТ СН'!$G$26</f>
        <v>3088.6471387799998</v>
      </c>
      <c r="N109" s="36">
        <f>SUMIFS(СВЦЭМ!$D$39:$D$789,СВЦЭМ!$A$39:$A$789,$A109,СВЦЭМ!$B$39:$B$789,N$83)+'СЕТ СН'!$G$14+СВЦЭМ!$D$10+'СЕТ СН'!$G$6-'СЕТ СН'!$G$26</f>
        <v>3090.5705396899998</v>
      </c>
      <c r="O109" s="36">
        <f>SUMIFS(СВЦЭМ!$D$39:$D$789,СВЦЭМ!$A$39:$A$789,$A109,СВЦЭМ!$B$39:$B$789,O$83)+'СЕТ СН'!$G$14+СВЦЭМ!$D$10+'СЕТ СН'!$G$6-'СЕТ СН'!$G$26</f>
        <v>3080.5156344900001</v>
      </c>
      <c r="P109" s="36">
        <f>SUMIFS(СВЦЭМ!$D$39:$D$789,СВЦЭМ!$A$39:$A$789,$A109,СВЦЭМ!$B$39:$B$789,P$83)+'СЕТ СН'!$G$14+СВЦЭМ!$D$10+'СЕТ СН'!$G$6-'СЕТ СН'!$G$26</f>
        <v>3097.4574227799999</v>
      </c>
      <c r="Q109" s="36">
        <f>SUMIFS(СВЦЭМ!$D$39:$D$789,СВЦЭМ!$A$39:$A$789,$A109,СВЦЭМ!$B$39:$B$789,Q$83)+'СЕТ СН'!$G$14+СВЦЭМ!$D$10+'СЕТ СН'!$G$6-'СЕТ СН'!$G$26</f>
        <v>3167.6374951899998</v>
      </c>
      <c r="R109" s="36">
        <f>SUMIFS(СВЦЭМ!$D$39:$D$789,СВЦЭМ!$A$39:$A$789,$A109,СВЦЭМ!$B$39:$B$789,R$83)+'СЕТ СН'!$G$14+СВЦЭМ!$D$10+'СЕТ СН'!$G$6-'СЕТ СН'!$G$26</f>
        <v>3108.8369108500001</v>
      </c>
      <c r="S109" s="36">
        <f>SUMIFS(СВЦЭМ!$D$39:$D$789,СВЦЭМ!$A$39:$A$789,$A109,СВЦЭМ!$B$39:$B$789,S$83)+'СЕТ СН'!$G$14+СВЦЭМ!$D$10+'СЕТ СН'!$G$6-'СЕТ СН'!$G$26</f>
        <v>3119.5026184600001</v>
      </c>
      <c r="T109" s="36">
        <f>SUMIFS(СВЦЭМ!$D$39:$D$789,СВЦЭМ!$A$39:$A$789,$A109,СВЦЭМ!$B$39:$B$789,T$83)+'СЕТ СН'!$G$14+СВЦЭМ!$D$10+'СЕТ СН'!$G$6-'СЕТ СН'!$G$26</f>
        <v>3094.5909593900001</v>
      </c>
      <c r="U109" s="36">
        <f>SUMIFS(СВЦЭМ!$D$39:$D$789,СВЦЭМ!$A$39:$A$789,$A109,СВЦЭМ!$B$39:$B$789,U$83)+'СЕТ СН'!$G$14+СВЦЭМ!$D$10+'СЕТ СН'!$G$6-'СЕТ СН'!$G$26</f>
        <v>3113.2497818399997</v>
      </c>
      <c r="V109" s="36">
        <f>SUMIFS(СВЦЭМ!$D$39:$D$789,СВЦЭМ!$A$39:$A$789,$A109,СВЦЭМ!$B$39:$B$789,V$83)+'СЕТ СН'!$G$14+СВЦЭМ!$D$10+'СЕТ СН'!$G$6-'СЕТ СН'!$G$26</f>
        <v>3149.6006467100001</v>
      </c>
      <c r="W109" s="36">
        <f>SUMIFS(СВЦЭМ!$D$39:$D$789,СВЦЭМ!$A$39:$A$789,$A109,СВЦЭМ!$B$39:$B$789,W$83)+'СЕТ СН'!$G$14+СВЦЭМ!$D$10+'СЕТ СН'!$G$6-'СЕТ СН'!$G$26</f>
        <v>3164.28960697</v>
      </c>
      <c r="X109" s="36">
        <f>SUMIFS(СВЦЭМ!$D$39:$D$789,СВЦЭМ!$A$39:$A$789,$A109,СВЦЭМ!$B$39:$B$789,X$83)+'СЕТ СН'!$G$14+СВЦЭМ!$D$10+'СЕТ СН'!$G$6-'СЕТ СН'!$G$26</f>
        <v>3178.9684828999998</v>
      </c>
      <c r="Y109" s="36">
        <f>SUMIFS(СВЦЭМ!$D$39:$D$789,СВЦЭМ!$A$39:$A$789,$A109,СВЦЭМ!$B$39:$B$789,Y$83)+'СЕТ СН'!$G$14+СВЦЭМ!$D$10+'СЕТ СН'!$G$6-'СЕТ СН'!$G$26</f>
        <v>3201.4440445</v>
      </c>
    </row>
    <row r="110" spans="1:25" ht="15.75" x14ac:dyDescent="0.2">
      <c r="A110" s="35">
        <f t="shared" si="2"/>
        <v>45653</v>
      </c>
      <c r="B110" s="36">
        <f>SUMIFS(СВЦЭМ!$D$39:$D$789,СВЦЭМ!$A$39:$A$789,$A110,СВЦЭМ!$B$39:$B$789,B$83)+'СЕТ СН'!$G$14+СВЦЭМ!$D$10+'СЕТ СН'!$G$6-'СЕТ СН'!$G$26</f>
        <v>3340.3112740500001</v>
      </c>
      <c r="C110" s="36">
        <f>SUMIFS(СВЦЭМ!$D$39:$D$789,СВЦЭМ!$A$39:$A$789,$A110,СВЦЭМ!$B$39:$B$789,C$83)+'СЕТ СН'!$G$14+СВЦЭМ!$D$10+'СЕТ СН'!$G$6-'СЕТ СН'!$G$26</f>
        <v>3364.7532452999999</v>
      </c>
      <c r="D110" s="36">
        <f>SUMIFS(СВЦЭМ!$D$39:$D$789,СВЦЭМ!$A$39:$A$789,$A110,СВЦЭМ!$B$39:$B$789,D$83)+'СЕТ СН'!$G$14+СВЦЭМ!$D$10+'СЕТ СН'!$G$6-'СЕТ СН'!$G$26</f>
        <v>3380.5850482699998</v>
      </c>
      <c r="E110" s="36">
        <f>SUMIFS(СВЦЭМ!$D$39:$D$789,СВЦЭМ!$A$39:$A$789,$A110,СВЦЭМ!$B$39:$B$789,E$83)+'СЕТ СН'!$G$14+СВЦЭМ!$D$10+'СЕТ СН'!$G$6-'СЕТ СН'!$G$26</f>
        <v>3393.4135544000001</v>
      </c>
      <c r="F110" s="36">
        <f>SUMIFS(СВЦЭМ!$D$39:$D$789,СВЦЭМ!$A$39:$A$789,$A110,СВЦЭМ!$B$39:$B$789,F$83)+'СЕТ СН'!$G$14+СВЦЭМ!$D$10+'СЕТ СН'!$G$6-'СЕТ СН'!$G$26</f>
        <v>3382.88726348</v>
      </c>
      <c r="G110" s="36">
        <f>SUMIFS(СВЦЭМ!$D$39:$D$789,СВЦЭМ!$A$39:$A$789,$A110,СВЦЭМ!$B$39:$B$789,G$83)+'СЕТ СН'!$G$14+СВЦЭМ!$D$10+'СЕТ СН'!$G$6-'СЕТ СН'!$G$26</f>
        <v>3341.4185281</v>
      </c>
      <c r="H110" s="36">
        <f>SUMIFS(СВЦЭМ!$D$39:$D$789,СВЦЭМ!$A$39:$A$789,$A110,СВЦЭМ!$B$39:$B$789,H$83)+'СЕТ СН'!$G$14+СВЦЭМ!$D$10+'СЕТ СН'!$G$6-'СЕТ СН'!$G$26</f>
        <v>3233.82156678</v>
      </c>
      <c r="I110" s="36">
        <f>SUMIFS(СВЦЭМ!$D$39:$D$789,СВЦЭМ!$A$39:$A$789,$A110,СВЦЭМ!$B$39:$B$789,I$83)+'СЕТ СН'!$G$14+СВЦЭМ!$D$10+'СЕТ СН'!$G$6-'СЕТ СН'!$G$26</f>
        <v>3116.0577285199997</v>
      </c>
      <c r="J110" s="36">
        <f>SUMIFS(СВЦЭМ!$D$39:$D$789,СВЦЭМ!$A$39:$A$789,$A110,СВЦЭМ!$B$39:$B$789,J$83)+'СЕТ СН'!$G$14+СВЦЭМ!$D$10+'СЕТ СН'!$G$6-'СЕТ СН'!$G$26</f>
        <v>3080.80035916</v>
      </c>
      <c r="K110" s="36">
        <f>SUMIFS(СВЦЭМ!$D$39:$D$789,СВЦЭМ!$A$39:$A$789,$A110,СВЦЭМ!$B$39:$B$789,K$83)+'СЕТ СН'!$G$14+СВЦЭМ!$D$10+'СЕТ СН'!$G$6-'СЕТ СН'!$G$26</f>
        <v>3080.9301756099999</v>
      </c>
      <c r="L110" s="36">
        <f>SUMIFS(СВЦЭМ!$D$39:$D$789,СВЦЭМ!$A$39:$A$789,$A110,СВЦЭМ!$B$39:$B$789,L$83)+'СЕТ СН'!$G$14+СВЦЭМ!$D$10+'СЕТ СН'!$G$6-'СЕТ СН'!$G$26</f>
        <v>3110.6734166599999</v>
      </c>
      <c r="M110" s="36">
        <f>SUMIFS(СВЦЭМ!$D$39:$D$789,СВЦЭМ!$A$39:$A$789,$A110,СВЦЭМ!$B$39:$B$789,M$83)+'СЕТ СН'!$G$14+СВЦЭМ!$D$10+'СЕТ СН'!$G$6-'СЕТ СН'!$G$26</f>
        <v>3193.3855187300001</v>
      </c>
      <c r="N110" s="36">
        <f>SUMIFS(СВЦЭМ!$D$39:$D$789,СВЦЭМ!$A$39:$A$789,$A110,СВЦЭМ!$B$39:$B$789,N$83)+'СЕТ СН'!$G$14+СВЦЭМ!$D$10+'СЕТ СН'!$G$6-'СЕТ СН'!$G$26</f>
        <v>3223.7012425399998</v>
      </c>
      <c r="O110" s="36">
        <f>SUMIFS(СВЦЭМ!$D$39:$D$789,СВЦЭМ!$A$39:$A$789,$A110,СВЦЭМ!$B$39:$B$789,O$83)+'СЕТ СН'!$G$14+СВЦЭМ!$D$10+'СЕТ СН'!$G$6-'СЕТ СН'!$G$26</f>
        <v>3225.3938648200001</v>
      </c>
      <c r="P110" s="36">
        <f>SUMIFS(СВЦЭМ!$D$39:$D$789,СВЦЭМ!$A$39:$A$789,$A110,СВЦЭМ!$B$39:$B$789,P$83)+'СЕТ СН'!$G$14+СВЦЭМ!$D$10+'СЕТ СН'!$G$6-'СЕТ СН'!$G$26</f>
        <v>3208.15303464</v>
      </c>
      <c r="Q110" s="36">
        <f>SUMIFS(СВЦЭМ!$D$39:$D$789,СВЦЭМ!$A$39:$A$789,$A110,СВЦЭМ!$B$39:$B$789,Q$83)+'СЕТ СН'!$G$14+СВЦЭМ!$D$10+'СЕТ СН'!$G$6-'СЕТ СН'!$G$26</f>
        <v>3224.0505524099999</v>
      </c>
      <c r="R110" s="36">
        <f>SUMIFS(СВЦЭМ!$D$39:$D$789,СВЦЭМ!$A$39:$A$789,$A110,СВЦЭМ!$B$39:$B$789,R$83)+'СЕТ СН'!$G$14+СВЦЭМ!$D$10+'СЕТ СН'!$G$6-'СЕТ СН'!$G$26</f>
        <v>3212.1000067</v>
      </c>
      <c r="S110" s="36">
        <f>SUMIFS(СВЦЭМ!$D$39:$D$789,СВЦЭМ!$A$39:$A$789,$A110,СВЦЭМ!$B$39:$B$789,S$83)+'СЕТ СН'!$G$14+СВЦЭМ!$D$10+'СЕТ СН'!$G$6-'СЕТ СН'!$G$26</f>
        <v>3193.71558323</v>
      </c>
      <c r="T110" s="36">
        <f>SUMIFS(СВЦЭМ!$D$39:$D$789,СВЦЭМ!$A$39:$A$789,$A110,СВЦЭМ!$B$39:$B$789,T$83)+'СЕТ СН'!$G$14+СВЦЭМ!$D$10+'СЕТ СН'!$G$6-'СЕТ СН'!$G$26</f>
        <v>3154.6713473899999</v>
      </c>
      <c r="U110" s="36">
        <f>SUMIFS(СВЦЭМ!$D$39:$D$789,СВЦЭМ!$A$39:$A$789,$A110,СВЦЭМ!$B$39:$B$789,U$83)+'СЕТ СН'!$G$14+СВЦЭМ!$D$10+'СЕТ СН'!$G$6-'СЕТ СН'!$G$26</f>
        <v>3113.1319326600001</v>
      </c>
      <c r="V110" s="36">
        <f>SUMIFS(СВЦЭМ!$D$39:$D$789,СВЦЭМ!$A$39:$A$789,$A110,СВЦЭМ!$B$39:$B$789,V$83)+'СЕТ СН'!$G$14+СВЦЭМ!$D$10+'СЕТ СН'!$G$6-'СЕТ СН'!$G$26</f>
        <v>3126.4315138100001</v>
      </c>
      <c r="W110" s="36">
        <f>SUMIFS(СВЦЭМ!$D$39:$D$789,СВЦЭМ!$A$39:$A$789,$A110,СВЦЭМ!$B$39:$B$789,W$83)+'СЕТ СН'!$G$14+СВЦЭМ!$D$10+'СЕТ СН'!$G$6-'СЕТ СН'!$G$26</f>
        <v>3167.5088761699999</v>
      </c>
      <c r="X110" s="36">
        <f>SUMIFS(СВЦЭМ!$D$39:$D$789,СВЦЭМ!$A$39:$A$789,$A110,СВЦЭМ!$B$39:$B$789,X$83)+'СЕТ СН'!$G$14+СВЦЭМ!$D$10+'СЕТ СН'!$G$6-'СЕТ СН'!$G$26</f>
        <v>3227.5626913199999</v>
      </c>
      <c r="Y110" s="36">
        <f>SUMIFS(СВЦЭМ!$D$39:$D$789,СВЦЭМ!$A$39:$A$789,$A110,СВЦЭМ!$B$39:$B$789,Y$83)+'СЕТ СН'!$G$14+СВЦЭМ!$D$10+'СЕТ СН'!$G$6-'СЕТ СН'!$G$26</f>
        <v>3233.3118577499999</v>
      </c>
    </row>
    <row r="111" spans="1:25" ht="15.75" x14ac:dyDescent="0.2">
      <c r="A111" s="35">
        <f t="shared" si="2"/>
        <v>45654</v>
      </c>
      <c r="B111" s="36">
        <f>SUMIFS(СВЦЭМ!$D$39:$D$789,СВЦЭМ!$A$39:$A$789,$A111,СВЦЭМ!$B$39:$B$789,B$83)+'СЕТ СН'!$G$14+СВЦЭМ!$D$10+'СЕТ СН'!$G$6-'СЕТ СН'!$G$26</f>
        <v>3237.8514588600001</v>
      </c>
      <c r="C111" s="36">
        <f>SUMIFS(СВЦЭМ!$D$39:$D$789,СВЦЭМ!$A$39:$A$789,$A111,СВЦЭМ!$B$39:$B$789,C$83)+'СЕТ СН'!$G$14+СВЦЭМ!$D$10+'СЕТ СН'!$G$6-'СЕТ СН'!$G$26</f>
        <v>3292.1867264100001</v>
      </c>
      <c r="D111" s="36">
        <f>SUMIFS(СВЦЭМ!$D$39:$D$789,СВЦЭМ!$A$39:$A$789,$A111,СВЦЭМ!$B$39:$B$789,D$83)+'СЕТ СН'!$G$14+СВЦЭМ!$D$10+'СЕТ СН'!$G$6-'СЕТ СН'!$G$26</f>
        <v>3364.3990884899999</v>
      </c>
      <c r="E111" s="36">
        <f>SUMIFS(СВЦЭМ!$D$39:$D$789,СВЦЭМ!$A$39:$A$789,$A111,СВЦЭМ!$B$39:$B$789,E$83)+'СЕТ СН'!$G$14+СВЦЭМ!$D$10+'СЕТ СН'!$G$6-'СЕТ СН'!$G$26</f>
        <v>3391.2381772200001</v>
      </c>
      <c r="F111" s="36">
        <f>SUMIFS(СВЦЭМ!$D$39:$D$789,СВЦЭМ!$A$39:$A$789,$A111,СВЦЭМ!$B$39:$B$789,F$83)+'СЕТ СН'!$G$14+СВЦЭМ!$D$10+'СЕТ СН'!$G$6-'СЕТ СН'!$G$26</f>
        <v>3390.6983700000001</v>
      </c>
      <c r="G111" s="36">
        <f>SUMIFS(СВЦЭМ!$D$39:$D$789,СВЦЭМ!$A$39:$A$789,$A111,СВЦЭМ!$B$39:$B$789,G$83)+'СЕТ СН'!$G$14+СВЦЭМ!$D$10+'СЕТ СН'!$G$6-'СЕТ СН'!$G$26</f>
        <v>3351.1978782199999</v>
      </c>
      <c r="H111" s="36">
        <f>SUMIFS(СВЦЭМ!$D$39:$D$789,СВЦЭМ!$A$39:$A$789,$A111,СВЦЭМ!$B$39:$B$789,H$83)+'СЕТ СН'!$G$14+СВЦЭМ!$D$10+'СЕТ СН'!$G$6-'СЕТ СН'!$G$26</f>
        <v>3317.1000834299998</v>
      </c>
      <c r="I111" s="36">
        <f>SUMIFS(СВЦЭМ!$D$39:$D$789,СВЦЭМ!$A$39:$A$789,$A111,СВЦЭМ!$B$39:$B$789,I$83)+'СЕТ СН'!$G$14+СВЦЭМ!$D$10+'СЕТ СН'!$G$6-'СЕТ СН'!$G$26</f>
        <v>3218.1458968699999</v>
      </c>
      <c r="J111" s="36">
        <f>SUMIFS(СВЦЭМ!$D$39:$D$789,СВЦЭМ!$A$39:$A$789,$A111,СВЦЭМ!$B$39:$B$789,J$83)+'СЕТ СН'!$G$14+СВЦЭМ!$D$10+'СЕТ СН'!$G$6-'СЕТ СН'!$G$26</f>
        <v>3187.7023915499999</v>
      </c>
      <c r="K111" s="36">
        <f>SUMIFS(СВЦЭМ!$D$39:$D$789,СВЦЭМ!$A$39:$A$789,$A111,СВЦЭМ!$B$39:$B$789,K$83)+'СЕТ СН'!$G$14+СВЦЭМ!$D$10+'СЕТ СН'!$G$6-'СЕТ СН'!$G$26</f>
        <v>3161.0682320199999</v>
      </c>
      <c r="L111" s="36">
        <f>SUMIFS(СВЦЭМ!$D$39:$D$789,СВЦЭМ!$A$39:$A$789,$A111,СВЦЭМ!$B$39:$B$789,L$83)+'СЕТ СН'!$G$14+СВЦЭМ!$D$10+'СЕТ СН'!$G$6-'СЕТ СН'!$G$26</f>
        <v>3129.2497908699997</v>
      </c>
      <c r="M111" s="36">
        <f>SUMIFS(СВЦЭМ!$D$39:$D$789,СВЦЭМ!$A$39:$A$789,$A111,СВЦЭМ!$B$39:$B$789,M$83)+'СЕТ СН'!$G$14+СВЦЭМ!$D$10+'СЕТ СН'!$G$6-'СЕТ СН'!$G$26</f>
        <v>3206.8624542299999</v>
      </c>
      <c r="N111" s="36">
        <f>SUMIFS(СВЦЭМ!$D$39:$D$789,СВЦЭМ!$A$39:$A$789,$A111,СВЦЭМ!$B$39:$B$789,N$83)+'СЕТ СН'!$G$14+СВЦЭМ!$D$10+'СЕТ СН'!$G$6-'СЕТ СН'!$G$26</f>
        <v>3214.8023532900002</v>
      </c>
      <c r="O111" s="36">
        <f>SUMIFS(СВЦЭМ!$D$39:$D$789,СВЦЭМ!$A$39:$A$789,$A111,СВЦЭМ!$B$39:$B$789,O$83)+'СЕТ СН'!$G$14+СВЦЭМ!$D$10+'СЕТ СН'!$G$6-'СЕТ СН'!$G$26</f>
        <v>3225.2354742899997</v>
      </c>
      <c r="P111" s="36">
        <f>SUMIFS(СВЦЭМ!$D$39:$D$789,СВЦЭМ!$A$39:$A$789,$A111,СВЦЭМ!$B$39:$B$789,P$83)+'СЕТ СН'!$G$14+СВЦЭМ!$D$10+'СЕТ СН'!$G$6-'СЕТ СН'!$G$26</f>
        <v>3221.9431947499997</v>
      </c>
      <c r="Q111" s="36">
        <f>SUMIFS(СВЦЭМ!$D$39:$D$789,СВЦЭМ!$A$39:$A$789,$A111,СВЦЭМ!$B$39:$B$789,Q$83)+'СЕТ СН'!$G$14+СВЦЭМ!$D$10+'СЕТ СН'!$G$6-'СЕТ СН'!$G$26</f>
        <v>3238.5835718600001</v>
      </c>
      <c r="R111" s="36">
        <f>SUMIFS(СВЦЭМ!$D$39:$D$789,СВЦЭМ!$A$39:$A$789,$A111,СВЦЭМ!$B$39:$B$789,R$83)+'СЕТ СН'!$G$14+СВЦЭМ!$D$10+'СЕТ СН'!$G$6-'СЕТ СН'!$G$26</f>
        <v>3231.6958355399997</v>
      </c>
      <c r="S111" s="36">
        <f>SUMIFS(СВЦЭМ!$D$39:$D$789,СВЦЭМ!$A$39:$A$789,$A111,СВЦЭМ!$B$39:$B$789,S$83)+'СЕТ СН'!$G$14+СВЦЭМ!$D$10+'СЕТ СН'!$G$6-'СЕТ СН'!$G$26</f>
        <v>3195.0127130599999</v>
      </c>
      <c r="T111" s="36">
        <f>SUMIFS(СВЦЭМ!$D$39:$D$789,СВЦЭМ!$A$39:$A$789,$A111,СВЦЭМ!$B$39:$B$789,T$83)+'СЕТ СН'!$G$14+СВЦЭМ!$D$10+'СЕТ СН'!$G$6-'СЕТ СН'!$G$26</f>
        <v>3162.4387761099997</v>
      </c>
      <c r="U111" s="36">
        <f>SUMIFS(СВЦЭМ!$D$39:$D$789,СВЦЭМ!$A$39:$A$789,$A111,СВЦЭМ!$B$39:$B$789,U$83)+'СЕТ СН'!$G$14+СВЦЭМ!$D$10+'СЕТ СН'!$G$6-'СЕТ СН'!$G$26</f>
        <v>3184.2267666799999</v>
      </c>
      <c r="V111" s="36">
        <f>SUMIFS(СВЦЭМ!$D$39:$D$789,СВЦЭМ!$A$39:$A$789,$A111,СВЦЭМ!$B$39:$B$789,V$83)+'СЕТ СН'!$G$14+СВЦЭМ!$D$10+'СЕТ СН'!$G$6-'СЕТ СН'!$G$26</f>
        <v>3199.8931993400001</v>
      </c>
      <c r="W111" s="36">
        <f>SUMIFS(СВЦЭМ!$D$39:$D$789,СВЦЭМ!$A$39:$A$789,$A111,СВЦЭМ!$B$39:$B$789,W$83)+'СЕТ СН'!$G$14+СВЦЭМ!$D$10+'СЕТ СН'!$G$6-'СЕТ СН'!$G$26</f>
        <v>3212.4669427499998</v>
      </c>
      <c r="X111" s="36">
        <f>SUMIFS(СВЦЭМ!$D$39:$D$789,СВЦЭМ!$A$39:$A$789,$A111,СВЦЭМ!$B$39:$B$789,X$83)+'СЕТ СН'!$G$14+СВЦЭМ!$D$10+'СЕТ СН'!$G$6-'СЕТ СН'!$G$26</f>
        <v>3227.7486027499999</v>
      </c>
      <c r="Y111" s="36">
        <f>SUMIFS(СВЦЭМ!$D$39:$D$789,СВЦЭМ!$A$39:$A$789,$A111,СВЦЭМ!$B$39:$B$789,Y$83)+'СЕТ СН'!$G$14+СВЦЭМ!$D$10+'СЕТ СН'!$G$6-'СЕТ СН'!$G$26</f>
        <v>3328.9393105999998</v>
      </c>
    </row>
    <row r="112" spans="1:25" ht="15.75" x14ac:dyDescent="0.2">
      <c r="A112" s="35">
        <f t="shared" si="2"/>
        <v>45655</v>
      </c>
      <c r="B112" s="36">
        <f>SUMIFS(СВЦЭМ!$D$39:$D$789,СВЦЭМ!$A$39:$A$789,$A112,СВЦЭМ!$B$39:$B$789,B$83)+'СЕТ СН'!$G$14+СВЦЭМ!$D$10+'СЕТ СН'!$G$6-'СЕТ СН'!$G$26</f>
        <v>3146.6900166299997</v>
      </c>
      <c r="C112" s="36">
        <f>SUMIFS(СВЦЭМ!$D$39:$D$789,СВЦЭМ!$A$39:$A$789,$A112,СВЦЭМ!$B$39:$B$789,C$83)+'СЕТ СН'!$G$14+СВЦЭМ!$D$10+'СЕТ СН'!$G$6-'СЕТ СН'!$G$26</f>
        <v>3197.6949160999998</v>
      </c>
      <c r="D112" s="36">
        <f>SUMIFS(СВЦЭМ!$D$39:$D$789,СВЦЭМ!$A$39:$A$789,$A112,СВЦЭМ!$B$39:$B$789,D$83)+'СЕТ СН'!$G$14+СВЦЭМ!$D$10+'СЕТ СН'!$G$6-'СЕТ СН'!$G$26</f>
        <v>3346.6388068000001</v>
      </c>
      <c r="E112" s="36">
        <f>SUMIFS(СВЦЭМ!$D$39:$D$789,СВЦЭМ!$A$39:$A$789,$A112,СВЦЭМ!$B$39:$B$789,E$83)+'СЕТ СН'!$G$14+СВЦЭМ!$D$10+'СЕТ СН'!$G$6-'СЕТ СН'!$G$26</f>
        <v>3397.5195606699999</v>
      </c>
      <c r="F112" s="36">
        <f>SUMIFS(СВЦЭМ!$D$39:$D$789,СВЦЭМ!$A$39:$A$789,$A112,СВЦЭМ!$B$39:$B$789,F$83)+'СЕТ СН'!$G$14+СВЦЭМ!$D$10+'СЕТ СН'!$G$6-'СЕТ СН'!$G$26</f>
        <v>3407.95225321</v>
      </c>
      <c r="G112" s="36">
        <f>SUMIFS(СВЦЭМ!$D$39:$D$789,СВЦЭМ!$A$39:$A$789,$A112,СВЦЭМ!$B$39:$B$789,G$83)+'СЕТ СН'!$G$14+СВЦЭМ!$D$10+'СЕТ СН'!$G$6-'СЕТ СН'!$G$26</f>
        <v>3404.3440801299998</v>
      </c>
      <c r="H112" s="36">
        <f>SUMIFS(СВЦЭМ!$D$39:$D$789,СВЦЭМ!$A$39:$A$789,$A112,СВЦЭМ!$B$39:$B$789,H$83)+'СЕТ СН'!$G$14+СВЦЭМ!$D$10+'СЕТ СН'!$G$6-'СЕТ СН'!$G$26</f>
        <v>3347.5097263499997</v>
      </c>
      <c r="I112" s="36">
        <f>SUMIFS(СВЦЭМ!$D$39:$D$789,СВЦЭМ!$A$39:$A$789,$A112,СВЦЭМ!$B$39:$B$789,I$83)+'СЕТ СН'!$G$14+СВЦЭМ!$D$10+'СЕТ СН'!$G$6-'СЕТ СН'!$G$26</f>
        <v>3249.0389486399999</v>
      </c>
      <c r="J112" s="36">
        <f>SUMIFS(СВЦЭМ!$D$39:$D$789,СВЦЭМ!$A$39:$A$789,$A112,СВЦЭМ!$B$39:$B$789,J$83)+'СЕТ СН'!$G$14+СВЦЭМ!$D$10+'СЕТ СН'!$G$6-'СЕТ СН'!$G$26</f>
        <v>3214.4330555299998</v>
      </c>
      <c r="K112" s="36">
        <f>SUMIFS(СВЦЭМ!$D$39:$D$789,СВЦЭМ!$A$39:$A$789,$A112,СВЦЭМ!$B$39:$B$789,K$83)+'СЕТ СН'!$G$14+СВЦЭМ!$D$10+'СЕТ СН'!$G$6-'СЕТ СН'!$G$26</f>
        <v>3100.4175794799999</v>
      </c>
      <c r="L112" s="36">
        <f>SUMIFS(СВЦЭМ!$D$39:$D$789,СВЦЭМ!$A$39:$A$789,$A112,СВЦЭМ!$B$39:$B$789,L$83)+'СЕТ СН'!$G$14+СВЦЭМ!$D$10+'СЕТ СН'!$G$6-'СЕТ СН'!$G$26</f>
        <v>3065.5900061299999</v>
      </c>
      <c r="M112" s="36">
        <f>SUMIFS(СВЦЭМ!$D$39:$D$789,СВЦЭМ!$A$39:$A$789,$A112,СВЦЭМ!$B$39:$B$789,M$83)+'СЕТ СН'!$G$14+СВЦЭМ!$D$10+'СЕТ СН'!$G$6-'СЕТ СН'!$G$26</f>
        <v>3043.5466303600001</v>
      </c>
      <c r="N112" s="36">
        <f>SUMIFS(СВЦЭМ!$D$39:$D$789,СВЦЭМ!$A$39:$A$789,$A112,СВЦЭМ!$B$39:$B$789,N$83)+'СЕТ СН'!$G$14+СВЦЭМ!$D$10+'СЕТ СН'!$G$6-'СЕТ СН'!$G$26</f>
        <v>3015.2580168099998</v>
      </c>
      <c r="O112" s="36">
        <f>SUMIFS(СВЦЭМ!$D$39:$D$789,СВЦЭМ!$A$39:$A$789,$A112,СВЦЭМ!$B$39:$B$789,O$83)+'СЕТ СН'!$G$14+СВЦЭМ!$D$10+'СЕТ СН'!$G$6-'СЕТ СН'!$G$26</f>
        <v>3067.8537684399998</v>
      </c>
      <c r="P112" s="36">
        <f>SUMIFS(СВЦЭМ!$D$39:$D$789,СВЦЭМ!$A$39:$A$789,$A112,СВЦЭМ!$B$39:$B$789,P$83)+'СЕТ СН'!$G$14+СВЦЭМ!$D$10+'СЕТ СН'!$G$6-'СЕТ СН'!$G$26</f>
        <v>3082.2189416400001</v>
      </c>
      <c r="Q112" s="36">
        <f>SUMIFS(СВЦЭМ!$D$39:$D$789,СВЦЭМ!$A$39:$A$789,$A112,СВЦЭМ!$B$39:$B$789,Q$83)+'СЕТ СН'!$G$14+СВЦЭМ!$D$10+'СЕТ СН'!$G$6-'СЕТ СН'!$G$26</f>
        <v>3140.9604687000001</v>
      </c>
      <c r="R112" s="36">
        <f>SUMIFS(СВЦЭМ!$D$39:$D$789,СВЦЭМ!$A$39:$A$789,$A112,СВЦЭМ!$B$39:$B$789,R$83)+'СЕТ СН'!$G$14+СВЦЭМ!$D$10+'СЕТ СН'!$G$6-'СЕТ СН'!$G$26</f>
        <v>3099.4170214199999</v>
      </c>
      <c r="S112" s="36">
        <f>SUMIFS(СВЦЭМ!$D$39:$D$789,СВЦЭМ!$A$39:$A$789,$A112,СВЦЭМ!$B$39:$B$789,S$83)+'СЕТ СН'!$G$14+СВЦЭМ!$D$10+'СЕТ СН'!$G$6-'СЕТ СН'!$G$26</f>
        <v>3017.9902358199997</v>
      </c>
      <c r="T112" s="36">
        <f>SUMIFS(СВЦЭМ!$D$39:$D$789,СВЦЭМ!$A$39:$A$789,$A112,СВЦЭМ!$B$39:$B$789,T$83)+'СЕТ СН'!$G$14+СВЦЭМ!$D$10+'СЕТ СН'!$G$6-'СЕТ СН'!$G$26</f>
        <v>2961.5479234300001</v>
      </c>
      <c r="U112" s="36">
        <f>SUMIFS(СВЦЭМ!$D$39:$D$789,СВЦЭМ!$A$39:$A$789,$A112,СВЦЭМ!$B$39:$B$789,U$83)+'СЕТ СН'!$G$14+СВЦЭМ!$D$10+'СЕТ СН'!$G$6-'СЕТ СН'!$G$26</f>
        <v>2943.81168862</v>
      </c>
      <c r="V112" s="36">
        <f>SUMIFS(СВЦЭМ!$D$39:$D$789,СВЦЭМ!$A$39:$A$789,$A112,СВЦЭМ!$B$39:$B$789,V$83)+'СЕТ СН'!$G$14+СВЦЭМ!$D$10+'СЕТ СН'!$G$6-'СЕТ СН'!$G$26</f>
        <v>2990.13372592</v>
      </c>
      <c r="W112" s="36">
        <f>SUMIFS(СВЦЭМ!$D$39:$D$789,СВЦЭМ!$A$39:$A$789,$A112,СВЦЭМ!$B$39:$B$789,W$83)+'СЕТ СН'!$G$14+СВЦЭМ!$D$10+'СЕТ СН'!$G$6-'СЕТ СН'!$G$26</f>
        <v>3030.2488631400001</v>
      </c>
      <c r="X112" s="36">
        <f>SUMIFS(СВЦЭМ!$D$39:$D$789,СВЦЭМ!$A$39:$A$789,$A112,СВЦЭМ!$B$39:$B$789,X$83)+'СЕТ СН'!$G$14+СВЦЭМ!$D$10+'СЕТ СН'!$G$6-'СЕТ СН'!$G$26</f>
        <v>3083.5539927099999</v>
      </c>
      <c r="Y112" s="36">
        <f>SUMIFS(СВЦЭМ!$D$39:$D$789,СВЦЭМ!$A$39:$A$789,$A112,СВЦЭМ!$B$39:$B$789,Y$83)+'СЕТ СН'!$G$14+СВЦЭМ!$D$10+'СЕТ СН'!$G$6-'СЕТ СН'!$G$26</f>
        <v>3120.8434555099998</v>
      </c>
    </row>
    <row r="113" spans="1:32" ht="15.75" x14ac:dyDescent="0.2">
      <c r="A113" s="35">
        <f t="shared" si="2"/>
        <v>45656</v>
      </c>
      <c r="B113" s="36">
        <f>SUMIFS(СВЦЭМ!$D$39:$D$789,СВЦЭМ!$A$39:$A$789,$A113,СВЦЭМ!$B$39:$B$789,B$83)+'СЕТ СН'!$G$14+СВЦЭМ!$D$10+'СЕТ СН'!$G$6-'СЕТ СН'!$G$26</f>
        <v>3380.0050188</v>
      </c>
      <c r="C113" s="36">
        <f>SUMIFS(СВЦЭМ!$D$39:$D$789,СВЦЭМ!$A$39:$A$789,$A113,СВЦЭМ!$B$39:$B$789,C$83)+'СЕТ СН'!$G$14+СВЦЭМ!$D$10+'СЕТ СН'!$G$6-'СЕТ СН'!$G$26</f>
        <v>3458.28964649</v>
      </c>
      <c r="D113" s="36">
        <f>SUMIFS(СВЦЭМ!$D$39:$D$789,СВЦЭМ!$A$39:$A$789,$A113,СВЦЭМ!$B$39:$B$789,D$83)+'СЕТ СН'!$G$14+СВЦЭМ!$D$10+'СЕТ СН'!$G$6-'СЕТ СН'!$G$26</f>
        <v>3485.5259846899999</v>
      </c>
      <c r="E113" s="36">
        <f>SUMIFS(СВЦЭМ!$D$39:$D$789,СВЦЭМ!$A$39:$A$789,$A113,СВЦЭМ!$B$39:$B$789,E$83)+'СЕТ СН'!$G$14+СВЦЭМ!$D$10+'СЕТ СН'!$G$6-'СЕТ СН'!$G$26</f>
        <v>3507.9640475299998</v>
      </c>
      <c r="F113" s="36">
        <f>SUMIFS(СВЦЭМ!$D$39:$D$789,СВЦЭМ!$A$39:$A$789,$A113,СВЦЭМ!$B$39:$B$789,F$83)+'СЕТ СН'!$G$14+СВЦЭМ!$D$10+'СЕТ СН'!$G$6-'СЕТ СН'!$G$26</f>
        <v>3514.1213127400001</v>
      </c>
      <c r="G113" s="36">
        <f>SUMIFS(СВЦЭМ!$D$39:$D$789,СВЦЭМ!$A$39:$A$789,$A113,СВЦЭМ!$B$39:$B$789,G$83)+'СЕТ СН'!$G$14+СВЦЭМ!$D$10+'СЕТ СН'!$G$6-'СЕТ СН'!$G$26</f>
        <v>3510.5997100099999</v>
      </c>
      <c r="H113" s="36">
        <f>SUMIFS(СВЦЭМ!$D$39:$D$789,СВЦЭМ!$A$39:$A$789,$A113,СВЦЭМ!$B$39:$B$789,H$83)+'СЕТ СН'!$G$14+СВЦЭМ!$D$10+'СЕТ СН'!$G$6-'СЕТ СН'!$G$26</f>
        <v>3488.17054882</v>
      </c>
      <c r="I113" s="36">
        <f>SUMIFS(СВЦЭМ!$D$39:$D$789,СВЦЭМ!$A$39:$A$789,$A113,СВЦЭМ!$B$39:$B$789,I$83)+'СЕТ СН'!$G$14+СВЦЭМ!$D$10+'СЕТ СН'!$G$6-'СЕТ СН'!$G$26</f>
        <v>3449.8043622599998</v>
      </c>
      <c r="J113" s="36">
        <f>SUMIFS(СВЦЭМ!$D$39:$D$789,СВЦЭМ!$A$39:$A$789,$A113,СВЦЭМ!$B$39:$B$789,J$83)+'СЕТ СН'!$G$14+СВЦЭМ!$D$10+'СЕТ СН'!$G$6-'СЕТ СН'!$G$26</f>
        <v>3382.7258227100001</v>
      </c>
      <c r="K113" s="36">
        <f>SUMIFS(СВЦЭМ!$D$39:$D$789,СВЦЭМ!$A$39:$A$789,$A113,СВЦЭМ!$B$39:$B$789,K$83)+'СЕТ СН'!$G$14+СВЦЭМ!$D$10+'СЕТ СН'!$G$6-'СЕТ СН'!$G$26</f>
        <v>3251.8836166199999</v>
      </c>
      <c r="L113" s="36">
        <f>SUMIFS(СВЦЭМ!$D$39:$D$789,СВЦЭМ!$A$39:$A$789,$A113,СВЦЭМ!$B$39:$B$789,L$83)+'СЕТ СН'!$G$14+СВЦЭМ!$D$10+'СЕТ СН'!$G$6-'СЕТ СН'!$G$26</f>
        <v>3244.3915886</v>
      </c>
      <c r="M113" s="36">
        <f>SUMIFS(СВЦЭМ!$D$39:$D$789,СВЦЭМ!$A$39:$A$789,$A113,СВЦЭМ!$B$39:$B$789,M$83)+'СЕТ СН'!$G$14+СВЦЭМ!$D$10+'СЕТ СН'!$G$6-'СЕТ СН'!$G$26</f>
        <v>3243.2169686799998</v>
      </c>
      <c r="N113" s="36">
        <f>SUMIFS(СВЦЭМ!$D$39:$D$789,СВЦЭМ!$A$39:$A$789,$A113,СВЦЭМ!$B$39:$B$789,N$83)+'СЕТ СН'!$G$14+СВЦЭМ!$D$10+'СЕТ СН'!$G$6-'СЕТ СН'!$G$26</f>
        <v>3218.4716115599999</v>
      </c>
      <c r="O113" s="36">
        <f>SUMIFS(СВЦЭМ!$D$39:$D$789,СВЦЭМ!$A$39:$A$789,$A113,СВЦЭМ!$B$39:$B$789,O$83)+'СЕТ СН'!$G$14+СВЦЭМ!$D$10+'СЕТ СН'!$G$6-'СЕТ СН'!$G$26</f>
        <v>3244.5476562099998</v>
      </c>
      <c r="P113" s="36">
        <f>SUMIFS(СВЦЭМ!$D$39:$D$789,СВЦЭМ!$A$39:$A$789,$A113,СВЦЭМ!$B$39:$B$789,P$83)+'СЕТ СН'!$G$14+СВЦЭМ!$D$10+'СЕТ СН'!$G$6-'СЕТ СН'!$G$26</f>
        <v>3261.7685164499999</v>
      </c>
      <c r="Q113" s="36">
        <f>SUMIFS(СВЦЭМ!$D$39:$D$789,СВЦЭМ!$A$39:$A$789,$A113,СВЦЭМ!$B$39:$B$789,Q$83)+'СЕТ СН'!$G$14+СВЦЭМ!$D$10+'СЕТ СН'!$G$6-'СЕТ СН'!$G$26</f>
        <v>3263.5801022199998</v>
      </c>
      <c r="R113" s="36">
        <f>SUMIFS(СВЦЭМ!$D$39:$D$789,СВЦЭМ!$A$39:$A$789,$A113,СВЦЭМ!$B$39:$B$789,R$83)+'СЕТ СН'!$G$14+СВЦЭМ!$D$10+'СЕТ СН'!$G$6-'СЕТ СН'!$G$26</f>
        <v>3249.3428690800001</v>
      </c>
      <c r="S113" s="36">
        <f>SUMIFS(СВЦЭМ!$D$39:$D$789,СВЦЭМ!$A$39:$A$789,$A113,СВЦЭМ!$B$39:$B$789,S$83)+'СЕТ СН'!$G$14+СВЦЭМ!$D$10+'СЕТ СН'!$G$6-'СЕТ СН'!$G$26</f>
        <v>3198.7744891399998</v>
      </c>
      <c r="T113" s="36">
        <f>SUMIFS(СВЦЭМ!$D$39:$D$789,СВЦЭМ!$A$39:$A$789,$A113,СВЦЭМ!$B$39:$B$789,T$83)+'СЕТ СН'!$G$14+СВЦЭМ!$D$10+'СЕТ СН'!$G$6-'СЕТ СН'!$G$26</f>
        <v>3156.4529434900001</v>
      </c>
      <c r="U113" s="36">
        <f>SUMIFS(СВЦЭМ!$D$39:$D$789,СВЦЭМ!$A$39:$A$789,$A113,СВЦЭМ!$B$39:$B$789,U$83)+'СЕТ СН'!$G$14+СВЦЭМ!$D$10+'СЕТ СН'!$G$6-'СЕТ СН'!$G$26</f>
        <v>3165.1187797899997</v>
      </c>
      <c r="V113" s="36">
        <f>SUMIFS(СВЦЭМ!$D$39:$D$789,СВЦЭМ!$A$39:$A$789,$A113,СВЦЭМ!$B$39:$B$789,V$83)+'СЕТ СН'!$G$14+СВЦЭМ!$D$10+'СЕТ СН'!$G$6-'СЕТ СН'!$G$26</f>
        <v>3183.2870204000001</v>
      </c>
      <c r="W113" s="36">
        <f>SUMIFS(СВЦЭМ!$D$39:$D$789,СВЦЭМ!$A$39:$A$789,$A113,СВЦЭМ!$B$39:$B$789,W$83)+'СЕТ СН'!$G$14+СВЦЭМ!$D$10+'СЕТ СН'!$G$6-'СЕТ СН'!$G$26</f>
        <v>3199.5174709899998</v>
      </c>
      <c r="X113" s="36">
        <f>SUMIFS(СВЦЭМ!$D$39:$D$789,СВЦЭМ!$A$39:$A$789,$A113,СВЦЭМ!$B$39:$B$789,X$83)+'СЕТ СН'!$G$14+СВЦЭМ!$D$10+'СЕТ СН'!$G$6-'СЕТ СН'!$G$26</f>
        <v>3246.8556411899999</v>
      </c>
      <c r="Y113" s="36">
        <f>SUMIFS(СВЦЭМ!$D$39:$D$789,СВЦЭМ!$A$39:$A$789,$A113,СВЦЭМ!$B$39:$B$789,Y$83)+'СЕТ СН'!$G$14+СВЦЭМ!$D$10+'СЕТ СН'!$G$6-'СЕТ СН'!$G$26</f>
        <v>3258.3259175099997</v>
      </c>
    </row>
    <row r="114" spans="1:32" ht="15.75" x14ac:dyDescent="0.2">
      <c r="A114" s="35">
        <f t="shared" si="2"/>
        <v>45657</v>
      </c>
      <c r="B114" s="36">
        <f>SUMIFS(СВЦЭМ!$D$39:$D$789,СВЦЭМ!$A$39:$A$789,$A114,СВЦЭМ!$B$39:$B$789,B$83)+'СЕТ СН'!$G$14+СВЦЭМ!$D$10+'СЕТ СН'!$G$6-'СЕТ СН'!$G$26</f>
        <v>3295.9568231200001</v>
      </c>
      <c r="C114" s="36">
        <f>SUMIFS(СВЦЭМ!$D$39:$D$789,СВЦЭМ!$A$39:$A$789,$A114,СВЦЭМ!$B$39:$B$789,C$83)+'СЕТ СН'!$G$14+СВЦЭМ!$D$10+'СЕТ СН'!$G$6-'СЕТ СН'!$G$26</f>
        <v>3394.4635155699998</v>
      </c>
      <c r="D114" s="36">
        <f>SUMIFS(СВЦЭМ!$D$39:$D$789,СВЦЭМ!$A$39:$A$789,$A114,СВЦЭМ!$B$39:$B$789,D$83)+'СЕТ СН'!$G$14+СВЦЭМ!$D$10+'СЕТ СН'!$G$6-'СЕТ СН'!$G$26</f>
        <v>3423.0674614499999</v>
      </c>
      <c r="E114" s="36">
        <f>SUMIFS(СВЦЭМ!$D$39:$D$789,СВЦЭМ!$A$39:$A$789,$A114,СВЦЭМ!$B$39:$B$789,E$83)+'СЕТ СН'!$G$14+СВЦЭМ!$D$10+'СЕТ СН'!$G$6-'СЕТ СН'!$G$26</f>
        <v>3484.2832625800002</v>
      </c>
      <c r="F114" s="36">
        <f>SUMIFS(СВЦЭМ!$D$39:$D$789,СВЦЭМ!$A$39:$A$789,$A114,СВЦЭМ!$B$39:$B$789,F$83)+'СЕТ СН'!$G$14+СВЦЭМ!$D$10+'СЕТ СН'!$G$6-'СЕТ СН'!$G$26</f>
        <v>3492.1830415099998</v>
      </c>
      <c r="G114" s="36">
        <f>SUMIFS(СВЦЭМ!$D$39:$D$789,СВЦЭМ!$A$39:$A$789,$A114,СВЦЭМ!$B$39:$B$789,G$83)+'СЕТ СН'!$G$14+СВЦЭМ!$D$10+'СЕТ СН'!$G$6-'СЕТ СН'!$G$26</f>
        <v>3466.4865201499997</v>
      </c>
      <c r="H114" s="36">
        <f>SUMIFS(СВЦЭМ!$D$39:$D$789,СВЦЭМ!$A$39:$A$789,$A114,СВЦЭМ!$B$39:$B$789,H$83)+'СЕТ СН'!$G$14+СВЦЭМ!$D$10+'СЕТ СН'!$G$6-'СЕТ СН'!$G$26</f>
        <v>3456.2722955199997</v>
      </c>
      <c r="I114" s="36">
        <f>SUMIFS(СВЦЭМ!$D$39:$D$789,СВЦЭМ!$A$39:$A$789,$A114,СВЦЭМ!$B$39:$B$789,I$83)+'СЕТ СН'!$G$14+СВЦЭМ!$D$10+'СЕТ СН'!$G$6-'СЕТ СН'!$G$26</f>
        <v>3425.2648966199999</v>
      </c>
      <c r="J114" s="36">
        <f>SUMIFS(СВЦЭМ!$D$39:$D$789,СВЦЭМ!$A$39:$A$789,$A114,СВЦЭМ!$B$39:$B$789,J$83)+'СЕТ СН'!$G$14+СВЦЭМ!$D$10+'СЕТ СН'!$G$6-'СЕТ СН'!$G$26</f>
        <v>3277.1148499299998</v>
      </c>
      <c r="K114" s="36">
        <f>SUMIFS(СВЦЭМ!$D$39:$D$789,СВЦЭМ!$A$39:$A$789,$A114,СВЦЭМ!$B$39:$B$789,K$83)+'СЕТ СН'!$G$14+СВЦЭМ!$D$10+'СЕТ СН'!$G$6-'СЕТ СН'!$G$26</f>
        <v>3212.8350270000001</v>
      </c>
      <c r="L114" s="36">
        <f>SUMIFS(СВЦЭМ!$D$39:$D$789,СВЦЭМ!$A$39:$A$789,$A114,СВЦЭМ!$B$39:$B$789,L$83)+'СЕТ СН'!$G$14+СВЦЭМ!$D$10+'СЕТ СН'!$G$6-'СЕТ СН'!$G$26</f>
        <v>3172.4748006</v>
      </c>
      <c r="M114" s="36">
        <f>SUMIFS(СВЦЭМ!$D$39:$D$789,СВЦЭМ!$A$39:$A$789,$A114,СВЦЭМ!$B$39:$B$789,M$83)+'СЕТ СН'!$G$14+СВЦЭМ!$D$10+'СЕТ СН'!$G$6-'СЕТ СН'!$G$26</f>
        <v>3133.4360071199999</v>
      </c>
      <c r="N114" s="36">
        <f>SUMIFS(СВЦЭМ!$D$39:$D$789,СВЦЭМ!$A$39:$A$789,$A114,СВЦЭМ!$B$39:$B$789,N$83)+'СЕТ СН'!$G$14+СВЦЭМ!$D$10+'СЕТ СН'!$G$6-'СЕТ СН'!$G$26</f>
        <v>3133.7968987999998</v>
      </c>
      <c r="O114" s="36">
        <f>SUMIFS(СВЦЭМ!$D$39:$D$789,СВЦЭМ!$A$39:$A$789,$A114,СВЦЭМ!$B$39:$B$789,O$83)+'СЕТ СН'!$G$14+СВЦЭМ!$D$10+'СЕТ СН'!$G$6-'СЕТ СН'!$G$26</f>
        <v>3172.7410251000001</v>
      </c>
      <c r="P114" s="36">
        <f>SUMIFS(СВЦЭМ!$D$39:$D$789,СВЦЭМ!$A$39:$A$789,$A114,СВЦЭМ!$B$39:$B$789,P$83)+'СЕТ СН'!$G$14+СВЦЭМ!$D$10+'СЕТ СН'!$G$6-'СЕТ СН'!$G$26</f>
        <v>3158.5758229899998</v>
      </c>
      <c r="Q114" s="36">
        <f>SUMIFS(СВЦЭМ!$D$39:$D$789,СВЦЭМ!$A$39:$A$789,$A114,СВЦЭМ!$B$39:$B$789,Q$83)+'СЕТ СН'!$G$14+СВЦЭМ!$D$10+'СЕТ СН'!$G$6-'СЕТ СН'!$G$26</f>
        <v>3150.3531091</v>
      </c>
      <c r="R114" s="36">
        <f>SUMIFS(СВЦЭМ!$D$39:$D$789,СВЦЭМ!$A$39:$A$789,$A114,СВЦЭМ!$B$39:$B$789,R$83)+'СЕТ СН'!$G$14+СВЦЭМ!$D$10+'СЕТ СН'!$G$6-'СЕТ СН'!$G$26</f>
        <v>3119.2963121399998</v>
      </c>
      <c r="S114" s="36">
        <f>SUMIFS(СВЦЭМ!$D$39:$D$789,СВЦЭМ!$A$39:$A$789,$A114,СВЦЭМ!$B$39:$B$789,S$83)+'СЕТ СН'!$G$14+СВЦЭМ!$D$10+'СЕТ СН'!$G$6-'СЕТ СН'!$G$26</f>
        <v>3088.1248838199999</v>
      </c>
      <c r="T114" s="36">
        <f>SUMIFS(СВЦЭМ!$D$39:$D$789,СВЦЭМ!$A$39:$A$789,$A114,СВЦЭМ!$B$39:$B$789,T$83)+'СЕТ СН'!$G$14+СВЦЭМ!$D$10+'СЕТ СН'!$G$6-'СЕТ СН'!$G$26</f>
        <v>3034.0788062699999</v>
      </c>
      <c r="U114" s="36">
        <f>SUMIFS(СВЦЭМ!$D$39:$D$789,СВЦЭМ!$A$39:$A$789,$A114,СВЦЭМ!$B$39:$B$789,U$83)+'СЕТ СН'!$G$14+СВЦЭМ!$D$10+'СЕТ СН'!$G$6-'СЕТ СН'!$G$26</f>
        <v>3014.3845888000001</v>
      </c>
      <c r="V114" s="36">
        <f>SUMIFS(СВЦЭМ!$D$39:$D$789,СВЦЭМ!$A$39:$A$789,$A114,СВЦЭМ!$B$39:$B$789,V$83)+'СЕТ СН'!$G$14+СВЦЭМ!$D$10+'СЕТ СН'!$G$6-'СЕТ СН'!$G$26</f>
        <v>3054.7604728000001</v>
      </c>
      <c r="W114" s="36">
        <f>SUMIFS(СВЦЭМ!$D$39:$D$789,СВЦЭМ!$A$39:$A$789,$A114,СВЦЭМ!$B$39:$B$789,W$83)+'СЕТ СН'!$G$14+СВЦЭМ!$D$10+'СЕТ СН'!$G$6-'СЕТ СН'!$G$26</f>
        <v>3127.3738571099998</v>
      </c>
      <c r="X114" s="36">
        <f>SUMIFS(СВЦЭМ!$D$39:$D$789,СВЦЭМ!$A$39:$A$789,$A114,СВЦЭМ!$B$39:$B$789,X$83)+'СЕТ СН'!$G$14+СВЦЭМ!$D$10+'СЕТ СН'!$G$6-'СЕТ СН'!$G$26</f>
        <v>3165.09297272</v>
      </c>
      <c r="Y114" s="36">
        <f>SUMIFS(СВЦЭМ!$D$39:$D$789,СВЦЭМ!$A$39:$A$789,$A114,СВЦЭМ!$B$39:$B$789,Y$83)+'СЕТ СН'!$G$14+СВЦЭМ!$D$10+'СЕТ СН'!$G$6-'СЕТ СН'!$G$26</f>
        <v>3216.1963822100001</v>
      </c>
      <c r="Z114" s="36">
        <f>SUMIFS(СВЦЭМ!$D$39:$D$789,СВЦЭМ!$A$39:$A$789,$A114,СВЦЭМ!$B$39:$B$789,Z$83)+'СЕТ СН'!$G$14+СВЦЭМ!$D$10+'СЕТ СН'!$G$6-'СЕТ СН'!$G$26</f>
        <v>3276.9156904399997</v>
      </c>
      <c r="AA114" s="36">
        <f>SUMIFS(СВЦЭМ!$D$39:$D$789,СВЦЭМ!$A$39:$A$789,$A114,СВЦЭМ!$B$39:$B$789,AA$83)+'СЕТ СН'!$G$14+СВЦЭМ!$D$10+'СЕТ СН'!$G$6-'СЕТ СН'!$G$26</f>
        <v>3310.1254673799999</v>
      </c>
      <c r="AB114" s="36">
        <f>SUMIFS(СВЦЭМ!$D$39:$D$789,СВЦЭМ!$A$39:$A$789,$A114,СВЦЭМ!$B$39:$B$789,AB$83)+'СЕТ СН'!$G$14+СВЦЭМ!$D$10+'СЕТ СН'!$G$6-'СЕТ СН'!$G$26</f>
        <v>3329.63505123</v>
      </c>
      <c r="AC114" s="36">
        <f>SUMIFS(СВЦЭМ!$D$39:$D$789,СВЦЭМ!$A$39:$A$789,$A114,СВЦЭМ!$B$39:$B$789,AC$83)+'СЕТ СН'!$G$14+СВЦЭМ!$D$10+'СЕТ СН'!$G$6-'СЕТ СН'!$G$26</f>
        <v>3340.5651623799999</v>
      </c>
      <c r="AD114" s="36">
        <f>SUMIFS(СВЦЭМ!$D$39:$D$789,СВЦЭМ!$A$39:$A$789,$A114,СВЦЭМ!$B$39:$B$789,AD$83)+'СЕТ СН'!$G$14+СВЦЭМ!$D$10+'СЕТ СН'!$G$6-'СЕТ СН'!$G$26</f>
        <v>3361.4521190099999</v>
      </c>
      <c r="AE114" s="36">
        <f>SUMIFS(СВЦЭМ!$D$39:$D$789,СВЦЭМ!$A$39:$A$789,$A114,СВЦЭМ!$B$39:$B$789,AE$83)+'СЕТ СН'!$G$14+СВЦЭМ!$D$10+'СЕТ СН'!$G$6-'СЕТ СН'!$G$26</f>
        <v>3393.69637921</v>
      </c>
      <c r="AF114" s="36">
        <f>SUMIFS(СВЦЭМ!$D$39:$D$789,СВЦЭМ!$A$39:$A$789,$A114,СВЦЭМ!$B$39:$B$789,AF$83)+'СЕТ СН'!$G$14+СВЦЭМ!$D$10+'СЕТ СН'!$G$6-'СЕТ СН'!$G$26</f>
        <v>3456.7622572499999</v>
      </c>
    </row>
    <row r="115" spans="1:32"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32"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32"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32"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customHeight="1" x14ac:dyDescent="0.2">
      <c r="A120" s="35" t="str">
        <f>A84</f>
        <v>01.12.2024</v>
      </c>
      <c r="B120" s="36">
        <f>SUMIFS(СВЦЭМ!$D$39:$D$789,СВЦЭМ!$A$39:$A$789,$A120,СВЦЭМ!$B$39:$B$789,B$119)+'СЕТ СН'!$H$14+СВЦЭМ!$D$10+'СЕТ СН'!$H$6-'СЕТ СН'!$H$26</f>
        <v>3425.1553434099997</v>
      </c>
      <c r="C120" s="36">
        <f>SUMIFS(СВЦЭМ!$D$39:$D$789,СВЦЭМ!$A$39:$A$789,$A120,СВЦЭМ!$B$39:$B$789,C$119)+'СЕТ СН'!$H$14+СВЦЭМ!$D$10+'СЕТ СН'!$H$6-'СЕТ СН'!$H$26</f>
        <v>3490.9599113699996</v>
      </c>
      <c r="D120" s="36">
        <f>SUMIFS(СВЦЭМ!$D$39:$D$789,СВЦЭМ!$A$39:$A$789,$A120,СВЦЭМ!$B$39:$B$789,D$119)+'СЕТ СН'!$H$14+СВЦЭМ!$D$10+'СЕТ СН'!$H$6-'СЕТ СН'!$H$26</f>
        <v>3515.9375306700003</v>
      </c>
      <c r="E120" s="36">
        <f>SUMIFS(СВЦЭМ!$D$39:$D$789,СВЦЭМ!$A$39:$A$789,$A120,СВЦЭМ!$B$39:$B$789,E$119)+'СЕТ СН'!$H$14+СВЦЭМ!$D$10+'СЕТ СН'!$H$6-'СЕТ СН'!$H$26</f>
        <v>3507.1390670600003</v>
      </c>
      <c r="F120" s="36">
        <f>SUMIFS(СВЦЭМ!$D$39:$D$789,СВЦЭМ!$A$39:$A$789,$A120,СВЦЭМ!$B$39:$B$789,F$119)+'СЕТ СН'!$H$14+СВЦЭМ!$D$10+'СЕТ СН'!$H$6-'СЕТ СН'!$H$26</f>
        <v>3510.1959347900001</v>
      </c>
      <c r="G120" s="36">
        <f>SUMIFS(СВЦЭМ!$D$39:$D$789,СВЦЭМ!$A$39:$A$789,$A120,СВЦЭМ!$B$39:$B$789,G$119)+'СЕТ СН'!$H$14+СВЦЭМ!$D$10+'СЕТ СН'!$H$6-'СЕТ СН'!$H$26</f>
        <v>3534.4535792699999</v>
      </c>
      <c r="H120" s="36">
        <f>SUMIFS(СВЦЭМ!$D$39:$D$789,СВЦЭМ!$A$39:$A$789,$A120,СВЦЭМ!$B$39:$B$789,H$119)+'СЕТ СН'!$H$14+СВЦЭМ!$D$10+'СЕТ СН'!$H$6-'СЕТ СН'!$H$26</f>
        <v>3539.0980507100003</v>
      </c>
      <c r="I120" s="36">
        <f>SUMIFS(СВЦЭМ!$D$39:$D$789,СВЦЭМ!$A$39:$A$789,$A120,СВЦЭМ!$B$39:$B$789,I$119)+'СЕТ СН'!$H$14+СВЦЭМ!$D$10+'СЕТ СН'!$H$6-'СЕТ СН'!$H$26</f>
        <v>3541.6211764700001</v>
      </c>
      <c r="J120" s="36">
        <f>SUMIFS(СВЦЭМ!$D$39:$D$789,СВЦЭМ!$A$39:$A$789,$A120,СВЦЭМ!$B$39:$B$789,J$119)+'СЕТ СН'!$H$14+СВЦЭМ!$D$10+'СЕТ СН'!$H$6-'СЕТ СН'!$H$26</f>
        <v>3483.4538907200003</v>
      </c>
      <c r="K120" s="36">
        <f>SUMIFS(СВЦЭМ!$D$39:$D$789,СВЦЭМ!$A$39:$A$789,$A120,СВЦЭМ!$B$39:$B$789,K$119)+'СЕТ СН'!$H$14+СВЦЭМ!$D$10+'СЕТ СН'!$H$6-'СЕТ СН'!$H$26</f>
        <v>3491.8498576700003</v>
      </c>
      <c r="L120" s="36">
        <f>SUMIFS(СВЦЭМ!$D$39:$D$789,СВЦЭМ!$A$39:$A$789,$A120,СВЦЭМ!$B$39:$B$789,L$119)+'СЕТ СН'!$H$14+СВЦЭМ!$D$10+'СЕТ СН'!$H$6-'СЕТ СН'!$H$26</f>
        <v>3433.9214180899999</v>
      </c>
      <c r="M120" s="36">
        <f>SUMIFS(СВЦЭМ!$D$39:$D$789,СВЦЭМ!$A$39:$A$789,$A120,СВЦЭМ!$B$39:$B$789,M$119)+'СЕТ СН'!$H$14+СВЦЭМ!$D$10+'СЕТ СН'!$H$6-'СЕТ СН'!$H$26</f>
        <v>3432.5237075300001</v>
      </c>
      <c r="N120" s="36">
        <f>SUMIFS(СВЦЭМ!$D$39:$D$789,СВЦЭМ!$A$39:$A$789,$A120,СВЦЭМ!$B$39:$B$789,N$119)+'СЕТ СН'!$H$14+СВЦЭМ!$D$10+'СЕТ СН'!$H$6-'СЕТ СН'!$H$26</f>
        <v>3469.20846162</v>
      </c>
      <c r="O120" s="36">
        <f>SUMIFS(СВЦЭМ!$D$39:$D$789,СВЦЭМ!$A$39:$A$789,$A120,СВЦЭМ!$B$39:$B$789,O$119)+'СЕТ СН'!$H$14+СВЦЭМ!$D$10+'СЕТ СН'!$H$6-'СЕТ СН'!$H$26</f>
        <v>3488.0557647599999</v>
      </c>
      <c r="P120" s="36">
        <f>SUMIFS(СВЦЭМ!$D$39:$D$789,СВЦЭМ!$A$39:$A$789,$A120,СВЦЭМ!$B$39:$B$789,P$119)+'СЕТ СН'!$H$14+СВЦЭМ!$D$10+'СЕТ СН'!$H$6-'СЕТ СН'!$H$26</f>
        <v>3526.0536458899996</v>
      </c>
      <c r="Q120" s="36">
        <f>SUMIFS(СВЦЭМ!$D$39:$D$789,СВЦЭМ!$A$39:$A$789,$A120,СВЦЭМ!$B$39:$B$789,Q$119)+'СЕТ СН'!$H$14+СВЦЭМ!$D$10+'СЕТ СН'!$H$6-'СЕТ СН'!$H$26</f>
        <v>3552.0230898399996</v>
      </c>
      <c r="R120" s="36">
        <f>SUMIFS(СВЦЭМ!$D$39:$D$789,СВЦЭМ!$A$39:$A$789,$A120,СВЦЭМ!$B$39:$B$789,R$119)+'СЕТ СН'!$H$14+СВЦЭМ!$D$10+'СЕТ СН'!$H$6-'СЕТ СН'!$H$26</f>
        <v>3530.7264911000002</v>
      </c>
      <c r="S120" s="36">
        <f>SUMIFS(СВЦЭМ!$D$39:$D$789,СВЦЭМ!$A$39:$A$789,$A120,СВЦЭМ!$B$39:$B$789,S$119)+'СЕТ СН'!$H$14+СВЦЭМ!$D$10+'СЕТ СН'!$H$6-'СЕТ СН'!$H$26</f>
        <v>3454.9358336799996</v>
      </c>
      <c r="T120" s="36">
        <f>SUMIFS(СВЦЭМ!$D$39:$D$789,СВЦЭМ!$A$39:$A$789,$A120,СВЦЭМ!$B$39:$B$789,T$119)+'СЕТ СН'!$H$14+СВЦЭМ!$D$10+'СЕТ СН'!$H$6-'СЕТ СН'!$H$26</f>
        <v>3363.5844730299996</v>
      </c>
      <c r="U120" s="36">
        <f>SUMIFS(СВЦЭМ!$D$39:$D$789,СВЦЭМ!$A$39:$A$789,$A120,СВЦЭМ!$B$39:$B$789,U$119)+'СЕТ СН'!$H$14+СВЦЭМ!$D$10+'СЕТ СН'!$H$6-'СЕТ СН'!$H$26</f>
        <v>3388.1693432800002</v>
      </c>
      <c r="V120" s="36">
        <f>SUMIFS(СВЦЭМ!$D$39:$D$789,СВЦЭМ!$A$39:$A$789,$A120,СВЦЭМ!$B$39:$B$789,V$119)+'СЕТ СН'!$H$14+СВЦЭМ!$D$10+'СЕТ СН'!$H$6-'СЕТ СН'!$H$26</f>
        <v>3419.76061132</v>
      </c>
      <c r="W120" s="36">
        <f>SUMIFS(СВЦЭМ!$D$39:$D$789,СВЦЭМ!$A$39:$A$789,$A120,СВЦЭМ!$B$39:$B$789,W$119)+'СЕТ СН'!$H$14+СВЦЭМ!$D$10+'СЕТ СН'!$H$6-'СЕТ СН'!$H$26</f>
        <v>3443.9199204699999</v>
      </c>
      <c r="X120" s="36">
        <f>SUMIFS(СВЦЭМ!$D$39:$D$789,СВЦЭМ!$A$39:$A$789,$A120,СВЦЭМ!$B$39:$B$789,X$119)+'СЕТ СН'!$H$14+СВЦЭМ!$D$10+'СЕТ СН'!$H$6-'СЕТ СН'!$H$26</f>
        <v>3476.0631921799995</v>
      </c>
      <c r="Y120" s="36">
        <f>SUMIFS(СВЦЭМ!$D$39:$D$789,СВЦЭМ!$A$39:$A$789,$A120,СВЦЭМ!$B$39:$B$789,Y$119)+'СЕТ СН'!$H$14+СВЦЭМ!$D$10+'СЕТ СН'!$H$6-'СЕТ СН'!$H$26</f>
        <v>3570.3203896799996</v>
      </c>
      <c r="AA120" s="45"/>
    </row>
    <row r="121" spans="1:32" ht="15.75" x14ac:dyDescent="0.2">
      <c r="A121" s="35">
        <f>A120+1</f>
        <v>45628</v>
      </c>
      <c r="B121" s="36">
        <f>SUMIFS(СВЦЭМ!$D$39:$D$789,СВЦЭМ!$A$39:$A$789,$A121,СВЦЭМ!$B$39:$B$789,B$119)+'СЕТ СН'!$H$14+СВЦЭМ!$D$10+'СЕТ СН'!$H$6-'СЕТ СН'!$H$26</f>
        <v>3667.2938142399998</v>
      </c>
      <c r="C121" s="36">
        <f>SUMIFS(СВЦЭМ!$D$39:$D$789,СВЦЭМ!$A$39:$A$789,$A121,СВЦЭМ!$B$39:$B$789,C$119)+'СЕТ СН'!$H$14+СВЦЭМ!$D$10+'СЕТ СН'!$H$6-'СЕТ СН'!$H$26</f>
        <v>3651.9322630300003</v>
      </c>
      <c r="D121" s="36">
        <f>SUMIFS(СВЦЭМ!$D$39:$D$789,СВЦЭМ!$A$39:$A$789,$A121,СВЦЭМ!$B$39:$B$789,D$119)+'СЕТ СН'!$H$14+СВЦЭМ!$D$10+'СЕТ СН'!$H$6-'СЕТ СН'!$H$26</f>
        <v>3632.5960794699995</v>
      </c>
      <c r="E121" s="36">
        <f>SUMIFS(СВЦЭМ!$D$39:$D$789,СВЦЭМ!$A$39:$A$789,$A121,СВЦЭМ!$B$39:$B$789,E$119)+'СЕТ СН'!$H$14+СВЦЭМ!$D$10+'СЕТ СН'!$H$6-'СЕТ СН'!$H$26</f>
        <v>3648.5126926299999</v>
      </c>
      <c r="F121" s="36">
        <f>SUMIFS(СВЦЭМ!$D$39:$D$789,СВЦЭМ!$A$39:$A$789,$A121,СВЦЭМ!$B$39:$B$789,F$119)+'СЕТ СН'!$H$14+СВЦЭМ!$D$10+'СЕТ СН'!$H$6-'СЕТ СН'!$H$26</f>
        <v>3637.8033569700001</v>
      </c>
      <c r="G121" s="36">
        <f>SUMIFS(СВЦЭМ!$D$39:$D$789,СВЦЭМ!$A$39:$A$789,$A121,СВЦЭМ!$B$39:$B$789,G$119)+'СЕТ СН'!$H$14+СВЦЭМ!$D$10+'СЕТ СН'!$H$6-'СЕТ СН'!$H$26</f>
        <v>3642.6721991799996</v>
      </c>
      <c r="H121" s="36">
        <f>SUMIFS(СВЦЭМ!$D$39:$D$789,СВЦЭМ!$A$39:$A$789,$A121,СВЦЭМ!$B$39:$B$789,H$119)+'СЕТ СН'!$H$14+СВЦЭМ!$D$10+'СЕТ СН'!$H$6-'СЕТ СН'!$H$26</f>
        <v>3564.8541256999997</v>
      </c>
      <c r="I121" s="36">
        <f>SUMIFS(СВЦЭМ!$D$39:$D$789,СВЦЭМ!$A$39:$A$789,$A121,СВЦЭМ!$B$39:$B$789,I$119)+'СЕТ СН'!$H$14+СВЦЭМ!$D$10+'СЕТ СН'!$H$6-'СЕТ СН'!$H$26</f>
        <v>3452.2287054400003</v>
      </c>
      <c r="J121" s="36">
        <f>SUMIFS(СВЦЭМ!$D$39:$D$789,СВЦЭМ!$A$39:$A$789,$A121,СВЦЭМ!$B$39:$B$789,J$119)+'СЕТ СН'!$H$14+СВЦЭМ!$D$10+'СЕТ СН'!$H$6-'СЕТ СН'!$H$26</f>
        <v>3393.7753651000003</v>
      </c>
      <c r="K121" s="36">
        <f>SUMIFS(СВЦЭМ!$D$39:$D$789,СВЦЭМ!$A$39:$A$789,$A121,СВЦЭМ!$B$39:$B$789,K$119)+'СЕТ СН'!$H$14+СВЦЭМ!$D$10+'СЕТ СН'!$H$6-'СЕТ СН'!$H$26</f>
        <v>3375.2727376100001</v>
      </c>
      <c r="L121" s="36">
        <f>SUMIFS(СВЦЭМ!$D$39:$D$789,СВЦЭМ!$A$39:$A$789,$A121,СВЦЭМ!$B$39:$B$789,L$119)+'СЕТ СН'!$H$14+СВЦЭМ!$D$10+'СЕТ СН'!$H$6-'СЕТ СН'!$H$26</f>
        <v>3397.0679103000002</v>
      </c>
      <c r="M121" s="36">
        <f>SUMIFS(СВЦЭМ!$D$39:$D$789,СВЦЭМ!$A$39:$A$789,$A121,СВЦЭМ!$B$39:$B$789,M$119)+'СЕТ СН'!$H$14+СВЦЭМ!$D$10+'СЕТ СН'!$H$6-'СЕТ СН'!$H$26</f>
        <v>3416.7877927299996</v>
      </c>
      <c r="N121" s="36">
        <f>SUMIFS(СВЦЭМ!$D$39:$D$789,СВЦЭМ!$A$39:$A$789,$A121,СВЦЭМ!$B$39:$B$789,N$119)+'СЕТ СН'!$H$14+СВЦЭМ!$D$10+'СЕТ СН'!$H$6-'СЕТ СН'!$H$26</f>
        <v>3437.5701882900003</v>
      </c>
      <c r="O121" s="36">
        <f>SUMIFS(СВЦЭМ!$D$39:$D$789,СВЦЭМ!$A$39:$A$789,$A121,СВЦЭМ!$B$39:$B$789,O$119)+'СЕТ СН'!$H$14+СВЦЭМ!$D$10+'СЕТ СН'!$H$6-'СЕТ СН'!$H$26</f>
        <v>3461.2500892600001</v>
      </c>
      <c r="P121" s="36">
        <f>SUMIFS(СВЦЭМ!$D$39:$D$789,СВЦЭМ!$A$39:$A$789,$A121,СВЦЭМ!$B$39:$B$789,P$119)+'СЕТ СН'!$H$14+СВЦЭМ!$D$10+'СЕТ СН'!$H$6-'СЕТ СН'!$H$26</f>
        <v>3482.2842865000002</v>
      </c>
      <c r="Q121" s="36">
        <f>SUMIFS(СВЦЭМ!$D$39:$D$789,СВЦЭМ!$A$39:$A$789,$A121,СВЦЭМ!$B$39:$B$789,Q$119)+'СЕТ СН'!$H$14+СВЦЭМ!$D$10+'СЕТ СН'!$H$6-'СЕТ СН'!$H$26</f>
        <v>3478.5713098699998</v>
      </c>
      <c r="R121" s="36">
        <f>SUMIFS(СВЦЭМ!$D$39:$D$789,СВЦЭМ!$A$39:$A$789,$A121,СВЦЭМ!$B$39:$B$789,R$119)+'СЕТ СН'!$H$14+СВЦЭМ!$D$10+'СЕТ СН'!$H$6-'СЕТ СН'!$H$26</f>
        <v>3466.2016633599997</v>
      </c>
      <c r="S121" s="36">
        <f>SUMIFS(СВЦЭМ!$D$39:$D$789,СВЦЭМ!$A$39:$A$789,$A121,СВЦЭМ!$B$39:$B$789,S$119)+'СЕТ СН'!$H$14+СВЦЭМ!$D$10+'СЕТ СН'!$H$6-'СЕТ СН'!$H$26</f>
        <v>3399.1160791100001</v>
      </c>
      <c r="T121" s="36">
        <f>SUMIFS(СВЦЭМ!$D$39:$D$789,СВЦЭМ!$A$39:$A$789,$A121,СВЦЭМ!$B$39:$B$789,T$119)+'СЕТ СН'!$H$14+СВЦЭМ!$D$10+'СЕТ СН'!$H$6-'СЕТ СН'!$H$26</f>
        <v>3334.32008666</v>
      </c>
      <c r="U121" s="36">
        <f>SUMIFS(СВЦЭМ!$D$39:$D$789,СВЦЭМ!$A$39:$A$789,$A121,СВЦЭМ!$B$39:$B$789,U$119)+'СЕТ СН'!$H$14+СВЦЭМ!$D$10+'СЕТ СН'!$H$6-'СЕТ СН'!$H$26</f>
        <v>3386.7187446199996</v>
      </c>
      <c r="V121" s="36">
        <f>SUMIFS(СВЦЭМ!$D$39:$D$789,СВЦЭМ!$A$39:$A$789,$A121,СВЦЭМ!$B$39:$B$789,V$119)+'СЕТ СН'!$H$14+СВЦЭМ!$D$10+'СЕТ СН'!$H$6-'СЕТ СН'!$H$26</f>
        <v>3425.6818924299996</v>
      </c>
      <c r="W121" s="36">
        <f>SUMIFS(СВЦЭМ!$D$39:$D$789,СВЦЭМ!$A$39:$A$789,$A121,СВЦЭМ!$B$39:$B$789,W$119)+'СЕТ СН'!$H$14+СВЦЭМ!$D$10+'СЕТ СН'!$H$6-'СЕТ СН'!$H$26</f>
        <v>3413.7531623799996</v>
      </c>
      <c r="X121" s="36">
        <f>SUMIFS(СВЦЭМ!$D$39:$D$789,СВЦЭМ!$A$39:$A$789,$A121,СВЦЭМ!$B$39:$B$789,X$119)+'СЕТ СН'!$H$14+СВЦЭМ!$D$10+'СЕТ СН'!$H$6-'СЕТ СН'!$H$26</f>
        <v>3414.8812338999996</v>
      </c>
      <c r="Y121" s="36">
        <f>SUMIFS(СВЦЭМ!$D$39:$D$789,СВЦЭМ!$A$39:$A$789,$A121,СВЦЭМ!$B$39:$B$789,Y$119)+'СЕТ СН'!$H$14+СВЦЭМ!$D$10+'СЕТ СН'!$H$6-'СЕТ СН'!$H$26</f>
        <v>3456.2298651000001</v>
      </c>
    </row>
    <row r="122" spans="1:32" ht="15.75" x14ac:dyDescent="0.2">
      <c r="A122" s="35">
        <f t="shared" ref="A122:A150" si="3">A121+1</f>
        <v>45629</v>
      </c>
      <c r="B122" s="36">
        <f>SUMIFS(СВЦЭМ!$D$39:$D$789,СВЦЭМ!$A$39:$A$789,$A122,СВЦЭМ!$B$39:$B$789,B$119)+'СЕТ СН'!$H$14+СВЦЭМ!$D$10+'СЕТ СН'!$H$6-'СЕТ СН'!$H$26</f>
        <v>3479.5688208800002</v>
      </c>
      <c r="C122" s="36">
        <f>SUMIFS(СВЦЭМ!$D$39:$D$789,СВЦЭМ!$A$39:$A$789,$A122,СВЦЭМ!$B$39:$B$789,C$119)+'СЕТ СН'!$H$14+СВЦЭМ!$D$10+'СЕТ СН'!$H$6-'СЕТ СН'!$H$26</f>
        <v>3536.8470073600001</v>
      </c>
      <c r="D122" s="36">
        <f>SUMIFS(СВЦЭМ!$D$39:$D$789,СВЦЭМ!$A$39:$A$789,$A122,СВЦЭМ!$B$39:$B$789,D$119)+'СЕТ СН'!$H$14+СВЦЭМ!$D$10+'СЕТ СН'!$H$6-'СЕТ СН'!$H$26</f>
        <v>3576.7777940699998</v>
      </c>
      <c r="E122" s="36">
        <f>SUMIFS(СВЦЭМ!$D$39:$D$789,СВЦЭМ!$A$39:$A$789,$A122,СВЦЭМ!$B$39:$B$789,E$119)+'СЕТ СН'!$H$14+СВЦЭМ!$D$10+'СЕТ СН'!$H$6-'СЕТ СН'!$H$26</f>
        <v>3618.0630651299998</v>
      </c>
      <c r="F122" s="36">
        <f>SUMIFS(СВЦЭМ!$D$39:$D$789,СВЦЭМ!$A$39:$A$789,$A122,СВЦЭМ!$B$39:$B$789,F$119)+'СЕТ СН'!$H$14+СВЦЭМ!$D$10+'СЕТ СН'!$H$6-'СЕТ СН'!$H$26</f>
        <v>3626.7719132699995</v>
      </c>
      <c r="G122" s="36">
        <f>SUMIFS(СВЦЭМ!$D$39:$D$789,СВЦЭМ!$A$39:$A$789,$A122,СВЦЭМ!$B$39:$B$789,G$119)+'СЕТ СН'!$H$14+СВЦЭМ!$D$10+'СЕТ СН'!$H$6-'СЕТ СН'!$H$26</f>
        <v>3560.9769729099999</v>
      </c>
      <c r="H122" s="36">
        <f>SUMIFS(СВЦЭМ!$D$39:$D$789,СВЦЭМ!$A$39:$A$789,$A122,СВЦЭМ!$B$39:$B$789,H$119)+'СЕТ СН'!$H$14+СВЦЭМ!$D$10+'СЕТ СН'!$H$6-'СЕТ СН'!$H$26</f>
        <v>3485.8627066099998</v>
      </c>
      <c r="I122" s="36">
        <f>SUMIFS(СВЦЭМ!$D$39:$D$789,СВЦЭМ!$A$39:$A$789,$A122,СВЦЭМ!$B$39:$B$789,I$119)+'СЕТ СН'!$H$14+СВЦЭМ!$D$10+'СЕТ СН'!$H$6-'СЕТ СН'!$H$26</f>
        <v>3389.4958434600003</v>
      </c>
      <c r="J122" s="36">
        <f>SUMIFS(СВЦЭМ!$D$39:$D$789,СВЦЭМ!$A$39:$A$789,$A122,СВЦЭМ!$B$39:$B$789,J$119)+'СЕТ СН'!$H$14+СВЦЭМ!$D$10+'СЕТ СН'!$H$6-'СЕТ СН'!$H$26</f>
        <v>3313.2756476200002</v>
      </c>
      <c r="K122" s="36">
        <f>SUMIFS(СВЦЭМ!$D$39:$D$789,СВЦЭМ!$A$39:$A$789,$A122,СВЦЭМ!$B$39:$B$789,K$119)+'СЕТ СН'!$H$14+СВЦЭМ!$D$10+'СЕТ СН'!$H$6-'СЕТ СН'!$H$26</f>
        <v>3322.3635138399995</v>
      </c>
      <c r="L122" s="36">
        <f>SUMIFS(СВЦЭМ!$D$39:$D$789,СВЦЭМ!$A$39:$A$789,$A122,СВЦЭМ!$B$39:$B$789,L$119)+'СЕТ СН'!$H$14+СВЦЭМ!$D$10+'СЕТ СН'!$H$6-'СЕТ СН'!$H$26</f>
        <v>3331.2173631999995</v>
      </c>
      <c r="M122" s="36">
        <f>SUMIFS(СВЦЭМ!$D$39:$D$789,СВЦЭМ!$A$39:$A$789,$A122,СВЦЭМ!$B$39:$B$789,M$119)+'СЕТ СН'!$H$14+СВЦЭМ!$D$10+'СЕТ СН'!$H$6-'СЕТ СН'!$H$26</f>
        <v>3334.1206776099998</v>
      </c>
      <c r="N122" s="36">
        <f>SUMIFS(СВЦЭМ!$D$39:$D$789,СВЦЭМ!$A$39:$A$789,$A122,СВЦЭМ!$B$39:$B$789,N$119)+'СЕТ СН'!$H$14+СВЦЭМ!$D$10+'СЕТ СН'!$H$6-'СЕТ СН'!$H$26</f>
        <v>3377.8392467699996</v>
      </c>
      <c r="O122" s="36">
        <f>SUMIFS(СВЦЭМ!$D$39:$D$789,СВЦЭМ!$A$39:$A$789,$A122,СВЦЭМ!$B$39:$B$789,O$119)+'СЕТ СН'!$H$14+СВЦЭМ!$D$10+'СЕТ СН'!$H$6-'СЕТ СН'!$H$26</f>
        <v>3396.5034222499999</v>
      </c>
      <c r="P122" s="36">
        <f>SUMIFS(СВЦЭМ!$D$39:$D$789,СВЦЭМ!$A$39:$A$789,$A122,СВЦЭМ!$B$39:$B$789,P$119)+'СЕТ СН'!$H$14+СВЦЭМ!$D$10+'СЕТ СН'!$H$6-'СЕТ СН'!$H$26</f>
        <v>3427.1951906200002</v>
      </c>
      <c r="Q122" s="36">
        <f>SUMIFS(СВЦЭМ!$D$39:$D$789,СВЦЭМ!$A$39:$A$789,$A122,СВЦЭМ!$B$39:$B$789,Q$119)+'СЕТ СН'!$H$14+СВЦЭМ!$D$10+'СЕТ СН'!$H$6-'СЕТ СН'!$H$26</f>
        <v>3461.1729033299998</v>
      </c>
      <c r="R122" s="36">
        <f>SUMIFS(СВЦЭМ!$D$39:$D$789,СВЦЭМ!$A$39:$A$789,$A122,СВЦЭМ!$B$39:$B$789,R$119)+'СЕТ СН'!$H$14+СВЦЭМ!$D$10+'СЕТ СН'!$H$6-'СЕТ СН'!$H$26</f>
        <v>3437.02470567</v>
      </c>
      <c r="S122" s="36">
        <f>SUMIFS(СВЦЭМ!$D$39:$D$789,СВЦЭМ!$A$39:$A$789,$A122,СВЦЭМ!$B$39:$B$789,S$119)+'СЕТ СН'!$H$14+СВЦЭМ!$D$10+'СЕТ СН'!$H$6-'СЕТ СН'!$H$26</f>
        <v>3374.1527644600001</v>
      </c>
      <c r="T122" s="36">
        <f>SUMIFS(СВЦЭМ!$D$39:$D$789,СВЦЭМ!$A$39:$A$789,$A122,СВЦЭМ!$B$39:$B$789,T$119)+'СЕТ СН'!$H$14+СВЦЭМ!$D$10+'СЕТ СН'!$H$6-'СЕТ СН'!$H$26</f>
        <v>3309.6284105300001</v>
      </c>
      <c r="U122" s="36">
        <f>SUMIFS(СВЦЭМ!$D$39:$D$789,СВЦЭМ!$A$39:$A$789,$A122,СВЦЭМ!$B$39:$B$789,U$119)+'СЕТ СН'!$H$14+СВЦЭМ!$D$10+'СЕТ СН'!$H$6-'СЕТ СН'!$H$26</f>
        <v>3338.0286531700003</v>
      </c>
      <c r="V122" s="36">
        <f>SUMIFS(СВЦЭМ!$D$39:$D$789,СВЦЭМ!$A$39:$A$789,$A122,СВЦЭМ!$B$39:$B$789,V$119)+'СЕТ СН'!$H$14+СВЦЭМ!$D$10+'СЕТ СН'!$H$6-'СЕТ СН'!$H$26</f>
        <v>3368.0668253499998</v>
      </c>
      <c r="W122" s="36">
        <f>SUMIFS(СВЦЭМ!$D$39:$D$789,СВЦЭМ!$A$39:$A$789,$A122,СВЦЭМ!$B$39:$B$789,W$119)+'СЕТ СН'!$H$14+СВЦЭМ!$D$10+'СЕТ СН'!$H$6-'СЕТ СН'!$H$26</f>
        <v>3388.6513080899995</v>
      </c>
      <c r="X122" s="36">
        <f>SUMIFS(СВЦЭМ!$D$39:$D$789,СВЦЭМ!$A$39:$A$789,$A122,СВЦЭМ!$B$39:$B$789,X$119)+'СЕТ СН'!$H$14+СВЦЭМ!$D$10+'СЕТ СН'!$H$6-'СЕТ СН'!$H$26</f>
        <v>3404.9441337400003</v>
      </c>
      <c r="Y122" s="36">
        <f>SUMIFS(СВЦЭМ!$D$39:$D$789,СВЦЭМ!$A$39:$A$789,$A122,СВЦЭМ!$B$39:$B$789,Y$119)+'СЕТ СН'!$H$14+СВЦЭМ!$D$10+'СЕТ СН'!$H$6-'СЕТ СН'!$H$26</f>
        <v>3455.3680566499997</v>
      </c>
    </row>
    <row r="123" spans="1:32" ht="15.75" x14ac:dyDescent="0.2">
      <c r="A123" s="35">
        <f t="shared" si="3"/>
        <v>45630</v>
      </c>
      <c r="B123" s="36">
        <f>SUMIFS(СВЦЭМ!$D$39:$D$789,СВЦЭМ!$A$39:$A$789,$A123,СВЦЭМ!$B$39:$B$789,B$119)+'СЕТ СН'!$H$14+СВЦЭМ!$D$10+'СЕТ СН'!$H$6-'СЕТ СН'!$H$26</f>
        <v>3501.8302948800001</v>
      </c>
      <c r="C123" s="36">
        <f>SUMIFS(СВЦЭМ!$D$39:$D$789,СВЦЭМ!$A$39:$A$789,$A123,СВЦЭМ!$B$39:$B$789,C$119)+'СЕТ СН'!$H$14+СВЦЭМ!$D$10+'СЕТ СН'!$H$6-'СЕТ СН'!$H$26</f>
        <v>3591.3354926000002</v>
      </c>
      <c r="D123" s="36">
        <f>SUMIFS(СВЦЭМ!$D$39:$D$789,СВЦЭМ!$A$39:$A$789,$A123,СВЦЭМ!$B$39:$B$789,D$119)+'СЕТ СН'!$H$14+СВЦЭМ!$D$10+'СЕТ СН'!$H$6-'СЕТ СН'!$H$26</f>
        <v>3624.8102857499998</v>
      </c>
      <c r="E123" s="36">
        <f>SUMIFS(СВЦЭМ!$D$39:$D$789,СВЦЭМ!$A$39:$A$789,$A123,СВЦЭМ!$B$39:$B$789,E$119)+'СЕТ СН'!$H$14+СВЦЭМ!$D$10+'СЕТ СН'!$H$6-'СЕТ СН'!$H$26</f>
        <v>3645.3446594500001</v>
      </c>
      <c r="F123" s="36">
        <f>SUMIFS(СВЦЭМ!$D$39:$D$789,СВЦЭМ!$A$39:$A$789,$A123,СВЦЭМ!$B$39:$B$789,F$119)+'СЕТ СН'!$H$14+СВЦЭМ!$D$10+'СЕТ СН'!$H$6-'СЕТ СН'!$H$26</f>
        <v>3637.7741750799996</v>
      </c>
      <c r="G123" s="36">
        <f>SUMIFS(СВЦЭМ!$D$39:$D$789,СВЦЭМ!$A$39:$A$789,$A123,СВЦЭМ!$B$39:$B$789,G$119)+'СЕТ СН'!$H$14+СВЦЭМ!$D$10+'СЕТ СН'!$H$6-'СЕТ СН'!$H$26</f>
        <v>3617.5355616999996</v>
      </c>
      <c r="H123" s="36">
        <f>SUMIFS(СВЦЭМ!$D$39:$D$789,СВЦЭМ!$A$39:$A$789,$A123,СВЦЭМ!$B$39:$B$789,H$119)+'СЕТ СН'!$H$14+СВЦЭМ!$D$10+'СЕТ СН'!$H$6-'СЕТ СН'!$H$26</f>
        <v>3576.2679015599997</v>
      </c>
      <c r="I123" s="36">
        <f>SUMIFS(СВЦЭМ!$D$39:$D$789,СВЦЭМ!$A$39:$A$789,$A123,СВЦЭМ!$B$39:$B$789,I$119)+'СЕТ СН'!$H$14+СВЦЭМ!$D$10+'СЕТ СН'!$H$6-'СЕТ СН'!$H$26</f>
        <v>3430.3209039000003</v>
      </c>
      <c r="J123" s="36">
        <f>SUMIFS(СВЦЭМ!$D$39:$D$789,СВЦЭМ!$A$39:$A$789,$A123,СВЦЭМ!$B$39:$B$789,J$119)+'СЕТ СН'!$H$14+СВЦЭМ!$D$10+'СЕТ СН'!$H$6-'СЕТ СН'!$H$26</f>
        <v>3358.1437233899996</v>
      </c>
      <c r="K123" s="36">
        <f>SUMIFS(СВЦЭМ!$D$39:$D$789,СВЦЭМ!$A$39:$A$789,$A123,СВЦЭМ!$B$39:$B$789,K$119)+'СЕТ СН'!$H$14+СВЦЭМ!$D$10+'СЕТ СН'!$H$6-'СЕТ СН'!$H$26</f>
        <v>3327.4727130199999</v>
      </c>
      <c r="L123" s="36">
        <f>SUMIFS(СВЦЭМ!$D$39:$D$789,СВЦЭМ!$A$39:$A$789,$A123,СВЦЭМ!$B$39:$B$789,L$119)+'СЕТ СН'!$H$14+СВЦЭМ!$D$10+'СЕТ СН'!$H$6-'СЕТ СН'!$H$26</f>
        <v>3230.8647463099996</v>
      </c>
      <c r="M123" s="36">
        <f>SUMIFS(СВЦЭМ!$D$39:$D$789,СВЦЭМ!$A$39:$A$789,$A123,СВЦЭМ!$B$39:$B$789,M$119)+'СЕТ СН'!$H$14+СВЦЭМ!$D$10+'СЕТ СН'!$H$6-'СЕТ СН'!$H$26</f>
        <v>3214.8807446700002</v>
      </c>
      <c r="N123" s="36">
        <f>SUMIFS(СВЦЭМ!$D$39:$D$789,СВЦЭМ!$A$39:$A$789,$A123,СВЦЭМ!$B$39:$B$789,N$119)+'СЕТ СН'!$H$14+СВЦЭМ!$D$10+'СЕТ СН'!$H$6-'СЕТ СН'!$H$26</f>
        <v>3261.5812485699998</v>
      </c>
      <c r="O123" s="36">
        <f>SUMIFS(СВЦЭМ!$D$39:$D$789,СВЦЭМ!$A$39:$A$789,$A123,СВЦЭМ!$B$39:$B$789,O$119)+'СЕТ СН'!$H$14+СВЦЭМ!$D$10+'СЕТ СН'!$H$6-'СЕТ СН'!$H$26</f>
        <v>3270.9957189500001</v>
      </c>
      <c r="P123" s="36">
        <f>SUMIFS(СВЦЭМ!$D$39:$D$789,СВЦЭМ!$A$39:$A$789,$A123,СВЦЭМ!$B$39:$B$789,P$119)+'СЕТ СН'!$H$14+СВЦЭМ!$D$10+'СЕТ СН'!$H$6-'СЕТ СН'!$H$26</f>
        <v>3290.14592799</v>
      </c>
      <c r="Q123" s="36">
        <f>SUMIFS(СВЦЭМ!$D$39:$D$789,СВЦЭМ!$A$39:$A$789,$A123,СВЦЭМ!$B$39:$B$789,Q$119)+'СЕТ СН'!$H$14+СВЦЭМ!$D$10+'СЕТ СН'!$H$6-'СЕТ СН'!$H$26</f>
        <v>3303.1267631499995</v>
      </c>
      <c r="R123" s="36">
        <f>SUMIFS(СВЦЭМ!$D$39:$D$789,СВЦЭМ!$A$39:$A$789,$A123,СВЦЭМ!$B$39:$B$789,R$119)+'СЕТ СН'!$H$14+СВЦЭМ!$D$10+'СЕТ СН'!$H$6-'СЕТ СН'!$H$26</f>
        <v>3291.7295042200003</v>
      </c>
      <c r="S123" s="36">
        <f>SUMIFS(СВЦЭМ!$D$39:$D$789,СВЦЭМ!$A$39:$A$789,$A123,СВЦЭМ!$B$39:$B$789,S$119)+'СЕТ СН'!$H$14+СВЦЭМ!$D$10+'СЕТ СН'!$H$6-'СЕТ СН'!$H$26</f>
        <v>3225.7627518399995</v>
      </c>
      <c r="T123" s="36">
        <f>SUMIFS(СВЦЭМ!$D$39:$D$789,СВЦЭМ!$A$39:$A$789,$A123,СВЦЭМ!$B$39:$B$789,T$119)+'СЕТ СН'!$H$14+СВЦЭМ!$D$10+'СЕТ СН'!$H$6-'СЕТ СН'!$H$26</f>
        <v>3159.58239744</v>
      </c>
      <c r="U123" s="36">
        <f>SUMIFS(СВЦЭМ!$D$39:$D$789,СВЦЭМ!$A$39:$A$789,$A123,СВЦЭМ!$B$39:$B$789,U$119)+'СЕТ СН'!$H$14+СВЦЭМ!$D$10+'СЕТ СН'!$H$6-'СЕТ СН'!$H$26</f>
        <v>3163.9951286599999</v>
      </c>
      <c r="V123" s="36">
        <f>SUMIFS(СВЦЭМ!$D$39:$D$789,СВЦЭМ!$A$39:$A$789,$A123,СВЦЭМ!$B$39:$B$789,V$119)+'СЕТ СН'!$H$14+СВЦЭМ!$D$10+'СЕТ СН'!$H$6-'СЕТ СН'!$H$26</f>
        <v>3218.4451965299995</v>
      </c>
      <c r="W123" s="36">
        <f>SUMIFS(СВЦЭМ!$D$39:$D$789,СВЦЭМ!$A$39:$A$789,$A123,СВЦЭМ!$B$39:$B$789,W$119)+'СЕТ СН'!$H$14+СВЦЭМ!$D$10+'СЕТ СН'!$H$6-'СЕТ СН'!$H$26</f>
        <v>3246.9302727799995</v>
      </c>
      <c r="X123" s="36">
        <f>SUMIFS(СВЦЭМ!$D$39:$D$789,СВЦЭМ!$A$39:$A$789,$A123,СВЦЭМ!$B$39:$B$789,X$119)+'СЕТ СН'!$H$14+СВЦЭМ!$D$10+'СЕТ СН'!$H$6-'СЕТ СН'!$H$26</f>
        <v>3295.5476971600001</v>
      </c>
      <c r="Y123" s="36">
        <f>SUMIFS(СВЦЭМ!$D$39:$D$789,СВЦЭМ!$A$39:$A$789,$A123,СВЦЭМ!$B$39:$B$789,Y$119)+'СЕТ СН'!$H$14+СВЦЭМ!$D$10+'СЕТ СН'!$H$6-'СЕТ СН'!$H$26</f>
        <v>3348.4664903800003</v>
      </c>
    </row>
    <row r="124" spans="1:32" ht="15.75" x14ac:dyDescent="0.2">
      <c r="A124" s="35">
        <f t="shared" si="3"/>
        <v>45631</v>
      </c>
      <c r="B124" s="36">
        <f>SUMIFS(СВЦЭМ!$D$39:$D$789,СВЦЭМ!$A$39:$A$789,$A124,СВЦЭМ!$B$39:$B$789,B$119)+'СЕТ СН'!$H$14+СВЦЭМ!$D$10+'СЕТ СН'!$H$6-'СЕТ СН'!$H$26</f>
        <v>3361.17473625</v>
      </c>
      <c r="C124" s="36">
        <f>SUMIFS(СВЦЭМ!$D$39:$D$789,СВЦЭМ!$A$39:$A$789,$A124,СВЦЭМ!$B$39:$B$789,C$119)+'СЕТ СН'!$H$14+СВЦЭМ!$D$10+'СЕТ СН'!$H$6-'СЕТ СН'!$H$26</f>
        <v>3432.8481328099997</v>
      </c>
      <c r="D124" s="36">
        <f>SUMIFS(СВЦЭМ!$D$39:$D$789,СВЦЭМ!$A$39:$A$789,$A124,СВЦЭМ!$B$39:$B$789,D$119)+'СЕТ СН'!$H$14+СВЦЭМ!$D$10+'СЕТ СН'!$H$6-'СЕТ СН'!$H$26</f>
        <v>3449.5683239600003</v>
      </c>
      <c r="E124" s="36">
        <f>SUMIFS(СВЦЭМ!$D$39:$D$789,СВЦЭМ!$A$39:$A$789,$A124,СВЦЭМ!$B$39:$B$789,E$119)+'СЕТ СН'!$H$14+СВЦЭМ!$D$10+'СЕТ СН'!$H$6-'СЕТ СН'!$H$26</f>
        <v>3466.9123764999995</v>
      </c>
      <c r="F124" s="36">
        <f>SUMIFS(СВЦЭМ!$D$39:$D$789,СВЦЭМ!$A$39:$A$789,$A124,СВЦЭМ!$B$39:$B$789,F$119)+'СЕТ СН'!$H$14+СВЦЭМ!$D$10+'СЕТ СН'!$H$6-'СЕТ СН'!$H$26</f>
        <v>3458.7596158799997</v>
      </c>
      <c r="G124" s="36">
        <f>SUMIFS(СВЦЭМ!$D$39:$D$789,СВЦЭМ!$A$39:$A$789,$A124,СВЦЭМ!$B$39:$B$789,G$119)+'СЕТ СН'!$H$14+СВЦЭМ!$D$10+'СЕТ СН'!$H$6-'СЕТ СН'!$H$26</f>
        <v>3425.10420617</v>
      </c>
      <c r="H124" s="36">
        <f>SUMIFS(СВЦЭМ!$D$39:$D$789,СВЦЭМ!$A$39:$A$789,$A124,СВЦЭМ!$B$39:$B$789,H$119)+'СЕТ СН'!$H$14+СВЦЭМ!$D$10+'СЕТ СН'!$H$6-'СЕТ СН'!$H$26</f>
        <v>3321.3447182600003</v>
      </c>
      <c r="I124" s="36">
        <f>SUMIFS(СВЦЭМ!$D$39:$D$789,СВЦЭМ!$A$39:$A$789,$A124,СВЦЭМ!$B$39:$B$789,I$119)+'СЕТ СН'!$H$14+СВЦЭМ!$D$10+'СЕТ СН'!$H$6-'СЕТ СН'!$H$26</f>
        <v>3210.9458464299996</v>
      </c>
      <c r="J124" s="36">
        <f>SUMIFS(СВЦЭМ!$D$39:$D$789,СВЦЭМ!$A$39:$A$789,$A124,СВЦЭМ!$B$39:$B$789,J$119)+'СЕТ СН'!$H$14+СВЦЭМ!$D$10+'СЕТ СН'!$H$6-'СЕТ СН'!$H$26</f>
        <v>3152.8685039499996</v>
      </c>
      <c r="K124" s="36">
        <f>SUMIFS(СВЦЭМ!$D$39:$D$789,СВЦЭМ!$A$39:$A$789,$A124,СВЦЭМ!$B$39:$B$789,K$119)+'СЕТ СН'!$H$14+СВЦЭМ!$D$10+'СЕТ СН'!$H$6-'СЕТ СН'!$H$26</f>
        <v>3112.0808921299995</v>
      </c>
      <c r="L124" s="36">
        <f>SUMIFS(СВЦЭМ!$D$39:$D$789,СВЦЭМ!$A$39:$A$789,$A124,СВЦЭМ!$B$39:$B$789,L$119)+'СЕТ СН'!$H$14+СВЦЭМ!$D$10+'СЕТ СН'!$H$6-'СЕТ СН'!$H$26</f>
        <v>3098.4536088899995</v>
      </c>
      <c r="M124" s="36">
        <f>SUMIFS(СВЦЭМ!$D$39:$D$789,СВЦЭМ!$A$39:$A$789,$A124,СВЦЭМ!$B$39:$B$789,M$119)+'СЕТ СН'!$H$14+СВЦЭМ!$D$10+'СЕТ СН'!$H$6-'СЕТ СН'!$H$26</f>
        <v>3131.85117532</v>
      </c>
      <c r="N124" s="36">
        <f>SUMIFS(СВЦЭМ!$D$39:$D$789,СВЦЭМ!$A$39:$A$789,$A124,СВЦЭМ!$B$39:$B$789,N$119)+'СЕТ СН'!$H$14+СВЦЭМ!$D$10+'СЕТ СН'!$H$6-'СЕТ СН'!$H$26</f>
        <v>3146.2603705299998</v>
      </c>
      <c r="O124" s="36">
        <f>SUMIFS(СВЦЭМ!$D$39:$D$789,СВЦЭМ!$A$39:$A$789,$A124,СВЦЭМ!$B$39:$B$789,O$119)+'СЕТ СН'!$H$14+СВЦЭМ!$D$10+'СЕТ СН'!$H$6-'СЕТ СН'!$H$26</f>
        <v>3156.0778150300002</v>
      </c>
      <c r="P124" s="36">
        <f>SUMIFS(СВЦЭМ!$D$39:$D$789,СВЦЭМ!$A$39:$A$789,$A124,СВЦЭМ!$B$39:$B$789,P$119)+'СЕТ СН'!$H$14+СВЦЭМ!$D$10+'СЕТ СН'!$H$6-'СЕТ СН'!$H$26</f>
        <v>3177.1378364800003</v>
      </c>
      <c r="Q124" s="36">
        <f>SUMIFS(СВЦЭМ!$D$39:$D$789,СВЦЭМ!$A$39:$A$789,$A124,СВЦЭМ!$B$39:$B$789,Q$119)+'СЕТ СН'!$H$14+СВЦЭМ!$D$10+'СЕТ СН'!$H$6-'СЕТ СН'!$H$26</f>
        <v>3208.3209122299995</v>
      </c>
      <c r="R124" s="36">
        <f>SUMIFS(СВЦЭМ!$D$39:$D$789,СВЦЭМ!$A$39:$A$789,$A124,СВЦЭМ!$B$39:$B$789,R$119)+'СЕТ СН'!$H$14+СВЦЭМ!$D$10+'СЕТ СН'!$H$6-'СЕТ СН'!$H$26</f>
        <v>3212.0588630299999</v>
      </c>
      <c r="S124" s="36">
        <f>SUMIFS(СВЦЭМ!$D$39:$D$789,СВЦЭМ!$A$39:$A$789,$A124,СВЦЭМ!$B$39:$B$789,S$119)+'СЕТ СН'!$H$14+СВЦЭМ!$D$10+'СЕТ СН'!$H$6-'СЕТ СН'!$H$26</f>
        <v>3137.5652666699998</v>
      </c>
      <c r="T124" s="36">
        <f>SUMIFS(СВЦЭМ!$D$39:$D$789,СВЦЭМ!$A$39:$A$789,$A124,СВЦЭМ!$B$39:$B$789,T$119)+'СЕТ СН'!$H$14+СВЦЭМ!$D$10+'СЕТ СН'!$H$6-'СЕТ СН'!$H$26</f>
        <v>3065.1648797299995</v>
      </c>
      <c r="U124" s="36">
        <f>SUMIFS(СВЦЭМ!$D$39:$D$789,СВЦЭМ!$A$39:$A$789,$A124,СВЦЭМ!$B$39:$B$789,U$119)+'СЕТ СН'!$H$14+СВЦЭМ!$D$10+'СЕТ СН'!$H$6-'СЕТ СН'!$H$26</f>
        <v>3065.6498614299999</v>
      </c>
      <c r="V124" s="36">
        <f>SUMIFS(СВЦЭМ!$D$39:$D$789,СВЦЭМ!$A$39:$A$789,$A124,СВЦЭМ!$B$39:$B$789,V$119)+'СЕТ СН'!$H$14+СВЦЭМ!$D$10+'СЕТ СН'!$H$6-'СЕТ СН'!$H$26</f>
        <v>3114.3656666500001</v>
      </c>
      <c r="W124" s="36">
        <f>SUMIFS(СВЦЭМ!$D$39:$D$789,СВЦЭМ!$A$39:$A$789,$A124,СВЦЭМ!$B$39:$B$789,W$119)+'СЕТ СН'!$H$14+СВЦЭМ!$D$10+'СЕТ СН'!$H$6-'СЕТ СН'!$H$26</f>
        <v>3128.4361922400003</v>
      </c>
      <c r="X124" s="36">
        <f>SUMIFS(СВЦЭМ!$D$39:$D$789,СВЦЭМ!$A$39:$A$789,$A124,СВЦЭМ!$B$39:$B$789,X$119)+'СЕТ СН'!$H$14+СВЦЭМ!$D$10+'СЕТ СН'!$H$6-'СЕТ СН'!$H$26</f>
        <v>3149.2970387099995</v>
      </c>
      <c r="Y124" s="36">
        <f>SUMIFS(СВЦЭМ!$D$39:$D$789,СВЦЭМ!$A$39:$A$789,$A124,СВЦЭМ!$B$39:$B$789,Y$119)+'СЕТ СН'!$H$14+СВЦЭМ!$D$10+'СЕТ СН'!$H$6-'СЕТ СН'!$H$26</f>
        <v>3163.6047468899997</v>
      </c>
    </row>
    <row r="125" spans="1:32" ht="15.75" x14ac:dyDescent="0.2">
      <c r="A125" s="35">
        <f t="shared" si="3"/>
        <v>45632</v>
      </c>
      <c r="B125" s="36">
        <f>SUMIFS(СВЦЭМ!$D$39:$D$789,СВЦЭМ!$A$39:$A$789,$A125,СВЦЭМ!$B$39:$B$789,B$119)+'СЕТ СН'!$H$14+СВЦЭМ!$D$10+'СЕТ СН'!$H$6-'СЕТ СН'!$H$26</f>
        <v>3306.4439130800001</v>
      </c>
      <c r="C125" s="36">
        <f>SUMIFS(СВЦЭМ!$D$39:$D$789,СВЦЭМ!$A$39:$A$789,$A125,СВЦЭМ!$B$39:$B$789,C$119)+'СЕТ СН'!$H$14+СВЦЭМ!$D$10+'СЕТ СН'!$H$6-'СЕТ СН'!$H$26</f>
        <v>3403.69980003</v>
      </c>
      <c r="D125" s="36">
        <f>SUMIFS(СВЦЭМ!$D$39:$D$789,СВЦЭМ!$A$39:$A$789,$A125,СВЦЭМ!$B$39:$B$789,D$119)+'СЕТ СН'!$H$14+СВЦЭМ!$D$10+'СЕТ СН'!$H$6-'СЕТ СН'!$H$26</f>
        <v>3439.3257007499997</v>
      </c>
      <c r="E125" s="36">
        <f>SUMIFS(СВЦЭМ!$D$39:$D$789,СВЦЭМ!$A$39:$A$789,$A125,СВЦЭМ!$B$39:$B$789,E$119)+'СЕТ СН'!$H$14+СВЦЭМ!$D$10+'СЕТ СН'!$H$6-'СЕТ СН'!$H$26</f>
        <v>3455.9157975899998</v>
      </c>
      <c r="F125" s="36">
        <f>SUMIFS(СВЦЭМ!$D$39:$D$789,СВЦЭМ!$A$39:$A$789,$A125,СВЦЭМ!$B$39:$B$789,F$119)+'СЕТ СН'!$H$14+СВЦЭМ!$D$10+'СЕТ СН'!$H$6-'СЕТ СН'!$H$26</f>
        <v>3453.1567642399996</v>
      </c>
      <c r="G125" s="36">
        <f>SUMIFS(СВЦЭМ!$D$39:$D$789,СВЦЭМ!$A$39:$A$789,$A125,СВЦЭМ!$B$39:$B$789,G$119)+'СЕТ СН'!$H$14+СВЦЭМ!$D$10+'СЕТ СН'!$H$6-'СЕТ СН'!$H$26</f>
        <v>3427.3171632699996</v>
      </c>
      <c r="H125" s="36">
        <f>SUMIFS(СВЦЭМ!$D$39:$D$789,СВЦЭМ!$A$39:$A$789,$A125,СВЦЭМ!$B$39:$B$789,H$119)+'СЕТ СН'!$H$14+СВЦЭМ!$D$10+'СЕТ СН'!$H$6-'СЕТ СН'!$H$26</f>
        <v>3316.5604620599997</v>
      </c>
      <c r="I125" s="36">
        <f>SUMIFS(СВЦЭМ!$D$39:$D$789,СВЦЭМ!$A$39:$A$789,$A125,СВЦЭМ!$B$39:$B$789,I$119)+'СЕТ СН'!$H$14+СВЦЭМ!$D$10+'СЕТ СН'!$H$6-'СЕТ СН'!$H$26</f>
        <v>3222.2302473</v>
      </c>
      <c r="J125" s="36">
        <f>SUMIFS(СВЦЭМ!$D$39:$D$789,СВЦЭМ!$A$39:$A$789,$A125,СВЦЭМ!$B$39:$B$789,J$119)+'СЕТ СН'!$H$14+СВЦЭМ!$D$10+'СЕТ СН'!$H$6-'СЕТ СН'!$H$26</f>
        <v>3139.6172055500001</v>
      </c>
      <c r="K125" s="36">
        <f>SUMIFS(СВЦЭМ!$D$39:$D$789,СВЦЭМ!$A$39:$A$789,$A125,СВЦЭМ!$B$39:$B$789,K$119)+'СЕТ СН'!$H$14+СВЦЭМ!$D$10+'СЕТ СН'!$H$6-'СЕТ СН'!$H$26</f>
        <v>3096.2940798399995</v>
      </c>
      <c r="L125" s="36">
        <f>SUMIFS(СВЦЭМ!$D$39:$D$789,СВЦЭМ!$A$39:$A$789,$A125,СВЦЭМ!$B$39:$B$789,L$119)+'СЕТ СН'!$H$14+СВЦЭМ!$D$10+'СЕТ СН'!$H$6-'СЕТ СН'!$H$26</f>
        <v>3100.39845126</v>
      </c>
      <c r="M125" s="36">
        <f>SUMIFS(СВЦЭМ!$D$39:$D$789,СВЦЭМ!$A$39:$A$789,$A125,СВЦЭМ!$B$39:$B$789,M$119)+'СЕТ СН'!$H$14+СВЦЭМ!$D$10+'СЕТ СН'!$H$6-'СЕТ СН'!$H$26</f>
        <v>3120.5751482699998</v>
      </c>
      <c r="N125" s="36">
        <f>SUMIFS(СВЦЭМ!$D$39:$D$789,СВЦЭМ!$A$39:$A$789,$A125,СВЦЭМ!$B$39:$B$789,N$119)+'СЕТ СН'!$H$14+СВЦЭМ!$D$10+'СЕТ СН'!$H$6-'СЕТ СН'!$H$26</f>
        <v>3132.6343427900001</v>
      </c>
      <c r="O125" s="36">
        <f>SUMIFS(СВЦЭМ!$D$39:$D$789,СВЦЭМ!$A$39:$A$789,$A125,СВЦЭМ!$B$39:$B$789,O$119)+'СЕТ СН'!$H$14+СВЦЭМ!$D$10+'СЕТ СН'!$H$6-'СЕТ СН'!$H$26</f>
        <v>3139.6884486899999</v>
      </c>
      <c r="P125" s="36">
        <f>SUMIFS(СВЦЭМ!$D$39:$D$789,СВЦЭМ!$A$39:$A$789,$A125,СВЦЭМ!$B$39:$B$789,P$119)+'СЕТ СН'!$H$14+СВЦЭМ!$D$10+'СЕТ СН'!$H$6-'СЕТ СН'!$H$26</f>
        <v>3168.4138490799996</v>
      </c>
      <c r="Q125" s="36">
        <f>SUMIFS(СВЦЭМ!$D$39:$D$789,СВЦЭМ!$A$39:$A$789,$A125,СВЦЭМ!$B$39:$B$789,Q$119)+'СЕТ СН'!$H$14+СВЦЭМ!$D$10+'СЕТ СН'!$H$6-'СЕТ СН'!$H$26</f>
        <v>3183.3242809699996</v>
      </c>
      <c r="R125" s="36">
        <f>SUMIFS(СВЦЭМ!$D$39:$D$789,СВЦЭМ!$A$39:$A$789,$A125,СВЦЭМ!$B$39:$B$789,R$119)+'СЕТ СН'!$H$14+СВЦЭМ!$D$10+'СЕТ СН'!$H$6-'СЕТ СН'!$H$26</f>
        <v>3173.5582625199995</v>
      </c>
      <c r="S125" s="36">
        <f>SUMIFS(СВЦЭМ!$D$39:$D$789,СВЦЭМ!$A$39:$A$789,$A125,СВЦЭМ!$B$39:$B$789,S$119)+'СЕТ СН'!$H$14+СВЦЭМ!$D$10+'СЕТ СН'!$H$6-'СЕТ СН'!$H$26</f>
        <v>3144.7475857600002</v>
      </c>
      <c r="T125" s="36">
        <f>SUMIFS(СВЦЭМ!$D$39:$D$789,СВЦЭМ!$A$39:$A$789,$A125,СВЦЭМ!$B$39:$B$789,T$119)+'СЕТ СН'!$H$14+СВЦЭМ!$D$10+'СЕТ СН'!$H$6-'СЕТ СН'!$H$26</f>
        <v>3073.7414124699999</v>
      </c>
      <c r="U125" s="36">
        <f>SUMIFS(СВЦЭМ!$D$39:$D$789,СВЦЭМ!$A$39:$A$789,$A125,СВЦЭМ!$B$39:$B$789,U$119)+'СЕТ СН'!$H$14+СВЦЭМ!$D$10+'СЕТ СН'!$H$6-'СЕТ СН'!$H$26</f>
        <v>3054.47614393</v>
      </c>
      <c r="V125" s="36">
        <f>SUMIFS(СВЦЭМ!$D$39:$D$789,СВЦЭМ!$A$39:$A$789,$A125,СВЦЭМ!$B$39:$B$789,V$119)+'СЕТ СН'!$H$14+СВЦЭМ!$D$10+'СЕТ СН'!$H$6-'СЕТ СН'!$H$26</f>
        <v>3113.4546451200004</v>
      </c>
      <c r="W125" s="36">
        <f>SUMIFS(СВЦЭМ!$D$39:$D$789,СВЦЭМ!$A$39:$A$789,$A125,СВЦЭМ!$B$39:$B$789,W$119)+'СЕТ СН'!$H$14+СВЦЭМ!$D$10+'СЕТ СН'!$H$6-'СЕТ СН'!$H$26</f>
        <v>3116.4007476099996</v>
      </c>
      <c r="X125" s="36">
        <f>SUMIFS(СВЦЭМ!$D$39:$D$789,СВЦЭМ!$A$39:$A$789,$A125,СВЦЭМ!$B$39:$B$789,X$119)+'СЕТ СН'!$H$14+СВЦЭМ!$D$10+'СЕТ СН'!$H$6-'СЕТ СН'!$H$26</f>
        <v>3125.2982549199996</v>
      </c>
      <c r="Y125" s="36">
        <f>SUMIFS(СВЦЭМ!$D$39:$D$789,СВЦЭМ!$A$39:$A$789,$A125,СВЦЭМ!$B$39:$B$789,Y$119)+'СЕТ СН'!$H$14+СВЦЭМ!$D$10+'СЕТ СН'!$H$6-'СЕТ СН'!$H$26</f>
        <v>3164.3879871099998</v>
      </c>
    </row>
    <row r="126" spans="1:32" ht="15.75" x14ac:dyDescent="0.2">
      <c r="A126" s="35">
        <f t="shared" si="3"/>
        <v>45633</v>
      </c>
      <c r="B126" s="36">
        <f>SUMIFS(СВЦЭМ!$D$39:$D$789,СВЦЭМ!$A$39:$A$789,$A126,СВЦЭМ!$B$39:$B$789,B$119)+'СЕТ СН'!$H$14+СВЦЭМ!$D$10+'СЕТ СН'!$H$6-'СЕТ СН'!$H$26</f>
        <v>3276.1343673700003</v>
      </c>
      <c r="C126" s="36">
        <f>SUMIFS(СВЦЭМ!$D$39:$D$789,СВЦЭМ!$A$39:$A$789,$A126,СВЦЭМ!$B$39:$B$789,C$119)+'СЕТ СН'!$H$14+СВЦЭМ!$D$10+'СЕТ СН'!$H$6-'СЕТ СН'!$H$26</f>
        <v>3238.8591808000001</v>
      </c>
      <c r="D126" s="36">
        <f>SUMIFS(СВЦЭМ!$D$39:$D$789,СВЦЭМ!$A$39:$A$789,$A126,СВЦЭМ!$B$39:$B$789,D$119)+'СЕТ СН'!$H$14+СВЦЭМ!$D$10+'СЕТ СН'!$H$6-'СЕТ СН'!$H$26</f>
        <v>3280.3533847199997</v>
      </c>
      <c r="E126" s="36">
        <f>SUMIFS(СВЦЭМ!$D$39:$D$789,СВЦЭМ!$A$39:$A$789,$A126,СВЦЭМ!$B$39:$B$789,E$119)+'СЕТ СН'!$H$14+СВЦЭМ!$D$10+'СЕТ СН'!$H$6-'СЕТ СН'!$H$26</f>
        <v>3313.5198238699995</v>
      </c>
      <c r="F126" s="36">
        <f>SUMIFS(СВЦЭМ!$D$39:$D$789,СВЦЭМ!$A$39:$A$789,$A126,СВЦЭМ!$B$39:$B$789,F$119)+'СЕТ СН'!$H$14+СВЦЭМ!$D$10+'СЕТ СН'!$H$6-'СЕТ СН'!$H$26</f>
        <v>3309.6985298999998</v>
      </c>
      <c r="G126" s="36">
        <f>SUMIFS(СВЦЭМ!$D$39:$D$789,СВЦЭМ!$A$39:$A$789,$A126,СВЦЭМ!$B$39:$B$789,G$119)+'СЕТ СН'!$H$14+СВЦЭМ!$D$10+'СЕТ СН'!$H$6-'СЕТ СН'!$H$26</f>
        <v>3285.82901941</v>
      </c>
      <c r="H126" s="36">
        <f>SUMIFS(СВЦЭМ!$D$39:$D$789,СВЦЭМ!$A$39:$A$789,$A126,СВЦЭМ!$B$39:$B$789,H$119)+'СЕТ СН'!$H$14+СВЦЭМ!$D$10+'СЕТ СН'!$H$6-'СЕТ СН'!$H$26</f>
        <v>3254.8937780400001</v>
      </c>
      <c r="I126" s="36">
        <f>SUMIFS(СВЦЭМ!$D$39:$D$789,СВЦЭМ!$A$39:$A$789,$A126,СВЦЭМ!$B$39:$B$789,I$119)+'СЕТ СН'!$H$14+СВЦЭМ!$D$10+'СЕТ СН'!$H$6-'СЕТ СН'!$H$26</f>
        <v>3254.8607735799997</v>
      </c>
      <c r="J126" s="36">
        <f>SUMIFS(СВЦЭМ!$D$39:$D$789,СВЦЭМ!$A$39:$A$789,$A126,СВЦЭМ!$B$39:$B$789,J$119)+'СЕТ СН'!$H$14+СВЦЭМ!$D$10+'СЕТ СН'!$H$6-'СЕТ СН'!$H$26</f>
        <v>3171.0780750200001</v>
      </c>
      <c r="K126" s="36">
        <f>SUMIFS(СВЦЭМ!$D$39:$D$789,СВЦЭМ!$A$39:$A$789,$A126,СВЦЭМ!$B$39:$B$789,K$119)+'СЕТ СН'!$H$14+СВЦЭМ!$D$10+'СЕТ СН'!$H$6-'СЕТ СН'!$H$26</f>
        <v>3052.5756264800002</v>
      </c>
      <c r="L126" s="36">
        <f>SUMIFS(СВЦЭМ!$D$39:$D$789,СВЦЭМ!$A$39:$A$789,$A126,СВЦЭМ!$B$39:$B$789,L$119)+'СЕТ СН'!$H$14+СВЦЭМ!$D$10+'СЕТ СН'!$H$6-'СЕТ СН'!$H$26</f>
        <v>3011.8437668899996</v>
      </c>
      <c r="M126" s="36">
        <f>SUMIFS(СВЦЭМ!$D$39:$D$789,СВЦЭМ!$A$39:$A$789,$A126,СВЦЭМ!$B$39:$B$789,M$119)+'СЕТ СН'!$H$14+СВЦЭМ!$D$10+'СЕТ СН'!$H$6-'СЕТ СН'!$H$26</f>
        <v>3014.3971562999996</v>
      </c>
      <c r="N126" s="36">
        <f>SUMIFS(СВЦЭМ!$D$39:$D$789,СВЦЭМ!$A$39:$A$789,$A126,СВЦЭМ!$B$39:$B$789,N$119)+'СЕТ СН'!$H$14+СВЦЭМ!$D$10+'СЕТ СН'!$H$6-'СЕТ СН'!$H$26</f>
        <v>3042.3409396899997</v>
      </c>
      <c r="O126" s="36">
        <f>SUMIFS(СВЦЭМ!$D$39:$D$789,СВЦЭМ!$A$39:$A$789,$A126,СВЦЭМ!$B$39:$B$789,O$119)+'СЕТ СН'!$H$14+СВЦЭМ!$D$10+'СЕТ СН'!$H$6-'СЕТ СН'!$H$26</f>
        <v>3048.6676807900003</v>
      </c>
      <c r="P126" s="36">
        <f>SUMIFS(СВЦЭМ!$D$39:$D$789,СВЦЭМ!$A$39:$A$789,$A126,СВЦЭМ!$B$39:$B$789,P$119)+'СЕТ СН'!$H$14+СВЦЭМ!$D$10+'СЕТ СН'!$H$6-'СЕТ СН'!$H$26</f>
        <v>3070.1598429999995</v>
      </c>
      <c r="Q126" s="36">
        <f>SUMIFS(СВЦЭМ!$D$39:$D$789,СВЦЭМ!$A$39:$A$789,$A126,СВЦЭМ!$B$39:$B$789,Q$119)+'СЕТ СН'!$H$14+СВЦЭМ!$D$10+'СЕТ СН'!$H$6-'СЕТ СН'!$H$26</f>
        <v>3067.64334607</v>
      </c>
      <c r="R126" s="36">
        <f>SUMIFS(СВЦЭМ!$D$39:$D$789,СВЦЭМ!$A$39:$A$789,$A126,СВЦЭМ!$B$39:$B$789,R$119)+'СЕТ СН'!$H$14+СВЦЭМ!$D$10+'СЕТ СН'!$H$6-'СЕТ СН'!$H$26</f>
        <v>3072.8947504799999</v>
      </c>
      <c r="S126" s="36">
        <f>SUMIFS(СВЦЭМ!$D$39:$D$789,СВЦЭМ!$A$39:$A$789,$A126,СВЦЭМ!$B$39:$B$789,S$119)+'СЕТ СН'!$H$14+СВЦЭМ!$D$10+'СЕТ СН'!$H$6-'СЕТ СН'!$H$26</f>
        <v>3033.0226638699996</v>
      </c>
      <c r="T126" s="36">
        <f>SUMIFS(СВЦЭМ!$D$39:$D$789,СВЦЭМ!$A$39:$A$789,$A126,СВЦЭМ!$B$39:$B$789,T$119)+'СЕТ СН'!$H$14+СВЦЭМ!$D$10+'СЕТ СН'!$H$6-'СЕТ СН'!$H$26</f>
        <v>2978.5889247300001</v>
      </c>
      <c r="U126" s="36">
        <f>SUMIFS(СВЦЭМ!$D$39:$D$789,СВЦЭМ!$A$39:$A$789,$A126,СВЦЭМ!$B$39:$B$789,U$119)+'СЕТ СН'!$H$14+СВЦЭМ!$D$10+'СЕТ СН'!$H$6-'СЕТ СН'!$H$26</f>
        <v>3008.8674898500003</v>
      </c>
      <c r="V126" s="36">
        <f>SUMIFS(СВЦЭМ!$D$39:$D$789,СВЦЭМ!$A$39:$A$789,$A126,СВЦЭМ!$B$39:$B$789,V$119)+'СЕТ СН'!$H$14+СВЦЭМ!$D$10+'СЕТ СН'!$H$6-'СЕТ СН'!$H$26</f>
        <v>3032.2780403199995</v>
      </c>
      <c r="W126" s="36">
        <f>SUMIFS(СВЦЭМ!$D$39:$D$789,СВЦЭМ!$A$39:$A$789,$A126,СВЦЭМ!$B$39:$B$789,W$119)+'СЕТ СН'!$H$14+СВЦЭМ!$D$10+'СЕТ СН'!$H$6-'СЕТ СН'!$H$26</f>
        <v>3055.6449851500001</v>
      </c>
      <c r="X126" s="36">
        <f>SUMIFS(СВЦЭМ!$D$39:$D$789,СВЦЭМ!$A$39:$A$789,$A126,СВЦЭМ!$B$39:$B$789,X$119)+'СЕТ СН'!$H$14+СВЦЭМ!$D$10+'СЕТ СН'!$H$6-'СЕТ СН'!$H$26</f>
        <v>3111.0012602099996</v>
      </c>
      <c r="Y126" s="36">
        <f>SUMIFS(СВЦЭМ!$D$39:$D$789,СВЦЭМ!$A$39:$A$789,$A126,СВЦЭМ!$B$39:$B$789,Y$119)+'СЕТ СН'!$H$14+СВЦЭМ!$D$10+'СЕТ СН'!$H$6-'СЕТ СН'!$H$26</f>
        <v>3188.3877670499996</v>
      </c>
    </row>
    <row r="127" spans="1:32" ht="15.75" x14ac:dyDescent="0.2">
      <c r="A127" s="35">
        <f t="shared" si="3"/>
        <v>45634</v>
      </c>
      <c r="B127" s="36">
        <f>SUMIFS(СВЦЭМ!$D$39:$D$789,СВЦЭМ!$A$39:$A$789,$A127,СВЦЭМ!$B$39:$B$789,B$119)+'СЕТ СН'!$H$14+СВЦЭМ!$D$10+'СЕТ СН'!$H$6-'СЕТ СН'!$H$26</f>
        <v>3177.8006749599999</v>
      </c>
      <c r="C127" s="36">
        <f>SUMIFS(СВЦЭМ!$D$39:$D$789,СВЦЭМ!$A$39:$A$789,$A127,СВЦЭМ!$B$39:$B$789,C$119)+'СЕТ СН'!$H$14+СВЦЭМ!$D$10+'СЕТ СН'!$H$6-'СЕТ СН'!$H$26</f>
        <v>3222.5133293700001</v>
      </c>
      <c r="D127" s="36">
        <f>SUMIFS(СВЦЭМ!$D$39:$D$789,СВЦЭМ!$A$39:$A$789,$A127,СВЦЭМ!$B$39:$B$789,D$119)+'СЕТ СН'!$H$14+СВЦЭМ!$D$10+'СЕТ СН'!$H$6-'СЕТ СН'!$H$26</f>
        <v>3265.8258371499996</v>
      </c>
      <c r="E127" s="36">
        <f>SUMIFS(СВЦЭМ!$D$39:$D$789,СВЦЭМ!$A$39:$A$789,$A127,СВЦЭМ!$B$39:$B$789,E$119)+'СЕТ СН'!$H$14+СВЦЭМ!$D$10+'СЕТ СН'!$H$6-'СЕТ СН'!$H$26</f>
        <v>3306.7944568599996</v>
      </c>
      <c r="F127" s="36">
        <f>SUMIFS(СВЦЭМ!$D$39:$D$789,СВЦЭМ!$A$39:$A$789,$A127,СВЦЭМ!$B$39:$B$789,F$119)+'СЕТ СН'!$H$14+СВЦЭМ!$D$10+'СЕТ СН'!$H$6-'СЕТ СН'!$H$26</f>
        <v>3324.41810738</v>
      </c>
      <c r="G127" s="36">
        <f>SUMIFS(СВЦЭМ!$D$39:$D$789,СВЦЭМ!$A$39:$A$789,$A127,СВЦЭМ!$B$39:$B$789,G$119)+'СЕТ СН'!$H$14+СВЦЭМ!$D$10+'СЕТ СН'!$H$6-'СЕТ СН'!$H$26</f>
        <v>3292.3905736899997</v>
      </c>
      <c r="H127" s="36">
        <f>SUMIFS(СВЦЭМ!$D$39:$D$789,СВЦЭМ!$A$39:$A$789,$A127,СВЦЭМ!$B$39:$B$789,H$119)+'СЕТ СН'!$H$14+СВЦЭМ!$D$10+'СЕТ СН'!$H$6-'СЕТ СН'!$H$26</f>
        <v>3315.4754748099995</v>
      </c>
      <c r="I127" s="36">
        <f>SUMIFS(СВЦЭМ!$D$39:$D$789,СВЦЭМ!$A$39:$A$789,$A127,СВЦЭМ!$B$39:$B$789,I$119)+'СЕТ СН'!$H$14+СВЦЭМ!$D$10+'СЕТ СН'!$H$6-'СЕТ СН'!$H$26</f>
        <v>3300.0277442199995</v>
      </c>
      <c r="J127" s="36">
        <f>SUMIFS(СВЦЭМ!$D$39:$D$789,СВЦЭМ!$A$39:$A$789,$A127,СВЦЭМ!$B$39:$B$789,J$119)+'СЕТ СН'!$H$14+СВЦЭМ!$D$10+'СЕТ СН'!$H$6-'СЕТ СН'!$H$26</f>
        <v>3220.6953165699997</v>
      </c>
      <c r="K127" s="36">
        <f>SUMIFS(СВЦЭМ!$D$39:$D$789,СВЦЭМ!$A$39:$A$789,$A127,СВЦЭМ!$B$39:$B$789,K$119)+'СЕТ СН'!$H$14+СВЦЭМ!$D$10+'СЕТ СН'!$H$6-'СЕТ СН'!$H$26</f>
        <v>3118.6672627299995</v>
      </c>
      <c r="L127" s="36">
        <f>SUMIFS(СВЦЭМ!$D$39:$D$789,СВЦЭМ!$A$39:$A$789,$A127,СВЦЭМ!$B$39:$B$789,L$119)+'СЕТ СН'!$H$14+СВЦЭМ!$D$10+'СЕТ СН'!$H$6-'СЕТ СН'!$H$26</f>
        <v>3051.7085860799998</v>
      </c>
      <c r="M127" s="36">
        <f>SUMIFS(СВЦЭМ!$D$39:$D$789,СВЦЭМ!$A$39:$A$789,$A127,СВЦЭМ!$B$39:$B$789,M$119)+'СЕТ СН'!$H$14+СВЦЭМ!$D$10+'СЕТ СН'!$H$6-'СЕТ СН'!$H$26</f>
        <v>3050.6541712299995</v>
      </c>
      <c r="N127" s="36">
        <f>SUMIFS(СВЦЭМ!$D$39:$D$789,СВЦЭМ!$A$39:$A$789,$A127,СВЦЭМ!$B$39:$B$789,N$119)+'СЕТ СН'!$H$14+СВЦЭМ!$D$10+'СЕТ СН'!$H$6-'СЕТ СН'!$H$26</f>
        <v>3085.2795047099999</v>
      </c>
      <c r="O127" s="36">
        <f>SUMIFS(СВЦЭМ!$D$39:$D$789,СВЦЭМ!$A$39:$A$789,$A127,СВЦЭМ!$B$39:$B$789,O$119)+'СЕТ СН'!$H$14+СВЦЭМ!$D$10+'СЕТ СН'!$H$6-'СЕТ СН'!$H$26</f>
        <v>3102.17956486</v>
      </c>
      <c r="P127" s="36">
        <f>SUMIFS(СВЦЭМ!$D$39:$D$789,СВЦЭМ!$A$39:$A$789,$A127,СВЦЭМ!$B$39:$B$789,P$119)+'СЕТ СН'!$H$14+СВЦЭМ!$D$10+'СЕТ СН'!$H$6-'СЕТ СН'!$H$26</f>
        <v>3116.6685104600001</v>
      </c>
      <c r="Q127" s="36">
        <f>SUMIFS(СВЦЭМ!$D$39:$D$789,СВЦЭМ!$A$39:$A$789,$A127,СВЦЭМ!$B$39:$B$789,Q$119)+'СЕТ СН'!$H$14+СВЦЭМ!$D$10+'СЕТ СН'!$H$6-'СЕТ СН'!$H$26</f>
        <v>3127.1740763400003</v>
      </c>
      <c r="R127" s="36">
        <f>SUMIFS(СВЦЭМ!$D$39:$D$789,СВЦЭМ!$A$39:$A$789,$A127,СВЦЭМ!$B$39:$B$789,R$119)+'СЕТ СН'!$H$14+СВЦЭМ!$D$10+'СЕТ СН'!$H$6-'СЕТ СН'!$H$26</f>
        <v>3118.5164438900001</v>
      </c>
      <c r="S127" s="36">
        <f>SUMIFS(СВЦЭМ!$D$39:$D$789,СВЦЭМ!$A$39:$A$789,$A127,СВЦЭМ!$B$39:$B$789,S$119)+'СЕТ СН'!$H$14+СВЦЭМ!$D$10+'СЕТ СН'!$H$6-'СЕТ СН'!$H$26</f>
        <v>3033.59806166</v>
      </c>
      <c r="T127" s="36">
        <f>SUMIFS(СВЦЭМ!$D$39:$D$789,СВЦЭМ!$A$39:$A$789,$A127,СВЦЭМ!$B$39:$B$789,T$119)+'СЕТ СН'!$H$14+СВЦЭМ!$D$10+'СЕТ СН'!$H$6-'СЕТ СН'!$H$26</f>
        <v>2929.9761953300003</v>
      </c>
      <c r="U127" s="36">
        <f>SUMIFS(СВЦЭМ!$D$39:$D$789,СВЦЭМ!$A$39:$A$789,$A127,СВЦЭМ!$B$39:$B$789,U$119)+'СЕТ СН'!$H$14+СВЦЭМ!$D$10+'СЕТ СН'!$H$6-'СЕТ СН'!$H$26</f>
        <v>2926.8832879399997</v>
      </c>
      <c r="V127" s="36">
        <f>SUMIFS(СВЦЭМ!$D$39:$D$789,СВЦЭМ!$A$39:$A$789,$A127,СВЦЭМ!$B$39:$B$789,V$119)+'СЕТ СН'!$H$14+СВЦЭМ!$D$10+'СЕТ СН'!$H$6-'СЕТ СН'!$H$26</f>
        <v>2967.2370989199999</v>
      </c>
      <c r="W127" s="36">
        <f>SUMIFS(СВЦЭМ!$D$39:$D$789,СВЦЭМ!$A$39:$A$789,$A127,СВЦЭМ!$B$39:$B$789,W$119)+'СЕТ СН'!$H$14+СВЦЭМ!$D$10+'СЕТ СН'!$H$6-'СЕТ СН'!$H$26</f>
        <v>3021.3146784600003</v>
      </c>
      <c r="X127" s="36">
        <f>SUMIFS(СВЦЭМ!$D$39:$D$789,СВЦЭМ!$A$39:$A$789,$A127,СВЦЭМ!$B$39:$B$789,X$119)+'СЕТ СН'!$H$14+СВЦЭМ!$D$10+'СЕТ СН'!$H$6-'СЕТ СН'!$H$26</f>
        <v>3044.09069292</v>
      </c>
      <c r="Y127" s="36">
        <f>SUMIFS(СВЦЭМ!$D$39:$D$789,СВЦЭМ!$A$39:$A$789,$A127,СВЦЭМ!$B$39:$B$789,Y$119)+'СЕТ СН'!$H$14+СВЦЭМ!$D$10+'СЕТ СН'!$H$6-'СЕТ СН'!$H$26</f>
        <v>3045.4701172799996</v>
      </c>
    </row>
    <row r="128" spans="1:32" ht="15.75" x14ac:dyDescent="0.2">
      <c r="A128" s="35">
        <f t="shared" si="3"/>
        <v>45635</v>
      </c>
      <c r="B128" s="36">
        <f>SUMIFS(СВЦЭМ!$D$39:$D$789,СВЦЭМ!$A$39:$A$789,$A128,СВЦЭМ!$B$39:$B$789,B$119)+'СЕТ СН'!$H$14+СВЦЭМ!$D$10+'СЕТ СН'!$H$6-'СЕТ СН'!$H$26</f>
        <v>3151.4867882799999</v>
      </c>
      <c r="C128" s="36">
        <f>SUMIFS(СВЦЭМ!$D$39:$D$789,СВЦЭМ!$A$39:$A$789,$A128,СВЦЭМ!$B$39:$B$789,C$119)+'СЕТ СН'!$H$14+СВЦЭМ!$D$10+'СЕТ СН'!$H$6-'СЕТ СН'!$H$26</f>
        <v>3183.1514018199996</v>
      </c>
      <c r="D128" s="36">
        <f>SUMIFS(СВЦЭМ!$D$39:$D$789,СВЦЭМ!$A$39:$A$789,$A128,СВЦЭМ!$B$39:$B$789,D$119)+'СЕТ СН'!$H$14+СВЦЭМ!$D$10+'СЕТ СН'!$H$6-'СЕТ СН'!$H$26</f>
        <v>3243.0030753000001</v>
      </c>
      <c r="E128" s="36">
        <f>SUMIFS(СВЦЭМ!$D$39:$D$789,СВЦЭМ!$A$39:$A$789,$A128,СВЦЭМ!$B$39:$B$789,E$119)+'СЕТ СН'!$H$14+СВЦЭМ!$D$10+'СЕТ СН'!$H$6-'СЕТ СН'!$H$26</f>
        <v>3272.4110755000002</v>
      </c>
      <c r="F128" s="36">
        <f>SUMIFS(СВЦЭМ!$D$39:$D$789,СВЦЭМ!$A$39:$A$789,$A128,СВЦЭМ!$B$39:$B$789,F$119)+'СЕТ СН'!$H$14+СВЦЭМ!$D$10+'СЕТ СН'!$H$6-'СЕТ СН'!$H$26</f>
        <v>3273.4015049</v>
      </c>
      <c r="G128" s="36">
        <f>SUMIFS(СВЦЭМ!$D$39:$D$789,СВЦЭМ!$A$39:$A$789,$A128,СВЦЭМ!$B$39:$B$789,G$119)+'СЕТ СН'!$H$14+СВЦЭМ!$D$10+'СЕТ СН'!$H$6-'СЕТ СН'!$H$26</f>
        <v>3221.7034058899999</v>
      </c>
      <c r="H128" s="36">
        <f>SUMIFS(СВЦЭМ!$D$39:$D$789,СВЦЭМ!$A$39:$A$789,$A128,СВЦЭМ!$B$39:$B$789,H$119)+'СЕТ СН'!$H$14+СВЦЭМ!$D$10+'СЕТ СН'!$H$6-'СЕТ СН'!$H$26</f>
        <v>3109.0697381199998</v>
      </c>
      <c r="I128" s="36">
        <f>SUMIFS(СВЦЭМ!$D$39:$D$789,СВЦЭМ!$A$39:$A$789,$A128,СВЦЭМ!$B$39:$B$789,I$119)+'СЕТ СН'!$H$14+СВЦЭМ!$D$10+'СЕТ СН'!$H$6-'СЕТ СН'!$H$26</f>
        <v>3013.2756938399998</v>
      </c>
      <c r="J128" s="36">
        <f>SUMIFS(СВЦЭМ!$D$39:$D$789,СВЦЭМ!$A$39:$A$789,$A128,СВЦЭМ!$B$39:$B$789,J$119)+'СЕТ СН'!$H$14+СВЦЭМ!$D$10+'СЕТ СН'!$H$6-'СЕТ СН'!$H$26</f>
        <v>3037.7786980700002</v>
      </c>
      <c r="K128" s="36">
        <f>SUMIFS(СВЦЭМ!$D$39:$D$789,СВЦЭМ!$A$39:$A$789,$A128,СВЦЭМ!$B$39:$B$789,K$119)+'СЕТ СН'!$H$14+СВЦЭМ!$D$10+'СЕТ СН'!$H$6-'СЕТ СН'!$H$26</f>
        <v>3015.5935292699996</v>
      </c>
      <c r="L128" s="36">
        <f>SUMIFS(СВЦЭМ!$D$39:$D$789,СВЦЭМ!$A$39:$A$789,$A128,СВЦЭМ!$B$39:$B$789,L$119)+'СЕТ СН'!$H$14+СВЦЭМ!$D$10+'СЕТ СН'!$H$6-'СЕТ СН'!$H$26</f>
        <v>3006.7381745000002</v>
      </c>
      <c r="M128" s="36">
        <f>SUMIFS(СВЦЭМ!$D$39:$D$789,СВЦЭМ!$A$39:$A$789,$A128,СВЦЭМ!$B$39:$B$789,M$119)+'СЕТ СН'!$H$14+СВЦЭМ!$D$10+'СЕТ СН'!$H$6-'СЕТ СН'!$H$26</f>
        <v>3036.75830838</v>
      </c>
      <c r="N128" s="36">
        <f>SUMIFS(СВЦЭМ!$D$39:$D$789,СВЦЭМ!$A$39:$A$789,$A128,СВЦЭМ!$B$39:$B$789,N$119)+'СЕТ СН'!$H$14+СВЦЭМ!$D$10+'СЕТ СН'!$H$6-'СЕТ СН'!$H$26</f>
        <v>3026.3109131800002</v>
      </c>
      <c r="O128" s="36">
        <f>SUMIFS(СВЦЭМ!$D$39:$D$789,СВЦЭМ!$A$39:$A$789,$A128,СВЦЭМ!$B$39:$B$789,O$119)+'СЕТ СН'!$H$14+СВЦЭМ!$D$10+'СЕТ СН'!$H$6-'СЕТ СН'!$H$26</f>
        <v>3040.77810073</v>
      </c>
      <c r="P128" s="36">
        <f>SUMIFS(СВЦЭМ!$D$39:$D$789,СВЦЭМ!$A$39:$A$789,$A128,СВЦЭМ!$B$39:$B$789,P$119)+'СЕТ СН'!$H$14+СВЦЭМ!$D$10+'СЕТ СН'!$H$6-'СЕТ СН'!$H$26</f>
        <v>3050.2380125</v>
      </c>
      <c r="Q128" s="36">
        <f>SUMIFS(СВЦЭМ!$D$39:$D$789,СВЦЭМ!$A$39:$A$789,$A128,СВЦЭМ!$B$39:$B$789,Q$119)+'СЕТ СН'!$H$14+СВЦЭМ!$D$10+'СЕТ СН'!$H$6-'СЕТ СН'!$H$26</f>
        <v>3055.1104033900001</v>
      </c>
      <c r="R128" s="36">
        <f>SUMIFS(СВЦЭМ!$D$39:$D$789,СВЦЭМ!$A$39:$A$789,$A128,СВЦЭМ!$B$39:$B$789,R$119)+'СЕТ СН'!$H$14+СВЦЭМ!$D$10+'СЕТ СН'!$H$6-'СЕТ СН'!$H$26</f>
        <v>3034.3835418099998</v>
      </c>
      <c r="S128" s="36">
        <f>SUMIFS(СВЦЭМ!$D$39:$D$789,СВЦЭМ!$A$39:$A$789,$A128,СВЦЭМ!$B$39:$B$789,S$119)+'СЕТ СН'!$H$14+СВЦЭМ!$D$10+'СЕТ СН'!$H$6-'СЕТ СН'!$H$26</f>
        <v>2986.7353277699995</v>
      </c>
      <c r="T128" s="36">
        <f>SUMIFS(СВЦЭМ!$D$39:$D$789,СВЦЭМ!$A$39:$A$789,$A128,СВЦЭМ!$B$39:$B$789,T$119)+'СЕТ СН'!$H$14+СВЦЭМ!$D$10+'СЕТ СН'!$H$6-'СЕТ СН'!$H$26</f>
        <v>2953.4558241899995</v>
      </c>
      <c r="U128" s="36">
        <f>SUMIFS(СВЦЭМ!$D$39:$D$789,СВЦЭМ!$A$39:$A$789,$A128,СВЦЭМ!$B$39:$B$789,U$119)+'СЕТ СН'!$H$14+СВЦЭМ!$D$10+'СЕТ СН'!$H$6-'СЕТ СН'!$H$26</f>
        <v>2961.9401468799997</v>
      </c>
      <c r="V128" s="36">
        <f>SUMIFS(СВЦЭМ!$D$39:$D$789,СВЦЭМ!$A$39:$A$789,$A128,СВЦЭМ!$B$39:$B$789,V$119)+'СЕТ СН'!$H$14+СВЦЭМ!$D$10+'СЕТ СН'!$H$6-'СЕТ СН'!$H$26</f>
        <v>2998.8421013500001</v>
      </c>
      <c r="W128" s="36">
        <f>SUMIFS(СВЦЭМ!$D$39:$D$789,СВЦЭМ!$A$39:$A$789,$A128,СВЦЭМ!$B$39:$B$789,W$119)+'СЕТ СН'!$H$14+СВЦЭМ!$D$10+'СЕТ СН'!$H$6-'СЕТ СН'!$H$26</f>
        <v>3021.5424197599996</v>
      </c>
      <c r="X128" s="36">
        <f>SUMIFS(СВЦЭМ!$D$39:$D$789,СВЦЭМ!$A$39:$A$789,$A128,СВЦЭМ!$B$39:$B$789,X$119)+'СЕТ СН'!$H$14+СВЦЭМ!$D$10+'СЕТ СН'!$H$6-'СЕТ СН'!$H$26</f>
        <v>3028.5286848599999</v>
      </c>
      <c r="Y128" s="36">
        <f>SUMIFS(СВЦЭМ!$D$39:$D$789,СВЦЭМ!$A$39:$A$789,$A128,СВЦЭМ!$B$39:$B$789,Y$119)+'СЕТ СН'!$H$14+СВЦЭМ!$D$10+'СЕТ СН'!$H$6-'СЕТ СН'!$H$26</f>
        <v>3018.7371371899999</v>
      </c>
    </row>
    <row r="129" spans="1:25" ht="15.75" x14ac:dyDescent="0.2">
      <c r="A129" s="35">
        <f t="shared" si="3"/>
        <v>45636</v>
      </c>
      <c r="B129" s="36">
        <f>SUMIFS(СВЦЭМ!$D$39:$D$789,СВЦЭМ!$A$39:$A$789,$A129,СВЦЭМ!$B$39:$B$789,B$119)+'СЕТ СН'!$H$14+СВЦЭМ!$D$10+'СЕТ СН'!$H$6-'СЕТ СН'!$H$26</f>
        <v>3190.2486243900003</v>
      </c>
      <c r="C129" s="36">
        <f>SUMIFS(СВЦЭМ!$D$39:$D$789,СВЦЭМ!$A$39:$A$789,$A129,СВЦЭМ!$B$39:$B$789,C$119)+'СЕТ СН'!$H$14+СВЦЭМ!$D$10+'СЕТ СН'!$H$6-'СЕТ СН'!$H$26</f>
        <v>3268.6831439899997</v>
      </c>
      <c r="D129" s="36">
        <f>SUMIFS(СВЦЭМ!$D$39:$D$789,СВЦЭМ!$A$39:$A$789,$A129,СВЦЭМ!$B$39:$B$789,D$119)+'СЕТ СН'!$H$14+СВЦЭМ!$D$10+'СЕТ СН'!$H$6-'СЕТ СН'!$H$26</f>
        <v>3290.0002613899997</v>
      </c>
      <c r="E129" s="36">
        <f>SUMIFS(СВЦЭМ!$D$39:$D$789,СВЦЭМ!$A$39:$A$789,$A129,СВЦЭМ!$B$39:$B$789,E$119)+'СЕТ СН'!$H$14+СВЦЭМ!$D$10+'СЕТ СН'!$H$6-'СЕТ СН'!$H$26</f>
        <v>3315.2904454600002</v>
      </c>
      <c r="F129" s="36">
        <f>SUMIFS(СВЦЭМ!$D$39:$D$789,СВЦЭМ!$A$39:$A$789,$A129,СВЦЭМ!$B$39:$B$789,F$119)+'СЕТ СН'!$H$14+СВЦЭМ!$D$10+'СЕТ СН'!$H$6-'СЕТ СН'!$H$26</f>
        <v>3317.9434956200002</v>
      </c>
      <c r="G129" s="36">
        <f>SUMIFS(СВЦЭМ!$D$39:$D$789,СВЦЭМ!$A$39:$A$789,$A129,СВЦЭМ!$B$39:$B$789,G$119)+'СЕТ СН'!$H$14+СВЦЭМ!$D$10+'СЕТ СН'!$H$6-'СЕТ СН'!$H$26</f>
        <v>3277.9413063800002</v>
      </c>
      <c r="H129" s="36">
        <f>SUMIFS(СВЦЭМ!$D$39:$D$789,СВЦЭМ!$A$39:$A$789,$A129,СВЦЭМ!$B$39:$B$789,H$119)+'СЕТ СН'!$H$14+СВЦЭМ!$D$10+'СЕТ СН'!$H$6-'СЕТ СН'!$H$26</f>
        <v>3176.0488469800002</v>
      </c>
      <c r="I129" s="36">
        <f>SUMIFS(СВЦЭМ!$D$39:$D$789,СВЦЭМ!$A$39:$A$789,$A129,СВЦЭМ!$B$39:$B$789,I$119)+'СЕТ СН'!$H$14+СВЦЭМ!$D$10+'СЕТ СН'!$H$6-'СЕТ СН'!$H$26</f>
        <v>3073.1173585300003</v>
      </c>
      <c r="J129" s="36">
        <f>SUMIFS(СВЦЭМ!$D$39:$D$789,СВЦЭМ!$A$39:$A$789,$A129,СВЦЭМ!$B$39:$B$789,J$119)+'СЕТ СН'!$H$14+СВЦЭМ!$D$10+'СЕТ СН'!$H$6-'СЕТ СН'!$H$26</f>
        <v>2998.8717746900002</v>
      </c>
      <c r="K129" s="36">
        <f>SUMIFS(СВЦЭМ!$D$39:$D$789,СВЦЭМ!$A$39:$A$789,$A129,СВЦЭМ!$B$39:$B$789,K$119)+'СЕТ СН'!$H$14+СВЦЭМ!$D$10+'СЕТ СН'!$H$6-'СЕТ СН'!$H$26</f>
        <v>2964.0251377300001</v>
      </c>
      <c r="L129" s="36">
        <f>SUMIFS(СВЦЭМ!$D$39:$D$789,СВЦЭМ!$A$39:$A$789,$A129,СВЦЭМ!$B$39:$B$789,L$119)+'СЕТ СН'!$H$14+СВЦЭМ!$D$10+'СЕТ СН'!$H$6-'СЕТ СН'!$H$26</f>
        <v>2979.5841048900002</v>
      </c>
      <c r="M129" s="36">
        <f>SUMIFS(СВЦЭМ!$D$39:$D$789,СВЦЭМ!$A$39:$A$789,$A129,СВЦЭМ!$B$39:$B$789,M$119)+'СЕТ СН'!$H$14+СВЦЭМ!$D$10+'СЕТ СН'!$H$6-'СЕТ СН'!$H$26</f>
        <v>2992.43228206</v>
      </c>
      <c r="N129" s="36">
        <f>SUMIFS(СВЦЭМ!$D$39:$D$789,СВЦЭМ!$A$39:$A$789,$A129,СВЦЭМ!$B$39:$B$789,N$119)+'СЕТ СН'!$H$14+СВЦЭМ!$D$10+'СЕТ СН'!$H$6-'СЕТ СН'!$H$26</f>
        <v>2990.3867867099998</v>
      </c>
      <c r="O129" s="36">
        <f>SUMIFS(СВЦЭМ!$D$39:$D$789,СВЦЭМ!$A$39:$A$789,$A129,СВЦЭМ!$B$39:$B$789,O$119)+'СЕТ СН'!$H$14+СВЦЭМ!$D$10+'СЕТ СН'!$H$6-'СЕТ СН'!$H$26</f>
        <v>2984.1482602599999</v>
      </c>
      <c r="P129" s="36">
        <f>SUMIFS(СВЦЭМ!$D$39:$D$789,СВЦЭМ!$A$39:$A$789,$A129,СВЦЭМ!$B$39:$B$789,P$119)+'СЕТ СН'!$H$14+СВЦЭМ!$D$10+'СЕТ СН'!$H$6-'СЕТ СН'!$H$26</f>
        <v>3037.02768139</v>
      </c>
      <c r="Q129" s="36">
        <f>SUMIFS(СВЦЭМ!$D$39:$D$789,СВЦЭМ!$A$39:$A$789,$A129,СВЦЭМ!$B$39:$B$789,Q$119)+'СЕТ СН'!$H$14+СВЦЭМ!$D$10+'СЕТ СН'!$H$6-'СЕТ СН'!$H$26</f>
        <v>3056.6278003500001</v>
      </c>
      <c r="R129" s="36">
        <f>SUMIFS(СВЦЭМ!$D$39:$D$789,СВЦЭМ!$A$39:$A$789,$A129,СВЦЭМ!$B$39:$B$789,R$119)+'СЕТ СН'!$H$14+СВЦЭМ!$D$10+'СЕТ СН'!$H$6-'СЕТ СН'!$H$26</f>
        <v>3025.2122178199998</v>
      </c>
      <c r="S129" s="36">
        <f>SUMIFS(СВЦЭМ!$D$39:$D$789,СВЦЭМ!$A$39:$A$789,$A129,СВЦЭМ!$B$39:$B$789,S$119)+'СЕТ СН'!$H$14+СВЦЭМ!$D$10+'СЕТ СН'!$H$6-'СЕТ СН'!$H$26</f>
        <v>2973.5658105399998</v>
      </c>
      <c r="T129" s="36">
        <f>SUMIFS(СВЦЭМ!$D$39:$D$789,СВЦЭМ!$A$39:$A$789,$A129,СВЦЭМ!$B$39:$B$789,T$119)+'СЕТ СН'!$H$14+СВЦЭМ!$D$10+'СЕТ СН'!$H$6-'СЕТ СН'!$H$26</f>
        <v>2944.3282314999997</v>
      </c>
      <c r="U129" s="36">
        <f>SUMIFS(СВЦЭМ!$D$39:$D$789,СВЦЭМ!$A$39:$A$789,$A129,СВЦЭМ!$B$39:$B$789,U$119)+'СЕТ СН'!$H$14+СВЦЭМ!$D$10+'СЕТ СН'!$H$6-'СЕТ СН'!$H$26</f>
        <v>2965.8802840099997</v>
      </c>
      <c r="V129" s="36">
        <f>SUMIFS(СВЦЭМ!$D$39:$D$789,СВЦЭМ!$A$39:$A$789,$A129,СВЦЭМ!$B$39:$B$789,V$119)+'СЕТ СН'!$H$14+СВЦЭМ!$D$10+'СЕТ СН'!$H$6-'СЕТ СН'!$H$26</f>
        <v>2983.8102486400003</v>
      </c>
      <c r="W129" s="36">
        <f>SUMIFS(СВЦЭМ!$D$39:$D$789,СВЦЭМ!$A$39:$A$789,$A129,СВЦЭМ!$B$39:$B$789,W$119)+'СЕТ СН'!$H$14+СВЦЭМ!$D$10+'СЕТ СН'!$H$6-'СЕТ СН'!$H$26</f>
        <v>3022.5857418799997</v>
      </c>
      <c r="X129" s="36">
        <f>SUMIFS(СВЦЭМ!$D$39:$D$789,СВЦЭМ!$A$39:$A$789,$A129,СВЦЭМ!$B$39:$B$789,X$119)+'СЕТ СН'!$H$14+СВЦЭМ!$D$10+'СЕТ СН'!$H$6-'СЕТ СН'!$H$26</f>
        <v>3026.6896642399997</v>
      </c>
      <c r="Y129" s="36">
        <f>SUMIFS(СВЦЭМ!$D$39:$D$789,СВЦЭМ!$A$39:$A$789,$A129,СВЦЭМ!$B$39:$B$789,Y$119)+'СЕТ СН'!$H$14+СВЦЭМ!$D$10+'СЕТ СН'!$H$6-'СЕТ СН'!$H$26</f>
        <v>3082.9215862800002</v>
      </c>
    </row>
    <row r="130" spans="1:25" ht="15.75" x14ac:dyDescent="0.2">
      <c r="A130" s="35">
        <f t="shared" si="3"/>
        <v>45637</v>
      </c>
      <c r="B130" s="36">
        <f>SUMIFS(СВЦЭМ!$D$39:$D$789,СВЦЭМ!$A$39:$A$789,$A130,СВЦЭМ!$B$39:$B$789,B$119)+'СЕТ СН'!$H$14+СВЦЭМ!$D$10+'СЕТ СН'!$H$6-'СЕТ СН'!$H$26</f>
        <v>3076.82369088</v>
      </c>
      <c r="C130" s="36">
        <f>SUMIFS(СВЦЭМ!$D$39:$D$789,СВЦЭМ!$A$39:$A$789,$A130,СВЦЭМ!$B$39:$B$789,C$119)+'СЕТ СН'!$H$14+СВЦЭМ!$D$10+'СЕТ СН'!$H$6-'СЕТ СН'!$H$26</f>
        <v>3214.4300032900001</v>
      </c>
      <c r="D130" s="36">
        <f>SUMIFS(СВЦЭМ!$D$39:$D$789,СВЦЭМ!$A$39:$A$789,$A130,СВЦЭМ!$B$39:$B$789,D$119)+'СЕТ СН'!$H$14+СВЦЭМ!$D$10+'СЕТ СН'!$H$6-'СЕТ СН'!$H$26</f>
        <v>3273.9245957599996</v>
      </c>
      <c r="E130" s="36">
        <f>SUMIFS(СВЦЭМ!$D$39:$D$789,СВЦЭМ!$A$39:$A$789,$A130,СВЦЭМ!$B$39:$B$789,E$119)+'СЕТ СН'!$H$14+СВЦЭМ!$D$10+'СЕТ СН'!$H$6-'СЕТ СН'!$H$26</f>
        <v>3290.13982287</v>
      </c>
      <c r="F130" s="36">
        <f>SUMIFS(СВЦЭМ!$D$39:$D$789,СВЦЭМ!$A$39:$A$789,$A130,СВЦЭМ!$B$39:$B$789,F$119)+'СЕТ СН'!$H$14+СВЦЭМ!$D$10+'СЕТ СН'!$H$6-'СЕТ СН'!$H$26</f>
        <v>3306.8768817999999</v>
      </c>
      <c r="G130" s="36">
        <f>SUMIFS(СВЦЭМ!$D$39:$D$789,СВЦЭМ!$A$39:$A$789,$A130,СВЦЭМ!$B$39:$B$789,G$119)+'СЕТ СН'!$H$14+СВЦЭМ!$D$10+'СЕТ СН'!$H$6-'СЕТ СН'!$H$26</f>
        <v>3265.5329721999997</v>
      </c>
      <c r="H130" s="36">
        <f>SUMIFS(СВЦЭМ!$D$39:$D$789,СВЦЭМ!$A$39:$A$789,$A130,СВЦЭМ!$B$39:$B$789,H$119)+'СЕТ СН'!$H$14+СВЦЭМ!$D$10+'СЕТ СН'!$H$6-'СЕТ СН'!$H$26</f>
        <v>3198.1169462099997</v>
      </c>
      <c r="I130" s="36">
        <f>SUMIFS(СВЦЭМ!$D$39:$D$789,СВЦЭМ!$A$39:$A$789,$A130,СВЦЭМ!$B$39:$B$789,I$119)+'СЕТ СН'!$H$14+СВЦЭМ!$D$10+'СЕТ СН'!$H$6-'СЕТ СН'!$H$26</f>
        <v>3104.9219003999997</v>
      </c>
      <c r="J130" s="36">
        <f>SUMIFS(СВЦЭМ!$D$39:$D$789,СВЦЭМ!$A$39:$A$789,$A130,СВЦЭМ!$B$39:$B$789,J$119)+'СЕТ СН'!$H$14+СВЦЭМ!$D$10+'СЕТ СН'!$H$6-'СЕТ СН'!$H$26</f>
        <v>3046.2797539200001</v>
      </c>
      <c r="K130" s="36">
        <f>SUMIFS(СВЦЭМ!$D$39:$D$789,СВЦЭМ!$A$39:$A$789,$A130,СВЦЭМ!$B$39:$B$789,K$119)+'СЕТ СН'!$H$14+СВЦЭМ!$D$10+'СЕТ СН'!$H$6-'СЕТ СН'!$H$26</f>
        <v>3023.3792241599995</v>
      </c>
      <c r="L130" s="36">
        <f>SUMIFS(СВЦЭМ!$D$39:$D$789,СВЦЭМ!$A$39:$A$789,$A130,СВЦЭМ!$B$39:$B$789,L$119)+'СЕТ СН'!$H$14+СВЦЭМ!$D$10+'СЕТ СН'!$H$6-'СЕТ СН'!$H$26</f>
        <v>3022.1983523899999</v>
      </c>
      <c r="M130" s="36">
        <f>SUMIFS(СВЦЭМ!$D$39:$D$789,СВЦЭМ!$A$39:$A$789,$A130,СВЦЭМ!$B$39:$B$789,M$119)+'СЕТ СН'!$H$14+СВЦЭМ!$D$10+'СЕТ СН'!$H$6-'СЕТ СН'!$H$26</f>
        <v>3056.4088892399996</v>
      </c>
      <c r="N130" s="36">
        <f>SUMIFS(СВЦЭМ!$D$39:$D$789,СВЦЭМ!$A$39:$A$789,$A130,СВЦЭМ!$B$39:$B$789,N$119)+'СЕТ СН'!$H$14+СВЦЭМ!$D$10+'СЕТ СН'!$H$6-'СЕТ СН'!$H$26</f>
        <v>3083.68793181</v>
      </c>
      <c r="O130" s="36">
        <f>SUMIFS(СВЦЭМ!$D$39:$D$789,СВЦЭМ!$A$39:$A$789,$A130,СВЦЭМ!$B$39:$B$789,O$119)+'СЕТ СН'!$H$14+СВЦЭМ!$D$10+'СЕТ СН'!$H$6-'СЕТ СН'!$H$26</f>
        <v>3124.0834402099999</v>
      </c>
      <c r="P130" s="36">
        <f>SUMIFS(СВЦЭМ!$D$39:$D$789,СВЦЭМ!$A$39:$A$789,$A130,СВЦЭМ!$B$39:$B$789,P$119)+'СЕТ СН'!$H$14+СВЦЭМ!$D$10+'СЕТ СН'!$H$6-'СЕТ СН'!$H$26</f>
        <v>3163.6324681599999</v>
      </c>
      <c r="Q130" s="36">
        <f>SUMIFS(СВЦЭМ!$D$39:$D$789,СВЦЭМ!$A$39:$A$789,$A130,СВЦЭМ!$B$39:$B$789,Q$119)+'СЕТ СН'!$H$14+СВЦЭМ!$D$10+'СЕТ СН'!$H$6-'СЕТ СН'!$H$26</f>
        <v>3209.6863488299996</v>
      </c>
      <c r="R130" s="36">
        <f>SUMIFS(СВЦЭМ!$D$39:$D$789,СВЦЭМ!$A$39:$A$789,$A130,СВЦЭМ!$B$39:$B$789,R$119)+'СЕТ СН'!$H$14+СВЦЭМ!$D$10+'СЕТ СН'!$H$6-'СЕТ СН'!$H$26</f>
        <v>3191.2663022799998</v>
      </c>
      <c r="S130" s="36">
        <f>SUMIFS(СВЦЭМ!$D$39:$D$789,СВЦЭМ!$A$39:$A$789,$A130,СВЦЭМ!$B$39:$B$789,S$119)+'СЕТ СН'!$H$14+СВЦЭМ!$D$10+'СЕТ СН'!$H$6-'СЕТ СН'!$H$26</f>
        <v>3143.1207035300004</v>
      </c>
      <c r="T130" s="36">
        <f>SUMIFS(СВЦЭМ!$D$39:$D$789,СВЦЭМ!$A$39:$A$789,$A130,СВЦЭМ!$B$39:$B$789,T$119)+'СЕТ СН'!$H$14+СВЦЭМ!$D$10+'СЕТ СН'!$H$6-'СЕТ СН'!$H$26</f>
        <v>3079.3319441100002</v>
      </c>
      <c r="U130" s="36">
        <f>SUMIFS(СВЦЭМ!$D$39:$D$789,СВЦЭМ!$A$39:$A$789,$A130,СВЦЭМ!$B$39:$B$789,U$119)+'СЕТ СН'!$H$14+СВЦЭМ!$D$10+'СЕТ СН'!$H$6-'СЕТ СН'!$H$26</f>
        <v>3058.5946946200002</v>
      </c>
      <c r="V130" s="36">
        <f>SUMIFS(СВЦЭМ!$D$39:$D$789,СВЦЭМ!$A$39:$A$789,$A130,СВЦЭМ!$B$39:$B$789,V$119)+'СЕТ СН'!$H$14+СВЦЭМ!$D$10+'СЕТ СН'!$H$6-'СЕТ СН'!$H$26</f>
        <v>3050.2488552599998</v>
      </c>
      <c r="W130" s="36">
        <f>SUMIFS(СВЦЭМ!$D$39:$D$789,СВЦЭМ!$A$39:$A$789,$A130,СВЦЭМ!$B$39:$B$789,W$119)+'СЕТ СН'!$H$14+СВЦЭМ!$D$10+'СЕТ СН'!$H$6-'СЕТ СН'!$H$26</f>
        <v>3069.4665132</v>
      </c>
      <c r="X130" s="36">
        <f>SUMIFS(СВЦЭМ!$D$39:$D$789,СВЦЭМ!$A$39:$A$789,$A130,СВЦЭМ!$B$39:$B$789,X$119)+'СЕТ СН'!$H$14+СВЦЭМ!$D$10+'СЕТ СН'!$H$6-'СЕТ СН'!$H$26</f>
        <v>3110.06171111</v>
      </c>
      <c r="Y130" s="36">
        <f>SUMIFS(СВЦЭМ!$D$39:$D$789,СВЦЭМ!$A$39:$A$789,$A130,СВЦЭМ!$B$39:$B$789,Y$119)+'СЕТ СН'!$H$14+СВЦЭМ!$D$10+'СЕТ СН'!$H$6-'СЕТ СН'!$H$26</f>
        <v>3175.5562314099998</v>
      </c>
    </row>
    <row r="131" spans="1:25" ht="15.75" x14ac:dyDescent="0.2">
      <c r="A131" s="35">
        <f t="shared" si="3"/>
        <v>45638</v>
      </c>
      <c r="B131" s="36">
        <f>SUMIFS(СВЦЭМ!$D$39:$D$789,СВЦЭМ!$A$39:$A$789,$A131,СВЦЭМ!$B$39:$B$789,B$119)+'СЕТ СН'!$H$14+СВЦЭМ!$D$10+'СЕТ СН'!$H$6-'СЕТ СН'!$H$26</f>
        <v>3236.9308657299998</v>
      </c>
      <c r="C131" s="36">
        <f>SUMIFS(СВЦЭМ!$D$39:$D$789,СВЦЭМ!$A$39:$A$789,$A131,СВЦЭМ!$B$39:$B$789,C$119)+'СЕТ СН'!$H$14+СВЦЭМ!$D$10+'СЕТ СН'!$H$6-'СЕТ СН'!$H$26</f>
        <v>3303.6184139400002</v>
      </c>
      <c r="D131" s="36">
        <f>SUMIFS(СВЦЭМ!$D$39:$D$789,СВЦЭМ!$A$39:$A$789,$A131,СВЦЭМ!$B$39:$B$789,D$119)+'СЕТ СН'!$H$14+СВЦЭМ!$D$10+'СЕТ СН'!$H$6-'СЕТ СН'!$H$26</f>
        <v>3317.8257629500004</v>
      </c>
      <c r="E131" s="36">
        <f>SUMIFS(СВЦЭМ!$D$39:$D$789,СВЦЭМ!$A$39:$A$789,$A131,СВЦЭМ!$B$39:$B$789,E$119)+'СЕТ СН'!$H$14+СВЦЭМ!$D$10+'СЕТ СН'!$H$6-'СЕТ СН'!$H$26</f>
        <v>3317.1962228499997</v>
      </c>
      <c r="F131" s="36">
        <f>SUMIFS(СВЦЭМ!$D$39:$D$789,СВЦЭМ!$A$39:$A$789,$A131,СВЦЭМ!$B$39:$B$789,F$119)+'СЕТ СН'!$H$14+СВЦЭМ!$D$10+'СЕТ СН'!$H$6-'СЕТ СН'!$H$26</f>
        <v>3329.3620787099999</v>
      </c>
      <c r="G131" s="36">
        <f>SUMIFS(СВЦЭМ!$D$39:$D$789,СВЦЭМ!$A$39:$A$789,$A131,СВЦЭМ!$B$39:$B$789,G$119)+'СЕТ СН'!$H$14+СВЦЭМ!$D$10+'СЕТ СН'!$H$6-'СЕТ СН'!$H$26</f>
        <v>3319.14665152</v>
      </c>
      <c r="H131" s="36">
        <f>SUMIFS(СВЦЭМ!$D$39:$D$789,СВЦЭМ!$A$39:$A$789,$A131,СВЦЭМ!$B$39:$B$789,H$119)+'СЕТ СН'!$H$14+СВЦЭМ!$D$10+'СЕТ СН'!$H$6-'СЕТ СН'!$H$26</f>
        <v>3244.2383672599999</v>
      </c>
      <c r="I131" s="36">
        <f>SUMIFS(СВЦЭМ!$D$39:$D$789,СВЦЭМ!$A$39:$A$789,$A131,СВЦЭМ!$B$39:$B$789,I$119)+'СЕТ СН'!$H$14+СВЦЭМ!$D$10+'СЕТ СН'!$H$6-'СЕТ СН'!$H$26</f>
        <v>3133.9097177100002</v>
      </c>
      <c r="J131" s="36">
        <f>SUMIFS(СВЦЭМ!$D$39:$D$789,СВЦЭМ!$A$39:$A$789,$A131,СВЦЭМ!$B$39:$B$789,J$119)+'СЕТ СН'!$H$14+СВЦЭМ!$D$10+'СЕТ СН'!$H$6-'СЕТ СН'!$H$26</f>
        <v>3078.9787361099998</v>
      </c>
      <c r="K131" s="36">
        <f>SUMIFS(СВЦЭМ!$D$39:$D$789,СВЦЭМ!$A$39:$A$789,$A131,СВЦЭМ!$B$39:$B$789,K$119)+'СЕТ СН'!$H$14+СВЦЭМ!$D$10+'СЕТ СН'!$H$6-'СЕТ СН'!$H$26</f>
        <v>3080.7542847499999</v>
      </c>
      <c r="L131" s="36">
        <f>SUMIFS(СВЦЭМ!$D$39:$D$789,СВЦЭМ!$A$39:$A$789,$A131,СВЦЭМ!$B$39:$B$789,L$119)+'СЕТ СН'!$H$14+СВЦЭМ!$D$10+'СЕТ СН'!$H$6-'СЕТ СН'!$H$26</f>
        <v>3069.9787434299997</v>
      </c>
      <c r="M131" s="36">
        <f>SUMIFS(СВЦЭМ!$D$39:$D$789,СВЦЭМ!$A$39:$A$789,$A131,СВЦЭМ!$B$39:$B$789,M$119)+'СЕТ СН'!$H$14+СВЦЭМ!$D$10+'СЕТ СН'!$H$6-'СЕТ СН'!$H$26</f>
        <v>3088.7456385799996</v>
      </c>
      <c r="N131" s="36">
        <f>SUMIFS(СВЦЭМ!$D$39:$D$789,СВЦЭМ!$A$39:$A$789,$A131,СВЦЭМ!$B$39:$B$789,N$119)+'СЕТ СН'!$H$14+СВЦЭМ!$D$10+'СЕТ СН'!$H$6-'СЕТ СН'!$H$26</f>
        <v>3091.8037007499997</v>
      </c>
      <c r="O131" s="36">
        <f>SUMIFS(СВЦЭМ!$D$39:$D$789,СВЦЭМ!$A$39:$A$789,$A131,СВЦЭМ!$B$39:$B$789,O$119)+'СЕТ СН'!$H$14+СВЦЭМ!$D$10+'СЕТ СН'!$H$6-'СЕТ СН'!$H$26</f>
        <v>3136.8684533699998</v>
      </c>
      <c r="P131" s="36">
        <f>SUMIFS(СВЦЭМ!$D$39:$D$789,СВЦЭМ!$A$39:$A$789,$A131,СВЦЭМ!$B$39:$B$789,P$119)+'СЕТ СН'!$H$14+СВЦЭМ!$D$10+'СЕТ СН'!$H$6-'СЕТ СН'!$H$26</f>
        <v>3130.84480695</v>
      </c>
      <c r="Q131" s="36">
        <f>SUMIFS(СВЦЭМ!$D$39:$D$789,СВЦЭМ!$A$39:$A$789,$A131,СВЦЭМ!$B$39:$B$789,Q$119)+'СЕТ СН'!$H$14+СВЦЭМ!$D$10+'СЕТ СН'!$H$6-'СЕТ СН'!$H$26</f>
        <v>3126.1088608299997</v>
      </c>
      <c r="R131" s="36">
        <f>SUMIFS(СВЦЭМ!$D$39:$D$789,СВЦЭМ!$A$39:$A$789,$A131,СВЦЭМ!$B$39:$B$789,R$119)+'СЕТ СН'!$H$14+СВЦЭМ!$D$10+'СЕТ СН'!$H$6-'СЕТ СН'!$H$26</f>
        <v>3127.3915717399996</v>
      </c>
      <c r="S131" s="36">
        <f>SUMIFS(СВЦЭМ!$D$39:$D$789,СВЦЭМ!$A$39:$A$789,$A131,СВЦЭМ!$B$39:$B$789,S$119)+'СЕТ СН'!$H$14+СВЦЭМ!$D$10+'СЕТ СН'!$H$6-'СЕТ СН'!$H$26</f>
        <v>3070.3633742599995</v>
      </c>
      <c r="T131" s="36">
        <f>SUMIFS(СВЦЭМ!$D$39:$D$789,СВЦЭМ!$A$39:$A$789,$A131,СВЦЭМ!$B$39:$B$789,T$119)+'СЕТ СН'!$H$14+СВЦЭМ!$D$10+'СЕТ СН'!$H$6-'СЕТ СН'!$H$26</f>
        <v>3063.1261502699999</v>
      </c>
      <c r="U131" s="36">
        <f>SUMIFS(СВЦЭМ!$D$39:$D$789,СВЦЭМ!$A$39:$A$789,$A131,СВЦЭМ!$B$39:$B$789,U$119)+'СЕТ СН'!$H$14+СВЦЭМ!$D$10+'СЕТ СН'!$H$6-'СЕТ СН'!$H$26</f>
        <v>3085.6009932400002</v>
      </c>
      <c r="V131" s="36">
        <f>SUMIFS(СВЦЭМ!$D$39:$D$789,СВЦЭМ!$A$39:$A$789,$A131,СВЦЭМ!$B$39:$B$789,V$119)+'СЕТ СН'!$H$14+СВЦЭМ!$D$10+'СЕТ СН'!$H$6-'СЕТ СН'!$H$26</f>
        <v>3098.7775386100002</v>
      </c>
      <c r="W131" s="36">
        <f>SUMIFS(СВЦЭМ!$D$39:$D$789,СВЦЭМ!$A$39:$A$789,$A131,СВЦЭМ!$B$39:$B$789,W$119)+'СЕТ СН'!$H$14+СВЦЭМ!$D$10+'СЕТ СН'!$H$6-'СЕТ СН'!$H$26</f>
        <v>3141.7618859799995</v>
      </c>
      <c r="X131" s="36">
        <f>SUMIFS(СВЦЭМ!$D$39:$D$789,СВЦЭМ!$A$39:$A$789,$A131,СВЦЭМ!$B$39:$B$789,X$119)+'СЕТ СН'!$H$14+СВЦЭМ!$D$10+'СЕТ СН'!$H$6-'СЕТ СН'!$H$26</f>
        <v>3174.5155446099998</v>
      </c>
      <c r="Y131" s="36">
        <f>SUMIFS(СВЦЭМ!$D$39:$D$789,СВЦЭМ!$A$39:$A$789,$A131,СВЦЭМ!$B$39:$B$789,Y$119)+'СЕТ СН'!$H$14+СВЦЭМ!$D$10+'СЕТ СН'!$H$6-'СЕТ СН'!$H$26</f>
        <v>3236.3907845399999</v>
      </c>
    </row>
    <row r="132" spans="1:25" ht="15.75" x14ac:dyDescent="0.2">
      <c r="A132" s="35">
        <f t="shared" si="3"/>
        <v>45639</v>
      </c>
      <c r="B132" s="36">
        <f>SUMIFS(СВЦЭМ!$D$39:$D$789,СВЦЭМ!$A$39:$A$789,$A132,СВЦЭМ!$B$39:$B$789,B$119)+'СЕТ СН'!$H$14+СВЦЭМ!$D$10+'СЕТ СН'!$H$6-'СЕТ СН'!$H$26</f>
        <v>3308.4631861199996</v>
      </c>
      <c r="C132" s="36">
        <f>SUMIFS(СВЦЭМ!$D$39:$D$789,СВЦЭМ!$A$39:$A$789,$A132,СВЦЭМ!$B$39:$B$789,C$119)+'СЕТ СН'!$H$14+СВЦЭМ!$D$10+'СЕТ СН'!$H$6-'СЕТ СН'!$H$26</f>
        <v>3378.6077546799997</v>
      </c>
      <c r="D132" s="36">
        <f>SUMIFS(СВЦЭМ!$D$39:$D$789,СВЦЭМ!$A$39:$A$789,$A132,СВЦЭМ!$B$39:$B$789,D$119)+'СЕТ СН'!$H$14+СВЦЭМ!$D$10+'СЕТ СН'!$H$6-'СЕТ СН'!$H$26</f>
        <v>3424.8651969499997</v>
      </c>
      <c r="E132" s="36">
        <f>SUMIFS(СВЦЭМ!$D$39:$D$789,СВЦЭМ!$A$39:$A$789,$A132,СВЦЭМ!$B$39:$B$789,E$119)+'СЕТ СН'!$H$14+СВЦЭМ!$D$10+'СЕТ СН'!$H$6-'СЕТ СН'!$H$26</f>
        <v>3416.1693298600003</v>
      </c>
      <c r="F132" s="36">
        <f>SUMIFS(СВЦЭМ!$D$39:$D$789,СВЦЭМ!$A$39:$A$789,$A132,СВЦЭМ!$B$39:$B$789,F$119)+'СЕТ СН'!$H$14+СВЦЭМ!$D$10+'СЕТ СН'!$H$6-'СЕТ СН'!$H$26</f>
        <v>3394.5620747399998</v>
      </c>
      <c r="G132" s="36">
        <f>SUMIFS(СВЦЭМ!$D$39:$D$789,СВЦЭМ!$A$39:$A$789,$A132,СВЦЭМ!$B$39:$B$789,G$119)+'СЕТ СН'!$H$14+СВЦЭМ!$D$10+'СЕТ СН'!$H$6-'СЕТ СН'!$H$26</f>
        <v>3348.4091548099996</v>
      </c>
      <c r="H132" s="36">
        <f>SUMIFS(СВЦЭМ!$D$39:$D$789,СВЦЭМ!$A$39:$A$789,$A132,СВЦЭМ!$B$39:$B$789,H$119)+'СЕТ СН'!$H$14+СВЦЭМ!$D$10+'СЕТ СН'!$H$6-'СЕТ СН'!$H$26</f>
        <v>3251.4693879999995</v>
      </c>
      <c r="I132" s="36">
        <f>SUMIFS(СВЦЭМ!$D$39:$D$789,СВЦЭМ!$A$39:$A$789,$A132,СВЦЭМ!$B$39:$B$789,I$119)+'СЕТ СН'!$H$14+СВЦЭМ!$D$10+'СЕТ СН'!$H$6-'СЕТ СН'!$H$26</f>
        <v>3147.0117973599999</v>
      </c>
      <c r="J132" s="36">
        <f>SUMIFS(СВЦЭМ!$D$39:$D$789,СВЦЭМ!$A$39:$A$789,$A132,СВЦЭМ!$B$39:$B$789,J$119)+'СЕТ СН'!$H$14+СВЦЭМ!$D$10+'СЕТ СН'!$H$6-'СЕТ СН'!$H$26</f>
        <v>3087.6840927699996</v>
      </c>
      <c r="K132" s="36">
        <f>SUMIFS(СВЦЭМ!$D$39:$D$789,СВЦЭМ!$A$39:$A$789,$A132,СВЦЭМ!$B$39:$B$789,K$119)+'СЕТ СН'!$H$14+СВЦЭМ!$D$10+'СЕТ СН'!$H$6-'СЕТ СН'!$H$26</f>
        <v>3063.4114870399999</v>
      </c>
      <c r="L132" s="36">
        <f>SUMIFS(СВЦЭМ!$D$39:$D$789,СВЦЭМ!$A$39:$A$789,$A132,СВЦЭМ!$B$39:$B$789,L$119)+'СЕТ СН'!$H$14+СВЦЭМ!$D$10+'СЕТ СН'!$H$6-'СЕТ СН'!$H$26</f>
        <v>3050.6279236299997</v>
      </c>
      <c r="M132" s="36">
        <f>SUMIFS(СВЦЭМ!$D$39:$D$789,СВЦЭМ!$A$39:$A$789,$A132,СВЦЭМ!$B$39:$B$789,M$119)+'СЕТ СН'!$H$14+СВЦЭМ!$D$10+'СЕТ СН'!$H$6-'СЕТ СН'!$H$26</f>
        <v>3075.4582934399996</v>
      </c>
      <c r="N132" s="36">
        <f>SUMIFS(СВЦЭМ!$D$39:$D$789,СВЦЭМ!$A$39:$A$789,$A132,СВЦЭМ!$B$39:$B$789,N$119)+'СЕТ СН'!$H$14+СВЦЭМ!$D$10+'СЕТ СН'!$H$6-'СЕТ СН'!$H$26</f>
        <v>3062.1094176999995</v>
      </c>
      <c r="O132" s="36">
        <f>SUMIFS(СВЦЭМ!$D$39:$D$789,СВЦЭМ!$A$39:$A$789,$A132,СВЦЭМ!$B$39:$B$789,O$119)+'СЕТ СН'!$H$14+СВЦЭМ!$D$10+'СЕТ СН'!$H$6-'СЕТ СН'!$H$26</f>
        <v>3077.5627908500001</v>
      </c>
      <c r="P132" s="36">
        <f>SUMIFS(СВЦЭМ!$D$39:$D$789,СВЦЭМ!$A$39:$A$789,$A132,СВЦЭМ!$B$39:$B$789,P$119)+'СЕТ СН'!$H$14+СВЦЭМ!$D$10+'СЕТ СН'!$H$6-'СЕТ СН'!$H$26</f>
        <v>3092.8425364200002</v>
      </c>
      <c r="Q132" s="36">
        <f>SUMIFS(СВЦЭМ!$D$39:$D$789,СВЦЭМ!$A$39:$A$789,$A132,СВЦЭМ!$B$39:$B$789,Q$119)+'СЕТ СН'!$H$14+СВЦЭМ!$D$10+'СЕТ СН'!$H$6-'СЕТ СН'!$H$26</f>
        <v>3095.8483904200002</v>
      </c>
      <c r="R132" s="36">
        <f>SUMIFS(СВЦЭМ!$D$39:$D$789,СВЦЭМ!$A$39:$A$789,$A132,СВЦЭМ!$B$39:$B$789,R$119)+'СЕТ СН'!$H$14+СВЦЭМ!$D$10+'СЕТ СН'!$H$6-'СЕТ СН'!$H$26</f>
        <v>3060.4883329300001</v>
      </c>
      <c r="S132" s="36">
        <f>SUMIFS(СВЦЭМ!$D$39:$D$789,СВЦЭМ!$A$39:$A$789,$A132,СВЦЭМ!$B$39:$B$789,S$119)+'СЕТ СН'!$H$14+СВЦЭМ!$D$10+'СЕТ СН'!$H$6-'СЕТ СН'!$H$26</f>
        <v>3045.6996019500002</v>
      </c>
      <c r="T132" s="36">
        <f>SUMIFS(СВЦЭМ!$D$39:$D$789,СВЦЭМ!$A$39:$A$789,$A132,СВЦЭМ!$B$39:$B$789,T$119)+'СЕТ СН'!$H$14+СВЦЭМ!$D$10+'СЕТ СН'!$H$6-'СЕТ СН'!$H$26</f>
        <v>3030.0045806500002</v>
      </c>
      <c r="U132" s="36">
        <f>SUMIFS(СВЦЭМ!$D$39:$D$789,СВЦЭМ!$A$39:$A$789,$A132,СВЦЭМ!$B$39:$B$789,U$119)+'СЕТ СН'!$H$14+СВЦЭМ!$D$10+'СЕТ СН'!$H$6-'СЕТ СН'!$H$26</f>
        <v>3046.0527677</v>
      </c>
      <c r="V132" s="36">
        <f>SUMIFS(СВЦЭМ!$D$39:$D$789,СВЦЭМ!$A$39:$A$789,$A132,СВЦЭМ!$B$39:$B$789,V$119)+'СЕТ СН'!$H$14+СВЦЭМ!$D$10+'СЕТ СН'!$H$6-'СЕТ СН'!$H$26</f>
        <v>3068.8821062300003</v>
      </c>
      <c r="W132" s="36">
        <f>SUMIFS(СВЦЭМ!$D$39:$D$789,СВЦЭМ!$A$39:$A$789,$A132,СВЦЭМ!$B$39:$B$789,W$119)+'СЕТ СН'!$H$14+СВЦЭМ!$D$10+'СЕТ СН'!$H$6-'СЕТ СН'!$H$26</f>
        <v>3081.7547837699994</v>
      </c>
      <c r="X132" s="36">
        <f>SUMIFS(СВЦЭМ!$D$39:$D$789,СВЦЭМ!$A$39:$A$789,$A132,СВЦЭМ!$B$39:$B$789,X$119)+'СЕТ СН'!$H$14+СВЦЭМ!$D$10+'СЕТ СН'!$H$6-'СЕТ СН'!$H$26</f>
        <v>3140.1890601599998</v>
      </c>
      <c r="Y132" s="36">
        <f>SUMIFS(СВЦЭМ!$D$39:$D$789,СВЦЭМ!$A$39:$A$789,$A132,СВЦЭМ!$B$39:$B$789,Y$119)+'СЕТ СН'!$H$14+СВЦЭМ!$D$10+'СЕТ СН'!$H$6-'СЕТ СН'!$H$26</f>
        <v>3179.3537053099999</v>
      </c>
    </row>
    <row r="133" spans="1:25" ht="15.75" x14ac:dyDescent="0.2">
      <c r="A133" s="35">
        <f t="shared" si="3"/>
        <v>45640</v>
      </c>
      <c r="B133" s="36">
        <f>SUMIFS(СВЦЭМ!$D$39:$D$789,СВЦЭМ!$A$39:$A$789,$A133,СВЦЭМ!$B$39:$B$789,B$119)+'СЕТ СН'!$H$14+СВЦЭМ!$D$10+'СЕТ СН'!$H$6-'СЕТ СН'!$H$26</f>
        <v>3295.9273790799998</v>
      </c>
      <c r="C133" s="36">
        <f>SUMIFS(СВЦЭМ!$D$39:$D$789,СВЦЭМ!$A$39:$A$789,$A133,СВЦЭМ!$B$39:$B$789,C$119)+'СЕТ СН'!$H$14+СВЦЭМ!$D$10+'СЕТ СН'!$H$6-'СЕТ СН'!$H$26</f>
        <v>3346.7431214299995</v>
      </c>
      <c r="D133" s="36">
        <f>SUMIFS(СВЦЭМ!$D$39:$D$789,СВЦЭМ!$A$39:$A$789,$A133,СВЦЭМ!$B$39:$B$789,D$119)+'СЕТ СН'!$H$14+СВЦЭМ!$D$10+'СЕТ СН'!$H$6-'СЕТ СН'!$H$26</f>
        <v>3359.4257863000003</v>
      </c>
      <c r="E133" s="36">
        <f>SUMIFS(СВЦЭМ!$D$39:$D$789,СВЦЭМ!$A$39:$A$789,$A133,СВЦЭМ!$B$39:$B$789,E$119)+'СЕТ СН'!$H$14+СВЦЭМ!$D$10+'СЕТ СН'!$H$6-'СЕТ СН'!$H$26</f>
        <v>3392.5863588100001</v>
      </c>
      <c r="F133" s="36">
        <f>SUMIFS(СВЦЭМ!$D$39:$D$789,СВЦЭМ!$A$39:$A$789,$A133,СВЦЭМ!$B$39:$B$789,F$119)+'СЕТ СН'!$H$14+СВЦЭМ!$D$10+'СЕТ СН'!$H$6-'СЕТ СН'!$H$26</f>
        <v>3392.9883899899996</v>
      </c>
      <c r="G133" s="36">
        <f>SUMIFS(СВЦЭМ!$D$39:$D$789,СВЦЭМ!$A$39:$A$789,$A133,СВЦЭМ!$B$39:$B$789,G$119)+'СЕТ СН'!$H$14+СВЦЭМ!$D$10+'СЕТ СН'!$H$6-'СЕТ СН'!$H$26</f>
        <v>3370.9648814299999</v>
      </c>
      <c r="H133" s="36">
        <f>SUMIFS(СВЦЭМ!$D$39:$D$789,СВЦЭМ!$A$39:$A$789,$A133,СВЦЭМ!$B$39:$B$789,H$119)+'СЕТ СН'!$H$14+СВЦЭМ!$D$10+'СЕТ СН'!$H$6-'СЕТ СН'!$H$26</f>
        <v>3357.76866109</v>
      </c>
      <c r="I133" s="36">
        <f>SUMIFS(СВЦЭМ!$D$39:$D$789,СВЦЭМ!$A$39:$A$789,$A133,СВЦЭМ!$B$39:$B$789,I$119)+'СЕТ СН'!$H$14+СВЦЭМ!$D$10+'СЕТ СН'!$H$6-'СЕТ СН'!$H$26</f>
        <v>3308.7264534899996</v>
      </c>
      <c r="J133" s="36">
        <f>SUMIFS(СВЦЭМ!$D$39:$D$789,СВЦЭМ!$A$39:$A$789,$A133,СВЦЭМ!$B$39:$B$789,J$119)+'СЕТ СН'!$H$14+СВЦЭМ!$D$10+'СЕТ СН'!$H$6-'СЕТ СН'!$H$26</f>
        <v>3212.5478632799995</v>
      </c>
      <c r="K133" s="36">
        <f>SUMIFS(СВЦЭМ!$D$39:$D$789,СВЦЭМ!$A$39:$A$789,$A133,СВЦЭМ!$B$39:$B$789,K$119)+'СЕТ СН'!$H$14+СВЦЭМ!$D$10+'СЕТ СН'!$H$6-'СЕТ СН'!$H$26</f>
        <v>3060.7847446400001</v>
      </c>
      <c r="L133" s="36">
        <f>SUMIFS(СВЦЭМ!$D$39:$D$789,СВЦЭМ!$A$39:$A$789,$A133,СВЦЭМ!$B$39:$B$789,L$119)+'СЕТ СН'!$H$14+СВЦЭМ!$D$10+'СЕТ СН'!$H$6-'СЕТ СН'!$H$26</f>
        <v>3028.3217341500003</v>
      </c>
      <c r="M133" s="36">
        <f>SUMIFS(СВЦЭМ!$D$39:$D$789,СВЦЭМ!$A$39:$A$789,$A133,СВЦЭМ!$B$39:$B$789,M$119)+'СЕТ СН'!$H$14+СВЦЭМ!$D$10+'СЕТ СН'!$H$6-'СЕТ СН'!$H$26</f>
        <v>3053.5123827400002</v>
      </c>
      <c r="N133" s="36">
        <f>SUMIFS(СВЦЭМ!$D$39:$D$789,СВЦЭМ!$A$39:$A$789,$A133,СВЦЭМ!$B$39:$B$789,N$119)+'СЕТ СН'!$H$14+СВЦЭМ!$D$10+'СЕТ СН'!$H$6-'СЕТ СН'!$H$26</f>
        <v>3056.1418420499995</v>
      </c>
      <c r="O133" s="36">
        <f>SUMIFS(СВЦЭМ!$D$39:$D$789,СВЦЭМ!$A$39:$A$789,$A133,СВЦЭМ!$B$39:$B$789,O$119)+'СЕТ СН'!$H$14+СВЦЭМ!$D$10+'СЕТ СН'!$H$6-'СЕТ СН'!$H$26</f>
        <v>3062.6498732399996</v>
      </c>
      <c r="P133" s="36">
        <f>SUMIFS(СВЦЭМ!$D$39:$D$789,СВЦЭМ!$A$39:$A$789,$A133,СВЦЭМ!$B$39:$B$789,P$119)+'СЕТ СН'!$H$14+СВЦЭМ!$D$10+'СЕТ СН'!$H$6-'СЕТ СН'!$H$26</f>
        <v>3064.0527216099999</v>
      </c>
      <c r="Q133" s="36">
        <f>SUMIFS(СВЦЭМ!$D$39:$D$789,СВЦЭМ!$A$39:$A$789,$A133,СВЦЭМ!$B$39:$B$789,Q$119)+'СЕТ СН'!$H$14+СВЦЭМ!$D$10+'СЕТ СН'!$H$6-'СЕТ СН'!$H$26</f>
        <v>3113.3721023299995</v>
      </c>
      <c r="R133" s="36">
        <f>SUMIFS(СВЦЭМ!$D$39:$D$789,СВЦЭМ!$A$39:$A$789,$A133,СВЦЭМ!$B$39:$B$789,R$119)+'СЕТ СН'!$H$14+СВЦЭМ!$D$10+'СЕТ СН'!$H$6-'СЕТ СН'!$H$26</f>
        <v>3109.9720499499999</v>
      </c>
      <c r="S133" s="36">
        <f>SUMIFS(СВЦЭМ!$D$39:$D$789,СВЦЭМ!$A$39:$A$789,$A133,СВЦЭМ!$B$39:$B$789,S$119)+'СЕТ СН'!$H$14+СВЦЭМ!$D$10+'СЕТ СН'!$H$6-'СЕТ СН'!$H$26</f>
        <v>3045.2269984300001</v>
      </c>
      <c r="T133" s="36">
        <f>SUMIFS(СВЦЭМ!$D$39:$D$789,СВЦЭМ!$A$39:$A$789,$A133,СВЦЭМ!$B$39:$B$789,T$119)+'СЕТ СН'!$H$14+СВЦЭМ!$D$10+'СЕТ СН'!$H$6-'СЕТ СН'!$H$26</f>
        <v>3009.19398886</v>
      </c>
      <c r="U133" s="36">
        <f>SUMIFS(СВЦЭМ!$D$39:$D$789,СВЦЭМ!$A$39:$A$789,$A133,СВЦЭМ!$B$39:$B$789,U$119)+'СЕТ СН'!$H$14+СВЦЭМ!$D$10+'СЕТ СН'!$H$6-'СЕТ СН'!$H$26</f>
        <v>3024.7821472899996</v>
      </c>
      <c r="V133" s="36">
        <f>SUMIFS(СВЦЭМ!$D$39:$D$789,СВЦЭМ!$A$39:$A$789,$A133,СВЦЭМ!$B$39:$B$789,V$119)+'СЕТ СН'!$H$14+СВЦЭМ!$D$10+'СЕТ СН'!$H$6-'СЕТ СН'!$H$26</f>
        <v>3106.00109789</v>
      </c>
      <c r="W133" s="36">
        <f>SUMIFS(СВЦЭМ!$D$39:$D$789,СВЦЭМ!$A$39:$A$789,$A133,СВЦЭМ!$B$39:$B$789,W$119)+'СЕТ СН'!$H$14+СВЦЭМ!$D$10+'СЕТ СН'!$H$6-'СЕТ СН'!$H$26</f>
        <v>3141.0187501600003</v>
      </c>
      <c r="X133" s="36">
        <f>SUMIFS(СВЦЭМ!$D$39:$D$789,СВЦЭМ!$A$39:$A$789,$A133,СВЦЭМ!$B$39:$B$789,X$119)+'СЕТ СН'!$H$14+СВЦЭМ!$D$10+'СЕТ СН'!$H$6-'СЕТ СН'!$H$26</f>
        <v>3174.0040802399999</v>
      </c>
      <c r="Y133" s="36">
        <f>SUMIFS(СВЦЭМ!$D$39:$D$789,СВЦЭМ!$A$39:$A$789,$A133,СВЦЭМ!$B$39:$B$789,Y$119)+'СЕТ СН'!$H$14+СВЦЭМ!$D$10+'СЕТ СН'!$H$6-'СЕТ СН'!$H$26</f>
        <v>3238.8664102499997</v>
      </c>
    </row>
    <row r="134" spans="1:25" ht="15.75" x14ac:dyDescent="0.2">
      <c r="A134" s="35">
        <f t="shared" si="3"/>
        <v>45641</v>
      </c>
      <c r="B134" s="36">
        <f>SUMIFS(СВЦЭМ!$D$39:$D$789,СВЦЭМ!$A$39:$A$789,$A134,СВЦЭМ!$B$39:$B$789,B$119)+'СЕТ СН'!$H$14+СВЦЭМ!$D$10+'СЕТ СН'!$H$6-'СЕТ СН'!$H$26</f>
        <v>3236.3992812999995</v>
      </c>
      <c r="C134" s="36">
        <f>SUMIFS(СВЦЭМ!$D$39:$D$789,СВЦЭМ!$A$39:$A$789,$A134,СВЦЭМ!$B$39:$B$789,C$119)+'СЕТ СН'!$H$14+СВЦЭМ!$D$10+'СЕТ СН'!$H$6-'СЕТ СН'!$H$26</f>
        <v>3245.9861589399998</v>
      </c>
      <c r="D134" s="36">
        <f>SUMIFS(СВЦЭМ!$D$39:$D$789,СВЦЭМ!$A$39:$A$789,$A134,СВЦЭМ!$B$39:$B$789,D$119)+'СЕТ СН'!$H$14+СВЦЭМ!$D$10+'СЕТ СН'!$H$6-'СЕТ СН'!$H$26</f>
        <v>3298.1026243400001</v>
      </c>
      <c r="E134" s="36">
        <f>SUMIFS(СВЦЭМ!$D$39:$D$789,СВЦЭМ!$A$39:$A$789,$A134,СВЦЭМ!$B$39:$B$789,E$119)+'СЕТ СН'!$H$14+СВЦЭМ!$D$10+'СЕТ СН'!$H$6-'СЕТ СН'!$H$26</f>
        <v>3313.4286925999995</v>
      </c>
      <c r="F134" s="36">
        <f>SUMIFS(СВЦЭМ!$D$39:$D$789,СВЦЭМ!$A$39:$A$789,$A134,СВЦЭМ!$B$39:$B$789,F$119)+'СЕТ СН'!$H$14+СВЦЭМ!$D$10+'СЕТ СН'!$H$6-'СЕТ СН'!$H$26</f>
        <v>3324.0349678000002</v>
      </c>
      <c r="G134" s="36">
        <f>SUMIFS(СВЦЭМ!$D$39:$D$789,СВЦЭМ!$A$39:$A$789,$A134,СВЦЭМ!$B$39:$B$789,G$119)+'СЕТ СН'!$H$14+СВЦЭМ!$D$10+'СЕТ СН'!$H$6-'СЕТ СН'!$H$26</f>
        <v>3300.75973471</v>
      </c>
      <c r="H134" s="36">
        <f>SUMIFS(СВЦЭМ!$D$39:$D$789,СВЦЭМ!$A$39:$A$789,$A134,СВЦЭМ!$B$39:$B$789,H$119)+'СЕТ СН'!$H$14+СВЦЭМ!$D$10+'СЕТ СН'!$H$6-'СЕТ СН'!$H$26</f>
        <v>3276.4034110399998</v>
      </c>
      <c r="I134" s="36">
        <f>SUMIFS(СВЦЭМ!$D$39:$D$789,СВЦЭМ!$A$39:$A$789,$A134,СВЦЭМ!$B$39:$B$789,I$119)+'СЕТ СН'!$H$14+СВЦЭМ!$D$10+'СЕТ СН'!$H$6-'СЕТ СН'!$H$26</f>
        <v>3287.1598163799999</v>
      </c>
      <c r="J134" s="36">
        <f>SUMIFS(СВЦЭМ!$D$39:$D$789,СВЦЭМ!$A$39:$A$789,$A134,СВЦЭМ!$B$39:$B$789,J$119)+'СЕТ СН'!$H$14+СВЦЭМ!$D$10+'СЕТ СН'!$H$6-'СЕТ СН'!$H$26</f>
        <v>3184.7052339599995</v>
      </c>
      <c r="K134" s="36">
        <f>SUMIFS(СВЦЭМ!$D$39:$D$789,СВЦЭМ!$A$39:$A$789,$A134,СВЦЭМ!$B$39:$B$789,K$119)+'СЕТ СН'!$H$14+СВЦЭМ!$D$10+'СЕТ СН'!$H$6-'СЕТ СН'!$H$26</f>
        <v>3076.0171887099996</v>
      </c>
      <c r="L134" s="36">
        <f>SUMIFS(СВЦЭМ!$D$39:$D$789,СВЦЭМ!$A$39:$A$789,$A134,СВЦЭМ!$B$39:$B$789,L$119)+'СЕТ СН'!$H$14+СВЦЭМ!$D$10+'СЕТ СН'!$H$6-'СЕТ СН'!$H$26</f>
        <v>3033.7194440699996</v>
      </c>
      <c r="M134" s="36">
        <f>SUMIFS(СВЦЭМ!$D$39:$D$789,СВЦЭМ!$A$39:$A$789,$A134,СВЦЭМ!$B$39:$B$789,M$119)+'СЕТ СН'!$H$14+СВЦЭМ!$D$10+'СЕТ СН'!$H$6-'СЕТ СН'!$H$26</f>
        <v>3050.1069166899997</v>
      </c>
      <c r="N134" s="36">
        <f>SUMIFS(СВЦЭМ!$D$39:$D$789,СВЦЭМ!$A$39:$A$789,$A134,СВЦЭМ!$B$39:$B$789,N$119)+'СЕТ СН'!$H$14+СВЦЭМ!$D$10+'СЕТ СН'!$H$6-'СЕТ СН'!$H$26</f>
        <v>3099.2504289999997</v>
      </c>
      <c r="O134" s="36">
        <f>SUMIFS(СВЦЭМ!$D$39:$D$789,СВЦЭМ!$A$39:$A$789,$A134,СВЦЭМ!$B$39:$B$789,O$119)+'СЕТ СН'!$H$14+СВЦЭМ!$D$10+'СЕТ СН'!$H$6-'СЕТ СН'!$H$26</f>
        <v>3122.2206282099996</v>
      </c>
      <c r="P134" s="36">
        <f>SUMIFS(СВЦЭМ!$D$39:$D$789,СВЦЭМ!$A$39:$A$789,$A134,СВЦЭМ!$B$39:$B$789,P$119)+'СЕТ СН'!$H$14+СВЦЭМ!$D$10+'СЕТ СН'!$H$6-'СЕТ СН'!$H$26</f>
        <v>3153.7016814299996</v>
      </c>
      <c r="Q134" s="36">
        <f>SUMIFS(СВЦЭМ!$D$39:$D$789,СВЦЭМ!$A$39:$A$789,$A134,СВЦЭМ!$B$39:$B$789,Q$119)+'СЕТ СН'!$H$14+СВЦЭМ!$D$10+'СЕТ СН'!$H$6-'СЕТ СН'!$H$26</f>
        <v>3177.8617276799996</v>
      </c>
      <c r="R134" s="36">
        <f>SUMIFS(СВЦЭМ!$D$39:$D$789,СВЦЭМ!$A$39:$A$789,$A134,СВЦЭМ!$B$39:$B$789,R$119)+'СЕТ СН'!$H$14+СВЦЭМ!$D$10+'СЕТ СН'!$H$6-'СЕТ СН'!$H$26</f>
        <v>3162.1388356999996</v>
      </c>
      <c r="S134" s="36">
        <f>SUMIFS(СВЦЭМ!$D$39:$D$789,СВЦЭМ!$A$39:$A$789,$A134,СВЦЭМ!$B$39:$B$789,S$119)+'СЕТ СН'!$H$14+СВЦЭМ!$D$10+'СЕТ СН'!$H$6-'СЕТ СН'!$H$26</f>
        <v>3077.5241619500002</v>
      </c>
      <c r="T134" s="36">
        <f>SUMIFS(СВЦЭМ!$D$39:$D$789,СВЦЭМ!$A$39:$A$789,$A134,СВЦЭМ!$B$39:$B$789,T$119)+'СЕТ СН'!$H$14+СВЦЭМ!$D$10+'СЕТ СН'!$H$6-'СЕТ СН'!$H$26</f>
        <v>3046.0604985700002</v>
      </c>
      <c r="U134" s="36">
        <f>SUMIFS(СВЦЭМ!$D$39:$D$789,СВЦЭМ!$A$39:$A$789,$A134,СВЦЭМ!$B$39:$B$789,U$119)+'СЕТ СН'!$H$14+СВЦЭМ!$D$10+'СЕТ СН'!$H$6-'СЕТ СН'!$H$26</f>
        <v>3065.1060407799996</v>
      </c>
      <c r="V134" s="36">
        <f>SUMIFS(СВЦЭМ!$D$39:$D$789,СВЦЭМ!$A$39:$A$789,$A134,СВЦЭМ!$B$39:$B$789,V$119)+'СЕТ СН'!$H$14+СВЦЭМ!$D$10+'СЕТ СН'!$H$6-'СЕТ СН'!$H$26</f>
        <v>3082.4213629400001</v>
      </c>
      <c r="W134" s="36">
        <f>SUMIFS(СВЦЭМ!$D$39:$D$789,СВЦЭМ!$A$39:$A$789,$A134,СВЦЭМ!$B$39:$B$789,W$119)+'СЕТ СН'!$H$14+СВЦЭМ!$D$10+'СЕТ СН'!$H$6-'СЕТ СН'!$H$26</f>
        <v>3100.9121700899996</v>
      </c>
      <c r="X134" s="36">
        <f>SUMIFS(СВЦЭМ!$D$39:$D$789,СВЦЭМ!$A$39:$A$789,$A134,СВЦЭМ!$B$39:$B$789,X$119)+'СЕТ СН'!$H$14+СВЦЭМ!$D$10+'СЕТ СН'!$H$6-'СЕТ СН'!$H$26</f>
        <v>3176.0888535499998</v>
      </c>
      <c r="Y134" s="36">
        <f>SUMIFS(СВЦЭМ!$D$39:$D$789,СВЦЭМ!$A$39:$A$789,$A134,СВЦЭМ!$B$39:$B$789,Y$119)+'СЕТ СН'!$H$14+СВЦЭМ!$D$10+'СЕТ СН'!$H$6-'СЕТ СН'!$H$26</f>
        <v>3215.8451130000003</v>
      </c>
    </row>
    <row r="135" spans="1:25" ht="15.75" x14ac:dyDescent="0.2">
      <c r="A135" s="35">
        <f t="shared" si="3"/>
        <v>45642</v>
      </c>
      <c r="B135" s="36">
        <f>SUMIFS(СВЦЭМ!$D$39:$D$789,СВЦЭМ!$A$39:$A$789,$A135,СВЦЭМ!$B$39:$B$789,B$119)+'СЕТ СН'!$H$14+СВЦЭМ!$D$10+'СЕТ СН'!$H$6-'СЕТ СН'!$H$26</f>
        <v>3116.0588049199996</v>
      </c>
      <c r="C135" s="36">
        <f>SUMIFS(СВЦЭМ!$D$39:$D$789,СВЦЭМ!$A$39:$A$789,$A135,СВЦЭМ!$B$39:$B$789,C$119)+'СЕТ СН'!$H$14+СВЦЭМ!$D$10+'СЕТ СН'!$H$6-'СЕТ СН'!$H$26</f>
        <v>3167.8927682100002</v>
      </c>
      <c r="D135" s="36">
        <f>SUMIFS(СВЦЭМ!$D$39:$D$789,СВЦЭМ!$A$39:$A$789,$A135,СВЦЭМ!$B$39:$B$789,D$119)+'СЕТ СН'!$H$14+СВЦЭМ!$D$10+'СЕТ СН'!$H$6-'СЕТ СН'!$H$26</f>
        <v>3186.94855241</v>
      </c>
      <c r="E135" s="36">
        <f>SUMIFS(СВЦЭМ!$D$39:$D$789,СВЦЭМ!$A$39:$A$789,$A135,СВЦЭМ!$B$39:$B$789,E$119)+'СЕТ СН'!$H$14+СВЦЭМ!$D$10+'СЕТ СН'!$H$6-'СЕТ СН'!$H$26</f>
        <v>3201.9571386500002</v>
      </c>
      <c r="F135" s="36">
        <f>SUMIFS(СВЦЭМ!$D$39:$D$789,СВЦЭМ!$A$39:$A$789,$A135,СВЦЭМ!$B$39:$B$789,F$119)+'СЕТ СН'!$H$14+СВЦЭМ!$D$10+'СЕТ СН'!$H$6-'СЕТ СН'!$H$26</f>
        <v>3189.2442245299999</v>
      </c>
      <c r="G135" s="36">
        <f>SUMIFS(СВЦЭМ!$D$39:$D$789,СВЦЭМ!$A$39:$A$789,$A135,СВЦЭМ!$B$39:$B$789,G$119)+'СЕТ СН'!$H$14+СВЦЭМ!$D$10+'СЕТ СН'!$H$6-'СЕТ СН'!$H$26</f>
        <v>3146.8942518200001</v>
      </c>
      <c r="H135" s="36">
        <f>SUMIFS(СВЦЭМ!$D$39:$D$789,СВЦЭМ!$A$39:$A$789,$A135,СВЦЭМ!$B$39:$B$789,H$119)+'СЕТ СН'!$H$14+СВЦЭМ!$D$10+'СЕТ СН'!$H$6-'СЕТ СН'!$H$26</f>
        <v>3145.317693</v>
      </c>
      <c r="I135" s="36">
        <f>SUMIFS(СВЦЭМ!$D$39:$D$789,СВЦЭМ!$A$39:$A$789,$A135,СВЦЭМ!$B$39:$B$789,I$119)+'СЕТ СН'!$H$14+СВЦЭМ!$D$10+'СЕТ СН'!$H$6-'СЕТ СН'!$H$26</f>
        <v>3061.9484961500002</v>
      </c>
      <c r="J135" s="36">
        <f>SUMIFS(СВЦЭМ!$D$39:$D$789,СВЦЭМ!$A$39:$A$789,$A135,СВЦЭМ!$B$39:$B$789,J$119)+'СЕТ СН'!$H$14+СВЦЭМ!$D$10+'СЕТ СН'!$H$6-'СЕТ СН'!$H$26</f>
        <v>3066.0873273500001</v>
      </c>
      <c r="K135" s="36">
        <f>SUMIFS(СВЦЭМ!$D$39:$D$789,СВЦЭМ!$A$39:$A$789,$A135,СВЦЭМ!$B$39:$B$789,K$119)+'СЕТ СН'!$H$14+СВЦЭМ!$D$10+'СЕТ СН'!$H$6-'СЕТ СН'!$H$26</f>
        <v>3053.1812669999999</v>
      </c>
      <c r="L135" s="36">
        <f>SUMIFS(СВЦЭМ!$D$39:$D$789,СВЦЭМ!$A$39:$A$789,$A135,СВЦЭМ!$B$39:$B$789,L$119)+'СЕТ СН'!$H$14+СВЦЭМ!$D$10+'СЕТ СН'!$H$6-'СЕТ СН'!$H$26</f>
        <v>3037.59062352</v>
      </c>
      <c r="M135" s="36">
        <f>SUMIFS(СВЦЭМ!$D$39:$D$789,СВЦЭМ!$A$39:$A$789,$A135,СВЦЭМ!$B$39:$B$789,M$119)+'СЕТ СН'!$H$14+СВЦЭМ!$D$10+'СЕТ СН'!$H$6-'СЕТ СН'!$H$26</f>
        <v>3059.7085981999999</v>
      </c>
      <c r="N135" s="36">
        <f>SUMIFS(СВЦЭМ!$D$39:$D$789,СВЦЭМ!$A$39:$A$789,$A135,СВЦЭМ!$B$39:$B$789,N$119)+'СЕТ СН'!$H$14+СВЦЭМ!$D$10+'СЕТ СН'!$H$6-'СЕТ СН'!$H$26</f>
        <v>3044.9433600599996</v>
      </c>
      <c r="O135" s="36">
        <f>SUMIFS(СВЦЭМ!$D$39:$D$789,СВЦЭМ!$A$39:$A$789,$A135,СВЦЭМ!$B$39:$B$789,O$119)+'СЕТ СН'!$H$14+СВЦЭМ!$D$10+'СЕТ СН'!$H$6-'СЕТ СН'!$H$26</f>
        <v>3071.6445116799996</v>
      </c>
      <c r="P135" s="36">
        <f>SUMIFS(СВЦЭМ!$D$39:$D$789,СВЦЭМ!$A$39:$A$789,$A135,СВЦЭМ!$B$39:$B$789,P$119)+'СЕТ СН'!$H$14+СВЦЭМ!$D$10+'СЕТ СН'!$H$6-'СЕТ СН'!$H$26</f>
        <v>3085.6705445500002</v>
      </c>
      <c r="Q135" s="36">
        <f>SUMIFS(СВЦЭМ!$D$39:$D$789,СВЦЭМ!$A$39:$A$789,$A135,СВЦЭМ!$B$39:$B$789,Q$119)+'СЕТ СН'!$H$14+СВЦЭМ!$D$10+'СЕТ СН'!$H$6-'СЕТ СН'!$H$26</f>
        <v>3104.11212961</v>
      </c>
      <c r="R135" s="36">
        <f>SUMIFS(СВЦЭМ!$D$39:$D$789,СВЦЭМ!$A$39:$A$789,$A135,СВЦЭМ!$B$39:$B$789,R$119)+'СЕТ СН'!$H$14+СВЦЭМ!$D$10+'СЕТ СН'!$H$6-'СЕТ СН'!$H$26</f>
        <v>3082.6721506399999</v>
      </c>
      <c r="S135" s="36">
        <f>SUMIFS(СВЦЭМ!$D$39:$D$789,СВЦЭМ!$A$39:$A$789,$A135,СВЦЭМ!$B$39:$B$789,S$119)+'СЕТ СН'!$H$14+СВЦЭМ!$D$10+'СЕТ СН'!$H$6-'СЕТ СН'!$H$26</f>
        <v>3021.1862168600001</v>
      </c>
      <c r="T135" s="36">
        <f>SUMIFS(СВЦЭМ!$D$39:$D$789,СВЦЭМ!$A$39:$A$789,$A135,СВЦЭМ!$B$39:$B$789,T$119)+'СЕТ СН'!$H$14+СВЦЭМ!$D$10+'СЕТ СН'!$H$6-'СЕТ СН'!$H$26</f>
        <v>3024.0520810299995</v>
      </c>
      <c r="U135" s="36">
        <f>SUMIFS(СВЦЭМ!$D$39:$D$789,СВЦЭМ!$A$39:$A$789,$A135,СВЦЭМ!$B$39:$B$789,U$119)+'СЕТ СН'!$H$14+СВЦЭМ!$D$10+'СЕТ СН'!$H$6-'СЕТ СН'!$H$26</f>
        <v>3026.6790296500003</v>
      </c>
      <c r="V135" s="36">
        <f>SUMIFS(СВЦЭМ!$D$39:$D$789,СВЦЭМ!$A$39:$A$789,$A135,СВЦЭМ!$B$39:$B$789,V$119)+'СЕТ СН'!$H$14+СВЦЭМ!$D$10+'СЕТ СН'!$H$6-'СЕТ СН'!$H$26</f>
        <v>3053.6854752299996</v>
      </c>
      <c r="W135" s="36">
        <f>SUMIFS(СВЦЭМ!$D$39:$D$789,СВЦЭМ!$A$39:$A$789,$A135,СВЦЭМ!$B$39:$B$789,W$119)+'СЕТ СН'!$H$14+СВЦЭМ!$D$10+'СЕТ СН'!$H$6-'СЕТ СН'!$H$26</f>
        <v>3087.9697210100003</v>
      </c>
      <c r="X135" s="36">
        <f>SUMIFS(СВЦЭМ!$D$39:$D$789,СВЦЭМ!$A$39:$A$789,$A135,СВЦЭМ!$B$39:$B$789,X$119)+'СЕТ СН'!$H$14+СВЦЭМ!$D$10+'СЕТ СН'!$H$6-'СЕТ СН'!$H$26</f>
        <v>3133.7849337500002</v>
      </c>
      <c r="Y135" s="36">
        <f>SUMIFS(СВЦЭМ!$D$39:$D$789,СВЦЭМ!$A$39:$A$789,$A135,СВЦЭМ!$B$39:$B$789,Y$119)+'СЕТ СН'!$H$14+СВЦЭМ!$D$10+'СЕТ СН'!$H$6-'СЕТ СН'!$H$26</f>
        <v>3189.0578978599997</v>
      </c>
    </row>
    <row r="136" spans="1:25" ht="15.75" x14ac:dyDescent="0.2">
      <c r="A136" s="35">
        <f t="shared" si="3"/>
        <v>45643</v>
      </c>
      <c r="B136" s="36">
        <f>SUMIFS(СВЦЭМ!$D$39:$D$789,СВЦЭМ!$A$39:$A$789,$A136,СВЦЭМ!$B$39:$B$789,B$119)+'СЕТ СН'!$H$14+СВЦЭМ!$D$10+'СЕТ СН'!$H$6-'СЕТ СН'!$H$26</f>
        <v>3398.4002935600001</v>
      </c>
      <c r="C136" s="36">
        <f>SUMIFS(СВЦЭМ!$D$39:$D$789,СВЦЭМ!$A$39:$A$789,$A136,СВЦЭМ!$B$39:$B$789,C$119)+'СЕТ СН'!$H$14+СВЦЭМ!$D$10+'СЕТ СН'!$H$6-'СЕТ СН'!$H$26</f>
        <v>3478.3881809599998</v>
      </c>
      <c r="D136" s="36">
        <f>SUMIFS(СВЦЭМ!$D$39:$D$789,СВЦЭМ!$A$39:$A$789,$A136,СВЦЭМ!$B$39:$B$789,D$119)+'СЕТ СН'!$H$14+СВЦЭМ!$D$10+'СЕТ СН'!$H$6-'СЕТ СН'!$H$26</f>
        <v>3541.6584006599996</v>
      </c>
      <c r="E136" s="36">
        <f>SUMIFS(СВЦЭМ!$D$39:$D$789,СВЦЭМ!$A$39:$A$789,$A136,СВЦЭМ!$B$39:$B$789,E$119)+'СЕТ СН'!$H$14+СВЦЭМ!$D$10+'СЕТ СН'!$H$6-'СЕТ СН'!$H$26</f>
        <v>3579.4646453300002</v>
      </c>
      <c r="F136" s="36">
        <f>SUMIFS(СВЦЭМ!$D$39:$D$789,СВЦЭМ!$A$39:$A$789,$A136,СВЦЭМ!$B$39:$B$789,F$119)+'СЕТ СН'!$H$14+СВЦЭМ!$D$10+'СЕТ СН'!$H$6-'СЕТ СН'!$H$26</f>
        <v>3602.2682064499995</v>
      </c>
      <c r="G136" s="36">
        <f>SUMIFS(СВЦЭМ!$D$39:$D$789,СВЦЭМ!$A$39:$A$789,$A136,СВЦЭМ!$B$39:$B$789,G$119)+'СЕТ СН'!$H$14+СВЦЭМ!$D$10+'СЕТ СН'!$H$6-'СЕТ СН'!$H$26</f>
        <v>3624.2955924400003</v>
      </c>
      <c r="H136" s="36">
        <f>SUMIFS(СВЦЭМ!$D$39:$D$789,СВЦЭМ!$A$39:$A$789,$A136,СВЦЭМ!$B$39:$B$789,H$119)+'СЕТ СН'!$H$14+СВЦЭМ!$D$10+'СЕТ СН'!$H$6-'СЕТ СН'!$H$26</f>
        <v>3514.82524629</v>
      </c>
      <c r="I136" s="36">
        <f>SUMIFS(СВЦЭМ!$D$39:$D$789,СВЦЭМ!$A$39:$A$789,$A136,СВЦЭМ!$B$39:$B$789,I$119)+'СЕТ СН'!$H$14+СВЦЭМ!$D$10+'СЕТ СН'!$H$6-'СЕТ СН'!$H$26</f>
        <v>3395.1491141699998</v>
      </c>
      <c r="J136" s="36">
        <f>SUMIFS(СВЦЭМ!$D$39:$D$789,СВЦЭМ!$A$39:$A$789,$A136,СВЦЭМ!$B$39:$B$789,J$119)+'СЕТ СН'!$H$14+СВЦЭМ!$D$10+'СЕТ СН'!$H$6-'СЕТ СН'!$H$26</f>
        <v>3343.1725690399999</v>
      </c>
      <c r="K136" s="36">
        <f>SUMIFS(СВЦЭМ!$D$39:$D$789,СВЦЭМ!$A$39:$A$789,$A136,СВЦЭМ!$B$39:$B$789,K$119)+'СЕТ СН'!$H$14+СВЦЭМ!$D$10+'СЕТ СН'!$H$6-'СЕТ СН'!$H$26</f>
        <v>3260.9594702200002</v>
      </c>
      <c r="L136" s="36">
        <f>SUMIFS(СВЦЭМ!$D$39:$D$789,СВЦЭМ!$A$39:$A$789,$A136,СВЦЭМ!$B$39:$B$789,L$119)+'СЕТ СН'!$H$14+СВЦЭМ!$D$10+'СЕТ СН'!$H$6-'СЕТ СН'!$H$26</f>
        <v>3225.75927237</v>
      </c>
      <c r="M136" s="36">
        <f>SUMIFS(СВЦЭМ!$D$39:$D$789,СВЦЭМ!$A$39:$A$789,$A136,СВЦЭМ!$B$39:$B$789,M$119)+'СЕТ СН'!$H$14+СВЦЭМ!$D$10+'СЕТ СН'!$H$6-'СЕТ СН'!$H$26</f>
        <v>3241.3458553600003</v>
      </c>
      <c r="N136" s="36">
        <f>SUMIFS(СВЦЭМ!$D$39:$D$789,СВЦЭМ!$A$39:$A$789,$A136,СВЦЭМ!$B$39:$B$789,N$119)+'СЕТ СН'!$H$14+СВЦЭМ!$D$10+'СЕТ СН'!$H$6-'СЕТ СН'!$H$26</f>
        <v>3267.77167001</v>
      </c>
      <c r="O136" s="36">
        <f>SUMIFS(СВЦЭМ!$D$39:$D$789,СВЦЭМ!$A$39:$A$789,$A136,СВЦЭМ!$B$39:$B$789,O$119)+'СЕТ СН'!$H$14+СВЦЭМ!$D$10+'СЕТ СН'!$H$6-'СЕТ СН'!$H$26</f>
        <v>3270.8862020799997</v>
      </c>
      <c r="P136" s="36">
        <f>SUMIFS(СВЦЭМ!$D$39:$D$789,СВЦЭМ!$A$39:$A$789,$A136,СВЦЭМ!$B$39:$B$789,P$119)+'СЕТ СН'!$H$14+СВЦЭМ!$D$10+'СЕТ СН'!$H$6-'СЕТ СН'!$H$26</f>
        <v>3273.9303085000001</v>
      </c>
      <c r="Q136" s="36">
        <f>SUMIFS(СВЦЭМ!$D$39:$D$789,СВЦЭМ!$A$39:$A$789,$A136,СВЦЭМ!$B$39:$B$789,Q$119)+'СЕТ СН'!$H$14+СВЦЭМ!$D$10+'СЕТ СН'!$H$6-'СЕТ СН'!$H$26</f>
        <v>3295.6310489899997</v>
      </c>
      <c r="R136" s="36">
        <f>SUMIFS(СВЦЭМ!$D$39:$D$789,СВЦЭМ!$A$39:$A$789,$A136,СВЦЭМ!$B$39:$B$789,R$119)+'СЕТ СН'!$H$14+СВЦЭМ!$D$10+'СЕТ СН'!$H$6-'СЕТ СН'!$H$26</f>
        <v>3284.7231290099999</v>
      </c>
      <c r="S136" s="36">
        <f>SUMIFS(СВЦЭМ!$D$39:$D$789,СВЦЭМ!$A$39:$A$789,$A136,СВЦЭМ!$B$39:$B$789,S$119)+'СЕТ СН'!$H$14+СВЦЭМ!$D$10+'СЕТ СН'!$H$6-'СЕТ СН'!$H$26</f>
        <v>3241.3557343900002</v>
      </c>
      <c r="T136" s="36">
        <f>SUMIFS(СВЦЭМ!$D$39:$D$789,СВЦЭМ!$A$39:$A$789,$A136,СВЦЭМ!$B$39:$B$789,T$119)+'СЕТ СН'!$H$14+СВЦЭМ!$D$10+'СЕТ СН'!$H$6-'СЕТ СН'!$H$26</f>
        <v>3303.5301520599996</v>
      </c>
      <c r="U136" s="36">
        <f>SUMIFS(СВЦЭМ!$D$39:$D$789,СВЦЭМ!$A$39:$A$789,$A136,СВЦЭМ!$B$39:$B$789,U$119)+'СЕТ СН'!$H$14+СВЦЭМ!$D$10+'СЕТ СН'!$H$6-'СЕТ СН'!$H$26</f>
        <v>3298.1081463999999</v>
      </c>
      <c r="V136" s="36">
        <f>SUMIFS(СВЦЭМ!$D$39:$D$789,СВЦЭМ!$A$39:$A$789,$A136,СВЦЭМ!$B$39:$B$789,V$119)+'СЕТ СН'!$H$14+СВЦЭМ!$D$10+'СЕТ СН'!$H$6-'СЕТ СН'!$H$26</f>
        <v>3381.7341173599998</v>
      </c>
      <c r="W136" s="36">
        <f>SUMIFS(СВЦЭМ!$D$39:$D$789,СВЦЭМ!$A$39:$A$789,$A136,СВЦЭМ!$B$39:$B$789,W$119)+'СЕТ СН'!$H$14+СВЦЭМ!$D$10+'СЕТ СН'!$H$6-'СЕТ СН'!$H$26</f>
        <v>3418.7548882000001</v>
      </c>
      <c r="X136" s="36">
        <f>SUMIFS(СВЦЭМ!$D$39:$D$789,СВЦЭМ!$A$39:$A$789,$A136,СВЦЭМ!$B$39:$B$789,X$119)+'СЕТ СН'!$H$14+СВЦЭМ!$D$10+'СЕТ СН'!$H$6-'СЕТ СН'!$H$26</f>
        <v>3446.0179849799997</v>
      </c>
      <c r="Y136" s="36">
        <f>SUMIFS(СВЦЭМ!$D$39:$D$789,СВЦЭМ!$A$39:$A$789,$A136,СВЦЭМ!$B$39:$B$789,Y$119)+'СЕТ СН'!$H$14+СВЦЭМ!$D$10+'СЕТ СН'!$H$6-'СЕТ СН'!$H$26</f>
        <v>3465.2239195000002</v>
      </c>
    </row>
    <row r="137" spans="1:25" ht="15.75" x14ac:dyDescent="0.2">
      <c r="A137" s="35">
        <f t="shared" si="3"/>
        <v>45644</v>
      </c>
      <c r="B137" s="36">
        <f>SUMIFS(СВЦЭМ!$D$39:$D$789,СВЦЭМ!$A$39:$A$789,$A137,СВЦЭМ!$B$39:$B$789,B$119)+'СЕТ СН'!$H$14+СВЦЭМ!$D$10+'СЕТ СН'!$H$6-'СЕТ СН'!$H$26</f>
        <v>3627.9596109300001</v>
      </c>
      <c r="C137" s="36">
        <f>SUMIFS(СВЦЭМ!$D$39:$D$789,СВЦЭМ!$A$39:$A$789,$A137,СВЦЭМ!$B$39:$B$789,C$119)+'СЕТ СН'!$H$14+СВЦЭМ!$D$10+'СЕТ СН'!$H$6-'СЕТ СН'!$H$26</f>
        <v>3686.6522246699997</v>
      </c>
      <c r="D137" s="36">
        <f>SUMIFS(СВЦЭМ!$D$39:$D$789,СВЦЭМ!$A$39:$A$789,$A137,СВЦЭМ!$B$39:$B$789,D$119)+'СЕТ СН'!$H$14+СВЦЭМ!$D$10+'СЕТ СН'!$H$6-'СЕТ СН'!$H$26</f>
        <v>3727.1631972799996</v>
      </c>
      <c r="E137" s="36">
        <f>SUMIFS(СВЦЭМ!$D$39:$D$789,СВЦЭМ!$A$39:$A$789,$A137,СВЦЭМ!$B$39:$B$789,E$119)+'СЕТ СН'!$H$14+СВЦЭМ!$D$10+'СЕТ СН'!$H$6-'СЕТ СН'!$H$26</f>
        <v>3747.6510108299999</v>
      </c>
      <c r="F137" s="36">
        <f>SUMIFS(СВЦЭМ!$D$39:$D$789,СВЦЭМ!$A$39:$A$789,$A137,СВЦЭМ!$B$39:$B$789,F$119)+'СЕТ СН'!$H$14+СВЦЭМ!$D$10+'СЕТ СН'!$H$6-'СЕТ СН'!$H$26</f>
        <v>3758.32285133</v>
      </c>
      <c r="G137" s="36">
        <f>SUMIFS(СВЦЭМ!$D$39:$D$789,СВЦЭМ!$A$39:$A$789,$A137,СВЦЭМ!$B$39:$B$789,G$119)+'СЕТ СН'!$H$14+СВЦЭМ!$D$10+'СЕТ СН'!$H$6-'СЕТ СН'!$H$26</f>
        <v>3723.6453974200003</v>
      </c>
      <c r="H137" s="36">
        <f>SUMIFS(СВЦЭМ!$D$39:$D$789,СВЦЭМ!$A$39:$A$789,$A137,СВЦЭМ!$B$39:$B$789,H$119)+'СЕТ СН'!$H$14+СВЦЭМ!$D$10+'СЕТ СН'!$H$6-'СЕТ СН'!$H$26</f>
        <v>3595.8382179</v>
      </c>
      <c r="I137" s="36">
        <f>SUMIFS(СВЦЭМ!$D$39:$D$789,СВЦЭМ!$A$39:$A$789,$A137,СВЦЭМ!$B$39:$B$789,I$119)+'СЕТ СН'!$H$14+СВЦЭМ!$D$10+'СЕТ СН'!$H$6-'СЕТ СН'!$H$26</f>
        <v>3424.0161788200003</v>
      </c>
      <c r="J137" s="36">
        <f>SUMIFS(СВЦЭМ!$D$39:$D$789,СВЦЭМ!$A$39:$A$789,$A137,СВЦЭМ!$B$39:$B$789,J$119)+'СЕТ СН'!$H$14+СВЦЭМ!$D$10+'СЕТ СН'!$H$6-'СЕТ СН'!$H$26</f>
        <v>3365.7127500699999</v>
      </c>
      <c r="K137" s="36">
        <f>SUMIFS(СВЦЭМ!$D$39:$D$789,СВЦЭМ!$A$39:$A$789,$A137,СВЦЭМ!$B$39:$B$789,K$119)+'СЕТ СН'!$H$14+СВЦЭМ!$D$10+'СЕТ СН'!$H$6-'СЕТ СН'!$H$26</f>
        <v>3287.0842384799998</v>
      </c>
      <c r="L137" s="36">
        <f>SUMIFS(СВЦЭМ!$D$39:$D$789,СВЦЭМ!$A$39:$A$789,$A137,СВЦЭМ!$B$39:$B$789,L$119)+'СЕТ СН'!$H$14+СВЦЭМ!$D$10+'СЕТ СН'!$H$6-'СЕТ СН'!$H$26</f>
        <v>3236.4372647099999</v>
      </c>
      <c r="M137" s="36">
        <f>SUMIFS(СВЦЭМ!$D$39:$D$789,СВЦЭМ!$A$39:$A$789,$A137,СВЦЭМ!$B$39:$B$789,M$119)+'СЕТ СН'!$H$14+СВЦЭМ!$D$10+'СЕТ СН'!$H$6-'СЕТ СН'!$H$26</f>
        <v>3328.5212777899997</v>
      </c>
      <c r="N137" s="36">
        <f>SUMIFS(СВЦЭМ!$D$39:$D$789,СВЦЭМ!$A$39:$A$789,$A137,СВЦЭМ!$B$39:$B$789,N$119)+'СЕТ СН'!$H$14+СВЦЭМ!$D$10+'СЕТ СН'!$H$6-'СЕТ СН'!$H$26</f>
        <v>3353.0542889099997</v>
      </c>
      <c r="O137" s="36">
        <f>SUMIFS(СВЦЭМ!$D$39:$D$789,СВЦЭМ!$A$39:$A$789,$A137,СВЦЭМ!$B$39:$B$789,O$119)+'СЕТ СН'!$H$14+СВЦЭМ!$D$10+'СЕТ СН'!$H$6-'СЕТ СН'!$H$26</f>
        <v>3338.9655427400003</v>
      </c>
      <c r="P137" s="36">
        <f>SUMIFS(СВЦЭМ!$D$39:$D$789,СВЦЭМ!$A$39:$A$789,$A137,СВЦЭМ!$B$39:$B$789,P$119)+'СЕТ СН'!$H$14+СВЦЭМ!$D$10+'СЕТ СН'!$H$6-'СЕТ СН'!$H$26</f>
        <v>3326.17651398</v>
      </c>
      <c r="Q137" s="36">
        <f>SUMIFS(СВЦЭМ!$D$39:$D$789,СВЦЭМ!$A$39:$A$789,$A137,СВЦЭМ!$B$39:$B$789,Q$119)+'СЕТ СН'!$H$14+СВЦЭМ!$D$10+'СЕТ СН'!$H$6-'СЕТ СН'!$H$26</f>
        <v>3346.2406814200003</v>
      </c>
      <c r="R137" s="36">
        <f>SUMIFS(СВЦЭМ!$D$39:$D$789,СВЦЭМ!$A$39:$A$789,$A137,СВЦЭМ!$B$39:$B$789,R$119)+'СЕТ СН'!$H$14+СВЦЭМ!$D$10+'СЕТ СН'!$H$6-'СЕТ СН'!$H$26</f>
        <v>3342.8458255699998</v>
      </c>
      <c r="S137" s="36">
        <f>SUMIFS(СВЦЭМ!$D$39:$D$789,СВЦЭМ!$A$39:$A$789,$A137,СВЦЭМ!$B$39:$B$789,S$119)+'СЕТ СН'!$H$14+СВЦЭМ!$D$10+'СЕТ СН'!$H$6-'СЕТ СН'!$H$26</f>
        <v>3293.09909075</v>
      </c>
      <c r="T137" s="36">
        <f>SUMIFS(СВЦЭМ!$D$39:$D$789,СВЦЭМ!$A$39:$A$789,$A137,СВЦЭМ!$B$39:$B$789,T$119)+'СЕТ СН'!$H$14+СВЦЭМ!$D$10+'СЕТ СН'!$H$6-'СЕТ СН'!$H$26</f>
        <v>3287.42125665</v>
      </c>
      <c r="U137" s="36">
        <f>SUMIFS(СВЦЭМ!$D$39:$D$789,СВЦЭМ!$A$39:$A$789,$A137,СВЦЭМ!$B$39:$B$789,U$119)+'СЕТ СН'!$H$14+СВЦЭМ!$D$10+'СЕТ СН'!$H$6-'СЕТ СН'!$H$26</f>
        <v>3292.7204283800002</v>
      </c>
      <c r="V137" s="36">
        <f>SUMIFS(СВЦЭМ!$D$39:$D$789,СВЦЭМ!$A$39:$A$789,$A137,СВЦЭМ!$B$39:$B$789,V$119)+'СЕТ СН'!$H$14+СВЦЭМ!$D$10+'СЕТ СН'!$H$6-'СЕТ СН'!$H$26</f>
        <v>3365.8778182999995</v>
      </c>
      <c r="W137" s="36">
        <f>SUMIFS(СВЦЭМ!$D$39:$D$789,СВЦЭМ!$A$39:$A$789,$A137,СВЦЭМ!$B$39:$B$789,W$119)+'СЕТ СН'!$H$14+СВЦЭМ!$D$10+'СЕТ СН'!$H$6-'СЕТ СН'!$H$26</f>
        <v>3408.2482489799995</v>
      </c>
      <c r="X137" s="36">
        <f>SUMIFS(СВЦЭМ!$D$39:$D$789,СВЦЭМ!$A$39:$A$789,$A137,СВЦЭМ!$B$39:$B$789,X$119)+'СЕТ СН'!$H$14+СВЦЭМ!$D$10+'СЕТ СН'!$H$6-'СЕТ СН'!$H$26</f>
        <v>3418.8956743799999</v>
      </c>
      <c r="Y137" s="36">
        <f>SUMIFS(СВЦЭМ!$D$39:$D$789,СВЦЭМ!$A$39:$A$789,$A137,СВЦЭМ!$B$39:$B$789,Y$119)+'СЕТ СН'!$H$14+СВЦЭМ!$D$10+'СЕТ СН'!$H$6-'СЕТ СН'!$H$26</f>
        <v>3496.1744085099999</v>
      </c>
    </row>
    <row r="138" spans="1:25" ht="15.75" x14ac:dyDescent="0.2">
      <c r="A138" s="35">
        <f t="shared" si="3"/>
        <v>45645</v>
      </c>
      <c r="B138" s="36">
        <f>SUMIFS(СВЦЭМ!$D$39:$D$789,СВЦЭМ!$A$39:$A$789,$A138,СВЦЭМ!$B$39:$B$789,B$119)+'СЕТ СН'!$H$14+СВЦЭМ!$D$10+'СЕТ СН'!$H$6-'СЕТ СН'!$H$26</f>
        <v>3370.32853755</v>
      </c>
      <c r="C138" s="36">
        <f>SUMIFS(СВЦЭМ!$D$39:$D$789,СВЦЭМ!$A$39:$A$789,$A138,СВЦЭМ!$B$39:$B$789,C$119)+'СЕТ СН'!$H$14+СВЦЭМ!$D$10+'СЕТ СН'!$H$6-'СЕТ СН'!$H$26</f>
        <v>3395.5891326599994</v>
      </c>
      <c r="D138" s="36">
        <f>SUMIFS(СВЦЭМ!$D$39:$D$789,СВЦЭМ!$A$39:$A$789,$A138,СВЦЭМ!$B$39:$B$789,D$119)+'СЕТ СН'!$H$14+СВЦЭМ!$D$10+'СЕТ СН'!$H$6-'СЕТ СН'!$H$26</f>
        <v>3490.8505618500003</v>
      </c>
      <c r="E138" s="36">
        <f>SUMIFS(СВЦЭМ!$D$39:$D$789,СВЦЭМ!$A$39:$A$789,$A138,СВЦЭМ!$B$39:$B$789,E$119)+'СЕТ СН'!$H$14+СВЦЭМ!$D$10+'СЕТ СН'!$H$6-'СЕТ СН'!$H$26</f>
        <v>3496.70374859</v>
      </c>
      <c r="F138" s="36">
        <f>SUMIFS(СВЦЭМ!$D$39:$D$789,СВЦЭМ!$A$39:$A$789,$A138,СВЦЭМ!$B$39:$B$789,F$119)+'СЕТ СН'!$H$14+СВЦЭМ!$D$10+'СЕТ СН'!$H$6-'СЕТ СН'!$H$26</f>
        <v>3522.7518664899999</v>
      </c>
      <c r="G138" s="36">
        <f>SUMIFS(СВЦЭМ!$D$39:$D$789,СВЦЭМ!$A$39:$A$789,$A138,СВЦЭМ!$B$39:$B$789,G$119)+'СЕТ СН'!$H$14+СВЦЭМ!$D$10+'СЕТ СН'!$H$6-'СЕТ СН'!$H$26</f>
        <v>3492.1797233699999</v>
      </c>
      <c r="H138" s="36">
        <f>SUMIFS(СВЦЭМ!$D$39:$D$789,СВЦЭМ!$A$39:$A$789,$A138,СВЦЭМ!$B$39:$B$789,H$119)+'СЕТ СН'!$H$14+СВЦЭМ!$D$10+'СЕТ СН'!$H$6-'СЕТ СН'!$H$26</f>
        <v>3438.4099129899996</v>
      </c>
      <c r="I138" s="36">
        <f>SUMIFS(СВЦЭМ!$D$39:$D$789,СВЦЭМ!$A$39:$A$789,$A138,СВЦЭМ!$B$39:$B$789,I$119)+'СЕТ СН'!$H$14+СВЦЭМ!$D$10+'СЕТ СН'!$H$6-'СЕТ СН'!$H$26</f>
        <v>3343.7953420699996</v>
      </c>
      <c r="J138" s="36">
        <f>SUMIFS(СВЦЭМ!$D$39:$D$789,СВЦЭМ!$A$39:$A$789,$A138,СВЦЭМ!$B$39:$B$789,J$119)+'СЕТ СН'!$H$14+СВЦЭМ!$D$10+'СЕТ СН'!$H$6-'СЕТ СН'!$H$26</f>
        <v>3275.6122209699997</v>
      </c>
      <c r="K138" s="36">
        <f>SUMIFS(СВЦЭМ!$D$39:$D$789,СВЦЭМ!$A$39:$A$789,$A138,СВЦЭМ!$B$39:$B$789,K$119)+'СЕТ СН'!$H$14+СВЦЭМ!$D$10+'СЕТ СН'!$H$6-'СЕТ СН'!$H$26</f>
        <v>3195.0684066900003</v>
      </c>
      <c r="L138" s="36">
        <f>SUMIFS(СВЦЭМ!$D$39:$D$789,СВЦЭМ!$A$39:$A$789,$A138,СВЦЭМ!$B$39:$B$789,L$119)+'СЕТ СН'!$H$14+СВЦЭМ!$D$10+'СЕТ СН'!$H$6-'СЕТ СН'!$H$26</f>
        <v>3192.4533999300002</v>
      </c>
      <c r="M138" s="36">
        <f>SUMIFS(СВЦЭМ!$D$39:$D$789,СВЦЭМ!$A$39:$A$789,$A138,СВЦЭМ!$B$39:$B$789,M$119)+'СЕТ СН'!$H$14+СВЦЭМ!$D$10+'СЕТ СН'!$H$6-'СЕТ СН'!$H$26</f>
        <v>3231.67728756</v>
      </c>
      <c r="N138" s="36">
        <f>SUMIFS(СВЦЭМ!$D$39:$D$789,СВЦЭМ!$A$39:$A$789,$A138,СВЦЭМ!$B$39:$B$789,N$119)+'СЕТ СН'!$H$14+СВЦЭМ!$D$10+'СЕТ СН'!$H$6-'СЕТ СН'!$H$26</f>
        <v>3242.4608455899997</v>
      </c>
      <c r="O138" s="36">
        <f>SUMIFS(СВЦЭМ!$D$39:$D$789,СВЦЭМ!$A$39:$A$789,$A138,СВЦЭМ!$B$39:$B$789,O$119)+'СЕТ СН'!$H$14+СВЦЭМ!$D$10+'СЕТ СН'!$H$6-'СЕТ СН'!$H$26</f>
        <v>3319.0264989099996</v>
      </c>
      <c r="P138" s="36">
        <f>SUMIFS(СВЦЭМ!$D$39:$D$789,СВЦЭМ!$A$39:$A$789,$A138,СВЦЭМ!$B$39:$B$789,P$119)+'СЕТ СН'!$H$14+СВЦЭМ!$D$10+'СЕТ СН'!$H$6-'СЕТ СН'!$H$26</f>
        <v>3335.7047057099999</v>
      </c>
      <c r="Q138" s="36">
        <f>SUMIFS(СВЦЭМ!$D$39:$D$789,СВЦЭМ!$A$39:$A$789,$A138,СВЦЭМ!$B$39:$B$789,Q$119)+'СЕТ СН'!$H$14+СВЦЭМ!$D$10+'СЕТ СН'!$H$6-'СЕТ СН'!$H$26</f>
        <v>3305.04704047</v>
      </c>
      <c r="R138" s="36">
        <f>SUMIFS(СВЦЭМ!$D$39:$D$789,СВЦЭМ!$A$39:$A$789,$A138,СВЦЭМ!$B$39:$B$789,R$119)+'СЕТ СН'!$H$14+СВЦЭМ!$D$10+'СЕТ СН'!$H$6-'СЕТ СН'!$H$26</f>
        <v>3251.8550054199995</v>
      </c>
      <c r="S138" s="36">
        <f>SUMIFS(СВЦЭМ!$D$39:$D$789,СВЦЭМ!$A$39:$A$789,$A138,СВЦЭМ!$B$39:$B$789,S$119)+'СЕТ СН'!$H$14+СВЦЭМ!$D$10+'СЕТ СН'!$H$6-'СЕТ СН'!$H$26</f>
        <v>3200.7831495199998</v>
      </c>
      <c r="T138" s="36">
        <f>SUMIFS(СВЦЭМ!$D$39:$D$789,СВЦЭМ!$A$39:$A$789,$A138,СВЦЭМ!$B$39:$B$789,T$119)+'СЕТ СН'!$H$14+СВЦЭМ!$D$10+'СЕТ СН'!$H$6-'СЕТ СН'!$H$26</f>
        <v>3162.7620938</v>
      </c>
      <c r="U138" s="36">
        <f>SUMIFS(СВЦЭМ!$D$39:$D$789,СВЦЭМ!$A$39:$A$789,$A138,СВЦЭМ!$B$39:$B$789,U$119)+'СЕТ СН'!$H$14+СВЦЭМ!$D$10+'СЕТ СН'!$H$6-'СЕТ СН'!$H$26</f>
        <v>3167.4297573100002</v>
      </c>
      <c r="V138" s="36">
        <f>SUMIFS(СВЦЭМ!$D$39:$D$789,СВЦЭМ!$A$39:$A$789,$A138,СВЦЭМ!$B$39:$B$789,V$119)+'СЕТ СН'!$H$14+СВЦЭМ!$D$10+'СЕТ СН'!$H$6-'СЕТ СН'!$H$26</f>
        <v>3189.9706387099995</v>
      </c>
      <c r="W138" s="36">
        <f>SUMIFS(СВЦЭМ!$D$39:$D$789,СВЦЭМ!$A$39:$A$789,$A138,СВЦЭМ!$B$39:$B$789,W$119)+'СЕТ СН'!$H$14+СВЦЭМ!$D$10+'СЕТ СН'!$H$6-'СЕТ СН'!$H$26</f>
        <v>3276.1002118899996</v>
      </c>
      <c r="X138" s="36">
        <f>SUMIFS(СВЦЭМ!$D$39:$D$789,СВЦЭМ!$A$39:$A$789,$A138,СВЦЭМ!$B$39:$B$789,X$119)+'СЕТ СН'!$H$14+СВЦЭМ!$D$10+'СЕТ СН'!$H$6-'СЕТ СН'!$H$26</f>
        <v>3304.1858876999995</v>
      </c>
      <c r="Y138" s="36">
        <f>SUMIFS(СВЦЭМ!$D$39:$D$789,СВЦЭМ!$A$39:$A$789,$A138,СВЦЭМ!$B$39:$B$789,Y$119)+'СЕТ СН'!$H$14+СВЦЭМ!$D$10+'СЕТ СН'!$H$6-'СЕТ СН'!$H$26</f>
        <v>3335.8347655899997</v>
      </c>
    </row>
    <row r="139" spans="1:25" ht="15.75" x14ac:dyDescent="0.2">
      <c r="A139" s="35">
        <f t="shared" si="3"/>
        <v>45646</v>
      </c>
      <c r="B139" s="36">
        <f>SUMIFS(СВЦЭМ!$D$39:$D$789,СВЦЭМ!$A$39:$A$789,$A139,СВЦЭМ!$B$39:$B$789,B$119)+'СЕТ СН'!$H$14+СВЦЭМ!$D$10+'СЕТ СН'!$H$6-'СЕТ СН'!$H$26</f>
        <v>3383.7697055299996</v>
      </c>
      <c r="C139" s="36">
        <f>SUMIFS(СВЦЭМ!$D$39:$D$789,СВЦЭМ!$A$39:$A$789,$A139,СВЦЭМ!$B$39:$B$789,C$119)+'СЕТ СН'!$H$14+СВЦЭМ!$D$10+'СЕТ СН'!$H$6-'СЕТ СН'!$H$26</f>
        <v>3433.2840518499997</v>
      </c>
      <c r="D139" s="36">
        <f>SUMIFS(СВЦЭМ!$D$39:$D$789,СВЦЭМ!$A$39:$A$789,$A139,СВЦЭМ!$B$39:$B$789,D$119)+'СЕТ СН'!$H$14+СВЦЭМ!$D$10+'СЕТ СН'!$H$6-'СЕТ СН'!$H$26</f>
        <v>3449.2019164699996</v>
      </c>
      <c r="E139" s="36">
        <f>SUMIFS(СВЦЭМ!$D$39:$D$789,СВЦЭМ!$A$39:$A$789,$A139,СВЦЭМ!$B$39:$B$789,E$119)+'СЕТ СН'!$H$14+СВЦЭМ!$D$10+'СЕТ СН'!$H$6-'СЕТ СН'!$H$26</f>
        <v>3472.1303581499997</v>
      </c>
      <c r="F139" s="36">
        <f>SUMIFS(СВЦЭМ!$D$39:$D$789,СВЦЭМ!$A$39:$A$789,$A139,СВЦЭМ!$B$39:$B$789,F$119)+'СЕТ СН'!$H$14+СВЦЭМ!$D$10+'СЕТ СН'!$H$6-'СЕТ СН'!$H$26</f>
        <v>3469.3313073999998</v>
      </c>
      <c r="G139" s="36">
        <f>SUMIFS(СВЦЭМ!$D$39:$D$789,СВЦЭМ!$A$39:$A$789,$A139,СВЦЭМ!$B$39:$B$789,G$119)+'СЕТ СН'!$H$14+СВЦЭМ!$D$10+'СЕТ СН'!$H$6-'СЕТ СН'!$H$26</f>
        <v>3444.2132488300003</v>
      </c>
      <c r="H139" s="36">
        <f>SUMIFS(СВЦЭМ!$D$39:$D$789,СВЦЭМ!$A$39:$A$789,$A139,СВЦЭМ!$B$39:$B$789,H$119)+'СЕТ СН'!$H$14+СВЦЭМ!$D$10+'СЕТ СН'!$H$6-'СЕТ СН'!$H$26</f>
        <v>3425.8302248099999</v>
      </c>
      <c r="I139" s="36">
        <f>SUMIFS(СВЦЭМ!$D$39:$D$789,СВЦЭМ!$A$39:$A$789,$A139,СВЦЭМ!$B$39:$B$789,I$119)+'СЕТ СН'!$H$14+СВЦЭМ!$D$10+'СЕТ СН'!$H$6-'СЕТ СН'!$H$26</f>
        <v>3280.1149806599997</v>
      </c>
      <c r="J139" s="36">
        <f>SUMIFS(СВЦЭМ!$D$39:$D$789,СВЦЭМ!$A$39:$A$789,$A139,СВЦЭМ!$B$39:$B$789,J$119)+'СЕТ СН'!$H$14+СВЦЭМ!$D$10+'СЕТ СН'!$H$6-'СЕТ СН'!$H$26</f>
        <v>3174.3437192599995</v>
      </c>
      <c r="K139" s="36">
        <f>SUMIFS(СВЦЭМ!$D$39:$D$789,СВЦЭМ!$A$39:$A$789,$A139,СВЦЭМ!$B$39:$B$789,K$119)+'СЕТ СН'!$H$14+СВЦЭМ!$D$10+'СЕТ СН'!$H$6-'СЕТ СН'!$H$26</f>
        <v>3119.5191510300001</v>
      </c>
      <c r="L139" s="36">
        <f>SUMIFS(СВЦЭМ!$D$39:$D$789,СВЦЭМ!$A$39:$A$789,$A139,СВЦЭМ!$B$39:$B$789,L$119)+'СЕТ СН'!$H$14+СВЦЭМ!$D$10+'СЕТ СН'!$H$6-'СЕТ СН'!$H$26</f>
        <v>3118.3364460100001</v>
      </c>
      <c r="M139" s="36">
        <f>SUMIFS(СВЦЭМ!$D$39:$D$789,СВЦЭМ!$A$39:$A$789,$A139,СВЦЭМ!$B$39:$B$789,M$119)+'СЕТ СН'!$H$14+СВЦЭМ!$D$10+'СЕТ СН'!$H$6-'СЕТ СН'!$H$26</f>
        <v>3111.0107172299995</v>
      </c>
      <c r="N139" s="36">
        <f>SUMIFS(СВЦЭМ!$D$39:$D$789,СВЦЭМ!$A$39:$A$789,$A139,СВЦЭМ!$B$39:$B$789,N$119)+'СЕТ СН'!$H$14+СВЦЭМ!$D$10+'СЕТ СН'!$H$6-'СЕТ СН'!$H$26</f>
        <v>3117.6848947400003</v>
      </c>
      <c r="O139" s="36">
        <f>SUMIFS(СВЦЭМ!$D$39:$D$789,СВЦЭМ!$A$39:$A$789,$A139,СВЦЭМ!$B$39:$B$789,O$119)+'СЕТ СН'!$H$14+СВЦЭМ!$D$10+'СЕТ СН'!$H$6-'СЕТ СН'!$H$26</f>
        <v>3132.3126222999999</v>
      </c>
      <c r="P139" s="36">
        <f>SUMIFS(СВЦЭМ!$D$39:$D$789,СВЦЭМ!$A$39:$A$789,$A139,СВЦЭМ!$B$39:$B$789,P$119)+'СЕТ СН'!$H$14+СВЦЭМ!$D$10+'СЕТ СН'!$H$6-'СЕТ СН'!$H$26</f>
        <v>3144.5504091299999</v>
      </c>
      <c r="Q139" s="36">
        <f>SUMIFS(СВЦЭМ!$D$39:$D$789,СВЦЭМ!$A$39:$A$789,$A139,СВЦЭМ!$B$39:$B$789,Q$119)+'СЕТ СН'!$H$14+СВЦЭМ!$D$10+'СЕТ СН'!$H$6-'СЕТ СН'!$H$26</f>
        <v>3082.8882654099998</v>
      </c>
      <c r="R139" s="36">
        <f>SUMIFS(СВЦЭМ!$D$39:$D$789,СВЦЭМ!$A$39:$A$789,$A139,СВЦЭМ!$B$39:$B$789,R$119)+'СЕТ СН'!$H$14+СВЦЭМ!$D$10+'СЕТ СН'!$H$6-'СЕТ СН'!$H$26</f>
        <v>3097.6729478799998</v>
      </c>
      <c r="S139" s="36">
        <f>SUMIFS(СВЦЭМ!$D$39:$D$789,СВЦЭМ!$A$39:$A$789,$A139,СВЦЭМ!$B$39:$B$789,S$119)+'СЕТ СН'!$H$14+СВЦЭМ!$D$10+'СЕТ СН'!$H$6-'СЕТ СН'!$H$26</f>
        <v>3102.8036057500003</v>
      </c>
      <c r="T139" s="36">
        <f>SUMIFS(СВЦЭМ!$D$39:$D$789,СВЦЭМ!$A$39:$A$789,$A139,СВЦЭМ!$B$39:$B$789,T$119)+'СЕТ СН'!$H$14+СВЦЭМ!$D$10+'СЕТ СН'!$H$6-'СЕТ СН'!$H$26</f>
        <v>3066.9466592899998</v>
      </c>
      <c r="U139" s="36">
        <f>SUMIFS(СВЦЭМ!$D$39:$D$789,СВЦЭМ!$A$39:$A$789,$A139,СВЦЭМ!$B$39:$B$789,U$119)+'СЕТ СН'!$H$14+СВЦЭМ!$D$10+'СЕТ СН'!$H$6-'СЕТ СН'!$H$26</f>
        <v>3094.6461750500002</v>
      </c>
      <c r="V139" s="36">
        <f>SUMIFS(СВЦЭМ!$D$39:$D$789,СВЦЭМ!$A$39:$A$789,$A139,СВЦЭМ!$B$39:$B$789,V$119)+'СЕТ СН'!$H$14+СВЦЭМ!$D$10+'СЕТ СН'!$H$6-'СЕТ СН'!$H$26</f>
        <v>3139.6837324400003</v>
      </c>
      <c r="W139" s="36">
        <f>SUMIFS(СВЦЭМ!$D$39:$D$789,СВЦЭМ!$A$39:$A$789,$A139,СВЦЭМ!$B$39:$B$789,W$119)+'СЕТ СН'!$H$14+СВЦЭМ!$D$10+'СЕТ СН'!$H$6-'СЕТ СН'!$H$26</f>
        <v>3235.9749360799997</v>
      </c>
      <c r="X139" s="36">
        <f>SUMIFS(СВЦЭМ!$D$39:$D$789,СВЦЭМ!$A$39:$A$789,$A139,СВЦЭМ!$B$39:$B$789,X$119)+'СЕТ СН'!$H$14+СВЦЭМ!$D$10+'СЕТ СН'!$H$6-'СЕТ СН'!$H$26</f>
        <v>3260.3799120499998</v>
      </c>
      <c r="Y139" s="36">
        <f>SUMIFS(СВЦЭМ!$D$39:$D$789,СВЦЭМ!$A$39:$A$789,$A139,СВЦЭМ!$B$39:$B$789,Y$119)+'СЕТ СН'!$H$14+СВЦЭМ!$D$10+'СЕТ СН'!$H$6-'СЕТ СН'!$H$26</f>
        <v>3270.1586430999996</v>
      </c>
    </row>
    <row r="140" spans="1:25" ht="15.75" x14ac:dyDescent="0.2">
      <c r="A140" s="35">
        <f t="shared" si="3"/>
        <v>45647</v>
      </c>
      <c r="B140" s="36">
        <f>SUMIFS(СВЦЭМ!$D$39:$D$789,СВЦЭМ!$A$39:$A$789,$A140,СВЦЭМ!$B$39:$B$789,B$119)+'СЕТ СН'!$H$14+СВЦЭМ!$D$10+'СЕТ СН'!$H$6-'СЕТ СН'!$H$26</f>
        <v>3385.9255478799996</v>
      </c>
      <c r="C140" s="36">
        <f>SUMIFS(СВЦЭМ!$D$39:$D$789,СВЦЭМ!$A$39:$A$789,$A140,СВЦЭМ!$B$39:$B$789,C$119)+'СЕТ СН'!$H$14+СВЦЭМ!$D$10+'СЕТ СН'!$H$6-'СЕТ СН'!$H$26</f>
        <v>3360.5654843800003</v>
      </c>
      <c r="D140" s="36">
        <f>SUMIFS(СВЦЭМ!$D$39:$D$789,СВЦЭМ!$A$39:$A$789,$A140,СВЦЭМ!$B$39:$B$789,D$119)+'СЕТ СН'!$H$14+СВЦЭМ!$D$10+'СЕТ СН'!$H$6-'СЕТ СН'!$H$26</f>
        <v>3454.7431222099995</v>
      </c>
      <c r="E140" s="36">
        <f>SUMIFS(СВЦЭМ!$D$39:$D$789,СВЦЭМ!$A$39:$A$789,$A140,СВЦЭМ!$B$39:$B$789,E$119)+'СЕТ СН'!$H$14+СВЦЭМ!$D$10+'СЕТ СН'!$H$6-'СЕТ СН'!$H$26</f>
        <v>3508.1967976999995</v>
      </c>
      <c r="F140" s="36">
        <f>SUMIFS(СВЦЭМ!$D$39:$D$789,СВЦЭМ!$A$39:$A$789,$A140,СВЦЭМ!$B$39:$B$789,F$119)+'СЕТ СН'!$H$14+СВЦЭМ!$D$10+'СЕТ СН'!$H$6-'СЕТ СН'!$H$26</f>
        <v>3525.0855950499999</v>
      </c>
      <c r="G140" s="36">
        <f>SUMIFS(СВЦЭМ!$D$39:$D$789,СВЦЭМ!$A$39:$A$789,$A140,СВЦЭМ!$B$39:$B$789,G$119)+'СЕТ СН'!$H$14+СВЦЭМ!$D$10+'СЕТ СН'!$H$6-'СЕТ СН'!$H$26</f>
        <v>3498.4175815099998</v>
      </c>
      <c r="H140" s="36">
        <f>SUMIFS(СВЦЭМ!$D$39:$D$789,СВЦЭМ!$A$39:$A$789,$A140,СВЦЭМ!$B$39:$B$789,H$119)+'СЕТ СН'!$H$14+СВЦЭМ!$D$10+'СЕТ СН'!$H$6-'СЕТ СН'!$H$26</f>
        <v>3465.0647562799995</v>
      </c>
      <c r="I140" s="36">
        <f>SUMIFS(СВЦЭМ!$D$39:$D$789,СВЦЭМ!$A$39:$A$789,$A140,СВЦЭМ!$B$39:$B$789,I$119)+'СЕТ СН'!$H$14+СВЦЭМ!$D$10+'СЕТ СН'!$H$6-'СЕТ СН'!$H$26</f>
        <v>3393.3058829900001</v>
      </c>
      <c r="J140" s="36">
        <f>SUMIFS(СВЦЭМ!$D$39:$D$789,СВЦЭМ!$A$39:$A$789,$A140,СВЦЭМ!$B$39:$B$789,J$119)+'СЕТ СН'!$H$14+СВЦЭМ!$D$10+'СЕТ СН'!$H$6-'СЕТ СН'!$H$26</f>
        <v>3307.3270889400001</v>
      </c>
      <c r="K140" s="36">
        <f>SUMIFS(СВЦЭМ!$D$39:$D$789,СВЦЭМ!$A$39:$A$789,$A140,СВЦЭМ!$B$39:$B$789,K$119)+'СЕТ СН'!$H$14+СВЦЭМ!$D$10+'СЕТ СН'!$H$6-'СЕТ СН'!$H$26</f>
        <v>3185.4385679300003</v>
      </c>
      <c r="L140" s="36">
        <f>SUMIFS(СВЦЭМ!$D$39:$D$789,СВЦЭМ!$A$39:$A$789,$A140,СВЦЭМ!$B$39:$B$789,L$119)+'СЕТ СН'!$H$14+СВЦЭМ!$D$10+'СЕТ СН'!$H$6-'СЕТ СН'!$H$26</f>
        <v>3147.1767100199995</v>
      </c>
      <c r="M140" s="36">
        <f>SUMIFS(СВЦЭМ!$D$39:$D$789,СВЦЭМ!$A$39:$A$789,$A140,СВЦЭМ!$B$39:$B$789,M$119)+'СЕТ СН'!$H$14+СВЦЭМ!$D$10+'СЕТ СН'!$H$6-'СЕТ СН'!$H$26</f>
        <v>3144.1164591400002</v>
      </c>
      <c r="N140" s="36">
        <f>SUMIFS(СВЦЭМ!$D$39:$D$789,СВЦЭМ!$A$39:$A$789,$A140,СВЦЭМ!$B$39:$B$789,N$119)+'СЕТ СН'!$H$14+СВЦЭМ!$D$10+'СЕТ СН'!$H$6-'СЕТ СН'!$H$26</f>
        <v>3157.0580754699995</v>
      </c>
      <c r="O140" s="36">
        <f>SUMIFS(СВЦЭМ!$D$39:$D$789,СВЦЭМ!$A$39:$A$789,$A140,СВЦЭМ!$B$39:$B$789,O$119)+'СЕТ СН'!$H$14+СВЦЭМ!$D$10+'СЕТ СН'!$H$6-'СЕТ СН'!$H$26</f>
        <v>3177.3208699099996</v>
      </c>
      <c r="P140" s="36">
        <f>SUMIFS(СВЦЭМ!$D$39:$D$789,СВЦЭМ!$A$39:$A$789,$A140,СВЦЭМ!$B$39:$B$789,P$119)+'СЕТ СН'!$H$14+СВЦЭМ!$D$10+'СЕТ СН'!$H$6-'СЕТ СН'!$H$26</f>
        <v>3173.4815786199997</v>
      </c>
      <c r="Q140" s="36">
        <f>SUMIFS(СВЦЭМ!$D$39:$D$789,СВЦЭМ!$A$39:$A$789,$A140,СВЦЭМ!$B$39:$B$789,Q$119)+'СЕТ СН'!$H$14+СВЦЭМ!$D$10+'СЕТ СН'!$H$6-'СЕТ СН'!$H$26</f>
        <v>3164.1946543900003</v>
      </c>
      <c r="R140" s="36">
        <f>SUMIFS(СВЦЭМ!$D$39:$D$789,СВЦЭМ!$A$39:$A$789,$A140,СВЦЭМ!$B$39:$B$789,R$119)+'СЕТ СН'!$H$14+СВЦЭМ!$D$10+'СЕТ СН'!$H$6-'СЕТ СН'!$H$26</f>
        <v>3178.8058025600003</v>
      </c>
      <c r="S140" s="36">
        <f>SUMIFS(СВЦЭМ!$D$39:$D$789,СВЦЭМ!$A$39:$A$789,$A140,СВЦЭМ!$B$39:$B$789,S$119)+'СЕТ СН'!$H$14+СВЦЭМ!$D$10+'СЕТ СН'!$H$6-'СЕТ СН'!$H$26</f>
        <v>3165.3111247500001</v>
      </c>
      <c r="T140" s="36">
        <f>SUMIFS(СВЦЭМ!$D$39:$D$789,СВЦЭМ!$A$39:$A$789,$A140,СВЦЭМ!$B$39:$B$789,T$119)+'СЕТ СН'!$H$14+СВЦЭМ!$D$10+'СЕТ СН'!$H$6-'СЕТ СН'!$H$26</f>
        <v>3124.1989349799996</v>
      </c>
      <c r="U140" s="36">
        <f>SUMIFS(СВЦЭМ!$D$39:$D$789,СВЦЭМ!$A$39:$A$789,$A140,СВЦЭМ!$B$39:$B$789,U$119)+'СЕТ СН'!$H$14+СВЦЭМ!$D$10+'СЕТ СН'!$H$6-'СЕТ СН'!$H$26</f>
        <v>3147.6176026200001</v>
      </c>
      <c r="V140" s="36">
        <f>SUMIFS(СВЦЭМ!$D$39:$D$789,СВЦЭМ!$A$39:$A$789,$A140,СВЦЭМ!$B$39:$B$789,V$119)+'СЕТ СН'!$H$14+СВЦЭМ!$D$10+'СЕТ СН'!$H$6-'СЕТ СН'!$H$26</f>
        <v>3202.7036870599995</v>
      </c>
      <c r="W140" s="36">
        <f>SUMIFS(СВЦЭМ!$D$39:$D$789,СВЦЭМ!$A$39:$A$789,$A140,СВЦЭМ!$B$39:$B$789,W$119)+'СЕТ СН'!$H$14+СВЦЭМ!$D$10+'СЕТ СН'!$H$6-'СЕТ СН'!$H$26</f>
        <v>3213.1554997699996</v>
      </c>
      <c r="X140" s="36">
        <f>SUMIFS(СВЦЭМ!$D$39:$D$789,СВЦЭМ!$A$39:$A$789,$A140,СВЦЭМ!$B$39:$B$789,X$119)+'СЕТ СН'!$H$14+СВЦЭМ!$D$10+'СЕТ СН'!$H$6-'СЕТ СН'!$H$26</f>
        <v>3258.6792797600001</v>
      </c>
      <c r="Y140" s="36">
        <f>SUMIFS(СВЦЭМ!$D$39:$D$789,СВЦЭМ!$A$39:$A$789,$A140,СВЦЭМ!$B$39:$B$789,Y$119)+'СЕТ СН'!$H$14+СВЦЭМ!$D$10+'СЕТ СН'!$H$6-'СЕТ СН'!$H$26</f>
        <v>3288.4516292600001</v>
      </c>
    </row>
    <row r="141" spans="1:25" ht="15.75" x14ac:dyDescent="0.2">
      <c r="A141" s="35">
        <f t="shared" si="3"/>
        <v>45648</v>
      </c>
      <c r="B141" s="36">
        <f>SUMIFS(СВЦЭМ!$D$39:$D$789,СВЦЭМ!$A$39:$A$789,$A141,СВЦЭМ!$B$39:$B$789,B$119)+'СЕТ СН'!$H$14+СВЦЭМ!$D$10+'СЕТ СН'!$H$6-'СЕТ СН'!$H$26</f>
        <v>3321.0571088799998</v>
      </c>
      <c r="C141" s="36">
        <f>SUMIFS(СВЦЭМ!$D$39:$D$789,СВЦЭМ!$A$39:$A$789,$A141,СВЦЭМ!$B$39:$B$789,C$119)+'СЕТ СН'!$H$14+СВЦЭМ!$D$10+'СЕТ СН'!$H$6-'СЕТ СН'!$H$26</f>
        <v>3475.3677891799998</v>
      </c>
      <c r="D141" s="36">
        <f>SUMIFS(СВЦЭМ!$D$39:$D$789,СВЦЭМ!$A$39:$A$789,$A141,СВЦЭМ!$B$39:$B$789,D$119)+'СЕТ СН'!$H$14+СВЦЭМ!$D$10+'СЕТ СН'!$H$6-'СЕТ СН'!$H$26</f>
        <v>3506.2147924999999</v>
      </c>
      <c r="E141" s="36">
        <f>SUMIFS(СВЦЭМ!$D$39:$D$789,СВЦЭМ!$A$39:$A$789,$A141,СВЦЭМ!$B$39:$B$789,E$119)+'СЕТ СН'!$H$14+СВЦЭМ!$D$10+'СЕТ СН'!$H$6-'СЕТ СН'!$H$26</f>
        <v>3535.3428848900003</v>
      </c>
      <c r="F141" s="36">
        <f>SUMIFS(СВЦЭМ!$D$39:$D$789,СВЦЭМ!$A$39:$A$789,$A141,СВЦЭМ!$B$39:$B$789,F$119)+'СЕТ СН'!$H$14+СВЦЭМ!$D$10+'СЕТ СН'!$H$6-'СЕТ СН'!$H$26</f>
        <v>3547.7399825499997</v>
      </c>
      <c r="G141" s="36">
        <f>SUMIFS(СВЦЭМ!$D$39:$D$789,СВЦЭМ!$A$39:$A$789,$A141,СВЦЭМ!$B$39:$B$789,G$119)+'СЕТ СН'!$H$14+СВЦЭМ!$D$10+'СЕТ СН'!$H$6-'СЕТ СН'!$H$26</f>
        <v>3551.34402546</v>
      </c>
      <c r="H141" s="36">
        <f>SUMIFS(СВЦЭМ!$D$39:$D$789,СВЦЭМ!$A$39:$A$789,$A141,СВЦЭМ!$B$39:$B$789,H$119)+'СЕТ СН'!$H$14+СВЦЭМ!$D$10+'СЕТ СН'!$H$6-'СЕТ СН'!$H$26</f>
        <v>3520.08861643</v>
      </c>
      <c r="I141" s="36">
        <f>SUMIFS(СВЦЭМ!$D$39:$D$789,СВЦЭМ!$A$39:$A$789,$A141,СВЦЭМ!$B$39:$B$789,I$119)+'СЕТ СН'!$H$14+СВЦЭМ!$D$10+'СЕТ СН'!$H$6-'СЕТ СН'!$H$26</f>
        <v>3481.90235932</v>
      </c>
      <c r="J141" s="36">
        <f>SUMIFS(СВЦЭМ!$D$39:$D$789,СВЦЭМ!$A$39:$A$789,$A141,СВЦЭМ!$B$39:$B$789,J$119)+'СЕТ СН'!$H$14+СВЦЭМ!$D$10+'СЕТ СН'!$H$6-'СЕТ СН'!$H$26</f>
        <v>3347.8278433899995</v>
      </c>
      <c r="K141" s="36">
        <f>SUMIFS(СВЦЭМ!$D$39:$D$789,СВЦЭМ!$A$39:$A$789,$A141,СВЦЭМ!$B$39:$B$789,K$119)+'СЕТ СН'!$H$14+СВЦЭМ!$D$10+'СЕТ СН'!$H$6-'СЕТ СН'!$H$26</f>
        <v>3288.7201410899997</v>
      </c>
      <c r="L141" s="36">
        <f>SUMIFS(СВЦЭМ!$D$39:$D$789,СВЦЭМ!$A$39:$A$789,$A141,СВЦЭМ!$B$39:$B$789,L$119)+'СЕТ СН'!$H$14+СВЦЭМ!$D$10+'СЕТ СН'!$H$6-'СЕТ СН'!$H$26</f>
        <v>3230.88492718</v>
      </c>
      <c r="M141" s="36">
        <f>SUMIFS(СВЦЭМ!$D$39:$D$789,СВЦЭМ!$A$39:$A$789,$A141,СВЦЭМ!$B$39:$B$789,M$119)+'СЕТ СН'!$H$14+СВЦЭМ!$D$10+'СЕТ СН'!$H$6-'СЕТ СН'!$H$26</f>
        <v>3226.1589464600002</v>
      </c>
      <c r="N141" s="36">
        <f>SUMIFS(СВЦЭМ!$D$39:$D$789,СВЦЭМ!$A$39:$A$789,$A141,СВЦЭМ!$B$39:$B$789,N$119)+'СЕТ СН'!$H$14+СВЦЭМ!$D$10+'СЕТ СН'!$H$6-'СЕТ СН'!$H$26</f>
        <v>3240.4859190699999</v>
      </c>
      <c r="O141" s="36">
        <f>SUMIFS(СВЦЭМ!$D$39:$D$789,СВЦЭМ!$A$39:$A$789,$A141,СВЦЭМ!$B$39:$B$789,O$119)+'СЕТ СН'!$H$14+СВЦЭМ!$D$10+'СЕТ СН'!$H$6-'СЕТ СН'!$H$26</f>
        <v>3268.6978566099997</v>
      </c>
      <c r="P141" s="36">
        <f>SUMIFS(СВЦЭМ!$D$39:$D$789,СВЦЭМ!$A$39:$A$789,$A141,СВЦЭМ!$B$39:$B$789,P$119)+'СЕТ СН'!$H$14+СВЦЭМ!$D$10+'СЕТ СН'!$H$6-'СЕТ СН'!$H$26</f>
        <v>3285.3162916299998</v>
      </c>
      <c r="Q141" s="36">
        <f>SUMIFS(СВЦЭМ!$D$39:$D$789,СВЦЭМ!$A$39:$A$789,$A141,СВЦЭМ!$B$39:$B$789,Q$119)+'СЕТ СН'!$H$14+СВЦЭМ!$D$10+'СЕТ СН'!$H$6-'СЕТ СН'!$H$26</f>
        <v>3316.6120184399997</v>
      </c>
      <c r="R141" s="36">
        <f>SUMIFS(СВЦЭМ!$D$39:$D$789,СВЦЭМ!$A$39:$A$789,$A141,СВЦЭМ!$B$39:$B$789,R$119)+'СЕТ СН'!$H$14+СВЦЭМ!$D$10+'СЕТ СН'!$H$6-'СЕТ СН'!$H$26</f>
        <v>3297.6062676700003</v>
      </c>
      <c r="S141" s="36">
        <f>SUMIFS(СВЦЭМ!$D$39:$D$789,СВЦЭМ!$A$39:$A$789,$A141,СВЦЭМ!$B$39:$B$789,S$119)+'СЕТ СН'!$H$14+СВЦЭМ!$D$10+'СЕТ СН'!$H$6-'СЕТ СН'!$H$26</f>
        <v>3232.6560474400003</v>
      </c>
      <c r="T141" s="36">
        <f>SUMIFS(СВЦЭМ!$D$39:$D$789,СВЦЭМ!$A$39:$A$789,$A141,СВЦЭМ!$B$39:$B$789,T$119)+'СЕТ СН'!$H$14+СВЦЭМ!$D$10+'СЕТ СН'!$H$6-'СЕТ СН'!$H$26</f>
        <v>3169.00504602</v>
      </c>
      <c r="U141" s="36">
        <f>SUMIFS(СВЦЭМ!$D$39:$D$789,СВЦЭМ!$A$39:$A$789,$A141,СВЦЭМ!$B$39:$B$789,U$119)+'СЕТ СН'!$H$14+СВЦЭМ!$D$10+'СЕТ СН'!$H$6-'СЕТ СН'!$H$26</f>
        <v>3181.2168396500001</v>
      </c>
      <c r="V141" s="36">
        <f>SUMIFS(СВЦЭМ!$D$39:$D$789,СВЦЭМ!$A$39:$A$789,$A141,СВЦЭМ!$B$39:$B$789,V$119)+'СЕТ СН'!$H$14+СВЦЭМ!$D$10+'СЕТ СН'!$H$6-'СЕТ СН'!$H$26</f>
        <v>3200.2655844800001</v>
      </c>
      <c r="W141" s="36">
        <f>SUMIFS(СВЦЭМ!$D$39:$D$789,СВЦЭМ!$A$39:$A$789,$A141,СВЦЭМ!$B$39:$B$789,W$119)+'СЕТ СН'!$H$14+СВЦЭМ!$D$10+'СЕТ СН'!$H$6-'СЕТ СН'!$H$26</f>
        <v>3220.6423429099996</v>
      </c>
      <c r="X141" s="36">
        <f>SUMIFS(СВЦЭМ!$D$39:$D$789,СВЦЭМ!$A$39:$A$789,$A141,СВЦЭМ!$B$39:$B$789,X$119)+'СЕТ СН'!$H$14+СВЦЭМ!$D$10+'СЕТ СН'!$H$6-'СЕТ СН'!$H$26</f>
        <v>3259.1590049199995</v>
      </c>
      <c r="Y141" s="36">
        <f>SUMIFS(СВЦЭМ!$D$39:$D$789,СВЦЭМ!$A$39:$A$789,$A141,СВЦЭМ!$B$39:$B$789,Y$119)+'СЕТ СН'!$H$14+СВЦЭМ!$D$10+'СЕТ СН'!$H$6-'СЕТ СН'!$H$26</f>
        <v>3326.6082722599995</v>
      </c>
    </row>
    <row r="142" spans="1:25" ht="15.75" x14ac:dyDescent="0.2">
      <c r="A142" s="35">
        <f t="shared" si="3"/>
        <v>45649</v>
      </c>
      <c r="B142" s="36">
        <f>SUMIFS(СВЦЭМ!$D$39:$D$789,СВЦЭМ!$A$39:$A$789,$A142,СВЦЭМ!$B$39:$B$789,B$119)+'СЕТ СН'!$H$14+СВЦЭМ!$D$10+'СЕТ СН'!$H$6-'СЕТ СН'!$H$26</f>
        <v>3291.6723185000001</v>
      </c>
      <c r="C142" s="36">
        <f>SUMIFS(СВЦЭМ!$D$39:$D$789,СВЦЭМ!$A$39:$A$789,$A142,СВЦЭМ!$B$39:$B$789,C$119)+'СЕТ СН'!$H$14+СВЦЭМ!$D$10+'СЕТ СН'!$H$6-'СЕТ СН'!$H$26</f>
        <v>3370.34119087</v>
      </c>
      <c r="D142" s="36">
        <f>SUMIFS(СВЦЭМ!$D$39:$D$789,СВЦЭМ!$A$39:$A$789,$A142,СВЦЭМ!$B$39:$B$789,D$119)+'СЕТ СН'!$H$14+СВЦЭМ!$D$10+'СЕТ СН'!$H$6-'СЕТ СН'!$H$26</f>
        <v>3464.2513921899999</v>
      </c>
      <c r="E142" s="36">
        <f>SUMIFS(СВЦЭМ!$D$39:$D$789,СВЦЭМ!$A$39:$A$789,$A142,СВЦЭМ!$B$39:$B$789,E$119)+'СЕТ СН'!$H$14+СВЦЭМ!$D$10+'СЕТ СН'!$H$6-'СЕТ СН'!$H$26</f>
        <v>3554.6471216999998</v>
      </c>
      <c r="F142" s="36">
        <f>SUMIFS(СВЦЭМ!$D$39:$D$789,СВЦЭМ!$A$39:$A$789,$A142,СВЦЭМ!$B$39:$B$789,F$119)+'СЕТ СН'!$H$14+СВЦЭМ!$D$10+'СЕТ СН'!$H$6-'СЕТ СН'!$H$26</f>
        <v>3474.1951987699995</v>
      </c>
      <c r="G142" s="36">
        <f>SUMIFS(СВЦЭМ!$D$39:$D$789,СВЦЭМ!$A$39:$A$789,$A142,СВЦЭМ!$B$39:$B$789,G$119)+'СЕТ СН'!$H$14+СВЦЭМ!$D$10+'СЕТ СН'!$H$6-'СЕТ СН'!$H$26</f>
        <v>3440.0922795500001</v>
      </c>
      <c r="H142" s="36">
        <f>SUMIFS(СВЦЭМ!$D$39:$D$789,СВЦЭМ!$A$39:$A$789,$A142,СВЦЭМ!$B$39:$B$789,H$119)+'СЕТ СН'!$H$14+СВЦЭМ!$D$10+'СЕТ СН'!$H$6-'СЕТ СН'!$H$26</f>
        <v>3411.5009033099996</v>
      </c>
      <c r="I142" s="36">
        <f>SUMIFS(СВЦЭМ!$D$39:$D$789,СВЦЭМ!$A$39:$A$789,$A142,СВЦЭМ!$B$39:$B$789,I$119)+'СЕТ СН'!$H$14+СВЦЭМ!$D$10+'СЕТ СН'!$H$6-'СЕТ СН'!$H$26</f>
        <v>3389.8654923300001</v>
      </c>
      <c r="J142" s="36">
        <f>SUMIFS(СВЦЭМ!$D$39:$D$789,СВЦЭМ!$A$39:$A$789,$A142,СВЦЭМ!$B$39:$B$789,J$119)+'СЕТ СН'!$H$14+СВЦЭМ!$D$10+'СЕТ СН'!$H$6-'СЕТ СН'!$H$26</f>
        <v>3292.3830740000003</v>
      </c>
      <c r="K142" s="36">
        <f>SUMIFS(СВЦЭМ!$D$39:$D$789,СВЦЭМ!$A$39:$A$789,$A142,СВЦЭМ!$B$39:$B$789,K$119)+'СЕТ СН'!$H$14+СВЦЭМ!$D$10+'СЕТ СН'!$H$6-'СЕТ СН'!$H$26</f>
        <v>3193.27353494</v>
      </c>
      <c r="L142" s="36">
        <f>SUMIFS(СВЦЭМ!$D$39:$D$789,СВЦЭМ!$A$39:$A$789,$A142,СВЦЭМ!$B$39:$B$789,L$119)+'СЕТ СН'!$H$14+СВЦЭМ!$D$10+'СЕТ СН'!$H$6-'СЕТ СН'!$H$26</f>
        <v>3183.1163437300002</v>
      </c>
      <c r="M142" s="36">
        <f>SUMIFS(СВЦЭМ!$D$39:$D$789,СВЦЭМ!$A$39:$A$789,$A142,СВЦЭМ!$B$39:$B$789,M$119)+'СЕТ СН'!$H$14+СВЦЭМ!$D$10+'СЕТ СН'!$H$6-'СЕТ СН'!$H$26</f>
        <v>3202.4284933099998</v>
      </c>
      <c r="N142" s="36">
        <f>SUMIFS(СВЦЭМ!$D$39:$D$789,СВЦЭМ!$A$39:$A$789,$A142,СВЦЭМ!$B$39:$B$789,N$119)+'СЕТ СН'!$H$14+СВЦЭМ!$D$10+'СЕТ СН'!$H$6-'СЕТ СН'!$H$26</f>
        <v>3208.7280763399995</v>
      </c>
      <c r="O142" s="36">
        <f>SUMIFS(СВЦЭМ!$D$39:$D$789,СВЦЭМ!$A$39:$A$789,$A142,СВЦЭМ!$B$39:$B$789,O$119)+'СЕТ СН'!$H$14+СВЦЭМ!$D$10+'СЕТ СН'!$H$6-'СЕТ СН'!$H$26</f>
        <v>3242.4956938099995</v>
      </c>
      <c r="P142" s="36">
        <f>SUMIFS(СВЦЭМ!$D$39:$D$789,СВЦЭМ!$A$39:$A$789,$A142,СВЦЭМ!$B$39:$B$789,P$119)+'СЕТ СН'!$H$14+СВЦЭМ!$D$10+'СЕТ СН'!$H$6-'СЕТ СН'!$H$26</f>
        <v>3291.7152966200001</v>
      </c>
      <c r="Q142" s="36">
        <f>SUMIFS(СВЦЭМ!$D$39:$D$789,СВЦЭМ!$A$39:$A$789,$A142,СВЦЭМ!$B$39:$B$789,Q$119)+'СЕТ СН'!$H$14+СВЦЭМ!$D$10+'СЕТ СН'!$H$6-'СЕТ СН'!$H$26</f>
        <v>3308.7719008200002</v>
      </c>
      <c r="R142" s="36">
        <f>SUMIFS(СВЦЭМ!$D$39:$D$789,СВЦЭМ!$A$39:$A$789,$A142,СВЦЭМ!$B$39:$B$789,R$119)+'СЕТ СН'!$H$14+СВЦЭМ!$D$10+'СЕТ СН'!$H$6-'СЕТ СН'!$H$26</f>
        <v>3272.0151175800002</v>
      </c>
      <c r="S142" s="36">
        <f>SUMIFS(СВЦЭМ!$D$39:$D$789,СВЦЭМ!$A$39:$A$789,$A142,СВЦЭМ!$B$39:$B$789,S$119)+'СЕТ СН'!$H$14+СВЦЭМ!$D$10+'СЕТ СН'!$H$6-'СЕТ СН'!$H$26</f>
        <v>3244.5303585399997</v>
      </c>
      <c r="T142" s="36">
        <f>SUMIFS(СВЦЭМ!$D$39:$D$789,СВЦЭМ!$A$39:$A$789,$A142,СВЦЭМ!$B$39:$B$789,T$119)+'СЕТ СН'!$H$14+СВЦЭМ!$D$10+'СЕТ СН'!$H$6-'СЕТ СН'!$H$26</f>
        <v>3223.6488948300002</v>
      </c>
      <c r="U142" s="36">
        <f>SUMIFS(СВЦЭМ!$D$39:$D$789,СВЦЭМ!$A$39:$A$789,$A142,СВЦЭМ!$B$39:$B$789,U$119)+'СЕТ СН'!$H$14+СВЦЭМ!$D$10+'СЕТ СН'!$H$6-'СЕТ СН'!$H$26</f>
        <v>3220.9837346599998</v>
      </c>
      <c r="V142" s="36">
        <f>SUMIFS(СВЦЭМ!$D$39:$D$789,СВЦЭМ!$A$39:$A$789,$A142,СВЦЭМ!$B$39:$B$789,V$119)+'СЕТ СН'!$H$14+СВЦЭМ!$D$10+'СЕТ СН'!$H$6-'СЕТ СН'!$H$26</f>
        <v>3190.4336301599997</v>
      </c>
      <c r="W142" s="36">
        <f>SUMIFS(СВЦЭМ!$D$39:$D$789,СВЦЭМ!$A$39:$A$789,$A142,СВЦЭМ!$B$39:$B$789,W$119)+'СЕТ СН'!$H$14+СВЦЭМ!$D$10+'СЕТ СН'!$H$6-'СЕТ СН'!$H$26</f>
        <v>3189.5093324199997</v>
      </c>
      <c r="X142" s="36">
        <f>SUMIFS(СВЦЭМ!$D$39:$D$789,СВЦЭМ!$A$39:$A$789,$A142,СВЦЭМ!$B$39:$B$789,X$119)+'СЕТ СН'!$H$14+СВЦЭМ!$D$10+'СЕТ СН'!$H$6-'СЕТ СН'!$H$26</f>
        <v>3267.2438283700003</v>
      </c>
      <c r="Y142" s="36">
        <f>SUMIFS(СВЦЭМ!$D$39:$D$789,СВЦЭМ!$A$39:$A$789,$A142,СВЦЭМ!$B$39:$B$789,Y$119)+'СЕТ СН'!$H$14+СВЦЭМ!$D$10+'СЕТ СН'!$H$6-'СЕТ СН'!$H$26</f>
        <v>3306.5340430699998</v>
      </c>
    </row>
    <row r="143" spans="1:25" ht="15.75" x14ac:dyDescent="0.2">
      <c r="A143" s="35">
        <f t="shared" si="3"/>
        <v>45650</v>
      </c>
      <c r="B143" s="36">
        <f>SUMIFS(СВЦЭМ!$D$39:$D$789,СВЦЭМ!$A$39:$A$789,$A143,СВЦЭМ!$B$39:$B$789,B$119)+'СЕТ СН'!$H$14+СВЦЭМ!$D$10+'СЕТ СН'!$H$6-'СЕТ СН'!$H$26</f>
        <v>3384.2891286599997</v>
      </c>
      <c r="C143" s="36">
        <f>SUMIFS(СВЦЭМ!$D$39:$D$789,СВЦЭМ!$A$39:$A$789,$A143,СВЦЭМ!$B$39:$B$789,C$119)+'СЕТ СН'!$H$14+СВЦЭМ!$D$10+'СЕТ СН'!$H$6-'СЕТ СН'!$H$26</f>
        <v>3528.3134333500002</v>
      </c>
      <c r="D143" s="36">
        <f>SUMIFS(СВЦЭМ!$D$39:$D$789,СВЦЭМ!$A$39:$A$789,$A143,СВЦЭМ!$B$39:$B$789,D$119)+'СЕТ СН'!$H$14+СВЦЭМ!$D$10+'СЕТ СН'!$H$6-'СЕТ СН'!$H$26</f>
        <v>3522.4223474199998</v>
      </c>
      <c r="E143" s="36">
        <f>SUMIFS(СВЦЭМ!$D$39:$D$789,СВЦЭМ!$A$39:$A$789,$A143,СВЦЭМ!$B$39:$B$789,E$119)+'СЕТ СН'!$H$14+СВЦЭМ!$D$10+'СЕТ СН'!$H$6-'СЕТ СН'!$H$26</f>
        <v>3523.10558649</v>
      </c>
      <c r="F143" s="36">
        <f>SUMIFS(СВЦЭМ!$D$39:$D$789,СВЦЭМ!$A$39:$A$789,$A143,СВЦЭМ!$B$39:$B$789,F$119)+'СЕТ СН'!$H$14+СВЦЭМ!$D$10+'СЕТ СН'!$H$6-'СЕТ СН'!$H$26</f>
        <v>3510.9925083299995</v>
      </c>
      <c r="G143" s="36">
        <f>SUMIFS(СВЦЭМ!$D$39:$D$789,СВЦЭМ!$A$39:$A$789,$A143,СВЦЭМ!$B$39:$B$789,G$119)+'СЕТ СН'!$H$14+СВЦЭМ!$D$10+'СЕТ СН'!$H$6-'СЕТ СН'!$H$26</f>
        <v>3487.87192091</v>
      </c>
      <c r="H143" s="36">
        <f>SUMIFS(СВЦЭМ!$D$39:$D$789,СВЦЭМ!$A$39:$A$789,$A143,СВЦЭМ!$B$39:$B$789,H$119)+'СЕТ СН'!$H$14+СВЦЭМ!$D$10+'СЕТ СН'!$H$6-'СЕТ СН'!$H$26</f>
        <v>3464.5882487500003</v>
      </c>
      <c r="I143" s="36">
        <f>SUMIFS(СВЦЭМ!$D$39:$D$789,СВЦЭМ!$A$39:$A$789,$A143,СВЦЭМ!$B$39:$B$789,I$119)+'СЕТ СН'!$H$14+СВЦЭМ!$D$10+'СЕТ СН'!$H$6-'СЕТ СН'!$H$26</f>
        <v>3378.7116110899997</v>
      </c>
      <c r="J143" s="36">
        <f>SUMIFS(СВЦЭМ!$D$39:$D$789,СВЦЭМ!$A$39:$A$789,$A143,СВЦЭМ!$B$39:$B$789,J$119)+'СЕТ СН'!$H$14+СВЦЭМ!$D$10+'СЕТ СН'!$H$6-'СЕТ СН'!$H$26</f>
        <v>3335.4054363300002</v>
      </c>
      <c r="K143" s="36">
        <f>SUMIFS(СВЦЭМ!$D$39:$D$789,СВЦЭМ!$A$39:$A$789,$A143,СВЦЭМ!$B$39:$B$789,K$119)+'СЕТ СН'!$H$14+СВЦЭМ!$D$10+'СЕТ СН'!$H$6-'СЕТ СН'!$H$26</f>
        <v>3345.7361723499998</v>
      </c>
      <c r="L143" s="36">
        <f>SUMIFS(СВЦЭМ!$D$39:$D$789,СВЦЭМ!$A$39:$A$789,$A143,СВЦЭМ!$B$39:$B$789,L$119)+'СЕТ СН'!$H$14+СВЦЭМ!$D$10+'СЕТ СН'!$H$6-'СЕТ СН'!$H$26</f>
        <v>3302.4256453600001</v>
      </c>
      <c r="M143" s="36">
        <f>SUMIFS(СВЦЭМ!$D$39:$D$789,СВЦЭМ!$A$39:$A$789,$A143,СВЦЭМ!$B$39:$B$789,M$119)+'СЕТ СН'!$H$14+СВЦЭМ!$D$10+'СЕТ СН'!$H$6-'СЕТ СН'!$H$26</f>
        <v>3208.8460920999996</v>
      </c>
      <c r="N143" s="36">
        <f>SUMIFS(СВЦЭМ!$D$39:$D$789,СВЦЭМ!$A$39:$A$789,$A143,СВЦЭМ!$B$39:$B$789,N$119)+'СЕТ СН'!$H$14+СВЦЭМ!$D$10+'СЕТ СН'!$H$6-'СЕТ СН'!$H$26</f>
        <v>3235.95887726</v>
      </c>
      <c r="O143" s="36">
        <f>SUMIFS(СВЦЭМ!$D$39:$D$789,СВЦЭМ!$A$39:$A$789,$A143,СВЦЭМ!$B$39:$B$789,O$119)+'СЕТ СН'!$H$14+СВЦЭМ!$D$10+'СЕТ СН'!$H$6-'СЕТ СН'!$H$26</f>
        <v>3308.4248150000003</v>
      </c>
      <c r="P143" s="36">
        <f>SUMIFS(СВЦЭМ!$D$39:$D$789,СВЦЭМ!$A$39:$A$789,$A143,СВЦЭМ!$B$39:$B$789,P$119)+'СЕТ СН'!$H$14+СВЦЭМ!$D$10+'СЕТ СН'!$H$6-'СЕТ СН'!$H$26</f>
        <v>3300.7681907599999</v>
      </c>
      <c r="Q143" s="36">
        <f>SUMIFS(СВЦЭМ!$D$39:$D$789,СВЦЭМ!$A$39:$A$789,$A143,СВЦЭМ!$B$39:$B$789,Q$119)+'СЕТ СН'!$H$14+СВЦЭМ!$D$10+'СЕТ СН'!$H$6-'СЕТ СН'!$H$26</f>
        <v>3214.0404763999995</v>
      </c>
      <c r="R143" s="36">
        <f>SUMIFS(СВЦЭМ!$D$39:$D$789,СВЦЭМ!$A$39:$A$789,$A143,СВЦЭМ!$B$39:$B$789,R$119)+'СЕТ СН'!$H$14+СВЦЭМ!$D$10+'СЕТ СН'!$H$6-'СЕТ СН'!$H$26</f>
        <v>3236.7281960199998</v>
      </c>
      <c r="S143" s="36">
        <f>SUMIFS(СВЦЭМ!$D$39:$D$789,СВЦЭМ!$A$39:$A$789,$A143,СВЦЭМ!$B$39:$B$789,S$119)+'СЕТ СН'!$H$14+СВЦЭМ!$D$10+'СЕТ СН'!$H$6-'СЕТ СН'!$H$26</f>
        <v>3267.6272872299996</v>
      </c>
      <c r="T143" s="36">
        <f>SUMIFS(СВЦЭМ!$D$39:$D$789,СВЦЭМ!$A$39:$A$789,$A143,СВЦЭМ!$B$39:$B$789,T$119)+'СЕТ СН'!$H$14+СВЦЭМ!$D$10+'СЕТ СН'!$H$6-'СЕТ СН'!$H$26</f>
        <v>3318.1359741799997</v>
      </c>
      <c r="U143" s="36">
        <f>SUMIFS(СВЦЭМ!$D$39:$D$789,СВЦЭМ!$A$39:$A$789,$A143,СВЦЭМ!$B$39:$B$789,U$119)+'СЕТ СН'!$H$14+СВЦЭМ!$D$10+'СЕТ СН'!$H$6-'СЕТ СН'!$H$26</f>
        <v>3321.9456260699999</v>
      </c>
      <c r="V143" s="36">
        <f>SUMIFS(СВЦЭМ!$D$39:$D$789,СВЦЭМ!$A$39:$A$789,$A143,СВЦЭМ!$B$39:$B$789,V$119)+'СЕТ СН'!$H$14+СВЦЭМ!$D$10+'СЕТ СН'!$H$6-'СЕТ СН'!$H$26</f>
        <v>3338.1982221500002</v>
      </c>
      <c r="W143" s="36">
        <f>SUMIFS(СВЦЭМ!$D$39:$D$789,СВЦЭМ!$A$39:$A$789,$A143,СВЦЭМ!$B$39:$B$789,W$119)+'СЕТ СН'!$H$14+СВЦЭМ!$D$10+'СЕТ СН'!$H$6-'СЕТ СН'!$H$26</f>
        <v>3369.1311952899996</v>
      </c>
      <c r="X143" s="36">
        <f>SUMIFS(СВЦЭМ!$D$39:$D$789,СВЦЭМ!$A$39:$A$789,$A143,СВЦЭМ!$B$39:$B$789,X$119)+'СЕТ СН'!$H$14+СВЦЭМ!$D$10+'СЕТ СН'!$H$6-'СЕТ СН'!$H$26</f>
        <v>3414.7413949299998</v>
      </c>
      <c r="Y143" s="36">
        <f>SUMIFS(СВЦЭМ!$D$39:$D$789,СВЦЭМ!$A$39:$A$789,$A143,СВЦЭМ!$B$39:$B$789,Y$119)+'СЕТ СН'!$H$14+СВЦЭМ!$D$10+'СЕТ СН'!$H$6-'СЕТ СН'!$H$26</f>
        <v>3427.0704172599999</v>
      </c>
    </row>
    <row r="144" spans="1:25" ht="15.75" x14ac:dyDescent="0.2">
      <c r="A144" s="35">
        <f t="shared" si="3"/>
        <v>45651</v>
      </c>
      <c r="B144" s="36">
        <f>SUMIFS(СВЦЭМ!$D$39:$D$789,СВЦЭМ!$A$39:$A$789,$A144,СВЦЭМ!$B$39:$B$789,B$119)+'СЕТ СН'!$H$14+СВЦЭМ!$D$10+'СЕТ СН'!$H$6-'СЕТ СН'!$H$26</f>
        <v>3281.31755445</v>
      </c>
      <c r="C144" s="36">
        <f>SUMIFS(СВЦЭМ!$D$39:$D$789,СВЦЭМ!$A$39:$A$789,$A144,СВЦЭМ!$B$39:$B$789,C$119)+'СЕТ СН'!$H$14+СВЦЭМ!$D$10+'СЕТ СН'!$H$6-'СЕТ СН'!$H$26</f>
        <v>3337.3792082499995</v>
      </c>
      <c r="D144" s="36">
        <f>SUMIFS(СВЦЭМ!$D$39:$D$789,СВЦЭМ!$A$39:$A$789,$A144,СВЦЭМ!$B$39:$B$789,D$119)+'СЕТ СН'!$H$14+СВЦЭМ!$D$10+'СЕТ СН'!$H$6-'СЕТ СН'!$H$26</f>
        <v>3352.8870362099997</v>
      </c>
      <c r="E144" s="36">
        <f>SUMIFS(СВЦЭМ!$D$39:$D$789,СВЦЭМ!$A$39:$A$789,$A144,СВЦЭМ!$B$39:$B$789,E$119)+'СЕТ СН'!$H$14+СВЦЭМ!$D$10+'СЕТ СН'!$H$6-'СЕТ СН'!$H$26</f>
        <v>3400.22101157</v>
      </c>
      <c r="F144" s="36">
        <f>SUMIFS(СВЦЭМ!$D$39:$D$789,СВЦЭМ!$A$39:$A$789,$A144,СВЦЭМ!$B$39:$B$789,F$119)+'СЕТ СН'!$H$14+СВЦЭМ!$D$10+'СЕТ СН'!$H$6-'СЕТ СН'!$H$26</f>
        <v>3408.2797102799996</v>
      </c>
      <c r="G144" s="36">
        <f>SUMIFS(СВЦЭМ!$D$39:$D$789,СВЦЭМ!$A$39:$A$789,$A144,СВЦЭМ!$B$39:$B$789,G$119)+'СЕТ СН'!$H$14+СВЦЭМ!$D$10+'СЕТ СН'!$H$6-'СЕТ СН'!$H$26</f>
        <v>3350.3084080799999</v>
      </c>
      <c r="H144" s="36">
        <f>SUMIFS(СВЦЭМ!$D$39:$D$789,СВЦЭМ!$A$39:$A$789,$A144,СВЦЭМ!$B$39:$B$789,H$119)+'СЕТ СН'!$H$14+СВЦЭМ!$D$10+'СЕТ СН'!$H$6-'СЕТ СН'!$H$26</f>
        <v>3263.5679561999996</v>
      </c>
      <c r="I144" s="36">
        <f>SUMIFS(СВЦЭМ!$D$39:$D$789,СВЦЭМ!$A$39:$A$789,$A144,СВЦЭМ!$B$39:$B$789,I$119)+'СЕТ СН'!$H$14+СВЦЭМ!$D$10+'СЕТ СН'!$H$6-'СЕТ СН'!$H$26</f>
        <v>3127.5999196499997</v>
      </c>
      <c r="J144" s="36">
        <f>SUMIFS(СВЦЭМ!$D$39:$D$789,СВЦЭМ!$A$39:$A$789,$A144,СВЦЭМ!$B$39:$B$789,J$119)+'СЕТ СН'!$H$14+СВЦЭМ!$D$10+'СЕТ СН'!$H$6-'СЕТ СН'!$H$26</f>
        <v>3103.5910672600003</v>
      </c>
      <c r="K144" s="36">
        <f>SUMIFS(СВЦЭМ!$D$39:$D$789,СВЦЭМ!$A$39:$A$789,$A144,СВЦЭМ!$B$39:$B$789,K$119)+'СЕТ СН'!$H$14+СВЦЭМ!$D$10+'СЕТ СН'!$H$6-'СЕТ СН'!$H$26</f>
        <v>3084.5694405300001</v>
      </c>
      <c r="L144" s="36">
        <f>SUMIFS(СВЦЭМ!$D$39:$D$789,СВЦЭМ!$A$39:$A$789,$A144,СВЦЭМ!$B$39:$B$789,L$119)+'СЕТ СН'!$H$14+СВЦЭМ!$D$10+'СЕТ СН'!$H$6-'СЕТ СН'!$H$26</f>
        <v>3060.7808425399999</v>
      </c>
      <c r="M144" s="36">
        <f>SUMIFS(СВЦЭМ!$D$39:$D$789,СВЦЭМ!$A$39:$A$789,$A144,СВЦЭМ!$B$39:$B$789,M$119)+'СЕТ СН'!$H$14+СВЦЭМ!$D$10+'СЕТ СН'!$H$6-'СЕТ СН'!$H$26</f>
        <v>3027.31531731</v>
      </c>
      <c r="N144" s="36">
        <f>SUMIFS(СВЦЭМ!$D$39:$D$789,СВЦЭМ!$A$39:$A$789,$A144,СВЦЭМ!$B$39:$B$789,N$119)+'СЕТ СН'!$H$14+СВЦЭМ!$D$10+'СЕТ СН'!$H$6-'СЕТ СН'!$H$26</f>
        <v>3029.3969259599999</v>
      </c>
      <c r="O144" s="36">
        <f>SUMIFS(СВЦЭМ!$D$39:$D$789,СВЦЭМ!$A$39:$A$789,$A144,СВЦЭМ!$B$39:$B$789,O$119)+'СЕТ СН'!$H$14+СВЦЭМ!$D$10+'СЕТ СН'!$H$6-'СЕТ СН'!$H$26</f>
        <v>3043.5596113199999</v>
      </c>
      <c r="P144" s="36">
        <f>SUMIFS(СВЦЭМ!$D$39:$D$789,СВЦЭМ!$A$39:$A$789,$A144,СВЦЭМ!$B$39:$B$789,P$119)+'СЕТ СН'!$H$14+СВЦЭМ!$D$10+'СЕТ СН'!$H$6-'СЕТ СН'!$H$26</f>
        <v>3047.1663911300002</v>
      </c>
      <c r="Q144" s="36">
        <f>SUMIFS(СВЦЭМ!$D$39:$D$789,СВЦЭМ!$A$39:$A$789,$A144,СВЦЭМ!$B$39:$B$789,Q$119)+'СЕТ СН'!$H$14+СВЦЭМ!$D$10+'СЕТ СН'!$H$6-'СЕТ СН'!$H$26</f>
        <v>3053.0510689299999</v>
      </c>
      <c r="R144" s="36">
        <f>SUMIFS(СВЦЭМ!$D$39:$D$789,СВЦЭМ!$A$39:$A$789,$A144,СВЦЭМ!$B$39:$B$789,R$119)+'СЕТ СН'!$H$14+СВЦЭМ!$D$10+'СЕТ СН'!$H$6-'СЕТ СН'!$H$26</f>
        <v>3049.9845427499995</v>
      </c>
      <c r="S144" s="36">
        <f>SUMIFS(СВЦЭМ!$D$39:$D$789,СВЦЭМ!$A$39:$A$789,$A144,СВЦЭМ!$B$39:$B$789,S$119)+'СЕТ СН'!$H$14+СВЦЭМ!$D$10+'СЕТ СН'!$H$6-'СЕТ СН'!$H$26</f>
        <v>3024.70994746</v>
      </c>
      <c r="T144" s="36">
        <f>SUMIFS(СВЦЭМ!$D$39:$D$789,СВЦЭМ!$A$39:$A$789,$A144,СВЦЭМ!$B$39:$B$789,T$119)+'СЕТ СН'!$H$14+СВЦЭМ!$D$10+'СЕТ СН'!$H$6-'СЕТ СН'!$H$26</f>
        <v>3053.49415976</v>
      </c>
      <c r="U144" s="36">
        <f>SUMIFS(СВЦЭМ!$D$39:$D$789,СВЦЭМ!$A$39:$A$789,$A144,СВЦЭМ!$B$39:$B$789,U$119)+'СЕТ СН'!$H$14+СВЦЭМ!$D$10+'СЕТ СН'!$H$6-'СЕТ СН'!$H$26</f>
        <v>3050.2853773999996</v>
      </c>
      <c r="V144" s="36">
        <f>SUMIFS(СВЦЭМ!$D$39:$D$789,СВЦЭМ!$A$39:$A$789,$A144,СВЦЭМ!$B$39:$B$789,V$119)+'СЕТ СН'!$H$14+СВЦЭМ!$D$10+'СЕТ СН'!$H$6-'СЕТ СН'!$H$26</f>
        <v>3060.7975463000002</v>
      </c>
      <c r="W144" s="36">
        <f>SUMIFS(СВЦЭМ!$D$39:$D$789,СВЦЭМ!$A$39:$A$789,$A144,СВЦЭМ!$B$39:$B$789,W$119)+'СЕТ СН'!$H$14+СВЦЭМ!$D$10+'СЕТ СН'!$H$6-'СЕТ СН'!$H$26</f>
        <v>3106.1723588899995</v>
      </c>
      <c r="X144" s="36">
        <f>SUMIFS(СВЦЭМ!$D$39:$D$789,СВЦЭМ!$A$39:$A$789,$A144,СВЦЭМ!$B$39:$B$789,X$119)+'СЕТ СН'!$H$14+СВЦЭМ!$D$10+'СЕТ СН'!$H$6-'СЕТ СН'!$H$26</f>
        <v>3096.8551397700003</v>
      </c>
      <c r="Y144" s="36">
        <f>SUMIFS(СВЦЭМ!$D$39:$D$789,СВЦЭМ!$A$39:$A$789,$A144,СВЦЭМ!$B$39:$B$789,Y$119)+'СЕТ СН'!$H$14+СВЦЭМ!$D$10+'СЕТ СН'!$H$6-'СЕТ СН'!$H$26</f>
        <v>3170.9253819099995</v>
      </c>
    </row>
    <row r="145" spans="1:32" ht="15.75" x14ac:dyDescent="0.2">
      <c r="A145" s="35">
        <f t="shared" si="3"/>
        <v>45652</v>
      </c>
      <c r="B145" s="36">
        <f>SUMIFS(СВЦЭМ!$D$39:$D$789,СВЦЭМ!$A$39:$A$789,$A145,СВЦЭМ!$B$39:$B$789,B$119)+'СЕТ СН'!$H$14+СВЦЭМ!$D$10+'СЕТ СН'!$H$6-'СЕТ СН'!$H$26</f>
        <v>3378.7167064300002</v>
      </c>
      <c r="C145" s="36">
        <f>SUMIFS(СВЦЭМ!$D$39:$D$789,СВЦЭМ!$A$39:$A$789,$A145,СВЦЭМ!$B$39:$B$789,C$119)+'СЕТ СН'!$H$14+СВЦЭМ!$D$10+'СЕТ СН'!$H$6-'СЕТ СН'!$H$26</f>
        <v>3430.9313632499998</v>
      </c>
      <c r="D145" s="36">
        <f>SUMIFS(СВЦЭМ!$D$39:$D$789,СВЦЭМ!$A$39:$A$789,$A145,СВЦЭМ!$B$39:$B$789,D$119)+'СЕТ СН'!$H$14+СВЦЭМ!$D$10+'СЕТ СН'!$H$6-'СЕТ СН'!$H$26</f>
        <v>3467.0209191000004</v>
      </c>
      <c r="E145" s="36">
        <f>SUMIFS(СВЦЭМ!$D$39:$D$789,СВЦЭМ!$A$39:$A$789,$A145,СВЦЭМ!$B$39:$B$789,E$119)+'СЕТ СН'!$H$14+СВЦЭМ!$D$10+'СЕТ СН'!$H$6-'СЕТ СН'!$H$26</f>
        <v>3473.7418343999998</v>
      </c>
      <c r="F145" s="36">
        <f>SUMIFS(СВЦЭМ!$D$39:$D$789,СВЦЭМ!$A$39:$A$789,$A145,СВЦЭМ!$B$39:$B$789,F$119)+'СЕТ СН'!$H$14+СВЦЭМ!$D$10+'СЕТ СН'!$H$6-'СЕТ СН'!$H$26</f>
        <v>3467.9104187399998</v>
      </c>
      <c r="G145" s="36">
        <f>SUMIFS(СВЦЭМ!$D$39:$D$789,СВЦЭМ!$A$39:$A$789,$A145,СВЦЭМ!$B$39:$B$789,G$119)+'СЕТ СН'!$H$14+СВЦЭМ!$D$10+'СЕТ СН'!$H$6-'СЕТ СН'!$H$26</f>
        <v>3435.7706999700004</v>
      </c>
      <c r="H145" s="36">
        <f>SUMIFS(СВЦЭМ!$D$39:$D$789,СВЦЭМ!$A$39:$A$789,$A145,СВЦЭМ!$B$39:$B$789,H$119)+'СЕТ СН'!$H$14+СВЦЭМ!$D$10+'СЕТ СН'!$H$6-'СЕТ СН'!$H$26</f>
        <v>3324.0287727499999</v>
      </c>
      <c r="I145" s="36">
        <f>SUMIFS(СВЦЭМ!$D$39:$D$789,СВЦЭМ!$A$39:$A$789,$A145,СВЦЭМ!$B$39:$B$789,I$119)+'СЕТ СН'!$H$14+СВЦЭМ!$D$10+'СЕТ СН'!$H$6-'СЕТ СН'!$H$26</f>
        <v>3237.2607937000002</v>
      </c>
      <c r="J145" s="36">
        <f>SUMIFS(СВЦЭМ!$D$39:$D$789,СВЦЭМ!$A$39:$A$789,$A145,СВЦЭМ!$B$39:$B$789,J$119)+'СЕТ СН'!$H$14+СВЦЭМ!$D$10+'СЕТ СН'!$H$6-'СЕТ СН'!$H$26</f>
        <v>3190.5187092200003</v>
      </c>
      <c r="K145" s="36">
        <f>SUMIFS(СВЦЭМ!$D$39:$D$789,СВЦЭМ!$A$39:$A$789,$A145,СВЦЭМ!$B$39:$B$789,K$119)+'СЕТ СН'!$H$14+СВЦЭМ!$D$10+'СЕТ СН'!$H$6-'СЕТ СН'!$H$26</f>
        <v>3163.7874047400001</v>
      </c>
      <c r="L145" s="36">
        <f>SUMIFS(СВЦЭМ!$D$39:$D$789,СВЦЭМ!$A$39:$A$789,$A145,СВЦЭМ!$B$39:$B$789,L$119)+'СЕТ СН'!$H$14+СВЦЭМ!$D$10+'СЕТ СН'!$H$6-'СЕТ СН'!$H$26</f>
        <v>3162.7274197300003</v>
      </c>
      <c r="M145" s="36">
        <f>SUMIFS(СВЦЭМ!$D$39:$D$789,СВЦЭМ!$A$39:$A$789,$A145,СВЦЭМ!$B$39:$B$789,M$119)+'СЕТ СН'!$H$14+СВЦЭМ!$D$10+'СЕТ СН'!$H$6-'СЕТ СН'!$H$26</f>
        <v>3144.67713878</v>
      </c>
      <c r="N145" s="36">
        <f>SUMIFS(СВЦЭМ!$D$39:$D$789,СВЦЭМ!$A$39:$A$789,$A145,СВЦЭМ!$B$39:$B$789,N$119)+'СЕТ СН'!$H$14+СВЦЭМ!$D$10+'СЕТ СН'!$H$6-'СЕТ СН'!$H$26</f>
        <v>3146.60053969</v>
      </c>
      <c r="O145" s="36">
        <f>SUMIFS(СВЦЭМ!$D$39:$D$789,СВЦЭМ!$A$39:$A$789,$A145,СВЦЭМ!$B$39:$B$789,O$119)+'СЕТ СН'!$H$14+СВЦЭМ!$D$10+'СЕТ СН'!$H$6-'СЕТ СН'!$H$26</f>
        <v>3136.5456344900003</v>
      </c>
      <c r="P145" s="36">
        <f>SUMIFS(СВЦЭМ!$D$39:$D$789,СВЦЭМ!$A$39:$A$789,$A145,СВЦЭМ!$B$39:$B$789,P$119)+'СЕТ СН'!$H$14+СВЦЭМ!$D$10+'СЕТ СН'!$H$6-'СЕТ СН'!$H$26</f>
        <v>3153.4874227800001</v>
      </c>
      <c r="Q145" s="36">
        <f>SUMIFS(СВЦЭМ!$D$39:$D$789,СВЦЭМ!$A$39:$A$789,$A145,СВЦЭМ!$B$39:$B$789,Q$119)+'СЕТ СН'!$H$14+СВЦЭМ!$D$10+'СЕТ СН'!$H$6-'СЕТ СН'!$H$26</f>
        <v>3223.6674951899995</v>
      </c>
      <c r="R145" s="36">
        <f>SUMIFS(СВЦЭМ!$D$39:$D$789,СВЦЭМ!$A$39:$A$789,$A145,СВЦЭМ!$B$39:$B$789,R$119)+'СЕТ СН'!$H$14+СВЦЭМ!$D$10+'СЕТ СН'!$H$6-'СЕТ СН'!$H$26</f>
        <v>3164.8669108499998</v>
      </c>
      <c r="S145" s="36">
        <f>SUMIFS(СВЦЭМ!$D$39:$D$789,СВЦЭМ!$A$39:$A$789,$A145,СВЦЭМ!$B$39:$B$789,S$119)+'СЕТ СН'!$H$14+СВЦЭМ!$D$10+'СЕТ СН'!$H$6-'СЕТ СН'!$H$26</f>
        <v>3175.5326184599999</v>
      </c>
      <c r="T145" s="36">
        <f>SUMIFS(СВЦЭМ!$D$39:$D$789,СВЦЭМ!$A$39:$A$789,$A145,СВЦЭМ!$B$39:$B$789,T$119)+'СЕТ СН'!$H$14+СВЦЭМ!$D$10+'СЕТ СН'!$H$6-'СЕТ СН'!$H$26</f>
        <v>3150.6209593900003</v>
      </c>
      <c r="U145" s="36">
        <f>SUMIFS(СВЦЭМ!$D$39:$D$789,СВЦЭМ!$A$39:$A$789,$A145,СВЦЭМ!$B$39:$B$789,U$119)+'СЕТ СН'!$H$14+СВЦЭМ!$D$10+'СЕТ СН'!$H$6-'СЕТ СН'!$H$26</f>
        <v>3169.2797818399995</v>
      </c>
      <c r="V145" s="36">
        <f>SUMIFS(СВЦЭМ!$D$39:$D$789,СВЦЭМ!$A$39:$A$789,$A145,СВЦЭМ!$B$39:$B$789,V$119)+'СЕТ СН'!$H$14+СВЦЭМ!$D$10+'СЕТ СН'!$H$6-'СЕТ СН'!$H$26</f>
        <v>3205.6306467100003</v>
      </c>
      <c r="W145" s="36">
        <f>SUMIFS(СВЦЭМ!$D$39:$D$789,СВЦЭМ!$A$39:$A$789,$A145,СВЦЭМ!$B$39:$B$789,W$119)+'СЕТ СН'!$H$14+СВЦЭМ!$D$10+'СЕТ СН'!$H$6-'СЕТ СН'!$H$26</f>
        <v>3220.3196069699998</v>
      </c>
      <c r="X145" s="36">
        <f>SUMIFS(СВЦЭМ!$D$39:$D$789,СВЦЭМ!$A$39:$A$789,$A145,СВЦЭМ!$B$39:$B$789,X$119)+'СЕТ СН'!$H$14+СВЦЭМ!$D$10+'СЕТ СН'!$H$6-'СЕТ СН'!$H$26</f>
        <v>3234.9984828999995</v>
      </c>
      <c r="Y145" s="36">
        <f>SUMIFS(СВЦЭМ!$D$39:$D$789,СВЦЭМ!$A$39:$A$789,$A145,СВЦЭМ!$B$39:$B$789,Y$119)+'СЕТ СН'!$H$14+СВЦЭМ!$D$10+'СЕТ СН'!$H$6-'СЕТ СН'!$H$26</f>
        <v>3257.4740444999998</v>
      </c>
    </row>
    <row r="146" spans="1:32" ht="15.75" x14ac:dyDescent="0.2">
      <c r="A146" s="35">
        <f t="shared" si="3"/>
        <v>45653</v>
      </c>
      <c r="B146" s="36">
        <f>SUMIFS(СВЦЭМ!$D$39:$D$789,СВЦЭМ!$A$39:$A$789,$A146,СВЦЭМ!$B$39:$B$789,B$119)+'СЕТ СН'!$H$14+СВЦЭМ!$D$10+'СЕТ СН'!$H$6-'СЕТ СН'!$H$26</f>
        <v>3396.3412740499998</v>
      </c>
      <c r="C146" s="36">
        <f>SUMIFS(СВЦЭМ!$D$39:$D$789,СВЦЭМ!$A$39:$A$789,$A146,СВЦЭМ!$B$39:$B$789,C$119)+'СЕТ СН'!$H$14+СВЦЭМ!$D$10+'СЕТ СН'!$H$6-'СЕТ СН'!$H$26</f>
        <v>3420.7832453000001</v>
      </c>
      <c r="D146" s="36">
        <f>SUMIFS(СВЦЭМ!$D$39:$D$789,СВЦЭМ!$A$39:$A$789,$A146,СВЦЭМ!$B$39:$B$789,D$119)+'СЕТ СН'!$H$14+СВЦЭМ!$D$10+'СЕТ СН'!$H$6-'СЕТ СН'!$H$26</f>
        <v>3436.6150482699995</v>
      </c>
      <c r="E146" s="36">
        <f>SUMIFS(СВЦЭМ!$D$39:$D$789,СВЦЭМ!$A$39:$A$789,$A146,СВЦЭМ!$B$39:$B$789,E$119)+'СЕТ СН'!$H$14+СВЦЭМ!$D$10+'СЕТ СН'!$H$6-'СЕТ СН'!$H$26</f>
        <v>3449.4435543999998</v>
      </c>
      <c r="F146" s="36">
        <f>SUMIFS(СВЦЭМ!$D$39:$D$789,СВЦЭМ!$A$39:$A$789,$A146,СВЦЭМ!$B$39:$B$789,F$119)+'СЕТ СН'!$H$14+СВЦЭМ!$D$10+'СЕТ СН'!$H$6-'СЕТ СН'!$H$26</f>
        <v>3438.9172634799997</v>
      </c>
      <c r="G146" s="36">
        <f>SUMIFS(СВЦЭМ!$D$39:$D$789,СВЦЭМ!$A$39:$A$789,$A146,СВЦЭМ!$B$39:$B$789,G$119)+'СЕТ СН'!$H$14+СВЦЭМ!$D$10+'СЕТ СН'!$H$6-'СЕТ СН'!$H$26</f>
        <v>3397.4485280999997</v>
      </c>
      <c r="H146" s="36">
        <f>SUMIFS(СВЦЭМ!$D$39:$D$789,СВЦЭМ!$A$39:$A$789,$A146,СВЦЭМ!$B$39:$B$789,H$119)+'СЕТ СН'!$H$14+СВЦЭМ!$D$10+'СЕТ СН'!$H$6-'СЕТ СН'!$H$26</f>
        <v>3289.8515667800002</v>
      </c>
      <c r="I146" s="36">
        <f>SUMIFS(СВЦЭМ!$D$39:$D$789,СВЦЭМ!$A$39:$A$789,$A146,СВЦЭМ!$B$39:$B$789,I$119)+'СЕТ СН'!$H$14+СВЦЭМ!$D$10+'СЕТ СН'!$H$6-'СЕТ СН'!$H$26</f>
        <v>3172.0877285199995</v>
      </c>
      <c r="J146" s="36">
        <f>SUMIFS(СВЦЭМ!$D$39:$D$789,СВЦЭМ!$A$39:$A$789,$A146,СВЦЭМ!$B$39:$B$789,J$119)+'СЕТ СН'!$H$14+СВЦЭМ!$D$10+'СЕТ СН'!$H$6-'СЕТ СН'!$H$26</f>
        <v>3136.8303591599997</v>
      </c>
      <c r="K146" s="36">
        <f>SUMIFS(СВЦЭМ!$D$39:$D$789,СВЦЭМ!$A$39:$A$789,$A146,СВЦЭМ!$B$39:$B$789,K$119)+'СЕТ СН'!$H$14+СВЦЭМ!$D$10+'СЕТ СН'!$H$6-'СЕТ СН'!$H$26</f>
        <v>3136.9601756100001</v>
      </c>
      <c r="L146" s="36">
        <f>SUMIFS(СВЦЭМ!$D$39:$D$789,СВЦЭМ!$A$39:$A$789,$A146,СВЦЭМ!$B$39:$B$789,L$119)+'СЕТ СН'!$H$14+СВЦЭМ!$D$10+'СЕТ СН'!$H$6-'СЕТ СН'!$H$26</f>
        <v>3166.7034166599997</v>
      </c>
      <c r="M146" s="36">
        <f>SUMIFS(СВЦЭМ!$D$39:$D$789,СВЦЭМ!$A$39:$A$789,$A146,СВЦЭМ!$B$39:$B$789,M$119)+'СЕТ СН'!$H$14+СВЦЭМ!$D$10+'СЕТ СН'!$H$6-'СЕТ СН'!$H$26</f>
        <v>3249.4155187300003</v>
      </c>
      <c r="N146" s="36">
        <f>SUMIFS(СВЦЭМ!$D$39:$D$789,СВЦЭМ!$A$39:$A$789,$A146,СВЦЭМ!$B$39:$B$789,N$119)+'СЕТ СН'!$H$14+СВЦЭМ!$D$10+'СЕТ СН'!$H$6-'СЕТ СН'!$H$26</f>
        <v>3279.7312425399996</v>
      </c>
      <c r="O146" s="36">
        <f>SUMIFS(СВЦЭМ!$D$39:$D$789,СВЦЭМ!$A$39:$A$789,$A146,СВЦЭМ!$B$39:$B$789,O$119)+'СЕТ СН'!$H$14+СВЦЭМ!$D$10+'СЕТ СН'!$H$6-'СЕТ СН'!$H$26</f>
        <v>3281.4238648199998</v>
      </c>
      <c r="P146" s="36">
        <f>SUMIFS(СВЦЭМ!$D$39:$D$789,СВЦЭМ!$A$39:$A$789,$A146,СВЦЭМ!$B$39:$B$789,P$119)+'СЕТ СН'!$H$14+СВЦЭМ!$D$10+'СЕТ СН'!$H$6-'СЕТ СН'!$H$26</f>
        <v>3264.1830346400002</v>
      </c>
      <c r="Q146" s="36">
        <f>SUMIFS(СВЦЭМ!$D$39:$D$789,СВЦЭМ!$A$39:$A$789,$A146,СВЦЭМ!$B$39:$B$789,Q$119)+'СЕТ СН'!$H$14+СВЦЭМ!$D$10+'СЕТ СН'!$H$6-'СЕТ СН'!$H$26</f>
        <v>3280.0805524099997</v>
      </c>
      <c r="R146" s="36">
        <f>SUMIFS(СВЦЭМ!$D$39:$D$789,СВЦЭМ!$A$39:$A$789,$A146,СВЦЭМ!$B$39:$B$789,R$119)+'СЕТ СН'!$H$14+СВЦЭМ!$D$10+'СЕТ СН'!$H$6-'СЕТ СН'!$H$26</f>
        <v>3268.1300067000002</v>
      </c>
      <c r="S146" s="36">
        <f>SUMIFS(СВЦЭМ!$D$39:$D$789,СВЦЭМ!$A$39:$A$789,$A146,СВЦЭМ!$B$39:$B$789,S$119)+'СЕТ СН'!$H$14+СВЦЭМ!$D$10+'СЕТ СН'!$H$6-'СЕТ СН'!$H$26</f>
        <v>3249.7455832300002</v>
      </c>
      <c r="T146" s="36">
        <f>SUMIFS(СВЦЭМ!$D$39:$D$789,СВЦЭМ!$A$39:$A$789,$A146,СВЦЭМ!$B$39:$B$789,T$119)+'СЕТ СН'!$H$14+СВЦЭМ!$D$10+'СЕТ СН'!$H$6-'СЕТ СН'!$H$26</f>
        <v>3210.7013473899997</v>
      </c>
      <c r="U146" s="36">
        <f>SUMIFS(СВЦЭМ!$D$39:$D$789,СВЦЭМ!$A$39:$A$789,$A146,СВЦЭМ!$B$39:$B$789,U$119)+'СЕТ СН'!$H$14+СВЦЭМ!$D$10+'СЕТ СН'!$H$6-'СЕТ СН'!$H$26</f>
        <v>3169.1619326600003</v>
      </c>
      <c r="V146" s="36">
        <f>SUMIFS(СВЦЭМ!$D$39:$D$789,СВЦЭМ!$A$39:$A$789,$A146,СВЦЭМ!$B$39:$B$789,V$119)+'СЕТ СН'!$H$14+СВЦЭМ!$D$10+'СЕТ СН'!$H$6-'СЕТ СН'!$H$26</f>
        <v>3182.4615138099998</v>
      </c>
      <c r="W146" s="36">
        <f>SUMIFS(СВЦЭМ!$D$39:$D$789,СВЦЭМ!$A$39:$A$789,$A146,СВЦЭМ!$B$39:$B$789,W$119)+'СЕТ СН'!$H$14+СВЦЭМ!$D$10+'СЕТ СН'!$H$6-'СЕТ СН'!$H$26</f>
        <v>3223.5388761699996</v>
      </c>
      <c r="X146" s="36">
        <f>SUMIFS(СВЦЭМ!$D$39:$D$789,СВЦЭМ!$A$39:$A$789,$A146,СВЦЭМ!$B$39:$B$789,X$119)+'СЕТ СН'!$H$14+СВЦЭМ!$D$10+'СЕТ СН'!$H$6-'СЕТ СН'!$H$26</f>
        <v>3283.5926913200001</v>
      </c>
      <c r="Y146" s="36">
        <f>SUMIFS(СВЦЭМ!$D$39:$D$789,СВЦЭМ!$A$39:$A$789,$A146,СВЦЭМ!$B$39:$B$789,Y$119)+'СЕТ СН'!$H$14+СВЦЭМ!$D$10+'СЕТ СН'!$H$6-'СЕТ СН'!$H$26</f>
        <v>3289.3418577499997</v>
      </c>
    </row>
    <row r="147" spans="1:32" ht="15.75" x14ac:dyDescent="0.2">
      <c r="A147" s="35">
        <f t="shared" si="3"/>
        <v>45654</v>
      </c>
      <c r="B147" s="36">
        <f>SUMIFS(СВЦЭМ!$D$39:$D$789,СВЦЭМ!$A$39:$A$789,$A147,СВЦЭМ!$B$39:$B$789,B$119)+'СЕТ СН'!$H$14+СВЦЭМ!$D$10+'СЕТ СН'!$H$6-'СЕТ СН'!$H$26</f>
        <v>3293.8814588599998</v>
      </c>
      <c r="C147" s="36">
        <f>SUMIFS(СВЦЭМ!$D$39:$D$789,СВЦЭМ!$A$39:$A$789,$A147,СВЦЭМ!$B$39:$B$789,C$119)+'СЕТ СН'!$H$14+СВЦЭМ!$D$10+'СЕТ СН'!$H$6-'СЕТ СН'!$H$26</f>
        <v>3348.2167264099999</v>
      </c>
      <c r="D147" s="36">
        <f>SUMIFS(СВЦЭМ!$D$39:$D$789,СВЦЭМ!$A$39:$A$789,$A147,СВЦЭМ!$B$39:$B$789,D$119)+'СЕТ СН'!$H$14+СВЦЭМ!$D$10+'СЕТ СН'!$H$6-'СЕТ СН'!$H$26</f>
        <v>3420.4290884900001</v>
      </c>
      <c r="E147" s="36">
        <f>SUMIFS(СВЦЭМ!$D$39:$D$789,СВЦЭМ!$A$39:$A$789,$A147,СВЦЭМ!$B$39:$B$789,E$119)+'СЕТ СН'!$H$14+СВЦЭМ!$D$10+'СЕТ СН'!$H$6-'СЕТ СН'!$H$26</f>
        <v>3447.2681772200003</v>
      </c>
      <c r="F147" s="36">
        <f>SUMIFS(СВЦЭМ!$D$39:$D$789,СВЦЭМ!$A$39:$A$789,$A147,СВЦЭМ!$B$39:$B$789,F$119)+'СЕТ СН'!$H$14+СВЦЭМ!$D$10+'СЕТ СН'!$H$6-'СЕТ СН'!$H$26</f>
        <v>3446.7283699999998</v>
      </c>
      <c r="G147" s="36">
        <f>SUMIFS(СВЦЭМ!$D$39:$D$789,СВЦЭМ!$A$39:$A$789,$A147,СВЦЭМ!$B$39:$B$789,G$119)+'СЕТ СН'!$H$14+СВЦЭМ!$D$10+'СЕТ СН'!$H$6-'СЕТ СН'!$H$26</f>
        <v>3407.2278782200001</v>
      </c>
      <c r="H147" s="36">
        <f>SUMIFS(СВЦЭМ!$D$39:$D$789,СВЦЭМ!$A$39:$A$789,$A147,СВЦЭМ!$B$39:$B$789,H$119)+'СЕТ СН'!$H$14+СВЦЭМ!$D$10+'СЕТ СН'!$H$6-'СЕТ СН'!$H$26</f>
        <v>3373.13008343</v>
      </c>
      <c r="I147" s="36">
        <f>SUMIFS(СВЦЭМ!$D$39:$D$789,СВЦЭМ!$A$39:$A$789,$A147,СВЦЭМ!$B$39:$B$789,I$119)+'СЕТ СН'!$H$14+СВЦЭМ!$D$10+'СЕТ СН'!$H$6-'СЕТ СН'!$H$26</f>
        <v>3274.1758968699996</v>
      </c>
      <c r="J147" s="36">
        <f>SUMIFS(СВЦЭМ!$D$39:$D$789,СВЦЭМ!$A$39:$A$789,$A147,СВЦЭМ!$B$39:$B$789,J$119)+'СЕТ СН'!$H$14+СВЦЭМ!$D$10+'СЕТ СН'!$H$6-'СЕТ СН'!$H$26</f>
        <v>3243.7323915500001</v>
      </c>
      <c r="K147" s="36">
        <f>SUMIFS(СВЦЭМ!$D$39:$D$789,СВЦЭМ!$A$39:$A$789,$A147,СВЦЭМ!$B$39:$B$789,K$119)+'СЕТ СН'!$H$14+СВЦЭМ!$D$10+'СЕТ СН'!$H$6-'СЕТ СН'!$H$26</f>
        <v>3217.0982320200001</v>
      </c>
      <c r="L147" s="36">
        <f>SUMIFS(СВЦЭМ!$D$39:$D$789,СВЦЭМ!$A$39:$A$789,$A147,СВЦЭМ!$B$39:$B$789,L$119)+'СЕТ СН'!$H$14+СВЦЭМ!$D$10+'СЕТ СН'!$H$6-'СЕТ СН'!$H$26</f>
        <v>3185.2797908699995</v>
      </c>
      <c r="M147" s="36">
        <f>SUMIFS(СВЦЭМ!$D$39:$D$789,СВЦЭМ!$A$39:$A$789,$A147,СВЦЭМ!$B$39:$B$789,M$119)+'СЕТ СН'!$H$14+СВЦЭМ!$D$10+'СЕТ СН'!$H$6-'СЕТ СН'!$H$26</f>
        <v>3262.8924542300001</v>
      </c>
      <c r="N147" s="36">
        <f>SUMIFS(СВЦЭМ!$D$39:$D$789,СВЦЭМ!$A$39:$A$789,$A147,СВЦЭМ!$B$39:$B$789,N$119)+'СЕТ СН'!$H$14+СВЦЭМ!$D$10+'СЕТ СН'!$H$6-'СЕТ СН'!$H$26</f>
        <v>3270.8323532900004</v>
      </c>
      <c r="O147" s="36">
        <f>SUMIFS(СВЦЭМ!$D$39:$D$789,СВЦЭМ!$A$39:$A$789,$A147,СВЦЭМ!$B$39:$B$789,O$119)+'СЕТ СН'!$H$14+СВЦЭМ!$D$10+'СЕТ СН'!$H$6-'СЕТ СН'!$H$26</f>
        <v>3281.2654742899995</v>
      </c>
      <c r="P147" s="36">
        <f>SUMIFS(СВЦЭМ!$D$39:$D$789,СВЦЭМ!$A$39:$A$789,$A147,СВЦЭМ!$B$39:$B$789,P$119)+'СЕТ СН'!$H$14+СВЦЭМ!$D$10+'СЕТ СН'!$H$6-'СЕТ СН'!$H$26</f>
        <v>3277.9731947499995</v>
      </c>
      <c r="Q147" s="36">
        <f>SUMIFS(СВЦЭМ!$D$39:$D$789,СВЦЭМ!$A$39:$A$789,$A147,СВЦЭМ!$B$39:$B$789,Q$119)+'СЕТ СН'!$H$14+СВЦЭМ!$D$10+'СЕТ СН'!$H$6-'СЕТ СН'!$H$26</f>
        <v>3294.6135718599999</v>
      </c>
      <c r="R147" s="36">
        <f>SUMIFS(СВЦЭМ!$D$39:$D$789,СВЦЭМ!$A$39:$A$789,$A147,СВЦЭМ!$B$39:$B$789,R$119)+'СЕТ СН'!$H$14+СВЦЭМ!$D$10+'СЕТ СН'!$H$6-'СЕТ СН'!$H$26</f>
        <v>3287.7258355399999</v>
      </c>
      <c r="S147" s="36">
        <f>SUMIFS(СВЦЭМ!$D$39:$D$789,СВЦЭМ!$A$39:$A$789,$A147,СВЦЭМ!$B$39:$B$789,S$119)+'СЕТ СН'!$H$14+СВЦЭМ!$D$10+'СЕТ СН'!$H$6-'СЕТ СН'!$H$26</f>
        <v>3251.0427130600001</v>
      </c>
      <c r="T147" s="36">
        <f>SUMIFS(СВЦЭМ!$D$39:$D$789,СВЦЭМ!$A$39:$A$789,$A147,СВЦЭМ!$B$39:$B$789,T$119)+'СЕТ СН'!$H$14+СВЦЭМ!$D$10+'СЕТ СН'!$H$6-'СЕТ СН'!$H$26</f>
        <v>3218.4687761099995</v>
      </c>
      <c r="U147" s="36">
        <f>SUMIFS(СВЦЭМ!$D$39:$D$789,СВЦЭМ!$A$39:$A$789,$A147,СВЦЭМ!$B$39:$B$789,U$119)+'СЕТ СН'!$H$14+СВЦЭМ!$D$10+'СЕТ СН'!$H$6-'СЕТ СН'!$H$26</f>
        <v>3240.2567666799996</v>
      </c>
      <c r="V147" s="36">
        <f>SUMIFS(СВЦЭМ!$D$39:$D$789,СВЦЭМ!$A$39:$A$789,$A147,СВЦЭМ!$B$39:$B$789,V$119)+'СЕТ СН'!$H$14+СВЦЭМ!$D$10+'СЕТ СН'!$H$6-'СЕТ СН'!$H$26</f>
        <v>3255.9231993399999</v>
      </c>
      <c r="W147" s="36">
        <f>SUMIFS(СВЦЭМ!$D$39:$D$789,СВЦЭМ!$A$39:$A$789,$A147,СВЦЭМ!$B$39:$B$789,W$119)+'СЕТ СН'!$H$14+СВЦЭМ!$D$10+'СЕТ СН'!$H$6-'СЕТ СН'!$H$26</f>
        <v>3268.49694275</v>
      </c>
      <c r="X147" s="36">
        <f>SUMIFS(СВЦЭМ!$D$39:$D$789,СВЦЭМ!$A$39:$A$789,$A147,СВЦЭМ!$B$39:$B$789,X$119)+'СЕТ СН'!$H$14+СВЦЭМ!$D$10+'СЕТ СН'!$H$6-'СЕТ СН'!$H$26</f>
        <v>3283.7786027499997</v>
      </c>
      <c r="Y147" s="36">
        <f>SUMIFS(СВЦЭМ!$D$39:$D$789,СВЦЭМ!$A$39:$A$789,$A147,СВЦЭМ!$B$39:$B$789,Y$119)+'СЕТ СН'!$H$14+СВЦЭМ!$D$10+'СЕТ СН'!$H$6-'СЕТ СН'!$H$26</f>
        <v>3384.9693105999995</v>
      </c>
    </row>
    <row r="148" spans="1:32" ht="15.75" x14ac:dyDescent="0.2">
      <c r="A148" s="35">
        <f t="shared" si="3"/>
        <v>45655</v>
      </c>
      <c r="B148" s="36">
        <f>SUMIFS(СВЦЭМ!$D$39:$D$789,СВЦЭМ!$A$39:$A$789,$A148,СВЦЭМ!$B$39:$B$789,B$119)+'СЕТ СН'!$H$14+СВЦЭМ!$D$10+'СЕТ СН'!$H$6-'СЕТ СН'!$H$26</f>
        <v>3202.7200166299999</v>
      </c>
      <c r="C148" s="36">
        <f>SUMIFS(СВЦЭМ!$D$39:$D$789,СВЦЭМ!$A$39:$A$789,$A148,СВЦЭМ!$B$39:$B$789,C$119)+'СЕТ СН'!$H$14+СВЦЭМ!$D$10+'СЕТ СН'!$H$6-'СЕТ СН'!$H$26</f>
        <v>3253.7249161</v>
      </c>
      <c r="D148" s="36">
        <f>SUMIFS(СВЦЭМ!$D$39:$D$789,СВЦЭМ!$A$39:$A$789,$A148,СВЦЭМ!$B$39:$B$789,D$119)+'СЕТ СН'!$H$14+СВЦЭМ!$D$10+'СЕТ СН'!$H$6-'СЕТ СН'!$H$26</f>
        <v>3402.6688068000003</v>
      </c>
      <c r="E148" s="36">
        <f>SUMIFS(СВЦЭМ!$D$39:$D$789,СВЦЭМ!$A$39:$A$789,$A148,СВЦЭМ!$B$39:$B$789,E$119)+'СЕТ СН'!$H$14+СВЦЭМ!$D$10+'СЕТ СН'!$H$6-'СЕТ СН'!$H$26</f>
        <v>3453.5495606699997</v>
      </c>
      <c r="F148" s="36">
        <f>SUMIFS(СВЦЭМ!$D$39:$D$789,СВЦЭМ!$A$39:$A$789,$A148,СВЦЭМ!$B$39:$B$789,F$119)+'СЕТ СН'!$H$14+СВЦЭМ!$D$10+'СЕТ СН'!$H$6-'СЕТ СН'!$H$26</f>
        <v>3463.9822532099997</v>
      </c>
      <c r="G148" s="36">
        <f>SUMIFS(СВЦЭМ!$D$39:$D$789,СВЦЭМ!$A$39:$A$789,$A148,СВЦЭМ!$B$39:$B$789,G$119)+'СЕТ СН'!$H$14+СВЦЭМ!$D$10+'СЕТ СН'!$H$6-'СЕТ СН'!$H$26</f>
        <v>3460.37408013</v>
      </c>
      <c r="H148" s="36">
        <f>SUMIFS(СВЦЭМ!$D$39:$D$789,СВЦЭМ!$A$39:$A$789,$A148,СВЦЭМ!$B$39:$B$789,H$119)+'СЕТ СН'!$H$14+СВЦЭМ!$D$10+'СЕТ СН'!$H$6-'СЕТ СН'!$H$26</f>
        <v>3403.5397263499999</v>
      </c>
      <c r="I148" s="36">
        <f>SUMIFS(СВЦЭМ!$D$39:$D$789,СВЦЭМ!$A$39:$A$789,$A148,СВЦЭМ!$B$39:$B$789,I$119)+'СЕТ СН'!$H$14+СВЦЭМ!$D$10+'СЕТ СН'!$H$6-'СЕТ СН'!$H$26</f>
        <v>3305.0689486399997</v>
      </c>
      <c r="J148" s="36">
        <f>SUMIFS(СВЦЭМ!$D$39:$D$789,СВЦЭМ!$A$39:$A$789,$A148,СВЦЭМ!$B$39:$B$789,J$119)+'СЕТ СН'!$H$14+СВЦЭМ!$D$10+'СЕТ СН'!$H$6-'СЕТ СН'!$H$26</f>
        <v>3270.46305553</v>
      </c>
      <c r="K148" s="36">
        <f>SUMIFS(СВЦЭМ!$D$39:$D$789,СВЦЭМ!$A$39:$A$789,$A148,СВЦЭМ!$B$39:$B$789,K$119)+'СЕТ СН'!$H$14+СВЦЭМ!$D$10+'СЕТ СН'!$H$6-'СЕТ СН'!$H$26</f>
        <v>3156.4475794800001</v>
      </c>
      <c r="L148" s="36">
        <f>SUMIFS(СВЦЭМ!$D$39:$D$789,СВЦЭМ!$A$39:$A$789,$A148,СВЦЭМ!$B$39:$B$789,L$119)+'СЕТ СН'!$H$14+СВЦЭМ!$D$10+'СЕТ СН'!$H$6-'СЕТ СН'!$H$26</f>
        <v>3121.6200061299996</v>
      </c>
      <c r="M148" s="36">
        <f>SUMIFS(СВЦЭМ!$D$39:$D$789,СВЦЭМ!$A$39:$A$789,$A148,СВЦЭМ!$B$39:$B$789,M$119)+'СЕТ СН'!$H$14+СВЦЭМ!$D$10+'СЕТ СН'!$H$6-'СЕТ СН'!$H$26</f>
        <v>3099.5766303600003</v>
      </c>
      <c r="N148" s="36">
        <f>SUMIFS(СВЦЭМ!$D$39:$D$789,СВЦЭМ!$A$39:$A$789,$A148,СВЦЭМ!$B$39:$B$789,N$119)+'СЕТ СН'!$H$14+СВЦЭМ!$D$10+'СЕТ СН'!$H$6-'СЕТ СН'!$H$26</f>
        <v>3071.28801681</v>
      </c>
      <c r="O148" s="36">
        <f>SUMIFS(СВЦЭМ!$D$39:$D$789,СВЦЭМ!$A$39:$A$789,$A148,СВЦЭМ!$B$39:$B$789,O$119)+'СЕТ СН'!$H$14+СВЦЭМ!$D$10+'СЕТ СН'!$H$6-'СЕТ СН'!$H$26</f>
        <v>3123.8837684399996</v>
      </c>
      <c r="P148" s="36">
        <f>SUMIFS(СВЦЭМ!$D$39:$D$789,СВЦЭМ!$A$39:$A$789,$A148,СВЦЭМ!$B$39:$B$789,P$119)+'СЕТ СН'!$H$14+СВЦЭМ!$D$10+'СЕТ СН'!$H$6-'СЕТ СН'!$H$26</f>
        <v>3138.2489416400003</v>
      </c>
      <c r="Q148" s="36">
        <f>SUMIFS(СВЦЭМ!$D$39:$D$789,СВЦЭМ!$A$39:$A$789,$A148,СВЦЭМ!$B$39:$B$789,Q$119)+'СЕТ СН'!$H$14+СВЦЭМ!$D$10+'СЕТ СН'!$H$6-'СЕТ СН'!$H$26</f>
        <v>3196.9904686999998</v>
      </c>
      <c r="R148" s="36">
        <f>SUMIFS(СВЦЭМ!$D$39:$D$789,СВЦЭМ!$A$39:$A$789,$A148,СВЦЭМ!$B$39:$B$789,R$119)+'СЕТ СН'!$H$14+СВЦЭМ!$D$10+'СЕТ СН'!$H$6-'СЕТ СН'!$H$26</f>
        <v>3155.4470214200001</v>
      </c>
      <c r="S148" s="36">
        <f>SUMIFS(СВЦЭМ!$D$39:$D$789,СВЦЭМ!$A$39:$A$789,$A148,СВЦЭМ!$B$39:$B$789,S$119)+'СЕТ СН'!$H$14+СВЦЭМ!$D$10+'СЕТ СН'!$H$6-'СЕТ СН'!$H$26</f>
        <v>3074.0202358199995</v>
      </c>
      <c r="T148" s="36">
        <f>SUMIFS(СВЦЭМ!$D$39:$D$789,СВЦЭМ!$A$39:$A$789,$A148,СВЦЭМ!$B$39:$B$789,T$119)+'СЕТ СН'!$H$14+СВЦЭМ!$D$10+'СЕТ СН'!$H$6-'СЕТ СН'!$H$26</f>
        <v>3017.5779234299998</v>
      </c>
      <c r="U148" s="36">
        <f>SUMIFS(СВЦЭМ!$D$39:$D$789,СВЦЭМ!$A$39:$A$789,$A148,СВЦЭМ!$B$39:$B$789,U$119)+'СЕТ СН'!$H$14+СВЦЭМ!$D$10+'СЕТ СН'!$H$6-'СЕТ СН'!$H$26</f>
        <v>2999.8416886200002</v>
      </c>
      <c r="V148" s="36">
        <f>SUMIFS(СВЦЭМ!$D$39:$D$789,СВЦЭМ!$A$39:$A$789,$A148,СВЦЭМ!$B$39:$B$789,V$119)+'СЕТ СН'!$H$14+СВЦЭМ!$D$10+'СЕТ СН'!$H$6-'СЕТ СН'!$H$26</f>
        <v>3046.1637259199997</v>
      </c>
      <c r="W148" s="36">
        <f>SUMIFS(СВЦЭМ!$D$39:$D$789,СВЦЭМ!$A$39:$A$789,$A148,СВЦЭМ!$B$39:$B$789,W$119)+'СЕТ СН'!$H$14+СВЦЭМ!$D$10+'СЕТ СН'!$H$6-'СЕТ СН'!$H$26</f>
        <v>3086.2788631399999</v>
      </c>
      <c r="X148" s="36">
        <f>SUMIFS(СВЦЭМ!$D$39:$D$789,СВЦЭМ!$A$39:$A$789,$A148,СВЦЭМ!$B$39:$B$789,X$119)+'СЕТ СН'!$H$14+СВЦЭМ!$D$10+'СЕТ СН'!$H$6-'СЕТ СН'!$H$26</f>
        <v>3139.5839927099996</v>
      </c>
      <c r="Y148" s="36">
        <f>SUMIFS(СВЦЭМ!$D$39:$D$789,СВЦЭМ!$A$39:$A$789,$A148,СВЦЭМ!$B$39:$B$789,Y$119)+'СЕТ СН'!$H$14+СВЦЭМ!$D$10+'СЕТ СН'!$H$6-'СЕТ СН'!$H$26</f>
        <v>3176.87345551</v>
      </c>
    </row>
    <row r="149" spans="1:32" ht="15.75" x14ac:dyDescent="0.2">
      <c r="A149" s="35">
        <f t="shared" si="3"/>
        <v>45656</v>
      </c>
      <c r="B149" s="36">
        <f>SUMIFS(СВЦЭМ!$D$39:$D$789,СВЦЭМ!$A$39:$A$789,$A149,СВЦЭМ!$B$39:$B$789,B$119)+'СЕТ СН'!$H$14+СВЦЭМ!$D$10+'СЕТ СН'!$H$6-'СЕТ СН'!$H$26</f>
        <v>3436.0350188000002</v>
      </c>
      <c r="C149" s="36">
        <f>SUMIFS(СВЦЭМ!$D$39:$D$789,СВЦЭМ!$A$39:$A$789,$A149,СВЦЭМ!$B$39:$B$789,C$119)+'СЕТ СН'!$H$14+СВЦЭМ!$D$10+'СЕТ СН'!$H$6-'СЕТ СН'!$H$26</f>
        <v>3514.3196464900002</v>
      </c>
      <c r="D149" s="36">
        <f>SUMIFS(СВЦЭМ!$D$39:$D$789,СВЦЭМ!$A$39:$A$789,$A149,СВЦЭМ!$B$39:$B$789,D$119)+'СЕТ СН'!$H$14+СВЦЭМ!$D$10+'СЕТ СН'!$H$6-'СЕТ СН'!$H$26</f>
        <v>3541.5559846899996</v>
      </c>
      <c r="E149" s="36">
        <f>SUMIFS(СВЦЭМ!$D$39:$D$789,СВЦЭМ!$A$39:$A$789,$A149,СВЦЭМ!$B$39:$B$789,E$119)+'СЕТ СН'!$H$14+СВЦЭМ!$D$10+'СЕТ СН'!$H$6-'СЕТ СН'!$H$26</f>
        <v>3563.99404753</v>
      </c>
      <c r="F149" s="36">
        <f>SUMIFS(СВЦЭМ!$D$39:$D$789,СВЦЭМ!$A$39:$A$789,$A149,СВЦЭМ!$B$39:$B$789,F$119)+'СЕТ СН'!$H$14+СВЦЭМ!$D$10+'СЕТ СН'!$H$6-'СЕТ СН'!$H$26</f>
        <v>3570.1513127400003</v>
      </c>
      <c r="G149" s="36">
        <f>SUMIFS(СВЦЭМ!$D$39:$D$789,СВЦЭМ!$A$39:$A$789,$A149,СВЦЭМ!$B$39:$B$789,G$119)+'СЕТ СН'!$H$14+СВЦЭМ!$D$10+'СЕТ СН'!$H$6-'СЕТ СН'!$H$26</f>
        <v>3566.6297100100001</v>
      </c>
      <c r="H149" s="36">
        <f>SUMIFS(СВЦЭМ!$D$39:$D$789,СВЦЭМ!$A$39:$A$789,$A149,СВЦЭМ!$B$39:$B$789,H$119)+'СЕТ СН'!$H$14+СВЦЭМ!$D$10+'СЕТ СН'!$H$6-'СЕТ СН'!$H$26</f>
        <v>3544.2005488200002</v>
      </c>
      <c r="I149" s="36">
        <f>SUMIFS(СВЦЭМ!$D$39:$D$789,СВЦЭМ!$A$39:$A$789,$A149,СВЦЭМ!$B$39:$B$789,I$119)+'СЕТ СН'!$H$14+СВЦЭМ!$D$10+'СЕТ СН'!$H$6-'СЕТ СН'!$H$26</f>
        <v>3505.8343622599996</v>
      </c>
      <c r="J149" s="36">
        <f>SUMIFS(СВЦЭМ!$D$39:$D$789,СВЦЭМ!$A$39:$A$789,$A149,СВЦЭМ!$B$39:$B$789,J$119)+'СЕТ СН'!$H$14+СВЦЭМ!$D$10+'СЕТ СН'!$H$6-'СЕТ СН'!$H$26</f>
        <v>3438.7558227099998</v>
      </c>
      <c r="K149" s="36">
        <f>SUMIFS(СВЦЭМ!$D$39:$D$789,СВЦЭМ!$A$39:$A$789,$A149,СВЦЭМ!$B$39:$B$789,K$119)+'СЕТ СН'!$H$14+СВЦЭМ!$D$10+'СЕТ СН'!$H$6-'СЕТ СН'!$H$26</f>
        <v>3307.9136166199996</v>
      </c>
      <c r="L149" s="36">
        <f>SUMIFS(СВЦЭМ!$D$39:$D$789,СВЦЭМ!$A$39:$A$789,$A149,СВЦЭМ!$B$39:$B$789,L$119)+'СЕТ СН'!$H$14+СВЦЭМ!$D$10+'СЕТ СН'!$H$6-'СЕТ СН'!$H$26</f>
        <v>3300.4215886000002</v>
      </c>
      <c r="M149" s="36">
        <f>SUMIFS(СВЦЭМ!$D$39:$D$789,СВЦЭМ!$A$39:$A$789,$A149,СВЦЭМ!$B$39:$B$789,M$119)+'СЕТ СН'!$H$14+СВЦЭМ!$D$10+'СЕТ СН'!$H$6-'СЕТ СН'!$H$26</f>
        <v>3299.2469686799996</v>
      </c>
      <c r="N149" s="36">
        <f>SUMIFS(СВЦЭМ!$D$39:$D$789,СВЦЭМ!$A$39:$A$789,$A149,СВЦЭМ!$B$39:$B$789,N$119)+'СЕТ СН'!$H$14+СВЦЭМ!$D$10+'СЕТ СН'!$H$6-'СЕТ СН'!$H$26</f>
        <v>3274.5016115600001</v>
      </c>
      <c r="O149" s="36">
        <f>SUMIFS(СВЦЭМ!$D$39:$D$789,СВЦЭМ!$A$39:$A$789,$A149,СВЦЭМ!$B$39:$B$789,O$119)+'СЕТ СН'!$H$14+СВЦЭМ!$D$10+'СЕТ СН'!$H$6-'СЕТ СН'!$H$26</f>
        <v>3300.57765621</v>
      </c>
      <c r="P149" s="36">
        <f>SUMIFS(СВЦЭМ!$D$39:$D$789,СВЦЭМ!$A$39:$A$789,$A149,СВЦЭМ!$B$39:$B$789,P$119)+'СЕТ СН'!$H$14+СВЦЭМ!$D$10+'СЕТ СН'!$H$6-'СЕТ СН'!$H$26</f>
        <v>3317.7985164499996</v>
      </c>
      <c r="Q149" s="36">
        <f>SUMIFS(СВЦЭМ!$D$39:$D$789,СВЦЭМ!$A$39:$A$789,$A149,СВЦЭМ!$B$39:$B$789,Q$119)+'СЕТ СН'!$H$14+СВЦЭМ!$D$10+'СЕТ СН'!$H$6-'СЕТ СН'!$H$26</f>
        <v>3319.61010222</v>
      </c>
      <c r="R149" s="36">
        <f>SUMIFS(СВЦЭМ!$D$39:$D$789,СВЦЭМ!$A$39:$A$789,$A149,СВЦЭМ!$B$39:$B$789,R$119)+'СЕТ СН'!$H$14+СВЦЭМ!$D$10+'СЕТ СН'!$H$6-'СЕТ СН'!$H$26</f>
        <v>3305.3728690799999</v>
      </c>
      <c r="S149" s="36">
        <f>SUMIFS(СВЦЭМ!$D$39:$D$789,СВЦЭМ!$A$39:$A$789,$A149,СВЦЭМ!$B$39:$B$789,S$119)+'СЕТ СН'!$H$14+СВЦЭМ!$D$10+'СЕТ СН'!$H$6-'СЕТ СН'!$H$26</f>
        <v>3254.8044891399995</v>
      </c>
      <c r="T149" s="36">
        <f>SUMIFS(СВЦЭМ!$D$39:$D$789,СВЦЭМ!$A$39:$A$789,$A149,СВЦЭМ!$B$39:$B$789,T$119)+'СЕТ СН'!$H$14+СВЦЭМ!$D$10+'СЕТ СН'!$H$6-'СЕТ СН'!$H$26</f>
        <v>3212.4829434900003</v>
      </c>
      <c r="U149" s="36">
        <f>SUMIFS(СВЦЭМ!$D$39:$D$789,СВЦЭМ!$A$39:$A$789,$A149,СВЦЭМ!$B$39:$B$789,U$119)+'СЕТ СН'!$H$14+СВЦЭМ!$D$10+'СЕТ СН'!$H$6-'СЕТ СН'!$H$26</f>
        <v>3221.1487797899999</v>
      </c>
      <c r="V149" s="36">
        <f>SUMIFS(СВЦЭМ!$D$39:$D$789,СВЦЭМ!$A$39:$A$789,$A149,СВЦЭМ!$B$39:$B$789,V$119)+'СЕТ СН'!$H$14+СВЦЭМ!$D$10+'СЕТ СН'!$H$6-'СЕТ СН'!$H$26</f>
        <v>3239.3170203999998</v>
      </c>
      <c r="W149" s="36">
        <f>SUMIFS(СВЦЭМ!$D$39:$D$789,СВЦЭМ!$A$39:$A$789,$A149,СВЦЭМ!$B$39:$B$789,W$119)+'СЕТ СН'!$H$14+СВЦЭМ!$D$10+'СЕТ СН'!$H$6-'СЕТ СН'!$H$26</f>
        <v>3255.54747099</v>
      </c>
      <c r="X149" s="36">
        <f>SUMIFS(СВЦЭМ!$D$39:$D$789,СВЦЭМ!$A$39:$A$789,$A149,СВЦЭМ!$B$39:$B$789,X$119)+'СЕТ СН'!$H$14+СВЦЭМ!$D$10+'СЕТ СН'!$H$6-'СЕТ СН'!$H$26</f>
        <v>3302.8856411899997</v>
      </c>
      <c r="Y149" s="36">
        <f>SUMIFS(СВЦЭМ!$D$39:$D$789,СВЦЭМ!$A$39:$A$789,$A149,СВЦЭМ!$B$39:$B$789,Y$119)+'СЕТ СН'!$H$14+СВЦЭМ!$D$10+'СЕТ СН'!$H$6-'СЕТ СН'!$H$26</f>
        <v>3314.3559175099999</v>
      </c>
    </row>
    <row r="150" spans="1:32" ht="15.75" x14ac:dyDescent="0.2">
      <c r="A150" s="35">
        <f t="shared" si="3"/>
        <v>45657</v>
      </c>
      <c r="B150" s="36">
        <f>SUMIFS(СВЦЭМ!$D$39:$D$789,СВЦЭМ!$A$39:$A$789,$A150,СВЦЭМ!$B$39:$B$789,B$119)+'СЕТ СН'!$H$14+СВЦЭМ!$D$10+'СЕТ СН'!$H$6-'СЕТ СН'!$H$26</f>
        <v>3351.9868231199998</v>
      </c>
      <c r="C150" s="36">
        <f>SUMIFS(СВЦЭМ!$D$39:$D$789,СВЦЭМ!$A$39:$A$789,$A150,СВЦЭМ!$B$39:$B$789,C$119)+'СЕТ СН'!$H$14+СВЦЭМ!$D$10+'СЕТ СН'!$H$6-'СЕТ СН'!$H$26</f>
        <v>3450.4935155699995</v>
      </c>
      <c r="D150" s="36">
        <f>SUMIFS(СВЦЭМ!$D$39:$D$789,СВЦЭМ!$A$39:$A$789,$A150,СВЦЭМ!$B$39:$B$789,D$119)+'СЕТ СН'!$H$14+СВЦЭМ!$D$10+'СЕТ СН'!$H$6-'СЕТ СН'!$H$26</f>
        <v>3479.0974614500001</v>
      </c>
      <c r="E150" s="36">
        <f>SUMIFS(СВЦЭМ!$D$39:$D$789,СВЦЭМ!$A$39:$A$789,$A150,СВЦЭМ!$B$39:$B$789,E$119)+'СЕТ СН'!$H$14+СВЦЭМ!$D$10+'СЕТ СН'!$H$6-'СЕТ СН'!$H$26</f>
        <v>3540.3132625799999</v>
      </c>
      <c r="F150" s="36">
        <f>SUMIFS(СВЦЭМ!$D$39:$D$789,СВЦЭМ!$A$39:$A$789,$A150,СВЦЭМ!$B$39:$B$789,F$119)+'СЕТ СН'!$H$14+СВЦЭМ!$D$10+'СЕТ СН'!$H$6-'СЕТ СН'!$H$26</f>
        <v>3548.21304151</v>
      </c>
      <c r="G150" s="36">
        <f>SUMIFS(СВЦЭМ!$D$39:$D$789,СВЦЭМ!$A$39:$A$789,$A150,СВЦЭМ!$B$39:$B$789,G$119)+'СЕТ СН'!$H$14+СВЦЭМ!$D$10+'СЕТ СН'!$H$6-'СЕТ СН'!$H$26</f>
        <v>3522.5165201499995</v>
      </c>
      <c r="H150" s="36">
        <f>SUMIFS(СВЦЭМ!$D$39:$D$789,СВЦЭМ!$A$39:$A$789,$A150,СВЦЭМ!$B$39:$B$789,H$119)+'СЕТ СН'!$H$14+СВЦЭМ!$D$10+'СЕТ СН'!$H$6-'СЕТ СН'!$H$26</f>
        <v>3512.3022955199995</v>
      </c>
      <c r="I150" s="36">
        <f>SUMIFS(СВЦЭМ!$D$39:$D$789,СВЦЭМ!$A$39:$A$789,$A150,СВЦЭМ!$B$39:$B$789,I$119)+'СЕТ СН'!$H$14+СВЦЭМ!$D$10+'СЕТ СН'!$H$6-'СЕТ СН'!$H$26</f>
        <v>3481.2948966200001</v>
      </c>
      <c r="J150" s="36">
        <f>SUMIFS(СВЦЭМ!$D$39:$D$789,СВЦЭМ!$A$39:$A$789,$A150,СВЦЭМ!$B$39:$B$789,J$119)+'СЕТ СН'!$H$14+СВЦЭМ!$D$10+'СЕТ СН'!$H$6-'СЕТ СН'!$H$26</f>
        <v>3333.1448499299995</v>
      </c>
      <c r="K150" s="36">
        <f>SUMIFS(СВЦЭМ!$D$39:$D$789,СВЦЭМ!$A$39:$A$789,$A150,СВЦЭМ!$B$39:$B$789,K$119)+'СЕТ СН'!$H$14+СВЦЭМ!$D$10+'СЕТ СН'!$H$6-'СЕТ СН'!$H$26</f>
        <v>3268.8650269999998</v>
      </c>
      <c r="L150" s="36">
        <f>SUMIFS(СВЦЭМ!$D$39:$D$789,СВЦЭМ!$A$39:$A$789,$A150,СВЦЭМ!$B$39:$B$789,L$119)+'СЕТ СН'!$H$14+СВЦЭМ!$D$10+'СЕТ СН'!$H$6-'СЕТ СН'!$H$26</f>
        <v>3228.5048005999997</v>
      </c>
      <c r="M150" s="36">
        <f>SUMIFS(СВЦЭМ!$D$39:$D$789,СВЦЭМ!$A$39:$A$789,$A150,СВЦЭМ!$B$39:$B$789,M$119)+'СЕТ СН'!$H$14+СВЦЭМ!$D$10+'СЕТ СН'!$H$6-'СЕТ СН'!$H$26</f>
        <v>3189.4660071199996</v>
      </c>
      <c r="N150" s="36">
        <f>SUMIFS(СВЦЭМ!$D$39:$D$789,СВЦЭМ!$A$39:$A$789,$A150,СВЦЭМ!$B$39:$B$789,N$119)+'СЕТ СН'!$H$14+СВЦЭМ!$D$10+'СЕТ СН'!$H$6-'СЕТ СН'!$H$26</f>
        <v>3189.8268988</v>
      </c>
      <c r="O150" s="36">
        <f>SUMIFS(СВЦЭМ!$D$39:$D$789,СВЦЭМ!$A$39:$A$789,$A150,СВЦЭМ!$B$39:$B$789,O$119)+'СЕТ СН'!$H$14+СВЦЭМ!$D$10+'СЕТ СН'!$H$6-'СЕТ СН'!$H$26</f>
        <v>3228.7710250999999</v>
      </c>
      <c r="P150" s="36">
        <f>SUMIFS(СВЦЭМ!$D$39:$D$789,СВЦЭМ!$A$39:$A$789,$A150,СВЦЭМ!$B$39:$B$789,P$119)+'СЕТ СН'!$H$14+СВЦЭМ!$D$10+'СЕТ СН'!$H$6-'СЕТ СН'!$H$26</f>
        <v>3214.60582299</v>
      </c>
      <c r="Q150" s="36">
        <f>SUMIFS(СВЦЭМ!$D$39:$D$789,СВЦЭМ!$A$39:$A$789,$A150,СВЦЭМ!$B$39:$B$789,Q$119)+'СЕТ СН'!$H$14+СВЦЭМ!$D$10+'СЕТ СН'!$H$6-'СЕТ СН'!$H$26</f>
        <v>3206.3831091000002</v>
      </c>
      <c r="R150" s="36">
        <f>SUMIFS(СВЦЭМ!$D$39:$D$789,СВЦЭМ!$A$39:$A$789,$A150,СВЦЭМ!$B$39:$B$789,R$119)+'СЕТ СН'!$H$14+СВЦЭМ!$D$10+'СЕТ СН'!$H$6-'СЕТ СН'!$H$26</f>
        <v>3175.3263121399996</v>
      </c>
      <c r="S150" s="36">
        <f>SUMIFS(СВЦЭМ!$D$39:$D$789,СВЦЭМ!$A$39:$A$789,$A150,СВЦЭМ!$B$39:$B$789,S$119)+'СЕТ СН'!$H$14+СВЦЭМ!$D$10+'СЕТ СН'!$H$6-'СЕТ СН'!$H$26</f>
        <v>3144.1548838199997</v>
      </c>
      <c r="T150" s="36">
        <f>SUMIFS(СВЦЭМ!$D$39:$D$789,СВЦЭМ!$A$39:$A$789,$A150,СВЦЭМ!$B$39:$B$789,T$119)+'СЕТ СН'!$H$14+СВЦЭМ!$D$10+'СЕТ СН'!$H$6-'СЕТ СН'!$H$26</f>
        <v>3090.1088062700001</v>
      </c>
      <c r="U150" s="36">
        <f>SUMIFS(СВЦЭМ!$D$39:$D$789,СВЦЭМ!$A$39:$A$789,$A150,СВЦЭМ!$B$39:$B$789,U$119)+'СЕТ СН'!$H$14+СВЦЭМ!$D$10+'СЕТ СН'!$H$6-'СЕТ СН'!$H$26</f>
        <v>3070.4145888000003</v>
      </c>
      <c r="V150" s="36">
        <f>SUMIFS(СВЦЭМ!$D$39:$D$789,СВЦЭМ!$A$39:$A$789,$A150,СВЦЭМ!$B$39:$B$789,V$119)+'СЕТ СН'!$H$14+СВЦЭМ!$D$10+'СЕТ СН'!$H$6-'СЕТ СН'!$H$26</f>
        <v>3110.7904728000003</v>
      </c>
      <c r="W150" s="36">
        <f>SUMIFS(СВЦЭМ!$D$39:$D$789,СВЦЭМ!$A$39:$A$789,$A150,СВЦЭМ!$B$39:$B$789,W$119)+'СЕТ СН'!$H$14+СВЦЭМ!$D$10+'СЕТ СН'!$H$6-'СЕТ СН'!$H$26</f>
        <v>3183.40385711</v>
      </c>
      <c r="X150" s="36">
        <f>SUMIFS(СВЦЭМ!$D$39:$D$789,СВЦЭМ!$A$39:$A$789,$A150,СВЦЭМ!$B$39:$B$789,X$119)+'СЕТ СН'!$H$14+СВЦЭМ!$D$10+'СЕТ СН'!$H$6-'СЕТ СН'!$H$26</f>
        <v>3221.1229727199998</v>
      </c>
      <c r="Y150" s="36">
        <f>SUMIFS(СВЦЭМ!$D$39:$D$789,СВЦЭМ!$A$39:$A$789,$A150,СВЦЭМ!$B$39:$B$789,Y$119)+'СЕТ СН'!$H$14+СВЦЭМ!$D$10+'СЕТ СН'!$H$6-'СЕТ СН'!$H$26</f>
        <v>3272.2263822100003</v>
      </c>
      <c r="Z150" s="36">
        <f>SUMIFS(СВЦЭМ!$D$39:$D$789,СВЦЭМ!$A$39:$A$789,$A150,СВЦЭМ!$B$39:$B$789,Z$119)+'СЕТ СН'!$H$14+СВЦЭМ!$D$10+'СЕТ СН'!$H$6-'СЕТ СН'!$H$26</f>
        <v>3332.9456904399995</v>
      </c>
      <c r="AA150" s="36">
        <f>SUMIFS(СВЦЭМ!$D$39:$D$789,СВЦЭМ!$A$39:$A$789,$A150,СВЦЭМ!$B$39:$B$789,AA$119)+'СЕТ СН'!$H$14+СВЦЭМ!$D$10+'СЕТ СН'!$H$6-'СЕТ СН'!$H$26</f>
        <v>3366.1554673800001</v>
      </c>
      <c r="AB150" s="36">
        <f>SUMIFS(СВЦЭМ!$D$39:$D$789,СВЦЭМ!$A$39:$A$789,$A150,СВЦЭМ!$B$39:$B$789,AB$119)+'СЕТ СН'!$H$14+СВЦЭМ!$D$10+'СЕТ СН'!$H$6-'СЕТ СН'!$H$26</f>
        <v>3385.6650512300002</v>
      </c>
      <c r="AC150" s="36">
        <f>SUMIFS(СВЦЭМ!$D$39:$D$789,СВЦЭМ!$A$39:$A$789,$A150,СВЦЭМ!$B$39:$B$789,AC$119)+'СЕТ СН'!$H$14+СВЦЭМ!$D$10+'СЕТ СН'!$H$6-'СЕТ СН'!$H$26</f>
        <v>3396.5951623800001</v>
      </c>
      <c r="AD150" s="36">
        <f>SUMIFS(СВЦЭМ!$D$39:$D$789,СВЦЭМ!$A$39:$A$789,$A150,СВЦЭМ!$B$39:$B$789,AD$119)+'СЕТ СН'!$H$14+СВЦЭМ!$D$10+'СЕТ СН'!$H$6-'СЕТ СН'!$H$26</f>
        <v>3417.4821190100001</v>
      </c>
      <c r="AE150" s="36">
        <f>SUMIFS(СВЦЭМ!$D$39:$D$789,СВЦЭМ!$A$39:$A$789,$A150,СВЦЭМ!$B$39:$B$789,AE$119)+'СЕТ СН'!$H$14+СВЦЭМ!$D$10+'СЕТ СН'!$H$6-'СЕТ СН'!$H$26</f>
        <v>3449.7263792100002</v>
      </c>
      <c r="AF150" s="36">
        <f>SUMIFS(СВЦЭМ!$D$39:$D$789,СВЦЭМ!$A$39:$A$789,$A150,СВЦЭМ!$B$39:$B$789,AF$119)+'СЕТ СН'!$H$14+СВЦЭМ!$D$10+'СЕТ СН'!$H$6-'СЕТ СН'!$H$26</f>
        <v>3512.7922572500001</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32"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32"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32"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c r="Z155" s="34">
        <v>25</v>
      </c>
      <c r="AA155" s="34">
        <v>26</v>
      </c>
      <c r="AB155" s="34">
        <v>27</v>
      </c>
      <c r="AC155" s="34">
        <v>28</v>
      </c>
      <c r="AD155" s="34">
        <v>29</v>
      </c>
      <c r="AE155" s="34">
        <v>30</v>
      </c>
      <c r="AF155" s="34">
        <v>31</v>
      </c>
    </row>
    <row r="156" spans="1:32" ht="15.75" customHeight="1" x14ac:dyDescent="0.2">
      <c r="A156" s="35" t="str">
        <f>A120</f>
        <v>01.12.2024</v>
      </c>
      <c r="B156" s="36">
        <f>SUMIFS(СВЦЭМ!$D$39:$D$789,СВЦЭМ!$A$39:$A$789,$A156,СВЦЭМ!$B$39:$B$789,B$155)+'СЕТ СН'!$I$14+СВЦЭМ!$D$10+'СЕТ СН'!$I$6-'СЕТ СН'!$I$26</f>
        <v>4020.06534341</v>
      </c>
      <c r="C156" s="36">
        <f>SUMIFS(СВЦЭМ!$D$39:$D$789,СВЦЭМ!$A$39:$A$789,$A156,СВЦЭМ!$B$39:$B$789,C$155)+'СЕТ СН'!$I$14+СВЦЭМ!$D$10+'СЕТ СН'!$I$6-'СЕТ СН'!$I$26</f>
        <v>4085.86991137</v>
      </c>
      <c r="D156" s="36">
        <f>SUMIFS(СВЦЭМ!$D$39:$D$789,СВЦЭМ!$A$39:$A$789,$A156,СВЦЭМ!$B$39:$B$789,D$155)+'СЕТ СН'!$I$14+СВЦЭМ!$D$10+'СЕТ СН'!$I$6-'СЕТ СН'!$I$26</f>
        <v>4110.8475306700002</v>
      </c>
      <c r="E156" s="36">
        <f>SUMIFS(СВЦЭМ!$D$39:$D$789,СВЦЭМ!$A$39:$A$789,$A156,СВЦЭМ!$B$39:$B$789,E$155)+'СЕТ СН'!$I$14+СВЦЭМ!$D$10+'СЕТ СН'!$I$6-'СЕТ СН'!$I$26</f>
        <v>4102.0490670600002</v>
      </c>
      <c r="F156" s="36">
        <f>SUMIFS(СВЦЭМ!$D$39:$D$789,СВЦЭМ!$A$39:$A$789,$A156,СВЦЭМ!$B$39:$B$789,F$155)+'СЕТ СН'!$I$14+СВЦЭМ!$D$10+'СЕТ СН'!$I$6-'СЕТ СН'!$I$26</f>
        <v>4105.10593479</v>
      </c>
      <c r="G156" s="36">
        <f>SUMIFS(СВЦЭМ!$D$39:$D$789,СВЦЭМ!$A$39:$A$789,$A156,СВЦЭМ!$B$39:$B$789,G$155)+'СЕТ СН'!$I$14+СВЦЭМ!$D$10+'СЕТ СН'!$I$6-'СЕТ СН'!$I$26</f>
        <v>4129.3635792700006</v>
      </c>
      <c r="H156" s="36">
        <f>SUMIFS(СВЦЭМ!$D$39:$D$789,СВЦЭМ!$A$39:$A$789,$A156,СВЦЭМ!$B$39:$B$789,H$155)+'СЕТ СН'!$I$14+СВЦЭМ!$D$10+'СЕТ СН'!$I$6-'СЕТ СН'!$I$26</f>
        <v>4134.0080507100001</v>
      </c>
      <c r="I156" s="36">
        <f>SUMIFS(СВЦЭМ!$D$39:$D$789,СВЦЭМ!$A$39:$A$789,$A156,СВЦЭМ!$B$39:$B$789,I$155)+'СЕТ СН'!$I$14+СВЦЭМ!$D$10+'СЕТ СН'!$I$6-'СЕТ СН'!$I$26</f>
        <v>4136.53117647</v>
      </c>
      <c r="J156" s="36">
        <f>SUMIFS(СВЦЭМ!$D$39:$D$789,СВЦЭМ!$A$39:$A$789,$A156,СВЦЭМ!$B$39:$B$789,J$155)+'СЕТ СН'!$I$14+СВЦЭМ!$D$10+'СЕТ СН'!$I$6-'СЕТ СН'!$I$26</f>
        <v>4078.3638907200002</v>
      </c>
      <c r="K156" s="36">
        <f>SUMIFS(СВЦЭМ!$D$39:$D$789,СВЦЭМ!$A$39:$A$789,$A156,СВЦЭМ!$B$39:$B$789,K$155)+'СЕТ СН'!$I$14+СВЦЭМ!$D$10+'СЕТ СН'!$I$6-'СЕТ СН'!$I$26</f>
        <v>4086.7598576700002</v>
      </c>
      <c r="L156" s="36">
        <f>SUMIFS(СВЦЭМ!$D$39:$D$789,СВЦЭМ!$A$39:$A$789,$A156,СВЦЭМ!$B$39:$B$789,L$155)+'СЕТ СН'!$I$14+СВЦЭМ!$D$10+'СЕТ СН'!$I$6-'СЕТ СН'!$I$26</f>
        <v>4028.8314180900002</v>
      </c>
      <c r="M156" s="36">
        <f>SUMIFS(СВЦЭМ!$D$39:$D$789,СВЦЭМ!$A$39:$A$789,$A156,СВЦЭМ!$B$39:$B$789,M$155)+'СЕТ СН'!$I$14+СВЦЭМ!$D$10+'СЕТ СН'!$I$6-'СЕТ СН'!$I$26</f>
        <v>4027.43370753</v>
      </c>
      <c r="N156" s="36">
        <f>SUMIFS(СВЦЭМ!$D$39:$D$789,СВЦЭМ!$A$39:$A$789,$A156,СВЦЭМ!$B$39:$B$789,N$155)+'СЕТ СН'!$I$14+СВЦЭМ!$D$10+'СЕТ СН'!$I$6-'СЕТ СН'!$I$26</f>
        <v>4064.1184616199998</v>
      </c>
      <c r="O156" s="36">
        <f>SUMIFS(СВЦЭМ!$D$39:$D$789,СВЦЭМ!$A$39:$A$789,$A156,СВЦЭМ!$B$39:$B$789,O$155)+'СЕТ СН'!$I$14+СВЦЭМ!$D$10+'СЕТ СН'!$I$6-'СЕТ СН'!$I$26</f>
        <v>4082.9657647600002</v>
      </c>
      <c r="P156" s="36">
        <f>SUMIFS(СВЦЭМ!$D$39:$D$789,СВЦЭМ!$A$39:$A$789,$A156,СВЦЭМ!$B$39:$B$789,P$155)+'СЕТ СН'!$I$14+СВЦЭМ!$D$10+'СЕТ СН'!$I$6-'СЕТ СН'!$I$26</f>
        <v>4120.9636458900004</v>
      </c>
      <c r="Q156" s="36">
        <f>SUMIFS(СВЦЭМ!$D$39:$D$789,СВЦЭМ!$A$39:$A$789,$A156,СВЦЭМ!$B$39:$B$789,Q$155)+'СЕТ СН'!$I$14+СВЦЭМ!$D$10+'СЕТ СН'!$I$6-'СЕТ СН'!$I$26</f>
        <v>4146.9330898400003</v>
      </c>
      <c r="R156" s="36">
        <f>SUMIFS(СВЦЭМ!$D$39:$D$789,СВЦЭМ!$A$39:$A$789,$A156,СВЦЭМ!$B$39:$B$789,R$155)+'СЕТ СН'!$I$14+СВЦЭМ!$D$10+'СЕТ СН'!$I$6-'СЕТ СН'!$I$26</f>
        <v>4125.6364911000001</v>
      </c>
      <c r="S156" s="36">
        <f>SUMIFS(СВЦЭМ!$D$39:$D$789,СВЦЭМ!$A$39:$A$789,$A156,СВЦЭМ!$B$39:$B$789,S$155)+'СЕТ СН'!$I$14+СВЦЭМ!$D$10+'СЕТ СН'!$I$6-'СЕТ СН'!$I$26</f>
        <v>4049.8458336799999</v>
      </c>
      <c r="T156" s="36">
        <f>SUMIFS(СВЦЭМ!$D$39:$D$789,СВЦЭМ!$A$39:$A$789,$A156,СВЦЭМ!$B$39:$B$789,T$155)+'СЕТ СН'!$I$14+СВЦЭМ!$D$10+'СЕТ СН'!$I$6-'СЕТ СН'!$I$26</f>
        <v>3958.4944730299999</v>
      </c>
      <c r="U156" s="36">
        <f>SUMIFS(СВЦЭМ!$D$39:$D$789,СВЦЭМ!$A$39:$A$789,$A156,СВЦЭМ!$B$39:$B$789,U$155)+'СЕТ СН'!$I$14+СВЦЭМ!$D$10+'СЕТ СН'!$I$6-'СЕТ СН'!$I$26</f>
        <v>3983.0793432800001</v>
      </c>
      <c r="V156" s="36">
        <f>SUMIFS(СВЦЭМ!$D$39:$D$789,СВЦЭМ!$A$39:$A$789,$A156,СВЦЭМ!$B$39:$B$789,V$155)+'СЕТ СН'!$I$14+СВЦЭМ!$D$10+'СЕТ СН'!$I$6-'СЕТ СН'!$I$26</f>
        <v>4014.6706113199998</v>
      </c>
      <c r="W156" s="36">
        <f>SUMIFS(СВЦЭМ!$D$39:$D$789,СВЦЭМ!$A$39:$A$789,$A156,СВЦЭМ!$B$39:$B$789,W$155)+'СЕТ СН'!$I$14+СВЦЭМ!$D$10+'СЕТ СН'!$I$6-'СЕТ СН'!$I$26</f>
        <v>4038.8299204700002</v>
      </c>
      <c r="X156" s="36">
        <f>SUMIFS(СВЦЭМ!$D$39:$D$789,СВЦЭМ!$A$39:$A$789,$A156,СВЦЭМ!$B$39:$B$789,X$155)+'СЕТ СН'!$I$14+СВЦЭМ!$D$10+'СЕТ СН'!$I$6-'СЕТ СН'!$I$26</f>
        <v>4070.9731921799998</v>
      </c>
      <c r="Y156" s="36">
        <f>SUMIFS(СВЦЭМ!$D$39:$D$789,СВЦЭМ!$A$39:$A$789,$A156,СВЦЭМ!$B$39:$B$789,Y$155)+'СЕТ СН'!$I$14+СВЦЭМ!$D$10+'СЕТ СН'!$I$6-'СЕТ СН'!$I$26</f>
        <v>4165.2303896800004</v>
      </c>
      <c r="AA156" s="45"/>
    </row>
    <row r="157" spans="1:32" ht="15.75" x14ac:dyDescent="0.2">
      <c r="A157" s="35">
        <f>A156+1</f>
        <v>45628</v>
      </c>
      <c r="B157" s="36">
        <f>SUMIFS(СВЦЭМ!$D$39:$D$789,СВЦЭМ!$A$39:$A$789,$A157,СВЦЭМ!$B$39:$B$789,B$155)+'СЕТ СН'!$I$14+СВЦЭМ!$D$10+'СЕТ СН'!$I$6-'СЕТ СН'!$I$26</f>
        <v>4262.2038142399997</v>
      </c>
      <c r="C157" s="36">
        <f>SUMIFS(СВЦЭМ!$D$39:$D$789,СВЦЭМ!$A$39:$A$789,$A157,СВЦЭМ!$B$39:$B$789,C$155)+'СЕТ СН'!$I$14+СВЦЭМ!$D$10+'СЕТ СН'!$I$6-'СЕТ СН'!$I$26</f>
        <v>4246.8422630300001</v>
      </c>
      <c r="D157" s="36">
        <f>SUMIFS(СВЦЭМ!$D$39:$D$789,СВЦЭМ!$A$39:$A$789,$A157,СВЦЭМ!$B$39:$B$789,D$155)+'СЕТ СН'!$I$14+СВЦЭМ!$D$10+'СЕТ СН'!$I$6-'СЕТ СН'!$I$26</f>
        <v>4227.5060794700003</v>
      </c>
      <c r="E157" s="36">
        <f>SUMIFS(СВЦЭМ!$D$39:$D$789,СВЦЭМ!$A$39:$A$789,$A157,СВЦЭМ!$B$39:$B$789,E$155)+'СЕТ СН'!$I$14+СВЦЭМ!$D$10+'СЕТ СН'!$I$6-'СЕТ СН'!$I$26</f>
        <v>4243.4226926299998</v>
      </c>
      <c r="F157" s="36">
        <f>SUMIFS(СВЦЭМ!$D$39:$D$789,СВЦЭМ!$A$39:$A$789,$A157,СВЦЭМ!$B$39:$B$789,F$155)+'СЕТ СН'!$I$14+СВЦЭМ!$D$10+'СЕТ СН'!$I$6-'СЕТ СН'!$I$26</f>
        <v>4232.7133569699999</v>
      </c>
      <c r="G157" s="36">
        <f>SUMIFS(СВЦЭМ!$D$39:$D$789,СВЦЭМ!$A$39:$A$789,$A157,СВЦЭМ!$B$39:$B$789,G$155)+'СЕТ СН'!$I$14+СВЦЭМ!$D$10+'СЕТ СН'!$I$6-'СЕТ СН'!$I$26</f>
        <v>4237.5821991800003</v>
      </c>
      <c r="H157" s="36">
        <f>SUMIFS(СВЦЭМ!$D$39:$D$789,СВЦЭМ!$A$39:$A$789,$A157,СВЦЭМ!$B$39:$B$789,H$155)+'СЕТ СН'!$I$14+СВЦЭМ!$D$10+'СЕТ СН'!$I$6-'СЕТ СН'!$I$26</f>
        <v>4159.7641256999996</v>
      </c>
      <c r="I157" s="36">
        <f>SUMIFS(СВЦЭМ!$D$39:$D$789,СВЦЭМ!$A$39:$A$789,$A157,СВЦЭМ!$B$39:$B$789,I$155)+'СЕТ СН'!$I$14+СВЦЭМ!$D$10+'СЕТ СН'!$I$6-'СЕТ СН'!$I$26</f>
        <v>4047.1387054400002</v>
      </c>
      <c r="J157" s="36">
        <f>SUMIFS(СВЦЭМ!$D$39:$D$789,СВЦЭМ!$A$39:$A$789,$A157,СВЦЭМ!$B$39:$B$789,J$155)+'СЕТ СН'!$I$14+СВЦЭМ!$D$10+'СЕТ СН'!$I$6-'СЕТ СН'!$I$26</f>
        <v>3988.6853651000001</v>
      </c>
      <c r="K157" s="36">
        <f>SUMIFS(СВЦЭМ!$D$39:$D$789,СВЦЭМ!$A$39:$A$789,$A157,СВЦЭМ!$B$39:$B$789,K$155)+'СЕТ СН'!$I$14+СВЦЭМ!$D$10+'СЕТ СН'!$I$6-'СЕТ СН'!$I$26</f>
        <v>3970.18273761</v>
      </c>
      <c r="L157" s="36">
        <f>SUMIFS(СВЦЭМ!$D$39:$D$789,СВЦЭМ!$A$39:$A$789,$A157,СВЦЭМ!$B$39:$B$789,L$155)+'СЕТ СН'!$I$14+СВЦЭМ!$D$10+'СЕТ СН'!$I$6-'СЕТ СН'!$I$26</f>
        <v>3991.9779103000001</v>
      </c>
      <c r="M157" s="36">
        <f>SUMIFS(СВЦЭМ!$D$39:$D$789,СВЦЭМ!$A$39:$A$789,$A157,СВЦЭМ!$B$39:$B$789,M$155)+'СЕТ СН'!$I$14+СВЦЭМ!$D$10+'СЕТ СН'!$I$6-'СЕТ СН'!$I$26</f>
        <v>4011.6977927299999</v>
      </c>
      <c r="N157" s="36">
        <f>SUMIFS(СВЦЭМ!$D$39:$D$789,СВЦЭМ!$A$39:$A$789,$A157,СВЦЭМ!$B$39:$B$789,N$155)+'СЕТ СН'!$I$14+СВЦЭМ!$D$10+'СЕТ СН'!$I$6-'СЕТ СН'!$I$26</f>
        <v>4032.4801882900001</v>
      </c>
      <c r="O157" s="36">
        <f>SUMIFS(СВЦЭМ!$D$39:$D$789,СВЦЭМ!$A$39:$A$789,$A157,СВЦЭМ!$B$39:$B$789,O$155)+'СЕТ СН'!$I$14+СВЦЭМ!$D$10+'СЕТ СН'!$I$6-'СЕТ СН'!$I$26</f>
        <v>4056.1600892599999</v>
      </c>
      <c r="P157" s="36">
        <f>SUMIFS(СВЦЭМ!$D$39:$D$789,СВЦЭМ!$A$39:$A$789,$A157,СВЦЭМ!$B$39:$B$789,P$155)+'СЕТ СН'!$I$14+СВЦЭМ!$D$10+'СЕТ СН'!$I$6-'СЕТ СН'!$I$26</f>
        <v>4077.1942865000001</v>
      </c>
      <c r="Q157" s="36">
        <f>SUMIFS(СВЦЭМ!$D$39:$D$789,СВЦЭМ!$A$39:$A$789,$A157,СВЦЭМ!$B$39:$B$789,Q$155)+'СЕТ СН'!$I$14+СВЦЭМ!$D$10+'СЕТ СН'!$I$6-'СЕТ СН'!$I$26</f>
        <v>4073.4813098700001</v>
      </c>
      <c r="R157" s="36">
        <f>SUMIFS(СВЦЭМ!$D$39:$D$789,СВЦЭМ!$A$39:$A$789,$A157,СВЦЭМ!$B$39:$B$789,R$155)+'СЕТ СН'!$I$14+СВЦЭМ!$D$10+'СЕТ СН'!$I$6-'СЕТ СН'!$I$26</f>
        <v>4061.11166336</v>
      </c>
      <c r="S157" s="36">
        <f>SUMIFS(СВЦЭМ!$D$39:$D$789,СВЦЭМ!$A$39:$A$789,$A157,СВЦЭМ!$B$39:$B$789,S$155)+'СЕТ СН'!$I$14+СВЦЭМ!$D$10+'СЕТ СН'!$I$6-'СЕТ СН'!$I$26</f>
        <v>3994.02607911</v>
      </c>
      <c r="T157" s="36">
        <f>SUMIFS(СВЦЭМ!$D$39:$D$789,СВЦЭМ!$A$39:$A$789,$A157,СВЦЭМ!$B$39:$B$789,T$155)+'СЕТ СН'!$I$14+СВЦЭМ!$D$10+'СЕТ СН'!$I$6-'СЕТ СН'!$I$26</f>
        <v>3929.2300866599999</v>
      </c>
      <c r="U157" s="36">
        <f>SUMIFS(СВЦЭМ!$D$39:$D$789,СВЦЭМ!$A$39:$A$789,$A157,СВЦЭМ!$B$39:$B$789,U$155)+'СЕТ СН'!$I$14+СВЦЭМ!$D$10+'СЕТ СН'!$I$6-'СЕТ СН'!$I$26</f>
        <v>3981.6287446199999</v>
      </c>
      <c r="V157" s="36">
        <f>SUMIFS(СВЦЭМ!$D$39:$D$789,СВЦЭМ!$A$39:$A$789,$A157,СВЦЭМ!$B$39:$B$789,V$155)+'СЕТ СН'!$I$14+СВЦЭМ!$D$10+'СЕТ СН'!$I$6-'СЕТ СН'!$I$26</f>
        <v>4020.5918924299999</v>
      </c>
      <c r="W157" s="36">
        <f>SUMIFS(СВЦЭМ!$D$39:$D$789,СВЦЭМ!$A$39:$A$789,$A157,СВЦЭМ!$B$39:$B$789,W$155)+'СЕТ СН'!$I$14+СВЦЭМ!$D$10+'СЕТ СН'!$I$6-'СЕТ СН'!$I$26</f>
        <v>4008.6631623799999</v>
      </c>
      <c r="X157" s="36">
        <f>SUMIFS(СВЦЭМ!$D$39:$D$789,СВЦЭМ!$A$39:$A$789,$A157,СВЦЭМ!$B$39:$B$789,X$155)+'СЕТ СН'!$I$14+СВЦЭМ!$D$10+'СЕТ СН'!$I$6-'СЕТ СН'!$I$26</f>
        <v>4009.7912339</v>
      </c>
      <c r="Y157" s="36">
        <f>SUMIFS(СВЦЭМ!$D$39:$D$789,СВЦЭМ!$A$39:$A$789,$A157,СВЦЭМ!$B$39:$B$789,Y$155)+'СЕТ СН'!$I$14+СВЦЭМ!$D$10+'СЕТ СН'!$I$6-'СЕТ СН'!$I$26</f>
        <v>4051.1398651</v>
      </c>
    </row>
    <row r="158" spans="1:32" ht="15.75" x14ac:dyDescent="0.2">
      <c r="A158" s="35">
        <f t="shared" ref="A158:A186" si="4">A157+1</f>
        <v>45629</v>
      </c>
      <c r="B158" s="36">
        <f>SUMIFS(СВЦЭМ!$D$39:$D$789,СВЦЭМ!$A$39:$A$789,$A158,СВЦЭМ!$B$39:$B$789,B$155)+'СЕТ СН'!$I$14+СВЦЭМ!$D$10+'СЕТ СН'!$I$6-'СЕТ СН'!$I$26</f>
        <v>4074.4788208800001</v>
      </c>
      <c r="C158" s="36">
        <f>SUMIFS(СВЦЭМ!$D$39:$D$789,СВЦЭМ!$A$39:$A$789,$A158,СВЦЭМ!$B$39:$B$789,C$155)+'СЕТ СН'!$I$14+СВЦЭМ!$D$10+'СЕТ СН'!$I$6-'СЕТ СН'!$I$26</f>
        <v>4131.75700736</v>
      </c>
      <c r="D158" s="36">
        <f>SUMIFS(СВЦЭМ!$D$39:$D$789,СВЦЭМ!$A$39:$A$789,$A158,СВЦЭМ!$B$39:$B$789,D$155)+'СЕТ СН'!$I$14+СВЦЭМ!$D$10+'СЕТ СН'!$I$6-'СЕТ СН'!$I$26</f>
        <v>4171.6877940699997</v>
      </c>
      <c r="E158" s="36">
        <f>SUMIFS(СВЦЭМ!$D$39:$D$789,СВЦЭМ!$A$39:$A$789,$A158,СВЦЭМ!$B$39:$B$789,E$155)+'СЕТ СН'!$I$14+СВЦЭМ!$D$10+'СЕТ СН'!$I$6-'СЕТ СН'!$I$26</f>
        <v>4212.9730651299997</v>
      </c>
      <c r="F158" s="36">
        <f>SUMIFS(СВЦЭМ!$D$39:$D$789,СВЦЭМ!$A$39:$A$789,$A158,СВЦЭМ!$B$39:$B$789,F$155)+'СЕТ СН'!$I$14+СВЦЭМ!$D$10+'СЕТ СН'!$I$6-'СЕТ СН'!$I$26</f>
        <v>4221.6819132700002</v>
      </c>
      <c r="G158" s="36">
        <f>SUMIFS(СВЦЭМ!$D$39:$D$789,СВЦЭМ!$A$39:$A$789,$A158,СВЦЭМ!$B$39:$B$789,G$155)+'СЕТ СН'!$I$14+СВЦЭМ!$D$10+'СЕТ СН'!$I$6-'СЕТ СН'!$I$26</f>
        <v>4155.8869729100006</v>
      </c>
      <c r="H158" s="36">
        <f>SUMIFS(СВЦЭМ!$D$39:$D$789,СВЦЭМ!$A$39:$A$789,$A158,СВЦЭМ!$B$39:$B$789,H$155)+'СЕТ СН'!$I$14+СВЦЭМ!$D$10+'СЕТ СН'!$I$6-'СЕТ СН'!$I$26</f>
        <v>4080.7727066100001</v>
      </c>
      <c r="I158" s="36">
        <f>SUMIFS(СВЦЭМ!$D$39:$D$789,СВЦЭМ!$A$39:$A$789,$A158,СВЦЭМ!$B$39:$B$789,I$155)+'СЕТ СН'!$I$14+СВЦЭМ!$D$10+'СЕТ СН'!$I$6-'СЕТ СН'!$I$26</f>
        <v>3984.4058434600001</v>
      </c>
      <c r="J158" s="36">
        <f>SUMIFS(СВЦЭМ!$D$39:$D$789,СВЦЭМ!$A$39:$A$789,$A158,СВЦЭМ!$B$39:$B$789,J$155)+'СЕТ СН'!$I$14+СВЦЭМ!$D$10+'СЕТ СН'!$I$6-'СЕТ СН'!$I$26</f>
        <v>3908.1856476200001</v>
      </c>
      <c r="K158" s="36">
        <f>SUMIFS(СВЦЭМ!$D$39:$D$789,СВЦЭМ!$A$39:$A$789,$A158,СВЦЭМ!$B$39:$B$789,K$155)+'СЕТ СН'!$I$14+СВЦЭМ!$D$10+'СЕТ СН'!$I$6-'СЕТ СН'!$I$26</f>
        <v>3917.2735138399999</v>
      </c>
      <c r="L158" s="36">
        <f>SUMIFS(СВЦЭМ!$D$39:$D$789,СВЦЭМ!$A$39:$A$789,$A158,СВЦЭМ!$B$39:$B$789,L$155)+'СЕТ СН'!$I$14+СВЦЭМ!$D$10+'СЕТ СН'!$I$6-'СЕТ СН'!$I$26</f>
        <v>3926.1273631999998</v>
      </c>
      <c r="M158" s="36">
        <f>SUMIFS(СВЦЭМ!$D$39:$D$789,СВЦЭМ!$A$39:$A$789,$A158,СВЦЭМ!$B$39:$B$789,M$155)+'СЕТ СН'!$I$14+СВЦЭМ!$D$10+'СЕТ СН'!$I$6-'СЕТ СН'!$I$26</f>
        <v>3929.0306776100001</v>
      </c>
      <c r="N158" s="36">
        <f>SUMIFS(СВЦЭМ!$D$39:$D$789,СВЦЭМ!$A$39:$A$789,$A158,СВЦЭМ!$B$39:$B$789,N$155)+'СЕТ СН'!$I$14+СВЦЭМ!$D$10+'СЕТ СН'!$I$6-'СЕТ СН'!$I$26</f>
        <v>3972.7492467699999</v>
      </c>
      <c r="O158" s="36">
        <f>SUMIFS(СВЦЭМ!$D$39:$D$789,СВЦЭМ!$A$39:$A$789,$A158,СВЦЭМ!$B$39:$B$789,O$155)+'СЕТ СН'!$I$14+СВЦЭМ!$D$10+'СЕТ СН'!$I$6-'СЕТ СН'!$I$26</f>
        <v>3991.4134222500002</v>
      </c>
      <c r="P158" s="36">
        <f>SUMIFS(СВЦЭМ!$D$39:$D$789,СВЦЭМ!$A$39:$A$789,$A158,СВЦЭМ!$B$39:$B$789,P$155)+'СЕТ СН'!$I$14+СВЦЭМ!$D$10+'СЕТ СН'!$I$6-'СЕТ СН'!$I$26</f>
        <v>4022.10519062</v>
      </c>
      <c r="Q158" s="36">
        <f>SUMIFS(СВЦЭМ!$D$39:$D$789,СВЦЭМ!$A$39:$A$789,$A158,СВЦЭМ!$B$39:$B$789,Q$155)+'СЕТ СН'!$I$14+СВЦЭМ!$D$10+'СЕТ СН'!$I$6-'СЕТ СН'!$I$26</f>
        <v>4056.0829033300001</v>
      </c>
      <c r="R158" s="36">
        <f>SUMIFS(СВЦЭМ!$D$39:$D$789,СВЦЭМ!$A$39:$A$789,$A158,СВЦЭМ!$B$39:$B$789,R$155)+'СЕТ СН'!$I$14+СВЦЭМ!$D$10+'СЕТ СН'!$I$6-'СЕТ СН'!$I$26</f>
        <v>4031.9347056699999</v>
      </c>
      <c r="S158" s="36">
        <f>SUMIFS(СВЦЭМ!$D$39:$D$789,СВЦЭМ!$A$39:$A$789,$A158,СВЦЭМ!$B$39:$B$789,S$155)+'СЕТ СН'!$I$14+СВЦЭМ!$D$10+'СЕТ СН'!$I$6-'СЕТ СН'!$I$26</f>
        <v>3969.0627644599999</v>
      </c>
      <c r="T158" s="36">
        <f>SUMIFS(СВЦЭМ!$D$39:$D$789,СВЦЭМ!$A$39:$A$789,$A158,СВЦЭМ!$B$39:$B$789,T$155)+'СЕТ СН'!$I$14+СВЦЭМ!$D$10+'СЕТ СН'!$I$6-'СЕТ СН'!$I$26</f>
        <v>3904.53841053</v>
      </c>
      <c r="U158" s="36">
        <f>SUMIFS(СВЦЭМ!$D$39:$D$789,СВЦЭМ!$A$39:$A$789,$A158,СВЦЭМ!$B$39:$B$789,U$155)+'СЕТ СН'!$I$14+СВЦЭМ!$D$10+'СЕТ СН'!$I$6-'СЕТ СН'!$I$26</f>
        <v>3932.9386531700002</v>
      </c>
      <c r="V158" s="36">
        <f>SUMIFS(СВЦЭМ!$D$39:$D$789,СВЦЭМ!$A$39:$A$789,$A158,СВЦЭМ!$B$39:$B$789,V$155)+'СЕТ СН'!$I$14+СВЦЭМ!$D$10+'СЕТ СН'!$I$6-'СЕТ СН'!$I$26</f>
        <v>3962.9768253500001</v>
      </c>
      <c r="W158" s="36">
        <f>SUMIFS(СВЦЭМ!$D$39:$D$789,СВЦЭМ!$A$39:$A$789,$A158,СВЦЭМ!$B$39:$B$789,W$155)+'СЕТ СН'!$I$14+СВЦЭМ!$D$10+'СЕТ СН'!$I$6-'СЕТ СН'!$I$26</f>
        <v>3983.5613080899998</v>
      </c>
      <c r="X158" s="36">
        <f>SUMIFS(СВЦЭМ!$D$39:$D$789,СВЦЭМ!$A$39:$A$789,$A158,СВЦЭМ!$B$39:$B$789,X$155)+'СЕТ СН'!$I$14+СВЦЭМ!$D$10+'СЕТ СН'!$I$6-'СЕТ СН'!$I$26</f>
        <v>3999.8541337400002</v>
      </c>
      <c r="Y158" s="36">
        <f>SUMIFS(СВЦЭМ!$D$39:$D$789,СВЦЭМ!$A$39:$A$789,$A158,СВЦЭМ!$B$39:$B$789,Y$155)+'СЕТ СН'!$I$14+СВЦЭМ!$D$10+'СЕТ СН'!$I$6-'СЕТ СН'!$I$26</f>
        <v>4050.2780566500001</v>
      </c>
    </row>
    <row r="159" spans="1:32" ht="15.75" x14ac:dyDescent="0.2">
      <c r="A159" s="35">
        <f t="shared" si="4"/>
        <v>45630</v>
      </c>
      <c r="B159" s="36">
        <f>SUMIFS(СВЦЭМ!$D$39:$D$789,СВЦЭМ!$A$39:$A$789,$A159,СВЦЭМ!$B$39:$B$789,B$155)+'СЕТ СН'!$I$14+СВЦЭМ!$D$10+'СЕТ СН'!$I$6-'СЕТ СН'!$I$26</f>
        <v>4096.74029488</v>
      </c>
      <c r="C159" s="36">
        <f>SUMIFS(СВЦЭМ!$D$39:$D$789,СВЦЭМ!$A$39:$A$789,$A159,СВЦЭМ!$B$39:$B$789,C$155)+'СЕТ СН'!$I$14+СВЦЭМ!$D$10+'СЕТ СН'!$I$6-'СЕТ СН'!$I$26</f>
        <v>4186.2454926</v>
      </c>
      <c r="D159" s="36">
        <f>SUMIFS(СВЦЭМ!$D$39:$D$789,СВЦЭМ!$A$39:$A$789,$A159,СВЦЭМ!$B$39:$B$789,D$155)+'СЕТ СН'!$I$14+СВЦЭМ!$D$10+'СЕТ СН'!$I$6-'СЕТ СН'!$I$26</f>
        <v>4219.7202857499997</v>
      </c>
      <c r="E159" s="36">
        <f>SUMIFS(СВЦЭМ!$D$39:$D$789,СВЦЭМ!$A$39:$A$789,$A159,СВЦЭМ!$B$39:$B$789,E$155)+'СЕТ СН'!$I$14+СВЦЭМ!$D$10+'СЕТ СН'!$I$6-'СЕТ СН'!$I$26</f>
        <v>4240.25465945</v>
      </c>
      <c r="F159" s="36">
        <f>SUMIFS(СВЦЭМ!$D$39:$D$789,СВЦЭМ!$A$39:$A$789,$A159,СВЦЭМ!$B$39:$B$789,F$155)+'СЕТ СН'!$I$14+СВЦЭМ!$D$10+'СЕТ СН'!$I$6-'СЕТ СН'!$I$26</f>
        <v>4232.6841750799995</v>
      </c>
      <c r="G159" s="36">
        <f>SUMIFS(СВЦЭМ!$D$39:$D$789,СВЦЭМ!$A$39:$A$789,$A159,СВЦЭМ!$B$39:$B$789,G$155)+'СЕТ СН'!$I$14+СВЦЭМ!$D$10+'СЕТ СН'!$I$6-'СЕТ СН'!$I$26</f>
        <v>4212.4455617000003</v>
      </c>
      <c r="H159" s="36">
        <f>SUMIFS(СВЦЭМ!$D$39:$D$789,СВЦЭМ!$A$39:$A$789,$A159,СВЦЭМ!$B$39:$B$789,H$155)+'СЕТ СН'!$I$14+СВЦЭМ!$D$10+'СЕТ СН'!$I$6-'СЕТ СН'!$I$26</f>
        <v>4171.1779015600005</v>
      </c>
      <c r="I159" s="36">
        <f>SUMIFS(СВЦЭМ!$D$39:$D$789,СВЦЭМ!$A$39:$A$789,$A159,СВЦЭМ!$B$39:$B$789,I$155)+'СЕТ СН'!$I$14+СВЦЭМ!$D$10+'СЕТ СН'!$I$6-'СЕТ СН'!$I$26</f>
        <v>4025.2309039000002</v>
      </c>
      <c r="J159" s="36">
        <f>SUMIFS(СВЦЭМ!$D$39:$D$789,СВЦЭМ!$A$39:$A$789,$A159,СВЦЭМ!$B$39:$B$789,J$155)+'СЕТ СН'!$I$14+СВЦЭМ!$D$10+'СЕТ СН'!$I$6-'СЕТ СН'!$I$26</f>
        <v>3953.05372339</v>
      </c>
      <c r="K159" s="36">
        <f>SUMIFS(СВЦЭМ!$D$39:$D$789,СВЦЭМ!$A$39:$A$789,$A159,СВЦЭМ!$B$39:$B$789,K$155)+'СЕТ СН'!$I$14+СВЦЭМ!$D$10+'СЕТ СН'!$I$6-'СЕТ СН'!$I$26</f>
        <v>3922.3827130200002</v>
      </c>
      <c r="L159" s="36">
        <f>SUMIFS(СВЦЭМ!$D$39:$D$789,СВЦЭМ!$A$39:$A$789,$A159,СВЦЭМ!$B$39:$B$789,L$155)+'СЕТ СН'!$I$14+СВЦЭМ!$D$10+'СЕТ СН'!$I$6-'СЕТ СН'!$I$26</f>
        <v>3825.77474631</v>
      </c>
      <c r="M159" s="36">
        <f>SUMIFS(СВЦЭМ!$D$39:$D$789,СВЦЭМ!$A$39:$A$789,$A159,СВЦЭМ!$B$39:$B$789,M$155)+'СЕТ СН'!$I$14+СВЦЭМ!$D$10+'СЕТ СН'!$I$6-'СЕТ СН'!$I$26</f>
        <v>3809.7907446700001</v>
      </c>
      <c r="N159" s="36">
        <f>SUMIFS(СВЦЭМ!$D$39:$D$789,СВЦЭМ!$A$39:$A$789,$A159,СВЦЭМ!$B$39:$B$789,N$155)+'СЕТ СН'!$I$14+СВЦЭМ!$D$10+'СЕТ СН'!$I$6-'СЕТ СН'!$I$26</f>
        <v>3856.4912485700002</v>
      </c>
      <c r="O159" s="36">
        <f>SUMIFS(СВЦЭМ!$D$39:$D$789,СВЦЭМ!$A$39:$A$789,$A159,СВЦЭМ!$B$39:$B$789,O$155)+'СЕТ СН'!$I$14+СВЦЭМ!$D$10+'СЕТ СН'!$I$6-'СЕТ СН'!$I$26</f>
        <v>3865.9057189499999</v>
      </c>
      <c r="P159" s="36">
        <f>SUMIFS(СВЦЭМ!$D$39:$D$789,СВЦЭМ!$A$39:$A$789,$A159,СВЦЭМ!$B$39:$B$789,P$155)+'СЕТ СН'!$I$14+СВЦЭМ!$D$10+'СЕТ СН'!$I$6-'СЕТ СН'!$I$26</f>
        <v>3885.0559279899999</v>
      </c>
      <c r="Q159" s="36">
        <f>SUMIFS(СВЦЭМ!$D$39:$D$789,СВЦЭМ!$A$39:$A$789,$A159,СВЦЭМ!$B$39:$B$789,Q$155)+'СЕТ СН'!$I$14+СВЦЭМ!$D$10+'СЕТ СН'!$I$6-'СЕТ СН'!$I$26</f>
        <v>3898.0367631499998</v>
      </c>
      <c r="R159" s="36">
        <f>SUMIFS(СВЦЭМ!$D$39:$D$789,СВЦЭМ!$A$39:$A$789,$A159,СВЦЭМ!$B$39:$B$789,R$155)+'СЕТ СН'!$I$14+СВЦЭМ!$D$10+'СЕТ СН'!$I$6-'СЕТ СН'!$I$26</f>
        <v>3886.6395042200002</v>
      </c>
      <c r="S159" s="36">
        <f>SUMIFS(СВЦЭМ!$D$39:$D$789,СВЦЭМ!$A$39:$A$789,$A159,СВЦЭМ!$B$39:$B$789,S$155)+'СЕТ СН'!$I$14+СВЦЭМ!$D$10+'СЕТ СН'!$I$6-'СЕТ СН'!$I$26</f>
        <v>3820.6727518399998</v>
      </c>
      <c r="T159" s="36">
        <f>SUMIFS(СВЦЭМ!$D$39:$D$789,СВЦЭМ!$A$39:$A$789,$A159,СВЦЭМ!$B$39:$B$789,T$155)+'СЕТ СН'!$I$14+СВЦЭМ!$D$10+'СЕТ СН'!$I$6-'СЕТ СН'!$I$26</f>
        <v>3754.4923974399999</v>
      </c>
      <c r="U159" s="36">
        <f>SUMIFS(СВЦЭМ!$D$39:$D$789,СВЦЭМ!$A$39:$A$789,$A159,СВЦЭМ!$B$39:$B$789,U$155)+'СЕТ СН'!$I$14+СВЦЭМ!$D$10+'СЕТ СН'!$I$6-'СЕТ СН'!$I$26</f>
        <v>3758.9051286600002</v>
      </c>
      <c r="V159" s="36">
        <f>SUMIFS(СВЦЭМ!$D$39:$D$789,СВЦЭМ!$A$39:$A$789,$A159,СВЦЭМ!$B$39:$B$789,V$155)+'СЕТ СН'!$I$14+СВЦЭМ!$D$10+'СЕТ СН'!$I$6-'СЕТ СН'!$I$26</f>
        <v>3813.3551965299998</v>
      </c>
      <c r="W159" s="36">
        <f>SUMIFS(СВЦЭМ!$D$39:$D$789,СВЦЭМ!$A$39:$A$789,$A159,СВЦЭМ!$B$39:$B$789,W$155)+'СЕТ СН'!$I$14+СВЦЭМ!$D$10+'СЕТ СН'!$I$6-'СЕТ СН'!$I$26</f>
        <v>3841.8402727799999</v>
      </c>
      <c r="X159" s="36">
        <f>SUMIFS(СВЦЭМ!$D$39:$D$789,СВЦЭМ!$A$39:$A$789,$A159,СВЦЭМ!$B$39:$B$789,X$155)+'СЕТ СН'!$I$14+СВЦЭМ!$D$10+'СЕТ СН'!$I$6-'СЕТ СН'!$I$26</f>
        <v>3890.45769716</v>
      </c>
      <c r="Y159" s="36">
        <f>SUMIFS(СВЦЭМ!$D$39:$D$789,СВЦЭМ!$A$39:$A$789,$A159,СВЦЭМ!$B$39:$B$789,Y$155)+'СЕТ СН'!$I$14+СВЦЭМ!$D$10+'СЕТ СН'!$I$6-'СЕТ СН'!$I$26</f>
        <v>3943.3764903800002</v>
      </c>
    </row>
    <row r="160" spans="1:32" ht="15.75" x14ac:dyDescent="0.2">
      <c r="A160" s="35">
        <f t="shared" si="4"/>
        <v>45631</v>
      </c>
      <c r="B160" s="36">
        <f>SUMIFS(СВЦЭМ!$D$39:$D$789,СВЦЭМ!$A$39:$A$789,$A160,СВЦЭМ!$B$39:$B$789,B$155)+'СЕТ СН'!$I$14+СВЦЭМ!$D$10+'СЕТ СН'!$I$6-'СЕТ СН'!$I$26</f>
        <v>3956.0847362499999</v>
      </c>
      <c r="C160" s="36">
        <f>SUMIFS(СВЦЭМ!$D$39:$D$789,СВЦЭМ!$A$39:$A$789,$A160,СВЦЭМ!$B$39:$B$789,C$155)+'СЕТ СН'!$I$14+СВЦЭМ!$D$10+'СЕТ СН'!$I$6-'СЕТ СН'!$I$26</f>
        <v>4027.75813281</v>
      </c>
      <c r="D160" s="36">
        <f>SUMIFS(СВЦЭМ!$D$39:$D$789,СВЦЭМ!$A$39:$A$789,$A160,СВЦЭМ!$B$39:$B$789,D$155)+'СЕТ СН'!$I$14+СВЦЭМ!$D$10+'СЕТ СН'!$I$6-'СЕТ СН'!$I$26</f>
        <v>4044.4783239600001</v>
      </c>
      <c r="E160" s="36">
        <f>SUMIFS(СВЦЭМ!$D$39:$D$789,СВЦЭМ!$A$39:$A$789,$A160,СВЦЭМ!$B$39:$B$789,E$155)+'СЕТ СН'!$I$14+СВЦЭМ!$D$10+'СЕТ СН'!$I$6-'СЕТ СН'!$I$26</f>
        <v>4061.8223764999998</v>
      </c>
      <c r="F160" s="36">
        <f>SUMIFS(СВЦЭМ!$D$39:$D$789,СВЦЭМ!$A$39:$A$789,$A160,СВЦЭМ!$B$39:$B$789,F$155)+'СЕТ СН'!$I$14+СВЦЭМ!$D$10+'СЕТ СН'!$I$6-'СЕТ СН'!$I$26</f>
        <v>4053.66961588</v>
      </c>
      <c r="G160" s="36">
        <f>SUMIFS(СВЦЭМ!$D$39:$D$789,СВЦЭМ!$A$39:$A$789,$A160,СВЦЭМ!$B$39:$B$789,G$155)+'СЕТ СН'!$I$14+СВЦЭМ!$D$10+'СЕТ СН'!$I$6-'СЕТ СН'!$I$26</f>
        <v>4020.0142061699999</v>
      </c>
      <c r="H160" s="36">
        <f>SUMIFS(СВЦЭМ!$D$39:$D$789,СВЦЭМ!$A$39:$A$789,$A160,СВЦЭМ!$B$39:$B$789,H$155)+'СЕТ СН'!$I$14+СВЦЭМ!$D$10+'СЕТ СН'!$I$6-'СЕТ СН'!$I$26</f>
        <v>3916.2547182600001</v>
      </c>
      <c r="I160" s="36">
        <f>SUMIFS(СВЦЭМ!$D$39:$D$789,СВЦЭМ!$A$39:$A$789,$A160,СВЦЭМ!$B$39:$B$789,I$155)+'СЕТ СН'!$I$14+СВЦЭМ!$D$10+'СЕТ СН'!$I$6-'СЕТ СН'!$I$26</f>
        <v>3805.8558464299999</v>
      </c>
      <c r="J160" s="36">
        <f>SUMIFS(СВЦЭМ!$D$39:$D$789,СВЦЭМ!$A$39:$A$789,$A160,СВЦЭМ!$B$39:$B$789,J$155)+'СЕТ СН'!$I$14+СВЦЭМ!$D$10+'СЕТ СН'!$I$6-'СЕТ СН'!$I$26</f>
        <v>3747.77850395</v>
      </c>
      <c r="K160" s="36">
        <f>SUMIFS(СВЦЭМ!$D$39:$D$789,СВЦЭМ!$A$39:$A$789,$A160,СВЦЭМ!$B$39:$B$789,K$155)+'СЕТ СН'!$I$14+СВЦЭМ!$D$10+'СЕТ СН'!$I$6-'СЕТ СН'!$I$26</f>
        <v>3706.9908921299998</v>
      </c>
      <c r="L160" s="36">
        <f>SUMIFS(СВЦЭМ!$D$39:$D$789,СВЦЭМ!$A$39:$A$789,$A160,СВЦЭМ!$B$39:$B$789,L$155)+'СЕТ СН'!$I$14+СВЦЭМ!$D$10+'СЕТ СН'!$I$6-'СЕТ СН'!$I$26</f>
        <v>3693.3636088899998</v>
      </c>
      <c r="M160" s="36">
        <f>SUMIFS(СВЦЭМ!$D$39:$D$789,СВЦЭМ!$A$39:$A$789,$A160,СВЦЭМ!$B$39:$B$789,M$155)+'СЕТ СН'!$I$14+СВЦЭМ!$D$10+'СЕТ СН'!$I$6-'СЕТ СН'!$I$26</f>
        <v>3726.7611753199999</v>
      </c>
      <c r="N160" s="36">
        <f>SUMIFS(СВЦЭМ!$D$39:$D$789,СВЦЭМ!$A$39:$A$789,$A160,СВЦЭМ!$B$39:$B$789,N$155)+'СЕТ СН'!$I$14+СВЦЭМ!$D$10+'СЕТ СН'!$I$6-'СЕТ СН'!$I$26</f>
        <v>3741.1703705300001</v>
      </c>
      <c r="O160" s="36">
        <f>SUMIFS(СВЦЭМ!$D$39:$D$789,СВЦЭМ!$A$39:$A$789,$A160,СВЦЭМ!$B$39:$B$789,O$155)+'СЕТ СН'!$I$14+СВЦЭМ!$D$10+'СЕТ СН'!$I$6-'СЕТ СН'!$I$26</f>
        <v>3750.9878150300001</v>
      </c>
      <c r="P160" s="36">
        <f>SUMIFS(СВЦЭМ!$D$39:$D$789,СВЦЭМ!$A$39:$A$789,$A160,СВЦЭМ!$B$39:$B$789,P$155)+'СЕТ СН'!$I$14+СВЦЭМ!$D$10+'СЕТ СН'!$I$6-'СЕТ СН'!$I$26</f>
        <v>3772.0478364800001</v>
      </c>
      <c r="Q160" s="36">
        <f>SUMIFS(СВЦЭМ!$D$39:$D$789,СВЦЭМ!$A$39:$A$789,$A160,СВЦЭМ!$B$39:$B$789,Q$155)+'СЕТ СН'!$I$14+СВЦЭМ!$D$10+'СЕТ СН'!$I$6-'СЕТ СН'!$I$26</f>
        <v>3803.2309122299998</v>
      </c>
      <c r="R160" s="36">
        <f>SUMIFS(СВЦЭМ!$D$39:$D$789,СВЦЭМ!$A$39:$A$789,$A160,СВЦЭМ!$B$39:$B$789,R$155)+'СЕТ СН'!$I$14+СВЦЭМ!$D$10+'СЕТ СН'!$I$6-'СЕТ СН'!$I$26</f>
        <v>3806.9688630300002</v>
      </c>
      <c r="S160" s="36">
        <f>SUMIFS(СВЦЭМ!$D$39:$D$789,СВЦЭМ!$A$39:$A$789,$A160,СВЦЭМ!$B$39:$B$789,S$155)+'СЕТ СН'!$I$14+СВЦЭМ!$D$10+'СЕТ СН'!$I$6-'СЕТ СН'!$I$26</f>
        <v>3732.4752666700001</v>
      </c>
      <c r="T160" s="36">
        <f>SUMIFS(СВЦЭМ!$D$39:$D$789,СВЦЭМ!$A$39:$A$789,$A160,СВЦЭМ!$B$39:$B$789,T$155)+'СЕТ СН'!$I$14+СВЦЭМ!$D$10+'СЕТ СН'!$I$6-'СЕТ СН'!$I$26</f>
        <v>3660.0748797299998</v>
      </c>
      <c r="U160" s="36">
        <f>SUMIFS(СВЦЭМ!$D$39:$D$789,СВЦЭМ!$A$39:$A$789,$A160,СВЦЭМ!$B$39:$B$789,U$155)+'СЕТ СН'!$I$14+СВЦЭМ!$D$10+'СЕТ СН'!$I$6-'СЕТ СН'!$I$26</f>
        <v>3660.5598614300002</v>
      </c>
      <c r="V160" s="36">
        <f>SUMIFS(СВЦЭМ!$D$39:$D$789,СВЦЭМ!$A$39:$A$789,$A160,СВЦЭМ!$B$39:$B$789,V$155)+'СЕТ СН'!$I$14+СВЦЭМ!$D$10+'СЕТ СН'!$I$6-'СЕТ СН'!$I$26</f>
        <v>3709.2756666499999</v>
      </c>
      <c r="W160" s="36">
        <f>SUMIFS(СВЦЭМ!$D$39:$D$789,СВЦЭМ!$A$39:$A$789,$A160,СВЦЭМ!$B$39:$B$789,W$155)+'СЕТ СН'!$I$14+СВЦЭМ!$D$10+'СЕТ СН'!$I$6-'СЕТ СН'!$I$26</f>
        <v>3723.3461922400002</v>
      </c>
      <c r="X160" s="36">
        <f>SUMIFS(СВЦЭМ!$D$39:$D$789,СВЦЭМ!$A$39:$A$789,$A160,СВЦЭМ!$B$39:$B$789,X$155)+'СЕТ СН'!$I$14+СВЦЭМ!$D$10+'СЕТ СН'!$I$6-'СЕТ СН'!$I$26</f>
        <v>3744.2070387099998</v>
      </c>
      <c r="Y160" s="36">
        <f>SUMIFS(СВЦЭМ!$D$39:$D$789,СВЦЭМ!$A$39:$A$789,$A160,СВЦЭМ!$B$39:$B$789,Y$155)+'СЕТ СН'!$I$14+СВЦЭМ!$D$10+'СЕТ СН'!$I$6-'СЕТ СН'!$I$26</f>
        <v>3758.51474689</v>
      </c>
    </row>
    <row r="161" spans="1:25" ht="15.75" x14ac:dyDescent="0.2">
      <c r="A161" s="35">
        <f t="shared" si="4"/>
        <v>45632</v>
      </c>
      <c r="B161" s="36">
        <f>SUMIFS(СВЦЭМ!$D$39:$D$789,СВЦЭМ!$A$39:$A$789,$A161,СВЦЭМ!$B$39:$B$789,B$155)+'СЕТ СН'!$I$14+СВЦЭМ!$D$10+'СЕТ СН'!$I$6-'СЕТ СН'!$I$26</f>
        <v>3901.35391308</v>
      </c>
      <c r="C161" s="36">
        <f>SUMIFS(СВЦЭМ!$D$39:$D$789,СВЦЭМ!$A$39:$A$789,$A161,СВЦЭМ!$B$39:$B$789,C$155)+'СЕТ СН'!$I$14+СВЦЭМ!$D$10+'СЕТ СН'!$I$6-'СЕТ СН'!$I$26</f>
        <v>3998.6098000299999</v>
      </c>
      <c r="D161" s="36">
        <f>SUMIFS(СВЦЭМ!$D$39:$D$789,СВЦЭМ!$A$39:$A$789,$A161,СВЦЭМ!$B$39:$B$789,D$155)+'СЕТ СН'!$I$14+СВЦЭМ!$D$10+'СЕТ СН'!$I$6-'СЕТ СН'!$I$26</f>
        <v>4034.23570075</v>
      </c>
      <c r="E161" s="36">
        <f>SUMIFS(СВЦЭМ!$D$39:$D$789,СВЦЭМ!$A$39:$A$789,$A161,СВЦЭМ!$B$39:$B$789,E$155)+'СЕТ СН'!$I$14+СВЦЭМ!$D$10+'СЕТ СН'!$I$6-'СЕТ СН'!$I$26</f>
        <v>4050.8257975900001</v>
      </c>
      <c r="F161" s="36">
        <f>SUMIFS(СВЦЭМ!$D$39:$D$789,СВЦЭМ!$A$39:$A$789,$A161,СВЦЭМ!$B$39:$B$789,F$155)+'СЕТ СН'!$I$14+СВЦЭМ!$D$10+'СЕТ СН'!$I$6-'СЕТ СН'!$I$26</f>
        <v>4048.0667642399999</v>
      </c>
      <c r="G161" s="36">
        <f>SUMIFS(СВЦЭМ!$D$39:$D$789,СВЦЭМ!$A$39:$A$789,$A161,СВЦЭМ!$B$39:$B$789,G$155)+'СЕТ СН'!$I$14+СВЦЭМ!$D$10+'СЕТ СН'!$I$6-'СЕТ СН'!$I$26</f>
        <v>4022.2271632699999</v>
      </c>
      <c r="H161" s="36">
        <f>SUMIFS(СВЦЭМ!$D$39:$D$789,СВЦЭМ!$A$39:$A$789,$A161,СВЦЭМ!$B$39:$B$789,H$155)+'СЕТ СН'!$I$14+СВЦЭМ!$D$10+'СЕТ СН'!$I$6-'СЕТ СН'!$I$26</f>
        <v>3911.47046206</v>
      </c>
      <c r="I161" s="36">
        <f>SUMIFS(СВЦЭМ!$D$39:$D$789,СВЦЭМ!$A$39:$A$789,$A161,СВЦЭМ!$B$39:$B$789,I$155)+'СЕТ СН'!$I$14+СВЦЭМ!$D$10+'СЕТ СН'!$I$6-'СЕТ СН'!$I$26</f>
        <v>3817.1402472999998</v>
      </c>
      <c r="J161" s="36">
        <f>SUMIFS(СВЦЭМ!$D$39:$D$789,СВЦЭМ!$A$39:$A$789,$A161,СВЦЭМ!$B$39:$B$789,J$155)+'СЕТ СН'!$I$14+СВЦЭМ!$D$10+'СЕТ СН'!$I$6-'СЕТ СН'!$I$26</f>
        <v>3734.52720555</v>
      </c>
      <c r="K161" s="36">
        <f>SUMIFS(СВЦЭМ!$D$39:$D$789,СВЦЭМ!$A$39:$A$789,$A161,СВЦЭМ!$B$39:$B$789,K$155)+'СЕТ СН'!$I$14+СВЦЭМ!$D$10+'СЕТ СН'!$I$6-'СЕТ СН'!$I$26</f>
        <v>3691.2040798399998</v>
      </c>
      <c r="L161" s="36">
        <f>SUMIFS(СВЦЭМ!$D$39:$D$789,СВЦЭМ!$A$39:$A$789,$A161,СВЦЭМ!$B$39:$B$789,L$155)+'СЕТ СН'!$I$14+СВЦЭМ!$D$10+'СЕТ СН'!$I$6-'СЕТ СН'!$I$26</f>
        <v>3695.3084512599999</v>
      </c>
      <c r="M161" s="36">
        <f>SUMIFS(СВЦЭМ!$D$39:$D$789,СВЦЭМ!$A$39:$A$789,$A161,СВЦЭМ!$B$39:$B$789,M$155)+'СЕТ СН'!$I$14+СВЦЭМ!$D$10+'СЕТ СН'!$I$6-'СЕТ СН'!$I$26</f>
        <v>3715.4851482700001</v>
      </c>
      <c r="N161" s="36">
        <f>SUMIFS(СВЦЭМ!$D$39:$D$789,СВЦЭМ!$A$39:$A$789,$A161,СВЦЭМ!$B$39:$B$789,N$155)+'СЕТ СН'!$I$14+СВЦЭМ!$D$10+'СЕТ СН'!$I$6-'СЕТ СН'!$I$26</f>
        <v>3727.54434279</v>
      </c>
      <c r="O161" s="36">
        <f>SUMIFS(СВЦЭМ!$D$39:$D$789,СВЦЭМ!$A$39:$A$789,$A161,СВЦЭМ!$B$39:$B$789,O$155)+'СЕТ СН'!$I$14+СВЦЭМ!$D$10+'СЕТ СН'!$I$6-'СЕТ СН'!$I$26</f>
        <v>3734.5984486900002</v>
      </c>
      <c r="P161" s="36">
        <f>SUMIFS(СВЦЭМ!$D$39:$D$789,СВЦЭМ!$A$39:$A$789,$A161,СВЦЭМ!$B$39:$B$789,P$155)+'СЕТ СН'!$I$14+СВЦЭМ!$D$10+'СЕТ СН'!$I$6-'СЕТ СН'!$I$26</f>
        <v>3763.3238490799999</v>
      </c>
      <c r="Q161" s="36">
        <f>SUMIFS(СВЦЭМ!$D$39:$D$789,СВЦЭМ!$A$39:$A$789,$A161,СВЦЭМ!$B$39:$B$789,Q$155)+'СЕТ СН'!$I$14+СВЦЭМ!$D$10+'СЕТ СН'!$I$6-'СЕТ СН'!$I$26</f>
        <v>3778.2342809699999</v>
      </c>
      <c r="R161" s="36">
        <f>SUMIFS(СВЦЭМ!$D$39:$D$789,СВЦЭМ!$A$39:$A$789,$A161,СВЦЭМ!$B$39:$B$789,R$155)+'СЕТ СН'!$I$14+СВЦЭМ!$D$10+'СЕТ СН'!$I$6-'СЕТ СН'!$I$26</f>
        <v>3768.4682625199998</v>
      </c>
      <c r="S161" s="36">
        <f>SUMIFS(СВЦЭМ!$D$39:$D$789,СВЦЭМ!$A$39:$A$789,$A161,СВЦЭМ!$B$39:$B$789,S$155)+'СЕТ СН'!$I$14+СВЦЭМ!$D$10+'СЕТ СН'!$I$6-'СЕТ СН'!$I$26</f>
        <v>3739.6575857600001</v>
      </c>
      <c r="T161" s="36">
        <f>SUMIFS(СВЦЭМ!$D$39:$D$789,СВЦЭМ!$A$39:$A$789,$A161,СВЦЭМ!$B$39:$B$789,T$155)+'СЕТ СН'!$I$14+СВЦЭМ!$D$10+'СЕТ СН'!$I$6-'СЕТ СН'!$I$26</f>
        <v>3668.6514124700002</v>
      </c>
      <c r="U161" s="36">
        <f>SUMIFS(СВЦЭМ!$D$39:$D$789,СВЦЭМ!$A$39:$A$789,$A161,СВЦЭМ!$B$39:$B$789,U$155)+'СЕТ СН'!$I$14+СВЦЭМ!$D$10+'СЕТ СН'!$I$6-'СЕТ СН'!$I$26</f>
        <v>3649.3861439299999</v>
      </c>
      <c r="V161" s="36">
        <f>SUMIFS(СВЦЭМ!$D$39:$D$789,СВЦЭМ!$A$39:$A$789,$A161,СВЦЭМ!$B$39:$B$789,V$155)+'СЕТ СН'!$I$14+СВЦЭМ!$D$10+'СЕТ СН'!$I$6-'СЕТ СН'!$I$26</f>
        <v>3708.3646451200002</v>
      </c>
      <c r="W161" s="36">
        <f>SUMIFS(СВЦЭМ!$D$39:$D$789,СВЦЭМ!$A$39:$A$789,$A161,СВЦЭМ!$B$39:$B$789,W$155)+'СЕТ СН'!$I$14+СВЦЭМ!$D$10+'СЕТ СН'!$I$6-'СЕТ СН'!$I$26</f>
        <v>3711.3107476099999</v>
      </c>
      <c r="X161" s="36">
        <f>SUMIFS(СВЦЭМ!$D$39:$D$789,СВЦЭМ!$A$39:$A$789,$A161,СВЦЭМ!$B$39:$B$789,X$155)+'СЕТ СН'!$I$14+СВЦЭМ!$D$10+'СЕТ СН'!$I$6-'СЕТ СН'!$I$26</f>
        <v>3720.2082549199999</v>
      </c>
      <c r="Y161" s="36">
        <f>SUMIFS(СВЦЭМ!$D$39:$D$789,СВЦЭМ!$A$39:$A$789,$A161,СВЦЭМ!$B$39:$B$789,Y$155)+'СЕТ СН'!$I$14+СВЦЭМ!$D$10+'СЕТ СН'!$I$6-'СЕТ СН'!$I$26</f>
        <v>3759.2979871100001</v>
      </c>
    </row>
    <row r="162" spans="1:25" ht="15.75" x14ac:dyDescent="0.2">
      <c r="A162" s="35">
        <f t="shared" si="4"/>
        <v>45633</v>
      </c>
      <c r="B162" s="36">
        <f>SUMIFS(СВЦЭМ!$D$39:$D$789,СВЦЭМ!$A$39:$A$789,$A162,СВЦЭМ!$B$39:$B$789,B$155)+'СЕТ СН'!$I$14+СВЦЭМ!$D$10+'СЕТ СН'!$I$6-'СЕТ СН'!$I$26</f>
        <v>3871.0443673700001</v>
      </c>
      <c r="C162" s="36">
        <f>SUMIFS(СВЦЭМ!$D$39:$D$789,СВЦЭМ!$A$39:$A$789,$A162,СВЦЭМ!$B$39:$B$789,C$155)+'СЕТ СН'!$I$14+СВЦЭМ!$D$10+'СЕТ СН'!$I$6-'СЕТ СН'!$I$26</f>
        <v>3833.7691808</v>
      </c>
      <c r="D162" s="36">
        <f>SUMIFS(СВЦЭМ!$D$39:$D$789,СВЦЭМ!$A$39:$A$789,$A162,СВЦЭМ!$B$39:$B$789,D$155)+'СЕТ СН'!$I$14+СВЦЭМ!$D$10+'СЕТ СН'!$I$6-'СЕТ СН'!$I$26</f>
        <v>3875.26338472</v>
      </c>
      <c r="E162" s="36">
        <f>SUMIFS(СВЦЭМ!$D$39:$D$789,СВЦЭМ!$A$39:$A$789,$A162,СВЦЭМ!$B$39:$B$789,E$155)+'СЕТ СН'!$I$14+СВЦЭМ!$D$10+'СЕТ СН'!$I$6-'СЕТ СН'!$I$26</f>
        <v>3908.4298238699998</v>
      </c>
      <c r="F162" s="36">
        <f>SUMIFS(СВЦЭМ!$D$39:$D$789,СВЦЭМ!$A$39:$A$789,$A162,СВЦЭМ!$B$39:$B$789,F$155)+'СЕТ СН'!$I$14+СВЦЭМ!$D$10+'СЕТ СН'!$I$6-'СЕТ СН'!$I$26</f>
        <v>3904.6085299000001</v>
      </c>
      <c r="G162" s="36">
        <f>SUMIFS(СВЦЭМ!$D$39:$D$789,СВЦЭМ!$A$39:$A$789,$A162,СВЦЭМ!$B$39:$B$789,G$155)+'СЕТ СН'!$I$14+СВЦЭМ!$D$10+'СЕТ СН'!$I$6-'СЕТ СН'!$I$26</f>
        <v>3880.7390194099999</v>
      </c>
      <c r="H162" s="36">
        <f>SUMIFS(СВЦЭМ!$D$39:$D$789,СВЦЭМ!$A$39:$A$789,$A162,СВЦЭМ!$B$39:$B$789,H$155)+'СЕТ СН'!$I$14+СВЦЭМ!$D$10+'СЕТ СН'!$I$6-'СЕТ СН'!$I$26</f>
        <v>3849.80377804</v>
      </c>
      <c r="I162" s="36">
        <f>SUMIFS(СВЦЭМ!$D$39:$D$789,СВЦЭМ!$A$39:$A$789,$A162,СВЦЭМ!$B$39:$B$789,I$155)+'СЕТ СН'!$I$14+СВЦЭМ!$D$10+'СЕТ СН'!$I$6-'СЕТ СН'!$I$26</f>
        <v>3849.77077358</v>
      </c>
      <c r="J162" s="36">
        <f>SUMIFS(СВЦЭМ!$D$39:$D$789,СВЦЭМ!$A$39:$A$789,$A162,СВЦЭМ!$B$39:$B$789,J$155)+'СЕТ СН'!$I$14+СВЦЭМ!$D$10+'СЕТ СН'!$I$6-'СЕТ СН'!$I$26</f>
        <v>3765.98807502</v>
      </c>
      <c r="K162" s="36">
        <f>SUMIFS(СВЦЭМ!$D$39:$D$789,СВЦЭМ!$A$39:$A$789,$A162,СВЦЭМ!$B$39:$B$789,K$155)+'СЕТ СН'!$I$14+СВЦЭМ!$D$10+'СЕТ СН'!$I$6-'СЕТ СН'!$I$26</f>
        <v>3647.4856264800001</v>
      </c>
      <c r="L162" s="36">
        <f>SUMIFS(СВЦЭМ!$D$39:$D$789,СВЦЭМ!$A$39:$A$789,$A162,СВЦЭМ!$B$39:$B$789,L$155)+'СЕТ СН'!$I$14+СВЦЭМ!$D$10+'СЕТ СН'!$I$6-'СЕТ СН'!$I$26</f>
        <v>3606.75376689</v>
      </c>
      <c r="M162" s="36">
        <f>SUMIFS(СВЦЭМ!$D$39:$D$789,СВЦЭМ!$A$39:$A$789,$A162,СВЦЭМ!$B$39:$B$789,M$155)+'СЕТ СН'!$I$14+СВЦЭМ!$D$10+'СЕТ СН'!$I$6-'СЕТ СН'!$I$26</f>
        <v>3609.3071562999999</v>
      </c>
      <c r="N162" s="36">
        <f>SUMIFS(СВЦЭМ!$D$39:$D$789,СВЦЭМ!$A$39:$A$789,$A162,СВЦЭМ!$B$39:$B$789,N$155)+'СЕТ СН'!$I$14+СВЦЭМ!$D$10+'СЕТ СН'!$I$6-'СЕТ СН'!$I$26</f>
        <v>3637.25093969</v>
      </c>
      <c r="O162" s="36">
        <f>SUMIFS(СВЦЭМ!$D$39:$D$789,СВЦЭМ!$A$39:$A$789,$A162,СВЦЭМ!$B$39:$B$789,O$155)+'СЕТ СН'!$I$14+СВЦЭМ!$D$10+'СЕТ СН'!$I$6-'СЕТ СН'!$I$26</f>
        <v>3643.5776807900002</v>
      </c>
      <c r="P162" s="36">
        <f>SUMIFS(СВЦЭМ!$D$39:$D$789,СВЦЭМ!$A$39:$A$789,$A162,СВЦЭМ!$B$39:$B$789,P$155)+'СЕТ СН'!$I$14+СВЦЭМ!$D$10+'СЕТ СН'!$I$6-'СЕТ СН'!$I$26</f>
        <v>3665.0698429999998</v>
      </c>
      <c r="Q162" s="36">
        <f>SUMIFS(СВЦЭМ!$D$39:$D$789,СВЦЭМ!$A$39:$A$789,$A162,СВЦЭМ!$B$39:$B$789,Q$155)+'СЕТ СН'!$I$14+СВЦЭМ!$D$10+'СЕТ СН'!$I$6-'СЕТ СН'!$I$26</f>
        <v>3662.5533460699999</v>
      </c>
      <c r="R162" s="36">
        <f>SUMIFS(СВЦЭМ!$D$39:$D$789,СВЦЭМ!$A$39:$A$789,$A162,СВЦЭМ!$B$39:$B$789,R$155)+'СЕТ СН'!$I$14+СВЦЭМ!$D$10+'СЕТ СН'!$I$6-'СЕТ СН'!$I$26</f>
        <v>3667.8047504800002</v>
      </c>
      <c r="S162" s="36">
        <f>SUMIFS(СВЦЭМ!$D$39:$D$789,СВЦЭМ!$A$39:$A$789,$A162,СВЦЭМ!$B$39:$B$789,S$155)+'СЕТ СН'!$I$14+СВЦЭМ!$D$10+'СЕТ СН'!$I$6-'СЕТ СН'!$I$26</f>
        <v>3627.9326638699999</v>
      </c>
      <c r="T162" s="36">
        <f>SUMIFS(СВЦЭМ!$D$39:$D$789,СВЦЭМ!$A$39:$A$789,$A162,СВЦЭМ!$B$39:$B$789,T$155)+'СЕТ СН'!$I$14+СВЦЭМ!$D$10+'СЕТ СН'!$I$6-'СЕТ СН'!$I$26</f>
        <v>3573.49892473</v>
      </c>
      <c r="U162" s="36">
        <f>SUMIFS(СВЦЭМ!$D$39:$D$789,СВЦЭМ!$A$39:$A$789,$A162,СВЦЭМ!$B$39:$B$789,U$155)+'СЕТ СН'!$I$14+СВЦЭМ!$D$10+'СЕТ СН'!$I$6-'СЕТ СН'!$I$26</f>
        <v>3603.7774898500002</v>
      </c>
      <c r="V162" s="36">
        <f>SUMIFS(СВЦЭМ!$D$39:$D$789,СВЦЭМ!$A$39:$A$789,$A162,СВЦЭМ!$B$39:$B$789,V$155)+'СЕТ СН'!$I$14+СВЦЭМ!$D$10+'СЕТ СН'!$I$6-'СЕТ СН'!$I$26</f>
        <v>3627.1880403199998</v>
      </c>
      <c r="W162" s="36">
        <f>SUMIFS(СВЦЭМ!$D$39:$D$789,СВЦЭМ!$A$39:$A$789,$A162,СВЦЭМ!$B$39:$B$789,W$155)+'СЕТ СН'!$I$14+СВЦЭМ!$D$10+'СЕТ СН'!$I$6-'СЕТ СН'!$I$26</f>
        <v>3650.55498515</v>
      </c>
      <c r="X162" s="36">
        <f>SUMIFS(СВЦЭМ!$D$39:$D$789,СВЦЭМ!$A$39:$A$789,$A162,СВЦЭМ!$B$39:$B$789,X$155)+'СЕТ СН'!$I$14+СВЦЭМ!$D$10+'СЕТ СН'!$I$6-'СЕТ СН'!$I$26</f>
        <v>3705.9112602099999</v>
      </c>
      <c r="Y162" s="36">
        <f>SUMIFS(СВЦЭМ!$D$39:$D$789,СВЦЭМ!$A$39:$A$789,$A162,СВЦЭМ!$B$39:$B$789,Y$155)+'СЕТ СН'!$I$14+СВЦЭМ!$D$10+'СЕТ СН'!$I$6-'СЕТ СН'!$I$26</f>
        <v>3783.2977670499999</v>
      </c>
    </row>
    <row r="163" spans="1:25" ht="15.75" x14ac:dyDescent="0.2">
      <c r="A163" s="35">
        <f t="shared" si="4"/>
        <v>45634</v>
      </c>
      <c r="B163" s="36">
        <f>SUMIFS(СВЦЭМ!$D$39:$D$789,СВЦЭМ!$A$39:$A$789,$A163,СВЦЭМ!$B$39:$B$789,B$155)+'СЕТ СН'!$I$14+СВЦЭМ!$D$10+'СЕТ СН'!$I$6-'СЕТ СН'!$I$26</f>
        <v>3772.7106749599998</v>
      </c>
      <c r="C163" s="36">
        <f>SUMIFS(СВЦЭМ!$D$39:$D$789,СВЦЭМ!$A$39:$A$789,$A163,СВЦЭМ!$B$39:$B$789,C$155)+'СЕТ СН'!$I$14+СВЦЭМ!$D$10+'СЕТ СН'!$I$6-'СЕТ СН'!$I$26</f>
        <v>3817.4233293699999</v>
      </c>
      <c r="D163" s="36">
        <f>SUMIFS(СВЦЭМ!$D$39:$D$789,СВЦЭМ!$A$39:$A$789,$A163,СВЦЭМ!$B$39:$B$789,D$155)+'СЕТ СН'!$I$14+СВЦЭМ!$D$10+'СЕТ СН'!$I$6-'СЕТ СН'!$I$26</f>
        <v>3860.73583715</v>
      </c>
      <c r="E163" s="36">
        <f>SUMIFS(СВЦЭМ!$D$39:$D$789,СВЦЭМ!$A$39:$A$789,$A163,СВЦЭМ!$B$39:$B$789,E$155)+'СЕТ СН'!$I$14+СВЦЭМ!$D$10+'СЕТ СН'!$I$6-'СЕТ СН'!$I$26</f>
        <v>3901.7044568599999</v>
      </c>
      <c r="F163" s="36">
        <f>SUMIFS(СВЦЭМ!$D$39:$D$789,СВЦЭМ!$A$39:$A$789,$A163,СВЦЭМ!$B$39:$B$789,F$155)+'СЕТ СН'!$I$14+СВЦЭМ!$D$10+'СЕТ СН'!$I$6-'СЕТ СН'!$I$26</f>
        <v>3919.3281073799999</v>
      </c>
      <c r="G163" s="36">
        <f>SUMIFS(СВЦЭМ!$D$39:$D$789,СВЦЭМ!$A$39:$A$789,$A163,СВЦЭМ!$B$39:$B$789,G$155)+'СЕТ СН'!$I$14+СВЦЭМ!$D$10+'СЕТ СН'!$I$6-'СЕТ СН'!$I$26</f>
        <v>3887.30057369</v>
      </c>
      <c r="H163" s="36">
        <f>SUMIFS(СВЦЭМ!$D$39:$D$789,СВЦЭМ!$A$39:$A$789,$A163,СВЦЭМ!$B$39:$B$789,H$155)+'СЕТ СН'!$I$14+СВЦЭМ!$D$10+'СЕТ СН'!$I$6-'СЕТ СН'!$I$26</f>
        <v>3910.3854748099998</v>
      </c>
      <c r="I163" s="36">
        <f>SUMIFS(СВЦЭМ!$D$39:$D$789,СВЦЭМ!$A$39:$A$789,$A163,СВЦЭМ!$B$39:$B$789,I$155)+'СЕТ СН'!$I$14+СВЦЭМ!$D$10+'СЕТ СН'!$I$6-'СЕТ СН'!$I$26</f>
        <v>3894.9377442199998</v>
      </c>
      <c r="J163" s="36">
        <f>SUMIFS(СВЦЭМ!$D$39:$D$789,СВЦЭМ!$A$39:$A$789,$A163,СВЦЭМ!$B$39:$B$789,J$155)+'СЕТ СН'!$I$14+СВЦЭМ!$D$10+'СЕТ СН'!$I$6-'СЕТ СН'!$I$26</f>
        <v>3815.60531657</v>
      </c>
      <c r="K163" s="36">
        <f>SUMIFS(СВЦЭМ!$D$39:$D$789,СВЦЭМ!$A$39:$A$789,$A163,СВЦЭМ!$B$39:$B$789,K$155)+'СЕТ СН'!$I$14+СВЦЭМ!$D$10+'СЕТ СН'!$I$6-'СЕТ СН'!$I$26</f>
        <v>3713.5772627299998</v>
      </c>
      <c r="L163" s="36">
        <f>SUMIFS(СВЦЭМ!$D$39:$D$789,СВЦЭМ!$A$39:$A$789,$A163,СВЦЭМ!$B$39:$B$789,L$155)+'СЕТ СН'!$I$14+СВЦЭМ!$D$10+'СЕТ СН'!$I$6-'СЕТ СН'!$I$26</f>
        <v>3646.6185860800001</v>
      </c>
      <c r="M163" s="36">
        <f>SUMIFS(СВЦЭМ!$D$39:$D$789,СВЦЭМ!$A$39:$A$789,$A163,СВЦЭМ!$B$39:$B$789,M$155)+'СЕТ СН'!$I$14+СВЦЭМ!$D$10+'СЕТ СН'!$I$6-'СЕТ СН'!$I$26</f>
        <v>3645.5641712299998</v>
      </c>
      <c r="N163" s="36">
        <f>SUMIFS(СВЦЭМ!$D$39:$D$789,СВЦЭМ!$A$39:$A$789,$A163,СВЦЭМ!$B$39:$B$789,N$155)+'СЕТ СН'!$I$14+СВЦЭМ!$D$10+'СЕТ СН'!$I$6-'СЕТ СН'!$I$26</f>
        <v>3680.1895047100002</v>
      </c>
      <c r="O163" s="36">
        <f>SUMIFS(СВЦЭМ!$D$39:$D$789,СВЦЭМ!$A$39:$A$789,$A163,СВЦЭМ!$B$39:$B$789,O$155)+'СЕТ СН'!$I$14+СВЦЭМ!$D$10+'СЕТ СН'!$I$6-'СЕТ СН'!$I$26</f>
        <v>3697.0895648599999</v>
      </c>
      <c r="P163" s="36">
        <f>SUMIFS(СВЦЭМ!$D$39:$D$789,СВЦЭМ!$A$39:$A$789,$A163,СВЦЭМ!$B$39:$B$789,P$155)+'СЕТ СН'!$I$14+СВЦЭМ!$D$10+'СЕТ СН'!$I$6-'СЕТ СН'!$I$26</f>
        <v>3711.57851046</v>
      </c>
      <c r="Q163" s="36">
        <f>SUMIFS(СВЦЭМ!$D$39:$D$789,СВЦЭМ!$A$39:$A$789,$A163,СВЦЭМ!$B$39:$B$789,Q$155)+'СЕТ СН'!$I$14+СВЦЭМ!$D$10+'СЕТ СН'!$I$6-'СЕТ СН'!$I$26</f>
        <v>3722.0840763400001</v>
      </c>
      <c r="R163" s="36">
        <f>SUMIFS(СВЦЭМ!$D$39:$D$789,СВЦЭМ!$A$39:$A$789,$A163,СВЦЭМ!$B$39:$B$789,R$155)+'СЕТ СН'!$I$14+СВЦЭМ!$D$10+'СЕТ СН'!$I$6-'СЕТ СН'!$I$26</f>
        <v>3713.42644389</v>
      </c>
      <c r="S163" s="36">
        <f>SUMIFS(СВЦЭМ!$D$39:$D$789,СВЦЭМ!$A$39:$A$789,$A163,СВЦЭМ!$B$39:$B$789,S$155)+'СЕТ СН'!$I$14+СВЦЭМ!$D$10+'СЕТ СН'!$I$6-'СЕТ СН'!$I$26</f>
        <v>3628.5080616599998</v>
      </c>
      <c r="T163" s="36">
        <f>SUMIFS(СВЦЭМ!$D$39:$D$789,СВЦЭМ!$A$39:$A$789,$A163,СВЦЭМ!$B$39:$B$789,T$155)+'СЕТ СН'!$I$14+СВЦЭМ!$D$10+'СЕТ СН'!$I$6-'СЕТ СН'!$I$26</f>
        <v>3524.8861953300002</v>
      </c>
      <c r="U163" s="36">
        <f>SUMIFS(СВЦЭМ!$D$39:$D$789,СВЦЭМ!$A$39:$A$789,$A163,СВЦЭМ!$B$39:$B$789,U$155)+'СЕТ СН'!$I$14+СВЦЭМ!$D$10+'СЕТ СН'!$I$6-'СЕТ СН'!$I$26</f>
        <v>3521.79328794</v>
      </c>
      <c r="V163" s="36">
        <f>SUMIFS(СВЦЭМ!$D$39:$D$789,СВЦЭМ!$A$39:$A$789,$A163,СВЦЭМ!$B$39:$B$789,V$155)+'СЕТ СН'!$I$14+СВЦЭМ!$D$10+'СЕТ СН'!$I$6-'СЕТ СН'!$I$26</f>
        <v>3562.1470989200002</v>
      </c>
      <c r="W163" s="36">
        <f>SUMIFS(СВЦЭМ!$D$39:$D$789,СВЦЭМ!$A$39:$A$789,$A163,СВЦЭМ!$B$39:$B$789,W$155)+'СЕТ СН'!$I$14+СВЦЭМ!$D$10+'СЕТ СН'!$I$6-'СЕТ СН'!$I$26</f>
        <v>3616.2246784600002</v>
      </c>
      <c r="X163" s="36">
        <f>SUMIFS(СВЦЭМ!$D$39:$D$789,СВЦЭМ!$A$39:$A$789,$A163,СВЦЭМ!$B$39:$B$789,X$155)+'СЕТ СН'!$I$14+СВЦЭМ!$D$10+'СЕТ СН'!$I$6-'СЕТ СН'!$I$26</f>
        <v>3639.0006929199999</v>
      </c>
      <c r="Y163" s="36">
        <f>SUMIFS(СВЦЭМ!$D$39:$D$789,СВЦЭМ!$A$39:$A$789,$A163,СВЦЭМ!$B$39:$B$789,Y$155)+'СЕТ СН'!$I$14+СВЦЭМ!$D$10+'СЕТ СН'!$I$6-'СЕТ СН'!$I$26</f>
        <v>3640.3801172799999</v>
      </c>
    </row>
    <row r="164" spans="1:25" ht="15.75" x14ac:dyDescent="0.2">
      <c r="A164" s="35">
        <f t="shared" si="4"/>
        <v>45635</v>
      </c>
      <c r="B164" s="36">
        <f>SUMIFS(СВЦЭМ!$D$39:$D$789,СВЦЭМ!$A$39:$A$789,$A164,СВЦЭМ!$B$39:$B$789,B$155)+'СЕТ СН'!$I$14+СВЦЭМ!$D$10+'СЕТ СН'!$I$6-'СЕТ СН'!$I$26</f>
        <v>3746.3967882799998</v>
      </c>
      <c r="C164" s="36">
        <f>SUMIFS(СВЦЭМ!$D$39:$D$789,СВЦЭМ!$A$39:$A$789,$A164,СВЦЭМ!$B$39:$B$789,C$155)+'СЕТ СН'!$I$14+СВЦЭМ!$D$10+'СЕТ СН'!$I$6-'СЕТ СН'!$I$26</f>
        <v>3778.0614018199999</v>
      </c>
      <c r="D164" s="36">
        <f>SUMIFS(СВЦЭМ!$D$39:$D$789,СВЦЭМ!$A$39:$A$789,$A164,СВЦЭМ!$B$39:$B$789,D$155)+'СЕТ СН'!$I$14+СВЦЭМ!$D$10+'СЕТ СН'!$I$6-'СЕТ СН'!$I$26</f>
        <v>3837.9130752999999</v>
      </c>
      <c r="E164" s="36">
        <f>SUMIFS(СВЦЭМ!$D$39:$D$789,СВЦЭМ!$A$39:$A$789,$A164,СВЦЭМ!$B$39:$B$789,E$155)+'СЕТ СН'!$I$14+СВЦЭМ!$D$10+'СЕТ СН'!$I$6-'СЕТ СН'!$I$26</f>
        <v>3867.3210755</v>
      </c>
      <c r="F164" s="36">
        <f>SUMIFS(СВЦЭМ!$D$39:$D$789,СВЦЭМ!$A$39:$A$789,$A164,СВЦЭМ!$B$39:$B$789,F$155)+'СЕТ СН'!$I$14+СВЦЭМ!$D$10+'СЕТ СН'!$I$6-'СЕТ СН'!$I$26</f>
        <v>3868.3115048999998</v>
      </c>
      <c r="G164" s="36">
        <f>SUMIFS(СВЦЭМ!$D$39:$D$789,СВЦЭМ!$A$39:$A$789,$A164,СВЦЭМ!$B$39:$B$789,G$155)+'СЕТ СН'!$I$14+СВЦЭМ!$D$10+'СЕТ СН'!$I$6-'СЕТ СН'!$I$26</f>
        <v>3816.6134058900002</v>
      </c>
      <c r="H164" s="36">
        <f>SUMIFS(СВЦЭМ!$D$39:$D$789,СВЦЭМ!$A$39:$A$789,$A164,СВЦЭМ!$B$39:$B$789,H$155)+'СЕТ СН'!$I$14+СВЦЭМ!$D$10+'СЕТ СН'!$I$6-'СЕТ СН'!$I$26</f>
        <v>3703.9797381200001</v>
      </c>
      <c r="I164" s="36">
        <f>SUMIFS(СВЦЭМ!$D$39:$D$789,СВЦЭМ!$A$39:$A$789,$A164,СВЦЭМ!$B$39:$B$789,I$155)+'СЕТ СН'!$I$14+СВЦЭМ!$D$10+'СЕТ СН'!$I$6-'СЕТ СН'!$I$26</f>
        <v>3608.1856938400001</v>
      </c>
      <c r="J164" s="36">
        <f>SUMIFS(СВЦЭМ!$D$39:$D$789,СВЦЭМ!$A$39:$A$789,$A164,СВЦЭМ!$B$39:$B$789,J$155)+'СЕТ СН'!$I$14+СВЦЭМ!$D$10+'СЕТ СН'!$I$6-'СЕТ СН'!$I$26</f>
        <v>3632.6886980700001</v>
      </c>
      <c r="K164" s="36">
        <f>SUMIFS(СВЦЭМ!$D$39:$D$789,СВЦЭМ!$A$39:$A$789,$A164,СВЦЭМ!$B$39:$B$789,K$155)+'СЕТ СН'!$I$14+СВЦЭМ!$D$10+'СЕТ СН'!$I$6-'СЕТ СН'!$I$26</f>
        <v>3610.5035292699999</v>
      </c>
      <c r="L164" s="36">
        <f>SUMIFS(СВЦЭМ!$D$39:$D$789,СВЦЭМ!$A$39:$A$789,$A164,СВЦЭМ!$B$39:$B$789,L$155)+'СЕТ СН'!$I$14+СВЦЭМ!$D$10+'СЕТ СН'!$I$6-'СЕТ СН'!$I$26</f>
        <v>3601.6481745000001</v>
      </c>
      <c r="M164" s="36">
        <f>SUMIFS(СВЦЭМ!$D$39:$D$789,СВЦЭМ!$A$39:$A$789,$A164,СВЦЭМ!$B$39:$B$789,M$155)+'СЕТ СН'!$I$14+СВЦЭМ!$D$10+'СЕТ СН'!$I$6-'СЕТ СН'!$I$26</f>
        <v>3631.6683083799999</v>
      </c>
      <c r="N164" s="36">
        <f>SUMIFS(СВЦЭМ!$D$39:$D$789,СВЦЭМ!$A$39:$A$789,$A164,СВЦЭМ!$B$39:$B$789,N$155)+'СЕТ СН'!$I$14+СВЦЭМ!$D$10+'СЕТ СН'!$I$6-'СЕТ СН'!$I$26</f>
        <v>3621.22091318</v>
      </c>
      <c r="O164" s="36">
        <f>SUMIFS(СВЦЭМ!$D$39:$D$789,СВЦЭМ!$A$39:$A$789,$A164,СВЦЭМ!$B$39:$B$789,O$155)+'СЕТ СН'!$I$14+СВЦЭМ!$D$10+'СЕТ СН'!$I$6-'СЕТ СН'!$I$26</f>
        <v>3635.6881007299999</v>
      </c>
      <c r="P164" s="36">
        <f>SUMIFS(СВЦЭМ!$D$39:$D$789,СВЦЭМ!$A$39:$A$789,$A164,СВЦЭМ!$B$39:$B$789,P$155)+'СЕТ СН'!$I$14+СВЦЭМ!$D$10+'СЕТ СН'!$I$6-'СЕТ СН'!$I$26</f>
        <v>3645.1480124999998</v>
      </c>
      <c r="Q164" s="36">
        <f>SUMIFS(СВЦЭМ!$D$39:$D$789,СВЦЭМ!$A$39:$A$789,$A164,СВЦЭМ!$B$39:$B$789,Q$155)+'СЕТ СН'!$I$14+СВЦЭМ!$D$10+'СЕТ СН'!$I$6-'СЕТ СН'!$I$26</f>
        <v>3650.02040339</v>
      </c>
      <c r="R164" s="36">
        <f>SUMIFS(СВЦЭМ!$D$39:$D$789,СВЦЭМ!$A$39:$A$789,$A164,СВЦЭМ!$B$39:$B$789,R$155)+'СЕТ СН'!$I$14+СВЦЭМ!$D$10+'СЕТ СН'!$I$6-'СЕТ СН'!$I$26</f>
        <v>3629.2935418100001</v>
      </c>
      <c r="S164" s="36">
        <f>SUMIFS(СВЦЭМ!$D$39:$D$789,СВЦЭМ!$A$39:$A$789,$A164,СВЦЭМ!$B$39:$B$789,S$155)+'СЕТ СН'!$I$14+СВЦЭМ!$D$10+'СЕТ СН'!$I$6-'СЕТ СН'!$I$26</f>
        <v>3581.6453277699998</v>
      </c>
      <c r="T164" s="36">
        <f>SUMIFS(СВЦЭМ!$D$39:$D$789,СВЦЭМ!$A$39:$A$789,$A164,СВЦЭМ!$B$39:$B$789,T$155)+'СЕТ СН'!$I$14+СВЦЭМ!$D$10+'СЕТ СН'!$I$6-'СЕТ СН'!$I$26</f>
        <v>3548.3658241899998</v>
      </c>
      <c r="U164" s="36">
        <f>SUMIFS(СВЦЭМ!$D$39:$D$789,СВЦЭМ!$A$39:$A$789,$A164,СВЦЭМ!$B$39:$B$789,U$155)+'СЕТ СН'!$I$14+СВЦЭМ!$D$10+'СЕТ СН'!$I$6-'СЕТ СН'!$I$26</f>
        <v>3556.85014688</v>
      </c>
      <c r="V164" s="36">
        <f>SUMIFS(СВЦЭМ!$D$39:$D$789,СВЦЭМ!$A$39:$A$789,$A164,СВЦЭМ!$B$39:$B$789,V$155)+'СЕТ СН'!$I$14+СВЦЭМ!$D$10+'СЕТ СН'!$I$6-'СЕТ СН'!$I$26</f>
        <v>3593.75210135</v>
      </c>
      <c r="W164" s="36">
        <f>SUMIFS(СВЦЭМ!$D$39:$D$789,СВЦЭМ!$A$39:$A$789,$A164,СВЦЭМ!$B$39:$B$789,W$155)+'СЕТ СН'!$I$14+СВЦЭМ!$D$10+'СЕТ СН'!$I$6-'СЕТ СН'!$I$26</f>
        <v>3616.4524197599999</v>
      </c>
      <c r="X164" s="36">
        <f>SUMIFS(СВЦЭМ!$D$39:$D$789,СВЦЭМ!$A$39:$A$789,$A164,СВЦЭМ!$B$39:$B$789,X$155)+'СЕТ СН'!$I$14+СВЦЭМ!$D$10+'СЕТ СН'!$I$6-'СЕТ СН'!$I$26</f>
        <v>3623.4386848600002</v>
      </c>
      <c r="Y164" s="36">
        <f>SUMIFS(СВЦЭМ!$D$39:$D$789,СВЦЭМ!$A$39:$A$789,$A164,СВЦЭМ!$B$39:$B$789,Y$155)+'СЕТ СН'!$I$14+СВЦЭМ!$D$10+'СЕТ СН'!$I$6-'СЕТ СН'!$I$26</f>
        <v>3613.6471371900002</v>
      </c>
    </row>
    <row r="165" spans="1:25" ht="15.75" x14ac:dyDescent="0.2">
      <c r="A165" s="35">
        <f t="shared" si="4"/>
        <v>45636</v>
      </c>
      <c r="B165" s="36">
        <f>SUMIFS(СВЦЭМ!$D$39:$D$789,СВЦЭМ!$A$39:$A$789,$A165,СВЦЭМ!$B$39:$B$789,B$155)+'СЕТ СН'!$I$14+СВЦЭМ!$D$10+'СЕТ СН'!$I$6-'СЕТ СН'!$I$26</f>
        <v>3785.1586243900001</v>
      </c>
      <c r="C165" s="36">
        <f>SUMIFS(СВЦЭМ!$D$39:$D$789,СВЦЭМ!$A$39:$A$789,$A165,СВЦЭМ!$B$39:$B$789,C$155)+'СЕТ СН'!$I$14+СВЦЭМ!$D$10+'СЕТ СН'!$I$6-'СЕТ СН'!$I$26</f>
        <v>3863.59314399</v>
      </c>
      <c r="D165" s="36">
        <f>SUMIFS(СВЦЭМ!$D$39:$D$789,СВЦЭМ!$A$39:$A$789,$A165,СВЦЭМ!$B$39:$B$789,D$155)+'СЕТ СН'!$I$14+СВЦЭМ!$D$10+'СЕТ СН'!$I$6-'СЕТ СН'!$I$26</f>
        <v>3884.91026139</v>
      </c>
      <c r="E165" s="36">
        <f>SUMIFS(СВЦЭМ!$D$39:$D$789,СВЦЭМ!$A$39:$A$789,$A165,СВЦЭМ!$B$39:$B$789,E$155)+'СЕТ СН'!$I$14+СВЦЭМ!$D$10+'СЕТ СН'!$I$6-'СЕТ СН'!$I$26</f>
        <v>3910.2004454600001</v>
      </c>
      <c r="F165" s="36">
        <f>SUMIFS(СВЦЭМ!$D$39:$D$789,СВЦЭМ!$A$39:$A$789,$A165,СВЦЭМ!$B$39:$B$789,F$155)+'СЕТ СН'!$I$14+СВЦЭМ!$D$10+'СЕТ СН'!$I$6-'СЕТ СН'!$I$26</f>
        <v>3912.8534956200001</v>
      </c>
      <c r="G165" s="36">
        <f>SUMIFS(СВЦЭМ!$D$39:$D$789,СВЦЭМ!$A$39:$A$789,$A165,СВЦЭМ!$B$39:$B$789,G$155)+'СЕТ СН'!$I$14+СВЦЭМ!$D$10+'СЕТ СН'!$I$6-'СЕТ СН'!$I$26</f>
        <v>3872.8513063800001</v>
      </c>
      <c r="H165" s="36">
        <f>SUMIFS(СВЦЭМ!$D$39:$D$789,СВЦЭМ!$A$39:$A$789,$A165,СВЦЭМ!$B$39:$B$789,H$155)+'СЕТ СН'!$I$14+СВЦЭМ!$D$10+'СЕТ СН'!$I$6-'СЕТ СН'!$I$26</f>
        <v>3770.9588469800001</v>
      </c>
      <c r="I165" s="36">
        <f>SUMIFS(СВЦЭМ!$D$39:$D$789,СВЦЭМ!$A$39:$A$789,$A165,СВЦЭМ!$B$39:$B$789,I$155)+'СЕТ СН'!$I$14+СВЦЭМ!$D$10+'СЕТ СН'!$I$6-'СЕТ СН'!$I$26</f>
        <v>3668.0273585300001</v>
      </c>
      <c r="J165" s="36">
        <f>SUMIFS(СВЦЭМ!$D$39:$D$789,СВЦЭМ!$A$39:$A$789,$A165,СВЦЭМ!$B$39:$B$789,J$155)+'СЕТ СН'!$I$14+СВЦЭМ!$D$10+'СЕТ СН'!$I$6-'СЕТ СН'!$I$26</f>
        <v>3593.78177469</v>
      </c>
      <c r="K165" s="36">
        <f>SUMIFS(СВЦЭМ!$D$39:$D$789,СВЦЭМ!$A$39:$A$789,$A165,СВЦЭМ!$B$39:$B$789,K$155)+'СЕТ СН'!$I$14+СВЦЭМ!$D$10+'СЕТ СН'!$I$6-'СЕТ СН'!$I$26</f>
        <v>3558.93513773</v>
      </c>
      <c r="L165" s="36">
        <f>SUMIFS(СВЦЭМ!$D$39:$D$789,СВЦЭМ!$A$39:$A$789,$A165,СВЦЭМ!$B$39:$B$789,L$155)+'СЕТ СН'!$I$14+СВЦЭМ!$D$10+'СЕТ СН'!$I$6-'СЕТ СН'!$I$26</f>
        <v>3574.49410489</v>
      </c>
      <c r="M165" s="36">
        <f>SUMIFS(СВЦЭМ!$D$39:$D$789,СВЦЭМ!$A$39:$A$789,$A165,СВЦЭМ!$B$39:$B$789,M$155)+'СЕТ СН'!$I$14+СВЦЭМ!$D$10+'СЕТ СН'!$I$6-'СЕТ СН'!$I$26</f>
        <v>3587.3422820599999</v>
      </c>
      <c r="N165" s="36">
        <f>SUMIFS(СВЦЭМ!$D$39:$D$789,СВЦЭМ!$A$39:$A$789,$A165,СВЦЭМ!$B$39:$B$789,N$155)+'СЕТ СН'!$I$14+СВЦЭМ!$D$10+'СЕТ СН'!$I$6-'СЕТ СН'!$I$26</f>
        <v>3585.2967867100001</v>
      </c>
      <c r="O165" s="36">
        <f>SUMIFS(СВЦЭМ!$D$39:$D$789,СВЦЭМ!$A$39:$A$789,$A165,СВЦЭМ!$B$39:$B$789,O$155)+'СЕТ СН'!$I$14+СВЦЭМ!$D$10+'СЕТ СН'!$I$6-'СЕТ СН'!$I$26</f>
        <v>3579.0582602599998</v>
      </c>
      <c r="P165" s="36">
        <f>SUMIFS(СВЦЭМ!$D$39:$D$789,СВЦЭМ!$A$39:$A$789,$A165,СВЦЭМ!$B$39:$B$789,P$155)+'СЕТ СН'!$I$14+СВЦЭМ!$D$10+'СЕТ СН'!$I$6-'СЕТ СН'!$I$26</f>
        <v>3631.9376813899999</v>
      </c>
      <c r="Q165" s="36">
        <f>SUMIFS(СВЦЭМ!$D$39:$D$789,СВЦЭМ!$A$39:$A$789,$A165,СВЦЭМ!$B$39:$B$789,Q$155)+'СЕТ СН'!$I$14+СВЦЭМ!$D$10+'СЕТ СН'!$I$6-'СЕТ СН'!$I$26</f>
        <v>3651.53780035</v>
      </c>
      <c r="R165" s="36">
        <f>SUMIFS(СВЦЭМ!$D$39:$D$789,СВЦЭМ!$A$39:$A$789,$A165,СВЦЭМ!$B$39:$B$789,R$155)+'СЕТ СН'!$I$14+СВЦЭМ!$D$10+'СЕТ СН'!$I$6-'СЕТ СН'!$I$26</f>
        <v>3620.1222178200001</v>
      </c>
      <c r="S165" s="36">
        <f>SUMIFS(СВЦЭМ!$D$39:$D$789,СВЦЭМ!$A$39:$A$789,$A165,СВЦЭМ!$B$39:$B$789,S$155)+'СЕТ СН'!$I$14+СВЦЭМ!$D$10+'СЕТ СН'!$I$6-'СЕТ СН'!$I$26</f>
        <v>3568.4758105400001</v>
      </c>
      <c r="T165" s="36">
        <f>SUMIFS(СВЦЭМ!$D$39:$D$789,СВЦЭМ!$A$39:$A$789,$A165,СВЦЭМ!$B$39:$B$789,T$155)+'СЕТ СН'!$I$14+СВЦЭМ!$D$10+'СЕТ СН'!$I$6-'СЕТ СН'!$I$26</f>
        <v>3539.2382315</v>
      </c>
      <c r="U165" s="36">
        <f>SUMIFS(СВЦЭМ!$D$39:$D$789,СВЦЭМ!$A$39:$A$789,$A165,СВЦЭМ!$B$39:$B$789,U$155)+'СЕТ СН'!$I$14+СВЦЭМ!$D$10+'СЕТ СН'!$I$6-'СЕТ СН'!$I$26</f>
        <v>3560.7902840100001</v>
      </c>
      <c r="V165" s="36">
        <f>SUMIFS(СВЦЭМ!$D$39:$D$789,СВЦЭМ!$A$39:$A$789,$A165,СВЦЭМ!$B$39:$B$789,V$155)+'СЕТ СН'!$I$14+СВЦЭМ!$D$10+'СЕТ СН'!$I$6-'СЕТ СН'!$I$26</f>
        <v>3578.7202486400001</v>
      </c>
      <c r="W165" s="36">
        <f>SUMIFS(СВЦЭМ!$D$39:$D$789,СВЦЭМ!$A$39:$A$789,$A165,СВЦЭМ!$B$39:$B$789,W$155)+'СЕТ СН'!$I$14+СВЦЭМ!$D$10+'СЕТ СН'!$I$6-'СЕТ СН'!$I$26</f>
        <v>3617.49574188</v>
      </c>
      <c r="X165" s="36">
        <f>SUMIFS(СВЦЭМ!$D$39:$D$789,СВЦЭМ!$A$39:$A$789,$A165,СВЦЭМ!$B$39:$B$789,X$155)+'СЕТ СН'!$I$14+СВЦЭМ!$D$10+'СЕТ СН'!$I$6-'СЕТ СН'!$I$26</f>
        <v>3621.59966424</v>
      </c>
      <c r="Y165" s="36">
        <f>SUMIFS(СВЦЭМ!$D$39:$D$789,СВЦЭМ!$A$39:$A$789,$A165,СВЦЭМ!$B$39:$B$789,Y$155)+'СЕТ СН'!$I$14+СВЦЭМ!$D$10+'СЕТ СН'!$I$6-'СЕТ СН'!$I$26</f>
        <v>3677.83158628</v>
      </c>
    </row>
    <row r="166" spans="1:25" ht="15.75" x14ac:dyDescent="0.2">
      <c r="A166" s="35">
        <f t="shared" si="4"/>
        <v>45637</v>
      </c>
      <c r="B166" s="36">
        <f>SUMIFS(СВЦЭМ!$D$39:$D$789,СВЦЭМ!$A$39:$A$789,$A166,СВЦЭМ!$B$39:$B$789,B$155)+'СЕТ СН'!$I$14+СВЦЭМ!$D$10+'СЕТ СН'!$I$6-'СЕТ СН'!$I$26</f>
        <v>3671.7336908799998</v>
      </c>
      <c r="C166" s="36">
        <f>SUMIFS(СВЦЭМ!$D$39:$D$789,СВЦЭМ!$A$39:$A$789,$A166,СВЦЭМ!$B$39:$B$789,C$155)+'СЕТ СН'!$I$14+СВЦЭМ!$D$10+'СЕТ СН'!$I$6-'СЕТ СН'!$I$26</f>
        <v>3809.3400032899999</v>
      </c>
      <c r="D166" s="36">
        <f>SUMIFS(СВЦЭМ!$D$39:$D$789,СВЦЭМ!$A$39:$A$789,$A166,СВЦЭМ!$B$39:$B$789,D$155)+'СЕТ СН'!$I$14+СВЦЭМ!$D$10+'СЕТ СН'!$I$6-'СЕТ СН'!$I$26</f>
        <v>3868.83459576</v>
      </c>
      <c r="E166" s="36">
        <f>SUMIFS(СВЦЭМ!$D$39:$D$789,СВЦЭМ!$A$39:$A$789,$A166,СВЦЭМ!$B$39:$B$789,E$155)+'СЕТ СН'!$I$14+СВЦЭМ!$D$10+'СЕТ СН'!$I$6-'СЕТ СН'!$I$26</f>
        <v>3885.0498228699998</v>
      </c>
      <c r="F166" s="36">
        <f>SUMIFS(СВЦЭМ!$D$39:$D$789,СВЦЭМ!$A$39:$A$789,$A166,СВЦЭМ!$B$39:$B$789,F$155)+'СЕТ СН'!$I$14+СВЦЭМ!$D$10+'СЕТ СН'!$I$6-'СЕТ СН'!$I$26</f>
        <v>3901.7868818000002</v>
      </c>
      <c r="G166" s="36">
        <f>SUMIFS(СВЦЭМ!$D$39:$D$789,СВЦЭМ!$A$39:$A$789,$A166,СВЦЭМ!$B$39:$B$789,G$155)+'СЕТ СН'!$I$14+СВЦЭМ!$D$10+'СЕТ СН'!$I$6-'СЕТ СН'!$I$26</f>
        <v>3860.4429722</v>
      </c>
      <c r="H166" s="36">
        <f>SUMIFS(СВЦЭМ!$D$39:$D$789,СВЦЭМ!$A$39:$A$789,$A166,СВЦЭМ!$B$39:$B$789,H$155)+'СЕТ СН'!$I$14+СВЦЭМ!$D$10+'СЕТ СН'!$I$6-'СЕТ СН'!$I$26</f>
        <v>3793.02694621</v>
      </c>
      <c r="I166" s="36">
        <f>SUMIFS(СВЦЭМ!$D$39:$D$789,СВЦЭМ!$A$39:$A$789,$A166,СВЦЭМ!$B$39:$B$789,I$155)+'СЕТ СН'!$I$14+СВЦЭМ!$D$10+'СЕТ СН'!$I$6-'СЕТ СН'!$I$26</f>
        <v>3699.8319004</v>
      </c>
      <c r="J166" s="36">
        <f>SUMIFS(СВЦЭМ!$D$39:$D$789,СВЦЭМ!$A$39:$A$789,$A166,СВЦЭМ!$B$39:$B$789,J$155)+'СЕТ СН'!$I$14+СВЦЭМ!$D$10+'СЕТ СН'!$I$6-'СЕТ СН'!$I$26</f>
        <v>3641.1897539199999</v>
      </c>
      <c r="K166" s="36">
        <f>SUMIFS(СВЦЭМ!$D$39:$D$789,СВЦЭМ!$A$39:$A$789,$A166,СВЦЭМ!$B$39:$B$789,K$155)+'СЕТ СН'!$I$14+СВЦЭМ!$D$10+'СЕТ СН'!$I$6-'СЕТ СН'!$I$26</f>
        <v>3618.2892241599998</v>
      </c>
      <c r="L166" s="36">
        <f>SUMIFS(СВЦЭМ!$D$39:$D$789,СВЦЭМ!$A$39:$A$789,$A166,СВЦЭМ!$B$39:$B$789,L$155)+'СЕТ СН'!$I$14+СВЦЭМ!$D$10+'СЕТ СН'!$I$6-'СЕТ СН'!$I$26</f>
        <v>3617.1083523900002</v>
      </c>
      <c r="M166" s="36">
        <f>SUMIFS(СВЦЭМ!$D$39:$D$789,СВЦЭМ!$A$39:$A$789,$A166,СВЦЭМ!$B$39:$B$789,M$155)+'СЕТ СН'!$I$14+СВЦЭМ!$D$10+'СЕТ СН'!$I$6-'СЕТ СН'!$I$26</f>
        <v>3651.3188892399999</v>
      </c>
      <c r="N166" s="36">
        <f>SUMIFS(СВЦЭМ!$D$39:$D$789,СВЦЭМ!$A$39:$A$789,$A166,СВЦЭМ!$B$39:$B$789,N$155)+'СЕТ СН'!$I$14+СВЦЭМ!$D$10+'СЕТ СН'!$I$6-'СЕТ СН'!$I$26</f>
        <v>3678.5979318099999</v>
      </c>
      <c r="O166" s="36">
        <f>SUMIFS(СВЦЭМ!$D$39:$D$789,СВЦЭМ!$A$39:$A$789,$A166,СВЦЭМ!$B$39:$B$789,O$155)+'СЕТ СН'!$I$14+СВЦЭМ!$D$10+'СЕТ СН'!$I$6-'СЕТ СН'!$I$26</f>
        <v>3718.9934402099998</v>
      </c>
      <c r="P166" s="36">
        <f>SUMIFS(СВЦЭМ!$D$39:$D$789,СВЦЭМ!$A$39:$A$789,$A166,СВЦЭМ!$B$39:$B$789,P$155)+'СЕТ СН'!$I$14+СВЦЭМ!$D$10+'СЕТ СН'!$I$6-'СЕТ СН'!$I$26</f>
        <v>3758.5424681599998</v>
      </c>
      <c r="Q166" s="36">
        <f>SUMIFS(СВЦЭМ!$D$39:$D$789,СВЦЭМ!$A$39:$A$789,$A166,СВЦЭМ!$B$39:$B$789,Q$155)+'СЕТ СН'!$I$14+СВЦЭМ!$D$10+'СЕТ СН'!$I$6-'СЕТ СН'!$I$26</f>
        <v>3804.5963488299999</v>
      </c>
      <c r="R166" s="36">
        <f>SUMIFS(СВЦЭМ!$D$39:$D$789,СВЦЭМ!$A$39:$A$789,$A166,СВЦЭМ!$B$39:$B$789,R$155)+'СЕТ СН'!$I$14+СВЦЭМ!$D$10+'СЕТ СН'!$I$6-'СЕТ СН'!$I$26</f>
        <v>3786.1763022800001</v>
      </c>
      <c r="S166" s="36">
        <f>SUMIFS(СВЦЭМ!$D$39:$D$789,СВЦЭМ!$A$39:$A$789,$A166,СВЦЭМ!$B$39:$B$789,S$155)+'СЕТ СН'!$I$14+СВЦЭМ!$D$10+'СЕТ СН'!$I$6-'СЕТ СН'!$I$26</f>
        <v>3738.0307035300002</v>
      </c>
      <c r="T166" s="36">
        <f>SUMIFS(СВЦЭМ!$D$39:$D$789,СВЦЭМ!$A$39:$A$789,$A166,СВЦЭМ!$B$39:$B$789,T$155)+'СЕТ СН'!$I$14+СВЦЭМ!$D$10+'СЕТ СН'!$I$6-'СЕТ СН'!$I$26</f>
        <v>3674.2419441100001</v>
      </c>
      <c r="U166" s="36">
        <f>SUMIFS(СВЦЭМ!$D$39:$D$789,СВЦЭМ!$A$39:$A$789,$A166,СВЦЭМ!$B$39:$B$789,U$155)+'СЕТ СН'!$I$14+СВЦЭМ!$D$10+'СЕТ СН'!$I$6-'СЕТ СН'!$I$26</f>
        <v>3653.50469462</v>
      </c>
      <c r="V166" s="36">
        <f>SUMIFS(СВЦЭМ!$D$39:$D$789,СВЦЭМ!$A$39:$A$789,$A166,СВЦЭМ!$B$39:$B$789,V$155)+'СЕТ СН'!$I$14+СВЦЭМ!$D$10+'СЕТ СН'!$I$6-'СЕТ СН'!$I$26</f>
        <v>3645.1588552600001</v>
      </c>
      <c r="W166" s="36">
        <f>SUMIFS(СВЦЭМ!$D$39:$D$789,СВЦЭМ!$A$39:$A$789,$A166,СВЦЭМ!$B$39:$B$789,W$155)+'СЕТ СН'!$I$14+СВЦЭМ!$D$10+'СЕТ СН'!$I$6-'СЕТ СН'!$I$26</f>
        <v>3664.3765131999999</v>
      </c>
      <c r="X166" s="36">
        <f>SUMIFS(СВЦЭМ!$D$39:$D$789,СВЦЭМ!$A$39:$A$789,$A166,СВЦЭМ!$B$39:$B$789,X$155)+'СЕТ СН'!$I$14+СВЦЭМ!$D$10+'СЕТ СН'!$I$6-'СЕТ СН'!$I$26</f>
        <v>3704.9717111099999</v>
      </c>
      <c r="Y166" s="36">
        <f>SUMIFS(СВЦЭМ!$D$39:$D$789,СВЦЭМ!$A$39:$A$789,$A166,СВЦЭМ!$B$39:$B$789,Y$155)+'СЕТ СН'!$I$14+СВЦЭМ!$D$10+'СЕТ СН'!$I$6-'СЕТ СН'!$I$26</f>
        <v>3770.4662314100001</v>
      </c>
    </row>
    <row r="167" spans="1:25" ht="15.75" x14ac:dyDescent="0.2">
      <c r="A167" s="35">
        <f t="shared" si="4"/>
        <v>45638</v>
      </c>
      <c r="B167" s="36">
        <f>SUMIFS(СВЦЭМ!$D$39:$D$789,СВЦЭМ!$A$39:$A$789,$A167,СВЦЭМ!$B$39:$B$789,B$155)+'СЕТ СН'!$I$14+СВЦЭМ!$D$10+'СЕТ СН'!$I$6-'СЕТ СН'!$I$26</f>
        <v>3831.8408657300001</v>
      </c>
      <c r="C167" s="36">
        <f>SUMIFS(СВЦЭМ!$D$39:$D$789,СВЦЭМ!$A$39:$A$789,$A167,СВЦЭМ!$B$39:$B$789,C$155)+'СЕТ СН'!$I$14+СВЦЭМ!$D$10+'СЕТ СН'!$I$6-'СЕТ СН'!$I$26</f>
        <v>3898.5284139400001</v>
      </c>
      <c r="D167" s="36">
        <f>SUMIFS(СВЦЭМ!$D$39:$D$789,СВЦЭМ!$A$39:$A$789,$A167,СВЦЭМ!$B$39:$B$789,D$155)+'СЕТ СН'!$I$14+СВЦЭМ!$D$10+'СЕТ СН'!$I$6-'СЕТ СН'!$I$26</f>
        <v>3912.7357629500002</v>
      </c>
      <c r="E167" s="36">
        <f>SUMIFS(СВЦЭМ!$D$39:$D$789,СВЦЭМ!$A$39:$A$789,$A167,СВЦЭМ!$B$39:$B$789,E$155)+'СЕТ СН'!$I$14+СВЦЭМ!$D$10+'СЕТ СН'!$I$6-'СЕТ СН'!$I$26</f>
        <v>3912.10622285</v>
      </c>
      <c r="F167" s="36">
        <f>SUMIFS(СВЦЭМ!$D$39:$D$789,СВЦЭМ!$A$39:$A$789,$A167,СВЦЭМ!$B$39:$B$789,F$155)+'СЕТ СН'!$I$14+СВЦЭМ!$D$10+'СЕТ СН'!$I$6-'СЕТ СН'!$I$26</f>
        <v>3924.2720787100002</v>
      </c>
      <c r="G167" s="36">
        <f>SUMIFS(СВЦЭМ!$D$39:$D$789,СВЦЭМ!$A$39:$A$789,$A167,СВЦЭМ!$B$39:$B$789,G$155)+'СЕТ СН'!$I$14+СВЦЭМ!$D$10+'СЕТ СН'!$I$6-'СЕТ СН'!$I$26</f>
        <v>3914.0566515199998</v>
      </c>
      <c r="H167" s="36">
        <f>SUMIFS(СВЦЭМ!$D$39:$D$789,СВЦЭМ!$A$39:$A$789,$A167,СВЦЭМ!$B$39:$B$789,H$155)+'СЕТ СН'!$I$14+СВЦЭМ!$D$10+'СЕТ СН'!$I$6-'СЕТ СН'!$I$26</f>
        <v>3839.1483672599998</v>
      </c>
      <c r="I167" s="36">
        <f>SUMIFS(СВЦЭМ!$D$39:$D$789,СВЦЭМ!$A$39:$A$789,$A167,СВЦЭМ!$B$39:$B$789,I$155)+'СЕТ СН'!$I$14+СВЦЭМ!$D$10+'СЕТ СН'!$I$6-'СЕТ СН'!$I$26</f>
        <v>3728.8197177100001</v>
      </c>
      <c r="J167" s="36">
        <f>SUMIFS(СВЦЭМ!$D$39:$D$789,СВЦЭМ!$A$39:$A$789,$A167,СВЦЭМ!$B$39:$B$789,J$155)+'СЕТ СН'!$I$14+СВЦЭМ!$D$10+'СЕТ СН'!$I$6-'СЕТ СН'!$I$26</f>
        <v>3673.8887361100001</v>
      </c>
      <c r="K167" s="36">
        <f>SUMIFS(СВЦЭМ!$D$39:$D$789,СВЦЭМ!$A$39:$A$789,$A167,СВЦЭМ!$B$39:$B$789,K$155)+'СЕТ СН'!$I$14+СВЦЭМ!$D$10+'СЕТ СН'!$I$6-'СЕТ СН'!$I$26</f>
        <v>3675.6642847500002</v>
      </c>
      <c r="L167" s="36">
        <f>SUMIFS(СВЦЭМ!$D$39:$D$789,СВЦЭМ!$A$39:$A$789,$A167,СВЦЭМ!$B$39:$B$789,L$155)+'СЕТ СН'!$I$14+СВЦЭМ!$D$10+'СЕТ СН'!$I$6-'СЕТ СН'!$I$26</f>
        <v>3664.88874343</v>
      </c>
      <c r="M167" s="36">
        <f>SUMIFS(СВЦЭМ!$D$39:$D$789,СВЦЭМ!$A$39:$A$789,$A167,СВЦЭМ!$B$39:$B$789,M$155)+'СЕТ СН'!$I$14+СВЦЭМ!$D$10+'СЕТ СН'!$I$6-'СЕТ СН'!$I$26</f>
        <v>3683.65563858</v>
      </c>
      <c r="N167" s="36">
        <f>SUMIFS(СВЦЭМ!$D$39:$D$789,СВЦЭМ!$A$39:$A$789,$A167,СВЦЭМ!$B$39:$B$789,N$155)+'СЕТ СН'!$I$14+СВЦЭМ!$D$10+'СЕТ СН'!$I$6-'СЕТ СН'!$I$26</f>
        <v>3686.71370075</v>
      </c>
      <c r="O167" s="36">
        <f>SUMIFS(СВЦЭМ!$D$39:$D$789,СВЦЭМ!$A$39:$A$789,$A167,СВЦЭМ!$B$39:$B$789,O$155)+'СЕТ СН'!$I$14+СВЦЭМ!$D$10+'СЕТ СН'!$I$6-'СЕТ СН'!$I$26</f>
        <v>3731.7784533700001</v>
      </c>
      <c r="P167" s="36">
        <f>SUMIFS(СВЦЭМ!$D$39:$D$789,СВЦЭМ!$A$39:$A$789,$A167,СВЦЭМ!$B$39:$B$789,P$155)+'СЕТ СН'!$I$14+СВЦЭМ!$D$10+'СЕТ СН'!$I$6-'СЕТ СН'!$I$26</f>
        <v>3725.7548069499999</v>
      </c>
      <c r="Q167" s="36">
        <f>SUMIFS(СВЦЭМ!$D$39:$D$789,СВЦЭМ!$A$39:$A$789,$A167,СВЦЭМ!$B$39:$B$789,Q$155)+'СЕТ СН'!$I$14+СВЦЭМ!$D$10+'СЕТ СН'!$I$6-'СЕТ СН'!$I$26</f>
        <v>3721.01886083</v>
      </c>
      <c r="R167" s="36">
        <f>SUMIFS(СВЦЭМ!$D$39:$D$789,СВЦЭМ!$A$39:$A$789,$A167,СВЦЭМ!$B$39:$B$789,R$155)+'СЕТ СН'!$I$14+СВЦЭМ!$D$10+'СЕТ СН'!$I$6-'СЕТ СН'!$I$26</f>
        <v>3722.3015717399999</v>
      </c>
      <c r="S167" s="36">
        <f>SUMIFS(СВЦЭМ!$D$39:$D$789,СВЦЭМ!$A$39:$A$789,$A167,СВЦЭМ!$B$39:$B$789,S$155)+'СЕТ СН'!$I$14+СВЦЭМ!$D$10+'СЕТ СН'!$I$6-'СЕТ СН'!$I$26</f>
        <v>3665.2733742599999</v>
      </c>
      <c r="T167" s="36">
        <f>SUMIFS(СВЦЭМ!$D$39:$D$789,СВЦЭМ!$A$39:$A$789,$A167,СВЦЭМ!$B$39:$B$789,T$155)+'СЕТ СН'!$I$14+СВЦЭМ!$D$10+'СЕТ СН'!$I$6-'СЕТ СН'!$I$26</f>
        <v>3658.0361502699998</v>
      </c>
      <c r="U167" s="36">
        <f>SUMIFS(СВЦЭМ!$D$39:$D$789,СВЦЭМ!$A$39:$A$789,$A167,СВЦЭМ!$B$39:$B$789,U$155)+'СЕТ СН'!$I$14+СВЦЭМ!$D$10+'СЕТ СН'!$I$6-'СЕТ СН'!$I$26</f>
        <v>3680.5109932400001</v>
      </c>
      <c r="V167" s="36">
        <f>SUMIFS(СВЦЭМ!$D$39:$D$789,СВЦЭМ!$A$39:$A$789,$A167,СВЦЭМ!$B$39:$B$789,V$155)+'СЕТ СН'!$I$14+СВЦЭМ!$D$10+'СЕТ СН'!$I$6-'СЕТ СН'!$I$26</f>
        <v>3693.68753861</v>
      </c>
      <c r="W167" s="36">
        <f>SUMIFS(СВЦЭМ!$D$39:$D$789,СВЦЭМ!$A$39:$A$789,$A167,СВЦЭМ!$B$39:$B$789,W$155)+'СЕТ СН'!$I$14+СВЦЭМ!$D$10+'СЕТ СН'!$I$6-'СЕТ СН'!$I$26</f>
        <v>3736.6718859799998</v>
      </c>
      <c r="X167" s="36">
        <f>SUMIFS(СВЦЭМ!$D$39:$D$789,СВЦЭМ!$A$39:$A$789,$A167,СВЦЭМ!$B$39:$B$789,X$155)+'СЕТ СН'!$I$14+СВЦЭМ!$D$10+'СЕТ СН'!$I$6-'СЕТ СН'!$I$26</f>
        <v>3769.4255446100001</v>
      </c>
      <c r="Y167" s="36">
        <f>SUMIFS(СВЦЭМ!$D$39:$D$789,СВЦЭМ!$A$39:$A$789,$A167,СВЦЭМ!$B$39:$B$789,Y$155)+'СЕТ СН'!$I$14+СВЦЭМ!$D$10+'СЕТ СН'!$I$6-'СЕТ СН'!$I$26</f>
        <v>3831.3007845399998</v>
      </c>
    </row>
    <row r="168" spans="1:25" ht="15.75" x14ac:dyDescent="0.2">
      <c r="A168" s="35">
        <f t="shared" si="4"/>
        <v>45639</v>
      </c>
      <c r="B168" s="36">
        <f>SUMIFS(СВЦЭМ!$D$39:$D$789,СВЦЭМ!$A$39:$A$789,$A168,СВЦЭМ!$B$39:$B$789,B$155)+'СЕТ СН'!$I$14+СВЦЭМ!$D$10+'СЕТ СН'!$I$6-'СЕТ СН'!$I$26</f>
        <v>3903.3731861199999</v>
      </c>
      <c r="C168" s="36">
        <f>SUMIFS(СВЦЭМ!$D$39:$D$789,СВЦЭМ!$A$39:$A$789,$A168,СВЦЭМ!$B$39:$B$789,C$155)+'СЕТ СН'!$I$14+СВЦЭМ!$D$10+'СЕТ СН'!$I$6-'СЕТ СН'!$I$26</f>
        <v>3973.5177546800001</v>
      </c>
      <c r="D168" s="36">
        <f>SUMIFS(СВЦЭМ!$D$39:$D$789,СВЦЭМ!$A$39:$A$789,$A168,СВЦЭМ!$B$39:$B$789,D$155)+'СЕТ СН'!$I$14+СВЦЭМ!$D$10+'СЕТ СН'!$I$6-'СЕТ СН'!$I$26</f>
        <v>4019.77519695</v>
      </c>
      <c r="E168" s="36">
        <f>SUMIFS(СВЦЭМ!$D$39:$D$789,СВЦЭМ!$A$39:$A$789,$A168,СВЦЭМ!$B$39:$B$789,E$155)+'СЕТ СН'!$I$14+СВЦЭМ!$D$10+'СЕТ СН'!$I$6-'СЕТ СН'!$I$26</f>
        <v>4011.0793298600001</v>
      </c>
      <c r="F168" s="36">
        <f>SUMIFS(СВЦЭМ!$D$39:$D$789,СВЦЭМ!$A$39:$A$789,$A168,СВЦЭМ!$B$39:$B$789,F$155)+'СЕТ СН'!$I$14+СВЦЭМ!$D$10+'СЕТ СН'!$I$6-'СЕТ СН'!$I$26</f>
        <v>3989.4720747400002</v>
      </c>
      <c r="G168" s="36">
        <f>SUMIFS(СВЦЭМ!$D$39:$D$789,СВЦЭМ!$A$39:$A$789,$A168,СВЦЭМ!$B$39:$B$789,G$155)+'СЕТ СН'!$I$14+СВЦЭМ!$D$10+'СЕТ СН'!$I$6-'СЕТ СН'!$I$26</f>
        <v>3943.3191548099999</v>
      </c>
      <c r="H168" s="36">
        <f>SUMIFS(СВЦЭМ!$D$39:$D$789,СВЦЭМ!$A$39:$A$789,$A168,СВЦЭМ!$B$39:$B$789,H$155)+'СЕТ СН'!$I$14+СВЦЭМ!$D$10+'СЕТ СН'!$I$6-'СЕТ СН'!$I$26</f>
        <v>3846.3793879999998</v>
      </c>
      <c r="I168" s="36">
        <f>SUMIFS(СВЦЭМ!$D$39:$D$789,СВЦЭМ!$A$39:$A$789,$A168,СВЦЭМ!$B$39:$B$789,I$155)+'СЕТ СН'!$I$14+СВЦЭМ!$D$10+'СЕТ СН'!$I$6-'СЕТ СН'!$I$26</f>
        <v>3741.9217973599998</v>
      </c>
      <c r="J168" s="36">
        <f>SUMIFS(СВЦЭМ!$D$39:$D$789,СВЦЭМ!$A$39:$A$789,$A168,СВЦЭМ!$B$39:$B$789,J$155)+'СЕТ СН'!$I$14+СВЦЭМ!$D$10+'СЕТ СН'!$I$6-'СЕТ СН'!$I$26</f>
        <v>3682.5940927699999</v>
      </c>
      <c r="K168" s="36">
        <f>SUMIFS(СВЦЭМ!$D$39:$D$789,СВЦЭМ!$A$39:$A$789,$A168,СВЦЭМ!$B$39:$B$789,K$155)+'СЕТ СН'!$I$14+СВЦЭМ!$D$10+'СЕТ СН'!$I$6-'СЕТ СН'!$I$26</f>
        <v>3658.3214870400002</v>
      </c>
      <c r="L168" s="36">
        <f>SUMIFS(СВЦЭМ!$D$39:$D$789,СВЦЭМ!$A$39:$A$789,$A168,СВЦЭМ!$B$39:$B$789,L$155)+'СЕТ СН'!$I$14+СВЦЭМ!$D$10+'СЕТ СН'!$I$6-'СЕТ СН'!$I$26</f>
        <v>3645.53792363</v>
      </c>
      <c r="M168" s="36">
        <f>SUMIFS(СВЦЭМ!$D$39:$D$789,СВЦЭМ!$A$39:$A$789,$A168,СВЦЭМ!$B$39:$B$789,M$155)+'СЕТ СН'!$I$14+СВЦЭМ!$D$10+'СЕТ СН'!$I$6-'СЕТ СН'!$I$26</f>
        <v>3670.3682934399999</v>
      </c>
      <c r="N168" s="36">
        <f>SUMIFS(СВЦЭМ!$D$39:$D$789,СВЦЭМ!$A$39:$A$789,$A168,СВЦЭМ!$B$39:$B$789,N$155)+'СЕТ СН'!$I$14+СВЦЭМ!$D$10+'СЕТ СН'!$I$6-'СЕТ СН'!$I$26</f>
        <v>3657.0194176999998</v>
      </c>
      <c r="O168" s="36">
        <f>SUMIFS(СВЦЭМ!$D$39:$D$789,СВЦЭМ!$A$39:$A$789,$A168,СВЦЭМ!$B$39:$B$789,O$155)+'СЕТ СН'!$I$14+СВЦЭМ!$D$10+'СЕТ СН'!$I$6-'СЕТ СН'!$I$26</f>
        <v>3672.4727908499999</v>
      </c>
      <c r="P168" s="36">
        <f>SUMIFS(СВЦЭМ!$D$39:$D$789,СВЦЭМ!$A$39:$A$789,$A168,СВЦЭМ!$B$39:$B$789,P$155)+'СЕТ СН'!$I$14+СВЦЭМ!$D$10+'СЕТ СН'!$I$6-'СЕТ СН'!$I$26</f>
        <v>3687.7525364200001</v>
      </c>
      <c r="Q168" s="36">
        <f>SUMIFS(СВЦЭМ!$D$39:$D$789,СВЦЭМ!$A$39:$A$789,$A168,СВЦЭМ!$B$39:$B$789,Q$155)+'СЕТ СН'!$I$14+СВЦЭМ!$D$10+'СЕТ СН'!$I$6-'СЕТ СН'!$I$26</f>
        <v>3690.7583904200001</v>
      </c>
      <c r="R168" s="36">
        <f>SUMIFS(СВЦЭМ!$D$39:$D$789,СВЦЭМ!$A$39:$A$789,$A168,СВЦЭМ!$B$39:$B$789,R$155)+'СЕТ СН'!$I$14+СВЦЭМ!$D$10+'СЕТ СН'!$I$6-'СЕТ СН'!$I$26</f>
        <v>3655.3983329299999</v>
      </c>
      <c r="S168" s="36">
        <f>SUMIFS(СВЦЭМ!$D$39:$D$789,СВЦЭМ!$A$39:$A$789,$A168,СВЦЭМ!$B$39:$B$789,S$155)+'СЕТ СН'!$I$14+СВЦЭМ!$D$10+'СЕТ СН'!$I$6-'СЕТ СН'!$I$26</f>
        <v>3640.6096019500001</v>
      </c>
      <c r="T168" s="36">
        <f>SUMIFS(СВЦЭМ!$D$39:$D$789,СВЦЭМ!$A$39:$A$789,$A168,СВЦЭМ!$B$39:$B$789,T$155)+'СЕТ СН'!$I$14+СВЦЭМ!$D$10+'СЕТ СН'!$I$6-'СЕТ СН'!$I$26</f>
        <v>3624.9145806500001</v>
      </c>
      <c r="U168" s="36">
        <f>SUMIFS(СВЦЭМ!$D$39:$D$789,СВЦЭМ!$A$39:$A$789,$A168,СВЦЭМ!$B$39:$B$789,U$155)+'СЕТ СН'!$I$14+СВЦЭМ!$D$10+'СЕТ СН'!$I$6-'СЕТ СН'!$I$26</f>
        <v>3640.9627676999999</v>
      </c>
      <c r="V168" s="36">
        <f>SUMIFS(СВЦЭМ!$D$39:$D$789,СВЦЭМ!$A$39:$A$789,$A168,СВЦЭМ!$B$39:$B$789,V$155)+'СЕТ СН'!$I$14+СВЦЭМ!$D$10+'СЕТ СН'!$I$6-'СЕТ СН'!$I$26</f>
        <v>3663.7921062300002</v>
      </c>
      <c r="W168" s="36">
        <f>SUMIFS(СВЦЭМ!$D$39:$D$789,СВЦЭМ!$A$39:$A$789,$A168,СВЦЭМ!$B$39:$B$789,W$155)+'СЕТ СН'!$I$14+СВЦЭМ!$D$10+'СЕТ СН'!$I$6-'СЕТ СН'!$I$26</f>
        <v>3676.6647837699998</v>
      </c>
      <c r="X168" s="36">
        <f>SUMIFS(СВЦЭМ!$D$39:$D$789,СВЦЭМ!$A$39:$A$789,$A168,СВЦЭМ!$B$39:$B$789,X$155)+'СЕТ СН'!$I$14+СВЦЭМ!$D$10+'СЕТ СН'!$I$6-'СЕТ СН'!$I$26</f>
        <v>3735.0990601600001</v>
      </c>
      <c r="Y168" s="36">
        <f>SUMIFS(СВЦЭМ!$D$39:$D$789,СВЦЭМ!$A$39:$A$789,$A168,СВЦЭМ!$B$39:$B$789,Y$155)+'СЕТ СН'!$I$14+СВЦЭМ!$D$10+'СЕТ СН'!$I$6-'СЕТ СН'!$I$26</f>
        <v>3774.2637053100002</v>
      </c>
    </row>
    <row r="169" spans="1:25" ht="15.75" x14ac:dyDescent="0.2">
      <c r="A169" s="35">
        <f t="shared" si="4"/>
        <v>45640</v>
      </c>
      <c r="B169" s="36">
        <f>SUMIFS(СВЦЭМ!$D$39:$D$789,СВЦЭМ!$A$39:$A$789,$A169,СВЦЭМ!$B$39:$B$789,B$155)+'СЕТ СН'!$I$14+СВЦЭМ!$D$10+'СЕТ СН'!$I$6-'СЕТ СН'!$I$26</f>
        <v>3890.8373790800001</v>
      </c>
      <c r="C169" s="36">
        <f>SUMIFS(СВЦЭМ!$D$39:$D$789,СВЦЭМ!$A$39:$A$789,$A169,СВЦЭМ!$B$39:$B$789,C$155)+'СЕТ СН'!$I$14+СВЦЭМ!$D$10+'СЕТ СН'!$I$6-'СЕТ СН'!$I$26</f>
        <v>3941.6531214299998</v>
      </c>
      <c r="D169" s="36">
        <f>SUMIFS(СВЦЭМ!$D$39:$D$789,СВЦЭМ!$A$39:$A$789,$A169,СВЦЭМ!$B$39:$B$789,D$155)+'СЕТ СН'!$I$14+СВЦЭМ!$D$10+'СЕТ СН'!$I$6-'СЕТ СН'!$I$26</f>
        <v>3954.3357863000001</v>
      </c>
      <c r="E169" s="36">
        <f>SUMIFS(СВЦЭМ!$D$39:$D$789,СВЦЭМ!$A$39:$A$789,$A169,СВЦЭМ!$B$39:$B$789,E$155)+'СЕТ СН'!$I$14+СВЦЭМ!$D$10+'СЕТ СН'!$I$6-'СЕТ СН'!$I$26</f>
        <v>3987.4963588099999</v>
      </c>
      <c r="F169" s="36">
        <f>SUMIFS(СВЦЭМ!$D$39:$D$789,СВЦЭМ!$A$39:$A$789,$A169,СВЦЭМ!$B$39:$B$789,F$155)+'СЕТ СН'!$I$14+СВЦЭМ!$D$10+'СЕТ СН'!$I$6-'СЕТ СН'!$I$26</f>
        <v>3987.8983899899999</v>
      </c>
      <c r="G169" s="36">
        <f>SUMIFS(СВЦЭМ!$D$39:$D$789,СВЦЭМ!$A$39:$A$789,$A169,СВЦЭМ!$B$39:$B$789,G$155)+'СЕТ СН'!$I$14+СВЦЭМ!$D$10+'СЕТ СН'!$I$6-'СЕТ СН'!$I$26</f>
        <v>3965.8748814300002</v>
      </c>
      <c r="H169" s="36">
        <f>SUMIFS(СВЦЭМ!$D$39:$D$789,СВЦЭМ!$A$39:$A$789,$A169,СВЦЭМ!$B$39:$B$789,H$155)+'СЕТ СН'!$I$14+СВЦЭМ!$D$10+'СЕТ СН'!$I$6-'СЕТ СН'!$I$26</f>
        <v>3952.6786610899999</v>
      </c>
      <c r="I169" s="36">
        <f>SUMIFS(СВЦЭМ!$D$39:$D$789,СВЦЭМ!$A$39:$A$789,$A169,СВЦЭМ!$B$39:$B$789,I$155)+'СЕТ СН'!$I$14+СВЦЭМ!$D$10+'СЕТ СН'!$I$6-'СЕТ СН'!$I$26</f>
        <v>3903.6364534899999</v>
      </c>
      <c r="J169" s="36">
        <f>SUMIFS(СВЦЭМ!$D$39:$D$789,СВЦЭМ!$A$39:$A$789,$A169,СВЦЭМ!$B$39:$B$789,J$155)+'СЕТ СН'!$I$14+СВЦЭМ!$D$10+'СЕТ СН'!$I$6-'СЕТ СН'!$I$26</f>
        <v>3807.4578632799999</v>
      </c>
      <c r="K169" s="36">
        <f>SUMIFS(СВЦЭМ!$D$39:$D$789,СВЦЭМ!$A$39:$A$789,$A169,СВЦЭМ!$B$39:$B$789,K$155)+'СЕТ СН'!$I$14+СВЦЭМ!$D$10+'СЕТ СН'!$I$6-'СЕТ СН'!$I$26</f>
        <v>3655.69474464</v>
      </c>
      <c r="L169" s="36">
        <f>SUMIFS(СВЦЭМ!$D$39:$D$789,СВЦЭМ!$A$39:$A$789,$A169,СВЦЭМ!$B$39:$B$789,L$155)+'СЕТ СН'!$I$14+СВЦЭМ!$D$10+'СЕТ СН'!$I$6-'СЕТ СН'!$I$26</f>
        <v>3623.2317341500002</v>
      </c>
      <c r="M169" s="36">
        <f>SUMIFS(СВЦЭМ!$D$39:$D$789,СВЦЭМ!$A$39:$A$789,$A169,СВЦЭМ!$B$39:$B$789,M$155)+'СЕТ СН'!$I$14+СВЦЭМ!$D$10+'СЕТ СН'!$I$6-'СЕТ СН'!$I$26</f>
        <v>3648.4223827400001</v>
      </c>
      <c r="N169" s="36">
        <f>SUMIFS(СВЦЭМ!$D$39:$D$789,СВЦЭМ!$A$39:$A$789,$A169,СВЦЭМ!$B$39:$B$789,N$155)+'СЕТ СН'!$I$14+СВЦЭМ!$D$10+'СЕТ СН'!$I$6-'СЕТ СН'!$I$26</f>
        <v>3651.0518420499998</v>
      </c>
      <c r="O169" s="36">
        <f>SUMIFS(СВЦЭМ!$D$39:$D$789,СВЦЭМ!$A$39:$A$789,$A169,СВЦЭМ!$B$39:$B$789,O$155)+'СЕТ СН'!$I$14+СВЦЭМ!$D$10+'СЕТ СН'!$I$6-'СЕТ СН'!$I$26</f>
        <v>3657.5598732399999</v>
      </c>
      <c r="P169" s="36">
        <f>SUMIFS(СВЦЭМ!$D$39:$D$789,СВЦЭМ!$A$39:$A$789,$A169,СВЦЭМ!$B$39:$B$789,P$155)+'СЕТ СН'!$I$14+СВЦЭМ!$D$10+'СЕТ СН'!$I$6-'СЕТ СН'!$I$26</f>
        <v>3658.9627216099998</v>
      </c>
      <c r="Q169" s="36">
        <f>SUMIFS(СВЦЭМ!$D$39:$D$789,СВЦЭМ!$A$39:$A$789,$A169,СВЦЭМ!$B$39:$B$789,Q$155)+'СЕТ СН'!$I$14+СВЦЭМ!$D$10+'СЕТ СН'!$I$6-'СЕТ СН'!$I$26</f>
        <v>3708.2821023299998</v>
      </c>
      <c r="R169" s="36">
        <f>SUMIFS(СВЦЭМ!$D$39:$D$789,СВЦЭМ!$A$39:$A$789,$A169,СВЦЭМ!$B$39:$B$789,R$155)+'СЕТ СН'!$I$14+СВЦЭМ!$D$10+'СЕТ СН'!$I$6-'СЕТ СН'!$I$26</f>
        <v>3704.8820499499998</v>
      </c>
      <c r="S169" s="36">
        <f>SUMIFS(СВЦЭМ!$D$39:$D$789,СВЦЭМ!$A$39:$A$789,$A169,СВЦЭМ!$B$39:$B$789,S$155)+'СЕТ СН'!$I$14+СВЦЭМ!$D$10+'СЕТ СН'!$I$6-'СЕТ СН'!$I$26</f>
        <v>3640.1369984299999</v>
      </c>
      <c r="T169" s="36">
        <f>SUMIFS(СВЦЭМ!$D$39:$D$789,СВЦЭМ!$A$39:$A$789,$A169,СВЦЭМ!$B$39:$B$789,T$155)+'СЕТ СН'!$I$14+СВЦЭМ!$D$10+'СЕТ СН'!$I$6-'СЕТ СН'!$I$26</f>
        <v>3604.1039888599998</v>
      </c>
      <c r="U169" s="36">
        <f>SUMIFS(СВЦЭМ!$D$39:$D$789,СВЦЭМ!$A$39:$A$789,$A169,СВЦЭМ!$B$39:$B$789,U$155)+'СЕТ СН'!$I$14+СВЦЭМ!$D$10+'СЕТ СН'!$I$6-'СЕТ СН'!$I$26</f>
        <v>3619.6921472899999</v>
      </c>
      <c r="V169" s="36">
        <f>SUMIFS(СВЦЭМ!$D$39:$D$789,СВЦЭМ!$A$39:$A$789,$A169,СВЦЭМ!$B$39:$B$789,V$155)+'СЕТ СН'!$I$14+СВЦЭМ!$D$10+'СЕТ СН'!$I$6-'СЕТ СН'!$I$26</f>
        <v>3700.9110978899998</v>
      </c>
      <c r="W169" s="36">
        <f>SUMIFS(СВЦЭМ!$D$39:$D$789,СВЦЭМ!$A$39:$A$789,$A169,СВЦЭМ!$B$39:$B$789,W$155)+'СЕТ СН'!$I$14+СВЦЭМ!$D$10+'СЕТ СН'!$I$6-'СЕТ СН'!$I$26</f>
        <v>3735.9287501600002</v>
      </c>
      <c r="X169" s="36">
        <f>SUMIFS(СВЦЭМ!$D$39:$D$789,СВЦЭМ!$A$39:$A$789,$A169,СВЦЭМ!$B$39:$B$789,X$155)+'СЕТ СН'!$I$14+СВЦЭМ!$D$10+'СЕТ СН'!$I$6-'СЕТ СН'!$I$26</f>
        <v>3768.9140802400002</v>
      </c>
      <c r="Y169" s="36">
        <f>SUMIFS(СВЦЭМ!$D$39:$D$789,СВЦЭМ!$A$39:$A$789,$A169,СВЦЭМ!$B$39:$B$789,Y$155)+'СЕТ СН'!$I$14+СВЦЭМ!$D$10+'СЕТ СН'!$I$6-'СЕТ СН'!$I$26</f>
        <v>3833.77641025</v>
      </c>
    </row>
    <row r="170" spans="1:25" ht="15.75" x14ac:dyDescent="0.2">
      <c r="A170" s="35">
        <f t="shared" si="4"/>
        <v>45641</v>
      </c>
      <c r="B170" s="36">
        <f>SUMIFS(СВЦЭМ!$D$39:$D$789,СВЦЭМ!$A$39:$A$789,$A170,СВЦЭМ!$B$39:$B$789,B$155)+'СЕТ СН'!$I$14+СВЦЭМ!$D$10+'СЕТ СН'!$I$6-'СЕТ СН'!$I$26</f>
        <v>3831.3092812999998</v>
      </c>
      <c r="C170" s="36">
        <f>SUMIFS(СВЦЭМ!$D$39:$D$789,СВЦЭМ!$A$39:$A$789,$A170,СВЦЭМ!$B$39:$B$789,C$155)+'СЕТ СН'!$I$14+СВЦЭМ!$D$10+'СЕТ СН'!$I$6-'СЕТ СН'!$I$26</f>
        <v>3840.8961589400001</v>
      </c>
      <c r="D170" s="36">
        <f>SUMIFS(СВЦЭМ!$D$39:$D$789,СВЦЭМ!$A$39:$A$789,$A170,СВЦЭМ!$B$39:$B$789,D$155)+'СЕТ СН'!$I$14+СВЦЭМ!$D$10+'СЕТ СН'!$I$6-'СЕТ СН'!$I$26</f>
        <v>3893.01262434</v>
      </c>
      <c r="E170" s="36">
        <f>SUMIFS(СВЦЭМ!$D$39:$D$789,СВЦЭМ!$A$39:$A$789,$A170,СВЦЭМ!$B$39:$B$789,E$155)+'СЕТ СН'!$I$14+СВЦЭМ!$D$10+'СЕТ СН'!$I$6-'СЕТ СН'!$I$26</f>
        <v>3908.3386925999998</v>
      </c>
      <c r="F170" s="36">
        <f>SUMIFS(СВЦЭМ!$D$39:$D$789,СВЦЭМ!$A$39:$A$789,$A170,СВЦЭМ!$B$39:$B$789,F$155)+'СЕТ СН'!$I$14+СВЦЭМ!$D$10+'СЕТ СН'!$I$6-'СЕТ СН'!$I$26</f>
        <v>3918.9449678000001</v>
      </c>
      <c r="G170" s="36">
        <f>SUMIFS(СВЦЭМ!$D$39:$D$789,СВЦЭМ!$A$39:$A$789,$A170,СВЦЭМ!$B$39:$B$789,G$155)+'СЕТ СН'!$I$14+СВЦЭМ!$D$10+'СЕТ СН'!$I$6-'СЕТ СН'!$I$26</f>
        <v>3895.6697347099998</v>
      </c>
      <c r="H170" s="36">
        <f>SUMIFS(СВЦЭМ!$D$39:$D$789,СВЦЭМ!$A$39:$A$789,$A170,СВЦЭМ!$B$39:$B$789,H$155)+'СЕТ СН'!$I$14+СВЦЭМ!$D$10+'СЕТ СН'!$I$6-'СЕТ СН'!$I$26</f>
        <v>3871.3134110400001</v>
      </c>
      <c r="I170" s="36">
        <f>SUMIFS(СВЦЭМ!$D$39:$D$789,СВЦЭМ!$A$39:$A$789,$A170,СВЦЭМ!$B$39:$B$789,I$155)+'СЕТ СН'!$I$14+СВЦЭМ!$D$10+'СЕТ СН'!$I$6-'СЕТ СН'!$I$26</f>
        <v>3882.0698163799998</v>
      </c>
      <c r="J170" s="36">
        <f>SUMIFS(СВЦЭМ!$D$39:$D$789,СВЦЭМ!$A$39:$A$789,$A170,СВЦЭМ!$B$39:$B$789,J$155)+'СЕТ СН'!$I$14+СВЦЭМ!$D$10+'СЕТ СН'!$I$6-'СЕТ СН'!$I$26</f>
        <v>3779.6152339599998</v>
      </c>
      <c r="K170" s="36">
        <f>SUMIFS(СВЦЭМ!$D$39:$D$789,СВЦЭМ!$A$39:$A$789,$A170,СВЦЭМ!$B$39:$B$789,K$155)+'СЕТ СН'!$I$14+СВЦЭМ!$D$10+'СЕТ СН'!$I$6-'СЕТ СН'!$I$26</f>
        <v>3670.9271887099999</v>
      </c>
      <c r="L170" s="36">
        <f>SUMIFS(СВЦЭМ!$D$39:$D$789,СВЦЭМ!$A$39:$A$789,$A170,СВЦЭМ!$B$39:$B$789,L$155)+'СЕТ СН'!$I$14+СВЦЭМ!$D$10+'СЕТ СН'!$I$6-'СЕТ СН'!$I$26</f>
        <v>3628.6294440699999</v>
      </c>
      <c r="M170" s="36">
        <f>SUMIFS(СВЦЭМ!$D$39:$D$789,СВЦЭМ!$A$39:$A$789,$A170,СВЦЭМ!$B$39:$B$789,M$155)+'СЕТ СН'!$I$14+СВЦЭМ!$D$10+'СЕТ СН'!$I$6-'СЕТ СН'!$I$26</f>
        <v>3645.01691669</v>
      </c>
      <c r="N170" s="36">
        <f>SUMIFS(СВЦЭМ!$D$39:$D$789,СВЦЭМ!$A$39:$A$789,$A170,СВЦЭМ!$B$39:$B$789,N$155)+'СЕТ СН'!$I$14+СВЦЭМ!$D$10+'СЕТ СН'!$I$6-'СЕТ СН'!$I$26</f>
        <v>3694.160429</v>
      </c>
      <c r="O170" s="36">
        <f>SUMIFS(СВЦЭМ!$D$39:$D$789,СВЦЭМ!$A$39:$A$789,$A170,СВЦЭМ!$B$39:$B$789,O$155)+'СЕТ СН'!$I$14+СВЦЭМ!$D$10+'СЕТ СН'!$I$6-'СЕТ СН'!$I$26</f>
        <v>3717.1306282099999</v>
      </c>
      <c r="P170" s="36">
        <f>SUMIFS(СВЦЭМ!$D$39:$D$789,СВЦЭМ!$A$39:$A$789,$A170,СВЦЭМ!$B$39:$B$789,P$155)+'СЕТ СН'!$I$14+СВЦЭМ!$D$10+'СЕТ СН'!$I$6-'СЕТ СН'!$I$26</f>
        <v>3748.6116814299999</v>
      </c>
      <c r="Q170" s="36">
        <f>SUMIFS(СВЦЭМ!$D$39:$D$789,СВЦЭМ!$A$39:$A$789,$A170,СВЦЭМ!$B$39:$B$789,Q$155)+'СЕТ СН'!$I$14+СВЦЭМ!$D$10+'СЕТ СН'!$I$6-'СЕТ СН'!$I$26</f>
        <v>3772.7717276799999</v>
      </c>
      <c r="R170" s="36">
        <f>SUMIFS(СВЦЭМ!$D$39:$D$789,СВЦЭМ!$A$39:$A$789,$A170,СВЦЭМ!$B$39:$B$789,R$155)+'СЕТ СН'!$I$14+СВЦЭМ!$D$10+'СЕТ СН'!$I$6-'СЕТ СН'!$I$26</f>
        <v>3757.0488356999999</v>
      </c>
      <c r="S170" s="36">
        <f>SUMIFS(СВЦЭМ!$D$39:$D$789,СВЦЭМ!$A$39:$A$789,$A170,СВЦЭМ!$B$39:$B$789,S$155)+'СЕТ СН'!$I$14+СВЦЭМ!$D$10+'СЕТ СН'!$I$6-'СЕТ СН'!$I$26</f>
        <v>3672.4341619500001</v>
      </c>
      <c r="T170" s="36">
        <f>SUMIFS(СВЦЭМ!$D$39:$D$789,СВЦЭМ!$A$39:$A$789,$A170,СВЦЭМ!$B$39:$B$789,T$155)+'СЕТ СН'!$I$14+СВЦЭМ!$D$10+'СЕТ СН'!$I$6-'СЕТ СН'!$I$26</f>
        <v>3640.97049857</v>
      </c>
      <c r="U170" s="36">
        <f>SUMIFS(СВЦЭМ!$D$39:$D$789,СВЦЭМ!$A$39:$A$789,$A170,СВЦЭМ!$B$39:$B$789,U$155)+'СЕТ СН'!$I$14+СВЦЭМ!$D$10+'СЕТ СН'!$I$6-'СЕТ СН'!$I$26</f>
        <v>3660.0160407799999</v>
      </c>
      <c r="V170" s="36">
        <f>SUMIFS(СВЦЭМ!$D$39:$D$789,СВЦЭМ!$A$39:$A$789,$A170,СВЦЭМ!$B$39:$B$789,V$155)+'СЕТ СН'!$I$14+СВЦЭМ!$D$10+'СЕТ СН'!$I$6-'СЕТ СН'!$I$26</f>
        <v>3677.33136294</v>
      </c>
      <c r="W170" s="36">
        <f>SUMIFS(СВЦЭМ!$D$39:$D$789,СВЦЭМ!$A$39:$A$789,$A170,СВЦЭМ!$B$39:$B$789,W$155)+'СЕТ СН'!$I$14+СВЦЭМ!$D$10+'СЕТ СН'!$I$6-'СЕТ СН'!$I$26</f>
        <v>3695.8221700899999</v>
      </c>
      <c r="X170" s="36">
        <f>SUMIFS(СВЦЭМ!$D$39:$D$789,СВЦЭМ!$A$39:$A$789,$A170,СВЦЭМ!$B$39:$B$789,X$155)+'СЕТ СН'!$I$14+СВЦЭМ!$D$10+'СЕТ СН'!$I$6-'СЕТ СН'!$I$26</f>
        <v>3770.9988535500001</v>
      </c>
      <c r="Y170" s="36">
        <f>SUMIFS(СВЦЭМ!$D$39:$D$789,СВЦЭМ!$A$39:$A$789,$A170,СВЦЭМ!$B$39:$B$789,Y$155)+'СЕТ СН'!$I$14+СВЦЭМ!$D$10+'СЕТ СН'!$I$6-'СЕТ СН'!$I$26</f>
        <v>3810.7551130000002</v>
      </c>
    </row>
    <row r="171" spans="1:25" ht="15.75" x14ac:dyDescent="0.2">
      <c r="A171" s="35">
        <f t="shared" si="4"/>
        <v>45642</v>
      </c>
      <c r="B171" s="36">
        <f>SUMIFS(СВЦЭМ!$D$39:$D$789,СВЦЭМ!$A$39:$A$789,$A171,СВЦЭМ!$B$39:$B$789,B$155)+'СЕТ СН'!$I$14+СВЦЭМ!$D$10+'СЕТ СН'!$I$6-'СЕТ СН'!$I$26</f>
        <v>3710.9688049199999</v>
      </c>
      <c r="C171" s="36">
        <f>SUMIFS(СВЦЭМ!$D$39:$D$789,СВЦЭМ!$A$39:$A$789,$A171,СВЦЭМ!$B$39:$B$789,C$155)+'СЕТ СН'!$I$14+СВЦЭМ!$D$10+'СЕТ СН'!$I$6-'СЕТ СН'!$I$26</f>
        <v>3762.8027682100001</v>
      </c>
      <c r="D171" s="36">
        <f>SUMIFS(СВЦЭМ!$D$39:$D$789,СВЦЭМ!$A$39:$A$789,$A171,СВЦЭМ!$B$39:$B$789,D$155)+'СЕТ СН'!$I$14+СВЦЭМ!$D$10+'СЕТ СН'!$I$6-'СЕТ СН'!$I$26</f>
        <v>3781.8585524099999</v>
      </c>
      <c r="E171" s="36">
        <f>SUMIFS(СВЦЭМ!$D$39:$D$789,СВЦЭМ!$A$39:$A$789,$A171,СВЦЭМ!$B$39:$B$789,E$155)+'СЕТ СН'!$I$14+СВЦЭМ!$D$10+'СЕТ СН'!$I$6-'СЕТ СН'!$I$26</f>
        <v>3796.86713865</v>
      </c>
      <c r="F171" s="36">
        <f>SUMIFS(СВЦЭМ!$D$39:$D$789,СВЦЭМ!$A$39:$A$789,$A171,СВЦЭМ!$B$39:$B$789,F$155)+'СЕТ СН'!$I$14+СВЦЭМ!$D$10+'СЕТ СН'!$I$6-'СЕТ СН'!$I$26</f>
        <v>3784.1542245300002</v>
      </c>
      <c r="G171" s="36">
        <f>SUMIFS(СВЦЭМ!$D$39:$D$789,СВЦЭМ!$A$39:$A$789,$A171,СВЦЭМ!$B$39:$B$789,G$155)+'СЕТ СН'!$I$14+СВЦЭМ!$D$10+'СЕТ СН'!$I$6-'СЕТ СН'!$I$26</f>
        <v>3741.80425182</v>
      </c>
      <c r="H171" s="36">
        <f>SUMIFS(СВЦЭМ!$D$39:$D$789,СВЦЭМ!$A$39:$A$789,$A171,СВЦЭМ!$B$39:$B$789,H$155)+'СЕТ СН'!$I$14+СВЦЭМ!$D$10+'СЕТ СН'!$I$6-'СЕТ СН'!$I$26</f>
        <v>3740.2276929999998</v>
      </c>
      <c r="I171" s="36">
        <f>SUMIFS(СВЦЭМ!$D$39:$D$789,СВЦЭМ!$A$39:$A$789,$A171,СВЦЭМ!$B$39:$B$789,I$155)+'СЕТ СН'!$I$14+СВЦЭМ!$D$10+'СЕТ СН'!$I$6-'СЕТ СН'!$I$26</f>
        <v>3656.8584961500001</v>
      </c>
      <c r="J171" s="36">
        <f>SUMIFS(СВЦЭМ!$D$39:$D$789,СВЦЭМ!$A$39:$A$789,$A171,СВЦЭМ!$B$39:$B$789,J$155)+'СЕТ СН'!$I$14+СВЦЭМ!$D$10+'СЕТ СН'!$I$6-'СЕТ СН'!$I$26</f>
        <v>3660.99732735</v>
      </c>
      <c r="K171" s="36">
        <f>SUMIFS(СВЦЭМ!$D$39:$D$789,СВЦЭМ!$A$39:$A$789,$A171,СВЦЭМ!$B$39:$B$789,K$155)+'СЕТ СН'!$I$14+СВЦЭМ!$D$10+'СЕТ СН'!$I$6-'СЕТ СН'!$I$26</f>
        <v>3648.0912669999998</v>
      </c>
      <c r="L171" s="36">
        <f>SUMIFS(СВЦЭМ!$D$39:$D$789,СВЦЭМ!$A$39:$A$789,$A171,СВЦЭМ!$B$39:$B$789,L$155)+'СЕТ СН'!$I$14+СВЦЭМ!$D$10+'СЕТ СН'!$I$6-'СЕТ СН'!$I$26</f>
        <v>3632.5006235199999</v>
      </c>
      <c r="M171" s="36">
        <f>SUMIFS(СВЦЭМ!$D$39:$D$789,СВЦЭМ!$A$39:$A$789,$A171,СВЦЭМ!$B$39:$B$789,M$155)+'СЕТ СН'!$I$14+СВЦЭМ!$D$10+'СЕТ СН'!$I$6-'СЕТ СН'!$I$26</f>
        <v>3654.6185982000002</v>
      </c>
      <c r="N171" s="36">
        <f>SUMIFS(СВЦЭМ!$D$39:$D$789,СВЦЭМ!$A$39:$A$789,$A171,СВЦЭМ!$B$39:$B$789,N$155)+'СЕТ СН'!$I$14+СВЦЭМ!$D$10+'СЕТ СН'!$I$6-'СЕТ СН'!$I$26</f>
        <v>3639.8533600599999</v>
      </c>
      <c r="O171" s="36">
        <f>SUMIFS(СВЦЭМ!$D$39:$D$789,СВЦЭМ!$A$39:$A$789,$A171,СВЦЭМ!$B$39:$B$789,O$155)+'СЕТ СН'!$I$14+СВЦЭМ!$D$10+'СЕТ СН'!$I$6-'СЕТ СН'!$I$26</f>
        <v>3666.5545116799999</v>
      </c>
      <c r="P171" s="36">
        <f>SUMIFS(СВЦЭМ!$D$39:$D$789,СВЦЭМ!$A$39:$A$789,$A171,СВЦЭМ!$B$39:$B$789,P$155)+'СЕТ СН'!$I$14+СВЦЭМ!$D$10+'СЕТ СН'!$I$6-'СЕТ СН'!$I$26</f>
        <v>3680.58054455</v>
      </c>
      <c r="Q171" s="36">
        <f>SUMIFS(СВЦЭМ!$D$39:$D$789,СВЦЭМ!$A$39:$A$789,$A171,СВЦЭМ!$B$39:$B$789,Q$155)+'СЕТ СН'!$I$14+СВЦЭМ!$D$10+'СЕТ СН'!$I$6-'СЕТ СН'!$I$26</f>
        <v>3699.0221296099999</v>
      </c>
      <c r="R171" s="36">
        <f>SUMIFS(СВЦЭМ!$D$39:$D$789,СВЦЭМ!$A$39:$A$789,$A171,СВЦЭМ!$B$39:$B$789,R$155)+'СЕТ СН'!$I$14+СВЦЭМ!$D$10+'СЕТ СН'!$I$6-'СЕТ СН'!$I$26</f>
        <v>3677.5821506399998</v>
      </c>
      <c r="S171" s="36">
        <f>SUMIFS(СВЦЭМ!$D$39:$D$789,СВЦЭМ!$A$39:$A$789,$A171,СВЦЭМ!$B$39:$B$789,S$155)+'СЕТ СН'!$I$14+СВЦЭМ!$D$10+'СЕТ СН'!$I$6-'СЕТ СН'!$I$26</f>
        <v>3616.0962168599999</v>
      </c>
      <c r="T171" s="36">
        <f>SUMIFS(СВЦЭМ!$D$39:$D$789,СВЦЭМ!$A$39:$A$789,$A171,СВЦЭМ!$B$39:$B$789,T$155)+'СЕТ СН'!$I$14+СВЦЭМ!$D$10+'СЕТ СН'!$I$6-'СЕТ СН'!$I$26</f>
        <v>3618.9620810299998</v>
      </c>
      <c r="U171" s="36">
        <f>SUMIFS(СВЦЭМ!$D$39:$D$789,СВЦЭМ!$A$39:$A$789,$A171,СВЦЭМ!$B$39:$B$789,U$155)+'СЕТ СН'!$I$14+СВЦЭМ!$D$10+'СЕТ СН'!$I$6-'СЕТ СН'!$I$26</f>
        <v>3621.5890296500002</v>
      </c>
      <c r="V171" s="36">
        <f>SUMIFS(СВЦЭМ!$D$39:$D$789,СВЦЭМ!$A$39:$A$789,$A171,СВЦЭМ!$B$39:$B$789,V$155)+'СЕТ СН'!$I$14+СВЦЭМ!$D$10+'СЕТ СН'!$I$6-'СЕТ СН'!$I$26</f>
        <v>3648.5954752299999</v>
      </c>
      <c r="W171" s="36">
        <f>SUMIFS(СВЦЭМ!$D$39:$D$789,СВЦЭМ!$A$39:$A$789,$A171,СВЦЭМ!$B$39:$B$789,W$155)+'СЕТ СН'!$I$14+СВЦЭМ!$D$10+'СЕТ СН'!$I$6-'СЕТ СН'!$I$26</f>
        <v>3682.8797210100001</v>
      </c>
      <c r="X171" s="36">
        <f>SUMIFS(СВЦЭМ!$D$39:$D$789,СВЦЭМ!$A$39:$A$789,$A171,СВЦЭМ!$B$39:$B$789,X$155)+'СЕТ СН'!$I$14+СВЦЭМ!$D$10+'СЕТ СН'!$I$6-'СЕТ СН'!$I$26</f>
        <v>3728.69493375</v>
      </c>
      <c r="Y171" s="36">
        <f>SUMIFS(СВЦЭМ!$D$39:$D$789,СВЦЭМ!$A$39:$A$789,$A171,СВЦЭМ!$B$39:$B$789,Y$155)+'СЕТ СН'!$I$14+СВЦЭМ!$D$10+'СЕТ СН'!$I$6-'СЕТ СН'!$I$26</f>
        <v>3783.96789786</v>
      </c>
    </row>
    <row r="172" spans="1:25" ht="15.75" x14ac:dyDescent="0.2">
      <c r="A172" s="35">
        <f t="shared" si="4"/>
        <v>45643</v>
      </c>
      <c r="B172" s="36">
        <f>SUMIFS(СВЦЭМ!$D$39:$D$789,СВЦЭМ!$A$39:$A$789,$A172,СВЦЭМ!$B$39:$B$789,B$155)+'СЕТ СН'!$I$14+СВЦЭМ!$D$10+'СЕТ СН'!$I$6-'СЕТ СН'!$I$26</f>
        <v>3993.31029356</v>
      </c>
      <c r="C172" s="36">
        <f>SUMIFS(СВЦЭМ!$D$39:$D$789,СВЦЭМ!$A$39:$A$789,$A172,СВЦЭМ!$B$39:$B$789,C$155)+'СЕТ СН'!$I$14+СВЦЭМ!$D$10+'СЕТ СН'!$I$6-'СЕТ СН'!$I$26</f>
        <v>4073.2981809600001</v>
      </c>
      <c r="D172" s="36">
        <f>SUMIFS(СВЦЭМ!$D$39:$D$789,СВЦЭМ!$A$39:$A$789,$A172,СВЦЭМ!$B$39:$B$789,D$155)+'СЕТ СН'!$I$14+СВЦЭМ!$D$10+'СЕТ СН'!$I$6-'СЕТ СН'!$I$26</f>
        <v>4136.5684006600004</v>
      </c>
      <c r="E172" s="36">
        <f>SUMIFS(СВЦЭМ!$D$39:$D$789,СВЦЭМ!$A$39:$A$789,$A172,СВЦЭМ!$B$39:$B$789,E$155)+'СЕТ СН'!$I$14+СВЦЭМ!$D$10+'СЕТ СН'!$I$6-'СЕТ СН'!$I$26</f>
        <v>4174.37464533</v>
      </c>
      <c r="F172" s="36">
        <f>SUMIFS(СВЦЭМ!$D$39:$D$789,СВЦЭМ!$A$39:$A$789,$A172,СВЦЭМ!$B$39:$B$789,F$155)+'СЕТ СН'!$I$14+СВЦЭМ!$D$10+'СЕТ СН'!$I$6-'СЕТ СН'!$I$26</f>
        <v>4197.1782064500003</v>
      </c>
      <c r="G172" s="36">
        <f>SUMIFS(СВЦЭМ!$D$39:$D$789,СВЦЭМ!$A$39:$A$789,$A172,СВЦЭМ!$B$39:$B$789,G$155)+'СЕТ СН'!$I$14+СВЦЭМ!$D$10+'СЕТ СН'!$I$6-'СЕТ СН'!$I$26</f>
        <v>4219.2055924400001</v>
      </c>
      <c r="H172" s="36">
        <f>SUMIFS(СВЦЭМ!$D$39:$D$789,СВЦЭМ!$A$39:$A$789,$A172,СВЦЭМ!$B$39:$B$789,H$155)+'СЕТ СН'!$I$14+СВЦЭМ!$D$10+'СЕТ СН'!$I$6-'СЕТ СН'!$I$26</f>
        <v>4109.7352462899998</v>
      </c>
      <c r="I172" s="36">
        <f>SUMIFS(СВЦЭМ!$D$39:$D$789,СВЦЭМ!$A$39:$A$789,$A172,СВЦЭМ!$B$39:$B$789,I$155)+'СЕТ СН'!$I$14+СВЦЭМ!$D$10+'СЕТ СН'!$I$6-'СЕТ СН'!$I$26</f>
        <v>3990.0591141700002</v>
      </c>
      <c r="J172" s="36">
        <f>SUMIFS(СВЦЭМ!$D$39:$D$789,СВЦЭМ!$A$39:$A$789,$A172,СВЦЭМ!$B$39:$B$789,J$155)+'СЕТ СН'!$I$14+СВЦЭМ!$D$10+'СЕТ СН'!$I$6-'СЕТ СН'!$I$26</f>
        <v>3938.0825690400002</v>
      </c>
      <c r="K172" s="36">
        <f>SUMIFS(СВЦЭМ!$D$39:$D$789,СВЦЭМ!$A$39:$A$789,$A172,СВЦЭМ!$B$39:$B$789,K$155)+'СЕТ СН'!$I$14+СВЦЭМ!$D$10+'СЕТ СН'!$I$6-'СЕТ СН'!$I$26</f>
        <v>3855.86947022</v>
      </c>
      <c r="L172" s="36">
        <f>SUMIFS(СВЦЭМ!$D$39:$D$789,СВЦЭМ!$A$39:$A$789,$A172,СВЦЭМ!$B$39:$B$789,L$155)+'СЕТ СН'!$I$14+СВЦЭМ!$D$10+'СЕТ СН'!$I$6-'СЕТ СН'!$I$26</f>
        <v>3820.6692723699998</v>
      </c>
      <c r="M172" s="36">
        <f>SUMIFS(СВЦЭМ!$D$39:$D$789,СВЦЭМ!$A$39:$A$789,$A172,СВЦЭМ!$B$39:$B$789,M$155)+'СЕТ СН'!$I$14+СВЦЭМ!$D$10+'СЕТ СН'!$I$6-'СЕТ СН'!$I$26</f>
        <v>3836.2558553600002</v>
      </c>
      <c r="N172" s="36">
        <f>SUMIFS(СВЦЭМ!$D$39:$D$789,СВЦЭМ!$A$39:$A$789,$A172,СВЦЭМ!$B$39:$B$789,N$155)+'СЕТ СН'!$I$14+СВЦЭМ!$D$10+'СЕТ СН'!$I$6-'СЕТ СН'!$I$26</f>
        <v>3862.6816700099998</v>
      </c>
      <c r="O172" s="36">
        <f>SUMIFS(СВЦЭМ!$D$39:$D$789,СВЦЭМ!$A$39:$A$789,$A172,СВЦЭМ!$B$39:$B$789,O$155)+'СЕТ СН'!$I$14+СВЦЭМ!$D$10+'СЕТ СН'!$I$6-'СЕТ СН'!$I$26</f>
        <v>3865.7962020800001</v>
      </c>
      <c r="P172" s="36">
        <f>SUMIFS(СВЦЭМ!$D$39:$D$789,СВЦЭМ!$A$39:$A$789,$A172,СВЦЭМ!$B$39:$B$789,P$155)+'СЕТ СН'!$I$14+СВЦЭМ!$D$10+'СЕТ СН'!$I$6-'СЕТ СН'!$I$26</f>
        <v>3868.8403085</v>
      </c>
      <c r="Q172" s="36">
        <f>SUMIFS(СВЦЭМ!$D$39:$D$789,СВЦЭМ!$A$39:$A$789,$A172,СВЦЭМ!$B$39:$B$789,Q$155)+'СЕТ СН'!$I$14+СВЦЭМ!$D$10+'СЕТ СН'!$I$6-'СЕТ СН'!$I$26</f>
        <v>3890.54104899</v>
      </c>
      <c r="R172" s="36">
        <f>SUMIFS(СВЦЭМ!$D$39:$D$789,СВЦЭМ!$A$39:$A$789,$A172,СВЦЭМ!$B$39:$B$789,R$155)+'СЕТ СН'!$I$14+СВЦЭМ!$D$10+'СЕТ СН'!$I$6-'СЕТ СН'!$I$26</f>
        <v>3879.6331290100002</v>
      </c>
      <c r="S172" s="36">
        <f>SUMIFS(СВЦЭМ!$D$39:$D$789,СВЦЭМ!$A$39:$A$789,$A172,СВЦЭМ!$B$39:$B$789,S$155)+'СЕТ СН'!$I$14+СВЦЭМ!$D$10+'СЕТ СН'!$I$6-'СЕТ СН'!$I$26</f>
        <v>3836.26573439</v>
      </c>
      <c r="T172" s="36">
        <f>SUMIFS(СВЦЭМ!$D$39:$D$789,СВЦЭМ!$A$39:$A$789,$A172,СВЦЭМ!$B$39:$B$789,T$155)+'СЕТ СН'!$I$14+СВЦЭМ!$D$10+'СЕТ СН'!$I$6-'СЕТ СН'!$I$26</f>
        <v>3898.4401520599999</v>
      </c>
      <c r="U172" s="36">
        <f>SUMIFS(СВЦЭМ!$D$39:$D$789,СВЦЭМ!$A$39:$A$789,$A172,СВЦЭМ!$B$39:$B$789,U$155)+'СЕТ СН'!$I$14+СВЦЭМ!$D$10+'СЕТ СН'!$I$6-'СЕТ СН'!$I$26</f>
        <v>3893.0181464000002</v>
      </c>
      <c r="V172" s="36">
        <f>SUMIFS(СВЦЭМ!$D$39:$D$789,СВЦЭМ!$A$39:$A$789,$A172,СВЦЭМ!$B$39:$B$789,V$155)+'СЕТ СН'!$I$14+СВЦЭМ!$D$10+'СЕТ СН'!$I$6-'СЕТ СН'!$I$26</f>
        <v>3976.6441173600001</v>
      </c>
      <c r="W172" s="36">
        <f>SUMIFS(СВЦЭМ!$D$39:$D$789,СВЦЭМ!$A$39:$A$789,$A172,СВЦЭМ!$B$39:$B$789,W$155)+'СЕТ СН'!$I$14+СВЦЭМ!$D$10+'СЕТ СН'!$I$6-'СЕТ СН'!$I$26</f>
        <v>4013.6648882</v>
      </c>
      <c r="X172" s="36">
        <f>SUMIFS(СВЦЭМ!$D$39:$D$789,СВЦЭМ!$A$39:$A$789,$A172,СВЦЭМ!$B$39:$B$789,X$155)+'СЕТ СН'!$I$14+СВЦЭМ!$D$10+'СЕТ СН'!$I$6-'СЕТ СН'!$I$26</f>
        <v>4040.92798498</v>
      </c>
      <c r="Y172" s="36">
        <f>SUMIFS(СВЦЭМ!$D$39:$D$789,СВЦЭМ!$A$39:$A$789,$A172,СВЦЭМ!$B$39:$B$789,Y$155)+'СЕТ СН'!$I$14+СВЦЭМ!$D$10+'СЕТ СН'!$I$6-'СЕТ СН'!$I$26</f>
        <v>4060.1339195</v>
      </c>
    </row>
    <row r="173" spans="1:25" ht="15.75" x14ac:dyDescent="0.2">
      <c r="A173" s="35">
        <f t="shared" si="4"/>
        <v>45644</v>
      </c>
      <c r="B173" s="36">
        <f>SUMIFS(СВЦЭМ!$D$39:$D$789,СВЦЭМ!$A$39:$A$789,$A173,СВЦЭМ!$B$39:$B$789,B$155)+'СЕТ СН'!$I$14+СВЦЭМ!$D$10+'СЕТ СН'!$I$6-'СЕТ СН'!$I$26</f>
        <v>4222.8696109299999</v>
      </c>
      <c r="C173" s="36">
        <f>SUMIFS(СВЦЭМ!$D$39:$D$789,СВЦЭМ!$A$39:$A$789,$A173,СВЦЭМ!$B$39:$B$789,C$155)+'СЕТ СН'!$I$14+СВЦЭМ!$D$10+'СЕТ СН'!$I$6-'СЕТ СН'!$I$26</f>
        <v>4281.5622246700004</v>
      </c>
      <c r="D173" s="36">
        <f>SUMIFS(СВЦЭМ!$D$39:$D$789,СВЦЭМ!$A$39:$A$789,$A173,СВЦЭМ!$B$39:$B$789,D$155)+'СЕТ СН'!$I$14+СВЦЭМ!$D$10+'СЕТ СН'!$I$6-'СЕТ СН'!$I$26</f>
        <v>4322.0731972800004</v>
      </c>
      <c r="E173" s="36">
        <f>SUMIFS(СВЦЭМ!$D$39:$D$789,СВЦЭМ!$A$39:$A$789,$A173,СВЦЭМ!$B$39:$B$789,E$155)+'СЕТ СН'!$I$14+СВЦЭМ!$D$10+'СЕТ СН'!$I$6-'СЕТ СН'!$I$26</f>
        <v>4342.5610108299998</v>
      </c>
      <c r="F173" s="36">
        <f>SUMIFS(СВЦЭМ!$D$39:$D$789,СВЦЭМ!$A$39:$A$789,$A173,СВЦЭМ!$B$39:$B$789,F$155)+'СЕТ СН'!$I$14+СВЦЭМ!$D$10+'СЕТ СН'!$I$6-'СЕТ СН'!$I$26</f>
        <v>4353.2328513299999</v>
      </c>
      <c r="G173" s="36">
        <f>SUMIFS(СВЦЭМ!$D$39:$D$789,СВЦЭМ!$A$39:$A$789,$A173,СВЦЭМ!$B$39:$B$789,G$155)+'СЕТ СН'!$I$14+СВЦЭМ!$D$10+'СЕТ СН'!$I$6-'СЕТ СН'!$I$26</f>
        <v>4318.5553974200002</v>
      </c>
      <c r="H173" s="36">
        <f>SUMIFS(СВЦЭМ!$D$39:$D$789,СВЦЭМ!$A$39:$A$789,$A173,СВЦЭМ!$B$39:$B$789,H$155)+'СЕТ СН'!$I$14+СВЦЭМ!$D$10+'СЕТ СН'!$I$6-'СЕТ СН'!$I$26</f>
        <v>4190.7482178999999</v>
      </c>
      <c r="I173" s="36">
        <f>SUMIFS(СВЦЭМ!$D$39:$D$789,СВЦЭМ!$A$39:$A$789,$A173,СВЦЭМ!$B$39:$B$789,I$155)+'СЕТ СН'!$I$14+СВЦЭМ!$D$10+'СЕТ СН'!$I$6-'СЕТ СН'!$I$26</f>
        <v>4018.9261788200001</v>
      </c>
      <c r="J173" s="36">
        <f>SUMIFS(СВЦЭМ!$D$39:$D$789,СВЦЭМ!$A$39:$A$789,$A173,СВЦЭМ!$B$39:$B$789,J$155)+'СЕТ СН'!$I$14+СВЦЭМ!$D$10+'СЕТ СН'!$I$6-'СЕТ СН'!$I$26</f>
        <v>3960.6227500700002</v>
      </c>
      <c r="K173" s="36">
        <f>SUMIFS(СВЦЭМ!$D$39:$D$789,СВЦЭМ!$A$39:$A$789,$A173,СВЦЭМ!$B$39:$B$789,K$155)+'СЕТ СН'!$I$14+СВЦЭМ!$D$10+'СЕТ СН'!$I$6-'СЕТ СН'!$I$26</f>
        <v>3881.9942384800001</v>
      </c>
      <c r="L173" s="36">
        <f>SUMIFS(СВЦЭМ!$D$39:$D$789,СВЦЭМ!$A$39:$A$789,$A173,СВЦЭМ!$B$39:$B$789,L$155)+'СЕТ СН'!$I$14+СВЦЭМ!$D$10+'СЕТ СН'!$I$6-'СЕТ СН'!$I$26</f>
        <v>3831.3472647099998</v>
      </c>
      <c r="M173" s="36">
        <f>SUMIFS(СВЦЭМ!$D$39:$D$789,СВЦЭМ!$A$39:$A$789,$A173,СВЦЭМ!$B$39:$B$789,M$155)+'СЕТ СН'!$I$14+СВЦЭМ!$D$10+'СЕТ СН'!$I$6-'СЕТ СН'!$I$26</f>
        <v>3923.43127779</v>
      </c>
      <c r="N173" s="36">
        <f>SUMIFS(СВЦЭМ!$D$39:$D$789,СВЦЭМ!$A$39:$A$789,$A173,СВЦЭМ!$B$39:$B$789,N$155)+'СЕТ СН'!$I$14+СВЦЭМ!$D$10+'СЕТ СН'!$I$6-'СЕТ СН'!$I$26</f>
        <v>3947.9642889100001</v>
      </c>
      <c r="O173" s="36">
        <f>SUMIFS(СВЦЭМ!$D$39:$D$789,СВЦЭМ!$A$39:$A$789,$A173,СВЦЭМ!$B$39:$B$789,O$155)+'СЕТ СН'!$I$14+СВЦЭМ!$D$10+'СЕТ СН'!$I$6-'СЕТ СН'!$I$26</f>
        <v>3933.8755427400001</v>
      </c>
      <c r="P173" s="36">
        <f>SUMIFS(СВЦЭМ!$D$39:$D$789,СВЦЭМ!$A$39:$A$789,$A173,СВЦЭМ!$B$39:$B$789,P$155)+'СЕТ СН'!$I$14+СВЦЭМ!$D$10+'СЕТ СН'!$I$6-'СЕТ СН'!$I$26</f>
        <v>3921.0865139799998</v>
      </c>
      <c r="Q173" s="36">
        <f>SUMIFS(СВЦЭМ!$D$39:$D$789,СВЦЭМ!$A$39:$A$789,$A173,СВЦЭМ!$B$39:$B$789,Q$155)+'СЕТ СН'!$I$14+СВЦЭМ!$D$10+'СЕТ СН'!$I$6-'СЕТ СН'!$I$26</f>
        <v>3941.1506814200002</v>
      </c>
      <c r="R173" s="36">
        <f>SUMIFS(СВЦЭМ!$D$39:$D$789,СВЦЭМ!$A$39:$A$789,$A173,СВЦЭМ!$B$39:$B$789,R$155)+'СЕТ СН'!$I$14+СВЦЭМ!$D$10+'СЕТ СН'!$I$6-'СЕТ СН'!$I$26</f>
        <v>3937.7558255700001</v>
      </c>
      <c r="S173" s="36">
        <f>SUMIFS(СВЦЭМ!$D$39:$D$789,СВЦЭМ!$A$39:$A$789,$A173,СВЦЭМ!$B$39:$B$789,S$155)+'СЕТ СН'!$I$14+СВЦЭМ!$D$10+'СЕТ СН'!$I$6-'СЕТ СН'!$I$26</f>
        <v>3888.0090907499998</v>
      </c>
      <c r="T173" s="36">
        <f>SUMIFS(СВЦЭМ!$D$39:$D$789,СВЦЭМ!$A$39:$A$789,$A173,СВЦЭМ!$B$39:$B$789,T$155)+'СЕТ СН'!$I$14+СВЦЭМ!$D$10+'СЕТ СН'!$I$6-'СЕТ СН'!$I$26</f>
        <v>3882.3312566499999</v>
      </c>
      <c r="U173" s="36">
        <f>SUMIFS(СВЦЭМ!$D$39:$D$789,СВЦЭМ!$A$39:$A$789,$A173,СВЦЭМ!$B$39:$B$789,U$155)+'СЕТ СН'!$I$14+СВЦЭМ!$D$10+'СЕТ СН'!$I$6-'СЕТ СН'!$I$26</f>
        <v>3887.63042838</v>
      </c>
      <c r="V173" s="36">
        <f>SUMIFS(СВЦЭМ!$D$39:$D$789,СВЦЭМ!$A$39:$A$789,$A173,СВЦЭМ!$B$39:$B$789,V$155)+'СЕТ СН'!$I$14+СВЦЭМ!$D$10+'СЕТ СН'!$I$6-'СЕТ СН'!$I$26</f>
        <v>3960.7878182999998</v>
      </c>
      <c r="W173" s="36">
        <f>SUMIFS(СВЦЭМ!$D$39:$D$789,СВЦЭМ!$A$39:$A$789,$A173,СВЦЭМ!$B$39:$B$789,W$155)+'СЕТ СН'!$I$14+СВЦЭМ!$D$10+'СЕТ СН'!$I$6-'СЕТ СН'!$I$26</f>
        <v>4003.1582489799998</v>
      </c>
      <c r="X173" s="36">
        <f>SUMIFS(СВЦЭМ!$D$39:$D$789,СВЦЭМ!$A$39:$A$789,$A173,СВЦЭМ!$B$39:$B$789,X$155)+'СЕТ СН'!$I$14+СВЦЭМ!$D$10+'СЕТ СН'!$I$6-'СЕТ СН'!$I$26</f>
        <v>4013.8056743799998</v>
      </c>
      <c r="Y173" s="36">
        <f>SUMIFS(СВЦЭМ!$D$39:$D$789,СВЦЭМ!$A$39:$A$789,$A173,СВЦЭМ!$B$39:$B$789,Y$155)+'СЕТ СН'!$I$14+СВЦЭМ!$D$10+'СЕТ СН'!$I$6-'СЕТ СН'!$I$26</f>
        <v>4091.0844085099998</v>
      </c>
    </row>
    <row r="174" spans="1:25" ht="15.75" x14ac:dyDescent="0.2">
      <c r="A174" s="35">
        <f t="shared" si="4"/>
        <v>45645</v>
      </c>
      <c r="B174" s="36">
        <f>SUMIFS(СВЦЭМ!$D$39:$D$789,СВЦЭМ!$A$39:$A$789,$A174,СВЦЭМ!$B$39:$B$789,B$155)+'СЕТ СН'!$I$14+СВЦЭМ!$D$10+'СЕТ СН'!$I$6-'СЕТ СН'!$I$26</f>
        <v>3965.2385375499998</v>
      </c>
      <c r="C174" s="36">
        <f>SUMIFS(СВЦЭМ!$D$39:$D$789,СВЦЭМ!$A$39:$A$789,$A174,СВЦЭМ!$B$39:$B$789,C$155)+'СЕТ СН'!$I$14+СВЦЭМ!$D$10+'СЕТ СН'!$I$6-'СЕТ СН'!$I$26</f>
        <v>3990.4991326599998</v>
      </c>
      <c r="D174" s="36">
        <f>SUMIFS(СВЦЭМ!$D$39:$D$789,СВЦЭМ!$A$39:$A$789,$A174,СВЦЭМ!$B$39:$B$789,D$155)+'СЕТ СН'!$I$14+СВЦЭМ!$D$10+'СЕТ СН'!$I$6-'СЕТ СН'!$I$26</f>
        <v>4085.7605618500002</v>
      </c>
      <c r="E174" s="36">
        <f>SUMIFS(СВЦЭМ!$D$39:$D$789,СВЦЭМ!$A$39:$A$789,$A174,СВЦЭМ!$B$39:$B$789,E$155)+'СЕТ СН'!$I$14+СВЦЭМ!$D$10+'СЕТ СН'!$I$6-'СЕТ СН'!$I$26</f>
        <v>4091.6137485899999</v>
      </c>
      <c r="F174" s="36">
        <f>SUMIFS(СВЦЭМ!$D$39:$D$789,СВЦЭМ!$A$39:$A$789,$A174,СВЦЭМ!$B$39:$B$789,F$155)+'СЕТ СН'!$I$14+СВЦЭМ!$D$10+'СЕТ СН'!$I$6-'СЕТ СН'!$I$26</f>
        <v>4117.6618664899997</v>
      </c>
      <c r="G174" s="36">
        <f>SUMIFS(СВЦЭМ!$D$39:$D$789,СВЦЭМ!$A$39:$A$789,$A174,СВЦЭМ!$B$39:$B$789,G$155)+'СЕТ СН'!$I$14+СВЦЭМ!$D$10+'СЕТ СН'!$I$6-'СЕТ СН'!$I$26</f>
        <v>4087.0897233699998</v>
      </c>
      <c r="H174" s="36">
        <f>SUMIFS(СВЦЭМ!$D$39:$D$789,СВЦЭМ!$A$39:$A$789,$A174,СВЦЭМ!$B$39:$B$789,H$155)+'СЕТ СН'!$I$14+СВЦЭМ!$D$10+'СЕТ СН'!$I$6-'СЕТ СН'!$I$26</f>
        <v>4033.3199129899999</v>
      </c>
      <c r="I174" s="36">
        <f>SUMIFS(СВЦЭМ!$D$39:$D$789,СВЦЭМ!$A$39:$A$789,$A174,СВЦЭМ!$B$39:$B$789,I$155)+'СЕТ СН'!$I$14+СВЦЭМ!$D$10+'СЕТ СН'!$I$6-'СЕТ СН'!$I$26</f>
        <v>3938.7053420699999</v>
      </c>
      <c r="J174" s="36">
        <f>SUMIFS(СВЦЭМ!$D$39:$D$789,СВЦЭМ!$A$39:$A$789,$A174,СВЦЭМ!$B$39:$B$789,J$155)+'СЕТ СН'!$I$14+СВЦЭМ!$D$10+'СЕТ СН'!$I$6-'СЕТ СН'!$I$26</f>
        <v>3870.52222097</v>
      </c>
      <c r="K174" s="36">
        <f>SUMIFS(СВЦЭМ!$D$39:$D$789,СВЦЭМ!$A$39:$A$789,$A174,СВЦЭМ!$B$39:$B$789,K$155)+'СЕТ СН'!$I$14+СВЦЭМ!$D$10+'СЕТ СН'!$I$6-'СЕТ СН'!$I$26</f>
        <v>3789.9784066900002</v>
      </c>
      <c r="L174" s="36">
        <f>SUMIFS(СВЦЭМ!$D$39:$D$789,СВЦЭМ!$A$39:$A$789,$A174,СВЦЭМ!$B$39:$B$789,L$155)+'СЕТ СН'!$I$14+СВЦЭМ!$D$10+'СЕТ СН'!$I$6-'СЕТ СН'!$I$26</f>
        <v>3787.36339993</v>
      </c>
      <c r="M174" s="36">
        <f>SUMIFS(СВЦЭМ!$D$39:$D$789,СВЦЭМ!$A$39:$A$789,$A174,СВЦЭМ!$B$39:$B$789,M$155)+'СЕТ СН'!$I$14+СВЦЭМ!$D$10+'СЕТ СН'!$I$6-'СЕТ СН'!$I$26</f>
        <v>3826.5872875599998</v>
      </c>
      <c r="N174" s="36">
        <f>SUMIFS(СВЦЭМ!$D$39:$D$789,СВЦЭМ!$A$39:$A$789,$A174,СВЦЭМ!$B$39:$B$789,N$155)+'СЕТ СН'!$I$14+СВЦЭМ!$D$10+'СЕТ СН'!$I$6-'СЕТ СН'!$I$26</f>
        <v>3837.37084559</v>
      </c>
      <c r="O174" s="36">
        <f>SUMIFS(СВЦЭМ!$D$39:$D$789,СВЦЭМ!$A$39:$A$789,$A174,СВЦЭМ!$B$39:$B$789,O$155)+'СЕТ СН'!$I$14+СВЦЭМ!$D$10+'СЕТ СН'!$I$6-'СЕТ СН'!$I$26</f>
        <v>3913.93649891</v>
      </c>
      <c r="P174" s="36">
        <f>SUMIFS(СВЦЭМ!$D$39:$D$789,СВЦЭМ!$A$39:$A$789,$A174,СВЦЭМ!$B$39:$B$789,P$155)+'СЕТ СН'!$I$14+СВЦЭМ!$D$10+'СЕТ СН'!$I$6-'СЕТ СН'!$I$26</f>
        <v>3930.6147057100002</v>
      </c>
      <c r="Q174" s="36">
        <f>SUMIFS(СВЦЭМ!$D$39:$D$789,СВЦЭМ!$A$39:$A$789,$A174,СВЦЭМ!$B$39:$B$789,Q$155)+'СЕТ СН'!$I$14+СВЦЭМ!$D$10+'СЕТ СН'!$I$6-'СЕТ СН'!$I$26</f>
        <v>3899.9570404699998</v>
      </c>
      <c r="R174" s="36">
        <f>SUMIFS(СВЦЭМ!$D$39:$D$789,СВЦЭМ!$A$39:$A$789,$A174,СВЦЭМ!$B$39:$B$789,R$155)+'СЕТ СН'!$I$14+СВЦЭМ!$D$10+'СЕТ СН'!$I$6-'СЕТ СН'!$I$26</f>
        <v>3846.7650054199999</v>
      </c>
      <c r="S174" s="36">
        <f>SUMIFS(СВЦЭМ!$D$39:$D$789,СВЦЭМ!$A$39:$A$789,$A174,СВЦЭМ!$B$39:$B$789,S$155)+'СЕТ СН'!$I$14+СВЦЭМ!$D$10+'СЕТ СН'!$I$6-'СЕТ СН'!$I$26</f>
        <v>3795.6931495200001</v>
      </c>
      <c r="T174" s="36">
        <f>SUMIFS(СВЦЭМ!$D$39:$D$789,СВЦЭМ!$A$39:$A$789,$A174,СВЦЭМ!$B$39:$B$789,T$155)+'СЕТ СН'!$I$14+СВЦЭМ!$D$10+'СЕТ СН'!$I$6-'СЕТ СН'!$I$26</f>
        <v>3757.6720937999999</v>
      </c>
      <c r="U174" s="36">
        <f>SUMIFS(СВЦЭМ!$D$39:$D$789,СВЦЭМ!$A$39:$A$789,$A174,СВЦЭМ!$B$39:$B$789,U$155)+'СЕТ СН'!$I$14+СВЦЭМ!$D$10+'СЕТ СН'!$I$6-'СЕТ СН'!$I$26</f>
        <v>3762.3397573100001</v>
      </c>
      <c r="V174" s="36">
        <f>SUMIFS(СВЦЭМ!$D$39:$D$789,СВЦЭМ!$A$39:$A$789,$A174,СВЦЭМ!$B$39:$B$789,V$155)+'СЕТ СН'!$I$14+СВЦЭМ!$D$10+'СЕТ СН'!$I$6-'СЕТ СН'!$I$26</f>
        <v>3784.8806387099999</v>
      </c>
      <c r="W174" s="36">
        <f>SUMIFS(СВЦЭМ!$D$39:$D$789,СВЦЭМ!$A$39:$A$789,$A174,СВЦЭМ!$B$39:$B$789,W$155)+'СЕТ СН'!$I$14+СВЦЭМ!$D$10+'СЕТ СН'!$I$6-'СЕТ СН'!$I$26</f>
        <v>3871.0102118899999</v>
      </c>
      <c r="X174" s="36">
        <f>SUMIFS(СВЦЭМ!$D$39:$D$789,СВЦЭМ!$A$39:$A$789,$A174,СВЦЭМ!$B$39:$B$789,X$155)+'СЕТ СН'!$I$14+СВЦЭМ!$D$10+'СЕТ СН'!$I$6-'СЕТ СН'!$I$26</f>
        <v>3899.0958876999998</v>
      </c>
      <c r="Y174" s="36">
        <f>SUMIFS(СВЦЭМ!$D$39:$D$789,СВЦЭМ!$A$39:$A$789,$A174,СВЦЭМ!$B$39:$B$789,Y$155)+'СЕТ СН'!$I$14+СВЦЭМ!$D$10+'СЕТ СН'!$I$6-'СЕТ СН'!$I$26</f>
        <v>3930.74476559</v>
      </c>
    </row>
    <row r="175" spans="1:25" ht="15.75" x14ac:dyDescent="0.2">
      <c r="A175" s="35">
        <f t="shared" si="4"/>
        <v>45646</v>
      </c>
      <c r="B175" s="36">
        <f>SUMIFS(СВЦЭМ!$D$39:$D$789,СВЦЭМ!$A$39:$A$789,$A175,СВЦЭМ!$B$39:$B$789,B$155)+'СЕТ СН'!$I$14+СВЦЭМ!$D$10+'СЕТ СН'!$I$6-'СЕТ СН'!$I$26</f>
        <v>3978.6797055299999</v>
      </c>
      <c r="C175" s="36">
        <f>SUMIFS(СВЦЭМ!$D$39:$D$789,СВЦЭМ!$A$39:$A$789,$A175,СВЦЭМ!$B$39:$B$789,C$155)+'СЕТ СН'!$I$14+СВЦЭМ!$D$10+'СЕТ СН'!$I$6-'СЕТ СН'!$I$26</f>
        <v>4028.1940518500001</v>
      </c>
      <c r="D175" s="36">
        <f>SUMIFS(СВЦЭМ!$D$39:$D$789,СВЦЭМ!$A$39:$A$789,$A175,СВЦЭМ!$B$39:$B$789,D$155)+'СЕТ СН'!$I$14+СВЦЭМ!$D$10+'СЕТ СН'!$I$6-'СЕТ СН'!$I$26</f>
        <v>4044.1119164699999</v>
      </c>
      <c r="E175" s="36">
        <f>SUMIFS(СВЦЭМ!$D$39:$D$789,СВЦЭМ!$A$39:$A$789,$A175,СВЦЭМ!$B$39:$B$789,E$155)+'СЕТ СН'!$I$14+СВЦЭМ!$D$10+'СЕТ СН'!$I$6-'СЕТ СН'!$I$26</f>
        <v>4067.04035815</v>
      </c>
      <c r="F175" s="36">
        <f>SUMIFS(СВЦЭМ!$D$39:$D$789,СВЦЭМ!$A$39:$A$789,$A175,СВЦЭМ!$B$39:$B$789,F$155)+'СЕТ СН'!$I$14+СВЦЭМ!$D$10+'СЕТ СН'!$I$6-'СЕТ СН'!$I$26</f>
        <v>4064.2413074000001</v>
      </c>
      <c r="G175" s="36">
        <f>SUMIFS(СВЦЭМ!$D$39:$D$789,СВЦЭМ!$A$39:$A$789,$A175,СВЦЭМ!$B$39:$B$789,G$155)+'СЕТ СН'!$I$14+СВЦЭМ!$D$10+'СЕТ СН'!$I$6-'СЕТ СН'!$I$26</f>
        <v>4039.1232488300002</v>
      </c>
      <c r="H175" s="36">
        <f>SUMIFS(СВЦЭМ!$D$39:$D$789,СВЦЭМ!$A$39:$A$789,$A175,СВЦЭМ!$B$39:$B$789,H$155)+'СЕТ СН'!$I$14+СВЦЭМ!$D$10+'СЕТ СН'!$I$6-'СЕТ СН'!$I$26</f>
        <v>4020.7402248100002</v>
      </c>
      <c r="I175" s="36">
        <f>SUMIFS(СВЦЭМ!$D$39:$D$789,СВЦЭМ!$A$39:$A$789,$A175,СВЦЭМ!$B$39:$B$789,I$155)+'СЕТ СН'!$I$14+СВЦЭМ!$D$10+'СЕТ СН'!$I$6-'СЕТ СН'!$I$26</f>
        <v>3875.02498066</v>
      </c>
      <c r="J175" s="36">
        <f>SUMIFS(СВЦЭМ!$D$39:$D$789,СВЦЭМ!$A$39:$A$789,$A175,СВЦЭМ!$B$39:$B$789,J$155)+'СЕТ СН'!$I$14+СВЦЭМ!$D$10+'СЕТ СН'!$I$6-'СЕТ СН'!$I$26</f>
        <v>3769.2537192599998</v>
      </c>
      <c r="K175" s="36">
        <f>SUMIFS(СВЦЭМ!$D$39:$D$789,СВЦЭМ!$A$39:$A$789,$A175,СВЦЭМ!$B$39:$B$789,K$155)+'СЕТ СН'!$I$14+СВЦЭМ!$D$10+'СЕТ СН'!$I$6-'СЕТ СН'!$I$26</f>
        <v>3714.42915103</v>
      </c>
      <c r="L175" s="36">
        <f>SUMIFS(СВЦЭМ!$D$39:$D$789,СВЦЭМ!$A$39:$A$789,$A175,СВЦЭМ!$B$39:$B$789,L$155)+'СЕТ СН'!$I$14+СВЦЭМ!$D$10+'СЕТ СН'!$I$6-'СЕТ СН'!$I$26</f>
        <v>3713.24644601</v>
      </c>
      <c r="M175" s="36">
        <f>SUMIFS(СВЦЭМ!$D$39:$D$789,СВЦЭМ!$A$39:$A$789,$A175,СВЦЭМ!$B$39:$B$789,M$155)+'СЕТ СН'!$I$14+СВЦЭМ!$D$10+'СЕТ СН'!$I$6-'СЕТ СН'!$I$26</f>
        <v>3705.9207172299998</v>
      </c>
      <c r="N175" s="36">
        <f>SUMIFS(СВЦЭМ!$D$39:$D$789,СВЦЭМ!$A$39:$A$789,$A175,СВЦЭМ!$B$39:$B$789,N$155)+'СЕТ СН'!$I$14+СВЦЭМ!$D$10+'СЕТ СН'!$I$6-'СЕТ СН'!$I$26</f>
        <v>3712.5948947400002</v>
      </c>
      <c r="O175" s="36">
        <f>SUMIFS(СВЦЭМ!$D$39:$D$789,СВЦЭМ!$A$39:$A$789,$A175,СВЦЭМ!$B$39:$B$789,O$155)+'СЕТ СН'!$I$14+СВЦЭМ!$D$10+'СЕТ СН'!$I$6-'СЕТ СН'!$I$26</f>
        <v>3727.2226222999998</v>
      </c>
      <c r="P175" s="36">
        <f>SUMIFS(СВЦЭМ!$D$39:$D$789,СВЦЭМ!$A$39:$A$789,$A175,СВЦЭМ!$B$39:$B$789,P$155)+'СЕТ СН'!$I$14+СВЦЭМ!$D$10+'СЕТ СН'!$I$6-'СЕТ СН'!$I$26</f>
        <v>3739.4604091299998</v>
      </c>
      <c r="Q175" s="36">
        <f>SUMIFS(СВЦЭМ!$D$39:$D$789,СВЦЭМ!$A$39:$A$789,$A175,СВЦЭМ!$B$39:$B$789,Q$155)+'СЕТ СН'!$I$14+СВЦЭМ!$D$10+'СЕТ СН'!$I$6-'СЕТ СН'!$I$26</f>
        <v>3677.7982654100001</v>
      </c>
      <c r="R175" s="36">
        <f>SUMIFS(СВЦЭМ!$D$39:$D$789,СВЦЭМ!$A$39:$A$789,$A175,СВЦЭМ!$B$39:$B$789,R$155)+'СЕТ СН'!$I$14+СВЦЭМ!$D$10+'СЕТ СН'!$I$6-'СЕТ СН'!$I$26</f>
        <v>3692.5829478800001</v>
      </c>
      <c r="S175" s="36">
        <f>SUMIFS(СВЦЭМ!$D$39:$D$789,СВЦЭМ!$A$39:$A$789,$A175,СВЦЭМ!$B$39:$B$789,S$155)+'СЕТ СН'!$I$14+СВЦЭМ!$D$10+'СЕТ СН'!$I$6-'СЕТ СН'!$I$26</f>
        <v>3697.7136057500002</v>
      </c>
      <c r="T175" s="36">
        <f>SUMIFS(СВЦЭМ!$D$39:$D$789,СВЦЭМ!$A$39:$A$789,$A175,СВЦЭМ!$B$39:$B$789,T$155)+'СЕТ СН'!$I$14+СВЦЭМ!$D$10+'СЕТ СН'!$I$6-'СЕТ СН'!$I$26</f>
        <v>3661.8566592900002</v>
      </c>
      <c r="U175" s="36">
        <f>SUMIFS(СВЦЭМ!$D$39:$D$789,СВЦЭМ!$A$39:$A$789,$A175,СВЦЭМ!$B$39:$B$789,U$155)+'СЕТ СН'!$I$14+СВЦЭМ!$D$10+'СЕТ СН'!$I$6-'СЕТ СН'!$I$26</f>
        <v>3689.5561750500001</v>
      </c>
      <c r="V175" s="36">
        <f>SUMIFS(СВЦЭМ!$D$39:$D$789,СВЦЭМ!$A$39:$A$789,$A175,СВЦЭМ!$B$39:$B$789,V$155)+'СЕТ СН'!$I$14+СВЦЭМ!$D$10+'СЕТ СН'!$I$6-'СЕТ СН'!$I$26</f>
        <v>3734.5937324400002</v>
      </c>
      <c r="W175" s="36">
        <f>SUMIFS(СВЦЭМ!$D$39:$D$789,СВЦЭМ!$A$39:$A$789,$A175,СВЦЭМ!$B$39:$B$789,W$155)+'СЕТ СН'!$I$14+СВЦЭМ!$D$10+'СЕТ СН'!$I$6-'СЕТ СН'!$I$26</f>
        <v>3830.88493608</v>
      </c>
      <c r="X175" s="36">
        <f>SUMIFS(СВЦЭМ!$D$39:$D$789,СВЦЭМ!$A$39:$A$789,$A175,СВЦЭМ!$B$39:$B$789,X$155)+'СЕТ СН'!$I$14+СВЦЭМ!$D$10+'СЕТ СН'!$I$6-'СЕТ СН'!$I$26</f>
        <v>3855.2899120500001</v>
      </c>
      <c r="Y175" s="36">
        <f>SUMIFS(СВЦЭМ!$D$39:$D$789,СВЦЭМ!$A$39:$A$789,$A175,СВЦЭМ!$B$39:$B$789,Y$155)+'СЕТ СН'!$I$14+СВЦЭМ!$D$10+'СЕТ СН'!$I$6-'СЕТ СН'!$I$26</f>
        <v>3865.0686430999999</v>
      </c>
    </row>
    <row r="176" spans="1:25" ht="15.75" x14ac:dyDescent="0.2">
      <c r="A176" s="35">
        <f t="shared" si="4"/>
        <v>45647</v>
      </c>
      <c r="B176" s="36">
        <f>SUMIFS(СВЦЭМ!$D$39:$D$789,СВЦЭМ!$A$39:$A$789,$A176,СВЦЭМ!$B$39:$B$789,B$155)+'СЕТ СН'!$I$14+СВЦЭМ!$D$10+'СЕТ СН'!$I$6-'СЕТ СН'!$I$26</f>
        <v>3980.8355478799999</v>
      </c>
      <c r="C176" s="36">
        <f>SUMIFS(СВЦЭМ!$D$39:$D$789,СВЦЭМ!$A$39:$A$789,$A176,СВЦЭМ!$B$39:$B$789,C$155)+'СЕТ СН'!$I$14+СВЦЭМ!$D$10+'СЕТ СН'!$I$6-'СЕТ СН'!$I$26</f>
        <v>3955.4754843800001</v>
      </c>
      <c r="D176" s="36">
        <f>SUMIFS(СВЦЭМ!$D$39:$D$789,СВЦЭМ!$A$39:$A$789,$A176,СВЦЭМ!$B$39:$B$789,D$155)+'СЕТ СН'!$I$14+СВЦЭМ!$D$10+'СЕТ СН'!$I$6-'СЕТ СН'!$I$26</f>
        <v>4049.6531222099998</v>
      </c>
      <c r="E176" s="36">
        <f>SUMIFS(СВЦЭМ!$D$39:$D$789,СВЦЭМ!$A$39:$A$789,$A176,СВЦЭМ!$B$39:$B$789,E$155)+'СЕТ СН'!$I$14+СВЦЭМ!$D$10+'СЕТ СН'!$I$6-'СЕТ СН'!$I$26</f>
        <v>4103.1067977000002</v>
      </c>
      <c r="F176" s="36">
        <f>SUMIFS(СВЦЭМ!$D$39:$D$789,СВЦЭМ!$A$39:$A$789,$A176,СВЦЭМ!$B$39:$B$789,F$155)+'СЕТ СН'!$I$14+СВЦЭМ!$D$10+'СЕТ СН'!$I$6-'СЕТ СН'!$I$26</f>
        <v>4119.9955950499998</v>
      </c>
      <c r="G176" s="36">
        <f>SUMIFS(СВЦЭМ!$D$39:$D$789,СВЦЭМ!$A$39:$A$789,$A176,СВЦЭМ!$B$39:$B$789,G$155)+'СЕТ СН'!$I$14+СВЦЭМ!$D$10+'СЕТ СН'!$I$6-'СЕТ СН'!$I$26</f>
        <v>4093.3275815100001</v>
      </c>
      <c r="H176" s="36">
        <f>SUMIFS(СВЦЭМ!$D$39:$D$789,СВЦЭМ!$A$39:$A$789,$A176,СВЦЭМ!$B$39:$B$789,H$155)+'СЕТ СН'!$I$14+СВЦЭМ!$D$10+'СЕТ СН'!$I$6-'СЕТ СН'!$I$26</f>
        <v>4059.9747562799998</v>
      </c>
      <c r="I176" s="36">
        <f>SUMIFS(СВЦЭМ!$D$39:$D$789,СВЦЭМ!$A$39:$A$789,$A176,СВЦЭМ!$B$39:$B$789,I$155)+'СЕТ СН'!$I$14+СВЦЭМ!$D$10+'СЕТ СН'!$I$6-'СЕТ СН'!$I$26</f>
        <v>3988.21588299</v>
      </c>
      <c r="J176" s="36">
        <f>SUMIFS(СВЦЭМ!$D$39:$D$789,СВЦЭМ!$A$39:$A$789,$A176,СВЦЭМ!$B$39:$B$789,J$155)+'СЕТ СН'!$I$14+СВЦЭМ!$D$10+'СЕТ СН'!$I$6-'СЕТ СН'!$I$26</f>
        <v>3902.2370889399999</v>
      </c>
      <c r="K176" s="36">
        <f>SUMIFS(СВЦЭМ!$D$39:$D$789,СВЦЭМ!$A$39:$A$789,$A176,СВЦЭМ!$B$39:$B$789,K$155)+'СЕТ СН'!$I$14+СВЦЭМ!$D$10+'СЕТ СН'!$I$6-'СЕТ СН'!$I$26</f>
        <v>3780.3485679300002</v>
      </c>
      <c r="L176" s="36">
        <f>SUMIFS(СВЦЭМ!$D$39:$D$789,СВЦЭМ!$A$39:$A$789,$A176,СВЦЭМ!$B$39:$B$789,L$155)+'СЕТ СН'!$I$14+СВЦЭМ!$D$10+'СЕТ СН'!$I$6-'СЕТ СН'!$I$26</f>
        <v>3742.0867100199998</v>
      </c>
      <c r="M176" s="36">
        <f>SUMIFS(СВЦЭМ!$D$39:$D$789,СВЦЭМ!$A$39:$A$789,$A176,СВЦЭМ!$B$39:$B$789,M$155)+'СЕТ СН'!$I$14+СВЦЭМ!$D$10+'СЕТ СН'!$I$6-'СЕТ СН'!$I$26</f>
        <v>3739.02645914</v>
      </c>
      <c r="N176" s="36">
        <f>SUMIFS(СВЦЭМ!$D$39:$D$789,СВЦЭМ!$A$39:$A$789,$A176,СВЦЭМ!$B$39:$B$789,N$155)+'СЕТ СН'!$I$14+СВЦЭМ!$D$10+'СЕТ СН'!$I$6-'СЕТ СН'!$I$26</f>
        <v>3751.9680754699998</v>
      </c>
      <c r="O176" s="36">
        <f>SUMIFS(СВЦЭМ!$D$39:$D$789,СВЦЭМ!$A$39:$A$789,$A176,СВЦЭМ!$B$39:$B$789,O$155)+'СЕТ СН'!$I$14+СВЦЭМ!$D$10+'СЕТ СН'!$I$6-'СЕТ СН'!$I$26</f>
        <v>3772.2308699099999</v>
      </c>
      <c r="P176" s="36">
        <f>SUMIFS(СВЦЭМ!$D$39:$D$789,СВЦЭМ!$A$39:$A$789,$A176,СВЦЭМ!$B$39:$B$789,P$155)+'СЕТ СН'!$I$14+СВЦЭМ!$D$10+'СЕТ СН'!$I$6-'СЕТ СН'!$I$26</f>
        <v>3768.39157862</v>
      </c>
      <c r="Q176" s="36">
        <f>SUMIFS(СВЦЭМ!$D$39:$D$789,СВЦЭМ!$A$39:$A$789,$A176,СВЦЭМ!$B$39:$B$789,Q$155)+'СЕТ СН'!$I$14+СВЦЭМ!$D$10+'СЕТ СН'!$I$6-'СЕТ СН'!$I$26</f>
        <v>3759.1046543900002</v>
      </c>
      <c r="R176" s="36">
        <f>SUMIFS(СВЦЭМ!$D$39:$D$789,СВЦЭМ!$A$39:$A$789,$A176,СВЦЭМ!$B$39:$B$789,R$155)+'СЕТ СН'!$I$14+СВЦЭМ!$D$10+'СЕТ СН'!$I$6-'СЕТ СН'!$I$26</f>
        <v>3773.7158025600002</v>
      </c>
      <c r="S176" s="36">
        <f>SUMIFS(СВЦЭМ!$D$39:$D$789,СВЦЭМ!$A$39:$A$789,$A176,СВЦЭМ!$B$39:$B$789,S$155)+'СЕТ СН'!$I$14+СВЦЭМ!$D$10+'СЕТ СН'!$I$6-'СЕТ СН'!$I$26</f>
        <v>3760.2211247499999</v>
      </c>
      <c r="T176" s="36">
        <f>SUMIFS(СВЦЭМ!$D$39:$D$789,СВЦЭМ!$A$39:$A$789,$A176,СВЦЭМ!$B$39:$B$789,T$155)+'СЕТ СН'!$I$14+СВЦЭМ!$D$10+'СЕТ СН'!$I$6-'СЕТ СН'!$I$26</f>
        <v>3719.10893498</v>
      </c>
      <c r="U176" s="36">
        <f>SUMIFS(СВЦЭМ!$D$39:$D$789,СВЦЭМ!$A$39:$A$789,$A176,СВЦЭМ!$B$39:$B$789,U$155)+'СЕТ СН'!$I$14+СВЦЭМ!$D$10+'СЕТ СН'!$I$6-'СЕТ СН'!$I$26</f>
        <v>3742.5276026199999</v>
      </c>
      <c r="V176" s="36">
        <f>SUMIFS(СВЦЭМ!$D$39:$D$789,СВЦЭМ!$A$39:$A$789,$A176,СВЦЭМ!$B$39:$B$789,V$155)+'СЕТ СН'!$I$14+СВЦЭМ!$D$10+'СЕТ СН'!$I$6-'СЕТ СН'!$I$26</f>
        <v>3797.6136870599998</v>
      </c>
      <c r="W176" s="36">
        <f>SUMIFS(СВЦЭМ!$D$39:$D$789,СВЦЭМ!$A$39:$A$789,$A176,СВЦЭМ!$B$39:$B$789,W$155)+'СЕТ СН'!$I$14+СВЦЭМ!$D$10+'СЕТ СН'!$I$6-'СЕТ СН'!$I$26</f>
        <v>3808.0654997699999</v>
      </c>
      <c r="X176" s="36">
        <f>SUMIFS(СВЦЭМ!$D$39:$D$789,СВЦЭМ!$A$39:$A$789,$A176,СВЦЭМ!$B$39:$B$789,X$155)+'СЕТ СН'!$I$14+СВЦЭМ!$D$10+'СЕТ СН'!$I$6-'СЕТ СН'!$I$26</f>
        <v>3853.58927976</v>
      </c>
      <c r="Y176" s="36">
        <f>SUMIFS(СВЦЭМ!$D$39:$D$789,СВЦЭМ!$A$39:$A$789,$A176,СВЦЭМ!$B$39:$B$789,Y$155)+'СЕТ СН'!$I$14+СВЦЭМ!$D$10+'СЕТ СН'!$I$6-'СЕТ СН'!$I$26</f>
        <v>3883.36162926</v>
      </c>
    </row>
    <row r="177" spans="1:32" ht="15.75" x14ac:dyDescent="0.2">
      <c r="A177" s="35">
        <f t="shared" si="4"/>
        <v>45648</v>
      </c>
      <c r="B177" s="36">
        <f>SUMIFS(СВЦЭМ!$D$39:$D$789,СВЦЭМ!$A$39:$A$789,$A177,СВЦЭМ!$B$39:$B$789,B$155)+'СЕТ СН'!$I$14+СВЦЭМ!$D$10+'СЕТ СН'!$I$6-'СЕТ СН'!$I$26</f>
        <v>3915.9671088800001</v>
      </c>
      <c r="C177" s="36">
        <f>SUMIFS(СВЦЭМ!$D$39:$D$789,СВЦЭМ!$A$39:$A$789,$A177,СВЦЭМ!$B$39:$B$789,C$155)+'СЕТ СН'!$I$14+СВЦЭМ!$D$10+'СЕТ СН'!$I$6-'СЕТ СН'!$I$26</f>
        <v>4070.2777891800001</v>
      </c>
      <c r="D177" s="36">
        <f>SUMIFS(СВЦЭМ!$D$39:$D$789,СВЦЭМ!$A$39:$A$789,$A177,СВЦЭМ!$B$39:$B$789,D$155)+'СЕТ СН'!$I$14+СВЦЭМ!$D$10+'СЕТ СН'!$I$6-'СЕТ СН'!$I$26</f>
        <v>4101.1247924999998</v>
      </c>
      <c r="E177" s="36">
        <f>SUMIFS(СВЦЭМ!$D$39:$D$789,СВЦЭМ!$A$39:$A$789,$A177,СВЦЭМ!$B$39:$B$789,E$155)+'СЕТ СН'!$I$14+СВЦЭМ!$D$10+'СЕТ СН'!$I$6-'СЕТ СН'!$I$26</f>
        <v>4130.2528848900001</v>
      </c>
      <c r="F177" s="36">
        <f>SUMIFS(СВЦЭМ!$D$39:$D$789,СВЦЭМ!$A$39:$A$789,$A177,СВЦЭМ!$B$39:$B$789,F$155)+'СЕТ СН'!$I$14+СВЦЭМ!$D$10+'СЕТ СН'!$I$6-'СЕТ СН'!$I$26</f>
        <v>4142.6499825499995</v>
      </c>
      <c r="G177" s="36">
        <f>SUMIFS(СВЦЭМ!$D$39:$D$789,СВЦЭМ!$A$39:$A$789,$A177,СВЦЭМ!$B$39:$B$789,G$155)+'СЕТ СН'!$I$14+СВЦЭМ!$D$10+'СЕТ СН'!$I$6-'СЕТ СН'!$I$26</f>
        <v>4146.2540254599999</v>
      </c>
      <c r="H177" s="36">
        <f>SUMIFS(СВЦЭМ!$D$39:$D$789,СВЦЭМ!$A$39:$A$789,$A177,СВЦЭМ!$B$39:$B$789,H$155)+'СЕТ СН'!$I$14+СВЦЭМ!$D$10+'СЕТ СН'!$I$6-'СЕТ СН'!$I$26</f>
        <v>4114.9986164299999</v>
      </c>
      <c r="I177" s="36">
        <f>SUMIFS(СВЦЭМ!$D$39:$D$789,СВЦЭМ!$A$39:$A$789,$A177,СВЦЭМ!$B$39:$B$789,I$155)+'СЕТ СН'!$I$14+СВЦЭМ!$D$10+'СЕТ СН'!$I$6-'СЕТ СН'!$I$26</f>
        <v>4076.8123593199998</v>
      </c>
      <c r="J177" s="36">
        <f>SUMIFS(СВЦЭМ!$D$39:$D$789,СВЦЭМ!$A$39:$A$789,$A177,СВЦЭМ!$B$39:$B$789,J$155)+'СЕТ СН'!$I$14+СВЦЭМ!$D$10+'СЕТ СН'!$I$6-'СЕТ СН'!$I$26</f>
        <v>3942.7378433899999</v>
      </c>
      <c r="K177" s="36">
        <f>SUMIFS(СВЦЭМ!$D$39:$D$789,СВЦЭМ!$A$39:$A$789,$A177,СВЦЭМ!$B$39:$B$789,K$155)+'СЕТ СН'!$I$14+СВЦЭМ!$D$10+'СЕТ СН'!$I$6-'СЕТ СН'!$I$26</f>
        <v>3883.6301410900001</v>
      </c>
      <c r="L177" s="36">
        <f>SUMIFS(СВЦЭМ!$D$39:$D$789,СВЦЭМ!$A$39:$A$789,$A177,СВЦЭМ!$B$39:$B$789,L$155)+'СЕТ СН'!$I$14+СВЦЭМ!$D$10+'СЕТ СН'!$I$6-'СЕТ СН'!$I$26</f>
        <v>3825.7949271799998</v>
      </c>
      <c r="M177" s="36">
        <f>SUMIFS(СВЦЭМ!$D$39:$D$789,СВЦЭМ!$A$39:$A$789,$A177,СВЦЭМ!$B$39:$B$789,M$155)+'СЕТ СН'!$I$14+СВЦЭМ!$D$10+'СЕТ СН'!$I$6-'СЕТ СН'!$I$26</f>
        <v>3821.06894646</v>
      </c>
      <c r="N177" s="36">
        <f>SUMIFS(СВЦЭМ!$D$39:$D$789,СВЦЭМ!$A$39:$A$789,$A177,СВЦЭМ!$B$39:$B$789,N$155)+'СЕТ СН'!$I$14+СВЦЭМ!$D$10+'СЕТ СН'!$I$6-'СЕТ СН'!$I$26</f>
        <v>3835.3959190699998</v>
      </c>
      <c r="O177" s="36">
        <f>SUMIFS(СВЦЭМ!$D$39:$D$789,СВЦЭМ!$A$39:$A$789,$A177,СВЦЭМ!$B$39:$B$789,O$155)+'СЕТ СН'!$I$14+СВЦЭМ!$D$10+'СЕТ СН'!$I$6-'СЕТ СН'!$I$26</f>
        <v>3863.60785661</v>
      </c>
      <c r="P177" s="36">
        <f>SUMIFS(СВЦЭМ!$D$39:$D$789,СВЦЭМ!$A$39:$A$789,$A177,СВЦЭМ!$B$39:$B$789,P$155)+'СЕТ СН'!$I$14+СВЦЭМ!$D$10+'СЕТ СН'!$I$6-'СЕТ СН'!$I$26</f>
        <v>3880.2262916300001</v>
      </c>
      <c r="Q177" s="36">
        <f>SUMIFS(СВЦЭМ!$D$39:$D$789,СВЦЭМ!$A$39:$A$789,$A177,СВЦЭМ!$B$39:$B$789,Q$155)+'СЕТ СН'!$I$14+СВЦЭМ!$D$10+'СЕТ СН'!$I$6-'СЕТ СН'!$I$26</f>
        <v>3911.52201844</v>
      </c>
      <c r="R177" s="36">
        <f>SUMIFS(СВЦЭМ!$D$39:$D$789,СВЦЭМ!$A$39:$A$789,$A177,СВЦЭМ!$B$39:$B$789,R$155)+'СЕТ СН'!$I$14+СВЦЭМ!$D$10+'СЕТ СН'!$I$6-'СЕТ СН'!$I$26</f>
        <v>3892.5162676700002</v>
      </c>
      <c r="S177" s="36">
        <f>SUMIFS(СВЦЭМ!$D$39:$D$789,СВЦЭМ!$A$39:$A$789,$A177,СВЦЭМ!$B$39:$B$789,S$155)+'СЕТ СН'!$I$14+СВЦЭМ!$D$10+'СЕТ СН'!$I$6-'СЕТ СН'!$I$26</f>
        <v>3827.5660474400001</v>
      </c>
      <c r="T177" s="36">
        <f>SUMIFS(СВЦЭМ!$D$39:$D$789,СВЦЭМ!$A$39:$A$789,$A177,СВЦЭМ!$B$39:$B$789,T$155)+'СЕТ СН'!$I$14+СВЦЭМ!$D$10+'СЕТ СН'!$I$6-'СЕТ СН'!$I$26</f>
        <v>3763.9150460199999</v>
      </c>
      <c r="U177" s="36">
        <f>SUMIFS(СВЦЭМ!$D$39:$D$789,СВЦЭМ!$A$39:$A$789,$A177,СВЦЭМ!$B$39:$B$789,U$155)+'СЕТ СН'!$I$14+СВЦЭМ!$D$10+'СЕТ СН'!$I$6-'СЕТ СН'!$I$26</f>
        <v>3776.12683965</v>
      </c>
      <c r="V177" s="36">
        <f>SUMIFS(СВЦЭМ!$D$39:$D$789,СВЦЭМ!$A$39:$A$789,$A177,СВЦЭМ!$B$39:$B$789,V$155)+'СЕТ СН'!$I$14+СВЦЭМ!$D$10+'СЕТ СН'!$I$6-'СЕТ СН'!$I$26</f>
        <v>3795.17558448</v>
      </c>
      <c r="W177" s="36">
        <f>SUMIFS(СВЦЭМ!$D$39:$D$789,СВЦЭМ!$A$39:$A$789,$A177,СВЦЭМ!$B$39:$B$789,W$155)+'СЕТ СН'!$I$14+СВЦЭМ!$D$10+'СЕТ СН'!$I$6-'СЕТ СН'!$I$26</f>
        <v>3815.5523429099999</v>
      </c>
      <c r="X177" s="36">
        <f>SUMIFS(СВЦЭМ!$D$39:$D$789,СВЦЭМ!$A$39:$A$789,$A177,СВЦЭМ!$B$39:$B$789,X$155)+'СЕТ СН'!$I$14+СВЦЭМ!$D$10+'СЕТ СН'!$I$6-'СЕТ СН'!$I$26</f>
        <v>3854.0690049199998</v>
      </c>
      <c r="Y177" s="36">
        <f>SUMIFS(СВЦЭМ!$D$39:$D$789,СВЦЭМ!$A$39:$A$789,$A177,СВЦЭМ!$B$39:$B$789,Y$155)+'СЕТ СН'!$I$14+СВЦЭМ!$D$10+'СЕТ СН'!$I$6-'СЕТ СН'!$I$26</f>
        <v>3921.5182722599998</v>
      </c>
    </row>
    <row r="178" spans="1:32" ht="15.75" x14ac:dyDescent="0.2">
      <c r="A178" s="35">
        <f t="shared" si="4"/>
        <v>45649</v>
      </c>
      <c r="B178" s="36">
        <f>SUMIFS(СВЦЭМ!$D$39:$D$789,СВЦЭМ!$A$39:$A$789,$A178,СВЦЭМ!$B$39:$B$789,B$155)+'СЕТ СН'!$I$14+СВЦЭМ!$D$10+'СЕТ СН'!$I$6-'СЕТ СН'!$I$26</f>
        <v>3886.5823184999999</v>
      </c>
      <c r="C178" s="36">
        <f>SUMIFS(СВЦЭМ!$D$39:$D$789,СВЦЭМ!$A$39:$A$789,$A178,СВЦЭМ!$B$39:$B$789,C$155)+'СЕТ СН'!$I$14+СВЦЭМ!$D$10+'СЕТ СН'!$I$6-'СЕТ СН'!$I$26</f>
        <v>3965.2511908699998</v>
      </c>
      <c r="D178" s="36">
        <f>SUMIFS(СВЦЭМ!$D$39:$D$789,СВЦЭМ!$A$39:$A$789,$A178,СВЦЭМ!$B$39:$B$789,D$155)+'СЕТ СН'!$I$14+СВЦЭМ!$D$10+'СЕТ СН'!$I$6-'СЕТ СН'!$I$26</f>
        <v>4059.1613921899998</v>
      </c>
      <c r="E178" s="36">
        <f>SUMIFS(СВЦЭМ!$D$39:$D$789,СВЦЭМ!$A$39:$A$789,$A178,СВЦЭМ!$B$39:$B$789,E$155)+'СЕТ СН'!$I$14+СВЦЭМ!$D$10+'СЕТ СН'!$I$6-'СЕТ СН'!$I$26</f>
        <v>4149.5571216999997</v>
      </c>
      <c r="F178" s="36">
        <f>SUMIFS(СВЦЭМ!$D$39:$D$789,СВЦЭМ!$A$39:$A$789,$A178,СВЦЭМ!$B$39:$B$789,F$155)+'СЕТ СН'!$I$14+СВЦЭМ!$D$10+'СЕТ СН'!$I$6-'СЕТ СН'!$I$26</f>
        <v>4069.1051987699998</v>
      </c>
      <c r="G178" s="36">
        <f>SUMIFS(СВЦЭМ!$D$39:$D$789,СВЦЭМ!$A$39:$A$789,$A178,СВЦЭМ!$B$39:$B$789,G$155)+'СЕТ СН'!$I$14+СВЦЭМ!$D$10+'СЕТ СН'!$I$6-'СЕТ СН'!$I$26</f>
        <v>4035.0022795499999</v>
      </c>
      <c r="H178" s="36">
        <f>SUMIFS(СВЦЭМ!$D$39:$D$789,СВЦЭМ!$A$39:$A$789,$A178,СВЦЭМ!$B$39:$B$789,H$155)+'СЕТ СН'!$I$14+СВЦЭМ!$D$10+'СЕТ СН'!$I$6-'СЕТ СН'!$I$26</f>
        <v>4006.4109033099999</v>
      </c>
      <c r="I178" s="36">
        <f>SUMIFS(СВЦЭМ!$D$39:$D$789,СВЦЭМ!$A$39:$A$789,$A178,СВЦЭМ!$B$39:$B$789,I$155)+'СЕТ СН'!$I$14+СВЦЭМ!$D$10+'СЕТ СН'!$I$6-'СЕТ СН'!$I$26</f>
        <v>3984.7754923299999</v>
      </c>
      <c r="J178" s="36">
        <f>SUMIFS(СВЦЭМ!$D$39:$D$789,СВЦЭМ!$A$39:$A$789,$A178,СВЦЭМ!$B$39:$B$789,J$155)+'СЕТ СН'!$I$14+СВЦЭМ!$D$10+'СЕТ СН'!$I$6-'СЕТ СН'!$I$26</f>
        <v>3887.2930740000002</v>
      </c>
      <c r="K178" s="36">
        <f>SUMIFS(СВЦЭМ!$D$39:$D$789,СВЦЭМ!$A$39:$A$789,$A178,СВЦЭМ!$B$39:$B$789,K$155)+'СЕТ СН'!$I$14+СВЦЭМ!$D$10+'СЕТ СН'!$I$6-'СЕТ СН'!$I$26</f>
        <v>3788.1835349399998</v>
      </c>
      <c r="L178" s="36">
        <f>SUMIFS(СВЦЭМ!$D$39:$D$789,СВЦЭМ!$A$39:$A$789,$A178,СВЦЭМ!$B$39:$B$789,L$155)+'СЕТ СН'!$I$14+СВЦЭМ!$D$10+'СЕТ СН'!$I$6-'СЕТ СН'!$I$26</f>
        <v>3778.02634373</v>
      </c>
      <c r="M178" s="36">
        <f>SUMIFS(СВЦЭМ!$D$39:$D$789,СВЦЭМ!$A$39:$A$789,$A178,СВЦЭМ!$B$39:$B$789,M$155)+'СЕТ СН'!$I$14+СВЦЭМ!$D$10+'СЕТ СН'!$I$6-'СЕТ СН'!$I$26</f>
        <v>3797.3384933100001</v>
      </c>
      <c r="N178" s="36">
        <f>SUMIFS(СВЦЭМ!$D$39:$D$789,СВЦЭМ!$A$39:$A$789,$A178,СВЦЭМ!$B$39:$B$789,N$155)+'СЕТ СН'!$I$14+СВЦЭМ!$D$10+'СЕТ СН'!$I$6-'СЕТ СН'!$I$26</f>
        <v>3803.6380763399998</v>
      </c>
      <c r="O178" s="36">
        <f>SUMIFS(СВЦЭМ!$D$39:$D$789,СВЦЭМ!$A$39:$A$789,$A178,СВЦЭМ!$B$39:$B$789,O$155)+'СЕТ СН'!$I$14+СВЦЭМ!$D$10+'СЕТ СН'!$I$6-'СЕТ СН'!$I$26</f>
        <v>3837.4056938099998</v>
      </c>
      <c r="P178" s="36">
        <f>SUMIFS(СВЦЭМ!$D$39:$D$789,СВЦЭМ!$A$39:$A$789,$A178,СВЦЭМ!$B$39:$B$789,P$155)+'СЕТ СН'!$I$14+СВЦЭМ!$D$10+'СЕТ СН'!$I$6-'СЕТ СН'!$I$26</f>
        <v>3886.62529662</v>
      </c>
      <c r="Q178" s="36">
        <f>SUMIFS(СВЦЭМ!$D$39:$D$789,СВЦЭМ!$A$39:$A$789,$A178,СВЦЭМ!$B$39:$B$789,Q$155)+'СЕТ СН'!$I$14+СВЦЭМ!$D$10+'СЕТ СН'!$I$6-'СЕТ СН'!$I$26</f>
        <v>3903.68190082</v>
      </c>
      <c r="R178" s="36">
        <f>SUMIFS(СВЦЭМ!$D$39:$D$789,СВЦЭМ!$A$39:$A$789,$A178,СВЦЭМ!$B$39:$B$789,R$155)+'СЕТ СН'!$I$14+СВЦЭМ!$D$10+'СЕТ СН'!$I$6-'СЕТ СН'!$I$26</f>
        <v>3866.92511758</v>
      </c>
      <c r="S178" s="36">
        <f>SUMIFS(СВЦЭМ!$D$39:$D$789,СВЦЭМ!$A$39:$A$789,$A178,СВЦЭМ!$B$39:$B$789,S$155)+'СЕТ СН'!$I$14+СВЦЭМ!$D$10+'СЕТ СН'!$I$6-'СЕТ СН'!$I$26</f>
        <v>3839.44035854</v>
      </c>
      <c r="T178" s="36">
        <f>SUMIFS(СВЦЭМ!$D$39:$D$789,СВЦЭМ!$A$39:$A$789,$A178,СВЦЭМ!$B$39:$B$789,T$155)+'СЕТ СН'!$I$14+СВЦЭМ!$D$10+'СЕТ СН'!$I$6-'СЕТ СН'!$I$26</f>
        <v>3818.5588948300001</v>
      </c>
      <c r="U178" s="36">
        <f>SUMIFS(СВЦЭМ!$D$39:$D$789,СВЦЭМ!$A$39:$A$789,$A178,СВЦЭМ!$B$39:$B$789,U$155)+'СЕТ СН'!$I$14+СВЦЭМ!$D$10+'СЕТ СН'!$I$6-'СЕТ СН'!$I$26</f>
        <v>3815.8937346600001</v>
      </c>
      <c r="V178" s="36">
        <f>SUMIFS(СВЦЭМ!$D$39:$D$789,СВЦЭМ!$A$39:$A$789,$A178,СВЦЭМ!$B$39:$B$789,V$155)+'СЕТ СН'!$I$14+СВЦЭМ!$D$10+'СЕТ СН'!$I$6-'СЕТ СН'!$I$26</f>
        <v>3785.34363016</v>
      </c>
      <c r="W178" s="36">
        <f>SUMIFS(СВЦЭМ!$D$39:$D$789,СВЦЭМ!$A$39:$A$789,$A178,СВЦЭМ!$B$39:$B$789,W$155)+'СЕТ СН'!$I$14+СВЦЭМ!$D$10+'СЕТ СН'!$I$6-'СЕТ СН'!$I$26</f>
        <v>3784.41933242</v>
      </c>
      <c r="X178" s="36">
        <f>SUMIFS(СВЦЭМ!$D$39:$D$789,СВЦЭМ!$A$39:$A$789,$A178,СВЦЭМ!$B$39:$B$789,X$155)+'СЕТ СН'!$I$14+СВЦЭМ!$D$10+'СЕТ СН'!$I$6-'СЕТ СН'!$I$26</f>
        <v>3862.1538283700002</v>
      </c>
      <c r="Y178" s="36">
        <f>SUMIFS(СВЦЭМ!$D$39:$D$789,СВЦЭМ!$A$39:$A$789,$A178,СВЦЭМ!$B$39:$B$789,Y$155)+'СЕТ СН'!$I$14+СВЦЭМ!$D$10+'СЕТ СН'!$I$6-'СЕТ СН'!$I$26</f>
        <v>3901.4440430700001</v>
      </c>
    </row>
    <row r="179" spans="1:32" ht="15.75" x14ac:dyDescent="0.2">
      <c r="A179" s="35">
        <f t="shared" si="4"/>
        <v>45650</v>
      </c>
      <c r="B179" s="36">
        <f>SUMIFS(СВЦЭМ!$D$39:$D$789,СВЦЭМ!$A$39:$A$789,$A179,СВЦЭМ!$B$39:$B$789,B$155)+'СЕТ СН'!$I$14+СВЦЭМ!$D$10+'СЕТ СН'!$I$6-'СЕТ СН'!$I$26</f>
        <v>3979.19912866</v>
      </c>
      <c r="C179" s="36">
        <f>SUMIFS(СВЦЭМ!$D$39:$D$789,СВЦЭМ!$A$39:$A$789,$A179,СВЦЭМ!$B$39:$B$789,C$155)+'СЕТ СН'!$I$14+СВЦЭМ!$D$10+'СЕТ СН'!$I$6-'СЕТ СН'!$I$26</f>
        <v>4123.2234333500001</v>
      </c>
      <c r="D179" s="36">
        <f>SUMIFS(СВЦЭМ!$D$39:$D$789,СВЦЭМ!$A$39:$A$789,$A179,СВЦЭМ!$B$39:$B$789,D$155)+'СЕТ СН'!$I$14+СВЦЭМ!$D$10+'СЕТ СН'!$I$6-'СЕТ СН'!$I$26</f>
        <v>4117.3323474200006</v>
      </c>
      <c r="E179" s="36">
        <f>SUMIFS(СВЦЭМ!$D$39:$D$789,СВЦЭМ!$A$39:$A$789,$A179,СВЦЭМ!$B$39:$B$789,E$155)+'СЕТ СН'!$I$14+СВЦЭМ!$D$10+'СЕТ СН'!$I$6-'СЕТ СН'!$I$26</f>
        <v>4118.0155864899998</v>
      </c>
      <c r="F179" s="36">
        <f>SUMIFS(СВЦЭМ!$D$39:$D$789,СВЦЭМ!$A$39:$A$789,$A179,СВЦЭМ!$B$39:$B$789,F$155)+'СЕТ СН'!$I$14+СВЦЭМ!$D$10+'СЕТ СН'!$I$6-'СЕТ СН'!$I$26</f>
        <v>4105.9025083300003</v>
      </c>
      <c r="G179" s="36">
        <f>SUMIFS(СВЦЭМ!$D$39:$D$789,СВЦЭМ!$A$39:$A$789,$A179,СВЦЭМ!$B$39:$B$789,G$155)+'СЕТ СН'!$I$14+СВЦЭМ!$D$10+'СЕТ СН'!$I$6-'СЕТ СН'!$I$26</f>
        <v>4082.7819209099998</v>
      </c>
      <c r="H179" s="36">
        <f>SUMIFS(СВЦЭМ!$D$39:$D$789,СВЦЭМ!$A$39:$A$789,$A179,СВЦЭМ!$B$39:$B$789,H$155)+'СЕТ СН'!$I$14+СВЦЭМ!$D$10+'СЕТ СН'!$I$6-'СЕТ СН'!$I$26</f>
        <v>4059.4982487500001</v>
      </c>
      <c r="I179" s="36">
        <f>SUMIFS(СВЦЭМ!$D$39:$D$789,СВЦЭМ!$A$39:$A$789,$A179,СВЦЭМ!$B$39:$B$789,I$155)+'СЕТ СН'!$I$14+СВЦЭМ!$D$10+'СЕТ СН'!$I$6-'СЕТ СН'!$I$26</f>
        <v>3973.62161109</v>
      </c>
      <c r="J179" s="36">
        <f>SUMIFS(СВЦЭМ!$D$39:$D$789,СВЦЭМ!$A$39:$A$789,$A179,СВЦЭМ!$B$39:$B$789,J$155)+'СЕТ СН'!$I$14+СВЦЭМ!$D$10+'СЕТ СН'!$I$6-'СЕТ СН'!$I$26</f>
        <v>3930.31543633</v>
      </c>
      <c r="K179" s="36">
        <f>SUMIFS(СВЦЭМ!$D$39:$D$789,СВЦЭМ!$A$39:$A$789,$A179,СВЦЭМ!$B$39:$B$789,K$155)+'СЕТ СН'!$I$14+СВЦЭМ!$D$10+'СЕТ СН'!$I$6-'СЕТ СН'!$I$26</f>
        <v>3940.6461723500001</v>
      </c>
      <c r="L179" s="36">
        <f>SUMIFS(СВЦЭМ!$D$39:$D$789,СВЦЭМ!$A$39:$A$789,$A179,СВЦЭМ!$B$39:$B$789,L$155)+'СЕТ СН'!$I$14+СВЦЭМ!$D$10+'СЕТ СН'!$I$6-'СЕТ СН'!$I$26</f>
        <v>3897.3356453599999</v>
      </c>
      <c r="M179" s="36">
        <f>SUMIFS(СВЦЭМ!$D$39:$D$789,СВЦЭМ!$A$39:$A$789,$A179,СВЦЭМ!$B$39:$B$789,M$155)+'СЕТ СН'!$I$14+СВЦЭМ!$D$10+'СЕТ СН'!$I$6-'СЕТ СН'!$I$26</f>
        <v>3803.7560920999999</v>
      </c>
      <c r="N179" s="36">
        <f>SUMIFS(СВЦЭМ!$D$39:$D$789,СВЦЭМ!$A$39:$A$789,$A179,СВЦЭМ!$B$39:$B$789,N$155)+'СЕТ СН'!$I$14+СВЦЭМ!$D$10+'СЕТ СН'!$I$6-'СЕТ СН'!$I$26</f>
        <v>3830.8688772599999</v>
      </c>
      <c r="O179" s="36">
        <f>SUMIFS(СВЦЭМ!$D$39:$D$789,СВЦЭМ!$A$39:$A$789,$A179,СВЦЭМ!$B$39:$B$789,O$155)+'СЕТ СН'!$I$14+СВЦЭМ!$D$10+'СЕТ СН'!$I$6-'СЕТ СН'!$I$26</f>
        <v>3903.3348150000002</v>
      </c>
      <c r="P179" s="36">
        <f>SUMIFS(СВЦЭМ!$D$39:$D$789,СВЦЭМ!$A$39:$A$789,$A179,СВЦЭМ!$B$39:$B$789,P$155)+'СЕТ СН'!$I$14+СВЦЭМ!$D$10+'СЕТ СН'!$I$6-'СЕТ СН'!$I$26</f>
        <v>3895.6781907599998</v>
      </c>
      <c r="Q179" s="36">
        <f>SUMIFS(СВЦЭМ!$D$39:$D$789,СВЦЭМ!$A$39:$A$789,$A179,СВЦЭМ!$B$39:$B$789,Q$155)+'СЕТ СН'!$I$14+СВЦЭМ!$D$10+'СЕТ СН'!$I$6-'СЕТ СН'!$I$26</f>
        <v>3808.9504763999998</v>
      </c>
      <c r="R179" s="36">
        <f>SUMIFS(СВЦЭМ!$D$39:$D$789,СВЦЭМ!$A$39:$A$789,$A179,СВЦЭМ!$B$39:$B$789,R$155)+'СЕТ СН'!$I$14+СВЦЭМ!$D$10+'СЕТ СН'!$I$6-'СЕТ СН'!$I$26</f>
        <v>3831.6381960200001</v>
      </c>
      <c r="S179" s="36">
        <f>SUMIFS(СВЦЭМ!$D$39:$D$789,СВЦЭМ!$A$39:$A$789,$A179,СВЦЭМ!$B$39:$B$789,S$155)+'СЕТ СН'!$I$14+СВЦЭМ!$D$10+'СЕТ СН'!$I$6-'СЕТ СН'!$I$26</f>
        <v>3862.5372872299999</v>
      </c>
      <c r="T179" s="36">
        <f>SUMIFS(СВЦЭМ!$D$39:$D$789,СВЦЭМ!$A$39:$A$789,$A179,СВЦЭМ!$B$39:$B$789,T$155)+'СЕТ СН'!$I$14+СВЦЭМ!$D$10+'СЕТ СН'!$I$6-'СЕТ СН'!$I$26</f>
        <v>3913.04597418</v>
      </c>
      <c r="U179" s="36">
        <f>SUMIFS(СВЦЭМ!$D$39:$D$789,СВЦЭМ!$A$39:$A$789,$A179,СВЦЭМ!$B$39:$B$789,U$155)+'СЕТ СН'!$I$14+СВЦЭМ!$D$10+'СЕТ СН'!$I$6-'СЕТ СН'!$I$26</f>
        <v>3916.8556260700002</v>
      </c>
      <c r="V179" s="36">
        <f>SUMIFS(СВЦЭМ!$D$39:$D$789,СВЦЭМ!$A$39:$A$789,$A179,СВЦЭМ!$B$39:$B$789,V$155)+'СЕТ СН'!$I$14+СВЦЭМ!$D$10+'СЕТ СН'!$I$6-'СЕТ СН'!$I$26</f>
        <v>3933.1082221500001</v>
      </c>
      <c r="W179" s="36">
        <f>SUMIFS(СВЦЭМ!$D$39:$D$789,СВЦЭМ!$A$39:$A$789,$A179,СВЦЭМ!$B$39:$B$789,W$155)+'СЕТ СН'!$I$14+СВЦЭМ!$D$10+'СЕТ СН'!$I$6-'СЕТ СН'!$I$26</f>
        <v>3964.0411952899999</v>
      </c>
      <c r="X179" s="36">
        <f>SUMIFS(СВЦЭМ!$D$39:$D$789,СВЦЭМ!$A$39:$A$789,$A179,СВЦЭМ!$B$39:$B$789,X$155)+'СЕТ СН'!$I$14+СВЦЭМ!$D$10+'СЕТ СН'!$I$6-'СЕТ СН'!$I$26</f>
        <v>4009.6513949300002</v>
      </c>
      <c r="Y179" s="36">
        <f>SUMIFS(СВЦЭМ!$D$39:$D$789,СВЦЭМ!$A$39:$A$789,$A179,СВЦЭМ!$B$39:$B$789,Y$155)+'СЕТ СН'!$I$14+СВЦЭМ!$D$10+'СЕТ СН'!$I$6-'СЕТ СН'!$I$26</f>
        <v>4021.9804172600002</v>
      </c>
    </row>
    <row r="180" spans="1:32" ht="15.75" x14ac:dyDescent="0.2">
      <c r="A180" s="35">
        <f t="shared" si="4"/>
        <v>45651</v>
      </c>
      <c r="B180" s="36">
        <f>SUMIFS(СВЦЭМ!$D$39:$D$789,СВЦЭМ!$A$39:$A$789,$A180,СВЦЭМ!$B$39:$B$789,B$155)+'СЕТ СН'!$I$14+СВЦЭМ!$D$10+'СЕТ СН'!$I$6-'СЕТ СН'!$I$26</f>
        <v>3876.2275544499998</v>
      </c>
      <c r="C180" s="36">
        <f>SUMIFS(СВЦЭМ!$D$39:$D$789,СВЦЭМ!$A$39:$A$789,$A180,СВЦЭМ!$B$39:$B$789,C$155)+'СЕТ СН'!$I$14+СВЦЭМ!$D$10+'СЕТ СН'!$I$6-'СЕТ СН'!$I$26</f>
        <v>3932.2892082499998</v>
      </c>
      <c r="D180" s="36">
        <f>SUMIFS(СВЦЭМ!$D$39:$D$789,СВЦЭМ!$A$39:$A$789,$A180,СВЦЭМ!$B$39:$B$789,D$155)+'СЕТ СН'!$I$14+СВЦЭМ!$D$10+'СЕТ СН'!$I$6-'СЕТ СН'!$I$26</f>
        <v>3947.79703621</v>
      </c>
      <c r="E180" s="36">
        <f>SUMIFS(СВЦЭМ!$D$39:$D$789,СВЦЭМ!$A$39:$A$789,$A180,СВЦЭМ!$B$39:$B$789,E$155)+'СЕТ СН'!$I$14+СВЦЭМ!$D$10+'СЕТ СН'!$I$6-'СЕТ СН'!$I$26</f>
        <v>3995.1310115699998</v>
      </c>
      <c r="F180" s="36">
        <f>SUMIFS(СВЦЭМ!$D$39:$D$789,СВЦЭМ!$A$39:$A$789,$A180,СВЦЭМ!$B$39:$B$789,F$155)+'СЕТ СН'!$I$14+СВЦЭМ!$D$10+'СЕТ СН'!$I$6-'СЕТ СН'!$I$26</f>
        <v>4003.1897102799999</v>
      </c>
      <c r="G180" s="36">
        <f>SUMIFS(СВЦЭМ!$D$39:$D$789,СВЦЭМ!$A$39:$A$789,$A180,СВЦЭМ!$B$39:$B$789,G$155)+'СЕТ СН'!$I$14+СВЦЭМ!$D$10+'СЕТ СН'!$I$6-'СЕТ СН'!$I$26</f>
        <v>3945.2184080799998</v>
      </c>
      <c r="H180" s="36">
        <f>SUMIFS(СВЦЭМ!$D$39:$D$789,СВЦЭМ!$A$39:$A$789,$A180,СВЦЭМ!$B$39:$B$789,H$155)+'СЕТ СН'!$I$14+СВЦЭМ!$D$10+'СЕТ СН'!$I$6-'СЕТ СН'!$I$26</f>
        <v>3858.4779561999999</v>
      </c>
      <c r="I180" s="36">
        <f>SUMIFS(СВЦЭМ!$D$39:$D$789,СВЦЭМ!$A$39:$A$789,$A180,СВЦЭМ!$B$39:$B$789,I$155)+'СЕТ СН'!$I$14+СВЦЭМ!$D$10+'СЕТ СН'!$I$6-'СЕТ СН'!$I$26</f>
        <v>3722.50991965</v>
      </c>
      <c r="J180" s="36">
        <f>SUMIFS(СВЦЭМ!$D$39:$D$789,СВЦЭМ!$A$39:$A$789,$A180,СВЦЭМ!$B$39:$B$789,J$155)+'СЕТ СН'!$I$14+СВЦЭМ!$D$10+'СЕТ СН'!$I$6-'СЕТ СН'!$I$26</f>
        <v>3698.5010672600001</v>
      </c>
      <c r="K180" s="36">
        <f>SUMIFS(СВЦЭМ!$D$39:$D$789,СВЦЭМ!$A$39:$A$789,$A180,СВЦЭМ!$B$39:$B$789,K$155)+'СЕТ СН'!$I$14+СВЦЭМ!$D$10+'СЕТ СН'!$I$6-'СЕТ СН'!$I$26</f>
        <v>3679.4794405299999</v>
      </c>
      <c r="L180" s="36">
        <f>SUMIFS(СВЦЭМ!$D$39:$D$789,СВЦЭМ!$A$39:$A$789,$A180,СВЦЭМ!$B$39:$B$789,L$155)+'СЕТ СН'!$I$14+СВЦЭМ!$D$10+'СЕТ СН'!$I$6-'СЕТ СН'!$I$26</f>
        <v>3655.6908425400002</v>
      </c>
      <c r="M180" s="36">
        <f>SUMIFS(СВЦЭМ!$D$39:$D$789,СВЦЭМ!$A$39:$A$789,$A180,СВЦЭМ!$B$39:$B$789,M$155)+'СЕТ СН'!$I$14+СВЦЭМ!$D$10+'СЕТ СН'!$I$6-'СЕТ СН'!$I$26</f>
        <v>3622.2253173099998</v>
      </c>
      <c r="N180" s="36">
        <f>SUMIFS(СВЦЭМ!$D$39:$D$789,СВЦЭМ!$A$39:$A$789,$A180,СВЦЭМ!$B$39:$B$789,N$155)+'СЕТ СН'!$I$14+СВЦЭМ!$D$10+'СЕТ СН'!$I$6-'СЕТ СН'!$I$26</f>
        <v>3624.3069259600002</v>
      </c>
      <c r="O180" s="36">
        <f>SUMIFS(СВЦЭМ!$D$39:$D$789,СВЦЭМ!$A$39:$A$789,$A180,СВЦЭМ!$B$39:$B$789,O$155)+'СЕТ СН'!$I$14+СВЦЭМ!$D$10+'СЕТ СН'!$I$6-'СЕТ СН'!$I$26</f>
        <v>3638.4696113199998</v>
      </c>
      <c r="P180" s="36">
        <f>SUMIFS(СВЦЭМ!$D$39:$D$789,СВЦЭМ!$A$39:$A$789,$A180,СВЦЭМ!$B$39:$B$789,P$155)+'СЕТ СН'!$I$14+СВЦЭМ!$D$10+'СЕТ СН'!$I$6-'СЕТ СН'!$I$26</f>
        <v>3642.07639113</v>
      </c>
      <c r="Q180" s="36">
        <f>SUMIFS(СВЦЭМ!$D$39:$D$789,СВЦЭМ!$A$39:$A$789,$A180,СВЦЭМ!$B$39:$B$789,Q$155)+'СЕТ СН'!$I$14+СВЦЭМ!$D$10+'СЕТ СН'!$I$6-'СЕТ СН'!$I$26</f>
        <v>3647.9610689299998</v>
      </c>
      <c r="R180" s="36">
        <f>SUMIFS(СВЦЭМ!$D$39:$D$789,СВЦЭМ!$A$39:$A$789,$A180,СВЦЭМ!$B$39:$B$789,R$155)+'СЕТ СН'!$I$14+СВЦЭМ!$D$10+'СЕТ СН'!$I$6-'СЕТ СН'!$I$26</f>
        <v>3644.8945427499998</v>
      </c>
      <c r="S180" s="36">
        <f>SUMIFS(СВЦЭМ!$D$39:$D$789,СВЦЭМ!$A$39:$A$789,$A180,СВЦЭМ!$B$39:$B$789,S$155)+'СЕТ СН'!$I$14+СВЦЭМ!$D$10+'СЕТ СН'!$I$6-'СЕТ СН'!$I$26</f>
        <v>3619.6199474599998</v>
      </c>
      <c r="T180" s="36">
        <f>SUMIFS(СВЦЭМ!$D$39:$D$789,СВЦЭМ!$A$39:$A$789,$A180,СВЦЭМ!$B$39:$B$789,T$155)+'СЕТ СН'!$I$14+СВЦЭМ!$D$10+'СЕТ СН'!$I$6-'СЕТ СН'!$I$26</f>
        <v>3648.4041597599999</v>
      </c>
      <c r="U180" s="36">
        <f>SUMIFS(СВЦЭМ!$D$39:$D$789,СВЦЭМ!$A$39:$A$789,$A180,СВЦЭМ!$B$39:$B$789,U$155)+'СЕТ СН'!$I$14+СВЦЭМ!$D$10+'СЕТ СН'!$I$6-'СЕТ СН'!$I$26</f>
        <v>3645.1953773999999</v>
      </c>
      <c r="V180" s="36">
        <f>SUMIFS(СВЦЭМ!$D$39:$D$789,СВЦЭМ!$A$39:$A$789,$A180,СВЦЭМ!$B$39:$B$789,V$155)+'СЕТ СН'!$I$14+СВЦЭМ!$D$10+'СЕТ СН'!$I$6-'СЕТ СН'!$I$26</f>
        <v>3655.7075463000001</v>
      </c>
      <c r="W180" s="36">
        <f>SUMIFS(СВЦЭМ!$D$39:$D$789,СВЦЭМ!$A$39:$A$789,$A180,СВЦЭМ!$B$39:$B$789,W$155)+'СЕТ СН'!$I$14+СВЦЭМ!$D$10+'СЕТ СН'!$I$6-'СЕТ СН'!$I$26</f>
        <v>3701.0823588899998</v>
      </c>
      <c r="X180" s="36">
        <f>SUMIFS(СВЦЭМ!$D$39:$D$789,СВЦЭМ!$A$39:$A$789,$A180,СВЦЭМ!$B$39:$B$789,X$155)+'СЕТ СН'!$I$14+СВЦЭМ!$D$10+'СЕТ СН'!$I$6-'СЕТ СН'!$I$26</f>
        <v>3691.7651397700001</v>
      </c>
      <c r="Y180" s="36">
        <f>SUMIFS(СВЦЭМ!$D$39:$D$789,СВЦЭМ!$A$39:$A$789,$A180,СВЦЭМ!$B$39:$B$789,Y$155)+'СЕТ СН'!$I$14+СВЦЭМ!$D$10+'СЕТ СН'!$I$6-'СЕТ СН'!$I$26</f>
        <v>3765.8353819099998</v>
      </c>
    </row>
    <row r="181" spans="1:32" ht="15.75" x14ac:dyDescent="0.2">
      <c r="A181" s="35">
        <f t="shared" si="4"/>
        <v>45652</v>
      </c>
      <c r="B181" s="36">
        <f>SUMIFS(СВЦЭМ!$D$39:$D$789,СВЦЭМ!$A$39:$A$789,$A181,СВЦЭМ!$B$39:$B$789,B$155)+'СЕТ СН'!$I$14+СВЦЭМ!$D$10+'СЕТ СН'!$I$6-'СЕТ СН'!$I$26</f>
        <v>3973.62670643</v>
      </c>
      <c r="C181" s="36">
        <f>SUMIFS(СВЦЭМ!$D$39:$D$789,СВЦЭМ!$A$39:$A$789,$A181,СВЦЭМ!$B$39:$B$789,C$155)+'СЕТ СН'!$I$14+СВЦЭМ!$D$10+'СЕТ СН'!$I$6-'СЕТ СН'!$I$26</f>
        <v>4025.8413632500001</v>
      </c>
      <c r="D181" s="36">
        <f>SUMIFS(СВЦЭМ!$D$39:$D$789,СВЦЭМ!$A$39:$A$789,$A181,СВЦЭМ!$B$39:$B$789,D$155)+'СЕТ СН'!$I$14+СВЦЭМ!$D$10+'СЕТ СН'!$I$6-'СЕТ СН'!$I$26</f>
        <v>4061.9309191000002</v>
      </c>
      <c r="E181" s="36">
        <f>SUMIFS(СВЦЭМ!$D$39:$D$789,СВЦЭМ!$A$39:$A$789,$A181,СВЦЭМ!$B$39:$B$789,E$155)+'СЕТ СН'!$I$14+СВЦЭМ!$D$10+'СЕТ СН'!$I$6-'СЕТ СН'!$I$26</f>
        <v>4068.6518344000001</v>
      </c>
      <c r="F181" s="36">
        <f>SUMIFS(СВЦЭМ!$D$39:$D$789,СВЦЭМ!$A$39:$A$789,$A181,СВЦЭМ!$B$39:$B$789,F$155)+'СЕТ СН'!$I$14+СВЦЭМ!$D$10+'СЕТ СН'!$I$6-'СЕТ СН'!$I$26</f>
        <v>4062.8204187400002</v>
      </c>
      <c r="G181" s="36">
        <f>SUMIFS(СВЦЭМ!$D$39:$D$789,СВЦЭМ!$A$39:$A$789,$A181,СВЦЭМ!$B$39:$B$789,G$155)+'СЕТ СН'!$I$14+СВЦЭМ!$D$10+'СЕТ СН'!$I$6-'СЕТ СН'!$I$26</f>
        <v>4030.6806999700002</v>
      </c>
      <c r="H181" s="36">
        <f>SUMIFS(СВЦЭМ!$D$39:$D$789,СВЦЭМ!$A$39:$A$789,$A181,СВЦЭМ!$B$39:$B$789,H$155)+'СЕТ СН'!$I$14+СВЦЭМ!$D$10+'СЕТ СН'!$I$6-'СЕТ СН'!$I$26</f>
        <v>3918.9387727499998</v>
      </c>
      <c r="I181" s="36">
        <f>SUMIFS(СВЦЭМ!$D$39:$D$789,СВЦЭМ!$A$39:$A$789,$A181,СВЦЭМ!$B$39:$B$789,I$155)+'СЕТ СН'!$I$14+СВЦЭМ!$D$10+'СЕТ СН'!$I$6-'СЕТ СН'!$I$26</f>
        <v>3832.1707937000001</v>
      </c>
      <c r="J181" s="36">
        <f>SUMIFS(СВЦЭМ!$D$39:$D$789,СВЦЭМ!$A$39:$A$789,$A181,СВЦЭМ!$B$39:$B$789,J$155)+'СЕТ СН'!$I$14+СВЦЭМ!$D$10+'СЕТ СН'!$I$6-'СЕТ СН'!$I$26</f>
        <v>3785.4287092200002</v>
      </c>
      <c r="K181" s="36">
        <f>SUMIFS(СВЦЭМ!$D$39:$D$789,СВЦЭМ!$A$39:$A$789,$A181,СВЦЭМ!$B$39:$B$789,K$155)+'СЕТ СН'!$I$14+СВЦЭМ!$D$10+'СЕТ СН'!$I$6-'СЕТ СН'!$I$26</f>
        <v>3758.6974047399999</v>
      </c>
      <c r="L181" s="36">
        <f>SUMIFS(СВЦЭМ!$D$39:$D$789,СВЦЭМ!$A$39:$A$789,$A181,СВЦЭМ!$B$39:$B$789,L$155)+'СЕТ СН'!$I$14+СВЦЭМ!$D$10+'СЕТ СН'!$I$6-'СЕТ СН'!$I$26</f>
        <v>3757.6374197300001</v>
      </c>
      <c r="M181" s="36">
        <f>SUMIFS(СВЦЭМ!$D$39:$D$789,СВЦЭМ!$A$39:$A$789,$A181,СВЦЭМ!$B$39:$B$789,M$155)+'СЕТ СН'!$I$14+СВЦЭМ!$D$10+'СЕТ СН'!$I$6-'СЕТ СН'!$I$26</f>
        <v>3739.5871387799998</v>
      </c>
      <c r="N181" s="36">
        <f>SUMIFS(СВЦЭМ!$D$39:$D$789,СВЦЭМ!$A$39:$A$789,$A181,СВЦЭМ!$B$39:$B$789,N$155)+'СЕТ СН'!$I$14+СВЦЭМ!$D$10+'СЕТ СН'!$I$6-'СЕТ СН'!$I$26</f>
        <v>3741.5105396899999</v>
      </c>
      <c r="O181" s="36">
        <f>SUMIFS(СВЦЭМ!$D$39:$D$789,СВЦЭМ!$A$39:$A$789,$A181,СВЦЭМ!$B$39:$B$789,O$155)+'СЕТ СН'!$I$14+СВЦЭМ!$D$10+'СЕТ СН'!$I$6-'СЕТ СН'!$I$26</f>
        <v>3731.4556344900002</v>
      </c>
      <c r="P181" s="36">
        <f>SUMIFS(СВЦЭМ!$D$39:$D$789,СВЦЭМ!$A$39:$A$789,$A181,СВЦЭМ!$B$39:$B$789,P$155)+'СЕТ СН'!$I$14+СВЦЭМ!$D$10+'СЕТ СН'!$I$6-'СЕТ СН'!$I$26</f>
        <v>3748.3974227799999</v>
      </c>
      <c r="Q181" s="36">
        <f>SUMIFS(СВЦЭМ!$D$39:$D$789,СВЦЭМ!$A$39:$A$789,$A181,СВЦЭМ!$B$39:$B$789,Q$155)+'СЕТ СН'!$I$14+СВЦЭМ!$D$10+'СЕТ СН'!$I$6-'СЕТ СН'!$I$26</f>
        <v>3818.5774951899998</v>
      </c>
      <c r="R181" s="36">
        <f>SUMIFS(СВЦЭМ!$D$39:$D$789,СВЦЭМ!$A$39:$A$789,$A181,СВЦЭМ!$B$39:$B$789,R$155)+'СЕТ СН'!$I$14+СВЦЭМ!$D$10+'СЕТ СН'!$I$6-'СЕТ СН'!$I$26</f>
        <v>3759.7769108500001</v>
      </c>
      <c r="S181" s="36">
        <f>SUMIFS(СВЦЭМ!$D$39:$D$789,СВЦЭМ!$A$39:$A$789,$A181,СВЦЭМ!$B$39:$B$789,S$155)+'СЕТ СН'!$I$14+СВЦЭМ!$D$10+'СЕТ СН'!$I$6-'СЕТ СН'!$I$26</f>
        <v>3770.4426184600002</v>
      </c>
      <c r="T181" s="36">
        <f>SUMIFS(СВЦЭМ!$D$39:$D$789,СВЦЭМ!$A$39:$A$789,$A181,СВЦЭМ!$B$39:$B$789,T$155)+'СЕТ СН'!$I$14+СВЦЭМ!$D$10+'СЕТ СН'!$I$6-'СЕТ СН'!$I$26</f>
        <v>3745.5309593900001</v>
      </c>
      <c r="U181" s="36">
        <f>SUMIFS(СВЦЭМ!$D$39:$D$789,СВЦЭМ!$A$39:$A$789,$A181,СВЦЭМ!$B$39:$B$789,U$155)+'СЕТ СН'!$I$14+СВЦЭМ!$D$10+'СЕТ СН'!$I$6-'СЕТ СН'!$I$26</f>
        <v>3764.1897818399998</v>
      </c>
      <c r="V181" s="36">
        <f>SUMIFS(СВЦЭМ!$D$39:$D$789,СВЦЭМ!$A$39:$A$789,$A181,СВЦЭМ!$B$39:$B$789,V$155)+'СЕТ СН'!$I$14+СВЦЭМ!$D$10+'СЕТ СН'!$I$6-'СЕТ СН'!$I$26</f>
        <v>3800.5406467100001</v>
      </c>
      <c r="W181" s="36">
        <f>SUMIFS(СВЦЭМ!$D$39:$D$789,СВЦЭМ!$A$39:$A$789,$A181,СВЦЭМ!$B$39:$B$789,W$155)+'СЕТ СН'!$I$14+СВЦЭМ!$D$10+'СЕТ СН'!$I$6-'СЕТ СН'!$I$26</f>
        <v>3815.2296069700001</v>
      </c>
      <c r="X181" s="36">
        <f>SUMIFS(СВЦЭМ!$D$39:$D$789,СВЦЭМ!$A$39:$A$789,$A181,СВЦЭМ!$B$39:$B$789,X$155)+'СЕТ СН'!$I$14+СВЦЭМ!$D$10+'СЕТ СН'!$I$6-'СЕТ СН'!$I$26</f>
        <v>3829.9084828999999</v>
      </c>
      <c r="Y181" s="36">
        <f>SUMIFS(СВЦЭМ!$D$39:$D$789,СВЦЭМ!$A$39:$A$789,$A181,СВЦЭМ!$B$39:$B$789,Y$155)+'СЕТ СН'!$I$14+СВЦЭМ!$D$10+'СЕТ СН'!$I$6-'СЕТ СН'!$I$26</f>
        <v>3852.3840445000001</v>
      </c>
    </row>
    <row r="182" spans="1:32" ht="15.75" x14ac:dyDescent="0.2">
      <c r="A182" s="35">
        <f t="shared" si="4"/>
        <v>45653</v>
      </c>
      <c r="B182" s="36">
        <f>SUMIFS(СВЦЭМ!$D$39:$D$789,СВЦЭМ!$A$39:$A$789,$A182,СВЦЭМ!$B$39:$B$789,B$155)+'СЕТ СН'!$I$14+СВЦЭМ!$D$10+'СЕТ СН'!$I$6-'СЕТ СН'!$I$26</f>
        <v>3991.2512740500001</v>
      </c>
      <c r="C182" s="36">
        <f>SUMIFS(СВЦЭМ!$D$39:$D$789,СВЦЭМ!$A$39:$A$789,$A182,СВЦЭМ!$B$39:$B$789,C$155)+'СЕТ СН'!$I$14+СВЦЭМ!$D$10+'СЕТ СН'!$I$6-'СЕТ СН'!$I$26</f>
        <v>4015.6932452999999</v>
      </c>
      <c r="D182" s="36">
        <f>SUMIFS(СВЦЭМ!$D$39:$D$789,СВЦЭМ!$A$39:$A$789,$A182,СВЦЭМ!$B$39:$B$789,D$155)+'СЕТ СН'!$I$14+СВЦЭМ!$D$10+'СЕТ СН'!$I$6-'СЕТ СН'!$I$26</f>
        <v>4031.5250482699998</v>
      </c>
      <c r="E182" s="36">
        <f>SUMIFS(СВЦЭМ!$D$39:$D$789,СВЦЭМ!$A$39:$A$789,$A182,СВЦЭМ!$B$39:$B$789,E$155)+'СЕТ СН'!$I$14+СВЦЭМ!$D$10+'СЕТ СН'!$I$6-'СЕТ СН'!$I$26</f>
        <v>4044.3535544000001</v>
      </c>
      <c r="F182" s="36">
        <f>SUMIFS(СВЦЭМ!$D$39:$D$789,СВЦЭМ!$A$39:$A$789,$A182,СВЦЭМ!$B$39:$B$789,F$155)+'СЕТ СН'!$I$14+СВЦЭМ!$D$10+'СЕТ СН'!$I$6-'СЕТ СН'!$I$26</f>
        <v>4033.8272634800001</v>
      </c>
      <c r="G182" s="36">
        <f>SUMIFS(СВЦЭМ!$D$39:$D$789,СВЦЭМ!$A$39:$A$789,$A182,СВЦЭМ!$B$39:$B$789,G$155)+'СЕТ СН'!$I$14+СВЦЭМ!$D$10+'СЕТ СН'!$I$6-'СЕТ СН'!$I$26</f>
        <v>3992.3585281000001</v>
      </c>
      <c r="H182" s="36">
        <f>SUMIFS(СВЦЭМ!$D$39:$D$789,СВЦЭМ!$A$39:$A$789,$A182,СВЦЭМ!$B$39:$B$789,H$155)+'СЕТ СН'!$I$14+СВЦЭМ!$D$10+'СЕТ СН'!$I$6-'СЕТ СН'!$I$26</f>
        <v>3884.7615667800001</v>
      </c>
      <c r="I182" s="36">
        <f>SUMIFS(СВЦЭМ!$D$39:$D$789,СВЦЭМ!$A$39:$A$789,$A182,СВЦЭМ!$B$39:$B$789,I$155)+'СЕТ СН'!$I$14+СВЦЭМ!$D$10+'СЕТ СН'!$I$6-'СЕТ СН'!$I$26</f>
        <v>3766.9977285199998</v>
      </c>
      <c r="J182" s="36">
        <f>SUMIFS(СВЦЭМ!$D$39:$D$789,СВЦЭМ!$A$39:$A$789,$A182,СВЦЭМ!$B$39:$B$789,J$155)+'СЕТ СН'!$I$14+СВЦЭМ!$D$10+'СЕТ СН'!$I$6-'СЕТ СН'!$I$26</f>
        <v>3731.74035916</v>
      </c>
      <c r="K182" s="36">
        <f>SUMIFS(СВЦЭМ!$D$39:$D$789,СВЦЭМ!$A$39:$A$789,$A182,СВЦЭМ!$B$39:$B$789,K$155)+'СЕТ СН'!$I$14+СВЦЭМ!$D$10+'СЕТ СН'!$I$6-'СЕТ СН'!$I$26</f>
        <v>3731.8701756099999</v>
      </c>
      <c r="L182" s="36">
        <f>SUMIFS(СВЦЭМ!$D$39:$D$789,СВЦЭМ!$A$39:$A$789,$A182,СВЦЭМ!$B$39:$B$789,L$155)+'СЕТ СН'!$I$14+СВЦЭМ!$D$10+'СЕТ СН'!$I$6-'СЕТ СН'!$I$26</f>
        <v>3761.61341666</v>
      </c>
      <c r="M182" s="36">
        <f>SUMIFS(СВЦЭМ!$D$39:$D$789,СВЦЭМ!$A$39:$A$789,$A182,СВЦЭМ!$B$39:$B$789,M$155)+'СЕТ СН'!$I$14+СВЦЭМ!$D$10+'СЕТ СН'!$I$6-'СЕТ СН'!$I$26</f>
        <v>3844.3255187300001</v>
      </c>
      <c r="N182" s="36">
        <f>SUMIFS(СВЦЭМ!$D$39:$D$789,СВЦЭМ!$A$39:$A$789,$A182,СВЦЭМ!$B$39:$B$789,N$155)+'СЕТ СН'!$I$14+СВЦЭМ!$D$10+'СЕТ СН'!$I$6-'СЕТ СН'!$I$26</f>
        <v>3874.6412425399999</v>
      </c>
      <c r="O182" s="36">
        <f>SUMIFS(СВЦЭМ!$D$39:$D$789,СВЦЭМ!$A$39:$A$789,$A182,СВЦЭМ!$B$39:$B$789,O$155)+'СЕТ СН'!$I$14+СВЦЭМ!$D$10+'СЕТ СН'!$I$6-'СЕТ СН'!$I$26</f>
        <v>3876.3338648200001</v>
      </c>
      <c r="P182" s="36">
        <f>SUMIFS(СВЦЭМ!$D$39:$D$789,СВЦЭМ!$A$39:$A$789,$A182,СВЦЭМ!$B$39:$B$789,P$155)+'СЕТ СН'!$I$14+СВЦЭМ!$D$10+'СЕТ СН'!$I$6-'СЕТ СН'!$I$26</f>
        <v>3859.09303464</v>
      </c>
      <c r="Q182" s="36">
        <f>SUMIFS(СВЦЭМ!$D$39:$D$789,СВЦЭМ!$A$39:$A$789,$A182,СВЦЭМ!$B$39:$B$789,Q$155)+'СЕТ СН'!$I$14+СВЦЭМ!$D$10+'СЕТ СН'!$I$6-'СЕТ СН'!$I$26</f>
        <v>3874.99055241</v>
      </c>
      <c r="R182" s="36">
        <f>SUMIFS(СВЦЭМ!$D$39:$D$789,СВЦЭМ!$A$39:$A$789,$A182,СВЦЭМ!$B$39:$B$789,R$155)+'СЕТ СН'!$I$14+СВЦЭМ!$D$10+'СЕТ СН'!$I$6-'СЕТ СН'!$I$26</f>
        <v>3863.0400067</v>
      </c>
      <c r="S182" s="36">
        <f>SUMIFS(СВЦЭМ!$D$39:$D$789,СВЦЭМ!$A$39:$A$789,$A182,СВЦЭМ!$B$39:$B$789,S$155)+'СЕТ СН'!$I$14+СВЦЭМ!$D$10+'СЕТ СН'!$I$6-'СЕТ СН'!$I$26</f>
        <v>3844.65558323</v>
      </c>
      <c r="T182" s="36">
        <f>SUMIFS(СВЦЭМ!$D$39:$D$789,СВЦЭМ!$A$39:$A$789,$A182,СВЦЭМ!$B$39:$B$789,T$155)+'СЕТ СН'!$I$14+СВЦЭМ!$D$10+'СЕТ СН'!$I$6-'СЕТ СН'!$I$26</f>
        <v>3805.61134739</v>
      </c>
      <c r="U182" s="36">
        <f>SUMIFS(СВЦЭМ!$D$39:$D$789,СВЦЭМ!$A$39:$A$789,$A182,СВЦЭМ!$B$39:$B$789,U$155)+'СЕТ СН'!$I$14+СВЦЭМ!$D$10+'СЕТ СН'!$I$6-'СЕТ СН'!$I$26</f>
        <v>3764.0719326600001</v>
      </c>
      <c r="V182" s="36">
        <f>SUMIFS(СВЦЭМ!$D$39:$D$789,СВЦЭМ!$A$39:$A$789,$A182,СВЦЭМ!$B$39:$B$789,V$155)+'СЕТ СН'!$I$14+СВЦЭМ!$D$10+'СЕТ СН'!$I$6-'СЕТ СН'!$I$26</f>
        <v>3777.3715138100001</v>
      </c>
      <c r="W182" s="36">
        <f>SUMIFS(СВЦЭМ!$D$39:$D$789,СВЦЭМ!$A$39:$A$789,$A182,СВЦЭМ!$B$39:$B$789,W$155)+'СЕТ СН'!$I$14+СВЦЭМ!$D$10+'СЕТ СН'!$I$6-'СЕТ СН'!$I$26</f>
        <v>3818.4488761699999</v>
      </c>
      <c r="X182" s="36">
        <f>SUMIFS(СВЦЭМ!$D$39:$D$789,СВЦЭМ!$A$39:$A$789,$A182,СВЦЭМ!$B$39:$B$789,X$155)+'СЕТ СН'!$I$14+СВЦЭМ!$D$10+'СЕТ СН'!$I$6-'СЕТ СН'!$I$26</f>
        <v>3878.5026913199999</v>
      </c>
      <c r="Y182" s="36">
        <f>SUMIFS(СВЦЭМ!$D$39:$D$789,СВЦЭМ!$A$39:$A$789,$A182,СВЦЭМ!$B$39:$B$789,Y$155)+'СЕТ СН'!$I$14+СВЦЭМ!$D$10+'СЕТ СН'!$I$6-'СЕТ СН'!$I$26</f>
        <v>3884.25185775</v>
      </c>
    </row>
    <row r="183" spans="1:32" ht="15.75" x14ac:dyDescent="0.2">
      <c r="A183" s="35">
        <f t="shared" si="4"/>
        <v>45654</v>
      </c>
      <c r="B183" s="36">
        <f>SUMIFS(СВЦЭМ!$D$39:$D$789,СВЦЭМ!$A$39:$A$789,$A183,СВЦЭМ!$B$39:$B$789,B$155)+'СЕТ СН'!$I$14+СВЦЭМ!$D$10+'СЕТ СН'!$I$6-'СЕТ СН'!$I$26</f>
        <v>3888.7914588600001</v>
      </c>
      <c r="C183" s="36">
        <f>SUMIFS(СВЦЭМ!$D$39:$D$789,СВЦЭМ!$A$39:$A$789,$A183,СВЦЭМ!$B$39:$B$789,C$155)+'СЕТ СН'!$I$14+СВЦЭМ!$D$10+'СЕТ СН'!$I$6-'СЕТ СН'!$I$26</f>
        <v>3943.1267264100002</v>
      </c>
      <c r="D183" s="36">
        <f>SUMIFS(СВЦЭМ!$D$39:$D$789,СВЦЭМ!$A$39:$A$789,$A183,СВЦЭМ!$B$39:$B$789,D$155)+'СЕТ СН'!$I$14+СВЦЭМ!$D$10+'СЕТ СН'!$I$6-'СЕТ СН'!$I$26</f>
        <v>4015.33908849</v>
      </c>
      <c r="E183" s="36">
        <f>SUMIFS(СВЦЭМ!$D$39:$D$789,СВЦЭМ!$A$39:$A$789,$A183,СВЦЭМ!$B$39:$B$789,E$155)+'СЕТ СН'!$I$14+СВЦЭМ!$D$10+'СЕТ СН'!$I$6-'СЕТ СН'!$I$26</f>
        <v>4042.1781772200002</v>
      </c>
      <c r="F183" s="36">
        <f>SUMIFS(СВЦЭМ!$D$39:$D$789,СВЦЭМ!$A$39:$A$789,$A183,СВЦЭМ!$B$39:$B$789,F$155)+'СЕТ СН'!$I$14+СВЦЭМ!$D$10+'СЕТ СН'!$I$6-'СЕТ СН'!$I$26</f>
        <v>4041.6383700000001</v>
      </c>
      <c r="G183" s="36">
        <f>SUMIFS(СВЦЭМ!$D$39:$D$789,СВЦЭМ!$A$39:$A$789,$A183,СВЦЭМ!$B$39:$B$789,G$155)+'СЕТ СН'!$I$14+СВЦЭМ!$D$10+'СЕТ СН'!$I$6-'СЕТ СН'!$I$26</f>
        <v>4002.1378782199999</v>
      </c>
      <c r="H183" s="36">
        <f>SUMIFS(СВЦЭМ!$D$39:$D$789,СВЦЭМ!$A$39:$A$789,$A183,СВЦЭМ!$B$39:$B$789,H$155)+'СЕТ СН'!$I$14+СВЦЭМ!$D$10+'СЕТ СН'!$I$6-'СЕТ СН'!$I$26</f>
        <v>3968.0400834299999</v>
      </c>
      <c r="I183" s="36">
        <f>SUMIFS(СВЦЭМ!$D$39:$D$789,СВЦЭМ!$A$39:$A$789,$A183,СВЦЭМ!$B$39:$B$789,I$155)+'СЕТ СН'!$I$14+СВЦЭМ!$D$10+'СЕТ СН'!$I$6-'СЕТ СН'!$I$26</f>
        <v>3869.0858968699999</v>
      </c>
      <c r="J183" s="36">
        <f>SUMIFS(СВЦЭМ!$D$39:$D$789,СВЦЭМ!$A$39:$A$789,$A183,СВЦЭМ!$B$39:$B$789,J$155)+'СЕТ СН'!$I$14+СВЦЭМ!$D$10+'СЕТ СН'!$I$6-'СЕТ СН'!$I$26</f>
        <v>3838.64239155</v>
      </c>
      <c r="K183" s="36">
        <f>SUMIFS(СВЦЭМ!$D$39:$D$789,СВЦЭМ!$A$39:$A$789,$A183,СВЦЭМ!$B$39:$B$789,K$155)+'СЕТ СН'!$I$14+СВЦЭМ!$D$10+'СЕТ СН'!$I$6-'СЕТ СН'!$I$26</f>
        <v>3812.0082320199999</v>
      </c>
      <c r="L183" s="36">
        <f>SUMIFS(СВЦЭМ!$D$39:$D$789,СВЦЭМ!$A$39:$A$789,$A183,СВЦЭМ!$B$39:$B$789,L$155)+'СЕТ СН'!$I$14+СВЦЭМ!$D$10+'СЕТ СН'!$I$6-'СЕТ СН'!$I$26</f>
        <v>3780.1897908699998</v>
      </c>
      <c r="M183" s="36">
        <f>SUMIFS(СВЦЭМ!$D$39:$D$789,СВЦЭМ!$A$39:$A$789,$A183,СВЦЭМ!$B$39:$B$789,M$155)+'СЕТ СН'!$I$14+СВЦЭМ!$D$10+'СЕТ СН'!$I$6-'СЕТ СН'!$I$26</f>
        <v>3857.80245423</v>
      </c>
      <c r="N183" s="36">
        <f>SUMIFS(СВЦЭМ!$D$39:$D$789,СВЦЭМ!$A$39:$A$789,$A183,СВЦЭМ!$B$39:$B$789,N$155)+'СЕТ СН'!$I$14+СВЦЭМ!$D$10+'СЕТ СН'!$I$6-'СЕТ СН'!$I$26</f>
        <v>3865.7423532900002</v>
      </c>
      <c r="O183" s="36">
        <f>SUMIFS(СВЦЭМ!$D$39:$D$789,СВЦЭМ!$A$39:$A$789,$A183,СВЦЭМ!$B$39:$B$789,O$155)+'СЕТ СН'!$I$14+СВЦЭМ!$D$10+'СЕТ СН'!$I$6-'СЕТ СН'!$I$26</f>
        <v>3876.1754742899998</v>
      </c>
      <c r="P183" s="36">
        <f>SUMIFS(СВЦЭМ!$D$39:$D$789,СВЦЭМ!$A$39:$A$789,$A183,СВЦЭМ!$B$39:$B$789,P$155)+'СЕТ СН'!$I$14+СВЦЭМ!$D$10+'СЕТ СН'!$I$6-'СЕТ СН'!$I$26</f>
        <v>3872.8831947499998</v>
      </c>
      <c r="Q183" s="36">
        <f>SUMIFS(СВЦЭМ!$D$39:$D$789,СВЦЭМ!$A$39:$A$789,$A183,СВЦЭМ!$B$39:$B$789,Q$155)+'СЕТ СН'!$I$14+СВЦЭМ!$D$10+'СЕТ СН'!$I$6-'СЕТ СН'!$I$26</f>
        <v>3889.5235718600002</v>
      </c>
      <c r="R183" s="36">
        <f>SUMIFS(СВЦЭМ!$D$39:$D$789,СВЦЭМ!$A$39:$A$789,$A183,СВЦЭМ!$B$39:$B$789,R$155)+'СЕТ СН'!$I$14+СВЦЭМ!$D$10+'СЕТ СН'!$I$6-'СЕТ СН'!$I$26</f>
        <v>3882.6358355399998</v>
      </c>
      <c r="S183" s="36">
        <f>SUMIFS(СВЦЭМ!$D$39:$D$789,СВЦЭМ!$A$39:$A$789,$A183,СВЦЭМ!$B$39:$B$789,S$155)+'СЕТ СН'!$I$14+СВЦЭМ!$D$10+'СЕТ СН'!$I$6-'СЕТ СН'!$I$26</f>
        <v>3845.95271306</v>
      </c>
      <c r="T183" s="36">
        <f>SUMIFS(СВЦЭМ!$D$39:$D$789,СВЦЭМ!$A$39:$A$789,$A183,СВЦЭМ!$B$39:$B$789,T$155)+'СЕТ СН'!$I$14+СВЦЭМ!$D$10+'СЕТ СН'!$I$6-'СЕТ СН'!$I$26</f>
        <v>3813.3787761099998</v>
      </c>
      <c r="U183" s="36">
        <f>SUMIFS(СВЦЭМ!$D$39:$D$789,СВЦЭМ!$A$39:$A$789,$A183,СВЦЭМ!$B$39:$B$789,U$155)+'СЕТ СН'!$I$14+СВЦЭМ!$D$10+'СЕТ СН'!$I$6-'СЕТ СН'!$I$26</f>
        <v>3835.1667666799999</v>
      </c>
      <c r="V183" s="36">
        <f>SUMIFS(СВЦЭМ!$D$39:$D$789,СВЦЭМ!$A$39:$A$789,$A183,СВЦЭМ!$B$39:$B$789,V$155)+'СЕТ СН'!$I$14+СВЦЭМ!$D$10+'СЕТ СН'!$I$6-'СЕТ СН'!$I$26</f>
        <v>3850.8331993400002</v>
      </c>
      <c r="W183" s="36">
        <f>SUMIFS(СВЦЭМ!$D$39:$D$789,СВЦЭМ!$A$39:$A$789,$A183,СВЦЭМ!$B$39:$B$789,W$155)+'СЕТ СН'!$I$14+СВЦЭМ!$D$10+'СЕТ СН'!$I$6-'СЕТ СН'!$I$26</f>
        <v>3863.4069427499999</v>
      </c>
      <c r="X183" s="36">
        <f>SUMIFS(СВЦЭМ!$D$39:$D$789,СВЦЭМ!$A$39:$A$789,$A183,СВЦЭМ!$B$39:$B$789,X$155)+'СЕТ СН'!$I$14+СВЦЭМ!$D$10+'СЕТ СН'!$I$6-'СЕТ СН'!$I$26</f>
        <v>3878.68860275</v>
      </c>
      <c r="Y183" s="36">
        <f>SUMIFS(СВЦЭМ!$D$39:$D$789,СВЦЭМ!$A$39:$A$789,$A183,СВЦЭМ!$B$39:$B$789,Y$155)+'СЕТ СН'!$I$14+СВЦЭМ!$D$10+'СЕТ СН'!$I$6-'СЕТ СН'!$I$26</f>
        <v>3979.8793105999998</v>
      </c>
    </row>
    <row r="184" spans="1:32" ht="15.75" x14ac:dyDescent="0.2">
      <c r="A184" s="35">
        <f t="shared" si="4"/>
        <v>45655</v>
      </c>
      <c r="B184" s="36">
        <f>SUMIFS(СВЦЭМ!$D$39:$D$789,СВЦЭМ!$A$39:$A$789,$A184,СВЦЭМ!$B$39:$B$789,B$155)+'СЕТ СН'!$I$14+СВЦЭМ!$D$10+'СЕТ СН'!$I$6-'СЕТ СН'!$I$26</f>
        <v>3797.6300166299998</v>
      </c>
      <c r="C184" s="36">
        <f>SUMIFS(СВЦЭМ!$D$39:$D$789,СВЦЭМ!$A$39:$A$789,$A184,СВЦЭМ!$B$39:$B$789,C$155)+'СЕТ СН'!$I$14+СВЦЭМ!$D$10+'СЕТ СН'!$I$6-'СЕТ СН'!$I$26</f>
        <v>3848.6349160999998</v>
      </c>
      <c r="D184" s="36">
        <f>SUMIFS(СВЦЭМ!$D$39:$D$789,СВЦЭМ!$A$39:$A$789,$A184,СВЦЭМ!$B$39:$B$789,D$155)+'СЕТ СН'!$I$14+СВЦЭМ!$D$10+'СЕТ СН'!$I$6-'СЕТ СН'!$I$26</f>
        <v>3997.5788068000002</v>
      </c>
      <c r="E184" s="36">
        <f>SUMIFS(СВЦЭМ!$D$39:$D$789,СВЦЭМ!$A$39:$A$789,$A184,СВЦЭМ!$B$39:$B$789,E$155)+'СЕТ СН'!$I$14+СВЦЭМ!$D$10+'СЕТ СН'!$I$6-'СЕТ СН'!$I$26</f>
        <v>4048.45956067</v>
      </c>
      <c r="F184" s="36">
        <f>SUMIFS(СВЦЭМ!$D$39:$D$789,СВЦЭМ!$A$39:$A$789,$A184,СВЦЭМ!$B$39:$B$789,F$155)+'СЕТ СН'!$I$14+СВЦЭМ!$D$10+'СЕТ СН'!$I$6-'СЕТ СН'!$I$26</f>
        <v>4058.89225321</v>
      </c>
      <c r="G184" s="36">
        <f>SUMIFS(СВЦЭМ!$D$39:$D$789,СВЦЭМ!$A$39:$A$789,$A184,СВЦЭМ!$B$39:$B$789,G$155)+'СЕТ СН'!$I$14+СВЦЭМ!$D$10+'СЕТ СН'!$I$6-'СЕТ СН'!$I$26</f>
        <v>4055.2840801299999</v>
      </c>
      <c r="H184" s="36">
        <f>SUMIFS(СВЦЭМ!$D$39:$D$789,СВЦЭМ!$A$39:$A$789,$A184,СВЦЭМ!$B$39:$B$789,H$155)+'СЕТ СН'!$I$14+СВЦЭМ!$D$10+'СЕТ СН'!$I$6-'СЕТ СН'!$I$26</f>
        <v>3998.4497263499998</v>
      </c>
      <c r="I184" s="36">
        <f>SUMIFS(СВЦЭМ!$D$39:$D$789,СВЦЭМ!$A$39:$A$789,$A184,СВЦЭМ!$B$39:$B$789,I$155)+'СЕТ СН'!$I$14+СВЦЭМ!$D$10+'СЕТ СН'!$I$6-'СЕТ СН'!$I$26</f>
        <v>3899.97894864</v>
      </c>
      <c r="J184" s="36">
        <f>SUMIFS(СВЦЭМ!$D$39:$D$789,СВЦЭМ!$A$39:$A$789,$A184,СВЦЭМ!$B$39:$B$789,J$155)+'СЕТ СН'!$I$14+СВЦЭМ!$D$10+'СЕТ СН'!$I$6-'СЕТ СН'!$I$26</f>
        <v>3865.3730555299999</v>
      </c>
      <c r="K184" s="36">
        <f>SUMIFS(СВЦЭМ!$D$39:$D$789,СВЦЭМ!$A$39:$A$789,$A184,СВЦЭМ!$B$39:$B$789,K$155)+'СЕТ СН'!$I$14+СВЦЭМ!$D$10+'СЕТ СН'!$I$6-'СЕТ СН'!$I$26</f>
        <v>3751.3575794799999</v>
      </c>
      <c r="L184" s="36">
        <f>SUMIFS(СВЦЭМ!$D$39:$D$789,СВЦЭМ!$A$39:$A$789,$A184,СВЦЭМ!$B$39:$B$789,L$155)+'СЕТ СН'!$I$14+СВЦЭМ!$D$10+'СЕТ СН'!$I$6-'СЕТ СН'!$I$26</f>
        <v>3716.5300061299999</v>
      </c>
      <c r="M184" s="36">
        <f>SUMIFS(СВЦЭМ!$D$39:$D$789,СВЦЭМ!$A$39:$A$789,$A184,СВЦЭМ!$B$39:$B$789,M$155)+'СЕТ СН'!$I$14+СВЦЭМ!$D$10+'СЕТ СН'!$I$6-'СЕТ СН'!$I$26</f>
        <v>3694.4866303600002</v>
      </c>
      <c r="N184" s="36">
        <f>SUMIFS(СВЦЭМ!$D$39:$D$789,СВЦЭМ!$A$39:$A$789,$A184,СВЦЭМ!$B$39:$B$789,N$155)+'СЕТ СН'!$I$14+СВЦЭМ!$D$10+'СЕТ СН'!$I$6-'СЕТ СН'!$I$26</f>
        <v>3666.1980168099999</v>
      </c>
      <c r="O184" s="36">
        <f>SUMIFS(СВЦЭМ!$D$39:$D$789,СВЦЭМ!$A$39:$A$789,$A184,СВЦЭМ!$B$39:$B$789,O$155)+'СЕТ СН'!$I$14+СВЦЭМ!$D$10+'СЕТ СН'!$I$6-'СЕТ СН'!$I$26</f>
        <v>3718.7937684399999</v>
      </c>
      <c r="P184" s="36">
        <f>SUMIFS(СВЦЭМ!$D$39:$D$789,СВЦЭМ!$A$39:$A$789,$A184,СВЦЭМ!$B$39:$B$789,P$155)+'СЕТ СН'!$I$14+СВЦЭМ!$D$10+'СЕТ СН'!$I$6-'СЕТ СН'!$I$26</f>
        <v>3733.1589416400002</v>
      </c>
      <c r="Q184" s="36">
        <f>SUMIFS(СВЦЭМ!$D$39:$D$789,СВЦЭМ!$A$39:$A$789,$A184,СВЦЭМ!$B$39:$B$789,Q$155)+'СЕТ СН'!$I$14+СВЦЭМ!$D$10+'СЕТ СН'!$I$6-'СЕТ СН'!$I$26</f>
        <v>3791.9004687000001</v>
      </c>
      <c r="R184" s="36">
        <f>SUMIFS(СВЦЭМ!$D$39:$D$789,СВЦЭМ!$A$39:$A$789,$A184,СВЦЭМ!$B$39:$B$789,R$155)+'СЕТ СН'!$I$14+СВЦЭМ!$D$10+'СЕТ СН'!$I$6-'СЕТ СН'!$I$26</f>
        <v>3750.3570214199999</v>
      </c>
      <c r="S184" s="36">
        <f>SUMIFS(СВЦЭМ!$D$39:$D$789,СВЦЭМ!$A$39:$A$789,$A184,СВЦЭМ!$B$39:$B$789,S$155)+'СЕТ СН'!$I$14+СВЦЭМ!$D$10+'СЕТ СН'!$I$6-'СЕТ СН'!$I$26</f>
        <v>3668.9302358199998</v>
      </c>
      <c r="T184" s="36">
        <f>SUMIFS(СВЦЭМ!$D$39:$D$789,СВЦЭМ!$A$39:$A$789,$A184,СВЦЭМ!$B$39:$B$789,T$155)+'СЕТ СН'!$I$14+СВЦЭМ!$D$10+'СЕТ СН'!$I$6-'СЕТ СН'!$I$26</f>
        <v>3612.4879234300001</v>
      </c>
      <c r="U184" s="36">
        <f>SUMIFS(СВЦЭМ!$D$39:$D$789,СВЦЭМ!$A$39:$A$789,$A184,СВЦЭМ!$B$39:$B$789,U$155)+'СЕТ СН'!$I$14+СВЦЭМ!$D$10+'СЕТ СН'!$I$6-'СЕТ СН'!$I$26</f>
        <v>3594.7516886200001</v>
      </c>
      <c r="V184" s="36">
        <f>SUMIFS(СВЦЭМ!$D$39:$D$789,СВЦЭМ!$A$39:$A$789,$A184,СВЦЭМ!$B$39:$B$789,V$155)+'СЕТ СН'!$I$14+СВЦЭМ!$D$10+'СЕТ СН'!$I$6-'СЕТ СН'!$I$26</f>
        <v>3641.07372592</v>
      </c>
      <c r="W184" s="36">
        <f>SUMIFS(СВЦЭМ!$D$39:$D$789,СВЦЭМ!$A$39:$A$789,$A184,СВЦЭМ!$B$39:$B$789,W$155)+'СЕТ СН'!$I$14+СВЦЭМ!$D$10+'СЕТ СН'!$I$6-'СЕТ СН'!$I$26</f>
        <v>3681.1888631400002</v>
      </c>
      <c r="X184" s="36">
        <f>SUMIFS(СВЦЭМ!$D$39:$D$789,СВЦЭМ!$A$39:$A$789,$A184,СВЦЭМ!$B$39:$B$789,X$155)+'СЕТ СН'!$I$14+СВЦЭМ!$D$10+'СЕТ СН'!$I$6-'СЕТ СН'!$I$26</f>
        <v>3734.4939927099999</v>
      </c>
      <c r="Y184" s="36">
        <f>SUMIFS(СВЦЭМ!$D$39:$D$789,СВЦЭМ!$A$39:$A$789,$A184,СВЦЭМ!$B$39:$B$789,Y$155)+'СЕТ СН'!$I$14+СВЦЭМ!$D$10+'СЕТ СН'!$I$6-'СЕТ СН'!$I$26</f>
        <v>3771.7834555099998</v>
      </c>
    </row>
    <row r="185" spans="1:32" ht="15.75" x14ac:dyDescent="0.2">
      <c r="A185" s="35">
        <f t="shared" si="4"/>
        <v>45656</v>
      </c>
      <c r="B185" s="36">
        <f>SUMIFS(СВЦЭМ!$D$39:$D$789,СВЦЭМ!$A$39:$A$789,$A185,СВЦЭМ!$B$39:$B$789,B$155)+'СЕТ СН'!$I$14+СВЦЭМ!$D$10+'СЕТ СН'!$I$6-'СЕТ СН'!$I$26</f>
        <v>4030.9450188000001</v>
      </c>
      <c r="C185" s="36">
        <f>SUMIFS(СВЦЭМ!$D$39:$D$789,СВЦЭМ!$A$39:$A$789,$A185,СВЦЭМ!$B$39:$B$789,C$155)+'СЕТ СН'!$I$14+СВЦЭМ!$D$10+'СЕТ СН'!$I$6-'СЕТ СН'!$I$26</f>
        <v>4109.2296464900001</v>
      </c>
      <c r="D185" s="36">
        <f>SUMIFS(СВЦЭМ!$D$39:$D$789,СВЦЭМ!$A$39:$A$789,$A185,СВЦЭМ!$B$39:$B$789,D$155)+'СЕТ СН'!$I$14+СВЦЭМ!$D$10+'СЕТ СН'!$I$6-'СЕТ СН'!$I$26</f>
        <v>4136.4659846899995</v>
      </c>
      <c r="E185" s="36">
        <f>SUMIFS(СВЦЭМ!$D$39:$D$789,СВЦЭМ!$A$39:$A$789,$A185,СВЦЭМ!$B$39:$B$789,E$155)+'СЕТ СН'!$I$14+СВЦЭМ!$D$10+'СЕТ СН'!$I$6-'СЕТ СН'!$I$26</f>
        <v>4158.9040475299998</v>
      </c>
      <c r="F185" s="36">
        <f>SUMIFS(СВЦЭМ!$D$39:$D$789,СВЦЭМ!$A$39:$A$789,$A185,СВЦЭМ!$B$39:$B$789,F$155)+'СЕТ СН'!$I$14+СВЦЭМ!$D$10+'СЕТ СН'!$I$6-'СЕТ СН'!$I$26</f>
        <v>4165.0613127400002</v>
      </c>
      <c r="G185" s="36">
        <f>SUMIFS(СВЦЭМ!$D$39:$D$789,СВЦЭМ!$A$39:$A$789,$A185,СВЦЭМ!$B$39:$B$789,G$155)+'СЕТ СН'!$I$14+СВЦЭМ!$D$10+'СЕТ СН'!$I$6-'СЕТ СН'!$I$26</f>
        <v>4161.5397100099999</v>
      </c>
      <c r="H185" s="36">
        <f>SUMIFS(СВЦЭМ!$D$39:$D$789,СВЦЭМ!$A$39:$A$789,$A185,СВЦЭМ!$B$39:$B$789,H$155)+'СЕТ СН'!$I$14+СВЦЭМ!$D$10+'СЕТ СН'!$I$6-'СЕТ СН'!$I$26</f>
        <v>4139.1105488200001</v>
      </c>
      <c r="I185" s="36">
        <f>SUMIFS(СВЦЭМ!$D$39:$D$789,СВЦЭМ!$A$39:$A$789,$A185,СВЦЭМ!$B$39:$B$789,I$155)+'СЕТ СН'!$I$14+СВЦЭМ!$D$10+'СЕТ СН'!$I$6-'СЕТ СН'!$I$26</f>
        <v>4100.7443622600003</v>
      </c>
      <c r="J185" s="36">
        <f>SUMIFS(СВЦЭМ!$D$39:$D$789,СВЦЭМ!$A$39:$A$789,$A185,СВЦЭМ!$B$39:$B$789,J$155)+'СЕТ СН'!$I$14+СВЦЭМ!$D$10+'СЕТ СН'!$I$6-'СЕТ СН'!$I$26</f>
        <v>4033.6658227100002</v>
      </c>
      <c r="K185" s="36">
        <f>SUMIFS(СВЦЭМ!$D$39:$D$789,СВЦЭМ!$A$39:$A$789,$A185,СВЦЭМ!$B$39:$B$789,K$155)+'СЕТ СН'!$I$14+СВЦЭМ!$D$10+'СЕТ СН'!$I$6-'СЕТ СН'!$I$26</f>
        <v>3902.8236166199999</v>
      </c>
      <c r="L185" s="36">
        <f>SUMIFS(СВЦЭМ!$D$39:$D$789,СВЦЭМ!$A$39:$A$789,$A185,СВЦЭМ!$B$39:$B$789,L$155)+'СЕТ СН'!$I$14+СВЦЭМ!$D$10+'СЕТ СН'!$I$6-'СЕТ СН'!$I$26</f>
        <v>3895.3315886</v>
      </c>
      <c r="M185" s="36">
        <f>SUMIFS(СВЦЭМ!$D$39:$D$789,СВЦЭМ!$A$39:$A$789,$A185,СВЦЭМ!$B$39:$B$789,M$155)+'СЕТ СН'!$I$14+СВЦЭМ!$D$10+'СЕТ СН'!$I$6-'СЕТ СН'!$I$26</f>
        <v>3894.1569686799999</v>
      </c>
      <c r="N185" s="36">
        <f>SUMIFS(СВЦЭМ!$D$39:$D$789,СВЦЭМ!$A$39:$A$789,$A185,СВЦЭМ!$B$39:$B$789,N$155)+'СЕТ СН'!$I$14+СВЦЭМ!$D$10+'СЕТ СН'!$I$6-'СЕТ СН'!$I$26</f>
        <v>3869.41161156</v>
      </c>
      <c r="O185" s="36">
        <f>SUMIFS(СВЦЭМ!$D$39:$D$789,СВЦЭМ!$A$39:$A$789,$A185,СВЦЭМ!$B$39:$B$789,O$155)+'СЕТ СН'!$I$14+СВЦЭМ!$D$10+'СЕТ СН'!$I$6-'СЕТ СН'!$I$26</f>
        <v>3895.4876562099998</v>
      </c>
      <c r="P185" s="36">
        <f>SUMIFS(СВЦЭМ!$D$39:$D$789,СВЦЭМ!$A$39:$A$789,$A185,СВЦЭМ!$B$39:$B$789,P$155)+'СЕТ СН'!$I$14+СВЦЭМ!$D$10+'СЕТ СН'!$I$6-'СЕТ СН'!$I$26</f>
        <v>3912.7085164499999</v>
      </c>
      <c r="Q185" s="36">
        <f>SUMIFS(СВЦЭМ!$D$39:$D$789,СВЦЭМ!$A$39:$A$789,$A185,СВЦЭМ!$B$39:$B$789,Q$155)+'СЕТ СН'!$I$14+СВЦЭМ!$D$10+'СЕТ СН'!$I$6-'СЕТ СН'!$I$26</f>
        <v>3914.5201022199999</v>
      </c>
      <c r="R185" s="36">
        <f>SUMIFS(СВЦЭМ!$D$39:$D$789,СВЦЭМ!$A$39:$A$789,$A185,СВЦЭМ!$B$39:$B$789,R$155)+'СЕТ СН'!$I$14+СВЦЭМ!$D$10+'СЕТ СН'!$I$6-'СЕТ СН'!$I$26</f>
        <v>3900.2828690800002</v>
      </c>
      <c r="S185" s="36">
        <f>SUMIFS(СВЦЭМ!$D$39:$D$789,СВЦЭМ!$A$39:$A$789,$A185,СВЦЭМ!$B$39:$B$789,S$155)+'СЕТ СН'!$I$14+СВЦЭМ!$D$10+'СЕТ СН'!$I$6-'СЕТ СН'!$I$26</f>
        <v>3849.7144891399998</v>
      </c>
      <c r="T185" s="36">
        <f>SUMIFS(СВЦЭМ!$D$39:$D$789,СВЦЭМ!$A$39:$A$789,$A185,СВЦЭМ!$B$39:$B$789,T$155)+'СЕТ СН'!$I$14+СВЦЭМ!$D$10+'СЕТ СН'!$I$6-'СЕТ СН'!$I$26</f>
        <v>3807.3929434900001</v>
      </c>
      <c r="U185" s="36">
        <f>SUMIFS(СВЦЭМ!$D$39:$D$789,СВЦЭМ!$A$39:$A$789,$A185,СВЦЭМ!$B$39:$B$789,U$155)+'СЕТ СН'!$I$14+СВЦЭМ!$D$10+'СЕТ СН'!$I$6-'СЕТ СН'!$I$26</f>
        <v>3816.0587797899998</v>
      </c>
      <c r="V185" s="36">
        <f>SUMIFS(СВЦЭМ!$D$39:$D$789,СВЦЭМ!$A$39:$A$789,$A185,СВЦЭМ!$B$39:$B$789,V$155)+'СЕТ СН'!$I$14+СВЦЭМ!$D$10+'СЕТ СН'!$I$6-'СЕТ СН'!$I$26</f>
        <v>3834.2270204000001</v>
      </c>
      <c r="W185" s="36">
        <f>SUMIFS(СВЦЭМ!$D$39:$D$789,СВЦЭМ!$A$39:$A$789,$A185,СВЦЭМ!$B$39:$B$789,W$155)+'СЕТ СН'!$I$14+СВЦЭМ!$D$10+'СЕТ СН'!$I$6-'СЕТ СН'!$I$26</f>
        <v>3850.4574709899998</v>
      </c>
      <c r="X185" s="36">
        <f>SUMIFS(СВЦЭМ!$D$39:$D$789,СВЦЭМ!$A$39:$A$789,$A185,СВЦЭМ!$B$39:$B$789,X$155)+'СЕТ СН'!$I$14+СВЦЭМ!$D$10+'СЕТ СН'!$I$6-'СЕТ СН'!$I$26</f>
        <v>3897.79564119</v>
      </c>
      <c r="Y185" s="36">
        <f>SUMIFS(СВЦЭМ!$D$39:$D$789,СВЦЭМ!$A$39:$A$789,$A185,СВЦЭМ!$B$39:$B$789,Y$155)+'СЕТ СН'!$I$14+СВЦЭМ!$D$10+'СЕТ СН'!$I$6-'СЕТ СН'!$I$26</f>
        <v>3909.2659175099998</v>
      </c>
    </row>
    <row r="186" spans="1:32" ht="15.75" x14ac:dyDescent="0.2">
      <c r="A186" s="35">
        <f t="shared" si="4"/>
        <v>45657</v>
      </c>
      <c r="B186" s="36">
        <f>SUMIFS(СВЦЭМ!$D$39:$D$789,СВЦЭМ!$A$39:$A$789,$A186,СВЦЭМ!$B$39:$B$789,B$155)+'СЕТ СН'!$I$14+СВЦЭМ!$D$10+'СЕТ СН'!$I$6-'СЕТ СН'!$I$26</f>
        <v>3946.8968231200001</v>
      </c>
      <c r="C186" s="36">
        <f>SUMIFS(СВЦЭМ!$D$39:$D$789,СВЦЭМ!$A$39:$A$789,$A186,СВЦЭМ!$B$39:$B$789,C$155)+'СЕТ СН'!$I$14+СВЦЭМ!$D$10+'СЕТ СН'!$I$6-'СЕТ СН'!$I$26</f>
        <v>4045.4035155699999</v>
      </c>
      <c r="D186" s="36">
        <f>SUMIFS(СВЦЭМ!$D$39:$D$789,СВЦЭМ!$A$39:$A$789,$A186,СВЦЭМ!$B$39:$B$789,D$155)+'СЕТ СН'!$I$14+СВЦЭМ!$D$10+'СЕТ СН'!$I$6-'СЕТ СН'!$I$26</f>
        <v>4074.0074614499999</v>
      </c>
      <c r="E186" s="36">
        <f>SUMIFS(СВЦЭМ!$D$39:$D$789,СВЦЭМ!$A$39:$A$789,$A186,СВЦЭМ!$B$39:$B$789,E$155)+'СЕТ СН'!$I$14+СВЦЭМ!$D$10+'СЕТ СН'!$I$6-'СЕТ СН'!$I$26</f>
        <v>4135.2232625800007</v>
      </c>
      <c r="F186" s="36">
        <f>SUMIFS(СВЦЭМ!$D$39:$D$789,СВЦЭМ!$A$39:$A$789,$A186,СВЦЭМ!$B$39:$B$789,F$155)+'СЕТ СН'!$I$14+СВЦЭМ!$D$10+'СЕТ СН'!$I$6-'СЕТ СН'!$I$26</f>
        <v>4143.1230415099999</v>
      </c>
      <c r="G186" s="36">
        <f>SUMIFS(СВЦЭМ!$D$39:$D$789,СВЦЭМ!$A$39:$A$789,$A186,СВЦЭМ!$B$39:$B$789,G$155)+'СЕТ СН'!$I$14+СВЦЭМ!$D$10+'СЕТ СН'!$I$6-'СЕТ СН'!$I$26</f>
        <v>4117.4265201500002</v>
      </c>
      <c r="H186" s="36">
        <f>SUMIFS(СВЦЭМ!$D$39:$D$789,СВЦЭМ!$A$39:$A$789,$A186,СВЦЭМ!$B$39:$B$789,H$155)+'СЕТ СН'!$I$14+СВЦЭМ!$D$10+'СЕТ СН'!$I$6-'СЕТ СН'!$I$26</f>
        <v>4107.2122955199993</v>
      </c>
      <c r="I186" s="36">
        <f>SUMIFS(СВЦЭМ!$D$39:$D$789,СВЦЭМ!$A$39:$A$789,$A186,СВЦЭМ!$B$39:$B$789,I$155)+'СЕТ СН'!$I$14+СВЦЭМ!$D$10+'СЕТ СН'!$I$6-'СЕТ СН'!$I$26</f>
        <v>4076.20489662</v>
      </c>
      <c r="J186" s="36">
        <f>SUMIFS(СВЦЭМ!$D$39:$D$789,СВЦЭМ!$A$39:$A$789,$A186,СВЦЭМ!$B$39:$B$789,J$155)+'СЕТ СН'!$I$14+СВЦЭМ!$D$10+'СЕТ СН'!$I$6-'СЕТ СН'!$I$26</f>
        <v>3928.0548499299998</v>
      </c>
      <c r="K186" s="36">
        <f>SUMIFS(СВЦЭМ!$D$39:$D$789,СВЦЭМ!$A$39:$A$789,$A186,СВЦЭМ!$B$39:$B$789,K$155)+'СЕТ СН'!$I$14+СВЦЭМ!$D$10+'СЕТ СН'!$I$6-'СЕТ СН'!$I$26</f>
        <v>3863.7750270000001</v>
      </c>
      <c r="L186" s="36">
        <f>SUMIFS(СВЦЭМ!$D$39:$D$789,СВЦЭМ!$A$39:$A$789,$A186,СВЦЭМ!$B$39:$B$789,L$155)+'СЕТ СН'!$I$14+СВЦЭМ!$D$10+'СЕТ СН'!$I$6-'СЕТ СН'!$I$26</f>
        <v>3823.4148006</v>
      </c>
      <c r="M186" s="36">
        <f>SUMIFS(СВЦЭМ!$D$39:$D$789,СВЦЭМ!$A$39:$A$789,$A186,СВЦЭМ!$B$39:$B$789,M$155)+'СЕТ СН'!$I$14+СВЦЭМ!$D$10+'СЕТ СН'!$I$6-'СЕТ СН'!$I$26</f>
        <v>3784.3760071199999</v>
      </c>
      <c r="N186" s="36">
        <f>SUMIFS(СВЦЭМ!$D$39:$D$789,СВЦЭМ!$A$39:$A$789,$A186,СВЦЭМ!$B$39:$B$789,N$155)+'СЕТ СН'!$I$14+СВЦЭМ!$D$10+'СЕТ СН'!$I$6-'СЕТ СН'!$I$26</f>
        <v>3784.7368987999998</v>
      </c>
      <c r="O186" s="36">
        <f>SUMIFS(СВЦЭМ!$D$39:$D$789,СВЦЭМ!$A$39:$A$789,$A186,СВЦЭМ!$B$39:$B$789,O$155)+'СЕТ СН'!$I$14+СВЦЭМ!$D$10+'СЕТ СН'!$I$6-'СЕТ СН'!$I$26</f>
        <v>3823.6810251000002</v>
      </c>
      <c r="P186" s="36">
        <f>SUMIFS(СВЦЭМ!$D$39:$D$789,СВЦЭМ!$A$39:$A$789,$A186,СВЦЭМ!$B$39:$B$789,P$155)+'СЕТ СН'!$I$14+СВЦЭМ!$D$10+'СЕТ СН'!$I$6-'СЕТ СН'!$I$26</f>
        <v>3809.5158229899998</v>
      </c>
      <c r="Q186" s="36">
        <f>SUMIFS(СВЦЭМ!$D$39:$D$789,СВЦЭМ!$A$39:$A$789,$A186,СВЦЭМ!$B$39:$B$789,Q$155)+'СЕТ СН'!$I$14+СВЦЭМ!$D$10+'СЕТ СН'!$I$6-'СЕТ СН'!$I$26</f>
        <v>3801.2931091</v>
      </c>
      <c r="R186" s="36">
        <f>SUMIFS(СВЦЭМ!$D$39:$D$789,СВЦЭМ!$A$39:$A$789,$A186,СВЦЭМ!$B$39:$B$789,R$155)+'СЕТ СН'!$I$14+СВЦЭМ!$D$10+'СЕТ СН'!$I$6-'СЕТ СН'!$I$26</f>
        <v>3770.2363121399999</v>
      </c>
      <c r="S186" s="36">
        <f>SUMIFS(СВЦЭМ!$D$39:$D$789,СВЦЭМ!$A$39:$A$789,$A186,СВЦЭМ!$B$39:$B$789,S$155)+'СЕТ СН'!$I$14+СВЦЭМ!$D$10+'СЕТ СН'!$I$6-'СЕТ СН'!$I$26</f>
        <v>3739.06488382</v>
      </c>
      <c r="T186" s="36">
        <f>SUMIFS(СВЦЭМ!$D$39:$D$789,СВЦЭМ!$A$39:$A$789,$A186,СВЦЭМ!$B$39:$B$789,T$155)+'СЕТ СН'!$I$14+СВЦЭМ!$D$10+'СЕТ СН'!$I$6-'СЕТ СН'!$I$26</f>
        <v>3685.0188062699999</v>
      </c>
      <c r="U186" s="36">
        <f>SUMIFS(СВЦЭМ!$D$39:$D$789,СВЦЭМ!$A$39:$A$789,$A186,СВЦЭМ!$B$39:$B$789,U$155)+'СЕТ СН'!$I$14+СВЦЭМ!$D$10+'СЕТ СН'!$I$6-'СЕТ СН'!$I$26</f>
        <v>3665.3245888000001</v>
      </c>
      <c r="V186" s="36">
        <f>SUMIFS(СВЦЭМ!$D$39:$D$789,СВЦЭМ!$A$39:$A$789,$A186,СВЦЭМ!$B$39:$B$789,V$155)+'СЕТ СН'!$I$14+СВЦЭМ!$D$10+'СЕТ СН'!$I$6-'СЕТ СН'!$I$26</f>
        <v>3705.7004728000002</v>
      </c>
      <c r="W186" s="36">
        <f>SUMIFS(СВЦЭМ!$D$39:$D$789,СВЦЭМ!$A$39:$A$789,$A186,СВЦЭМ!$B$39:$B$789,W$155)+'СЕТ СН'!$I$14+СВЦЭМ!$D$10+'СЕТ СН'!$I$6-'СЕТ СН'!$I$26</f>
        <v>3778.3138571099998</v>
      </c>
      <c r="X186" s="36">
        <f>SUMIFS(СВЦЭМ!$D$39:$D$789,СВЦЭМ!$A$39:$A$789,$A186,СВЦЭМ!$B$39:$B$789,X$155)+'СЕТ СН'!$I$14+СВЦЭМ!$D$10+'СЕТ СН'!$I$6-'СЕТ СН'!$I$26</f>
        <v>3816.0329727200001</v>
      </c>
      <c r="Y186" s="36">
        <f>SUMIFS(СВЦЭМ!$D$39:$D$789,СВЦЭМ!$A$39:$A$789,$A186,СВЦЭМ!$B$39:$B$789,Y$155)+'СЕТ СН'!$I$14+СВЦЭМ!$D$10+'СЕТ СН'!$I$6-'СЕТ СН'!$I$26</f>
        <v>3867.1363822100002</v>
      </c>
      <c r="Z186" s="36">
        <f>SUMIFS(СВЦЭМ!$D$39:$D$789,СВЦЭМ!$A$39:$A$789,$A186,СВЦЭМ!$B$39:$B$789,Z$155)+'СЕТ СН'!$I$14+СВЦЭМ!$D$10+'СЕТ СН'!$I$6-'СЕТ СН'!$I$26</f>
        <v>3927.8556904399998</v>
      </c>
      <c r="AA186" s="36">
        <f>SUMIFS(СВЦЭМ!$D$39:$D$789,СВЦЭМ!$A$39:$A$789,$A186,СВЦЭМ!$B$39:$B$789,AA$155)+'СЕТ СН'!$I$14+СВЦЭМ!$D$10+'СЕТ СН'!$I$6-'СЕТ СН'!$I$26</f>
        <v>3961.06546738</v>
      </c>
      <c r="AB186" s="36">
        <f>SUMIFS(СВЦЭМ!$D$39:$D$789,СВЦЭМ!$A$39:$A$789,$A186,СВЦЭМ!$B$39:$B$789,AB$155)+'СЕТ СН'!$I$14+СВЦЭМ!$D$10+'СЕТ СН'!$I$6-'СЕТ СН'!$I$26</f>
        <v>3980.5750512300001</v>
      </c>
      <c r="AC186" s="36">
        <f>SUMIFS(СВЦЭМ!$D$39:$D$789,СВЦЭМ!$A$39:$A$789,$A186,СВЦЭМ!$B$39:$B$789,AC$155)+'СЕТ СН'!$I$14+СВЦЭМ!$D$10+'СЕТ СН'!$I$6-'СЕТ СН'!$I$26</f>
        <v>3991.50516238</v>
      </c>
      <c r="AD186" s="36">
        <f>SUMIFS(СВЦЭМ!$D$39:$D$789,СВЦЭМ!$A$39:$A$789,$A186,СВЦЭМ!$B$39:$B$789,AD$155)+'СЕТ СН'!$I$14+СВЦЭМ!$D$10+'СЕТ СН'!$I$6-'СЕТ СН'!$I$26</f>
        <v>4012.39211901</v>
      </c>
      <c r="AE186" s="36">
        <f>SUMIFS(СВЦЭМ!$D$39:$D$789,СВЦЭМ!$A$39:$A$789,$A186,СВЦЭМ!$B$39:$B$789,AE$155)+'СЕТ СН'!$I$14+СВЦЭМ!$D$10+'СЕТ СН'!$I$6-'СЕТ СН'!$I$26</f>
        <v>4044.6363792100001</v>
      </c>
      <c r="AF186" s="36">
        <f>SUMIFS(СВЦЭМ!$D$39:$D$789,СВЦЭМ!$A$39:$A$789,$A186,СВЦЭМ!$B$39:$B$789,AF$155)+'СЕТ СН'!$I$14+СВЦЭМ!$D$10+'СЕТ СН'!$I$6-'СЕТ СН'!$I$26</f>
        <v>4107.70225725</v>
      </c>
    </row>
    <row r="187" spans="1:32"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32"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32" ht="12.75" customHeight="1" x14ac:dyDescent="0.2">
      <c r="A189" s="129"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32"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32"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c r="Z191" s="34">
        <v>25</v>
      </c>
      <c r="AA191" s="34">
        <v>26</v>
      </c>
      <c r="AB191" s="34">
        <v>27</v>
      </c>
      <c r="AC191" s="34">
        <v>28</v>
      </c>
      <c r="AD191" s="34">
        <v>29</v>
      </c>
      <c r="AE191" s="34">
        <v>30</v>
      </c>
      <c r="AF191" s="34">
        <v>31</v>
      </c>
    </row>
    <row r="192" spans="1:32" ht="15.75" customHeight="1" x14ac:dyDescent="0.2">
      <c r="A192" s="35" t="str">
        <f>A156</f>
        <v>01.12.2024</v>
      </c>
      <c r="B192" s="36">
        <f>SUMIFS(СВЦЭМ!$E$39:$E$789,СВЦЭМ!$A$39:$A$789,$A192,СВЦЭМ!$B$39:$B$789,B$191)+'СЕТ СН'!$F$15</f>
        <v>249.60864187999999</v>
      </c>
      <c r="C192" s="36">
        <f>SUMIFS(СВЦЭМ!$E$39:$E$789,СВЦЭМ!$A$39:$A$789,$A192,СВЦЭМ!$B$39:$B$789,C$191)+'СЕТ СН'!$F$15</f>
        <v>255.32405836999999</v>
      </c>
      <c r="D192" s="36">
        <f>SUMIFS(СВЦЭМ!$E$39:$E$789,СВЦЭМ!$A$39:$A$789,$A192,СВЦЭМ!$B$39:$B$789,D$191)+'СЕТ СН'!$F$15</f>
        <v>257.49347460000001</v>
      </c>
      <c r="E192" s="36">
        <f>SUMIFS(СВЦЭМ!$E$39:$E$789,СВЦЭМ!$A$39:$A$789,$A192,СВЦЭМ!$B$39:$B$789,E$191)+'СЕТ СН'!$F$15</f>
        <v>256.72928929</v>
      </c>
      <c r="F192" s="36">
        <f>SUMIFS(СВЦЭМ!$E$39:$E$789,СВЦЭМ!$A$39:$A$789,$A192,СВЦЭМ!$B$39:$B$789,F$191)+'СЕТ СН'!$F$15</f>
        <v>256.99479171000002</v>
      </c>
      <c r="G192" s="36">
        <f>SUMIFS(СВЦЭМ!$E$39:$E$789,СВЦЭМ!$A$39:$A$789,$A192,СВЦЭМ!$B$39:$B$789,G$191)+'СЕТ СН'!$F$15</f>
        <v>259.10167496000003</v>
      </c>
      <c r="H192" s="36">
        <f>SUMIFS(СВЦЭМ!$E$39:$E$789,СВЦЭМ!$A$39:$A$789,$A192,СВЦЭМ!$B$39:$B$789,H$191)+'СЕТ СН'!$F$15</f>
        <v>259.50506775000002</v>
      </c>
      <c r="I192" s="36">
        <f>SUMIFS(СВЦЭМ!$E$39:$E$789,СВЦЭМ!$A$39:$A$789,$A192,СВЦЭМ!$B$39:$B$789,I$191)+'СЕТ СН'!$F$15</f>
        <v>259.72421234000001</v>
      </c>
      <c r="J192" s="36">
        <f>SUMIFS(СВЦЭМ!$E$39:$E$789,СВЦЭМ!$A$39:$A$789,$A192,СВЦЭМ!$B$39:$B$789,J$191)+'СЕТ СН'!$F$15</f>
        <v>254.67212742999999</v>
      </c>
      <c r="K192" s="36">
        <f>SUMIFS(СВЦЭМ!$E$39:$E$789,СВЦЭМ!$A$39:$A$789,$A192,СВЦЭМ!$B$39:$B$789,K$191)+'СЕТ СН'!$F$15</f>
        <v>255.40135412999999</v>
      </c>
      <c r="L192" s="36">
        <f>SUMIFS(СВЦЭМ!$E$39:$E$789,СВЦЭМ!$A$39:$A$789,$A192,СВЦЭМ!$B$39:$B$789,L$191)+'СЕТ СН'!$F$15</f>
        <v>250.37001405999999</v>
      </c>
      <c r="M192" s="36">
        <f>SUMIFS(СВЦЭМ!$E$39:$E$789,СВЦЭМ!$A$39:$A$789,$A192,СВЦЭМ!$B$39:$B$789,M$191)+'СЕТ СН'!$F$15</f>
        <v>250.24861675</v>
      </c>
      <c r="N192" s="36">
        <f>SUMIFS(СВЦЭМ!$E$39:$E$789,СВЦЭМ!$A$39:$A$789,$A192,СВЦЭМ!$B$39:$B$789,N$191)+'СЕТ СН'!$F$15</f>
        <v>253.43484917999999</v>
      </c>
      <c r="O192" s="36">
        <f>SUMIFS(СВЦЭМ!$E$39:$E$789,СВЦЭМ!$A$39:$A$789,$A192,СВЦЭМ!$B$39:$B$789,O$191)+'СЕТ СН'!$F$15</f>
        <v>255.07182044999999</v>
      </c>
      <c r="P192" s="36">
        <f>SUMIFS(СВЦЭМ!$E$39:$E$789,СВЦЭМ!$A$39:$A$789,$A192,СВЦЭМ!$B$39:$B$789,P$191)+'СЕТ СН'!$F$15</f>
        <v>258.37210375000001</v>
      </c>
      <c r="Q192" s="36">
        <f>SUMIFS(СВЦЭМ!$E$39:$E$789,СВЦЭМ!$A$39:$A$789,$A192,СВЦЭМ!$B$39:$B$789,Q$191)+'СЕТ СН'!$F$15</f>
        <v>260.62766432000001</v>
      </c>
      <c r="R192" s="36">
        <f>SUMIFS(СВЦЭМ!$E$39:$E$789,СВЦЭМ!$A$39:$A$789,$A192,СВЦЭМ!$B$39:$B$789,R$191)+'СЕТ СН'!$F$15</f>
        <v>258.77796094000001</v>
      </c>
      <c r="S192" s="36">
        <f>SUMIFS(СВЦЭМ!$E$39:$E$789,СВЦЭМ!$A$39:$A$789,$A192,СВЦЭМ!$B$39:$B$789,S$191)+'СЕТ СН'!$F$15</f>
        <v>252.19520858999999</v>
      </c>
      <c r="T192" s="36">
        <f>SUMIFS(СВЦЭМ!$E$39:$E$789,СВЦЭМ!$A$39:$A$789,$A192,СВЦЭМ!$B$39:$B$789,T$191)+'СЕТ СН'!$F$15</f>
        <v>244.26094065000001</v>
      </c>
      <c r="U192" s="36">
        <f>SUMIFS(СВЦЭМ!$E$39:$E$789,СВЦЭМ!$A$39:$A$789,$A192,СВЦЭМ!$B$39:$B$789,U$191)+'СЕТ СН'!$F$15</f>
        <v>246.3962449</v>
      </c>
      <c r="V192" s="36">
        <f>SUMIFS(СВЦЭМ!$E$39:$E$789,СВЦЭМ!$A$39:$A$789,$A192,СВЦЭМ!$B$39:$B$789,V$191)+'СЕТ СН'!$F$15</f>
        <v>249.14008564</v>
      </c>
      <c r="W192" s="36">
        <f>SUMIFS(СВЦЭМ!$E$39:$E$789,СВЦЭМ!$A$39:$A$789,$A192,СВЦЭМ!$B$39:$B$789,W$191)+'СЕТ СН'!$F$15</f>
        <v>251.23842801999999</v>
      </c>
      <c r="X192" s="36">
        <f>SUMIFS(СВЦЭМ!$E$39:$E$789,СВЦЭМ!$A$39:$A$789,$A192,СВЦЭМ!$B$39:$B$789,X$191)+'СЕТ СН'!$F$15</f>
        <v>254.03021271</v>
      </c>
      <c r="Y192" s="36">
        <f>SUMIFS(СВЦЭМ!$E$39:$E$789,СВЦЭМ!$A$39:$A$789,$A192,СВЦЭМ!$B$39:$B$789,Y$191)+'СЕТ СН'!$F$15</f>
        <v>262.21686538</v>
      </c>
      <c r="AA192" s="45"/>
    </row>
    <row r="193" spans="1:25" ht="15.75" x14ac:dyDescent="0.2">
      <c r="A193" s="35">
        <f>A192+1</f>
        <v>45628</v>
      </c>
      <c r="B193" s="36">
        <f>SUMIFS(СВЦЭМ!$E$39:$E$789,СВЦЭМ!$A$39:$A$789,$A193,СВЦЭМ!$B$39:$B$789,B$191)+'СЕТ СН'!$F$15</f>
        <v>270.63943432999997</v>
      </c>
      <c r="C193" s="36">
        <f>SUMIFS(СВЦЭМ!$E$39:$E$789,СВЦЭМ!$A$39:$A$789,$A193,СВЦЭМ!$B$39:$B$789,C$191)+'СЕТ СН'!$F$15</f>
        <v>269.30521596</v>
      </c>
      <c r="D193" s="36">
        <f>SUMIFS(СВЦЭМ!$E$39:$E$789,СВЦЭМ!$A$39:$A$789,$A193,СВЦЭМ!$B$39:$B$789,D$191)+'СЕТ СН'!$F$15</f>
        <v>267.62578327</v>
      </c>
      <c r="E193" s="36">
        <f>SUMIFS(СВЦЭМ!$E$39:$E$789,СВЦЭМ!$A$39:$A$789,$A193,СВЦЭМ!$B$39:$B$789,E$191)+'СЕТ СН'!$F$15</f>
        <v>269.00821121000001</v>
      </c>
      <c r="F193" s="36">
        <f>SUMIFS(СВЦЭМ!$E$39:$E$789,СВЦЭМ!$A$39:$A$789,$A193,СВЦЭМ!$B$39:$B$789,F$191)+'СЕТ СН'!$F$15</f>
        <v>268.07805825000003</v>
      </c>
      <c r="G193" s="36">
        <f>SUMIFS(СВЦЭМ!$E$39:$E$789,СВЦЭМ!$A$39:$A$789,$A193,СВЦЭМ!$B$39:$B$789,G$191)+'СЕТ СН'!$F$15</f>
        <v>268.50093864000002</v>
      </c>
      <c r="H193" s="36">
        <f>SUMIFS(СВЦЭМ!$E$39:$E$789,СВЦЭМ!$A$39:$A$789,$A193,СВЦЭМ!$B$39:$B$789,H$191)+'СЕТ СН'!$F$15</f>
        <v>261.74209628</v>
      </c>
      <c r="I193" s="36">
        <f>SUMIFS(СВЦЭМ!$E$39:$E$789,СВЦЭМ!$A$39:$A$789,$A193,СВЦЭМ!$B$39:$B$789,I$191)+'СЕТ СН'!$F$15</f>
        <v>251.96008259000001</v>
      </c>
      <c r="J193" s="36">
        <f>SUMIFS(СВЦЭМ!$E$39:$E$789,СВЦЭМ!$A$39:$A$789,$A193,СВЦЭМ!$B$39:$B$789,J$191)+'СЕТ СН'!$F$15</f>
        <v>246.88315258</v>
      </c>
      <c r="K193" s="36">
        <f>SUMIFS(СВЦЭМ!$E$39:$E$789,СВЦЭМ!$A$39:$A$789,$A193,СВЦЭМ!$B$39:$B$789,K$191)+'СЕТ СН'!$F$15</f>
        <v>245.2761179</v>
      </c>
      <c r="L193" s="36">
        <f>SUMIFS(СВЦЭМ!$E$39:$E$789,СВЦЭМ!$A$39:$A$789,$A193,СВЦЭМ!$B$39:$B$789,L$191)+'СЕТ СН'!$F$15</f>
        <v>247.16912463</v>
      </c>
      <c r="M193" s="36">
        <f>SUMIFS(СВЦЭМ!$E$39:$E$789,СВЦЭМ!$A$39:$A$789,$A193,СВЦЭМ!$B$39:$B$789,M$191)+'СЕТ СН'!$F$15</f>
        <v>248.88188324999999</v>
      </c>
      <c r="N193" s="36">
        <f>SUMIFS(СВЦЭМ!$E$39:$E$789,СВЦЭМ!$A$39:$A$789,$A193,СВЦЭМ!$B$39:$B$789,N$191)+'СЕТ СН'!$F$15</f>
        <v>250.68692582</v>
      </c>
      <c r="O193" s="36">
        <f>SUMIFS(СВЦЭМ!$E$39:$E$789,СВЦЭМ!$A$39:$A$789,$A193,СВЦЭМ!$B$39:$B$789,O$191)+'СЕТ СН'!$F$15</f>
        <v>252.7436295</v>
      </c>
      <c r="P193" s="36">
        <f>SUMIFS(СВЦЭМ!$E$39:$E$789,СВЦЭМ!$A$39:$A$789,$A193,СВЦЭМ!$B$39:$B$789,P$191)+'СЕТ СН'!$F$15</f>
        <v>254.57054214999999</v>
      </c>
      <c r="Q193" s="36">
        <f>SUMIFS(СВЦЭМ!$E$39:$E$789,СВЦЭМ!$A$39:$A$789,$A193,СВЦЭМ!$B$39:$B$789,Q$191)+'СЕТ СН'!$F$15</f>
        <v>254.24805377999999</v>
      </c>
      <c r="R193" s="36">
        <f>SUMIFS(СВЦЭМ!$E$39:$E$789,СВЦЭМ!$A$39:$A$789,$A193,СВЦЭМ!$B$39:$B$789,R$191)+'СЕТ СН'!$F$15</f>
        <v>253.17369550999999</v>
      </c>
      <c r="S193" s="36">
        <f>SUMIFS(СВЦЭМ!$E$39:$E$789,СВЦЭМ!$A$39:$A$789,$A193,СВЦЭМ!$B$39:$B$789,S$191)+'СЕТ СН'!$F$15</f>
        <v>247.34701711</v>
      </c>
      <c r="T193" s="36">
        <f>SUMIFS(СВЦЭМ!$E$39:$E$789,СВЦЭМ!$A$39:$A$789,$A193,СВЦЭМ!$B$39:$B$789,T$191)+'СЕТ СН'!$F$15</f>
        <v>241.71919983000001</v>
      </c>
      <c r="U193" s="36">
        <f>SUMIFS(СВЦЭМ!$E$39:$E$789,СВЦЭМ!$A$39:$A$789,$A193,СВЦЭМ!$B$39:$B$789,U$191)+'СЕТ СН'!$F$15</f>
        <v>246.27025401</v>
      </c>
      <c r="V193" s="36">
        <f>SUMIFS(СВЦЭМ!$E$39:$E$789,СВЦЭМ!$A$39:$A$789,$A193,СВЦЭМ!$B$39:$B$789,V$191)+'СЕТ СН'!$F$15</f>
        <v>249.65437498</v>
      </c>
      <c r="W193" s="36">
        <f>SUMIFS(СВЦЭМ!$E$39:$E$789,СВЦЭМ!$A$39:$A$789,$A193,СВЦЭМ!$B$39:$B$789,W$191)+'СЕТ СН'!$F$15</f>
        <v>248.61831223999999</v>
      </c>
      <c r="X193" s="36">
        <f>SUMIFS(СВЦЭМ!$E$39:$E$789,СВЦЭМ!$A$39:$A$789,$A193,СВЦЭМ!$B$39:$B$789,X$191)+'СЕТ СН'!$F$15</f>
        <v>248.71629021999999</v>
      </c>
      <c r="Y193" s="36">
        <f>SUMIFS(СВЦЭМ!$E$39:$E$789,СВЦЭМ!$A$39:$A$789,$A193,СВЦЭМ!$B$39:$B$789,Y$191)+'СЕТ СН'!$F$15</f>
        <v>252.30760092</v>
      </c>
    </row>
    <row r="194" spans="1:25" ht="15.75" x14ac:dyDescent="0.2">
      <c r="A194" s="35">
        <f t="shared" ref="A194:A222" si="5">A193+1</f>
        <v>45629</v>
      </c>
      <c r="B194" s="36">
        <f>SUMIFS(СВЦЭМ!$E$39:$E$789,СВЦЭМ!$A$39:$A$789,$A194,СВЦЭМ!$B$39:$B$789,B$191)+'СЕТ СН'!$F$15</f>
        <v>254.33469199999999</v>
      </c>
      <c r="C194" s="36">
        <f>SUMIFS(СВЦЭМ!$E$39:$E$789,СВЦЭМ!$A$39:$A$789,$A194,СВЦЭМ!$B$39:$B$789,C$191)+'СЕТ СН'!$F$15</f>
        <v>259.30955473</v>
      </c>
      <c r="D194" s="36">
        <f>SUMIFS(СВЦЭМ!$E$39:$E$789,СВЦЭМ!$A$39:$A$789,$A194,СВЦЭМ!$B$39:$B$789,D$191)+'СЕТ СН'!$F$15</f>
        <v>262.77771939000002</v>
      </c>
      <c r="E194" s="36">
        <f>SUMIFS(СВЦЭМ!$E$39:$E$789,СВЦЭМ!$A$39:$A$789,$A194,СВЦЭМ!$B$39:$B$789,E$191)+'СЕТ СН'!$F$15</f>
        <v>266.36352698000002</v>
      </c>
      <c r="F194" s="36">
        <f>SUMIFS(СВЦЭМ!$E$39:$E$789,СВЦЭМ!$A$39:$A$789,$A194,СВЦЭМ!$B$39:$B$789,F$191)+'СЕТ СН'!$F$15</f>
        <v>267.11992879000002</v>
      </c>
      <c r="G194" s="36">
        <f>SUMIFS(СВЦЭМ!$E$39:$E$789,СВЦЭМ!$A$39:$A$789,$A194,СВЦЭМ!$B$39:$B$789,G$191)+'СЕТ СН'!$F$15</f>
        <v>261.40534848999999</v>
      </c>
      <c r="H194" s="36">
        <f>SUMIFS(СВЦЭМ!$E$39:$E$789,СВЦЭМ!$A$39:$A$789,$A194,СВЦЭМ!$B$39:$B$789,H$191)+'СЕТ СН'!$F$15</f>
        <v>254.8813437</v>
      </c>
      <c r="I194" s="36">
        <f>SUMIFS(СВЦЭМ!$E$39:$E$789,СВЦЭМ!$A$39:$A$789,$A194,СВЦЭМ!$B$39:$B$789,I$191)+'СЕТ СН'!$F$15</f>
        <v>246.51145728</v>
      </c>
      <c r="J194" s="36">
        <f>SUMIFS(СВЦЭМ!$E$39:$E$789,СВЦЭМ!$A$39:$A$789,$A194,СВЦЭМ!$B$39:$B$789,J$191)+'СЕТ СН'!$F$15</f>
        <v>239.89139763</v>
      </c>
      <c r="K194" s="36">
        <f>SUMIFS(СВЦЭМ!$E$39:$E$789,СВЦЭМ!$A$39:$A$789,$A194,СВЦЭМ!$B$39:$B$789,K$191)+'СЕТ СН'!$F$15</f>
        <v>240.68071882999999</v>
      </c>
      <c r="L194" s="36">
        <f>SUMIFS(СВЦЭМ!$E$39:$E$789,СВЦЭМ!$A$39:$A$789,$A194,СВЦЭМ!$B$39:$B$789,L$191)+'СЕТ СН'!$F$15</f>
        <v>241.44971464</v>
      </c>
      <c r="M194" s="36">
        <f>SUMIFS(СВЦЭМ!$E$39:$E$789,СВЦЭМ!$A$39:$A$789,$A194,СВЦЭМ!$B$39:$B$789,M$191)+'СЕТ СН'!$F$15</f>
        <v>241.70188028000001</v>
      </c>
      <c r="N194" s="36">
        <f>SUMIFS(СВЦЭМ!$E$39:$E$789,СВЦЭМ!$A$39:$A$789,$A194,СВЦЭМ!$B$39:$B$789,N$191)+'СЕТ СН'!$F$15</f>
        <v>245.49903053</v>
      </c>
      <c r="O194" s="36">
        <f>SUMIFS(СВЦЭМ!$E$39:$E$789,СВЦЭМ!$A$39:$A$789,$A194,СВЦЭМ!$B$39:$B$789,O$191)+'СЕТ СН'!$F$15</f>
        <v>247.12009635000001</v>
      </c>
      <c r="P194" s="36">
        <f>SUMIFS(СВЦЭМ!$E$39:$E$789,СВЦЭМ!$A$39:$A$789,$A194,СВЦЭМ!$B$39:$B$789,P$191)+'СЕТ СН'!$F$15</f>
        <v>249.78581159000001</v>
      </c>
      <c r="Q194" s="36">
        <f>SUMIFS(СВЦЭМ!$E$39:$E$789,СВЦЭМ!$A$39:$A$789,$A194,СВЦЭМ!$B$39:$B$789,Q$191)+'СЕТ СН'!$F$15</f>
        <v>252.73692556</v>
      </c>
      <c r="R194" s="36">
        <f>SUMIFS(СВЦЭМ!$E$39:$E$789,СВЦЭМ!$A$39:$A$789,$A194,СВЦЭМ!$B$39:$B$789,R$191)+'СЕТ СН'!$F$15</f>
        <v>250.63954824999999</v>
      </c>
      <c r="S194" s="36">
        <f>SUMIFS(СВЦЭМ!$E$39:$E$789,СВЦЭМ!$A$39:$A$789,$A194,СВЦЭМ!$B$39:$B$789,S$191)+'СЕТ СН'!$F$15</f>
        <v>245.17884330000001</v>
      </c>
      <c r="T194" s="36">
        <f>SUMIFS(СВЦЭМ!$E$39:$E$789,СВЦЭМ!$A$39:$A$789,$A194,СВЦЭМ!$B$39:$B$789,T$191)+'СЕТ СН'!$F$15</f>
        <v>239.57461903000001</v>
      </c>
      <c r="U194" s="36">
        <f>SUMIFS(СВЦЭМ!$E$39:$E$789,СВЦЭМ!$A$39:$A$789,$A194,СВЦЭМ!$B$39:$B$789,U$191)+'СЕТ СН'!$F$15</f>
        <v>242.04130516000001</v>
      </c>
      <c r="V194" s="36">
        <f>SUMIFS(СВЦЭМ!$E$39:$E$789,СВЦЭМ!$A$39:$A$789,$A194,СВЦЭМ!$B$39:$B$789,V$191)+'СЕТ СН'!$F$15</f>
        <v>244.65025269</v>
      </c>
      <c r="W194" s="36">
        <f>SUMIFS(СВЦЭМ!$E$39:$E$789,СВЦЭМ!$A$39:$A$789,$A194,СВЦЭМ!$B$39:$B$789,W$191)+'СЕТ СН'!$F$15</f>
        <v>246.43810565999999</v>
      </c>
      <c r="X194" s="36">
        <f>SUMIFS(СВЦЭМ!$E$39:$E$789,СВЦЭМ!$A$39:$A$789,$A194,СВЦЭМ!$B$39:$B$789,X$191)+'СЕТ СН'!$F$15</f>
        <v>247.85320931999999</v>
      </c>
      <c r="Y194" s="36">
        <f>SUMIFS(СВЦЭМ!$E$39:$E$789,СВЦЭМ!$A$39:$A$789,$A194,СВЦЭМ!$B$39:$B$789,Y$191)+'СЕТ СН'!$F$15</f>
        <v>252.23274906</v>
      </c>
    </row>
    <row r="195" spans="1:25" ht="15.75" x14ac:dyDescent="0.2">
      <c r="A195" s="35">
        <f t="shared" si="5"/>
        <v>45630</v>
      </c>
      <c r="B195" s="36">
        <f>SUMIFS(СВЦЭМ!$E$39:$E$789,СВЦЭМ!$A$39:$A$789,$A195,СВЦЭМ!$B$39:$B$789,B$191)+'СЕТ СН'!$F$15</f>
        <v>256.26819905000002</v>
      </c>
      <c r="C195" s="36">
        <f>SUMIFS(СВЦЭМ!$E$39:$E$789,СВЦЭМ!$A$39:$A$789,$A195,СВЦЭМ!$B$39:$B$789,C$191)+'СЕТ СН'!$F$15</f>
        <v>264.04211960999999</v>
      </c>
      <c r="D195" s="36">
        <f>SUMIFS(СВЦЭМ!$E$39:$E$789,СВЦЭМ!$A$39:$A$789,$A195,СВЦЭМ!$B$39:$B$789,D$191)+'СЕТ СН'!$F$15</f>
        <v>266.94955279999999</v>
      </c>
      <c r="E195" s="36">
        <f>SUMIFS(СВЦЭМ!$E$39:$E$789,СВЦЭМ!$A$39:$A$789,$A195,СВЦЭМ!$B$39:$B$789,E$191)+'СЕТ СН'!$F$15</f>
        <v>268.73305357999999</v>
      </c>
      <c r="F195" s="36">
        <f>SUMIFS(СВЦЭМ!$E$39:$E$789,СВЦЭМ!$A$39:$A$789,$A195,СВЦЭМ!$B$39:$B$789,F$191)+'СЕТ СН'!$F$15</f>
        <v>268.07552368</v>
      </c>
      <c r="G195" s="36">
        <f>SUMIFS(СВЦЭМ!$E$39:$E$789,СВЦЭМ!$A$39:$A$789,$A195,СВЦЭМ!$B$39:$B$789,G$191)+'СЕТ СН'!$F$15</f>
        <v>266.31771098000002</v>
      </c>
      <c r="H195" s="36">
        <f>SUMIFS(СВЦЭМ!$E$39:$E$789,СВЦЭМ!$A$39:$A$789,$A195,СВЦЭМ!$B$39:$B$789,H$191)+'СЕТ СН'!$F$15</f>
        <v>262.73343297999998</v>
      </c>
      <c r="I195" s="36">
        <f>SUMIFS(СВЦЭМ!$E$39:$E$789,СВЦЭМ!$A$39:$A$789,$A195,СВЦЭМ!$B$39:$B$789,I$191)+'СЕТ СН'!$F$15</f>
        <v>250.05729355</v>
      </c>
      <c r="J195" s="36">
        <f>SUMIFS(СВЦЭМ!$E$39:$E$789,СВЦЭМ!$A$39:$A$789,$A195,СВЦЭМ!$B$39:$B$789,J$191)+'СЕТ СН'!$F$15</f>
        <v>243.78838759000001</v>
      </c>
      <c r="K195" s="36">
        <f>SUMIFS(СВЦЭМ!$E$39:$E$789,СВЦЭМ!$A$39:$A$789,$A195,СВЦЭМ!$B$39:$B$789,K$191)+'СЕТ СН'!$F$15</f>
        <v>241.12447528000001</v>
      </c>
      <c r="L195" s="36">
        <f>SUMIFS(СВЦЭМ!$E$39:$E$789,СВЦЭМ!$A$39:$A$789,$A195,СВЦЭМ!$B$39:$B$789,L$191)+'СЕТ СН'!$F$15</f>
        <v>232.73364796000001</v>
      </c>
      <c r="M195" s="36">
        <f>SUMIFS(СВЦЭМ!$E$39:$E$789,СВЦЭМ!$A$39:$A$789,$A195,СВЦЭМ!$B$39:$B$789,M$191)+'СЕТ СН'!$F$15</f>
        <v>231.34536703000001</v>
      </c>
      <c r="N195" s="36">
        <f>SUMIFS(СВЦЭМ!$E$39:$E$789,СВЦЭМ!$A$39:$A$789,$A195,СВЦЭМ!$B$39:$B$789,N$191)+'СЕТ СН'!$F$15</f>
        <v>235.40151144000001</v>
      </c>
      <c r="O195" s="36">
        <f>SUMIFS(СВЦЭМ!$E$39:$E$789,СВЦЭМ!$A$39:$A$789,$A195,СВЦЭМ!$B$39:$B$789,O$191)+'СЕТ СН'!$F$15</f>
        <v>236.21919965000001</v>
      </c>
      <c r="P195" s="36">
        <f>SUMIFS(СВЦЭМ!$E$39:$E$789,СВЦЭМ!$A$39:$A$789,$A195,СВЦЭМ!$B$39:$B$789,P$191)+'СЕТ СН'!$F$15</f>
        <v>237.88247963000001</v>
      </c>
      <c r="Q195" s="36">
        <f>SUMIFS(СВЦЭМ!$E$39:$E$789,СВЦЭМ!$A$39:$A$789,$A195,СВЦЭМ!$B$39:$B$789,Q$191)+'СЕТ СН'!$F$15</f>
        <v>239.00992232999999</v>
      </c>
      <c r="R195" s="36">
        <f>SUMIFS(СВЦЭМ!$E$39:$E$789,СВЦЭМ!$A$39:$A$789,$A195,СВЦЭМ!$B$39:$B$789,R$191)+'СЕТ СН'!$F$15</f>
        <v>238.0200202</v>
      </c>
      <c r="S195" s="36">
        <f>SUMIFS(СВЦЭМ!$E$39:$E$789,СВЦЭМ!$A$39:$A$789,$A195,СВЦЭМ!$B$39:$B$789,S$191)+'СЕТ СН'!$F$15</f>
        <v>232.29051727000001</v>
      </c>
      <c r="T195" s="36">
        <f>SUMIFS(СВЦЭМ!$E$39:$E$789,СВЦЭМ!$A$39:$A$789,$A195,СВЦЭМ!$B$39:$B$789,T$191)+'СЕТ СН'!$F$15</f>
        <v>226.54246205999999</v>
      </c>
      <c r="U195" s="36">
        <f>SUMIFS(СВЦЭМ!$E$39:$E$789,СВЦЭМ!$A$39:$A$789,$A195,СВЦЭМ!$B$39:$B$789,U$191)+'СЕТ СН'!$F$15</f>
        <v>226.92572720000001</v>
      </c>
      <c r="V195" s="36">
        <f>SUMIFS(СВЦЭМ!$E$39:$E$789,СВЦЭМ!$A$39:$A$789,$A195,СВЦЭМ!$B$39:$B$789,V$191)+'СЕТ СН'!$F$15</f>
        <v>231.65495537000001</v>
      </c>
      <c r="W195" s="36">
        <f>SUMIFS(СВЦЭМ!$E$39:$E$789,СВЦЭМ!$A$39:$A$789,$A195,СВЦЭМ!$B$39:$B$789,W$191)+'СЕТ СН'!$F$15</f>
        <v>234.12900966999999</v>
      </c>
      <c r="X195" s="36">
        <f>SUMIFS(СВЦЭМ!$E$39:$E$789,СВЦЭМ!$A$39:$A$789,$A195,СВЦЭМ!$B$39:$B$789,X$191)+'СЕТ СН'!$F$15</f>
        <v>238.35164707000001</v>
      </c>
      <c r="Y195" s="36">
        <f>SUMIFS(СВЦЭМ!$E$39:$E$789,СВЦЭМ!$A$39:$A$789,$A195,СВЦЭМ!$B$39:$B$789,Y$191)+'СЕТ СН'!$F$15</f>
        <v>242.94787729000001</v>
      </c>
    </row>
    <row r="196" spans="1:25" ht="15.75" x14ac:dyDescent="0.2">
      <c r="A196" s="35">
        <f t="shared" si="5"/>
        <v>45631</v>
      </c>
      <c r="B196" s="36">
        <f>SUMIFS(СВЦЭМ!$E$39:$E$789,СВЦЭМ!$A$39:$A$789,$A196,СВЦЭМ!$B$39:$B$789,B$191)+'СЕТ СН'!$F$15</f>
        <v>244.05164439999999</v>
      </c>
      <c r="C196" s="36">
        <f>SUMIFS(СВЦЭМ!$E$39:$E$789,СВЦЭМ!$A$39:$A$789,$A196,СВЦЭМ!$B$39:$B$789,C$191)+'СЕТ СН'!$F$15</f>
        <v>250.27679451</v>
      </c>
      <c r="D196" s="36">
        <f>SUMIFS(СВЦЭМ!$E$39:$E$789,СВЦЭМ!$A$39:$A$789,$A196,СВЦЭМ!$B$39:$B$789,D$191)+'СЕТ СН'!$F$15</f>
        <v>251.72901673999999</v>
      </c>
      <c r="E196" s="36">
        <f>SUMIFS(СВЦЭМ!$E$39:$E$789,СВЦЭМ!$A$39:$A$789,$A196,СВЦЭМ!$B$39:$B$789,E$191)+'СЕТ СН'!$F$15</f>
        <v>253.23542408</v>
      </c>
      <c r="F196" s="36">
        <f>SUMIFS(СВЦЭМ!$E$39:$E$789,СВЦЭМ!$A$39:$A$789,$A196,СВЦЭМ!$B$39:$B$789,F$191)+'СЕТ СН'!$F$15</f>
        <v>252.52732091999999</v>
      </c>
      <c r="G196" s="36">
        <f>SUMIFS(СВЦЭМ!$E$39:$E$789,СВЦЭМ!$A$39:$A$789,$A196,СВЦЭМ!$B$39:$B$789,G$191)+'СЕТ СН'!$F$15</f>
        <v>249.60420038000001</v>
      </c>
      <c r="H196" s="36">
        <f>SUMIFS(СВЦЭМ!$E$39:$E$789,СВЦЭМ!$A$39:$A$789,$A196,СВЦЭМ!$B$39:$B$789,H$191)+'СЕТ СН'!$F$15</f>
        <v>240.59223195000001</v>
      </c>
      <c r="I196" s="36">
        <f>SUMIFS(СВЦЭМ!$E$39:$E$789,СВЦЭМ!$A$39:$A$789,$A196,СВЦЭМ!$B$39:$B$789,I$191)+'СЕТ СН'!$F$15</f>
        <v>231.00360379</v>
      </c>
      <c r="J196" s="36">
        <f>SUMIFS(СВЦЭМ!$E$39:$E$789,СВЦЭМ!$A$39:$A$789,$A196,СВЦЭМ!$B$39:$B$789,J$191)+'СЕТ СН'!$F$15</f>
        <v>225.95933084999999</v>
      </c>
      <c r="K196" s="36">
        <f>SUMIFS(СВЦЭМ!$E$39:$E$789,СВЦЭМ!$A$39:$A$789,$A196,СВЦЭМ!$B$39:$B$789,K$191)+'СЕТ СН'!$F$15</f>
        <v>222.41674714999999</v>
      </c>
      <c r="L196" s="36">
        <f>SUMIFS(СВЦЭМ!$E$39:$E$789,СВЦЭМ!$A$39:$A$789,$A196,СВЦЭМ!$B$39:$B$789,L$191)+'СЕТ СН'!$F$15</f>
        <v>221.2331576</v>
      </c>
      <c r="M196" s="36">
        <f>SUMIFS(СВЦЭМ!$E$39:$E$789,СВЦЭМ!$A$39:$A$789,$A196,СВЦЭМ!$B$39:$B$789,M$191)+'СЕТ СН'!$F$15</f>
        <v>224.13388330999999</v>
      </c>
      <c r="N196" s="36">
        <f>SUMIFS(СВЦЭМ!$E$39:$E$789,СВЦЭМ!$A$39:$A$789,$A196,СВЦЭМ!$B$39:$B$789,N$191)+'СЕТ СН'!$F$15</f>
        <v>225.38538535999999</v>
      </c>
      <c r="O196" s="36">
        <f>SUMIFS(СВЦЭМ!$E$39:$E$789,СВЦЭМ!$A$39:$A$789,$A196,СВЦЭМ!$B$39:$B$789,O$191)+'СЕТ СН'!$F$15</f>
        <v>226.23807364999999</v>
      </c>
      <c r="P196" s="36">
        <f>SUMIFS(СВЦЭМ!$E$39:$E$789,СВЦЭМ!$A$39:$A$789,$A196,СВЦЭМ!$B$39:$B$789,P$191)+'СЕТ СН'!$F$15</f>
        <v>228.06722925</v>
      </c>
      <c r="Q196" s="36">
        <f>SUMIFS(СВЦЭМ!$E$39:$E$789,СВЦЭМ!$A$39:$A$789,$A196,СВЦЭМ!$B$39:$B$789,Q$191)+'СЕТ СН'!$F$15</f>
        <v>230.77561668999999</v>
      </c>
      <c r="R196" s="36">
        <f>SUMIFS(СВЦЭМ!$E$39:$E$789,СВЦЭМ!$A$39:$A$789,$A196,СВЦЭМ!$B$39:$B$789,R$191)+'СЕТ СН'!$F$15</f>
        <v>231.10027418000001</v>
      </c>
      <c r="S196" s="36">
        <f>SUMIFS(СВЦЭМ!$E$39:$E$789,СВЦЭМ!$A$39:$A$789,$A196,СВЦЭМ!$B$39:$B$789,S$191)+'СЕТ СН'!$F$15</f>
        <v>224.63017730000001</v>
      </c>
      <c r="T196" s="36">
        <f>SUMIFS(СВЦЭМ!$E$39:$E$789,СВЦЭМ!$A$39:$A$789,$A196,СВЦЭМ!$B$39:$B$789,T$191)+'СЕТ СН'!$F$15</f>
        <v>218.34188488000001</v>
      </c>
      <c r="U196" s="36">
        <f>SUMIFS(СВЦЭМ!$E$39:$E$789,СВЦЭМ!$A$39:$A$789,$A196,СВЦЭМ!$B$39:$B$789,U$191)+'СЕТ СН'!$F$15</f>
        <v>218.38400768</v>
      </c>
      <c r="V196" s="36">
        <f>SUMIFS(СВЦЭМ!$E$39:$E$789,СВЦЭМ!$A$39:$A$789,$A196,СВЦЭМ!$B$39:$B$789,V$191)+'СЕТ СН'!$F$15</f>
        <v>222.61518988</v>
      </c>
      <c r="W196" s="36">
        <f>SUMIFS(СВЦЭМ!$E$39:$E$789,СВЦЭМ!$A$39:$A$789,$A196,СВЦЭМ!$B$39:$B$789,W$191)+'СЕТ СН'!$F$15</f>
        <v>223.83727698999999</v>
      </c>
      <c r="X196" s="36">
        <f>SUMIFS(СВЦЭМ!$E$39:$E$789,СВЦЭМ!$A$39:$A$789,$A196,СВЦЭМ!$B$39:$B$789,X$191)+'СЕТ СН'!$F$15</f>
        <v>225.64913336999999</v>
      </c>
      <c r="Y196" s="36">
        <f>SUMIFS(СВЦЭМ!$E$39:$E$789,СВЦЭМ!$A$39:$A$789,$A196,СВЦЭМ!$B$39:$B$789,Y$191)+'СЕТ СН'!$F$15</f>
        <v>226.89182083</v>
      </c>
    </row>
    <row r="197" spans="1:25" ht="15.75" x14ac:dyDescent="0.2">
      <c r="A197" s="35">
        <f t="shared" si="5"/>
        <v>45632</v>
      </c>
      <c r="B197" s="36">
        <f>SUMIFS(СВЦЭМ!$E$39:$E$789,СВЦЭМ!$A$39:$A$789,$A197,СВЦЭМ!$B$39:$B$789,B$191)+'СЕТ СН'!$F$15</f>
        <v>239.29803140000001</v>
      </c>
      <c r="C197" s="36">
        <f>SUMIFS(СВЦЭМ!$E$39:$E$789,СВЦЭМ!$A$39:$A$789,$A197,СВЦЭМ!$B$39:$B$789,C$191)+'СЕТ СН'!$F$15</f>
        <v>247.74513345</v>
      </c>
      <c r="D197" s="36">
        <f>SUMIFS(СВЦЭМ!$E$39:$E$789,СВЦЭМ!$A$39:$A$789,$A197,СВЦЭМ!$B$39:$B$789,D$191)+'СЕТ СН'!$F$15</f>
        <v>250.83939981</v>
      </c>
      <c r="E197" s="36">
        <f>SUMIFS(СВЦЭМ!$E$39:$E$789,СВЦЭМ!$A$39:$A$789,$A197,СВЦЭМ!$B$39:$B$789,E$191)+'СЕТ СН'!$F$15</f>
        <v>252.28032278000001</v>
      </c>
      <c r="F197" s="36">
        <f>SUMIFS(СВЦЭМ!$E$39:$E$789,СВЦЭМ!$A$39:$A$789,$A197,СВЦЭМ!$B$39:$B$789,F$191)+'СЕТ СН'!$F$15</f>
        <v>252.04068857999999</v>
      </c>
      <c r="G197" s="36">
        <f>SUMIFS(СВЦЭМ!$E$39:$E$789,СВЦЭМ!$A$39:$A$789,$A197,СВЦЭМ!$B$39:$B$789,G$191)+'СЕТ СН'!$F$15</f>
        <v>249.79640545000001</v>
      </c>
      <c r="H197" s="36">
        <f>SUMIFS(СВЦЭМ!$E$39:$E$789,СВЦЭМ!$A$39:$A$789,$A197,СВЦЭМ!$B$39:$B$789,H$191)+'СЕТ СН'!$F$15</f>
        <v>240.17669823</v>
      </c>
      <c r="I197" s="36">
        <f>SUMIFS(СВЦЭМ!$E$39:$E$789,СВЦЭМ!$A$39:$A$789,$A197,СВЦЭМ!$B$39:$B$789,I$191)+'СЕТ СН'!$F$15</f>
        <v>231.98370370000001</v>
      </c>
      <c r="J197" s="36">
        <f>SUMIFS(СВЦЭМ!$E$39:$E$789,СВЦЭМ!$A$39:$A$789,$A197,СВЦЭМ!$B$39:$B$789,J$191)+'СЕТ СН'!$F$15</f>
        <v>224.80839723</v>
      </c>
      <c r="K197" s="36">
        <f>SUMIFS(СВЦЭМ!$E$39:$E$789,СВЦЭМ!$A$39:$A$789,$A197,СВЦЭМ!$B$39:$B$789,K$191)+'СЕТ СН'!$F$15</f>
        <v>221.04559298999999</v>
      </c>
      <c r="L197" s="36">
        <f>SUMIFS(СВЦЭМ!$E$39:$E$789,СВЦЭМ!$A$39:$A$789,$A197,СВЦЭМ!$B$39:$B$789,L$191)+'СЕТ СН'!$F$15</f>
        <v>221.40207572</v>
      </c>
      <c r="M197" s="36">
        <f>SUMIFS(СВЦЭМ!$E$39:$E$789,СВЦЭМ!$A$39:$A$789,$A197,СВЦЭМ!$B$39:$B$789,M$191)+'СЕТ СН'!$F$15</f>
        <v>223.1545107</v>
      </c>
      <c r="N197" s="36">
        <f>SUMIFS(СВЦЭМ!$E$39:$E$789,СВЦЭМ!$A$39:$A$789,$A197,СВЦЭМ!$B$39:$B$789,N$191)+'СЕТ СН'!$F$15</f>
        <v>224.20190485000001</v>
      </c>
      <c r="O197" s="36">
        <f>SUMIFS(СВЦЭМ!$E$39:$E$789,СВЦЭМ!$A$39:$A$789,$A197,СВЦЭМ!$B$39:$B$789,O$191)+'СЕТ СН'!$F$15</f>
        <v>224.81458501</v>
      </c>
      <c r="P197" s="36">
        <f>SUMIFS(СВЦЭМ!$E$39:$E$789,СВЦЭМ!$A$39:$A$789,$A197,СВЦЭМ!$B$39:$B$789,P$191)+'СЕТ СН'!$F$15</f>
        <v>227.30951253000001</v>
      </c>
      <c r="Q197" s="36">
        <f>SUMIFS(СВЦЭМ!$E$39:$E$789,СВЦЭМ!$A$39:$A$789,$A197,СВЦЭМ!$B$39:$B$789,Q$191)+'СЕТ СН'!$F$15</f>
        <v>228.60454920000001</v>
      </c>
      <c r="R197" s="36">
        <f>SUMIFS(СВЦЭМ!$E$39:$E$789,СВЦЭМ!$A$39:$A$789,$A197,СВЦЭМ!$B$39:$B$789,R$191)+'СЕТ СН'!$F$15</f>
        <v>227.75632748999999</v>
      </c>
      <c r="S197" s="36">
        <f>SUMIFS(СВЦЭМ!$E$39:$E$789,СВЦЭМ!$A$39:$A$789,$A197,СВЦЭМ!$B$39:$B$789,S$191)+'СЕТ СН'!$F$15</f>
        <v>225.25399333999999</v>
      </c>
      <c r="T197" s="36">
        <f>SUMIFS(СВЦЭМ!$E$39:$E$789,СВЦЭМ!$A$39:$A$789,$A197,СВЦЭМ!$B$39:$B$789,T$191)+'СЕТ СН'!$F$15</f>
        <v>219.08679452000001</v>
      </c>
      <c r="U197" s="36">
        <f>SUMIFS(СВЦЭМ!$E$39:$E$789,СВЦЭМ!$A$39:$A$789,$A197,СВЦЭМ!$B$39:$B$789,U$191)+'СЕТ СН'!$F$15</f>
        <v>217.41352111</v>
      </c>
      <c r="V197" s="36">
        <f>SUMIFS(СВЦЭМ!$E$39:$E$789,СВЦЭМ!$A$39:$A$789,$A197,СВЦЭМ!$B$39:$B$789,V$191)+'СЕТ СН'!$F$15</f>
        <v>222.53606364999999</v>
      </c>
      <c r="W197" s="36">
        <f>SUMIFS(СВЦЭМ!$E$39:$E$789,СВЦЭМ!$A$39:$A$789,$A197,СВЦЭМ!$B$39:$B$789,W$191)+'СЕТ СН'!$F$15</f>
        <v>222.79194562999999</v>
      </c>
      <c r="X197" s="36">
        <f>SUMIFS(СВЦЭМ!$E$39:$E$789,СВЦЭМ!$A$39:$A$789,$A197,СВЦЭМ!$B$39:$B$789,X$191)+'СЕТ СН'!$F$15</f>
        <v>223.56473331999999</v>
      </c>
      <c r="Y197" s="36">
        <f>SUMIFS(СВЦЭМ!$E$39:$E$789,СВЦЭМ!$A$39:$A$789,$A197,СВЦЭМ!$B$39:$B$789,Y$191)+'СЕТ СН'!$F$15</f>
        <v>226.95984869</v>
      </c>
    </row>
    <row r="198" spans="1:25" ht="15.75" x14ac:dyDescent="0.2">
      <c r="A198" s="35">
        <f t="shared" si="5"/>
        <v>45633</v>
      </c>
      <c r="B198" s="36">
        <f>SUMIFS(СВЦЭМ!$E$39:$E$789,СВЦЭМ!$A$39:$A$789,$A198,СВЦЭМ!$B$39:$B$789,B$191)+'СЕТ СН'!$F$15</f>
        <v>236.66551389</v>
      </c>
      <c r="C198" s="36">
        <f>SUMIFS(СВЦЭМ!$E$39:$E$789,СВЦЭМ!$A$39:$A$789,$A198,СВЦЭМ!$B$39:$B$789,C$191)+'СЕТ СН'!$F$15</f>
        <v>233.42799980000001</v>
      </c>
      <c r="D198" s="36">
        <f>SUMIFS(СВЦЭМ!$E$39:$E$789,СВЦЭМ!$A$39:$A$789,$A198,СВЦЭМ!$B$39:$B$789,D$191)+'СЕТ СН'!$F$15</f>
        <v>237.03195413</v>
      </c>
      <c r="E198" s="36">
        <f>SUMIFS(СВЦЭМ!$E$39:$E$789,СВЦЭМ!$A$39:$A$789,$A198,СВЦЭМ!$B$39:$B$789,E$191)+'СЕТ СН'!$F$15</f>
        <v>239.91260542000001</v>
      </c>
      <c r="F198" s="36">
        <f>SUMIFS(СВЦЭМ!$E$39:$E$789,СВЦЭМ!$A$39:$A$789,$A198,СВЦЭМ!$B$39:$B$789,F$191)+'СЕТ СН'!$F$15</f>
        <v>239.58070921000001</v>
      </c>
      <c r="G198" s="36">
        <f>SUMIFS(СВЦЭМ!$E$39:$E$789,СВЦЭМ!$A$39:$A$789,$A198,СВЦЭМ!$B$39:$B$789,G$191)+'СЕТ СН'!$F$15</f>
        <v>237.50753710999999</v>
      </c>
      <c r="H198" s="36">
        <f>SUMIFS(СВЦЭМ!$E$39:$E$789,СВЦЭМ!$A$39:$A$789,$A198,СВЦЭМ!$B$39:$B$789,H$191)+'СЕТ СН'!$F$15</f>
        <v>234.82067516999999</v>
      </c>
      <c r="I198" s="36">
        <f>SUMIFS(СВЦЭМ!$E$39:$E$789,СВЦЭМ!$A$39:$A$789,$A198,СВЦЭМ!$B$39:$B$789,I$191)+'СЕТ СН'!$F$15</f>
        <v>234.81780859</v>
      </c>
      <c r="J198" s="36">
        <f>SUMIFS(СВЦЭМ!$E$39:$E$789,СВЦЭМ!$A$39:$A$789,$A198,СВЦЭМ!$B$39:$B$789,J$191)+'СЕТ СН'!$F$15</f>
        <v>227.54091227999999</v>
      </c>
      <c r="K198" s="36">
        <f>SUMIFS(СВЦЭМ!$E$39:$E$789,СВЦЭМ!$A$39:$A$789,$A198,СВЦЭМ!$B$39:$B$789,K$191)+'СЕТ СН'!$F$15</f>
        <v>217.2484528</v>
      </c>
      <c r="L198" s="36">
        <f>SUMIFS(СВЦЭМ!$E$39:$E$789,СВЦЭМ!$A$39:$A$789,$A198,СВЦЭМ!$B$39:$B$789,L$191)+'СЕТ СН'!$F$15</f>
        <v>213.71071143</v>
      </c>
      <c r="M198" s="36">
        <f>SUMIFS(СВЦЭМ!$E$39:$E$789,СВЦЭМ!$A$39:$A$789,$A198,СВЦЭМ!$B$39:$B$789,M$191)+'СЕТ СН'!$F$15</f>
        <v>213.93248455</v>
      </c>
      <c r="N198" s="36">
        <f>SUMIFS(СВЦЭМ!$E$39:$E$789,СВЦЭМ!$A$39:$A$789,$A198,СВЦЭМ!$B$39:$B$789,N$191)+'СЕТ СН'!$F$15</f>
        <v>216.35952517999999</v>
      </c>
      <c r="O198" s="36">
        <f>SUMIFS(СВЦЭМ!$E$39:$E$789,СВЦЭМ!$A$39:$A$789,$A198,СВЦЭМ!$B$39:$B$789,O$191)+'СЕТ СН'!$F$15</f>
        <v>216.90903051000001</v>
      </c>
      <c r="P198" s="36">
        <f>SUMIFS(СВЦЭМ!$E$39:$E$789,СВЦЭМ!$A$39:$A$789,$A198,СВЦЭМ!$B$39:$B$789,P$191)+'СЕТ СН'!$F$15</f>
        <v>218.77571943999999</v>
      </c>
      <c r="Q198" s="36">
        <f>SUMIFS(СВЦЭМ!$E$39:$E$789,СВЦЭМ!$A$39:$A$789,$A198,СВЦЭМ!$B$39:$B$789,Q$191)+'СЕТ СН'!$F$15</f>
        <v>218.5571506</v>
      </c>
      <c r="R198" s="36">
        <f>SUMIFS(СВЦЭМ!$E$39:$E$789,СВЦЭМ!$A$39:$A$789,$A198,СВЦЭМ!$B$39:$B$789,R$191)+'СЕТ СН'!$F$15</f>
        <v>219.0132582</v>
      </c>
      <c r="S198" s="36">
        <f>SUMIFS(СВЦЭМ!$E$39:$E$789,СВЦЭМ!$A$39:$A$789,$A198,СВЦЭМ!$B$39:$B$789,S$191)+'СЕТ СН'!$F$15</f>
        <v>215.55019189999999</v>
      </c>
      <c r="T198" s="36">
        <f>SUMIFS(СВЦЭМ!$E$39:$E$789,СВЦЭМ!$A$39:$A$789,$A198,СВЦЭМ!$B$39:$B$789,T$191)+'СЕТ СН'!$F$15</f>
        <v>210.82238194999999</v>
      </c>
      <c r="U198" s="36">
        <f>SUMIFS(СВЦЭМ!$E$39:$E$789,СВЦЭМ!$A$39:$A$789,$A198,СВЦЭМ!$B$39:$B$789,U$191)+'СЕТ СН'!$F$15</f>
        <v>213.45220866</v>
      </c>
      <c r="V198" s="36">
        <f>SUMIFS(СВЦЭМ!$E$39:$E$789,СВЦЭМ!$A$39:$A$789,$A198,СВЦЭМ!$B$39:$B$789,V$191)+'СЕТ СН'!$F$15</f>
        <v>215.48551806</v>
      </c>
      <c r="W198" s="36">
        <f>SUMIFS(СВЦЭМ!$E$39:$E$789,СВЦЭМ!$A$39:$A$789,$A198,СВЦЭМ!$B$39:$B$789,W$191)+'СЕТ СН'!$F$15</f>
        <v>217.51504012000001</v>
      </c>
      <c r="X198" s="36">
        <f>SUMIFS(СВЦЭМ!$E$39:$E$789,СВЦЭМ!$A$39:$A$789,$A198,СВЦЭМ!$B$39:$B$789,X$191)+'СЕТ СН'!$F$15</f>
        <v>222.32297636999999</v>
      </c>
      <c r="Y198" s="36">
        <f>SUMIFS(СВЦЭМ!$E$39:$E$789,СВЦЭМ!$A$39:$A$789,$A198,СВЦЭМ!$B$39:$B$789,Y$191)+'СЕТ СН'!$F$15</f>
        <v>229.04433526</v>
      </c>
    </row>
    <row r="199" spans="1:25" ht="15.75" x14ac:dyDescent="0.2">
      <c r="A199" s="35">
        <f t="shared" si="5"/>
        <v>45634</v>
      </c>
      <c r="B199" s="36">
        <f>SUMIFS(СВЦЭМ!$E$39:$E$789,СВЦЭМ!$A$39:$A$789,$A199,СВЦЭМ!$B$39:$B$789,B$191)+'СЕТ СН'!$F$15</f>
        <v>228.12479969</v>
      </c>
      <c r="C199" s="36">
        <f>SUMIFS(СВЦЭМ!$E$39:$E$789,СВЦЭМ!$A$39:$A$789,$A199,СВЦЭМ!$B$39:$B$789,C$191)+'СЕТ СН'!$F$15</f>
        <v>232.00829062</v>
      </c>
      <c r="D199" s="36">
        <f>SUMIFS(СВЦЭМ!$E$39:$E$789,СВЦЭМ!$A$39:$A$789,$A199,СВЦЭМ!$B$39:$B$789,D$191)+'СЕТ СН'!$F$15</f>
        <v>235.77017265000001</v>
      </c>
      <c r="E199" s="36">
        <f>SUMIFS(СВЦЭМ!$E$39:$E$789,СВЦЭМ!$A$39:$A$789,$A199,СВЦЭМ!$B$39:$B$789,E$191)+'СЕТ СН'!$F$15</f>
        <v>239.32847767000001</v>
      </c>
      <c r="F199" s="36">
        <f>SUMIFS(СВЦЭМ!$E$39:$E$789,СВЦЭМ!$A$39:$A$789,$A199,СВЦЭМ!$B$39:$B$789,F$191)+'СЕТ СН'!$F$15</f>
        <v>240.85916932999999</v>
      </c>
      <c r="G199" s="36">
        <f>SUMIFS(СВЦЭМ!$E$39:$E$789,СВЦЭМ!$A$39:$A$789,$A199,СВЦЭМ!$B$39:$B$789,G$191)+'СЕТ СН'!$F$15</f>
        <v>238.07743699</v>
      </c>
      <c r="H199" s="36">
        <f>SUMIFS(СВЦЭМ!$E$39:$E$789,СВЦЭМ!$A$39:$A$789,$A199,СВЦЭМ!$B$39:$B$789,H$191)+'СЕТ СН'!$F$15</f>
        <v>240.08246231000001</v>
      </c>
      <c r="I199" s="36">
        <f>SUMIFS(СВЦЭМ!$E$39:$E$789,СВЦЭМ!$A$39:$A$789,$A199,СВЦЭМ!$B$39:$B$789,I$191)+'СЕТ СН'!$F$15</f>
        <v>238.74075887999999</v>
      </c>
      <c r="J199" s="36">
        <f>SUMIFS(СВЦЭМ!$E$39:$E$789,СВЦЭМ!$A$39:$A$789,$A199,СВЦЭМ!$B$39:$B$789,J$191)+'СЕТ СН'!$F$15</f>
        <v>231.8503882</v>
      </c>
      <c r="K199" s="36">
        <f>SUMIFS(СВЦЭМ!$E$39:$E$789,СВЦЭМ!$A$39:$A$789,$A199,СВЦЭМ!$B$39:$B$789,K$191)+'СЕТ СН'!$F$15</f>
        <v>222.98880244</v>
      </c>
      <c r="L199" s="36">
        <f>SUMIFS(СВЦЭМ!$E$39:$E$789,СВЦЭМ!$A$39:$A$789,$A199,СВЦЭМ!$B$39:$B$789,L$191)+'СЕТ СН'!$F$15</f>
        <v>217.17314651999999</v>
      </c>
      <c r="M199" s="36">
        <f>SUMIFS(СВЦЭМ!$E$39:$E$789,СВЦЭМ!$A$39:$A$789,$A199,СВЦЭМ!$B$39:$B$789,M$191)+'СЕТ СН'!$F$15</f>
        <v>217.08156595</v>
      </c>
      <c r="N199" s="36">
        <f>SUMIFS(СВЦЭМ!$E$39:$E$789,СВЦЭМ!$A$39:$A$789,$A199,СВЦЭМ!$B$39:$B$789,N$191)+'СЕТ СН'!$F$15</f>
        <v>220.08892864000001</v>
      </c>
      <c r="O199" s="36">
        <f>SUMIFS(СВЦЭМ!$E$39:$E$789,СВЦЭМ!$A$39:$A$789,$A199,СВЦЭМ!$B$39:$B$789,O$191)+'СЕТ СН'!$F$15</f>
        <v>221.55677327999999</v>
      </c>
      <c r="P199" s="36">
        <f>SUMIFS(СВЦЭМ!$E$39:$E$789,СВЦЭМ!$A$39:$A$789,$A199,СВЦЭМ!$B$39:$B$789,P$191)+'СЕТ СН'!$F$15</f>
        <v>222.81520201000001</v>
      </c>
      <c r="Q199" s="36">
        <f>SUMIFS(СВЦЭМ!$E$39:$E$789,СВЦЭМ!$A$39:$A$789,$A199,СВЦЭМ!$B$39:$B$789,Q$191)+'СЕТ СН'!$F$15</f>
        <v>223.72765666999999</v>
      </c>
      <c r="R199" s="36">
        <f>SUMIFS(СВЦЭМ!$E$39:$E$789,СВЦЭМ!$A$39:$A$789,$A199,СВЦЭМ!$B$39:$B$789,R$191)+'СЕТ СН'!$F$15</f>
        <v>222.97570315999999</v>
      </c>
      <c r="S199" s="36">
        <f>SUMIFS(СВЦЭМ!$E$39:$E$789,СВЦЭМ!$A$39:$A$789,$A199,СВЦЭМ!$B$39:$B$789,S$191)+'СЕТ СН'!$F$15</f>
        <v>215.60016773000001</v>
      </c>
      <c r="T199" s="36">
        <f>SUMIFS(СВЦЭМ!$E$39:$E$789,СВЦЭМ!$A$39:$A$789,$A199,СВЦЭМ!$B$39:$B$789,T$191)+'СЕТ СН'!$F$15</f>
        <v>206.60015233999999</v>
      </c>
      <c r="U199" s="36">
        <f>SUMIFS(СВЦЭМ!$E$39:$E$789,СВЦЭМ!$A$39:$A$789,$A199,СВЦЭМ!$B$39:$B$789,U$191)+'СЕТ СН'!$F$15</f>
        <v>206.33151971000001</v>
      </c>
      <c r="V199" s="36">
        <f>SUMIFS(СВЦЭМ!$E$39:$E$789,СВЦЭМ!$A$39:$A$789,$A199,СВЦЭМ!$B$39:$B$789,V$191)+'СЕТ СН'!$F$15</f>
        <v>209.83642588999999</v>
      </c>
      <c r="W199" s="36">
        <f>SUMIFS(СВЦЭМ!$E$39:$E$789,СВЦЭМ!$A$39:$A$789,$A199,СВЦЭМ!$B$39:$B$789,W$191)+'СЕТ СН'!$F$15</f>
        <v>214.53330181000001</v>
      </c>
      <c r="X199" s="36">
        <f>SUMIFS(СВЦЭМ!$E$39:$E$789,СВЦЭМ!$A$39:$A$789,$A199,СВЦЭМ!$B$39:$B$789,X$191)+'СЕТ СН'!$F$15</f>
        <v>216.51149896000001</v>
      </c>
      <c r="Y199" s="36">
        <f>SUMIFS(СВЦЭМ!$E$39:$E$789,СВЦЭМ!$A$39:$A$789,$A199,СВЦЭМ!$B$39:$B$789,Y$191)+'СЕТ СН'!$F$15</f>
        <v>216.63130803999999</v>
      </c>
    </row>
    <row r="200" spans="1:25" ht="15.75" x14ac:dyDescent="0.2">
      <c r="A200" s="35">
        <f t="shared" si="5"/>
        <v>45635</v>
      </c>
      <c r="B200" s="36">
        <f>SUMIFS(СВЦЭМ!$E$39:$E$789,СВЦЭМ!$A$39:$A$789,$A200,СВЦЭМ!$B$39:$B$789,B$191)+'СЕТ СН'!$F$15</f>
        <v>225.83932275999999</v>
      </c>
      <c r="C200" s="36">
        <f>SUMIFS(СВЦЭМ!$E$39:$E$789,СВЦЭМ!$A$39:$A$789,$A200,СВЦЭМ!$B$39:$B$789,C$191)+'СЕТ СН'!$F$15</f>
        <v>228.58953388</v>
      </c>
      <c r="D200" s="36">
        <f>SUMIFS(СВЦЭМ!$E$39:$E$789,СВЦЭМ!$A$39:$A$789,$A200,СВЦЭМ!$B$39:$B$789,D$191)+'СЕТ СН'!$F$15</f>
        <v>233.78791527999999</v>
      </c>
      <c r="E200" s="36">
        <f>SUMIFS(СВЦЭМ!$E$39:$E$789,СВЦЭМ!$A$39:$A$789,$A200,СВЦЭМ!$B$39:$B$789,E$191)+'СЕТ СН'!$F$15</f>
        <v>236.34212959999999</v>
      </c>
      <c r="F200" s="36">
        <f>SUMIFS(СВЦЭМ!$E$39:$E$789,СВЦЭМ!$A$39:$A$789,$A200,СВЦЭМ!$B$39:$B$789,F$191)+'СЕТ СН'!$F$15</f>
        <v>236.42815275000001</v>
      </c>
      <c r="G200" s="36">
        <f>SUMIFS(СВЦЭМ!$E$39:$E$789,СВЦЭМ!$A$39:$A$789,$A200,СВЦЭМ!$B$39:$B$789,G$191)+'СЕТ СН'!$F$15</f>
        <v>231.9379452</v>
      </c>
      <c r="H200" s="36">
        <f>SUMIFS(СВЦЭМ!$E$39:$E$789,СВЦЭМ!$A$39:$A$789,$A200,СВЦЭМ!$B$39:$B$789,H$191)+'СЕТ СН'!$F$15</f>
        <v>222.15521516999999</v>
      </c>
      <c r="I200" s="36">
        <f>SUMIFS(СВЦЭМ!$E$39:$E$789,СВЦЭМ!$A$39:$A$789,$A200,СВЦЭМ!$B$39:$B$789,I$191)+'СЕТ СН'!$F$15</f>
        <v>213.83508058999999</v>
      </c>
      <c r="J200" s="36">
        <f>SUMIFS(СВЦЭМ!$E$39:$E$789,СВЦЭМ!$A$39:$A$789,$A200,СВЦЭМ!$B$39:$B$789,J$191)+'СЕТ СН'!$F$15</f>
        <v>215.96327441</v>
      </c>
      <c r="K200" s="36">
        <f>SUMIFS(СВЦЭМ!$E$39:$E$789,СВЦЭМ!$A$39:$A$789,$A200,СВЦЭМ!$B$39:$B$789,K$191)+'СЕТ СН'!$F$15</f>
        <v>214.03639480999999</v>
      </c>
      <c r="L200" s="36">
        <f>SUMIFS(СВЦЭМ!$E$39:$E$789,СВЦЭМ!$A$39:$A$789,$A200,СВЦЭМ!$B$39:$B$789,L$191)+'СЕТ СН'!$F$15</f>
        <v>213.26726825</v>
      </c>
      <c r="M200" s="36">
        <f>SUMIFS(СВЦЭМ!$E$39:$E$789,СВЦЭМ!$A$39:$A$789,$A200,СВЦЭМ!$B$39:$B$789,M$191)+'СЕТ СН'!$F$15</f>
        <v>215.87464907</v>
      </c>
      <c r="N200" s="36">
        <f>SUMIFS(СВЦЭМ!$E$39:$E$789,СВЦЭМ!$A$39:$A$789,$A200,СВЦЭМ!$B$39:$B$789,N$191)+'СЕТ СН'!$F$15</f>
        <v>214.96724678999999</v>
      </c>
      <c r="O200" s="36">
        <f>SUMIFS(СВЦЭМ!$E$39:$E$789,СВЦЭМ!$A$39:$A$789,$A200,СВЦЭМ!$B$39:$B$789,O$191)+'СЕТ СН'!$F$15</f>
        <v>216.22378574000001</v>
      </c>
      <c r="P200" s="36">
        <f>SUMIFS(СВЦЭМ!$E$39:$E$789,СВЦЭМ!$A$39:$A$789,$A200,СВЦЭМ!$B$39:$B$789,P$191)+'СЕТ СН'!$F$15</f>
        <v>217.04542072999999</v>
      </c>
      <c r="Q200" s="36">
        <f>SUMIFS(СВЦЭМ!$E$39:$E$789,СВЦЭМ!$A$39:$A$789,$A200,СВЦЭМ!$B$39:$B$789,Q$191)+'СЕТ СН'!$F$15</f>
        <v>217.46860934</v>
      </c>
      <c r="R200" s="36">
        <f>SUMIFS(СВЦЭМ!$E$39:$E$789,СВЦЭМ!$A$39:$A$789,$A200,СВЦЭМ!$B$39:$B$789,R$191)+'СЕТ СН'!$F$15</f>
        <v>215.66839014000001</v>
      </c>
      <c r="S200" s="36">
        <f>SUMIFS(СВЦЭМ!$E$39:$E$789,СВЦЭМ!$A$39:$A$789,$A200,СВЦЭМ!$B$39:$B$789,S$191)+'СЕТ СН'!$F$15</f>
        <v>211.52993293</v>
      </c>
      <c r="T200" s="36">
        <f>SUMIFS(СВЦЭМ!$E$39:$E$789,СВЦЭМ!$A$39:$A$789,$A200,СВЦЭМ!$B$39:$B$789,T$191)+'СЕТ СН'!$F$15</f>
        <v>208.63946150000001</v>
      </c>
      <c r="U200" s="36">
        <f>SUMIFS(СВЦЭМ!$E$39:$E$789,СВЦЭМ!$A$39:$A$789,$A200,СВЦЭМ!$B$39:$B$789,U$191)+'СЕТ СН'!$F$15</f>
        <v>209.37636228</v>
      </c>
      <c r="V200" s="36">
        <f>SUMIFS(СВЦЭМ!$E$39:$E$789,СВЦЭМ!$A$39:$A$789,$A200,СВЦЭМ!$B$39:$B$789,V$191)+'СЕТ СН'!$F$15</f>
        <v>212.58145952999999</v>
      </c>
      <c r="W200" s="36">
        <f>SUMIFS(СВЦЭМ!$E$39:$E$789,СВЦЭМ!$A$39:$A$789,$A200,СВЦЭМ!$B$39:$B$789,W$191)+'СЕТ СН'!$F$15</f>
        <v>214.55308213999999</v>
      </c>
      <c r="X200" s="36">
        <f>SUMIFS(СВЦЭМ!$E$39:$E$789,СВЦЭМ!$A$39:$A$789,$A200,СВЦЭМ!$B$39:$B$789,X$191)+'СЕТ СН'!$F$15</f>
        <v>215.15987003000001</v>
      </c>
      <c r="Y200" s="36">
        <f>SUMIFS(СВЦЭМ!$E$39:$E$789,СВЦЭМ!$A$39:$A$789,$A200,СВЦЭМ!$B$39:$B$789,Y$191)+'СЕТ СН'!$F$15</f>
        <v>214.30943099999999</v>
      </c>
    </row>
    <row r="201" spans="1:25" ht="15.75" x14ac:dyDescent="0.2">
      <c r="A201" s="35">
        <f t="shared" si="5"/>
        <v>45636</v>
      </c>
      <c r="B201" s="36">
        <f>SUMIFS(СВЦЭМ!$E$39:$E$789,СВЦЭМ!$A$39:$A$789,$A201,СВЦЭМ!$B$39:$B$789,B$191)+'СЕТ СН'!$F$15</f>
        <v>229.20595890999999</v>
      </c>
      <c r="C201" s="36">
        <f>SUMIFS(СВЦЭМ!$E$39:$E$789,СВЦЭМ!$A$39:$A$789,$A201,СВЦЭМ!$B$39:$B$789,C$191)+'СЕТ СН'!$F$15</f>
        <v>236.01834233</v>
      </c>
      <c r="D201" s="36">
        <f>SUMIFS(СВЦЭМ!$E$39:$E$789,СВЦЭМ!$A$39:$A$789,$A201,СВЦЭМ!$B$39:$B$789,D$191)+'СЕТ СН'!$F$15</f>
        <v>237.86982784</v>
      </c>
      <c r="E201" s="36">
        <f>SUMIFS(СВЦЭМ!$E$39:$E$789,СВЦЭМ!$A$39:$A$789,$A201,СВЦЭМ!$B$39:$B$789,E$191)+'СЕТ СН'!$F$15</f>
        <v>240.0663917</v>
      </c>
      <c r="F201" s="36">
        <f>SUMIFS(СВЦЭМ!$E$39:$E$789,СВЦЭМ!$A$39:$A$789,$A201,СВЦЭМ!$B$39:$B$789,F$191)+'СЕТ СН'!$F$15</f>
        <v>240.29682079</v>
      </c>
      <c r="G201" s="36">
        <f>SUMIFS(СВЦЭМ!$E$39:$E$789,СВЦЭМ!$A$39:$A$789,$A201,СВЦЭМ!$B$39:$B$789,G$191)+'СЕТ СН'!$F$15</f>
        <v>236.82245449999999</v>
      </c>
      <c r="H201" s="36">
        <f>SUMIFS(СВЦЭМ!$E$39:$E$789,СВЦЭМ!$A$39:$A$789,$A201,СВЦЭМ!$B$39:$B$789,H$191)+'СЕТ СН'!$F$15</f>
        <v>227.97264572</v>
      </c>
      <c r="I201" s="36">
        <f>SUMIFS(СВЦЭМ!$E$39:$E$789,СВЦЭМ!$A$39:$A$789,$A201,СВЦЭМ!$B$39:$B$789,I$191)+'СЕТ СН'!$F$15</f>
        <v>219.03259267999999</v>
      </c>
      <c r="J201" s="36">
        <f>SUMIFS(СВЦЭМ!$E$39:$E$789,СВЦЭМ!$A$39:$A$789,$A201,СВЦЭМ!$B$39:$B$789,J$191)+'СЕТ СН'!$F$15</f>
        <v>212.58403679</v>
      </c>
      <c r="K201" s="36">
        <f>SUMIFS(СВЦЭМ!$E$39:$E$789,СВЦЭМ!$A$39:$A$789,$A201,СВЦЭМ!$B$39:$B$789,K$191)+'СЕТ СН'!$F$15</f>
        <v>209.55745292</v>
      </c>
      <c r="L201" s="36">
        <f>SUMIFS(СВЦЭМ!$E$39:$E$789,СВЦЭМ!$A$39:$A$789,$A201,СВЦЭМ!$B$39:$B$789,L$191)+'СЕТ СН'!$F$15</f>
        <v>210.90881773000001</v>
      </c>
      <c r="M201" s="36">
        <f>SUMIFS(СВЦЭМ!$E$39:$E$789,СВЦЭМ!$A$39:$A$789,$A201,СВЦЭМ!$B$39:$B$789,M$191)+'СЕТ СН'!$F$15</f>
        <v>212.02473850000001</v>
      </c>
      <c r="N201" s="36">
        <f>SUMIFS(СВЦЭМ!$E$39:$E$789,СВЦЭМ!$A$39:$A$789,$A201,СВЦЭМ!$B$39:$B$789,N$191)+'СЕТ СН'!$F$15</f>
        <v>211.84707821999999</v>
      </c>
      <c r="O201" s="36">
        <f>SUMIFS(СВЦЭМ!$E$39:$E$789,СВЦЭМ!$A$39:$A$789,$A201,СВЦЭМ!$B$39:$B$789,O$191)+'СЕТ СН'!$F$15</f>
        <v>211.30523471999999</v>
      </c>
      <c r="P201" s="36">
        <f>SUMIFS(СВЦЭМ!$E$39:$E$789,СВЦЭМ!$A$39:$A$789,$A201,СВЦЭМ!$B$39:$B$789,P$191)+'СЕТ СН'!$F$15</f>
        <v>215.89804530000001</v>
      </c>
      <c r="Q201" s="36">
        <f>SUMIFS(СВЦЭМ!$E$39:$E$789,СВЦЭМ!$A$39:$A$789,$A201,СВЦЭМ!$B$39:$B$789,Q$191)+'СЕТ СН'!$F$15</f>
        <v>217.60040194000001</v>
      </c>
      <c r="R201" s="36">
        <f>SUMIFS(СВЦЭМ!$E$39:$E$789,СВЦЭМ!$A$39:$A$789,$A201,СВЦЭМ!$B$39:$B$789,R$191)+'СЕТ СН'!$F$15</f>
        <v>214.87182025999999</v>
      </c>
      <c r="S201" s="36">
        <f>SUMIFS(СВЦЭМ!$E$39:$E$789,СВЦЭМ!$A$39:$A$789,$A201,СВЦЭМ!$B$39:$B$789,S$191)+'СЕТ СН'!$F$15</f>
        <v>210.38610237</v>
      </c>
      <c r="T201" s="36">
        <f>SUMIFS(СВЦЭМ!$E$39:$E$789,СВЦЭМ!$A$39:$A$789,$A201,СВЦЭМ!$B$39:$B$789,T$191)+'СЕТ СН'!$F$15</f>
        <v>207.84668988000001</v>
      </c>
      <c r="U201" s="36">
        <f>SUMIFS(СВЦЭМ!$E$39:$E$789,СВЦЭМ!$A$39:$A$789,$A201,СВЦЭМ!$B$39:$B$789,U$191)+'СЕТ СН'!$F$15</f>
        <v>209.71858054</v>
      </c>
      <c r="V201" s="36">
        <f>SUMIFS(СВЦЭМ!$E$39:$E$789,СВЦЭМ!$A$39:$A$789,$A201,СВЦЭМ!$B$39:$B$789,V$191)+'СЕТ СН'!$F$15</f>
        <v>211.27587693000001</v>
      </c>
      <c r="W201" s="36">
        <f>SUMIFS(СВЦЭМ!$E$39:$E$789,СВЦЭМ!$A$39:$A$789,$A201,СВЦЭМ!$B$39:$B$789,W$191)+'СЕТ СН'!$F$15</f>
        <v>214.64369926000001</v>
      </c>
      <c r="X201" s="36">
        <f>SUMIFS(СВЦЭМ!$E$39:$E$789,СВЦЭМ!$A$39:$A$789,$A201,СВЦЭМ!$B$39:$B$789,X$191)+'СЕТ СН'!$F$15</f>
        <v>215.00014299</v>
      </c>
      <c r="Y201" s="36">
        <f>SUMIFS(СВЦЭМ!$E$39:$E$789,СВЦЭМ!$A$39:$A$789,$A201,СВЦЭМ!$B$39:$B$789,Y$191)+'СЕТ СН'!$F$15</f>
        <v>219.88413303999999</v>
      </c>
    </row>
    <row r="202" spans="1:25" ht="15.75" x14ac:dyDescent="0.2">
      <c r="A202" s="35">
        <f t="shared" si="5"/>
        <v>45637</v>
      </c>
      <c r="B202" s="36">
        <f>SUMIFS(СВЦЭМ!$E$39:$E$789,СВЦЭМ!$A$39:$A$789,$A202,СВЦЭМ!$B$39:$B$789,B$191)+'СЕТ СН'!$F$15</f>
        <v>219.35450397</v>
      </c>
      <c r="C202" s="36">
        <f>SUMIFS(СВЦЭМ!$E$39:$E$789,СВЦЭМ!$A$39:$A$789,$A202,СВЦЭМ!$B$39:$B$789,C$191)+'СЕТ СН'!$F$15</f>
        <v>231.30621815000001</v>
      </c>
      <c r="D202" s="36">
        <f>SUMIFS(СВЦЭМ!$E$39:$E$789,СВЦЭМ!$A$39:$A$789,$A202,СВЦЭМ!$B$39:$B$789,D$191)+'СЕТ СН'!$F$15</f>
        <v>236.47358550000001</v>
      </c>
      <c r="E202" s="36">
        <f>SUMIFS(СВЦЭМ!$E$39:$E$789,СВЦЭМ!$A$39:$A$789,$A202,СВЦЭМ!$B$39:$B$789,E$191)+'СЕТ СН'!$F$15</f>
        <v>237.88194937</v>
      </c>
      <c r="F202" s="36">
        <f>SUMIFS(СВЦЭМ!$E$39:$E$789,СВЦЭМ!$A$39:$A$789,$A202,СВЦЭМ!$B$39:$B$789,F$191)+'СЕТ СН'!$F$15</f>
        <v>239.33563663999999</v>
      </c>
      <c r="G202" s="36">
        <f>SUMIFS(СВЦЭМ!$E$39:$E$789,СВЦЭМ!$A$39:$A$789,$A202,СВЦЭМ!$B$39:$B$789,G$191)+'СЕТ СН'!$F$15</f>
        <v>235.74473603999999</v>
      </c>
      <c r="H202" s="36">
        <f>SUMIFS(СВЦЭМ!$E$39:$E$789,СВЦЭМ!$A$39:$A$789,$A202,СВЦЭМ!$B$39:$B$789,H$191)+'СЕТ СН'!$F$15</f>
        <v>229.88935731000001</v>
      </c>
      <c r="I202" s="36">
        <f>SUMIFS(СВЦЭМ!$E$39:$E$789,СВЦЭМ!$A$39:$A$789,$A202,СВЦЭМ!$B$39:$B$789,I$191)+'СЕТ СН'!$F$15</f>
        <v>221.7949572</v>
      </c>
      <c r="J202" s="36">
        <f>SUMIFS(СВЦЭМ!$E$39:$E$789,СВЦЭМ!$A$39:$A$789,$A202,СВЦЭМ!$B$39:$B$789,J$191)+'СЕТ СН'!$F$15</f>
        <v>216.70162854</v>
      </c>
      <c r="K202" s="36">
        <f>SUMIFS(СВЦЭМ!$E$39:$E$789,СВЦЭМ!$A$39:$A$789,$A202,СВЦЭМ!$B$39:$B$789,K$191)+'СЕТ СН'!$F$15</f>
        <v>214.71261669</v>
      </c>
      <c r="L202" s="36">
        <f>SUMIFS(СВЦЭМ!$E$39:$E$789,СВЦЭМ!$A$39:$A$789,$A202,СВЦЭМ!$B$39:$B$789,L$191)+'СЕТ СН'!$F$15</f>
        <v>214.61005277999999</v>
      </c>
      <c r="M202" s="36">
        <f>SUMIFS(СВЦЭМ!$E$39:$E$789,СВЦЭМ!$A$39:$A$789,$A202,СВЦЭМ!$B$39:$B$789,M$191)+'СЕТ СН'!$F$15</f>
        <v>217.58138855000001</v>
      </c>
      <c r="N202" s="36">
        <f>SUMIFS(СВЦЭМ!$E$39:$E$789,СВЦЭМ!$A$39:$A$789,$A202,СВЦЭМ!$B$39:$B$789,N$191)+'СЕТ СН'!$F$15</f>
        <v>219.95069351999999</v>
      </c>
      <c r="O202" s="36">
        <f>SUMIFS(СВЦЭМ!$E$39:$E$789,СВЦЭМ!$A$39:$A$789,$A202,СВЦЭМ!$B$39:$B$789,O$191)+'СЕТ СН'!$F$15</f>
        <v>223.45922131</v>
      </c>
      <c r="P202" s="36">
        <f>SUMIFS(СВЦЭМ!$E$39:$E$789,СВЦЭМ!$A$39:$A$789,$A202,СВЦЭМ!$B$39:$B$789,P$191)+'СЕТ СН'!$F$15</f>
        <v>226.89422854</v>
      </c>
      <c r="Q202" s="36">
        <f>SUMIFS(СВЦЭМ!$E$39:$E$789,СВЦЭМ!$A$39:$A$789,$A202,СВЦЭМ!$B$39:$B$789,Q$191)+'СЕТ СН'!$F$15</f>
        <v>230.89421088</v>
      </c>
      <c r="R202" s="36">
        <f>SUMIFS(СВЦЭМ!$E$39:$E$789,СВЦЭМ!$A$39:$A$789,$A202,СВЦЭМ!$B$39:$B$789,R$191)+'СЕТ СН'!$F$15</f>
        <v>229.29434871999999</v>
      </c>
      <c r="S202" s="36">
        <f>SUMIFS(СВЦЭМ!$E$39:$E$789,СВЦЭМ!$A$39:$A$789,$A202,СВЦЭМ!$B$39:$B$789,S$191)+'СЕТ СН'!$F$15</f>
        <v>225.11269146000001</v>
      </c>
      <c r="T202" s="36">
        <f>SUMIFS(СВЦЭМ!$E$39:$E$789,СВЦЭМ!$A$39:$A$789,$A202,СВЦЭМ!$B$39:$B$789,T$191)+'СЕТ СН'!$F$15</f>
        <v>219.57235681</v>
      </c>
      <c r="U202" s="36">
        <f>SUMIFS(СВЦЭМ!$E$39:$E$789,СВЦЭМ!$A$39:$A$789,$A202,СВЦЭМ!$B$39:$B$789,U$191)+'СЕТ СН'!$F$15</f>
        <v>217.77123537</v>
      </c>
      <c r="V202" s="36">
        <f>SUMIFS(СВЦЭМ!$E$39:$E$789,СВЦЭМ!$A$39:$A$789,$A202,СВЦЭМ!$B$39:$B$789,V$191)+'СЕТ СН'!$F$15</f>
        <v>217.04636246999999</v>
      </c>
      <c r="W202" s="36">
        <f>SUMIFS(СВЦЭМ!$E$39:$E$789,СВЦЭМ!$A$39:$A$789,$A202,СВЦЭМ!$B$39:$B$789,W$191)+'СЕТ СН'!$F$15</f>
        <v>218.71550069</v>
      </c>
      <c r="X202" s="36">
        <f>SUMIFS(СВЦЭМ!$E$39:$E$789,СВЦЭМ!$A$39:$A$789,$A202,СВЦЭМ!$B$39:$B$789,X$191)+'СЕТ СН'!$F$15</f>
        <v>222.24137239000001</v>
      </c>
      <c r="Y202" s="36">
        <f>SUMIFS(СВЦЭМ!$E$39:$E$789,СВЦЭМ!$A$39:$A$789,$A202,СВЦЭМ!$B$39:$B$789,Y$191)+'СЕТ СН'!$F$15</f>
        <v>227.92985988999999</v>
      </c>
    </row>
    <row r="203" spans="1:25" ht="15.75" x14ac:dyDescent="0.2">
      <c r="A203" s="35">
        <f t="shared" si="5"/>
        <v>45638</v>
      </c>
      <c r="B203" s="36">
        <f>SUMIFS(СВЦЭМ!$E$39:$E$789,СВЦЭМ!$A$39:$A$789,$A203,СВЦЭМ!$B$39:$B$789,B$191)+'СЕТ СН'!$F$15</f>
        <v>233.26051713999999</v>
      </c>
      <c r="C203" s="36">
        <f>SUMIFS(СВЦЭМ!$E$39:$E$789,СВЦЭМ!$A$39:$A$789,$A203,СВЦЭМ!$B$39:$B$789,C$191)+'СЕТ СН'!$F$15</f>
        <v>239.05262436000001</v>
      </c>
      <c r="D203" s="36">
        <f>SUMIFS(СВЦЭМ!$E$39:$E$789,СВЦЭМ!$A$39:$A$789,$A203,СВЦЭМ!$B$39:$B$789,D$191)+'СЕТ СН'!$F$15</f>
        <v>240.28659519000001</v>
      </c>
      <c r="E203" s="36">
        <f>SUMIFS(СВЦЭМ!$E$39:$E$789,СВЦЭМ!$A$39:$A$789,$A203,СВЦЭМ!$B$39:$B$789,E$191)+'СЕТ СН'!$F$15</f>
        <v>240.23191686000001</v>
      </c>
      <c r="F203" s="36">
        <f>SUMIFS(СВЦЭМ!$E$39:$E$789,СВЦЭМ!$A$39:$A$789,$A203,СВЦЭМ!$B$39:$B$789,F$191)+'СЕТ СН'!$F$15</f>
        <v>241.28857500999999</v>
      </c>
      <c r="G203" s="36">
        <f>SUMIFS(СВЦЭМ!$E$39:$E$789,СВЦЭМ!$A$39:$A$789,$A203,СВЦЭМ!$B$39:$B$789,G$191)+'СЕТ СН'!$F$15</f>
        <v>240.40132016999999</v>
      </c>
      <c r="H203" s="36">
        <f>SUMIFS(СВЦЭМ!$E$39:$E$789,СВЦЭМ!$A$39:$A$789,$A203,СВЦЭМ!$B$39:$B$789,H$191)+'СЕТ СН'!$F$15</f>
        <v>233.89520583000001</v>
      </c>
      <c r="I203" s="36">
        <f>SUMIFS(СВЦЭМ!$E$39:$E$789,СВЦЭМ!$A$39:$A$789,$A203,СВЦЭМ!$B$39:$B$789,I$191)+'СЕТ СН'!$F$15</f>
        <v>224.31267678</v>
      </c>
      <c r="J203" s="36">
        <f>SUMIFS(СВЦЭМ!$E$39:$E$789,СВЦЭМ!$A$39:$A$789,$A203,СВЦЭМ!$B$39:$B$789,J$191)+'СЕТ СН'!$F$15</f>
        <v>219.54167914000001</v>
      </c>
      <c r="K203" s="36">
        <f>SUMIFS(СВЦЭМ!$E$39:$E$789,СВЦЭМ!$A$39:$A$789,$A203,СВЦЭМ!$B$39:$B$789,K$191)+'СЕТ СН'!$F$15</f>
        <v>219.69589336000001</v>
      </c>
      <c r="L203" s="36">
        <f>SUMIFS(СВЦЭМ!$E$39:$E$789,СВЦЭМ!$A$39:$A$789,$A203,СВЦЭМ!$B$39:$B$789,L$191)+'СЕТ СН'!$F$15</f>
        <v>218.75999014000001</v>
      </c>
      <c r="M203" s="36">
        <f>SUMIFS(СВЦЭМ!$E$39:$E$789,СВЦЭМ!$A$39:$A$789,$A203,СВЦЭМ!$B$39:$B$789,M$191)+'СЕТ СН'!$F$15</f>
        <v>220.38997763</v>
      </c>
      <c r="N203" s="36">
        <f>SUMIFS(СВЦЭМ!$E$39:$E$789,СВЦЭМ!$A$39:$A$789,$A203,СВЦЭМ!$B$39:$B$789,N$191)+'СЕТ СН'!$F$15</f>
        <v>220.65558379000001</v>
      </c>
      <c r="O203" s="36">
        <f>SUMIFS(СВЦЭМ!$E$39:$E$789,СВЦЭМ!$A$39:$A$789,$A203,СВЦЭМ!$B$39:$B$789,O$191)+'СЕТ СН'!$F$15</f>
        <v>224.56965600000001</v>
      </c>
      <c r="P203" s="36">
        <f>SUMIFS(СВЦЭМ!$E$39:$E$789,СВЦЭМ!$A$39:$A$789,$A203,СВЦЭМ!$B$39:$B$789,P$191)+'СЕТ СН'!$F$15</f>
        <v>224.04647578000001</v>
      </c>
      <c r="Q203" s="36">
        <f>SUMIFS(СВЦЭМ!$E$39:$E$789,СВЦЭМ!$A$39:$A$789,$A203,СВЦЭМ!$B$39:$B$789,Q$191)+'СЕТ СН'!$F$15</f>
        <v>223.63513800999999</v>
      </c>
      <c r="R203" s="36">
        <f>SUMIFS(СВЦЭМ!$E$39:$E$789,СВЦЭМ!$A$39:$A$789,$A203,СВЦЭМ!$B$39:$B$789,R$191)+'СЕТ СН'!$F$15</f>
        <v>223.74654709999999</v>
      </c>
      <c r="S203" s="36">
        <f>SUMIFS(СВЦЭМ!$E$39:$E$789,СВЦЭМ!$A$39:$A$789,$A203,СВЦЭМ!$B$39:$B$789,S$191)+'СЕТ СН'!$F$15</f>
        <v>218.79339701999999</v>
      </c>
      <c r="T203" s="36">
        <f>SUMIFS(СВЦЭМ!$E$39:$E$789,СВЦЭМ!$A$39:$A$789,$A203,СВЦЭМ!$B$39:$B$789,T$191)+'СЕТ СН'!$F$15</f>
        <v>218.16481225000001</v>
      </c>
      <c r="U203" s="36">
        <f>SUMIFS(СВЦЭМ!$E$39:$E$789,СВЦЭМ!$A$39:$A$789,$A203,СВЦЭМ!$B$39:$B$789,U$191)+'СЕТ СН'!$F$15</f>
        <v>220.11685133</v>
      </c>
      <c r="V203" s="36">
        <f>SUMIFS(СВЦЭМ!$E$39:$E$789,СВЦЭМ!$A$39:$A$789,$A203,СВЦЭМ!$B$39:$B$789,V$191)+'СЕТ СН'!$F$15</f>
        <v>221.26129232</v>
      </c>
      <c r="W203" s="36">
        <f>SUMIFS(СВЦЭМ!$E$39:$E$789,СВЦЭМ!$A$39:$A$789,$A203,СВЦЭМ!$B$39:$B$789,W$191)+'СЕТ СН'!$F$15</f>
        <v>224.99467217</v>
      </c>
      <c r="X203" s="36">
        <f>SUMIFS(СВЦЭМ!$E$39:$E$789,СВЦЭМ!$A$39:$A$789,$A203,СВЦЭМ!$B$39:$B$789,X$191)+'СЕТ СН'!$F$15</f>
        <v>227.83947165000001</v>
      </c>
      <c r="Y203" s="36">
        <f>SUMIFS(СВЦЭМ!$E$39:$E$789,СВЦЭМ!$A$39:$A$789,$A203,СВЦЭМ!$B$39:$B$789,Y$191)+'СЕТ СН'!$F$15</f>
        <v>233.21360870999999</v>
      </c>
    </row>
    <row r="204" spans="1:25" ht="15.75" x14ac:dyDescent="0.2">
      <c r="A204" s="35">
        <f t="shared" si="5"/>
        <v>45639</v>
      </c>
      <c r="B204" s="36">
        <f>SUMIFS(СВЦЭМ!$E$39:$E$789,СВЦЭМ!$A$39:$A$789,$A204,СВЦЭМ!$B$39:$B$789,B$191)+'СЕТ СН'!$F$15</f>
        <v>239.47341416</v>
      </c>
      <c r="C204" s="36">
        <f>SUMIFS(СВЦЭМ!$E$39:$E$789,СВЦЭМ!$A$39:$A$789,$A204,СВЦЭМ!$B$39:$B$789,C$191)+'СЕТ СН'!$F$15</f>
        <v>245.56577881999999</v>
      </c>
      <c r="D204" s="36">
        <f>SUMIFS(СВЦЭМ!$E$39:$E$789,СВЦЭМ!$A$39:$A$789,$A204,СВЦЭМ!$B$39:$B$789,D$191)+'СЕТ СН'!$F$15</f>
        <v>249.58344138000001</v>
      </c>
      <c r="E204" s="36">
        <f>SUMIFS(СВЦЭМ!$E$39:$E$789,СВЦЭМ!$A$39:$A$789,$A204,СВЦЭМ!$B$39:$B$789,E$191)+'СЕТ СН'!$F$15</f>
        <v>248.82816703</v>
      </c>
      <c r="F204" s="36">
        <f>SUMIFS(СВЦЭМ!$E$39:$E$789,СВЦЭМ!$A$39:$A$789,$A204,СВЦЭМ!$B$39:$B$789,F$191)+'СЕТ СН'!$F$15</f>
        <v>246.95148176999999</v>
      </c>
      <c r="G204" s="36">
        <f>SUMIFS(СВЦЭМ!$E$39:$E$789,СВЦЭМ!$A$39:$A$789,$A204,СВЦЭМ!$B$39:$B$789,G$191)+'СЕТ СН'!$F$15</f>
        <v>242.94289744</v>
      </c>
      <c r="H204" s="36">
        <f>SUMIFS(СВЦЭМ!$E$39:$E$789,СВЦЭМ!$A$39:$A$789,$A204,СВЦЭМ!$B$39:$B$789,H$191)+'СЕТ СН'!$F$15</f>
        <v>234.52325182000001</v>
      </c>
      <c r="I204" s="36">
        <f>SUMIFS(СВЦЭМ!$E$39:$E$789,СВЦЭМ!$A$39:$A$789,$A204,СВЦЭМ!$B$39:$B$789,I$191)+'СЕТ СН'!$F$15</f>
        <v>225.45065009000001</v>
      </c>
      <c r="J204" s="36">
        <f>SUMIFS(СВЦЭМ!$E$39:$E$789,СВЦЭМ!$A$39:$A$789,$A204,СВЦЭМ!$B$39:$B$789,J$191)+'СЕТ СН'!$F$15</f>
        <v>220.29777770000001</v>
      </c>
      <c r="K204" s="36">
        <f>SUMIFS(СВЦЭМ!$E$39:$E$789,СВЦЭМ!$A$39:$A$789,$A204,СВЦЭМ!$B$39:$B$789,K$191)+'СЕТ СН'!$F$15</f>
        <v>218.18959501000001</v>
      </c>
      <c r="L204" s="36">
        <f>SUMIFS(СВЦЭМ!$E$39:$E$789,СВЦЭМ!$A$39:$A$789,$A204,СВЦЭМ!$B$39:$B$789,L$191)+'СЕТ СН'!$F$15</f>
        <v>217.07928623000001</v>
      </c>
      <c r="M204" s="36">
        <f>SUMIFS(СВЦЭМ!$E$39:$E$789,СВЦЭМ!$A$39:$A$789,$A204,СВЦЭМ!$B$39:$B$789,M$191)+'СЕТ СН'!$F$15</f>
        <v>219.23591318999999</v>
      </c>
      <c r="N204" s="36">
        <f>SUMIFS(СВЦЭМ!$E$39:$E$789,СВЦЭМ!$A$39:$A$789,$A204,СВЦЭМ!$B$39:$B$789,N$191)+'СЕТ СН'!$F$15</f>
        <v>218.07650455000001</v>
      </c>
      <c r="O204" s="36">
        <f>SUMIFS(СВЦЭМ!$E$39:$E$789,СВЦЭМ!$A$39:$A$789,$A204,СВЦЭМ!$B$39:$B$789,O$191)+'СЕТ СН'!$F$15</f>
        <v>219.41869806</v>
      </c>
      <c r="P204" s="36">
        <f>SUMIFS(СВЦЭМ!$E$39:$E$789,СВЦЭМ!$A$39:$A$789,$A204,СВЦЭМ!$B$39:$B$789,P$191)+'СЕТ СН'!$F$15</f>
        <v>220.74581123999999</v>
      </c>
      <c r="Q204" s="36">
        <f>SUMIFS(СВЦЭМ!$E$39:$E$789,СВЦЭМ!$A$39:$A$789,$A204,СВЦЭМ!$B$39:$B$789,Q$191)+'СЕТ СН'!$F$15</f>
        <v>221.00688289999999</v>
      </c>
      <c r="R204" s="36">
        <f>SUMIFS(СВЦЭМ!$E$39:$E$789,СВЦЭМ!$A$39:$A$789,$A204,СВЦЭМ!$B$39:$B$789,R$191)+'СЕТ СН'!$F$15</f>
        <v>217.9357062</v>
      </c>
      <c r="S204" s="36">
        <f>SUMIFS(СВЦЭМ!$E$39:$E$789,СВЦЭМ!$A$39:$A$789,$A204,СВЦЭМ!$B$39:$B$789,S$191)+'СЕТ СН'!$F$15</f>
        <v>216.65123979000001</v>
      </c>
      <c r="T204" s="36">
        <f>SUMIFS(СВЦЭМ!$E$39:$E$789,СВЦЭМ!$A$39:$A$789,$A204,СВЦЭМ!$B$39:$B$789,T$191)+'СЕТ СН'!$F$15</f>
        <v>215.28805808000001</v>
      </c>
      <c r="U204" s="36">
        <f>SUMIFS(СВЦЭМ!$E$39:$E$789,СВЦЭМ!$A$39:$A$789,$A204,СВЦЭМ!$B$39:$B$789,U$191)+'СЕТ СН'!$F$15</f>
        <v>216.68191379000001</v>
      </c>
      <c r="V204" s="36">
        <f>SUMIFS(СВЦЭМ!$E$39:$E$789,СВЦЭМ!$A$39:$A$789,$A204,СВЦЭМ!$B$39:$B$789,V$191)+'СЕТ СН'!$F$15</f>
        <v>218.66474237</v>
      </c>
      <c r="W204" s="36">
        <f>SUMIFS(СВЦЭМ!$E$39:$E$789,СВЦЭМ!$A$39:$A$789,$A204,СВЦЭМ!$B$39:$B$789,W$191)+'СЕТ СН'!$F$15</f>
        <v>219.7827911</v>
      </c>
      <c r="X204" s="36">
        <f>SUMIFS(СВЦЭМ!$E$39:$E$789,СВЦЭМ!$A$39:$A$789,$A204,СВЦЭМ!$B$39:$B$789,X$191)+'СЕТ СН'!$F$15</f>
        <v>224.85806532000001</v>
      </c>
      <c r="Y204" s="36">
        <f>SUMIFS(СВЦЭМ!$E$39:$E$789,СВЦЭМ!$A$39:$A$789,$A204,СВЦЭМ!$B$39:$B$789,Y$191)+'СЕТ СН'!$F$15</f>
        <v>228.25968721999999</v>
      </c>
    </row>
    <row r="205" spans="1:25" ht="15.75" x14ac:dyDescent="0.2">
      <c r="A205" s="35">
        <f t="shared" si="5"/>
        <v>45640</v>
      </c>
      <c r="B205" s="36">
        <f>SUMIFS(СВЦЭМ!$E$39:$E$789,СВЦЭМ!$A$39:$A$789,$A205,СВЦЭМ!$B$39:$B$789,B$191)+'СЕТ СН'!$F$15</f>
        <v>238.38462412000001</v>
      </c>
      <c r="C205" s="36">
        <f>SUMIFS(СВЦЭМ!$E$39:$E$789,СВЦЭМ!$A$39:$A$789,$A205,СВЦЭМ!$B$39:$B$789,C$191)+'СЕТ СН'!$F$15</f>
        <v>242.79819510999999</v>
      </c>
      <c r="D205" s="36">
        <f>SUMIFS(СВЦЭМ!$E$39:$E$789,СВЦЭМ!$A$39:$A$789,$A205,СВЦЭМ!$B$39:$B$789,D$191)+'СЕТ СН'!$F$15</f>
        <v>243.89974040000001</v>
      </c>
      <c r="E205" s="36">
        <f>SUMIFS(СВЦЭМ!$E$39:$E$789,СВЦЭМ!$A$39:$A$789,$A205,СВЦЭМ!$B$39:$B$789,E$191)+'СЕТ СН'!$F$15</f>
        <v>246.77988214999999</v>
      </c>
      <c r="F205" s="36">
        <f>SUMIFS(СВЦЭМ!$E$39:$E$789,СВЦЭМ!$A$39:$A$789,$A205,СВЦЭМ!$B$39:$B$789,F$191)+'СЕТ СН'!$F$15</f>
        <v>246.81480031999999</v>
      </c>
      <c r="G205" s="36">
        <f>SUMIFS(СВЦЭМ!$E$39:$E$789,СВЦЭМ!$A$39:$A$789,$A205,СВЦЭМ!$B$39:$B$789,G$191)+'СЕТ СН'!$F$15</f>
        <v>244.90196162000001</v>
      </c>
      <c r="H205" s="36">
        <f>SUMIFS(СВЦЭМ!$E$39:$E$789,СВЦЭМ!$A$39:$A$789,$A205,СВЦЭМ!$B$39:$B$789,H$191)+'СЕТ СН'!$F$15</f>
        <v>243.75581177999999</v>
      </c>
      <c r="I205" s="36">
        <f>SUMIFS(СВЦЭМ!$E$39:$E$789,СВЦЭМ!$A$39:$A$789,$A205,СВЦЭМ!$B$39:$B$789,I$191)+'СЕТ СН'!$F$15</f>
        <v>239.49628009</v>
      </c>
      <c r="J205" s="36">
        <f>SUMIFS(СВЦЭМ!$E$39:$E$789,СВЦЭМ!$A$39:$A$789,$A205,СВЦЭМ!$B$39:$B$789,J$191)+'СЕТ СН'!$F$15</f>
        <v>231.14274601</v>
      </c>
      <c r="K205" s="36">
        <f>SUMIFS(СВЦЭМ!$E$39:$E$789,СВЦЭМ!$A$39:$A$789,$A205,СВЦЭМ!$B$39:$B$789,K$191)+'СЕТ СН'!$F$15</f>
        <v>217.96145086000001</v>
      </c>
      <c r="L205" s="36">
        <f>SUMIFS(СВЦЭМ!$E$39:$E$789,СВЦЭМ!$A$39:$A$789,$A205,СВЦЭМ!$B$39:$B$789,L$191)+'СЕТ СН'!$F$15</f>
        <v>215.14189544999999</v>
      </c>
      <c r="M205" s="36">
        <f>SUMIFS(СВЦЭМ!$E$39:$E$789,СВЦЭМ!$A$39:$A$789,$A205,СВЦЭМ!$B$39:$B$789,M$191)+'СЕТ СН'!$F$15</f>
        <v>217.32981421</v>
      </c>
      <c r="N205" s="36">
        <f>SUMIFS(СВЦЭМ!$E$39:$E$789,СВЦЭМ!$A$39:$A$789,$A205,СВЦЭМ!$B$39:$B$789,N$191)+'СЕТ СН'!$F$15</f>
        <v>217.55819432999999</v>
      </c>
      <c r="O205" s="36">
        <f>SUMIFS(СВЦЭМ!$E$39:$E$789,СВЦЭМ!$A$39:$A$789,$A205,СВЦЭМ!$B$39:$B$789,O$191)+'СЕТ СН'!$F$15</f>
        <v>218.12344548999999</v>
      </c>
      <c r="P205" s="36">
        <f>SUMIFS(СВЦЭМ!$E$39:$E$789,СВЦЭМ!$A$39:$A$789,$A205,СВЦЭМ!$B$39:$B$789,P$191)+'СЕТ СН'!$F$15</f>
        <v>218.24528905</v>
      </c>
      <c r="Q205" s="36">
        <f>SUMIFS(СВЦЭМ!$E$39:$E$789,СВЦЭМ!$A$39:$A$789,$A205,СВЦЭМ!$B$39:$B$789,Q$191)+'СЕТ СН'!$F$15</f>
        <v>222.52889445</v>
      </c>
      <c r="R205" s="36">
        <f>SUMIFS(СВЦЭМ!$E$39:$E$789,СВЦЭМ!$A$39:$A$789,$A205,СВЦЭМ!$B$39:$B$789,R$191)+'СЕТ СН'!$F$15</f>
        <v>222.23358492</v>
      </c>
      <c r="S205" s="36">
        <f>SUMIFS(СВЦЭМ!$E$39:$E$789,СВЦЭМ!$A$39:$A$789,$A205,СВЦЭМ!$B$39:$B$789,S$191)+'СЕТ СН'!$F$15</f>
        <v>216.61019209</v>
      </c>
      <c r="T205" s="36">
        <f>SUMIFS(СВЦЭМ!$E$39:$E$789,СВЦЭМ!$A$39:$A$789,$A205,СВЦЭМ!$B$39:$B$789,T$191)+'СЕТ СН'!$F$15</f>
        <v>213.48056654000001</v>
      </c>
      <c r="U205" s="36">
        <f>SUMIFS(СВЦЭМ!$E$39:$E$789,СВЦЭМ!$A$39:$A$789,$A205,СВЦЭМ!$B$39:$B$789,U$191)+'СЕТ СН'!$F$15</f>
        <v>214.83446674000001</v>
      </c>
      <c r="V205" s="36">
        <f>SUMIFS(СВЦЭМ!$E$39:$E$789,СВЦЭМ!$A$39:$A$789,$A205,СВЦЭМ!$B$39:$B$789,V$191)+'СЕТ СН'!$F$15</f>
        <v>221.88869025</v>
      </c>
      <c r="W205" s="36">
        <f>SUMIFS(СВЦЭМ!$E$39:$E$789,СВЦЭМ!$A$39:$A$789,$A205,СВЦЭМ!$B$39:$B$789,W$191)+'СЕТ СН'!$F$15</f>
        <v>224.93012755000001</v>
      </c>
      <c r="X205" s="36">
        <f>SUMIFS(СВЦЭМ!$E$39:$E$789,СВЦЭМ!$A$39:$A$789,$A205,СВЦЭМ!$B$39:$B$789,X$191)+'СЕТ СН'!$F$15</f>
        <v>227.79504872000001</v>
      </c>
      <c r="Y205" s="36">
        <f>SUMIFS(СВЦЭМ!$E$39:$E$789,СВЦЭМ!$A$39:$A$789,$A205,СВЦЭМ!$B$39:$B$789,Y$191)+'СЕТ СН'!$F$15</f>
        <v>233.42862769999999</v>
      </c>
    </row>
    <row r="206" spans="1:25" ht="15.75" x14ac:dyDescent="0.2">
      <c r="A206" s="35">
        <f t="shared" si="5"/>
        <v>45641</v>
      </c>
      <c r="B206" s="36">
        <f>SUMIFS(СВЦЭМ!$E$39:$E$789,СВЦЭМ!$A$39:$A$789,$A206,СВЦЭМ!$B$39:$B$789,B$191)+'СЕТ СН'!$F$15</f>
        <v>233.21434669000001</v>
      </c>
      <c r="C206" s="36">
        <f>SUMIFS(СВЦЭМ!$E$39:$E$789,СВЦЭМ!$A$39:$A$789,$A206,СВЦЭМ!$B$39:$B$789,C$191)+'СЕТ СН'!$F$15</f>
        <v>234.04700922999999</v>
      </c>
      <c r="D206" s="36">
        <f>SUMIFS(СВЦЭМ!$E$39:$E$789,СВЦЭМ!$A$39:$A$789,$A206,СВЦЭМ!$B$39:$B$789,D$191)+'СЕТ СН'!$F$15</f>
        <v>238.57355375</v>
      </c>
      <c r="E206" s="36">
        <f>SUMIFS(СВЦЭМ!$E$39:$E$789,СВЦЭМ!$A$39:$A$789,$A206,СВЦЭМ!$B$39:$B$789,E$191)+'СЕТ СН'!$F$15</f>
        <v>239.90469026</v>
      </c>
      <c r="F206" s="36">
        <f>SUMIFS(СВЦЭМ!$E$39:$E$789,СВЦЭМ!$A$39:$A$789,$A206,СВЦЭМ!$B$39:$B$789,F$191)+'СЕТ СН'!$F$15</f>
        <v>240.82589196999999</v>
      </c>
      <c r="G206" s="36">
        <f>SUMIFS(СВЦЭМ!$E$39:$E$789,СВЦЭМ!$A$39:$A$789,$A206,СВЦЭМ!$B$39:$B$789,G$191)+'СЕТ СН'!$F$15</f>
        <v>238.80433547999999</v>
      </c>
      <c r="H206" s="36">
        <f>SUMIFS(СВЦЭМ!$E$39:$E$789,СВЦЭМ!$A$39:$A$789,$A206,СВЦЭМ!$B$39:$B$789,H$191)+'СЕТ СН'!$F$15</f>
        <v>236.68888152</v>
      </c>
      <c r="I206" s="36">
        <f>SUMIFS(СВЦЭМ!$E$39:$E$789,СВЦЭМ!$A$39:$A$789,$A206,СВЦЭМ!$B$39:$B$789,I$191)+'СЕТ СН'!$F$15</f>
        <v>237.62312269</v>
      </c>
      <c r="J206" s="36">
        <f>SUMIFS(СВЦЭМ!$E$39:$E$789,СВЦЭМ!$A$39:$A$789,$A206,СВЦЭМ!$B$39:$B$789,J$191)+'СЕТ СН'!$F$15</f>
        <v>228.72449104</v>
      </c>
      <c r="K206" s="36">
        <f>SUMIFS(СВЦЭМ!$E$39:$E$789,СВЦЭМ!$A$39:$A$789,$A206,СВЦЭМ!$B$39:$B$789,K$191)+'СЕТ СН'!$F$15</f>
        <v>219.28445571</v>
      </c>
      <c r="L206" s="36">
        <f>SUMIFS(СВЦЭМ!$E$39:$E$789,СВЦЭМ!$A$39:$A$789,$A206,СВЦЭМ!$B$39:$B$789,L$191)+'СЕТ СН'!$F$15</f>
        <v>215.61071032000001</v>
      </c>
      <c r="M206" s="36">
        <f>SUMIFS(СВЦЭМ!$E$39:$E$789,СВЦЭМ!$A$39:$A$789,$A206,СВЦЭМ!$B$39:$B$789,M$191)+'СЕТ СН'!$F$15</f>
        <v>217.03403448</v>
      </c>
      <c r="N206" s="36">
        <f>SUMIFS(СВЦЭМ!$E$39:$E$789,СВЦЭМ!$A$39:$A$789,$A206,СВЦЭМ!$B$39:$B$789,N$191)+'СЕТ СН'!$F$15</f>
        <v>221.30236493000001</v>
      </c>
      <c r="O206" s="36">
        <f>SUMIFS(СВЦЭМ!$E$39:$E$789,СВЦЭМ!$A$39:$A$789,$A206,СВЦЭМ!$B$39:$B$789,O$191)+'СЕТ СН'!$F$15</f>
        <v>223.29742787999999</v>
      </c>
      <c r="P206" s="36">
        <f>SUMIFS(СВЦЭМ!$E$39:$E$789,СВЦЭМ!$A$39:$A$789,$A206,СВЦЭМ!$B$39:$B$789,P$191)+'СЕТ СН'!$F$15</f>
        <v>226.03169597999999</v>
      </c>
      <c r="Q206" s="36">
        <f>SUMIFS(СВЦЭМ!$E$39:$E$789,СВЦЭМ!$A$39:$A$789,$A206,СВЦЭМ!$B$39:$B$789,Q$191)+'СЕТ СН'!$F$15</f>
        <v>228.13010238999999</v>
      </c>
      <c r="R206" s="36">
        <f>SUMIFS(СВЦЭМ!$E$39:$E$789,СВЦЭМ!$A$39:$A$789,$A206,СВЦЭМ!$B$39:$B$789,R$191)+'СЕТ СН'!$F$15</f>
        <v>226.76449998000001</v>
      </c>
      <c r="S206" s="36">
        <f>SUMIFS(СВЦЭМ!$E$39:$E$789,СВЦЭМ!$A$39:$A$789,$A206,СВЦЭМ!$B$39:$B$789,S$191)+'СЕТ СН'!$F$15</f>
        <v>219.41534297000001</v>
      </c>
      <c r="T206" s="36">
        <f>SUMIFS(СВЦЭМ!$E$39:$E$789,СВЦЭМ!$A$39:$A$789,$A206,СВЦЭМ!$B$39:$B$789,T$191)+'СЕТ СН'!$F$15</f>
        <v>216.68258524999999</v>
      </c>
      <c r="U206" s="36">
        <f>SUMIFS(СВЦЭМ!$E$39:$E$789,СВЦЭМ!$A$39:$A$789,$A206,СВЦЭМ!$B$39:$B$789,U$191)+'СЕТ СН'!$F$15</f>
        <v>218.33677445999999</v>
      </c>
      <c r="V206" s="36">
        <f>SUMIFS(СВЦЭМ!$E$39:$E$789,СВЦЭМ!$A$39:$A$789,$A206,СВЦЭМ!$B$39:$B$789,V$191)+'СЕТ СН'!$F$15</f>
        <v>219.84068644000001</v>
      </c>
      <c r="W206" s="36">
        <f>SUMIFS(СВЦЭМ!$E$39:$E$789,СВЦЭМ!$A$39:$A$789,$A206,СВЦЭМ!$B$39:$B$789,W$191)+'СЕТ СН'!$F$15</f>
        <v>221.44669446</v>
      </c>
      <c r="X206" s="36">
        <f>SUMIFS(СВЦЭМ!$E$39:$E$789,СВЦЭМ!$A$39:$A$789,$A206,СВЦЭМ!$B$39:$B$789,X$191)+'СЕТ СН'!$F$15</f>
        <v>227.97612046</v>
      </c>
      <c r="Y206" s="36">
        <f>SUMIFS(СВЦЭМ!$E$39:$E$789,СВЦЭМ!$A$39:$A$789,$A206,СВЦЭМ!$B$39:$B$789,Y$191)+'СЕТ СН'!$F$15</f>
        <v>231.42912666000001</v>
      </c>
    </row>
    <row r="207" spans="1:25" ht="15.75" x14ac:dyDescent="0.2">
      <c r="A207" s="35">
        <f t="shared" si="5"/>
        <v>45642</v>
      </c>
      <c r="B207" s="36">
        <f>SUMIFS(СВЦЭМ!$E$39:$E$789,СВЦЭМ!$A$39:$A$789,$A207,СВЦЭМ!$B$39:$B$789,B$191)+'СЕТ СН'!$F$15</f>
        <v>222.76224640000001</v>
      </c>
      <c r="C207" s="36">
        <f>SUMIFS(СВЦЭМ!$E$39:$E$789,СВЦЭМ!$A$39:$A$789,$A207,СВЦЭМ!$B$39:$B$789,C$191)+'СЕТ СН'!$F$15</f>
        <v>227.26425436</v>
      </c>
      <c r="D207" s="36">
        <f>SUMIFS(СВЦЭМ!$E$39:$E$789,СВЦЭМ!$A$39:$A$789,$A207,СВЦЭМ!$B$39:$B$789,D$191)+'СЕТ СН'!$F$15</f>
        <v>228.91933313000001</v>
      </c>
      <c r="E207" s="36">
        <f>SUMIFS(СВЦЭМ!$E$39:$E$789,СВЦЭМ!$A$39:$A$789,$A207,СВЦЭМ!$B$39:$B$789,E$191)+'СЕТ СН'!$F$15</f>
        <v>230.22289494</v>
      </c>
      <c r="F207" s="36">
        <f>SUMIFS(СВЦЭМ!$E$39:$E$789,СВЦЭМ!$A$39:$A$789,$A207,СВЦЭМ!$B$39:$B$789,F$191)+'СЕТ СН'!$F$15</f>
        <v>229.11872235999999</v>
      </c>
      <c r="G207" s="36">
        <f>SUMIFS(СВЦЭМ!$E$39:$E$789,СВЦЭМ!$A$39:$A$789,$A207,СВЦЭМ!$B$39:$B$789,G$191)+'СЕТ СН'!$F$15</f>
        <v>225.44044074000001</v>
      </c>
      <c r="H207" s="36">
        <f>SUMIFS(СВЦЭМ!$E$39:$E$789,СВЦЭМ!$A$39:$A$789,$A207,СВЦЭМ!$B$39:$B$789,H$191)+'СЕТ СН'!$F$15</f>
        <v>225.30350967000001</v>
      </c>
      <c r="I207" s="36">
        <f>SUMIFS(СВЦЭМ!$E$39:$E$789,СВЦЭМ!$A$39:$A$789,$A207,СВЦЭМ!$B$39:$B$789,I$191)+'СЕТ СН'!$F$15</f>
        <v>218.0625278</v>
      </c>
      <c r="J207" s="36">
        <f>SUMIFS(СВЦЭМ!$E$39:$E$789,СВЦЭМ!$A$39:$A$789,$A207,СВЦЭМ!$B$39:$B$789,J$191)+'СЕТ СН'!$F$15</f>
        <v>218.42200352</v>
      </c>
      <c r="K207" s="36">
        <f>SUMIFS(СВЦЭМ!$E$39:$E$789,СВЦЭМ!$A$39:$A$789,$A207,СВЦЭМ!$B$39:$B$789,K$191)+'СЕТ СН'!$F$15</f>
        <v>217.30105535000001</v>
      </c>
      <c r="L207" s="36">
        <f>SUMIFS(СВЦЭМ!$E$39:$E$789,СВЦЭМ!$A$39:$A$789,$A207,СВЦЭМ!$B$39:$B$789,L$191)+'СЕТ СН'!$F$15</f>
        <v>215.94693931</v>
      </c>
      <c r="M207" s="36">
        <f>SUMIFS(СВЦЭМ!$E$39:$E$789,СВЦЭМ!$A$39:$A$789,$A207,СВЦЭМ!$B$39:$B$789,M$191)+'СЕТ СН'!$F$15</f>
        <v>217.86798279999999</v>
      </c>
      <c r="N207" s="36">
        <f>SUMIFS(СВЦЭМ!$E$39:$E$789,СВЦЭМ!$A$39:$A$789,$A207,СВЦЭМ!$B$39:$B$789,N$191)+'СЕТ СН'!$F$15</f>
        <v>216.58555684999999</v>
      </c>
      <c r="O207" s="36">
        <f>SUMIFS(СВЦЭМ!$E$39:$E$789,СВЦЭМ!$A$39:$A$789,$A207,СВЦЭМ!$B$39:$B$789,O$191)+'СЕТ СН'!$F$15</f>
        <v>218.90466945</v>
      </c>
      <c r="P207" s="36">
        <f>SUMIFS(СВЦЭМ!$E$39:$E$789,СВЦЭМ!$A$39:$A$789,$A207,СВЦЭМ!$B$39:$B$789,P$191)+'СЕТ СН'!$F$15</f>
        <v>220.12289217</v>
      </c>
      <c r="Q207" s="36">
        <f>SUMIFS(СВЦЭМ!$E$39:$E$789,СВЦЭМ!$A$39:$A$789,$A207,СВЦЭМ!$B$39:$B$789,Q$191)+'СЕТ СН'!$F$15</f>
        <v>221.72462504000001</v>
      </c>
      <c r="R207" s="36">
        <f>SUMIFS(СВЦЭМ!$E$39:$E$789,СВЦЭМ!$A$39:$A$789,$A207,СВЦЭМ!$B$39:$B$789,R$191)+'СЕТ СН'!$F$15</f>
        <v>219.86246844999999</v>
      </c>
      <c r="S207" s="36">
        <f>SUMIFS(СВЦЭМ!$E$39:$E$789,СВЦЭМ!$A$39:$A$789,$A207,СВЦЭМ!$B$39:$B$789,S$191)+'СЕТ СН'!$F$15</f>
        <v>214.52214434999999</v>
      </c>
      <c r="T207" s="36">
        <f>SUMIFS(СВЦЭМ!$E$39:$E$789,СВЦЭМ!$A$39:$A$789,$A207,СВЦЭМ!$B$39:$B$789,T$191)+'СЕТ СН'!$F$15</f>
        <v>214.77105727</v>
      </c>
      <c r="U207" s="36">
        <f>SUMIFS(СВЦЭМ!$E$39:$E$789,СВЦЭМ!$A$39:$A$789,$A207,СВЦЭМ!$B$39:$B$789,U$191)+'СЕТ СН'!$F$15</f>
        <v>214.99921932999999</v>
      </c>
      <c r="V207" s="36">
        <f>SUMIFS(СВЦЭМ!$E$39:$E$789,СВЦЭМ!$A$39:$A$789,$A207,СВЦЭМ!$B$39:$B$789,V$191)+'СЕТ СН'!$F$15</f>
        <v>217.34484805</v>
      </c>
      <c r="W207" s="36">
        <f>SUMIFS(СВЦЭМ!$E$39:$E$789,СВЦЭМ!$A$39:$A$789,$A207,СВЦЭМ!$B$39:$B$789,W$191)+'СЕТ СН'!$F$15</f>
        <v>220.32258576999999</v>
      </c>
      <c r="X207" s="36">
        <f>SUMIFS(СВЦЭМ!$E$39:$E$789,СВЦЭМ!$A$39:$A$789,$A207,СВЦЭМ!$B$39:$B$789,X$191)+'СЕТ СН'!$F$15</f>
        <v>224.30183873999999</v>
      </c>
      <c r="Y207" s="36">
        <f>SUMIFS(СВЦЭМ!$E$39:$E$789,СВЦЭМ!$A$39:$A$789,$A207,СВЦЭМ!$B$39:$B$789,Y$191)+'СЕТ СН'!$F$15</f>
        <v>229.10253907000001</v>
      </c>
    </row>
    <row r="208" spans="1:25" ht="15.75" x14ac:dyDescent="0.2">
      <c r="A208" s="35">
        <f t="shared" si="5"/>
        <v>45643</v>
      </c>
      <c r="B208" s="36">
        <f>SUMIFS(СВЦЭМ!$E$39:$E$789,СВЦЭМ!$A$39:$A$789,$A208,СВЦЭМ!$B$39:$B$789,B$191)+'СЕТ СН'!$F$15</f>
        <v>247.28484798</v>
      </c>
      <c r="C208" s="36">
        <f>SUMIFS(СВЦЭМ!$E$39:$E$789,СВЦЭМ!$A$39:$A$789,$A208,СВЦЭМ!$B$39:$B$789,C$191)+'СЕТ СН'!$F$15</f>
        <v>254.23214823000001</v>
      </c>
      <c r="D208" s="36">
        <f>SUMIFS(СВЦЭМ!$E$39:$E$789,СВЦЭМ!$A$39:$A$789,$A208,СВЦЭМ!$B$39:$B$789,D$191)+'СЕТ СН'!$F$15</f>
        <v>259.72744541999998</v>
      </c>
      <c r="E208" s="36">
        <f>SUMIFS(СВЦЭМ!$E$39:$E$789,СВЦЭМ!$A$39:$A$789,$A208,СВЦЭМ!$B$39:$B$789,E$191)+'СЕТ СН'!$F$15</f>
        <v>263.01108425000001</v>
      </c>
      <c r="F208" s="36">
        <f>SUMIFS(СВЦЭМ!$E$39:$E$789,СВЦЭМ!$A$39:$A$789,$A208,СВЦЭМ!$B$39:$B$789,F$191)+'СЕТ СН'!$F$15</f>
        <v>264.99167395000001</v>
      </c>
      <c r="G208" s="36">
        <f>SUMIFS(СВЦЭМ!$E$39:$E$789,СВЦЭМ!$A$39:$A$789,$A208,СВЦЭМ!$B$39:$B$789,G$191)+'СЕТ СН'!$F$15</f>
        <v>266.90484942000001</v>
      </c>
      <c r="H208" s="36">
        <f>SUMIFS(СВЦЭМ!$E$39:$E$789,СВЦЭМ!$A$39:$A$789,$A208,СВЦЭМ!$B$39:$B$789,H$191)+'СЕТ СН'!$F$15</f>
        <v>257.3968678</v>
      </c>
      <c r="I208" s="36">
        <f>SUMIFS(СВЦЭМ!$E$39:$E$789,СВЦЭМ!$A$39:$A$789,$A208,СВЦЭМ!$B$39:$B$789,I$191)+'СЕТ СН'!$F$15</f>
        <v>247.00246873</v>
      </c>
      <c r="J208" s="36">
        <f>SUMIFS(СВЦЭМ!$E$39:$E$789,СВЦЭМ!$A$39:$A$789,$A208,СВЦЭМ!$B$39:$B$789,J$191)+'СЕТ СН'!$F$15</f>
        <v>242.48807690999999</v>
      </c>
      <c r="K208" s="36">
        <f>SUMIFS(СВЦЭМ!$E$39:$E$789,СВЦЭМ!$A$39:$A$789,$A208,СВЦЭМ!$B$39:$B$789,K$191)+'СЕТ СН'!$F$15</f>
        <v>235.34750725000001</v>
      </c>
      <c r="L208" s="36">
        <f>SUMIFS(СВЦЭМ!$E$39:$E$789,СВЦЭМ!$A$39:$A$789,$A208,СВЦЭМ!$B$39:$B$789,L$191)+'СЕТ СН'!$F$15</f>
        <v>232.29021506000001</v>
      </c>
      <c r="M208" s="36">
        <f>SUMIFS(СВЦЭМ!$E$39:$E$789,СВЦЭМ!$A$39:$A$789,$A208,СВЦЭМ!$B$39:$B$789,M$191)+'СЕТ СН'!$F$15</f>
        <v>233.64397843</v>
      </c>
      <c r="N208" s="36">
        <f>SUMIFS(СВЦЭМ!$E$39:$E$789,СВЦЭМ!$A$39:$A$789,$A208,СВЦЭМ!$B$39:$B$789,N$191)+'СЕТ СН'!$F$15</f>
        <v>235.93917680000001</v>
      </c>
      <c r="O208" s="36">
        <f>SUMIFS(СВЦЭМ!$E$39:$E$789,СВЦЭМ!$A$39:$A$789,$A208,СВЦЭМ!$B$39:$B$789,O$191)+'СЕТ СН'!$F$15</f>
        <v>236.20968762000001</v>
      </c>
      <c r="P208" s="36">
        <f>SUMIFS(СВЦЭМ!$E$39:$E$789,СВЦЭМ!$A$39:$A$789,$A208,СВЦЭМ!$B$39:$B$789,P$191)+'СЕТ СН'!$F$15</f>
        <v>236.47408167</v>
      </c>
      <c r="Q208" s="36">
        <f>SUMIFS(СВЦЭМ!$E$39:$E$789,СВЦЭМ!$A$39:$A$789,$A208,СВЦЭМ!$B$39:$B$789,Q$191)+'СЕТ СН'!$F$15</f>
        <v>238.35888653999999</v>
      </c>
      <c r="R208" s="36">
        <f>SUMIFS(СВЦЭМ!$E$39:$E$789,СВЦЭМ!$A$39:$A$789,$A208,СВЦЭМ!$B$39:$B$789,R$191)+'СЕТ СН'!$F$15</f>
        <v>237.41148566000001</v>
      </c>
      <c r="S208" s="36">
        <f>SUMIFS(СВЦЭМ!$E$39:$E$789,СВЦЭМ!$A$39:$A$789,$A208,СВЦЭМ!$B$39:$B$789,S$191)+'СЕТ СН'!$F$15</f>
        <v>233.64483647</v>
      </c>
      <c r="T208" s="36">
        <f>SUMIFS(СВЦЭМ!$E$39:$E$789,СВЦЭМ!$A$39:$A$789,$A208,СВЦЭМ!$B$39:$B$789,T$191)+'СЕТ СН'!$F$15</f>
        <v>239.04495843000001</v>
      </c>
      <c r="U208" s="36">
        <f>SUMIFS(СВЦЭМ!$E$39:$E$789,СВЦЭМ!$A$39:$A$789,$A208,СВЦЭМ!$B$39:$B$789,U$191)+'СЕТ СН'!$F$15</f>
        <v>238.57403335999999</v>
      </c>
      <c r="V208" s="36">
        <f>SUMIFS(СВЦЭМ!$E$39:$E$789,СВЦЭМ!$A$39:$A$789,$A208,СВЦЭМ!$B$39:$B$789,V$191)+'СЕТ СН'!$F$15</f>
        <v>245.83731718999999</v>
      </c>
      <c r="W208" s="36">
        <f>SUMIFS(СВЦЭМ!$E$39:$E$789,СВЦЭМ!$A$39:$A$789,$A208,СВЦЭМ!$B$39:$B$789,W$191)+'СЕТ СН'!$F$15</f>
        <v>249.05273416</v>
      </c>
      <c r="X208" s="36">
        <f>SUMIFS(СВЦЭМ!$E$39:$E$789,СВЦЭМ!$A$39:$A$789,$A208,СВЦЭМ!$B$39:$B$789,X$191)+'СЕТ СН'!$F$15</f>
        <v>251.42065416</v>
      </c>
      <c r="Y208" s="36">
        <f>SUMIFS(СВЦЭМ!$E$39:$E$789,СВЦЭМ!$A$39:$A$789,$A208,СВЦЭМ!$B$39:$B$789,Y$191)+'СЕТ СН'!$F$15</f>
        <v>253.08877415000001</v>
      </c>
    </row>
    <row r="209" spans="1:32" ht="15.75" x14ac:dyDescent="0.2">
      <c r="A209" s="35">
        <f t="shared" si="5"/>
        <v>45644</v>
      </c>
      <c r="B209" s="36">
        <f>SUMIFS(СВЦЭМ!$E$39:$E$789,СВЦЭМ!$A$39:$A$789,$A209,СВЦЭМ!$B$39:$B$789,B$191)+'СЕТ СН'!$F$15</f>
        <v>267.22308556000002</v>
      </c>
      <c r="C209" s="36">
        <f>SUMIFS(СВЦЭМ!$E$39:$E$789,СВЦЭМ!$A$39:$A$789,$A209,СВЦЭМ!$B$39:$B$789,C$191)+'СЕТ СН'!$F$15</f>
        <v>272.32079751999999</v>
      </c>
      <c r="D209" s="36">
        <f>SUMIFS(СВЦЭМ!$E$39:$E$789,СВЦЭМ!$A$39:$A$789,$A209,СВЦЭМ!$B$39:$B$789,D$191)+'СЕТ СН'!$F$15</f>
        <v>275.83935387999998</v>
      </c>
      <c r="E209" s="36">
        <f>SUMIFS(СВЦЭМ!$E$39:$E$789,СВЦЭМ!$A$39:$A$789,$A209,СВЦЭМ!$B$39:$B$789,E$191)+'СЕТ СН'!$F$15</f>
        <v>277.61881070999999</v>
      </c>
      <c r="F209" s="36">
        <f>SUMIFS(СВЦЭМ!$E$39:$E$789,СВЦЭМ!$A$39:$A$789,$A209,СВЦЭМ!$B$39:$B$789,F$191)+'СЕТ СН'!$F$15</f>
        <v>278.54570704999998</v>
      </c>
      <c r="G209" s="36">
        <f>SUMIFS(СВЦЭМ!$E$39:$E$789,СВЦЭМ!$A$39:$A$789,$A209,СВЦЭМ!$B$39:$B$789,G$191)+'СЕТ СН'!$F$15</f>
        <v>275.53381746999997</v>
      </c>
      <c r="H209" s="36">
        <f>SUMIFS(СВЦЭМ!$E$39:$E$789,СВЦЭМ!$A$39:$A$789,$A209,СВЦЭМ!$B$39:$B$789,H$191)+'СЕТ СН'!$F$15</f>
        <v>264.43320112999999</v>
      </c>
      <c r="I209" s="36">
        <f>SUMIFS(СВЦЭМ!$E$39:$E$789,СВЦЭМ!$A$39:$A$789,$A209,СВЦЭМ!$B$39:$B$789,I$191)+'СЕТ СН'!$F$15</f>
        <v>249.50970040999999</v>
      </c>
      <c r="J209" s="36">
        <f>SUMIFS(СВЦЭМ!$E$39:$E$789,СВЦЭМ!$A$39:$A$789,$A209,СВЦЭМ!$B$39:$B$789,J$191)+'СЕТ СН'!$F$15</f>
        <v>244.44579089000001</v>
      </c>
      <c r="K209" s="36">
        <f>SUMIFS(СВЦЭМ!$E$39:$E$789,СВЦЭМ!$A$39:$A$789,$A209,СВЦЭМ!$B$39:$B$789,K$191)+'СЕТ СН'!$F$15</f>
        <v>237.61655841000001</v>
      </c>
      <c r="L209" s="36">
        <f>SUMIFS(СВЦЭМ!$E$39:$E$789,СВЦЭМ!$A$39:$A$789,$A209,СВЦЭМ!$B$39:$B$789,L$191)+'СЕТ СН'!$F$15</f>
        <v>233.21764572000001</v>
      </c>
      <c r="M209" s="36">
        <f>SUMIFS(СВЦЭМ!$E$39:$E$789,СВЦЭМ!$A$39:$A$789,$A209,СВЦЭМ!$B$39:$B$789,M$191)+'СЕТ СН'!$F$15</f>
        <v>241.21554775000001</v>
      </c>
      <c r="N209" s="36">
        <f>SUMIFS(СВЦЭМ!$E$39:$E$789,СВЦЭМ!$A$39:$A$789,$A209,СВЦЭМ!$B$39:$B$789,N$191)+'СЕТ СН'!$F$15</f>
        <v>243.34634779000001</v>
      </c>
      <c r="O209" s="36">
        <f>SUMIFS(СВЦЭМ!$E$39:$E$789,СВЦЭМ!$A$39:$A$789,$A209,СВЦЭМ!$B$39:$B$789,O$191)+'СЕТ СН'!$F$15</f>
        <v>242.12267815000001</v>
      </c>
      <c r="P209" s="36">
        <f>SUMIFS(СВЦЭМ!$E$39:$E$789,СВЦЭМ!$A$39:$A$789,$A209,СВЦЭМ!$B$39:$B$789,P$191)+'СЕТ СН'!$F$15</f>
        <v>241.01189468999999</v>
      </c>
      <c r="Q209" s="36">
        <f>SUMIFS(СВЦЭМ!$E$39:$E$789,СВЦЭМ!$A$39:$A$789,$A209,СВЦЭМ!$B$39:$B$789,Q$191)+'СЕТ СН'!$F$15</f>
        <v>242.75455597999999</v>
      </c>
      <c r="R209" s="36">
        <f>SUMIFS(СВЦЭМ!$E$39:$E$789,СВЦЭМ!$A$39:$A$789,$A209,СВЦЭМ!$B$39:$B$789,R$191)+'СЕТ СН'!$F$15</f>
        <v>242.45969779999999</v>
      </c>
      <c r="S209" s="36">
        <f>SUMIFS(СВЦЭМ!$E$39:$E$789,СВЦЭМ!$A$39:$A$789,$A209,СВЦЭМ!$B$39:$B$789,S$191)+'СЕТ СН'!$F$15</f>
        <v>238.13897481999999</v>
      </c>
      <c r="T209" s="36">
        <f>SUMIFS(СВЦЭМ!$E$39:$E$789,СВЦЭМ!$A$39:$A$789,$A209,СВЦЭМ!$B$39:$B$789,T$191)+'СЕТ СН'!$F$15</f>
        <v>237.64582992999999</v>
      </c>
      <c r="U209" s="36">
        <f>SUMIFS(СВЦЭМ!$E$39:$E$789,СВЦЭМ!$A$39:$A$789,$A209,СВЦЭМ!$B$39:$B$789,U$191)+'СЕТ СН'!$F$15</f>
        <v>238.10608633000001</v>
      </c>
      <c r="V209" s="36">
        <f>SUMIFS(СВЦЭМ!$E$39:$E$789,СВЦЭМ!$A$39:$A$789,$A209,СВЦЭМ!$B$39:$B$789,V$191)+'СЕТ СН'!$F$15</f>
        <v>244.46012779</v>
      </c>
      <c r="W209" s="36">
        <f>SUMIFS(СВЦЭМ!$E$39:$E$789,СВЦЭМ!$A$39:$A$789,$A209,СВЦЭМ!$B$39:$B$789,W$191)+'СЕТ СН'!$F$15</f>
        <v>248.14018626999999</v>
      </c>
      <c r="X209" s="36">
        <f>SUMIFS(СВЦЭМ!$E$39:$E$789,СВЦЭМ!$A$39:$A$789,$A209,СВЦЭМ!$B$39:$B$789,X$191)+'СЕТ СН'!$F$15</f>
        <v>249.06496206</v>
      </c>
      <c r="Y209" s="36">
        <f>SUMIFS(СВЦЭМ!$E$39:$E$789,СВЦЭМ!$A$39:$A$789,$A209,СВЦЭМ!$B$39:$B$789,Y$191)+'СЕТ СН'!$F$15</f>
        <v>255.77696040999999</v>
      </c>
    </row>
    <row r="210" spans="1:32" ht="15.75" x14ac:dyDescent="0.2">
      <c r="A210" s="35">
        <f t="shared" si="5"/>
        <v>45645</v>
      </c>
      <c r="B210" s="36">
        <f>SUMIFS(СВЦЭМ!$E$39:$E$789,СВЦЭМ!$A$39:$A$789,$A210,СВЦЭМ!$B$39:$B$789,B$191)+'СЕТ СН'!$F$15</f>
        <v>244.84669235999999</v>
      </c>
      <c r="C210" s="36">
        <f>SUMIFS(СВЦЭМ!$E$39:$E$789,СВЦЭМ!$A$39:$A$789,$A210,СВЦЭМ!$B$39:$B$789,C$191)+'СЕТ СН'!$F$15</f>
        <v>247.04068627999999</v>
      </c>
      <c r="D210" s="36">
        <f>SUMIFS(СВЦЭМ!$E$39:$E$789,СВЦЭМ!$A$39:$A$789,$A210,СВЦЭМ!$B$39:$B$789,D$191)+'СЕТ СН'!$F$15</f>
        <v>255.31456089</v>
      </c>
      <c r="E210" s="36">
        <f>SUMIFS(СВЦЭМ!$E$39:$E$789,СВЦЭМ!$A$39:$A$789,$A210,СВЦЭМ!$B$39:$B$789,E$191)+'СЕТ СН'!$F$15</f>
        <v>255.82293593</v>
      </c>
      <c r="F210" s="36">
        <f>SUMIFS(СВЦЭМ!$E$39:$E$789,СВЦЭМ!$A$39:$A$789,$A210,СВЦЭМ!$B$39:$B$789,F$191)+'СЕТ СН'!$F$15</f>
        <v>258.08532967000002</v>
      </c>
      <c r="G210" s="36">
        <f>SUMIFS(СВЦЭМ!$E$39:$E$789,СВЦЭМ!$A$39:$A$789,$A210,СВЦЭМ!$B$39:$B$789,G$191)+'СЕТ СН'!$F$15</f>
        <v>255.43000441999999</v>
      </c>
      <c r="H210" s="36">
        <f>SUMIFS(СВЦЭМ!$E$39:$E$789,СВЦЭМ!$A$39:$A$789,$A210,СВЦЭМ!$B$39:$B$789,H$191)+'СЕТ СН'!$F$15</f>
        <v>250.75985961000001</v>
      </c>
      <c r="I210" s="36">
        <f>SUMIFS(СВЦЭМ!$E$39:$E$789,СВЦЭМ!$A$39:$A$789,$A210,СВЦЭМ!$B$39:$B$789,I$191)+'СЕТ СН'!$F$15</f>
        <v>242.54216749</v>
      </c>
      <c r="J210" s="36">
        <f>SUMIFS(СВЦЭМ!$E$39:$E$789,СВЦЭМ!$A$39:$A$789,$A210,СВЦЭМ!$B$39:$B$789,J$191)+'СЕТ СН'!$F$15</f>
        <v>236.62016317999999</v>
      </c>
      <c r="K210" s="36">
        <f>SUMIFS(СВЦЭМ!$E$39:$E$789,СВЦЭМ!$A$39:$A$789,$A210,СВЦЭМ!$B$39:$B$789,K$191)+'СЕТ СН'!$F$15</f>
        <v>229.62457823</v>
      </c>
      <c r="L210" s="36">
        <f>SUMIFS(СВЦЭМ!$E$39:$E$789,СВЦЭМ!$A$39:$A$789,$A210,СВЦЭМ!$B$39:$B$789,L$191)+'СЕТ СН'!$F$15</f>
        <v>229.39745338</v>
      </c>
      <c r="M210" s="36">
        <f>SUMIFS(СВЦЭМ!$E$39:$E$789,СВЦЭМ!$A$39:$A$789,$A210,СВЦЭМ!$B$39:$B$789,M$191)+'СЕТ СН'!$F$15</f>
        <v>232.80422074000001</v>
      </c>
      <c r="N210" s="36">
        <f>SUMIFS(СВЦЭМ!$E$39:$E$789,СВЦЭМ!$A$39:$A$789,$A210,СВЦЭМ!$B$39:$B$789,N$191)+'СЕТ СН'!$F$15</f>
        <v>233.74082024000001</v>
      </c>
      <c r="O210" s="36">
        <f>SUMIFS(СВЦЭМ!$E$39:$E$789,СВЦЭМ!$A$39:$A$789,$A210,СВЦЭМ!$B$39:$B$789,O$191)+'СЕТ СН'!$F$15</f>
        <v>240.39088439</v>
      </c>
      <c r="P210" s="36">
        <f>SUMIFS(СВЦЭМ!$E$39:$E$789,СВЦЭМ!$A$39:$A$789,$A210,СВЦЭМ!$B$39:$B$789,P$191)+'СЕТ СН'!$F$15</f>
        <v>241.83946008999999</v>
      </c>
      <c r="Q210" s="36">
        <f>SUMIFS(СВЦЭМ!$E$39:$E$789,СВЦЭМ!$A$39:$A$789,$A210,СВЦЭМ!$B$39:$B$789,Q$191)+'СЕТ СН'!$F$15</f>
        <v>239.17670687</v>
      </c>
      <c r="R210" s="36">
        <f>SUMIFS(СВЦЭМ!$E$39:$E$789,СВЦЭМ!$A$39:$A$789,$A210,СВЦЭМ!$B$39:$B$789,R$191)+'СЕТ СН'!$F$15</f>
        <v>234.55674439000001</v>
      </c>
      <c r="S210" s="36">
        <f>SUMIFS(СВЦЭМ!$E$39:$E$789,СВЦЭМ!$A$39:$A$789,$A210,СВЦЭМ!$B$39:$B$789,S$191)+'СЕТ СН'!$F$15</f>
        <v>230.12092881000001</v>
      </c>
      <c r="T210" s="36">
        <f>SUMIFS(СВЦЭМ!$E$39:$E$789,СВЦЭМ!$A$39:$A$789,$A210,СВЦЭМ!$B$39:$B$789,T$191)+'СЕТ СН'!$F$15</f>
        <v>226.81863268999999</v>
      </c>
      <c r="U210" s="36">
        <f>SUMIFS(СВЦЭМ!$E$39:$E$789,СВЦЭМ!$A$39:$A$789,$A210,СВЦЭМ!$B$39:$B$789,U$191)+'СЕТ СН'!$F$15</f>
        <v>227.22403982</v>
      </c>
      <c r="V210" s="36">
        <f>SUMIFS(СВЦЭМ!$E$39:$E$789,СВЦЭМ!$A$39:$A$789,$A210,СВЦЭМ!$B$39:$B$789,V$191)+'СЕТ СН'!$F$15</f>
        <v>229.18181462999999</v>
      </c>
      <c r="W210" s="36">
        <f>SUMIFS(СВЦЭМ!$E$39:$E$789,СВЦЭМ!$A$39:$A$789,$A210,СВЦЭМ!$B$39:$B$789,W$191)+'СЕТ СН'!$F$15</f>
        <v>236.66254734</v>
      </c>
      <c r="X210" s="36">
        <f>SUMIFS(СВЦЭМ!$E$39:$E$789,СВЦЭМ!$A$39:$A$789,$A210,СВЦЭМ!$B$39:$B$789,X$191)+'СЕТ СН'!$F$15</f>
        <v>239.10191196</v>
      </c>
      <c r="Y210" s="36">
        <f>SUMIFS(СВЦЭМ!$E$39:$E$789,СВЦЭМ!$A$39:$A$789,$A210,СВЦЭМ!$B$39:$B$789,Y$191)+'СЕТ СН'!$F$15</f>
        <v>241.85075637</v>
      </c>
    </row>
    <row r="211" spans="1:32" ht="15.75" x14ac:dyDescent="0.2">
      <c r="A211" s="35">
        <f t="shared" si="5"/>
        <v>45646</v>
      </c>
      <c r="B211" s="36">
        <f>SUMIFS(СВЦЭМ!$E$39:$E$789,СВЦЭМ!$A$39:$A$789,$A211,СВЦЭМ!$B$39:$B$789,B$191)+'СЕТ СН'!$F$15</f>
        <v>246.01411698000001</v>
      </c>
      <c r="C211" s="36">
        <f>SUMIFS(СВЦЭМ!$E$39:$E$789,СВЦЭМ!$A$39:$A$789,$A211,СВЦЭМ!$B$39:$B$789,C$191)+'СЕТ СН'!$F$15</f>
        <v>250.31465600000001</v>
      </c>
      <c r="D211" s="36">
        <f>SUMIFS(СВЦЭМ!$E$39:$E$789,СВЦЭМ!$A$39:$A$789,$A211,СВЦЭМ!$B$39:$B$789,D$191)+'СЕТ СН'!$F$15</f>
        <v>251.69719264</v>
      </c>
      <c r="E211" s="36">
        <f>SUMIFS(СВЦЭМ!$E$39:$E$789,СВЦЭМ!$A$39:$A$789,$A211,СВЦЭМ!$B$39:$B$789,E$191)+'СЕТ СН'!$F$15</f>
        <v>253.68862876</v>
      </c>
      <c r="F211" s="36">
        <f>SUMIFS(СВЦЭМ!$E$39:$E$789,СВЦЭМ!$A$39:$A$789,$A211,СВЦЭМ!$B$39:$B$789,F$191)+'СЕТ СН'!$F$15</f>
        <v>253.44551888000001</v>
      </c>
      <c r="G211" s="36">
        <f>SUMIFS(СВЦЭМ!$E$39:$E$789,СВЦЭМ!$A$39:$A$789,$A211,СВЦЭМ!$B$39:$B$789,G$191)+'СЕТ СН'!$F$15</f>
        <v>251.26390488000001</v>
      </c>
      <c r="H211" s="36">
        <f>SUMIFS(СВЦЭМ!$E$39:$E$789,СВЦЭМ!$A$39:$A$789,$A211,СВЦЭМ!$B$39:$B$789,H$191)+'СЕТ СН'!$F$15</f>
        <v>249.66725829999999</v>
      </c>
      <c r="I211" s="36">
        <f>SUMIFS(СВЦЭМ!$E$39:$E$789,СВЦЭМ!$A$39:$A$789,$A211,СВЦЭМ!$B$39:$B$789,I$191)+'СЕТ СН'!$F$15</f>
        <v>237.01124768</v>
      </c>
      <c r="J211" s="36">
        <f>SUMIFS(СВЦЭМ!$E$39:$E$789,СВЦЭМ!$A$39:$A$789,$A211,СВЦЭМ!$B$39:$B$789,J$191)+'СЕТ СН'!$F$15</f>
        <v>227.82454787</v>
      </c>
      <c r="K211" s="36">
        <f>SUMIFS(СВЦЭМ!$E$39:$E$789,СВЦЭМ!$A$39:$A$789,$A211,СВЦЭМ!$B$39:$B$789,K$191)+'СЕТ СН'!$F$15</f>
        <v>223.06279269000001</v>
      </c>
      <c r="L211" s="36">
        <f>SUMIFS(СВЦЭМ!$E$39:$E$789,СВЦЭМ!$A$39:$A$789,$A211,СВЦЭМ!$B$39:$B$789,L$191)+'СЕТ СН'!$F$15</f>
        <v>222.96006955999999</v>
      </c>
      <c r="M211" s="36">
        <f>SUMIFS(СВЦЭМ!$E$39:$E$789,СВЦЭМ!$A$39:$A$789,$A211,СВЦЭМ!$B$39:$B$789,M$191)+'СЕТ СН'!$F$15</f>
        <v>222.32379775000001</v>
      </c>
      <c r="N211" s="36">
        <f>SUMIFS(СВЦЭМ!$E$39:$E$789,СВЦЭМ!$A$39:$A$789,$A211,СВЦЭМ!$B$39:$B$789,N$191)+'СЕТ СН'!$F$15</f>
        <v>222.90347946</v>
      </c>
      <c r="O211" s="36">
        <f>SUMIFS(СВЦЭМ!$E$39:$E$789,СВЦЭМ!$A$39:$A$789,$A211,СВЦЭМ!$B$39:$B$789,O$191)+'СЕТ СН'!$F$15</f>
        <v>224.17396201</v>
      </c>
      <c r="P211" s="36">
        <f>SUMIFS(СВЦЭМ!$E$39:$E$789,СВЦЭМ!$A$39:$A$789,$A211,СВЦЭМ!$B$39:$B$789,P$191)+'СЕТ СН'!$F$15</f>
        <v>225.23686769</v>
      </c>
      <c r="Q211" s="36">
        <f>SUMIFS(СВЦЭМ!$E$39:$E$789,СВЦЭМ!$A$39:$A$789,$A211,СВЦЭМ!$B$39:$B$789,Q$191)+'СЕТ СН'!$F$15</f>
        <v>219.88123897</v>
      </c>
      <c r="R211" s="36">
        <f>SUMIFS(СВЦЭМ!$E$39:$E$789,СВЦЭМ!$A$39:$A$789,$A211,СВЦЭМ!$B$39:$B$789,R$191)+'СЕТ СН'!$F$15</f>
        <v>221.16535375000001</v>
      </c>
      <c r="S211" s="36">
        <f>SUMIFS(СВЦЭМ!$E$39:$E$789,СВЦЭМ!$A$39:$A$789,$A211,СВЦЭМ!$B$39:$B$789,S$191)+'СЕТ СН'!$F$15</f>
        <v>221.61097398000001</v>
      </c>
      <c r="T211" s="36">
        <f>SUMIFS(СВЦЭМ!$E$39:$E$789,СВЦЭМ!$A$39:$A$789,$A211,СВЦЭМ!$B$39:$B$789,T$191)+'СЕТ СН'!$F$15</f>
        <v>218.49664028000001</v>
      </c>
      <c r="U211" s="36">
        <f>SUMIFS(СВЦЭМ!$E$39:$E$789,СВЦЭМ!$A$39:$A$789,$A211,СВЦЭМ!$B$39:$B$789,U$191)+'СЕТ СН'!$F$15</f>
        <v>220.90246519999999</v>
      </c>
      <c r="V211" s="36">
        <f>SUMIFS(СВЦЭМ!$E$39:$E$789,СВЦЭМ!$A$39:$A$789,$A211,СВЦЭМ!$B$39:$B$789,V$191)+'СЕТ СН'!$F$15</f>
        <v>224.81417537999999</v>
      </c>
      <c r="W211" s="36">
        <f>SUMIFS(СВЦЭМ!$E$39:$E$789,СВЦЭМ!$A$39:$A$789,$A211,СВЦЭМ!$B$39:$B$789,W$191)+'СЕТ СН'!$F$15</f>
        <v>233.17749044000001</v>
      </c>
      <c r="X211" s="36">
        <f>SUMIFS(СВЦЭМ!$E$39:$E$789,СВЦЭМ!$A$39:$A$789,$A211,СВЦЭМ!$B$39:$B$789,X$191)+'СЕТ СН'!$F$15</f>
        <v>235.29717006999999</v>
      </c>
      <c r="Y211" s="36">
        <f>SUMIFS(СВЦЭМ!$E$39:$E$789,СВЦЭМ!$A$39:$A$789,$A211,СВЦЭМ!$B$39:$B$789,Y$191)+'СЕТ СН'!$F$15</f>
        <v>236.14649592000001</v>
      </c>
    </row>
    <row r="212" spans="1:32" ht="15.75" x14ac:dyDescent="0.2">
      <c r="A212" s="35">
        <f t="shared" si="5"/>
        <v>45647</v>
      </c>
      <c r="B212" s="36">
        <f>SUMIFS(СВЦЭМ!$E$39:$E$789,СВЦЭМ!$A$39:$A$789,$A212,СВЦЭМ!$B$39:$B$789,B$191)+'СЕТ СН'!$F$15</f>
        <v>246.20136138000001</v>
      </c>
      <c r="C212" s="36">
        <f>SUMIFS(СВЦЭМ!$E$39:$E$789,СВЦЭМ!$A$39:$A$789,$A212,СВЦЭМ!$B$39:$B$789,C$191)+'СЕТ СН'!$F$15</f>
        <v>243.99872819999999</v>
      </c>
      <c r="D212" s="36">
        <f>SUMIFS(СВЦЭМ!$E$39:$E$789,СВЦЭМ!$A$39:$A$789,$A212,СВЦЭМ!$B$39:$B$789,D$191)+'СЕТ СН'!$F$15</f>
        <v>252.17847075</v>
      </c>
      <c r="E212" s="36">
        <f>SUMIFS(СВЦЭМ!$E$39:$E$789,СВЦЭМ!$A$39:$A$789,$A212,СВЦЭМ!$B$39:$B$789,E$191)+'СЕТ СН'!$F$15</f>
        <v>256.82115785000002</v>
      </c>
      <c r="F212" s="36">
        <f>SUMIFS(СВЦЭМ!$E$39:$E$789,СВЦЭМ!$A$39:$A$789,$A212,СВЦЭМ!$B$39:$B$789,F$191)+'СЕТ СН'!$F$15</f>
        <v>258.28802426999999</v>
      </c>
      <c r="G212" s="36">
        <f>SUMIFS(СВЦЭМ!$E$39:$E$789,СВЦЭМ!$A$39:$A$789,$A212,СВЦЭМ!$B$39:$B$789,G$191)+'СЕТ СН'!$F$15</f>
        <v>255.97178987000001</v>
      </c>
      <c r="H212" s="36">
        <f>SUMIFS(СВЦЭМ!$E$39:$E$789,СВЦЭМ!$A$39:$A$789,$A212,СВЦЭМ!$B$39:$B$789,H$191)+'СЕТ СН'!$F$15</f>
        <v>253.07495012999999</v>
      </c>
      <c r="I212" s="36">
        <f>SUMIFS(СВЦЭМ!$E$39:$E$789,СВЦЭМ!$A$39:$A$789,$A212,СВЦЭМ!$B$39:$B$789,I$191)+'СЕТ СН'!$F$15</f>
        <v>246.84237598999999</v>
      </c>
      <c r="J212" s="36">
        <f>SUMIFS(СВЦЭМ!$E$39:$E$789,СВЦЭМ!$A$39:$A$789,$A212,СВЦЭМ!$B$39:$B$789,J$191)+'СЕТ СН'!$F$15</f>
        <v>239.37473911999999</v>
      </c>
      <c r="K212" s="36">
        <f>SUMIFS(СВЦЭМ!$E$39:$E$789,СВЦЭМ!$A$39:$A$789,$A212,СВЦЭМ!$B$39:$B$789,K$191)+'СЕТ СН'!$F$15</f>
        <v>228.78818433000001</v>
      </c>
      <c r="L212" s="36">
        <f>SUMIFS(СВЦЭМ!$E$39:$E$789,СВЦЭМ!$A$39:$A$789,$A212,СВЦЭМ!$B$39:$B$789,L$191)+'СЕТ СН'!$F$15</f>
        <v>225.46497348</v>
      </c>
      <c r="M212" s="36">
        <f>SUMIFS(СВЦЭМ!$E$39:$E$789,СВЦЭМ!$A$39:$A$789,$A212,СВЦЭМ!$B$39:$B$789,M$191)+'СЕТ СН'!$F$15</f>
        <v>225.19917722</v>
      </c>
      <c r="N212" s="36">
        <f>SUMIFS(СВЦЭМ!$E$39:$E$789,СВЦЭМ!$A$39:$A$789,$A212,СВЦЭМ!$B$39:$B$789,N$191)+'СЕТ СН'!$F$15</f>
        <v>226.32321358999999</v>
      </c>
      <c r="O212" s="36">
        <f>SUMIFS(СВЦЭМ!$E$39:$E$789,СВЦЭМ!$A$39:$A$789,$A212,СВЦЭМ!$B$39:$B$789,O$191)+'СЕТ СН'!$F$15</f>
        <v>228.08312651</v>
      </c>
      <c r="P212" s="36">
        <f>SUMIFS(СВЦЭМ!$E$39:$E$789,СВЦЭМ!$A$39:$A$789,$A212,СВЦЭМ!$B$39:$B$789,P$191)+'СЕТ СН'!$F$15</f>
        <v>227.74966714999999</v>
      </c>
      <c r="Q212" s="36">
        <f>SUMIFS(СВЦЭМ!$E$39:$E$789,СВЦЭМ!$A$39:$A$789,$A212,СВЦЭМ!$B$39:$B$789,Q$191)+'СЕТ СН'!$F$15</f>
        <v>226.94305689000001</v>
      </c>
      <c r="R212" s="36">
        <f>SUMIFS(СВЦЭМ!$E$39:$E$789,СВЦЭМ!$A$39:$A$789,$A212,СВЦЭМ!$B$39:$B$789,R$191)+'СЕТ СН'!$F$15</f>
        <v>228.21209945000001</v>
      </c>
      <c r="S212" s="36">
        <f>SUMIFS(СВЦЭМ!$E$39:$E$789,СВЦЭМ!$A$39:$A$789,$A212,СВЦЭМ!$B$39:$B$789,S$191)+'СЕТ СН'!$F$15</f>
        <v>227.04002725999999</v>
      </c>
      <c r="T212" s="36">
        <f>SUMIFS(СВЦЭМ!$E$39:$E$789,СВЦЭМ!$A$39:$A$789,$A212,СВЦЭМ!$B$39:$B$789,T$191)+'СЕТ СН'!$F$15</f>
        <v>223.46925254000001</v>
      </c>
      <c r="U212" s="36">
        <f>SUMIFS(СВЦЭМ!$E$39:$E$789,СВЦЭМ!$A$39:$A$789,$A212,СВЦЭМ!$B$39:$B$789,U$191)+'СЕТ СН'!$F$15</f>
        <v>225.50326695000001</v>
      </c>
      <c r="V212" s="36">
        <f>SUMIFS(СВЦЭМ!$E$39:$E$789,СВЦЭМ!$A$39:$A$789,$A212,СВЦЭМ!$B$39:$B$789,V$191)+'СЕТ СН'!$F$15</f>
        <v>230.28773595000001</v>
      </c>
      <c r="W212" s="36">
        <f>SUMIFS(СВЦЭМ!$E$39:$E$789,СВЦЭМ!$A$39:$A$789,$A212,СВЦЭМ!$B$39:$B$789,W$191)+'СЕТ СН'!$F$15</f>
        <v>231.19552191</v>
      </c>
      <c r="X212" s="36">
        <f>SUMIFS(СВЦЭМ!$E$39:$E$789,СВЦЭМ!$A$39:$A$789,$A212,СВЦЭМ!$B$39:$B$789,X$191)+'СЕТ СН'!$F$15</f>
        <v>235.14946266999999</v>
      </c>
      <c r="Y212" s="36">
        <f>SUMIFS(СВЦЭМ!$E$39:$E$789,СВЦЭМ!$A$39:$A$789,$A212,СВЦЭМ!$B$39:$B$789,Y$191)+'СЕТ СН'!$F$15</f>
        <v>237.73532233</v>
      </c>
    </row>
    <row r="213" spans="1:32" ht="15.75" x14ac:dyDescent="0.2">
      <c r="A213" s="35">
        <f t="shared" si="5"/>
        <v>45648</v>
      </c>
      <c r="B213" s="36">
        <f>SUMIFS(СВЦЭМ!$E$39:$E$789,СВЦЭМ!$A$39:$A$789,$A213,СВЦЭМ!$B$39:$B$789,B$191)+'СЕТ СН'!$F$15</f>
        <v>240.56725180999999</v>
      </c>
      <c r="C213" s="36">
        <f>SUMIFS(СВЦЭМ!$E$39:$E$789,СВЦЭМ!$A$39:$A$789,$A213,СВЦЭМ!$B$39:$B$789,C$191)+'СЕТ СН'!$F$15</f>
        <v>253.96981389999999</v>
      </c>
      <c r="D213" s="36">
        <f>SUMIFS(СВЦЭМ!$E$39:$E$789,СВЦЭМ!$A$39:$A$789,$A213,СВЦЭМ!$B$39:$B$789,D$191)+'СЕТ СН'!$F$15</f>
        <v>256.64901198000001</v>
      </c>
      <c r="E213" s="36">
        <f>SUMIFS(СВЦЭМ!$E$39:$E$789,СВЦЭМ!$A$39:$A$789,$A213,СВЦЭМ!$B$39:$B$789,E$191)+'СЕТ СН'!$F$15</f>
        <v>259.17891507000002</v>
      </c>
      <c r="F213" s="36">
        <f>SUMIFS(СВЦЭМ!$E$39:$E$789,СВЦЭМ!$A$39:$A$789,$A213,СВЦЭМ!$B$39:$B$789,F$191)+'СЕТ СН'!$F$15</f>
        <v>260.25565759</v>
      </c>
      <c r="G213" s="36">
        <f>SUMIFS(СВЦЭМ!$E$39:$E$789,СВЦЭМ!$A$39:$A$789,$A213,СВЦЭМ!$B$39:$B$789,G$191)+'СЕТ СН'!$F$15</f>
        <v>260.56868458999998</v>
      </c>
      <c r="H213" s="36">
        <f>SUMIFS(СВЦЭМ!$E$39:$E$789,СВЦЭМ!$A$39:$A$789,$A213,СВЦЭМ!$B$39:$B$789,H$191)+'СЕТ СН'!$F$15</f>
        <v>257.85401467999998</v>
      </c>
      <c r="I213" s="36">
        <f>SUMIFS(СВЦЭМ!$E$39:$E$789,СВЦЭМ!$A$39:$A$789,$A213,СВЦЭМ!$B$39:$B$789,I$191)+'СЕТ СН'!$F$15</f>
        <v>254.53737009</v>
      </c>
      <c r="J213" s="36">
        <f>SUMIFS(СВЦЭМ!$E$39:$E$789,СВЦЭМ!$A$39:$A$789,$A213,СВЦЭМ!$B$39:$B$789,J$191)+'СЕТ СН'!$F$15</f>
        <v>242.89240799000001</v>
      </c>
      <c r="K213" s="36">
        <f>SUMIFS(СВЦЭМ!$E$39:$E$789,СВЦЭМ!$A$39:$A$789,$A213,СВЦЭМ!$B$39:$B$789,K$191)+'СЕТ СН'!$F$15</f>
        <v>237.75864376000001</v>
      </c>
      <c r="L213" s="36">
        <f>SUMIFS(СВЦЭМ!$E$39:$E$789,СВЦЭМ!$A$39:$A$789,$A213,СВЦЭМ!$B$39:$B$789,L$191)+'СЕТ СН'!$F$15</f>
        <v>232.73540075</v>
      </c>
      <c r="M213" s="36">
        <f>SUMIFS(СВЦЭМ!$E$39:$E$789,СВЦЭМ!$A$39:$A$789,$A213,СВЦЭМ!$B$39:$B$789,M$191)+'СЕТ СН'!$F$15</f>
        <v>232.32492851999999</v>
      </c>
      <c r="N213" s="36">
        <f>SUMIFS(СВЦЭМ!$E$39:$E$789,СВЦЭМ!$A$39:$A$789,$A213,СВЦЭМ!$B$39:$B$789,N$191)+'СЕТ СН'!$F$15</f>
        <v>233.56928918</v>
      </c>
      <c r="O213" s="36">
        <f>SUMIFS(СВЦЭМ!$E$39:$E$789,СВЦЭМ!$A$39:$A$789,$A213,СВЦЭМ!$B$39:$B$789,O$191)+'СЕТ СН'!$F$15</f>
        <v>236.01962018</v>
      </c>
      <c r="P213" s="36">
        <f>SUMIFS(СВЦЭМ!$E$39:$E$789,СВЦЭМ!$A$39:$A$789,$A213,СВЦЭМ!$B$39:$B$789,P$191)+'СЕТ СН'!$F$15</f>
        <v>237.46300445</v>
      </c>
      <c r="Q213" s="36">
        <f>SUMIFS(СВЦЭМ!$E$39:$E$789,СВЦЭМ!$A$39:$A$789,$A213,СВЦЭМ!$B$39:$B$789,Q$191)+'СЕТ СН'!$F$15</f>
        <v>240.18117613000001</v>
      </c>
      <c r="R213" s="36">
        <f>SUMIFS(СВЦЭМ!$E$39:$E$789,СВЦЭМ!$A$39:$A$789,$A213,СВЦЭМ!$B$39:$B$789,R$191)+'СЕТ СН'!$F$15</f>
        <v>238.53044298</v>
      </c>
      <c r="S213" s="36">
        <f>SUMIFS(СВЦЭМ!$E$39:$E$789,СВЦЭМ!$A$39:$A$789,$A213,СВЦЭМ!$B$39:$B$789,S$191)+'СЕТ СН'!$F$15</f>
        <v>232.88923034999999</v>
      </c>
      <c r="T213" s="36">
        <f>SUMIFS(СВЦЭМ!$E$39:$E$789,СВЦЭМ!$A$39:$A$789,$A213,СВЦЭМ!$B$39:$B$789,T$191)+'СЕТ СН'!$F$15</f>
        <v>227.36086058999999</v>
      </c>
      <c r="U213" s="36">
        <f>SUMIFS(СВЦЭМ!$E$39:$E$789,СВЦЭМ!$A$39:$A$789,$A213,СВЦЭМ!$B$39:$B$789,U$191)+'СЕТ СН'!$F$15</f>
        <v>228.42150864000001</v>
      </c>
      <c r="V213" s="36">
        <f>SUMIFS(СВЦЭМ!$E$39:$E$789,СВЦЭМ!$A$39:$A$789,$A213,СВЦЭМ!$B$39:$B$789,V$191)+'СЕТ СН'!$F$15</f>
        <v>230.07597601000001</v>
      </c>
      <c r="W213" s="36">
        <f>SUMIFS(СВЦЭМ!$E$39:$E$789,СВЦЭМ!$A$39:$A$789,$A213,СВЦЭМ!$B$39:$B$789,W$191)+'СЕТ СН'!$F$15</f>
        <v>231.84578721</v>
      </c>
      <c r="X213" s="36">
        <f>SUMIFS(СВЦЭМ!$E$39:$E$789,СВЦЭМ!$A$39:$A$789,$A213,СВЦЭМ!$B$39:$B$789,X$191)+'СЕТ СН'!$F$15</f>
        <v>235.19112891</v>
      </c>
      <c r="Y213" s="36">
        <f>SUMIFS(СВЦЭМ!$E$39:$E$789,СВЦЭМ!$A$39:$A$789,$A213,СВЦЭМ!$B$39:$B$789,Y$191)+'СЕТ СН'!$F$15</f>
        <v>241.04939479000001</v>
      </c>
    </row>
    <row r="214" spans="1:32" ht="15.75" x14ac:dyDescent="0.2">
      <c r="A214" s="35">
        <f t="shared" si="5"/>
        <v>45649</v>
      </c>
      <c r="B214" s="36">
        <f>SUMIFS(СВЦЭМ!$E$39:$E$789,СВЦЭМ!$A$39:$A$789,$A214,СВЦЭМ!$B$39:$B$789,B$191)+'СЕТ СН'!$F$15</f>
        <v>238.01505337</v>
      </c>
      <c r="C214" s="36">
        <f>SUMIFS(СВЦЭМ!$E$39:$E$789,СВЦЭМ!$A$39:$A$789,$A214,СВЦЭМ!$B$39:$B$789,C$191)+'СЕТ СН'!$F$15</f>
        <v>244.84779134999999</v>
      </c>
      <c r="D214" s="36">
        <f>SUMIFS(СВЦЭМ!$E$39:$E$789,СВЦЭМ!$A$39:$A$789,$A214,СВЦЭМ!$B$39:$B$789,D$191)+'СЕТ СН'!$F$15</f>
        <v>253.00430587</v>
      </c>
      <c r="E214" s="36">
        <f>SUMIFS(СВЦЭМ!$E$39:$E$789,СВЦЭМ!$A$39:$A$789,$A214,СВЦЭМ!$B$39:$B$789,E$191)+'СЕТ СН'!$F$15</f>
        <v>260.85557304000002</v>
      </c>
      <c r="F214" s="36">
        <f>SUMIFS(СВЦЭМ!$E$39:$E$789,СВЦЭМ!$A$39:$A$789,$A214,СВЦЭМ!$B$39:$B$789,F$191)+'СЕТ СН'!$F$15</f>
        <v>253.86796926</v>
      </c>
      <c r="G214" s="36">
        <f>SUMIFS(СВЦЭМ!$E$39:$E$789,СВЦЭМ!$A$39:$A$789,$A214,СВЦЭМ!$B$39:$B$789,G$191)+'СЕТ СН'!$F$15</f>
        <v>250.90598055000001</v>
      </c>
      <c r="H214" s="36">
        <f>SUMIFS(СВЦЭМ!$E$39:$E$789,СВЦЭМ!$A$39:$A$789,$A214,СВЦЭМ!$B$39:$B$789,H$191)+'СЕТ СН'!$F$15</f>
        <v>248.42269363</v>
      </c>
      <c r="I214" s="36">
        <f>SUMIFS(СВЦЭМ!$E$39:$E$789,СВЦЭМ!$A$39:$A$789,$A214,СВЦЭМ!$B$39:$B$789,I$191)+'СЕТ СН'!$F$15</f>
        <v>246.54356290999999</v>
      </c>
      <c r="J214" s="36">
        <f>SUMIFS(СВЦЭМ!$E$39:$E$789,СВЦЭМ!$A$39:$A$789,$A214,СВЦЭМ!$B$39:$B$789,J$191)+'СЕТ СН'!$F$15</f>
        <v>238.07678561</v>
      </c>
      <c r="K214" s="36">
        <f>SUMIFS(СВЦЭМ!$E$39:$E$789,СВЦЭМ!$A$39:$A$789,$A214,СВЦЭМ!$B$39:$B$789,K$191)+'СЕТ СН'!$F$15</f>
        <v>229.46868572</v>
      </c>
      <c r="L214" s="36">
        <f>SUMIFS(СВЦЭМ!$E$39:$E$789,СВЦЭМ!$A$39:$A$789,$A214,СВЦЭМ!$B$39:$B$789,L$191)+'СЕТ СН'!$F$15</f>
        <v>228.58648893</v>
      </c>
      <c r="M214" s="36">
        <f>SUMIFS(СВЦЭМ!$E$39:$E$789,СВЦЭМ!$A$39:$A$789,$A214,СВЦЭМ!$B$39:$B$789,M$191)+'СЕТ СН'!$F$15</f>
        <v>230.26383415999999</v>
      </c>
      <c r="N214" s="36">
        <f>SUMIFS(СВЦЭМ!$E$39:$E$789,СВЦЭМ!$A$39:$A$789,$A214,СВЦЭМ!$B$39:$B$789,N$191)+'СЕТ СН'!$F$15</f>
        <v>230.81098069000001</v>
      </c>
      <c r="O214" s="36">
        <f>SUMIFS(СВЦЭМ!$E$39:$E$789,СВЦЭМ!$A$39:$A$789,$A214,СВЦЭМ!$B$39:$B$789,O$191)+'СЕТ СН'!$F$15</f>
        <v>233.74384696000001</v>
      </c>
      <c r="P214" s="36">
        <f>SUMIFS(СВЦЭМ!$E$39:$E$789,СВЦЭМ!$A$39:$A$789,$A214,СВЦЭМ!$B$39:$B$789,P$191)+'СЕТ СН'!$F$15</f>
        <v>238.01878621</v>
      </c>
      <c r="Q214" s="36">
        <f>SUMIFS(СВЦЭМ!$E$39:$E$789,СВЦЭМ!$A$39:$A$789,$A214,СВЦЭМ!$B$39:$B$789,Q$191)+'СЕТ СН'!$F$15</f>
        <v>239.50022738999999</v>
      </c>
      <c r="R214" s="36">
        <f>SUMIFS(СВЦЭМ!$E$39:$E$789,СВЦЭМ!$A$39:$A$789,$A214,СВЦЭМ!$B$39:$B$789,R$191)+'СЕТ СН'!$F$15</f>
        <v>236.30773891000001</v>
      </c>
      <c r="S214" s="36">
        <f>SUMIFS(СВЦЭМ!$E$39:$E$789,СВЦЭМ!$A$39:$A$789,$A214,СВЦЭМ!$B$39:$B$789,S$191)+'СЕТ СН'!$F$15</f>
        <v>233.92056656</v>
      </c>
      <c r="T214" s="36">
        <f>SUMIFS(СВЦЭМ!$E$39:$E$789,СВЦЭМ!$A$39:$A$789,$A214,СВЦЭМ!$B$39:$B$789,T$191)+'СЕТ СН'!$F$15</f>
        <v>232.10691947999999</v>
      </c>
      <c r="U214" s="36">
        <f>SUMIFS(СВЦЭМ!$E$39:$E$789,СВЦЭМ!$A$39:$A$789,$A214,СВЦЭМ!$B$39:$B$789,U$191)+'СЕТ СН'!$F$15</f>
        <v>231.87543858000001</v>
      </c>
      <c r="V214" s="36">
        <f>SUMIFS(СВЦЭМ!$E$39:$E$789,СВЦЭМ!$A$39:$A$789,$A214,СВЦЭМ!$B$39:$B$789,V$191)+'СЕТ СН'!$F$15</f>
        <v>229.22202748000001</v>
      </c>
      <c r="W214" s="36">
        <f>SUMIFS(СВЦЭМ!$E$39:$E$789,СВЦЭМ!$A$39:$A$789,$A214,СВЦЭМ!$B$39:$B$789,W$191)+'СЕТ СН'!$F$15</f>
        <v>229.14174815000001</v>
      </c>
      <c r="X214" s="36">
        <f>SUMIFS(СВЦЭМ!$E$39:$E$789,СВЦЭМ!$A$39:$A$789,$A214,СВЦЭМ!$B$39:$B$789,X$191)+'СЕТ СН'!$F$15</f>
        <v>235.89333142999999</v>
      </c>
      <c r="Y214" s="36">
        <f>SUMIFS(СВЦЭМ!$E$39:$E$789,СВЦЭМ!$A$39:$A$789,$A214,СВЦЭМ!$B$39:$B$789,Y$191)+'СЕТ СН'!$F$15</f>
        <v>239.30585959000001</v>
      </c>
    </row>
    <row r="215" spans="1:32" ht="15.75" x14ac:dyDescent="0.2">
      <c r="A215" s="35">
        <f t="shared" si="5"/>
        <v>45650</v>
      </c>
      <c r="B215" s="36">
        <f>SUMIFS(СВЦЭМ!$E$39:$E$789,СВЦЭМ!$A$39:$A$789,$A215,СВЦЭМ!$B$39:$B$789,B$191)+'СЕТ СН'!$F$15</f>
        <v>246.05923117</v>
      </c>
      <c r="C215" s="36">
        <f>SUMIFS(СВЦЭМ!$E$39:$E$789,СВЦЭМ!$A$39:$A$789,$A215,СВЦЭМ!$B$39:$B$789,C$191)+'СЕТ СН'!$F$15</f>
        <v>258.56837624000002</v>
      </c>
      <c r="D215" s="36">
        <f>SUMIFS(СВЦЭМ!$E$39:$E$789,СВЦЭМ!$A$39:$A$789,$A215,СВЦЭМ!$B$39:$B$789,D$191)+'СЕТ СН'!$F$15</f>
        <v>258.05670949</v>
      </c>
      <c r="E215" s="36">
        <f>SUMIFS(СВЦЭМ!$E$39:$E$789,СВЦЭМ!$A$39:$A$789,$A215,СВЦЭМ!$B$39:$B$789,E$191)+'СЕТ СН'!$F$15</f>
        <v>258.11605180999999</v>
      </c>
      <c r="F215" s="36">
        <f>SUMIFS(СВЦЭМ!$E$39:$E$789,СВЦЭМ!$A$39:$A$789,$A215,СВЦЭМ!$B$39:$B$789,F$191)+'СЕТ СН'!$F$15</f>
        <v>257.06397763000001</v>
      </c>
      <c r="G215" s="36">
        <f>SUMIFS(СВЦЭМ!$E$39:$E$789,СВЦЭМ!$A$39:$A$789,$A215,СВЦЭМ!$B$39:$B$789,G$191)+'СЕТ СН'!$F$15</f>
        <v>255.0558528</v>
      </c>
      <c r="H215" s="36">
        <f>SUMIFS(СВЦЭМ!$E$39:$E$789,СВЦЭМ!$A$39:$A$789,$A215,СВЦЭМ!$B$39:$B$789,H$191)+'СЕТ СН'!$F$15</f>
        <v>253.03356335000001</v>
      </c>
      <c r="I215" s="36">
        <f>SUMIFS(СВЦЭМ!$E$39:$E$789,СВЦЭМ!$A$39:$A$789,$A215,СВЦЭМ!$B$39:$B$789,I$191)+'СЕТ СН'!$F$15</f>
        <v>245.57479921000001</v>
      </c>
      <c r="J215" s="36">
        <f>SUMIFS(СВЦЭМ!$E$39:$E$789,СВЦЭМ!$A$39:$A$789,$A215,СВЦЭМ!$B$39:$B$789,J$191)+'СЕТ СН'!$F$15</f>
        <v>241.81346722999999</v>
      </c>
      <c r="K215" s="36">
        <f>SUMIFS(СВЦЭМ!$E$39:$E$789,СВЦЭМ!$A$39:$A$789,$A215,СВЦЭМ!$B$39:$B$789,K$191)+'СЕТ СН'!$F$15</f>
        <v>242.71073715</v>
      </c>
      <c r="L215" s="36">
        <f>SUMIFS(СВЦЭМ!$E$39:$E$789,СВЦЭМ!$A$39:$A$789,$A215,СВЦЭМ!$B$39:$B$789,L$191)+'СЕТ СН'!$F$15</f>
        <v>238.94902716000001</v>
      </c>
      <c r="M215" s="36">
        <f>SUMIFS(СВЦЭМ!$E$39:$E$789,СВЦЭМ!$A$39:$A$789,$A215,СВЦЭМ!$B$39:$B$789,M$191)+'СЕТ СН'!$F$15</f>
        <v>230.82123088</v>
      </c>
      <c r="N215" s="36">
        <f>SUMIFS(СВЦЭМ!$E$39:$E$789,СВЦЭМ!$A$39:$A$789,$A215,СВЦЭМ!$B$39:$B$789,N$191)+'СЕТ СН'!$F$15</f>
        <v>233.17609565999999</v>
      </c>
      <c r="O215" s="36">
        <f>SUMIFS(СВЦЭМ!$E$39:$E$789,СВЦЭМ!$A$39:$A$789,$A215,СВЦЭМ!$B$39:$B$789,O$191)+'СЕТ СН'!$F$15</f>
        <v>239.47008145999999</v>
      </c>
      <c r="P215" s="36">
        <f>SUMIFS(СВЦЭМ!$E$39:$E$789,СВЦЭМ!$A$39:$A$789,$A215,СВЦЭМ!$B$39:$B$789,P$191)+'СЕТ СН'!$F$15</f>
        <v>238.80506993</v>
      </c>
      <c r="Q215" s="36">
        <f>SUMIFS(СВЦЭМ!$E$39:$E$789,СВЦЭМ!$A$39:$A$789,$A215,СВЦЭМ!$B$39:$B$789,Q$191)+'СЕТ СН'!$F$15</f>
        <v>231.27238603000001</v>
      </c>
      <c r="R215" s="36">
        <f>SUMIFS(СВЦЭМ!$E$39:$E$789,СВЦЭМ!$A$39:$A$789,$A215,СВЦЭМ!$B$39:$B$789,R$191)+'СЕТ СН'!$F$15</f>
        <v>233.24291438</v>
      </c>
      <c r="S215" s="36">
        <f>SUMIFS(СВЦЭМ!$E$39:$E$789,СВЦЭМ!$A$39:$A$789,$A215,СВЦЭМ!$B$39:$B$789,S$191)+'СЕТ СН'!$F$15</f>
        <v>235.92663651999999</v>
      </c>
      <c r="T215" s="36">
        <f>SUMIFS(СВЦЭМ!$E$39:$E$789,СВЦЭМ!$A$39:$A$789,$A215,СВЦЭМ!$B$39:$B$789,T$191)+'СЕТ СН'!$F$15</f>
        <v>240.3135384</v>
      </c>
      <c r="U215" s="36">
        <f>SUMIFS(СВЦЭМ!$E$39:$E$789,СВЦЭМ!$A$39:$A$789,$A215,СВЦЭМ!$B$39:$B$789,U$191)+'СЕТ СН'!$F$15</f>
        <v>240.64442344</v>
      </c>
      <c r="V215" s="36">
        <f>SUMIFS(СВЦЭМ!$E$39:$E$789,СВЦЭМ!$A$39:$A$789,$A215,СВЦЭМ!$B$39:$B$789,V$191)+'СЕТ СН'!$F$15</f>
        <v>242.05603298</v>
      </c>
      <c r="W215" s="36">
        <f>SUMIFS(СВЦЭМ!$E$39:$E$789,СВЦЭМ!$A$39:$A$789,$A215,СВЦЭМ!$B$39:$B$789,W$191)+'СЕТ СН'!$F$15</f>
        <v>244.74269791</v>
      </c>
      <c r="X215" s="36">
        <f>SUMIFS(СВЦЭМ!$E$39:$E$789,СВЦЭМ!$A$39:$A$789,$A215,СВЦЭМ!$B$39:$B$789,X$191)+'СЕТ СН'!$F$15</f>
        <v>248.70414459</v>
      </c>
      <c r="Y215" s="36">
        <f>SUMIFS(СВЦЭМ!$E$39:$E$789,СВЦЭМ!$A$39:$A$789,$A215,СВЦЭМ!$B$39:$B$789,Y$191)+'СЕТ СН'!$F$15</f>
        <v>249.77497446999999</v>
      </c>
    </row>
    <row r="216" spans="1:32" ht="15.75" x14ac:dyDescent="0.2">
      <c r="A216" s="35">
        <f t="shared" si="5"/>
        <v>45651</v>
      </c>
      <c r="B216" s="36">
        <f>SUMIFS(СВЦЭМ!$E$39:$E$789,СВЦЭМ!$A$39:$A$789,$A216,СВЦЭМ!$B$39:$B$789,B$191)+'СЕТ СН'!$F$15</f>
        <v>237.11569650999999</v>
      </c>
      <c r="C216" s="36">
        <f>SUMIFS(СВЦЭМ!$E$39:$E$789,СВЦЭМ!$A$39:$A$789,$A216,СВЦЭМ!$B$39:$B$789,C$191)+'СЕТ СН'!$F$15</f>
        <v>241.98489800999999</v>
      </c>
      <c r="D216" s="36">
        <f>SUMIFS(СВЦЭМ!$E$39:$E$789,СВЦЭМ!$A$39:$A$789,$A216,СВЦЭМ!$B$39:$B$789,D$191)+'СЕТ СН'!$F$15</f>
        <v>243.33182116</v>
      </c>
      <c r="E216" s="36">
        <f>SUMIFS(СВЦЭМ!$E$39:$E$789,СВЦЭМ!$A$39:$A$789,$A216,СВЦЭМ!$B$39:$B$789,E$191)+'СЕТ СН'!$F$15</f>
        <v>247.44298535999999</v>
      </c>
      <c r="F216" s="36">
        <f>SUMIFS(СВЦЭМ!$E$39:$E$789,СВЦЭМ!$A$39:$A$789,$A216,СВЦЭМ!$B$39:$B$789,F$191)+'СЕТ СН'!$F$15</f>
        <v>248.14291883000001</v>
      </c>
      <c r="G216" s="36">
        <f>SUMIFS(СВЦЭМ!$E$39:$E$789,СВЦЭМ!$A$39:$A$789,$A216,СВЦЭМ!$B$39:$B$789,G$191)+'СЕТ СН'!$F$15</f>
        <v>243.10785594999999</v>
      </c>
      <c r="H216" s="36">
        <f>SUMIFS(СВЦЭМ!$E$39:$E$789,СВЦЭМ!$A$39:$A$789,$A216,СВЦЭМ!$B$39:$B$789,H$191)+'СЕТ СН'!$F$15</f>
        <v>235.57406574000001</v>
      </c>
      <c r="I216" s="36">
        <f>SUMIFS(СВЦЭМ!$E$39:$E$789,СВЦЭМ!$A$39:$A$789,$A216,СВЦЭМ!$B$39:$B$789,I$191)+'СЕТ СН'!$F$15</f>
        <v>223.76464303</v>
      </c>
      <c r="J216" s="36">
        <f>SUMIFS(СВЦЭМ!$E$39:$E$789,СВЦЭМ!$A$39:$A$789,$A216,СВЦЭМ!$B$39:$B$789,J$191)+'СЕТ СН'!$F$15</f>
        <v>221.67936847999999</v>
      </c>
      <c r="K216" s="36">
        <f>SUMIFS(СВЦЭМ!$E$39:$E$789,СВЦЭМ!$A$39:$A$789,$A216,СВЦЭМ!$B$39:$B$789,K$191)+'СЕТ СН'!$F$15</f>
        <v>220.02725644</v>
      </c>
      <c r="L216" s="36">
        <f>SUMIFS(СВЦЭМ!$E$39:$E$789,СВЦЭМ!$A$39:$A$789,$A216,СВЦЭМ!$B$39:$B$789,L$191)+'СЕТ СН'!$F$15</f>
        <v>217.96111195</v>
      </c>
      <c r="M216" s="36">
        <f>SUMIFS(СВЦЭМ!$E$39:$E$789,СВЦЭМ!$A$39:$A$789,$A216,СВЦЭМ!$B$39:$B$789,M$191)+'СЕТ СН'!$F$15</f>
        <v>215.05448371</v>
      </c>
      <c r="N216" s="36">
        <f>SUMIFS(СВЦЭМ!$E$39:$E$789,СВЦЭМ!$A$39:$A$789,$A216,СВЦЭМ!$B$39:$B$789,N$191)+'СЕТ СН'!$F$15</f>
        <v>215.23528059</v>
      </c>
      <c r="O216" s="36">
        <f>SUMIFS(СВЦЭМ!$E$39:$E$789,СВЦЭМ!$A$39:$A$789,$A216,СВЦЭМ!$B$39:$B$789,O$191)+'СЕТ СН'!$F$15</f>
        <v>216.46537218</v>
      </c>
      <c r="P216" s="36">
        <f>SUMIFS(СВЦЭМ!$E$39:$E$789,СВЦЭМ!$A$39:$A$789,$A216,СВЦЭМ!$B$39:$B$789,P$191)+'СЕТ СН'!$F$15</f>
        <v>216.77863689</v>
      </c>
      <c r="Q216" s="36">
        <f>SUMIFS(СВЦЭМ!$E$39:$E$789,СВЦЭМ!$A$39:$A$789,$A216,СВЦЭМ!$B$39:$B$789,Q$191)+'СЕТ СН'!$F$15</f>
        <v>217.28974707</v>
      </c>
      <c r="R216" s="36">
        <f>SUMIFS(СВЦЭМ!$E$39:$E$789,СВЦЭМ!$A$39:$A$789,$A216,СВЦЭМ!$B$39:$B$789,R$191)+'СЕТ СН'!$F$15</f>
        <v>217.02340577000001</v>
      </c>
      <c r="S216" s="36">
        <f>SUMIFS(СВЦЭМ!$E$39:$E$789,СВЦЭМ!$A$39:$A$789,$A216,СВЦЭМ!$B$39:$B$789,S$191)+'СЕТ СН'!$F$15</f>
        <v>214.82819587</v>
      </c>
      <c r="T216" s="36">
        <f>SUMIFS(СВЦЭМ!$E$39:$E$789,СВЦЭМ!$A$39:$A$789,$A216,СВЦЭМ!$B$39:$B$789,T$191)+'СЕТ СН'!$F$15</f>
        <v>217.32823146000001</v>
      </c>
      <c r="U216" s="36">
        <f>SUMIFS(СВЦЭМ!$E$39:$E$789,СВЦЭМ!$A$39:$A$789,$A216,СВЦЭМ!$B$39:$B$789,U$191)+'СЕТ СН'!$F$15</f>
        <v>217.04953458</v>
      </c>
      <c r="V216" s="36">
        <f>SUMIFS(СВЦЭМ!$E$39:$E$789,СВЦЭМ!$A$39:$A$789,$A216,СВЦЭМ!$B$39:$B$789,V$191)+'СЕТ СН'!$F$15</f>
        <v>217.96256274000001</v>
      </c>
      <c r="W216" s="36">
        <f>SUMIFS(СВЦЭМ!$E$39:$E$789,СВЦЭМ!$A$39:$A$789,$A216,СВЦЭМ!$B$39:$B$789,W$191)+'СЕТ СН'!$F$15</f>
        <v>221.90356502</v>
      </c>
      <c r="X216" s="36">
        <f>SUMIFS(СВЦЭМ!$E$39:$E$789,СВЦЭМ!$A$39:$A$789,$A216,СВЦЭМ!$B$39:$B$789,X$191)+'СЕТ СН'!$F$15</f>
        <v>221.09432351999999</v>
      </c>
      <c r="Y216" s="36">
        <f>SUMIFS(СВЦЭМ!$E$39:$E$789,СВЦЭМ!$A$39:$A$789,$A216,СВЦЭМ!$B$39:$B$789,Y$191)+'СЕТ СН'!$F$15</f>
        <v>227.52765020999999</v>
      </c>
    </row>
    <row r="217" spans="1:32" ht="15.75" x14ac:dyDescent="0.2">
      <c r="A217" s="35">
        <f t="shared" si="5"/>
        <v>45652</v>
      </c>
      <c r="B217" s="36">
        <f>SUMIFS(СВЦЭМ!$E$39:$E$789,СВЦЭМ!$A$39:$A$789,$A217,СВЦЭМ!$B$39:$B$789,B$191)+'СЕТ СН'!$F$15</f>
        <v>245.57524176000001</v>
      </c>
      <c r="C217" s="36">
        <f>SUMIFS(СВЦЭМ!$E$39:$E$789,СВЦЭМ!$A$39:$A$789,$A217,СВЦЭМ!$B$39:$B$789,C$191)+'СЕТ СН'!$F$15</f>
        <v>250.11031463</v>
      </c>
      <c r="D217" s="36">
        <f>SUMIFS(СВЦЭМ!$E$39:$E$789,СВЦЭМ!$A$39:$A$789,$A217,СВЦЭМ!$B$39:$B$789,D$191)+'СЕТ СН'!$F$15</f>
        <v>253.24485147999999</v>
      </c>
      <c r="E217" s="36">
        <f>SUMIFS(СВЦЭМ!$E$39:$E$789,СВЦЭМ!$A$39:$A$789,$A217,СВЦЭМ!$B$39:$B$789,E$191)+'СЕТ СН'!$F$15</f>
        <v>253.82859257000001</v>
      </c>
      <c r="F217" s="36">
        <f>SUMIFS(СВЦЭМ!$E$39:$E$789,СВЦЭМ!$A$39:$A$789,$A217,СВЦЭМ!$B$39:$B$789,F$191)+'СЕТ СН'!$F$15</f>
        <v>253.32210843999999</v>
      </c>
      <c r="G217" s="36">
        <f>SUMIFS(СВЦЭМ!$E$39:$E$789,СВЦЭМ!$A$39:$A$789,$A217,СВЦЭМ!$B$39:$B$789,G$191)+'СЕТ СН'!$F$15</f>
        <v>250.53063234000001</v>
      </c>
      <c r="H217" s="36">
        <f>SUMIFS(СВЦЭМ!$E$39:$E$789,СВЦЭМ!$A$39:$A$789,$A217,СВЦЭМ!$B$39:$B$789,H$191)+'СЕТ СН'!$F$15</f>
        <v>240.82535390000001</v>
      </c>
      <c r="I217" s="36">
        <f>SUMIFS(СВЦЭМ!$E$39:$E$789,СВЦЭМ!$A$39:$A$789,$A217,СВЦЭМ!$B$39:$B$789,I$191)+'СЕТ СН'!$F$15</f>
        <v>233.28917283999999</v>
      </c>
      <c r="J217" s="36">
        <f>SUMIFS(СВЦЭМ!$E$39:$E$789,СВЦЭМ!$A$39:$A$789,$A217,СВЦЭМ!$B$39:$B$789,J$191)+'СЕТ СН'!$F$15</f>
        <v>229.22941696999999</v>
      </c>
      <c r="K217" s="36">
        <f>SUMIFS(СВЦЭМ!$E$39:$E$789,СВЦЭМ!$A$39:$A$789,$A217,СВЦЭМ!$B$39:$B$789,K$191)+'СЕТ СН'!$F$15</f>
        <v>226.90768546000001</v>
      </c>
      <c r="L217" s="36">
        <f>SUMIFS(СВЦЭМ!$E$39:$E$789,СВЦЭМ!$A$39:$A$789,$A217,СВЦЭМ!$B$39:$B$789,L$191)+'СЕТ СН'!$F$15</f>
        <v>226.81562109999999</v>
      </c>
      <c r="M217" s="36">
        <f>SUMIFS(СВЦЭМ!$E$39:$E$789,СВЦЭМ!$A$39:$A$789,$A217,СВЦЭМ!$B$39:$B$789,M$191)+'СЕТ СН'!$F$15</f>
        <v>225.24787470999999</v>
      </c>
      <c r="N217" s="36">
        <f>SUMIFS(СВЦЭМ!$E$39:$E$789,СВЦЭМ!$A$39:$A$789,$A217,СВЦЭМ!$B$39:$B$789,N$191)+'СЕТ СН'!$F$15</f>
        <v>225.41493055000001</v>
      </c>
      <c r="O217" s="36">
        <f>SUMIFS(СВЦЭМ!$E$39:$E$789,СВЦЭМ!$A$39:$A$789,$A217,СВЦЭМ!$B$39:$B$789,O$191)+'СЕТ СН'!$F$15</f>
        <v>224.54161776000001</v>
      </c>
      <c r="P217" s="36">
        <f>SUMIFS(СВЦЭМ!$E$39:$E$789,СВЦЭМ!$A$39:$A$789,$A217,СВЦЭМ!$B$39:$B$789,P$191)+'СЕТ СН'!$F$15</f>
        <v>226.01308667999999</v>
      </c>
      <c r="Q217" s="36">
        <f>SUMIFS(СВЦЭМ!$E$39:$E$789,СВЦЭМ!$A$39:$A$789,$A217,СВЦЭМ!$B$39:$B$789,Q$191)+'СЕТ СН'!$F$15</f>
        <v>232.10853499999999</v>
      </c>
      <c r="R217" s="36">
        <f>SUMIFS(СВЦЭМ!$E$39:$E$789,СВЦЭМ!$A$39:$A$789,$A217,СВЦЭМ!$B$39:$B$789,R$191)+'СЕТ СН'!$F$15</f>
        <v>227.00144531999999</v>
      </c>
      <c r="S217" s="36">
        <f>SUMIFS(СВЦЭМ!$E$39:$E$789,СВЦЭМ!$A$39:$A$789,$A217,СВЦЭМ!$B$39:$B$789,S$191)+'СЕТ СН'!$F$15</f>
        <v>227.927809</v>
      </c>
      <c r="T217" s="36">
        <f>SUMIFS(СВЦЭМ!$E$39:$E$789,СВЦЭМ!$A$39:$A$789,$A217,СВЦЭМ!$B$39:$B$789,T$191)+'СЕТ СН'!$F$15</f>
        <v>225.76412171000001</v>
      </c>
      <c r="U217" s="36">
        <f>SUMIFS(СВЦЭМ!$E$39:$E$789,СВЦЭМ!$A$39:$A$789,$A217,СВЦЭМ!$B$39:$B$789,U$191)+'СЕТ СН'!$F$15</f>
        <v>227.3847226</v>
      </c>
      <c r="V217" s="36">
        <f>SUMIFS(СВЦЭМ!$E$39:$E$789,СВЦЭМ!$A$39:$A$789,$A217,СВЦЭМ!$B$39:$B$789,V$191)+'СЕТ СН'!$F$15</f>
        <v>230.54195529</v>
      </c>
      <c r="W217" s="36">
        <f>SUMIFS(СВЦЭМ!$E$39:$E$789,СВЦЭМ!$A$39:$A$789,$A217,СВЦЭМ!$B$39:$B$789,W$191)+'СЕТ СН'!$F$15</f>
        <v>231.81775617</v>
      </c>
      <c r="X217" s="36">
        <f>SUMIFS(СВЦЭМ!$E$39:$E$789,СВЦЭМ!$A$39:$A$789,$A217,СВЦЭМ!$B$39:$B$789,X$191)+'СЕТ СН'!$F$15</f>
        <v>233.09268118</v>
      </c>
      <c r="Y217" s="36">
        <f>SUMIFS(СВЦЭМ!$E$39:$E$789,СВЦЭМ!$A$39:$A$789,$A217,СВЦЭМ!$B$39:$B$789,Y$191)+'СЕТ СН'!$F$15</f>
        <v>235.04478268</v>
      </c>
    </row>
    <row r="218" spans="1:32" ht="15.75" x14ac:dyDescent="0.2">
      <c r="A218" s="35">
        <f t="shared" si="5"/>
        <v>45653</v>
      </c>
      <c r="B218" s="36">
        <f>SUMIFS(СВЦЭМ!$E$39:$E$789,СВЦЭМ!$A$39:$A$789,$A218,СВЦЭМ!$B$39:$B$789,B$191)+'СЕТ СН'!$F$15</f>
        <v>247.10601306999999</v>
      </c>
      <c r="C218" s="36">
        <f>SUMIFS(СВЦЭМ!$E$39:$E$789,СВЦЭМ!$A$39:$A$789,$A218,СВЦЭМ!$B$39:$B$789,C$191)+'СЕТ СН'!$F$15</f>
        <v>249.2289059</v>
      </c>
      <c r="D218" s="36">
        <f>SUMIFS(СВЦЭМ!$E$39:$E$789,СВЦЭМ!$A$39:$A$789,$A218,СВЦЭМ!$B$39:$B$789,D$191)+'СЕТ СН'!$F$15</f>
        <v>250.60396771000001</v>
      </c>
      <c r="E218" s="36">
        <f>SUMIFS(СВЦЭМ!$E$39:$E$789,СВЦЭМ!$A$39:$A$789,$A218,СВЦЭМ!$B$39:$B$789,E$191)+'СЕТ СН'!$F$15</f>
        <v>251.71817995000001</v>
      </c>
      <c r="F218" s="36">
        <f>SUMIFS(СВЦЭМ!$E$39:$E$789,СВЦЭМ!$A$39:$A$789,$A218,СВЦЭМ!$B$39:$B$789,F$191)+'СЕТ СН'!$F$15</f>
        <v>250.80392523</v>
      </c>
      <c r="G218" s="36">
        <f>SUMIFS(СВЦЭМ!$E$39:$E$789,СВЦЭМ!$A$39:$A$789,$A218,СВЦЭМ!$B$39:$B$789,G$191)+'СЕТ СН'!$F$15</f>
        <v>247.20218295999999</v>
      </c>
      <c r="H218" s="36">
        <f>SUMIFS(СВЦЭМ!$E$39:$E$789,СВЦЭМ!$A$39:$A$789,$A218,СВЦЭМ!$B$39:$B$789,H$191)+'СЕТ СН'!$F$15</f>
        <v>237.85691306000001</v>
      </c>
      <c r="I218" s="36">
        <f>SUMIFS(СВЦЭМ!$E$39:$E$789,СВЦЭМ!$A$39:$A$789,$A218,СВЦЭМ!$B$39:$B$789,I$191)+'СЕТ СН'!$F$15</f>
        <v>227.62860513999999</v>
      </c>
      <c r="J218" s="36">
        <f>SUMIFS(СВЦЭМ!$E$39:$E$789,СВЦЭМ!$A$39:$A$789,$A218,СВЦЭМ!$B$39:$B$789,J$191)+'СЕТ СН'!$F$15</f>
        <v>224.56634735</v>
      </c>
      <c r="K218" s="36">
        <f>SUMIFS(СВЦЭМ!$E$39:$E$789,СВЦЭМ!$A$39:$A$789,$A218,СВЦЭМ!$B$39:$B$789,K$191)+'СЕТ СН'!$F$15</f>
        <v>224.57762248</v>
      </c>
      <c r="L218" s="36">
        <f>SUMIFS(СВЦЭМ!$E$39:$E$789,СВЦЭМ!$A$39:$A$789,$A218,СВЦЭМ!$B$39:$B$789,L$191)+'СЕТ СН'!$F$15</f>
        <v>227.16095394000001</v>
      </c>
      <c r="M218" s="36">
        <f>SUMIFS(СВЦЭМ!$E$39:$E$789,СВЦЭМ!$A$39:$A$789,$A218,СВЦЭМ!$B$39:$B$789,M$191)+'СЕТ СН'!$F$15</f>
        <v>234.34486423000001</v>
      </c>
      <c r="N218" s="36">
        <f>SUMIFS(СВЦЭМ!$E$39:$E$789,СВЦЭМ!$A$39:$A$789,$A218,СВЦЭМ!$B$39:$B$789,N$191)+'СЕТ СН'!$F$15</f>
        <v>236.97791834</v>
      </c>
      <c r="O218" s="36">
        <f>SUMIFS(СВЦЭМ!$E$39:$E$789,СВЦЭМ!$A$39:$A$789,$A218,СВЦЭМ!$B$39:$B$789,O$191)+'СЕТ СН'!$F$15</f>
        <v>237.12493004000001</v>
      </c>
      <c r="P218" s="36">
        <f>SUMIFS(СВЦЭМ!$E$39:$E$789,СВЦЭМ!$A$39:$A$789,$A218,СВЦЭМ!$B$39:$B$789,P$191)+'СЕТ СН'!$F$15</f>
        <v>235.62748801999999</v>
      </c>
      <c r="Q218" s="36">
        <f>SUMIFS(СВЦЭМ!$E$39:$E$789,СВЦЭМ!$A$39:$A$789,$A218,СВЦЭМ!$B$39:$B$789,Q$191)+'СЕТ СН'!$F$15</f>
        <v>237.00825743999999</v>
      </c>
      <c r="R218" s="36">
        <f>SUMIFS(СВЦЭМ!$E$39:$E$789,СВЦЭМ!$A$39:$A$789,$A218,СВЦЭМ!$B$39:$B$789,R$191)+'СЕТ СН'!$F$15</f>
        <v>235.97029992</v>
      </c>
      <c r="S218" s="36">
        <f>SUMIFS(СВЦЭМ!$E$39:$E$789,СВЦЭМ!$A$39:$A$789,$A218,СВЦЭМ!$B$39:$B$789,S$191)+'СЕТ СН'!$F$15</f>
        <v>234.37353178000001</v>
      </c>
      <c r="T218" s="36">
        <f>SUMIFS(СВЦЭМ!$E$39:$E$789,СВЦЭМ!$A$39:$A$789,$A218,СВЦЭМ!$B$39:$B$789,T$191)+'СЕТ СН'!$F$15</f>
        <v>230.98236797000001</v>
      </c>
      <c r="U218" s="36">
        <f>SUMIFS(СВЦЭМ!$E$39:$E$789,СВЦЭМ!$A$39:$A$789,$A218,СВЦЭМ!$B$39:$B$789,U$191)+'СЕТ СН'!$F$15</f>
        <v>227.37448688000001</v>
      </c>
      <c r="V218" s="36">
        <f>SUMIFS(СВЦЭМ!$E$39:$E$789,СВЦЭМ!$A$39:$A$789,$A218,СВЦЭМ!$B$39:$B$789,V$191)+'СЕТ СН'!$F$15</f>
        <v>228.52961407000001</v>
      </c>
      <c r="W218" s="36">
        <f>SUMIFS(СВЦЭМ!$E$39:$E$789,СВЦЭМ!$A$39:$A$789,$A218,СВЦЭМ!$B$39:$B$789,W$191)+'СЕТ СН'!$F$15</f>
        <v>232.09736387000001</v>
      </c>
      <c r="X218" s="36">
        <f>SUMIFS(СВЦЭМ!$E$39:$E$789,СВЦЭМ!$A$39:$A$789,$A218,СВЦЭМ!$B$39:$B$789,X$191)+'СЕТ СН'!$F$15</f>
        <v>237.31330216999999</v>
      </c>
      <c r="Y218" s="36">
        <f>SUMIFS(СВЦЭМ!$E$39:$E$789,СВЦЭМ!$A$39:$A$789,$A218,СВЦЭМ!$B$39:$B$789,Y$191)+'СЕТ СН'!$F$15</f>
        <v>237.81264259</v>
      </c>
    </row>
    <row r="219" spans="1:32" ht="15.75" x14ac:dyDescent="0.2">
      <c r="A219" s="35">
        <f t="shared" si="5"/>
        <v>45654</v>
      </c>
      <c r="B219" s="36">
        <f>SUMIFS(СВЦЭМ!$E$39:$E$789,СВЦЭМ!$A$39:$A$789,$A219,СВЦЭМ!$B$39:$B$789,B$191)+'СЕТ СН'!$F$15</f>
        <v>238.20692693999999</v>
      </c>
      <c r="C219" s="36">
        <f>SUMIFS(СВЦЭМ!$E$39:$E$789,СВЦЭМ!$A$39:$A$789,$A219,СВЦЭМ!$B$39:$B$789,C$191)+'СЕТ СН'!$F$15</f>
        <v>242.92618418999999</v>
      </c>
      <c r="D219" s="36">
        <f>SUMIFS(СВЦЭМ!$E$39:$E$789,СВЦЭМ!$A$39:$A$789,$A219,СВЦЭМ!$B$39:$B$789,D$191)+'СЕТ СН'!$F$15</f>
        <v>249.19814582000001</v>
      </c>
      <c r="E219" s="36">
        <f>SUMIFS(СВЦЭМ!$E$39:$E$789,СВЦЭМ!$A$39:$A$789,$A219,СВЦЭМ!$B$39:$B$789,E$191)+'СЕТ СН'!$F$15</f>
        <v>251.52923887</v>
      </c>
      <c r="F219" s="36">
        <f>SUMIFS(СВЦЭМ!$E$39:$E$789,СВЦЭМ!$A$39:$A$789,$A219,СВЦЭМ!$B$39:$B$789,F$191)+'СЕТ СН'!$F$15</f>
        <v>251.48235423</v>
      </c>
      <c r="G219" s="36">
        <f>SUMIFS(СВЦЭМ!$E$39:$E$789,СВЦЭМ!$A$39:$A$789,$A219,СВЦЭМ!$B$39:$B$789,G$191)+'СЕТ СН'!$F$15</f>
        <v>248.05156258</v>
      </c>
      <c r="H219" s="36">
        <f>SUMIFS(СВЦЭМ!$E$39:$E$789,СВЦЭМ!$A$39:$A$789,$A219,СВЦЭМ!$B$39:$B$789,H$191)+'СЕТ СН'!$F$15</f>
        <v>245.09001895</v>
      </c>
      <c r="I219" s="36">
        <f>SUMIFS(СВЦЭМ!$E$39:$E$789,СВЦЭМ!$A$39:$A$789,$A219,СВЦЭМ!$B$39:$B$789,I$191)+'СЕТ СН'!$F$15</f>
        <v>236.49541210000001</v>
      </c>
      <c r="J219" s="36">
        <f>SUMIFS(СВЦЭМ!$E$39:$E$789,СВЦЭМ!$A$39:$A$789,$A219,СВЦЭМ!$B$39:$B$789,J$191)+'СЕТ СН'!$F$15</f>
        <v>233.85125961</v>
      </c>
      <c r="K219" s="36">
        <f>SUMIFS(СВЦЭМ!$E$39:$E$789,СВЦЭМ!$A$39:$A$789,$A219,СВЦЭМ!$B$39:$B$789,K$191)+'СЕТ СН'!$F$15</f>
        <v>231.53796557000001</v>
      </c>
      <c r="L219" s="36">
        <f>SUMIFS(СВЦЭМ!$E$39:$E$789,СВЦЭМ!$A$39:$A$789,$A219,СВЦЭМ!$B$39:$B$789,L$191)+'СЕТ СН'!$F$15</f>
        <v>228.77439383999999</v>
      </c>
      <c r="M219" s="36">
        <f>SUMIFS(СВЦЭМ!$E$39:$E$789,СВЦЭМ!$A$39:$A$789,$A219,СВЦЭМ!$B$39:$B$789,M$191)+'СЕТ СН'!$F$15</f>
        <v>235.51539542</v>
      </c>
      <c r="N219" s="36">
        <f>SUMIFS(СВЦЭМ!$E$39:$E$789,СВЦЭМ!$A$39:$A$789,$A219,СВЦЭМ!$B$39:$B$789,N$191)+'СЕТ СН'!$F$15</f>
        <v>236.20501062</v>
      </c>
      <c r="O219" s="36">
        <f>SUMIFS(СВЦЭМ!$E$39:$E$789,СВЦЭМ!$A$39:$A$789,$A219,СВЦЭМ!$B$39:$B$789,O$191)+'СЕТ СН'!$F$15</f>
        <v>237.11117311999999</v>
      </c>
      <c r="P219" s="36">
        <f>SUMIFS(СВЦЭМ!$E$39:$E$789,СВЦЭМ!$A$39:$A$789,$A219,СВЦЭМ!$B$39:$B$789,P$191)+'СЕТ СН'!$F$15</f>
        <v>236.82522415</v>
      </c>
      <c r="Q219" s="36">
        <f>SUMIFS(СВЦЭМ!$E$39:$E$789,СВЦЭМ!$A$39:$A$789,$A219,СВЦЭМ!$B$39:$B$789,Q$191)+'СЕТ СН'!$F$15</f>
        <v>238.27051417000001</v>
      </c>
      <c r="R219" s="36">
        <f>SUMIFS(СВЦЭМ!$E$39:$E$789,СВЦЭМ!$A$39:$A$789,$A219,СВЦЭМ!$B$39:$B$789,R$191)+'СЕТ СН'!$F$15</f>
        <v>237.67228394</v>
      </c>
      <c r="S219" s="36">
        <f>SUMIFS(СВЦЭМ!$E$39:$E$789,СВЦЭМ!$A$39:$A$789,$A219,СВЦЭМ!$B$39:$B$789,S$191)+'СЕТ СН'!$F$15</f>
        <v>234.48619321999999</v>
      </c>
      <c r="T219" s="36">
        <f>SUMIFS(СВЦЭМ!$E$39:$E$789,СВЦЭМ!$A$39:$A$789,$A219,СВЦЭМ!$B$39:$B$789,T$191)+'СЕТ СН'!$F$15</f>
        <v>231.65700336</v>
      </c>
      <c r="U219" s="36">
        <f>SUMIFS(СВЦЭМ!$E$39:$E$789,СВЦЭМ!$A$39:$A$789,$A219,СВЦЭМ!$B$39:$B$789,U$191)+'СЕТ СН'!$F$15</f>
        <v>233.54938627999999</v>
      </c>
      <c r="V219" s="36">
        <f>SUMIFS(СВЦЭМ!$E$39:$E$789,СВЦЭМ!$A$39:$A$789,$A219,СВЦЭМ!$B$39:$B$789,V$191)+'СЕТ СН'!$F$15</f>
        <v>234.91008495</v>
      </c>
      <c r="W219" s="36">
        <f>SUMIFS(СВЦЭМ!$E$39:$E$789,СВЦЭМ!$A$39:$A$789,$A219,СВЦЭМ!$B$39:$B$789,W$191)+'СЕТ СН'!$F$15</f>
        <v>236.00216993000001</v>
      </c>
      <c r="X219" s="36">
        <f>SUMIFS(СВЦЭМ!$E$39:$E$789,СВЦЭМ!$A$39:$A$789,$A219,СВЦЭМ!$B$39:$B$789,X$191)+'СЕТ СН'!$F$15</f>
        <v>237.32944939000001</v>
      </c>
      <c r="Y219" s="36">
        <f>SUMIFS(СВЦЭМ!$E$39:$E$789,СВЦЭМ!$A$39:$A$789,$A219,СВЦЭМ!$B$39:$B$789,Y$191)+'СЕТ СН'!$F$15</f>
        <v>246.11830796999999</v>
      </c>
    </row>
    <row r="220" spans="1:32" ht="15.75" x14ac:dyDescent="0.2">
      <c r="A220" s="35">
        <f t="shared" si="5"/>
        <v>45655</v>
      </c>
      <c r="B220" s="36">
        <f>SUMIFS(СВЦЭМ!$E$39:$E$789,СВЦЭМ!$A$39:$A$789,$A220,СВЦЭМ!$B$39:$B$789,B$191)+'СЕТ СН'!$F$15</f>
        <v>230.28915425</v>
      </c>
      <c r="C220" s="36">
        <f>SUMIFS(СВЦЭМ!$E$39:$E$789,СВЦЭМ!$A$39:$A$789,$A220,СВЦЭМ!$B$39:$B$789,C$191)+'СЕТ СН'!$F$15</f>
        <v>234.71915437000001</v>
      </c>
      <c r="D220" s="36">
        <f>SUMIFS(СВЦЭМ!$E$39:$E$789,СВЦЭМ!$A$39:$A$789,$A220,СВЦЭМ!$B$39:$B$789,D$191)+'СЕТ СН'!$F$15</f>
        <v>247.65558715</v>
      </c>
      <c r="E220" s="36">
        <f>SUMIFS(СВЦЭМ!$E$39:$E$789,СВЦЭМ!$A$39:$A$789,$A220,СВЦЭМ!$B$39:$B$789,E$191)+'СЕТ СН'!$F$15</f>
        <v>252.07480468</v>
      </c>
      <c r="F220" s="36">
        <f>SUMIFS(СВЦЭМ!$E$39:$E$789,СВЦЭМ!$A$39:$A$789,$A220,СВЦЭМ!$B$39:$B$789,F$191)+'СЕТ СН'!$F$15</f>
        <v>252.98092997000001</v>
      </c>
      <c r="G220" s="36">
        <f>SUMIFS(СВЦЭМ!$E$39:$E$789,СВЦЭМ!$A$39:$A$789,$A220,СВЦЭМ!$B$39:$B$789,G$191)+'СЕТ СН'!$F$15</f>
        <v>252.66754424999999</v>
      </c>
      <c r="H220" s="36">
        <f>SUMIFS(СВЦЭМ!$E$39:$E$789,СВЦЭМ!$A$39:$A$789,$A220,СВЦЭМ!$B$39:$B$789,H$191)+'СЕТ СН'!$F$15</f>
        <v>247.73123035</v>
      </c>
      <c r="I220" s="36">
        <f>SUMIFS(СВЦЭМ!$E$39:$E$789,СВЦЭМ!$A$39:$A$789,$A220,СВЦЭМ!$B$39:$B$789,I$191)+'СЕТ СН'!$F$15</f>
        <v>239.17860969</v>
      </c>
      <c r="J220" s="36">
        <f>SUMIFS(СВЦЭМ!$E$39:$E$789,СВЦЭМ!$A$39:$A$789,$A220,СВЦЭМ!$B$39:$B$789,J$191)+'СЕТ СН'!$F$15</f>
        <v>236.17293548000001</v>
      </c>
      <c r="K220" s="36">
        <f>SUMIFS(СВЦЭМ!$E$39:$E$789,СВЦЭМ!$A$39:$A$789,$A220,СВЦЭМ!$B$39:$B$789,K$191)+'СЕТ СН'!$F$15</f>
        <v>226.27018931999999</v>
      </c>
      <c r="L220" s="36">
        <f>SUMIFS(СВЦЭМ!$E$39:$E$789,СВЦЭМ!$A$39:$A$789,$A220,СВЦЭМ!$B$39:$B$789,L$191)+'СЕТ СН'!$F$15</f>
        <v>223.24526121</v>
      </c>
      <c r="M220" s="36">
        <f>SUMIFS(СВЦЭМ!$E$39:$E$789,СВЦЭМ!$A$39:$A$789,$A220,СВЦЭМ!$B$39:$B$789,M$191)+'СЕТ СН'!$F$15</f>
        <v>221.33069696000001</v>
      </c>
      <c r="N220" s="36">
        <f>SUMIFS(СВЦЭМ!$E$39:$E$789,СВЦЭМ!$A$39:$A$789,$A220,СВЦЭМ!$B$39:$B$789,N$191)+'СЕТ СН'!$F$15</f>
        <v>218.87370630000001</v>
      </c>
      <c r="O220" s="36">
        <f>SUMIFS(СВЦЭМ!$E$39:$E$789,СВЦЭМ!$A$39:$A$789,$A220,СВЦЭМ!$B$39:$B$789,O$191)+'СЕТ СН'!$F$15</f>
        <v>223.44187894000001</v>
      </c>
      <c r="P220" s="36">
        <f>SUMIFS(СВЦЭМ!$E$39:$E$789,СВЦЭМ!$A$39:$A$789,$A220,СВЦЭМ!$B$39:$B$789,P$191)+'СЕТ СН'!$F$15</f>
        <v>224.68955749</v>
      </c>
      <c r="Q220" s="36">
        <f>SUMIFS(СВЦЭМ!$E$39:$E$789,СВЦЭМ!$A$39:$A$789,$A220,СВЦЭМ!$B$39:$B$789,Q$191)+'СЕТ СН'!$F$15</f>
        <v>229.79151777999999</v>
      </c>
      <c r="R220" s="36">
        <f>SUMIFS(СВЦЭМ!$E$39:$E$789,СВЦЭМ!$A$39:$A$789,$A220,СВЦЭМ!$B$39:$B$789,R$191)+'СЕТ СН'!$F$15</f>
        <v>226.18328645</v>
      </c>
      <c r="S220" s="36">
        <f>SUMIFS(СВЦЭМ!$E$39:$E$789,СВЦЭМ!$A$39:$A$789,$A220,СВЦЭМ!$B$39:$B$789,S$191)+'СЕТ СН'!$F$15</f>
        <v>219.11101155</v>
      </c>
      <c r="T220" s="36">
        <f>SUMIFS(СВЦЭМ!$E$39:$E$789,СВЦЭМ!$A$39:$A$789,$A220,СВЦЭМ!$B$39:$B$789,T$191)+'СЕТ СН'!$F$15</f>
        <v>214.20874817999999</v>
      </c>
      <c r="U220" s="36">
        <f>SUMIFS(СВЦЭМ!$E$39:$E$789,СВЦЭМ!$A$39:$A$789,$A220,СВЦЭМ!$B$39:$B$789,U$191)+'СЕТ СН'!$F$15</f>
        <v>212.66827807999999</v>
      </c>
      <c r="V220" s="36">
        <f>SUMIFS(СВЦЭМ!$E$39:$E$789,СВЦЭМ!$A$39:$A$789,$A220,СВЦЭМ!$B$39:$B$789,V$191)+'СЕТ СН'!$F$15</f>
        <v>216.691551</v>
      </c>
      <c r="W220" s="36">
        <f>SUMIFS(СВЦЭМ!$E$39:$E$789,СВЦЭМ!$A$39:$A$789,$A220,СВЦЭМ!$B$39:$B$789,W$191)+'СЕТ СН'!$F$15</f>
        <v>220.17572731999999</v>
      </c>
      <c r="X220" s="36">
        <f>SUMIFS(СВЦЭМ!$E$39:$E$789,СВЦЭМ!$A$39:$A$789,$A220,СВЦЭМ!$B$39:$B$789,X$191)+'СЕТ СН'!$F$15</f>
        <v>224.80551255</v>
      </c>
      <c r="Y220" s="36">
        <f>SUMIFS(СВЦЭМ!$E$39:$E$789,СВЦЭМ!$A$39:$A$789,$A220,СВЦЭМ!$B$39:$B$789,Y$191)+'СЕТ СН'!$F$15</f>
        <v>228.04426659999999</v>
      </c>
    </row>
    <row r="221" spans="1:32" ht="15.75" x14ac:dyDescent="0.2">
      <c r="A221" s="35">
        <f t="shared" si="5"/>
        <v>45656</v>
      </c>
      <c r="B221" s="36">
        <f>SUMIFS(СВЦЭМ!$E$39:$E$789,СВЦЭМ!$A$39:$A$789,$A221,СВЦЭМ!$B$39:$B$789,B$191)+'СЕТ СН'!$F$15</f>
        <v>250.55358959</v>
      </c>
      <c r="C221" s="36">
        <f>SUMIFS(СВЦЭМ!$E$39:$E$789,СВЦЭМ!$A$39:$A$789,$A221,СВЦЭМ!$B$39:$B$789,C$191)+'СЕТ СН'!$F$15</f>
        <v>257.35295423000002</v>
      </c>
      <c r="D221" s="36">
        <f>SUMIFS(СВЦЭМ!$E$39:$E$789,СВЦЭМ!$A$39:$A$789,$A221,СВЦЭМ!$B$39:$B$789,D$191)+'СЕТ СН'!$F$15</f>
        <v>259.71855013999999</v>
      </c>
      <c r="E221" s="36">
        <f>SUMIFS(СВЦЭМ!$E$39:$E$789,СВЦЭМ!$A$39:$A$789,$A221,СВЦЭМ!$B$39:$B$789,E$191)+'СЕТ СН'!$F$15</f>
        <v>261.66739471</v>
      </c>
      <c r="F221" s="36">
        <f>SUMIFS(СВЦЭМ!$E$39:$E$789,СВЦЭМ!$A$39:$A$789,$A221,СВЦЭМ!$B$39:$B$789,F$191)+'СЕТ СН'!$F$15</f>
        <v>262.20218030000001</v>
      </c>
      <c r="G221" s="36">
        <f>SUMIFS(СВЦЭМ!$E$39:$E$789,СВЦЭМ!$A$39:$A$789,$A221,СВЦЭМ!$B$39:$B$789,G$191)+'СЕТ СН'!$F$15</f>
        <v>261.89631359999998</v>
      </c>
      <c r="H221" s="36">
        <f>SUMIFS(СВЦЭМ!$E$39:$E$789,СВЦЭМ!$A$39:$A$789,$A221,СВЦЭМ!$B$39:$B$789,H$191)+'СЕТ СН'!$F$15</f>
        <v>259.94824218000002</v>
      </c>
      <c r="I221" s="36">
        <f>SUMIFS(СВЦЭМ!$E$39:$E$789,СВЦЭМ!$A$39:$A$789,$A221,СВЦЭМ!$B$39:$B$789,I$191)+'СЕТ СН'!$F$15</f>
        <v>256.61596993000001</v>
      </c>
      <c r="J221" s="36">
        <f>SUMIFS(СВЦЭМ!$E$39:$E$789,СВЦЭМ!$A$39:$A$789,$A221,СВЦЭМ!$B$39:$B$789,J$191)+'СЕТ СН'!$F$15</f>
        <v>250.78990339000001</v>
      </c>
      <c r="K221" s="36">
        <f>SUMIFS(СВЦЭМ!$E$39:$E$789,СВЦЭМ!$A$39:$A$789,$A221,СВЦЭМ!$B$39:$B$789,K$191)+'СЕТ СН'!$F$15</f>
        <v>239.42568163000001</v>
      </c>
      <c r="L221" s="36">
        <f>SUMIFS(СВЦЭМ!$E$39:$E$789,СВЦЭМ!$A$39:$A$789,$A221,СВЦЭМ!$B$39:$B$789,L$191)+'СЕТ СН'!$F$15</f>
        <v>238.77496600000001</v>
      </c>
      <c r="M221" s="36">
        <f>SUMIFS(СВЦЭМ!$E$39:$E$789,СВЦЭМ!$A$39:$A$789,$A221,СВЦЭМ!$B$39:$B$789,M$191)+'СЕТ СН'!$F$15</f>
        <v>238.67294509000001</v>
      </c>
      <c r="N221" s="36">
        <f>SUMIFS(СВЦЭМ!$E$39:$E$789,СВЦЭМ!$A$39:$A$789,$A221,СВЦЭМ!$B$39:$B$789,N$191)+'СЕТ СН'!$F$15</f>
        <v>236.52370185999999</v>
      </c>
      <c r="O221" s="36">
        <f>SUMIFS(СВЦЭМ!$E$39:$E$789,СВЦЭМ!$A$39:$A$789,$A221,СВЦЭМ!$B$39:$B$789,O$191)+'СЕТ СН'!$F$15</f>
        <v>238.78852115999999</v>
      </c>
      <c r="P221" s="36">
        <f>SUMIFS(СВЦЭМ!$E$39:$E$789,СВЦЭМ!$A$39:$A$789,$A221,СВЦЭМ!$B$39:$B$789,P$191)+'СЕТ СН'!$F$15</f>
        <v>240.28422871000001</v>
      </c>
      <c r="Q221" s="36">
        <f>SUMIFS(СВЦЭМ!$E$39:$E$789,СВЦЭМ!$A$39:$A$789,$A221,СВЦЭМ!$B$39:$B$789,Q$191)+'СЕТ СН'!$F$15</f>
        <v>240.44157290999999</v>
      </c>
      <c r="R221" s="36">
        <f>SUMIFS(СВЦЭМ!$E$39:$E$789,СВЦЭМ!$A$39:$A$789,$A221,СВЦЭМ!$B$39:$B$789,R$191)+'СЕТ СН'!$F$15</f>
        <v>239.20500652000001</v>
      </c>
      <c r="S221" s="36">
        <f>SUMIFS(СВЦЭМ!$E$39:$E$789,СВЦЭМ!$A$39:$A$789,$A221,СВЦЭМ!$B$39:$B$789,S$191)+'СЕТ СН'!$F$15</f>
        <v>234.81292003999999</v>
      </c>
      <c r="T221" s="36">
        <f>SUMIFS(СВЦЭМ!$E$39:$E$789,СВЦЭМ!$A$39:$A$789,$A221,СВЦЭМ!$B$39:$B$789,T$191)+'СЕТ СН'!$F$15</f>
        <v>231.13710743999999</v>
      </c>
      <c r="U221" s="36">
        <f>SUMIFS(СВЦЭМ!$E$39:$E$789,СВЦЭМ!$A$39:$A$789,$A221,СВЦЭМ!$B$39:$B$789,U$191)+'СЕТ СН'!$F$15</f>
        <v>231.88977348</v>
      </c>
      <c r="V221" s="36">
        <f>SUMIFS(СВЦЭМ!$E$39:$E$789,СВЦЭМ!$A$39:$A$789,$A221,СВЦЭМ!$B$39:$B$789,V$191)+'СЕТ СН'!$F$15</f>
        <v>233.46776517999999</v>
      </c>
      <c r="W221" s="36">
        <f>SUMIFS(СВЦЭМ!$E$39:$E$789,СВЦЭМ!$A$39:$A$789,$A221,СВЦЭМ!$B$39:$B$789,W$191)+'СЕТ СН'!$F$15</f>
        <v>234.87745129000001</v>
      </c>
      <c r="X221" s="36">
        <f>SUMIFS(СВЦЭМ!$E$39:$E$789,СВЦЭМ!$A$39:$A$789,$A221,СВЦЭМ!$B$39:$B$789,X$191)+'СЕТ СН'!$F$15</f>
        <v>238.98897982</v>
      </c>
      <c r="Y221" s="36">
        <f>SUMIFS(СВЦЭМ!$E$39:$E$789,СВЦЭМ!$A$39:$A$789,$A221,СВЦЭМ!$B$39:$B$789,Y$191)+'СЕТ СН'!$F$15</f>
        <v>239.98522383</v>
      </c>
    </row>
    <row r="222" spans="1:32" ht="15.75" x14ac:dyDescent="0.2">
      <c r="A222" s="35">
        <f t="shared" si="5"/>
        <v>45657</v>
      </c>
      <c r="B222" s="36">
        <f>SUMIFS(СВЦЭМ!$E$39:$E$789,СВЦЭМ!$A$39:$A$789,$A222,СВЦЭМ!$B$39:$B$789,B$191)+'СЕТ СН'!$F$15</f>
        <v>243.25363368999999</v>
      </c>
      <c r="C222" s="36">
        <f>SUMIFS(СВЦЭМ!$E$39:$E$789,СВЦЭМ!$A$39:$A$789,$A222,СВЦЭМ!$B$39:$B$789,C$191)+'СЕТ СН'!$F$15</f>
        <v>251.80937370000001</v>
      </c>
      <c r="D222" s="36">
        <f>SUMIFS(СВЦЭМ!$E$39:$E$789,СВЦЭМ!$A$39:$A$789,$A222,СВЦЭМ!$B$39:$B$789,D$191)+'СЕТ СН'!$F$15</f>
        <v>254.29375236000001</v>
      </c>
      <c r="E222" s="36">
        <f>SUMIFS(СВЦЭМ!$E$39:$E$789,СВЦЭМ!$A$39:$A$789,$A222,СВЦЭМ!$B$39:$B$789,E$191)+'СЕТ СН'!$F$15</f>
        <v>259.61061425999998</v>
      </c>
      <c r="F222" s="36">
        <f>SUMIFS(СВЦЭМ!$E$39:$E$789,СВЦЭМ!$A$39:$A$789,$A222,СВЦЭМ!$B$39:$B$789,F$191)+'СЕТ СН'!$F$15</f>
        <v>260.29674483999997</v>
      </c>
      <c r="G222" s="36">
        <f>SUMIFS(СВЦЭМ!$E$39:$E$789,СВЦЭМ!$A$39:$A$789,$A222,СВЦЭМ!$B$39:$B$789,G$191)+'СЕТ СН'!$F$15</f>
        <v>258.06488881000001</v>
      </c>
      <c r="H222" s="36">
        <f>SUMIFS(СВЦЭМ!$E$39:$E$789,СВЦЭМ!$A$39:$A$789,$A222,СВЦЭМ!$B$39:$B$789,H$191)+'СЕТ СН'!$F$15</f>
        <v>257.17773842000003</v>
      </c>
      <c r="I222" s="36">
        <f>SUMIFS(СВЦЭМ!$E$39:$E$789,СВЦЭМ!$A$39:$A$789,$A222,СВЦЭМ!$B$39:$B$789,I$191)+'СЕТ СН'!$F$15</f>
        <v>254.48460928</v>
      </c>
      <c r="J222" s="36">
        <f>SUMIFS(СВЦЭМ!$E$39:$E$789,СВЦЭМ!$A$39:$A$789,$A222,СВЦЭМ!$B$39:$B$789,J$191)+'СЕТ СН'!$F$15</f>
        <v>241.61712535000001</v>
      </c>
      <c r="K222" s="36">
        <f>SUMIFS(СВЦЭМ!$E$39:$E$789,СВЦЭМ!$A$39:$A$789,$A222,СВЦЭМ!$B$39:$B$789,K$191)+'СЕТ СН'!$F$15</f>
        <v>236.03413967</v>
      </c>
      <c r="L222" s="36">
        <f>SUMIFS(СВЦЭМ!$E$39:$E$789,СВЦЭМ!$A$39:$A$789,$A222,СВЦЭМ!$B$39:$B$789,L$191)+'СЕТ СН'!$F$15</f>
        <v>232.52867628000001</v>
      </c>
      <c r="M222" s="36">
        <f>SUMIFS(СВЦЭМ!$E$39:$E$789,СВЦЭМ!$A$39:$A$789,$A222,СВЦЭМ!$B$39:$B$789,M$191)+'СЕТ СН'!$F$15</f>
        <v>229.13798516</v>
      </c>
      <c r="N222" s="36">
        <f>SUMIFS(СВЦЭМ!$E$39:$E$789,СВЦЭМ!$A$39:$A$789,$A222,СВЦЭМ!$B$39:$B$789,N$191)+'СЕТ СН'!$F$15</f>
        <v>229.16933019000001</v>
      </c>
      <c r="O222" s="36">
        <f>SUMIFS(СВЦЭМ!$E$39:$E$789,СВЦЭМ!$A$39:$A$789,$A222,СВЦЭМ!$B$39:$B$789,O$191)+'СЕТ СН'!$F$15</f>
        <v>232.55179905</v>
      </c>
      <c r="P222" s="36">
        <f>SUMIFS(СВЦЭМ!$E$39:$E$789,СВЦЭМ!$A$39:$A$789,$A222,СВЦЭМ!$B$39:$B$789,P$191)+'СЕТ СН'!$F$15</f>
        <v>231.32148887</v>
      </c>
      <c r="Q222" s="36">
        <f>SUMIFS(СВЦЭМ!$E$39:$E$789,СВЦЭМ!$A$39:$A$789,$A222,СВЦЭМ!$B$39:$B$789,Q$191)+'СЕТ СН'!$F$15</f>
        <v>230.60730996000001</v>
      </c>
      <c r="R222" s="36">
        <f>SUMIFS(СВЦЭМ!$E$39:$E$789,СВЦЭМ!$A$39:$A$789,$A222,СВЦЭМ!$B$39:$B$789,R$191)+'СЕТ СН'!$F$15</f>
        <v>227.90989038000001</v>
      </c>
      <c r="S222" s="36">
        <f>SUMIFS(СВЦЭМ!$E$39:$E$789,СВЦЭМ!$A$39:$A$789,$A222,СВЦЭМ!$B$39:$B$789,S$191)+'СЕТ СН'!$F$15</f>
        <v>225.20251457000001</v>
      </c>
      <c r="T222" s="36">
        <f>SUMIFS(СВЦЭМ!$E$39:$E$789,СВЦЭМ!$A$39:$A$789,$A222,СВЦЭМ!$B$39:$B$789,T$191)+'СЕТ СН'!$F$15</f>
        <v>220.50837473999999</v>
      </c>
      <c r="U222" s="36">
        <f>SUMIFS(СВЦЭМ!$E$39:$E$789,СВЦЭМ!$A$39:$A$789,$A222,СВЦЭМ!$B$39:$B$789,U$191)+'СЕТ СН'!$F$15</f>
        <v>218.79784523000001</v>
      </c>
      <c r="V222" s="36">
        <f>SUMIFS(СВЦЭМ!$E$39:$E$789,СВЦЭМ!$A$39:$A$789,$A222,СВЦЭМ!$B$39:$B$789,V$191)+'СЕТ СН'!$F$15</f>
        <v>222.30466855</v>
      </c>
      <c r="W222" s="36">
        <f>SUMIFS(СВЦЭМ!$E$39:$E$789,СВЦЭМ!$A$39:$A$789,$A222,СВЦЭМ!$B$39:$B$789,W$191)+'СЕТ СН'!$F$15</f>
        <v>228.61146073</v>
      </c>
      <c r="X222" s="36">
        <f>SUMIFS(СВЦЭМ!$E$39:$E$789,СВЦЭМ!$A$39:$A$789,$A222,СВЦЭМ!$B$39:$B$789,X$191)+'СЕТ СН'!$F$15</f>
        <v>231.88753202000001</v>
      </c>
      <c r="Y222" s="36">
        <f>SUMIFS(СВЦЭМ!$E$39:$E$789,СВЦЭМ!$A$39:$A$789,$A222,СВЦЭМ!$B$39:$B$789,Y$191)+'СЕТ СН'!$F$15</f>
        <v>236.32608816999999</v>
      </c>
      <c r="Z222" s="36">
        <f>SUMIFS(СВЦЭМ!$E$39:$E$789,СВЦЭМ!$A$39:$A$789,$A222,СВЦЭМ!$B$39:$B$789,Z$191)+'СЕТ СН'!$F$15</f>
        <v>241.59982747000001</v>
      </c>
      <c r="AA222" s="36">
        <f>SUMIFS(СВЦЭМ!$E$39:$E$789,СВЦЭМ!$A$39:$A$789,$A222,СВЦЭМ!$B$39:$B$789,AA$191)+'СЕТ СН'!$F$15</f>
        <v>244.48424284000001</v>
      </c>
      <c r="AB222" s="36">
        <f>SUMIFS(СВЦЭМ!$E$39:$E$789,СВЦЭМ!$A$39:$A$789,$A222,СВЦЭМ!$B$39:$B$789,AB$191)+'СЕТ СН'!$F$15</f>
        <v>246.17873610000001</v>
      </c>
      <c r="AC222" s="36">
        <f>SUMIFS(СВЦЭМ!$E$39:$E$789,СВЦЭМ!$A$39:$A$789,$A222,СВЦЭМ!$B$39:$B$789,AC$191)+'СЕТ СН'!$F$15</f>
        <v>247.12806438999999</v>
      </c>
      <c r="AD222" s="36">
        <f>SUMIFS(СВЦЭМ!$E$39:$E$789,СВЦЭМ!$A$39:$A$789,$A222,СВЦЭМ!$B$39:$B$789,AD$191)+'СЕТ СН'!$F$15</f>
        <v>248.94218855</v>
      </c>
      <c r="AE222" s="36">
        <f>SUMIFS(СВЦЭМ!$E$39:$E$789,СВЦЭМ!$A$39:$A$789,$A222,СВЦЭМ!$B$39:$B$789,AE$191)+'СЕТ СН'!$F$15</f>
        <v>251.74274453000001</v>
      </c>
      <c r="AF222" s="36">
        <f>SUMIFS(СВЦЭМ!$E$39:$E$789,СВЦЭМ!$A$39:$A$789,$A222,СВЦЭМ!$B$39:$B$789,AF$191)+'СЕТ СН'!$F$15</f>
        <v>257.22029375</v>
      </c>
    </row>
    <row r="223" spans="1:32"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32" ht="12.75" customHeight="1" x14ac:dyDescent="0.2">
      <c r="A224" s="129"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32"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32"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c r="Z226" s="34">
        <v>25</v>
      </c>
      <c r="AA226" s="34">
        <v>26</v>
      </c>
      <c r="AB226" s="34">
        <v>27</v>
      </c>
      <c r="AC226" s="34">
        <v>28</v>
      </c>
      <c r="AD226" s="34">
        <v>29</v>
      </c>
      <c r="AE226" s="34">
        <v>30</v>
      </c>
      <c r="AF226" s="34">
        <v>31</v>
      </c>
    </row>
    <row r="227" spans="1:32" ht="15.75" customHeight="1" x14ac:dyDescent="0.2">
      <c r="A227" s="35" t="str">
        <f>A192</f>
        <v>01.12.2024</v>
      </c>
      <c r="B227" s="36">
        <f>SUMIFS(СВЦЭМ!$F$39:$F$789,СВЦЭМ!$A$39:$A$789,$A227,СВЦЭМ!$B$39:$B$789,B$226)+'СЕТ СН'!$F$15</f>
        <v>249.60864187999999</v>
      </c>
      <c r="C227" s="36">
        <f>SUMIFS(СВЦЭМ!$F$39:$F$789,СВЦЭМ!$A$39:$A$789,$A227,СВЦЭМ!$B$39:$B$789,C$226)+'СЕТ СН'!$F$15</f>
        <v>255.32405836999999</v>
      </c>
      <c r="D227" s="36">
        <f>SUMIFS(СВЦЭМ!$F$39:$F$789,СВЦЭМ!$A$39:$A$789,$A227,СВЦЭМ!$B$39:$B$789,D$226)+'СЕТ СН'!$F$15</f>
        <v>257.49347460000001</v>
      </c>
      <c r="E227" s="36">
        <f>SUMIFS(СВЦЭМ!$F$39:$F$789,СВЦЭМ!$A$39:$A$789,$A227,СВЦЭМ!$B$39:$B$789,E$226)+'СЕТ СН'!$F$15</f>
        <v>256.72928929</v>
      </c>
      <c r="F227" s="36">
        <f>SUMIFS(СВЦЭМ!$F$39:$F$789,СВЦЭМ!$A$39:$A$789,$A227,СВЦЭМ!$B$39:$B$789,F$226)+'СЕТ СН'!$F$15</f>
        <v>256.99479171000002</v>
      </c>
      <c r="G227" s="36">
        <f>SUMIFS(СВЦЭМ!$F$39:$F$789,СВЦЭМ!$A$39:$A$789,$A227,СВЦЭМ!$B$39:$B$789,G$226)+'СЕТ СН'!$F$15</f>
        <v>259.10167496000003</v>
      </c>
      <c r="H227" s="36">
        <f>SUMIFS(СВЦЭМ!$F$39:$F$789,СВЦЭМ!$A$39:$A$789,$A227,СВЦЭМ!$B$39:$B$789,H$226)+'СЕТ СН'!$F$15</f>
        <v>259.50506775000002</v>
      </c>
      <c r="I227" s="36">
        <f>SUMIFS(СВЦЭМ!$F$39:$F$789,СВЦЭМ!$A$39:$A$789,$A227,СВЦЭМ!$B$39:$B$789,I$226)+'СЕТ СН'!$F$15</f>
        <v>259.72421234000001</v>
      </c>
      <c r="J227" s="36">
        <f>SUMIFS(СВЦЭМ!$F$39:$F$789,СВЦЭМ!$A$39:$A$789,$A227,СВЦЭМ!$B$39:$B$789,J$226)+'СЕТ СН'!$F$15</f>
        <v>254.67212742999999</v>
      </c>
      <c r="K227" s="36">
        <f>SUMIFS(СВЦЭМ!$F$39:$F$789,СВЦЭМ!$A$39:$A$789,$A227,СВЦЭМ!$B$39:$B$789,K$226)+'СЕТ СН'!$F$15</f>
        <v>255.40135412999999</v>
      </c>
      <c r="L227" s="36">
        <f>SUMIFS(СВЦЭМ!$F$39:$F$789,СВЦЭМ!$A$39:$A$789,$A227,СВЦЭМ!$B$39:$B$789,L$226)+'СЕТ СН'!$F$15</f>
        <v>250.37001405999999</v>
      </c>
      <c r="M227" s="36">
        <f>SUMIFS(СВЦЭМ!$F$39:$F$789,СВЦЭМ!$A$39:$A$789,$A227,СВЦЭМ!$B$39:$B$789,M$226)+'СЕТ СН'!$F$15</f>
        <v>250.24861675</v>
      </c>
      <c r="N227" s="36">
        <f>SUMIFS(СВЦЭМ!$F$39:$F$789,СВЦЭМ!$A$39:$A$789,$A227,СВЦЭМ!$B$39:$B$789,N$226)+'СЕТ СН'!$F$15</f>
        <v>253.43484917999999</v>
      </c>
      <c r="O227" s="36">
        <f>SUMIFS(СВЦЭМ!$F$39:$F$789,СВЦЭМ!$A$39:$A$789,$A227,СВЦЭМ!$B$39:$B$789,O$226)+'СЕТ СН'!$F$15</f>
        <v>255.07182044999999</v>
      </c>
      <c r="P227" s="36">
        <f>SUMIFS(СВЦЭМ!$F$39:$F$789,СВЦЭМ!$A$39:$A$789,$A227,СВЦЭМ!$B$39:$B$789,P$226)+'СЕТ СН'!$F$15</f>
        <v>258.37210375000001</v>
      </c>
      <c r="Q227" s="36">
        <f>SUMIFS(СВЦЭМ!$F$39:$F$789,СВЦЭМ!$A$39:$A$789,$A227,СВЦЭМ!$B$39:$B$789,Q$226)+'СЕТ СН'!$F$15</f>
        <v>260.62766432000001</v>
      </c>
      <c r="R227" s="36">
        <f>SUMIFS(СВЦЭМ!$F$39:$F$789,СВЦЭМ!$A$39:$A$789,$A227,СВЦЭМ!$B$39:$B$789,R$226)+'СЕТ СН'!$F$15</f>
        <v>258.77796094000001</v>
      </c>
      <c r="S227" s="36">
        <f>SUMIFS(СВЦЭМ!$F$39:$F$789,СВЦЭМ!$A$39:$A$789,$A227,СВЦЭМ!$B$39:$B$789,S$226)+'СЕТ СН'!$F$15</f>
        <v>252.19520858999999</v>
      </c>
      <c r="T227" s="36">
        <f>SUMIFS(СВЦЭМ!$F$39:$F$789,СВЦЭМ!$A$39:$A$789,$A227,СВЦЭМ!$B$39:$B$789,T$226)+'СЕТ СН'!$F$15</f>
        <v>244.26094065000001</v>
      </c>
      <c r="U227" s="36">
        <f>SUMIFS(СВЦЭМ!$F$39:$F$789,СВЦЭМ!$A$39:$A$789,$A227,СВЦЭМ!$B$39:$B$789,U$226)+'СЕТ СН'!$F$15</f>
        <v>246.3962449</v>
      </c>
      <c r="V227" s="36">
        <f>SUMIFS(СВЦЭМ!$F$39:$F$789,СВЦЭМ!$A$39:$A$789,$A227,СВЦЭМ!$B$39:$B$789,V$226)+'СЕТ СН'!$F$15</f>
        <v>249.14008564</v>
      </c>
      <c r="W227" s="36">
        <f>SUMIFS(СВЦЭМ!$F$39:$F$789,СВЦЭМ!$A$39:$A$789,$A227,СВЦЭМ!$B$39:$B$789,W$226)+'СЕТ СН'!$F$15</f>
        <v>251.23842801999999</v>
      </c>
      <c r="X227" s="36">
        <f>SUMIFS(СВЦЭМ!$F$39:$F$789,СВЦЭМ!$A$39:$A$789,$A227,СВЦЭМ!$B$39:$B$789,X$226)+'СЕТ СН'!$F$15</f>
        <v>254.03021271</v>
      </c>
      <c r="Y227" s="36">
        <f>SUMIFS(СВЦЭМ!$F$39:$F$789,СВЦЭМ!$A$39:$A$789,$A227,СВЦЭМ!$B$39:$B$789,Y$226)+'СЕТ СН'!$F$15</f>
        <v>262.21686538</v>
      </c>
      <c r="AA227" s="45"/>
    </row>
    <row r="228" spans="1:32" ht="15.75" x14ac:dyDescent="0.2">
      <c r="A228" s="35">
        <f>A227+1</f>
        <v>45628</v>
      </c>
      <c r="B228" s="36">
        <f>SUMIFS(СВЦЭМ!$F$39:$F$789,СВЦЭМ!$A$39:$A$789,$A228,СВЦЭМ!$B$39:$B$789,B$226)+'СЕТ СН'!$F$15</f>
        <v>270.63943432999997</v>
      </c>
      <c r="C228" s="36">
        <f>SUMIFS(СВЦЭМ!$F$39:$F$789,СВЦЭМ!$A$39:$A$789,$A228,СВЦЭМ!$B$39:$B$789,C$226)+'СЕТ СН'!$F$15</f>
        <v>269.30521596</v>
      </c>
      <c r="D228" s="36">
        <f>SUMIFS(СВЦЭМ!$F$39:$F$789,СВЦЭМ!$A$39:$A$789,$A228,СВЦЭМ!$B$39:$B$789,D$226)+'СЕТ СН'!$F$15</f>
        <v>267.62578327</v>
      </c>
      <c r="E228" s="36">
        <f>SUMIFS(СВЦЭМ!$F$39:$F$789,СВЦЭМ!$A$39:$A$789,$A228,СВЦЭМ!$B$39:$B$789,E$226)+'СЕТ СН'!$F$15</f>
        <v>269.00821121000001</v>
      </c>
      <c r="F228" s="36">
        <f>SUMIFS(СВЦЭМ!$F$39:$F$789,СВЦЭМ!$A$39:$A$789,$A228,СВЦЭМ!$B$39:$B$789,F$226)+'СЕТ СН'!$F$15</f>
        <v>268.07805825000003</v>
      </c>
      <c r="G228" s="36">
        <f>SUMIFS(СВЦЭМ!$F$39:$F$789,СВЦЭМ!$A$39:$A$789,$A228,СВЦЭМ!$B$39:$B$789,G$226)+'СЕТ СН'!$F$15</f>
        <v>268.50093864000002</v>
      </c>
      <c r="H228" s="36">
        <f>SUMIFS(СВЦЭМ!$F$39:$F$789,СВЦЭМ!$A$39:$A$789,$A228,СВЦЭМ!$B$39:$B$789,H$226)+'СЕТ СН'!$F$15</f>
        <v>261.74209628</v>
      </c>
      <c r="I228" s="36">
        <f>SUMIFS(СВЦЭМ!$F$39:$F$789,СВЦЭМ!$A$39:$A$789,$A228,СВЦЭМ!$B$39:$B$789,I$226)+'СЕТ СН'!$F$15</f>
        <v>251.96008259000001</v>
      </c>
      <c r="J228" s="36">
        <f>SUMIFS(СВЦЭМ!$F$39:$F$789,СВЦЭМ!$A$39:$A$789,$A228,СВЦЭМ!$B$39:$B$789,J$226)+'СЕТ СН'!$F$15</f>
        <v>246.88315258</v>
      </c>
      <c r="K228" s="36">
        <f>SUMIFS(СВЦЭМ!$F$39:$F$789,СВЦЭМ!$A$39:$A$789,$A228,СВЦЭМ!$B$39:$B$789,K$226)+'СЕТ СН'!$F$15</f>
        <v>245.2761179</v>
      </c>
      <c r="L228" s="36">
        <f>SUMIFS(СВЦЭМ!$F$39:$F$789,СВЦЭМ!$A$39:$A$789,$A228,СВЦЭМ!$B$39:$B$789,L$226)+'СЕТ СН'!$F$15</f>
        <v>247.16912463</v>
      </c>
      <c r="M228" s="36">
        <f>SUMIFS(СВЦЭМ!$F$39:$F$789,СВЦЭМ!$A$39:$A$789,$A228,СВЦЭМ!$B$39:$B$789,M$226)+'СЕТ СН'!$F$15</f>
        <v>248.88188324999999</v>
      </c>
      <c r="N228" s="36">
        <f>SUMIFS(СВЦЭМ!$F$39:$F$789,СВЦЭМ!$A$39:$A$789,$A228,СВЦЭМ!$B$39:$B$789,N$226)+'СЕТ СН'!$F$15</f>
        <v>250.68692582</v>
      </c>
      <c r="O228" s="36">
        <f>SUMIFS(СВЦЭМ!$F$39:$F$789,СВЦЭМ!$A$39:$A$789,$A228,СВЦЭМ!$B$39:$B$789,O$226)+'СЕТ СН'!$F$15</f>
        <v>252.7436295</v>
      </c>
      <c r="P228" s="36">
        <f>SUMIFS(СВЦЭМ!$F$39:$F$789,СВЦЭМ!$A$39:$A$789,$A228,СВЦЭМ!$B$39:$B$789,P$226)+'СЕТ СН'!$F$15</f>
        <v>254.57054214999999</v>
      </c>
      <c r="Q228" s="36">
        <f>SUMIFS(СВЦЭМ!$F$39:$F$789,СВЦЭМ!$A$39:$A$789,$A228,СВЦЭМ!$B$39:$B$789,Q$226)+'СЕТ СН'!$F$15</f>
        <v>254.24805377999999</v>
      </c>
      <c r="R228" s="36">
        <f>SUMIFS(СВЦЭМ!$F$39:$F$789,СВЦЭМ!$A$39:$A$789,$A228,СВЦЭМ!$B$39:$B$789,R$226)+'СЕТ СН'!$F$15</f>
        <v>253.17369550999999</v>
      </c>
      <c r="S228" s="36">
        <f>SUMIFS(СВЦЭМ!$F$39:$F$789,СВЦЭМ!$A$39:$A$789,$A228,СВЦЭМ!$B$39:$B$789,S$226)+'СЕТ СН'!$F$15</f>
        <v>247.34701711</v>
      </c>
      <c r="T228" s="36">
        <f>SUMIFS(СВЦЭМ!$F$39:$F$789,СВЦЭМ!$A$39:$A$789,$A228,СВЦЭМ!$B$39:$B$789,T$226)+'СЕТ СН'!$F$15</f>
        <v>241.71919983000001</v>
      </c>
      <c r="U228" s="36">
        <f>SUMIFS(СВЦЭМ!$F$39:$F$789,СВЦЭМ!$A$39:$A$789,$A228,СВЦЭМ!$B$39:$B$789,U$226)+'СЕТ СН'!$F$15</f>
        <v>246.27025401</v>
      </c>
      <c r="V228" s="36">
        <f>SUMIFS(СВЦЭМ!$F$39:$F$789,СВЦЭМ!$A$39:$A$789,$A228,СВЦЭМ!$B$39:$B$789,V$226)+'СЕТ СН'!$F$15</f>
        <v>249.65437498</v>
      </c>
      <c r="W228" s="36">
        <f>SUMIFS(СВЦЭМ!$F$39:$F$789,СВЦЭМ!$A$39:$A$789,$A228,СВЦЭМ!$B$39:$B$789,W$226)+'СЕТ СН'!$F$15</f>
        <v>248.61831223999999</v>
      </c>
      <c r="X228" s="36">
        <f>SUMIFS(СВЦЭМ!$F$39:$F$789,СВЦЭМ!$A$39:$A$789,$A228,СВЦЭМ!$B$39:$B$789,X$226)+'СЕТ СН'!$F$15</f>
        <v>248.71629021999999</v>
      </c>
      <c r="Y228" s="36">
        <f>SUMIFS(СВЦЭМ!$F$39:$F$789,СВЦЭМ!$A$39:$A$789,$A228,СВЦЭМ!$B$39:$B$789,Y$226)+'СЕТ СН'!$F$15</f>
        <v>252.30760092</v>
      </c>
    </row>
    <row r="229" spans="1:32" ht="15.75" x14ac:dyDescent="0.2">
      <c r="A229" s="35">
        <f t="shared" ref="A229:A257" si="6">A228+1</f>
        <v>45629</v>
      </c>
      <c r="B229" s="36">
        <f>SUMIFS(СВЦЭМ!$F$39:$F$789,СВЦЭМ!$A$39:$A$789,$A229,СВЦЭМ!$B$39:$B$789,B$226)+'СЕТ СН'!$F$15</f>
        <v>254.33469199999999</v>
      </c>
      <c r="C229" s="36">
        <f>SUMIFS(СВЦЭМ!$F$39:$F$789,СВЦЭМ!$A$39:$A$789,$A229,СВЦЭМ!$B$39:$B$789,C$226)+'СЕТ СН'!$F$15</f>
        <v>259.30955473</v>
      </c>
      <c r="D229" s="36">
        <f>SUMIFS(СВЦЭМ!$F$39:$F$789,СВЦЭМ!$A$39:$A$789,$A229,СВЦЭМ!$B$39:$B$789,D$226)+'СЕТ СН'!$F$15</f>
        <v>262.77771939000002</v>
      </c>
      <c r="E229" s="36">
        <f>SUMIFS(СВЦЭМ!$F$39:$F$789,СВЦЭМ!$A$39:$A$789,$A229,СВЦЭМ!$B$39:$B$789,E$226)+'СЕТ СН'!$F$15</f>
        <v>266.36352698000002</v>
      </c>
      <c r="F229" s="36">
        <f>SUMIFS(СВЦЭМ!$F$39:$F$789,СВЦЭМ!$A$39:$A$789,$A229,СВЦЭМ!$B$39:$B$789,F$226)+'СЕТ СН'!$F$15</f>
        <v>267.11992879000002</v>
      </c>
      <c r="G229" s="36">
        <f>SUMIFS(СВЦЭМ!$F$39:$F$789,СВЦЭМ!$A$39:$A$789,$A229,СВЦЭМ!$B$39:$B$789,G$226)+'СЕТ СН'!$F$15</f>
        <v>261.40534848999999</v>
      </c>
      <c r="H229" s="36">
        <f>SUMIFS(СВЦЭМ!$F$39:$F$789,СВЦЭМ!$A$39:$A$789,$A229,СВЦЭМ!$B$39:$B$789,H$226)+'СЕТ СН'!$F$15</f>
        <v>254.8813437</v>
      </c>
      <c r="I229" s="36">
        <f>SUMIFS(СВЦЭМ!$F$39:$F$789,СВЦЭМ!$A$39:$A$789,$A229,СВЦЭМ!$B$39:$B$789,I$226)+'СЕТ СН'!$F$15</f>
        <v>246.51145728</v>
      </c>
      <c r="J229" s="36">
        <f>SUMIFS(СВЦЭМ!$F$39:$F$789,СВЦЭМ!$A$39:$A$789,$A229,СВЦЭМ!$B$39:$B$789,J$226)+'СЕТ СН'!$F$15</f>
        <v>239.89139763</v>
      </c>
      <c r="K229" s="36">
        <f>SUMIFS(СВЦЭМ!$F$39:$F$789,СВЦЭМ!$A$39:$A$789,$A229,СВЦЭМ!$B$39:$B$789,K$226)+'СЕТ СН'!$F$15</f>
        <v>240.68071882999999</v>
      </c>
      <c r="L229" s="36">
        <f>SUMIFS(СВЦЭМ!$F$39:$F$789,СВЦЭМ!$A$39:$A$789,$A229,СВЦЭМ!$B$39:$B$789,L$226)+'СЕТ СН'!$F$15</f>
        <v>241.44971464</v>
      </c>
      <c r="M229" s="36">
        <f>SUMIFS(СВЦЭМ!$F$39:$F$789,СВЦЭМ!$A$39:$A$789,$A229,СВЦЭМ!$B$39:$B$789,M$226)+'СЕТ СН'!$F$15</f>
        <v>241.70188028000001</v>
      </c>
      <c r="N229" s="36">
        <f>SUMIFS(СВЦЭМ!$F$39:$F$789,СВЦЭМ!$A$39:$A$789,$A229,СВЦЭМ!$B$39:$B$789,N$226)+'СЕТ СН'!$F$15</f>
        <v>245.49903053</v>
      </c>
      <c r="O229" s="36">
        <f>SUMIFS(СВЦЭМ!$F$39:$F$789,СВЦЭМ!$A$39:$A$789,$A229,СВЦЭМ!$B$39:$B$789,O$226)+'СЕТ СН'!$F$15</f>
        <v>247.12009635000001</v>
      </c>
      <c r="P229" s="36">
        <f>SUMIFS(СВЦЭМ!$F$39:$F$789,СВЦЭМ!$A$39:$A$789,$A229,СВЦЭМ!$B$39:$B$789,P$226)+'СЕТ СН'!$F$15</f>
        <v>249.78581159000001</v>
      </c>
      <c r="Q229" s="36">
        <f>SUMIFS(СВЦЭМ!$F$39:$F$789,СВЦЭМ!$A$39:$A$789,$A229,СВЦЭМ!$B$39:$B$789,Q$226)+'СЕТ СН'!$F$15</f>
        <v>252.73692556</v>
      </c>
      <c r="R229" s="36">
        <f>SUMIFS(СВЦЭМ!$F$39:$F$789,СВЦЭМ!$A$39:$A$789,$A229,СВЦЭМ!$B$39:$B$789,R$226)+'СЕТ СН'!$F$15</f>
        <v>250.63954824999999</v>
      </c>
      <c r="S229" s="36">
        <f>SUMIFS(СВЦЭМ!$F$39:$F$789,СВЦЭМ!$A$39:$A$789,$A229,СВЦЭМ!$B$39:$B$789,S$226)+'СЕТ СН'!$F$15</f>
        <v>245.17884330000001</v>
      </c>
      <c r="T229" s="36">
        <f>SUMIFS(СВЦЭМ!$F$39:$F$789,СВЦЭМ!$A$39:$A$789,$A229,СВЦЭМ!$B$39:$B$789,T$226)+'СЕТ СН'!$F$15</f>
        <v>239.57461903000001</v>
      </c>
      <c r="U229" s="36">
        <f>SUMIFS(СВЦЭМ!$F$39:$F$789,СВЦЭМ!$A$39:$A$789,$A229,СВЦЭМ!$B$39:$B$789,U$226)+'СЕТ СН'!$F$15</f>
        <v>242.04130516000001</v>
      </c>
      <c r="V229" s="36">
        <f>SUMIFS(СВЦЭМ!$F$39:$F$789,СВЦЭМ!$A$39:$A$789,$A229,СВЦЭМ!$B$39:$B$789,V$226)+'СЕТ СН'!$F$15</f>
        <v>244.65025269</v>
      </c>
      <c r="W229" s="36">
        <f>SUMIFS(СВЦЭМ!$F$39:$F$789,СВЦЭМ!$A$39:$A$789,$A229,СВЦЭМ!$B$39:$B$789,W$226)+'СЕТ СН'!$F$15</f>
        <v>246.43810565999999</v>
      </c>
      <c r="X229" s="36">
        <f>SUMIFS(СВЦЭМ!$F$39:$F$789,СВЦЭМ!$A$39:$A$789,$A229,СВЦЭМ!$B$39:$B$789,X$226)+'СЕТ СН'!$F$15</f>
        <v>247.85320931999999</v>
      </c>
      <c r="Y229" s="36">
        <f>SUMIFS(СВЦЭМ!$F$39:$F$789,СВЦЭМ!$A$39:$A$789,$A229,СВЦЭМ!$B$39:$B$789,Y$226)+'СЕТ СН'!$F$15</f>
        <v>252.23274906</v>
      </c>
    </row>
    <row r="230" spans="1:32" ht="15.75" x14ac:dyDescent="0.2">
      <c r="A230" s="35">
        <f t="shared" si="6"/>
        <v>45630</v>
      </c>
      <c r="B230" s="36">
        <f>SUMIFS(СВЦЭМ!$F$39:$F$789,СВЦЭМ!$A$39:$A$789,$A230,СВЦЭМ!$B$39:$B$789,B$226)+'СЕТ СН'!$F$15</f>
        <v>256.26819905000002</v>
      </c>
      <c r="C230" s="36">
        <f>SUMIFS(СВЦЭМ!$F$39:$F$789,СВЦЭМ!$A$39:$A$789,$A230,СВЦЭМ!$B$39:$B$789,C$226)+'СЕТ СН'!$F$15</f>
        <v>264.04211960999999</v>
      </c>
      <c r="D230" s="36">
        <f>SUMIFS(СВЦЭМ!$F$39:$F$789,СВЦЭМ!$A$39:$A$789,$A230,СВЦЭМ!$B$39:$B$789,D$226)+'СЕТ СН'!$F$15</f>
        <v>266.94955279999999</v>
      </c>
      <c r="E230" s="36">
        <f>SUMIFS(СВЦЭМ!$F$39:$F$789,СВЦЭМ!$A$39:$A$789,$A230,СВЦЭМ!$B$39:$B$789,E$226)+'СЕТ СН'!$F$15</f>
        <v>268.73305357999999</v>
      </c>
      <c r="F230" s="36">
        <f>SUMIFS(СВЦЭМ!$F$39:$F$789,СВЦЭМ!$A$39:$A$789,$A230,СВЦЭМ!$B$39:$B$789,F$226)+'СЕТ СН'!$F$15</f>
        <v>268.07552368</v>
      </c>
      <c r="G230" s="36">
        <f>SUMIFS(СВЦЭМ!$F$39:$F$789,СВЦЭМ!$A$39:$A$789,$A230,СВЦЭМ!$B$39:$B$789,G$226)+'СЕТ СН'!$F$15</f>
        <v>266.31771098000002</v>
      </c>
      <c r="H230" s="36">
        <f>SUMIFS(СВЦЭМ!$F$39:$F$789,СВЦЭМ!$A$39:$A$789,$A230,СВЦЭМ!$B$39:$B$789,H$226)+'СЕТ СН'!$F$15</f>
        <v>262.73343297999998</v>
      </c>
      <c r="I230" s="36">
        <f>SUMIFS(СВЦЭМ!$F$39:$F$789,СВЦЭМ!$A$39:$A$789,$A230,СВЦЭМ!$B$39:$B$789,I$226)+'СЕТ СН'!$F$15</f>
        <v>250.05729355</v>
      </c>
      <c r="J230" s="36">
        <f>SUMIFS(СВЦЭМ!$F$39:$F$789,СВЦЭМ!$A$39:$A$789,$A230,СВЦЭМ!$B$39:$B$789,J$226)+'СЕТ СН'!$F$15</f>
        <v>243.78838759000001</v>
      </c>
      <c r="K230" s="36">
        <f>SUMIFS(СВЦЭМ!$F$39:$F$789,СВЦЭМ!$A$39:$A$789,$A230,СВЦЭМ!$B$39:$B$789,K$226)+'СЕТ СН'!$F$15</f>
        <v>241.12447528000001</v>
      </c>
      <c r="L230" s="36">
        <f>SUMIFS(СВЦЭМ!$F$39:$F$789,СВЦЭМ!$A$39:$A$789,$A230,СВЦЭМ!$B$39:$B$789,L$226)+'СЕТ СН'!$F$15</f>
        <v>232.73364796000001</v>
      </c>
      <c r="M230" s="36">
        <f>SUMIFS(СВЦЭМ!$F$39:$F$789,СВЦЭМ!$A$39:$A$789,$A230,СВЦЭМ!$B$39:$B$789,M$226)+'СЕТ СН'!$F$15</f>
        <v>231.34536703000001</v>
      </c>
      <c r="N230" s="36">
        <f>SUMIFS(СВЦЭМ!$F$39:$F$789,СВЦЭМ!$A$39:$A$789,$A230,СВЦЭМ!$B$39:$B$789,N$226)+'СЕТ СН'!$F$15</f>
        <v>235.40151144000001</v>
      </c>
      <c r="O230" s="36">
        <f>SUMIFS(СВЦЭМ!$F$39:$F$789,СВЦЭМ!$A$39:$A$789,$A230,СВЦЭМ!$B$39:$B$789,O$226)+'СЕТ СН'!$F$15</f>
        <v>236.21919965000001</v>
      </c>
      <c r="P230" s="36">
        <f>SUMIFS(СВЦЭМ!$F$39:$F$789,СВЦЭМ!$A$39:$A$789,$A230,СВЦЭМ!$B$39:$B$789,P$226)+'СЕТ СН'!$F$15</f>
        <v>237.88247963000001</v>
      </c>
      <c r="Q230" s="36">
        <f>SUMIFS(СВЦЭМ!$F$39:$F$789,СВЦЭМ!$A$39:$A$789,$A230,СВЦЭМ!$B$39:$B$789,Q$226)+'СЕТ СН'!$F$15</f>
        <v>239.00992232999999</v>
      </c>
      <c r="R230" s="36">
        <f>SUMIFS(СВЦЭМ!$F$39:$F$789,СВЦЭМ!$A$39:$A$789,$A230,СВЦЭМ!$B$39:$B$789,R$226)+'СЕТ СН'!$F$15</f>
        <v>238.0200202</v>
      </c>
      <c r="S230" s="36">
        <f>SUMIFS(СВЦЭМ!$F$39:$F$789,СВЦЭМ!$A$39:$A$789,$A230,СВЦЭМ!$B$39:$B$789,S$226)+'СЕТ СН'!$F$15</f>
        <v>232.29051727000001</v>
      </c>
      <c r="T230" s="36">
        <f>SUMIFS(СВЦЭМ!$F$39:$F$789,СВЦЭМ!$A$39:$A$789,$A230,СВЦЭМ!$B$39:$B$789,T$226)+'СЕТ СН'!$F$15</f>
        <v>226.54246205999999</v>
      </c>
      <c r="U230" s="36">
        <f>SUMIFS(СВЦЭМ!$F$39:$F$789,СВЦЭМ!$A$39:$A$789,$A230,СВЦЭМ!$B$39:$B$789,U$226)+'СЕТ СН'!$F$15</f>
        <v>226.92572720000001</v>
      </c>
      <c r="V230" s="36">
        <f>SUMIFS(СВЦЭМ!$F$39:$F$789,СВЦЭМ!$A$39:$A$789,$A230,СВЦЭМ!$B$39:$B$789,V$226)+'СЕТ СН'!$F$15</f>
        <v>231.65495537000001</v>
      </c>
      <c r="W230" s="36">
        <f>SUMIFS(СВЦЭМ!$F$39:$F$789,СВЦЭМ!$A$39:$A$789,$A230,СВЦЭМ!$B$39:$B$789,W$226)+'СЕТ СН'!$F$15</f>
        <v>234.12900966999999</v>
      </c>
      <c r="X230" s="36">
        <f>SUMIFS(СВЦЭМ!$F$39:$F$789,СВЦЭМ!$A$39:$A$789,$A230,СВЦЭМ!$B$39:$B$789,X$226)+'СЕТ СН'!$F$15</f>
        <v>238.35164707000001</v>
      </c>
      <c r="Y230" s="36">
        <f>SUMIFS(СВЦЭМ!$F$39:$F$789,СВЦЭМ!$A$39:$A$789,$A230,СВЦЭМ!$B$39:$B$789,Y$226)+'СЕТ СН'!$F$15</f>
        <v>242.94787729000001</v>
      </c>
    </row>
    <row r="231" spans="1:32" ht="15.75" x14ac:dyDescent="0.2">
      <c r="A231" s="35">
        <f t="shared" si="6"/>
        <v>45631</v>
      </c>
      <c r="B231" s="36">
        <f>SUMIFS(СВЦЭМ!$F$39:$F$789,СВЦЭМ!$A$39:$A$789,$A231,СВЦЭМ!$B$39:$B$789,B$226)+'СЕТ СН'!$F$15</f>
        <v>244.05164439999999</v>
      </c>
      <c r="C231" s="36">
        <f>SUMIFS(СВЦЭМ!$F$39:$F$789,СВЦЭМ!$A$39:$A$789,$A231,СВЦЭМ!$B$39:$B$789,C$226)+'СЕТ СН'!$F$15</f>
        <v>250.27679451</v>
      </c>
      <c r="D231" s="36">
        <f>SUMIFS(СВЦЭМ!$F$39:$F$789,СВЦЭМ!$A$39:$A$789,$A231,СВЦЭМ!$B$39:$B$789,D$226)+'СЕТ СН'!$F$15</f>
        <v>251.72901673999999</v>
      </c>
      <c r="E231" s="36">
        <f>SUMIFS(СВЦЭМ!$F$39:$F$789,СВЦЭМ!$A$39:$A$789,$A231,СВЦЭМ!$B$39:$B$789,E$226)+'СЕТ СН'!$F$15</f>
        <v>253.23542408</v>
      </c>
      <c r="F231" s="36">
        <f>SUMIFS(СВЦЭМ!$F$39:$F$789,СВЦЭМ!$A$39:$A$789,$A231,СВЦЭМ!$B$39:$B$789,F$226)+'СЕТ СН'!$F$15</f>
        <v>252.52732091999999</v>
      </c>
      <c r="G231" s="36">
        <f>SUMIFS(СВЦЭМ!$F$39:$F$789,СВЦЭМ!$A$39:$A$789,$A231,СВЦЭМ!$B$39:$B$789,G$226)+'СЕТ СН'!$F$15</f>
        <v>249.60420038000001</v>
      </c>
      <c r="H231" s="36">
        <f>SUMIFS(СВЦЭМ!$F$39:$F$789,СВЦЭМ!$A$39:$A$789,$A231,СВЦЭМ!$B$39:$B$789,H$226)+'СЕТ СН'!$F$15</f>
        <v>240.59223195000001</v>
      </c>
      <c r="I231" s="36">
        <f>SUMIFS(СВЦЭМ!$F$39:$F$789,СВЦЭМ!$A$39:$A$789,$A231,СВЦЭМ!$B$39:$B$789,I$226)+'СЕТ СН'!$F$15</f>
        <v>231.00360379</v>
      </c>
      <c r="J231" s="36">
        <f>SUMIFS(СВЦЭМ!$F$39:$F$789,СВЦЭМ!$A$39:$A$789,$A231,СВЦЭМ!$B$39:$B$789,J$226)+'СЕТ СН'!$F$15</f>
        <v>225.95933084999999</v>
      </c>
      <c r="K231" s="36">
        <f>SUMIFS(СВЦЭМ!$F$39:$F$789,СВЦЭМ!$A$39:$A$789,$A231,СВЦЭМ!$B$39:$B$789,K$226)+'СЕТ СН'!$F$15</f>
        <v>222.41674714999999</v>
      </c>
      <c r="L231" s="36">
        <f>SUMIFS(СВЦЭМ!$F$39:$F$789,СВЦЭМ!$A$39:$A$789,$A231,СВЦЭМ!$B$39:$B$789,L$226)+'СЕТ СН'!$F$15</f>
        <v>221.2331576</v>
      </c>
      <c r="M231" s="36">
        <f>SUMIFS(СВЦЭМ!$F$39:$F$789,СВЦЭМ!$A$39:$A$789,$A231,СВЦЭМ!$B$39:$B$789,M$226)+'СЕТ СН'!$F$15</f>
        <v>224.13388330999999</v>
      </c>
      <c r="N231" s="36">
        <f>SUMIFS(СВЦЭМ!$F$39:$F$789,СВЦЭМ!$A$39:$A$789,$A231,СВЦЭМ!$B$39:$B$789,N$226)+'СЕТ СН'!$F$15</f>
        <v>225.38538535999999</v>
      </c>
      <c r="O231" s="36">
        <f>SUMIFS(СВЦЭМ!$F$39:$F$789,СВЦЭМ!$A$39:$A$789,$A231,СВЦЭМ!$B$39:$B$789,O$226)+'СЕТ СН'!$F$15</f>
        <v>226.23807364999999</v>
      </c>
      <c r="P231" s="36">
        <f>SUMIFS(СВЦЭМ!$F$39:$F$789,СВЦЭМ!$A$39:$A$789,$A231,СВЦЭМ!$B$39:$B$789,P$226)+'СЕТ СН'!$F$15</f>
        <v>228.06722925</v>
      </c>
      <c r="Q231" s="36">
        <f>SUMIFS(СВЦЭМ!$F$39:$F$789,СВЦЭМ!$A$39:$A$789,$A231,СВЦЭМ!$B$39:$B$789,Q$226)+'СЕТ СН'!$F$15</f>
        <v>230.77561668999999</v>
      </c>
      <c r="R231" s="36">
        <f>SUMIFS(СВЦЭМ!$F$39:$F$789,СВЦЭМ!$A$39:$A$789,$A231,СВЦЭМ!$B$39:$B$789,R$226)+'СЕТ СН'!$F$15</f>
        <v>231.10027418000001</v>
      </c>
      <c r="S231" s="36">
        <f>SUMIFS(СВЦЭМ!$F$39:$F$789,СВЦЭМ!$A$39:$A$789,$A231,СВЦЭМ!$B$39:$B$789,S$226)+'СЕТ СН'!$F$15</f>
        <v>224.63017730000001</v>
      </c>
      <c r="T231" s="36">
        <f>SUMIFS(СВЦЭМ!$F$39:$F$789,СВЦЭМ!$A$39:$A$789,$A231,СВЦЭМ!$B$39:$B$789,T$226)+'СЕТ СН'!$F$15</f>
        <v>218.34188488000001</v>
      </c>
      <c r="U231" s="36">
        <f>SUMIFS(СВЦЭМ!$F$39:$F$789,СВЦЭМ!$A$39:$A$789,$A231,СВЦЭМ!$B$39:$B$789,U$226)+'СЕТ СН'!$F$15</f>
        <v>218.38400768</v>
      </c>
      <c r="V231" s="36">
        <f>SUMIFS(СВЦЭМ!$F$39:$F$789,СВЦЭМ!$A$39:$A$789,$A231,СВЦЭМ!$B$39:$B$789,V$226)+'СЕТ СН'!$F$15</f>
        <v>222.61518988</v>
      </c>
      <c r="W231" s="36">
        <f>SUMIFS(СВЦЭМ!$F$39:$F$789,СВЦЭМ!$A$39:$A$789,$A231,СВЦЭМ!$B$39:$B$789,W$226)+'СЕТ СН'!$F$15</f>
        <v>223.83727698999999</v>
      </c>
      <c r="X231" s="36">
        <f>SUMIFS(СВЦЭМ!$F$39:$F$789,СВЦЭМ!$A$39:$A$789,$A231,СВЦЭМ!$B$39:$B$789,X$226)+'СЕТ СН'!$F$15</f>
        <v>225.64913336999999</v>
      </c>
      <c r="Y231" s="36">
        <f>SUMIFS(СВЦЭМ!$F$39:$F$789,СВЦЭМ!$A$39:$A$789,$A231,СВЦЭМ!$B$39:$B$789,Y$226)+'СЕТ СН'!$F$15</f>
        <v>226.89182083</v>
      </c>
    </row>
    <row r="232" spans="1:32" ht="15.75" x14ac:dyDescent="0.2">
      <c r="A232" s="35">
        <f t="shared" si="6"/>
        <v>45632</v>
      </c>
      <c r="B232" s="36">
        <f>SUMIFS(СВЦЭМ!$F$39:$F$789,СВЦЭМ!$A$39:$A$789,$A232,СВЦЭМ!$B$39:$B$789,B$226)+'СЕТ СН'!$F$15</f>
        <v>239.29803140000001</v>
      </c>
      <c r="C232" s="36">
        <f>SUMIFS(СВЦЭМ!$F$39:$F$789,СВЦЭМ!$A$39:$A$789,$A232,СВЦЭМ!$B$39:$B$789,C$226)+'СЕТ СН'!$F$15</f>
        <v>247.74513345</v>
      </c>
      <c r="D232" s="36">
        <f>SUMIFS(СВЦЭМ!$F$39:$F$789,СВЦЭМ!$A$39:$A$789,$A232,СВЦЭМ!$B$39:$B$789,D$226)+'СЕТ СН'!$F$15</f>
        <v>250.83939981</v>
      </c>
      <c r="E232" s="36">
        <f>SUMIFS(СВЦЭМ!$F$39:$F$789,СВЦЭМ!$A$39:$A$789,$A232,СВЦЭМ!$B$39:$B$789,E$226)+'СЕТ СН'!$F$15</f>
        <v>252.28032278000001</v>
      </c>
      <c r="F232" s="36">
        <f>SUMIFS(СВЦЭМ!$F$39:$F$789,СВЦЭМ!$A$39:$A$789,$A232,СВЦЭМ!$B$39:$B$789,F$226)+'СЕТ СН'!$F$15</f>
        <v>252.04068857999999</v>
      </c>
      <c r="G232" s="36">
        <f>SUMIFS(СВЦЭМ!$F$39:$F$789,СВЦЭМ!$A$39:$A$789,$A232,СВЦЭМ!$B$39:$B$789,G$226)+'СЕТ СН'!$F$15</f>
        <v>249.79640545000001</v>
      </c>
      <c r="H232" s="36">
        <f>SUMIFS(СВЦЭМ!$F$39:$F$789,СВЦЭМ!$A$39:$A$789,$A232,СВЦЭМ!$B$39:$B$789,H$226)+'СЕТ СН'!$F$15</f>
        <v>240.17669823</v>
      </c>
      <c r="I232" s="36">
        <f>SUMIFS(СВЦЭМ!$F$39:$F$789,СВЦЭМ!$A$39:$A$789,$A232,СВЦЭМ!$B$39:$B$789,I$226)+'СЕТ СН'!$F$15</f>
        <v>231.98370370000001</v>
      </c>
      <c r="J232" s="36">
        <f>SUMIFS(СВЦЭМ!$F$39:$F$789,СВЦЭМ!$A$39:$A$789,$A232,СВЦЭМ!$B$39:$B$789,J$226)+'СЕТ СН'!$F$15</f>
        <v>224.80839723</v>
      </c>
      <c r="K232" s="36">
        <f>SUMIFS(СВЦЭМ!$F$39:$F$789,СВЦЭМ!$A$39:$A$789,$A232,СВЦЭМ!$B$39:$B$789,K$226)+'СЕТ СН'!$F$15</f>
        <v>221.04559298999999</v>
      </c>
      <c r="L232" s="36">
        <f>SUMIFS(СВЦЭМ!$F$39:$F$789,СВЦЭМ!$A$39:$A$789,$A232,СВЦЭМ!$B$39:$B$789,L$226)+'СЕТ СН'!$F$15</f>
        <v>221.40207572</v>
      </c>
      <c r="M232" s="36">
        <f>SUMIFS(СВЦЭМ!$F$39:$F$789,СВЦЭМ!$A$39:$A$789,$A232,СВЦЭМ!$B$39:$B$789,M$226)+'СЕТ СН'!$F$15</f>
        <v>223.1545107</v>
      </c>
      <c r="N232" s="36">
        <f>SUMIFS(СВЦЭМ!$F$39:$F$789,СВЦЭМ!$A$39:$A$789,$A232,СВЦЭМ!$B$39:$B$789,N$226)+'СЕТ СН'!$F$15</f>
        <v>224.20190485000001</v>
      </c>
      <c r="O232" s="36">
        <f>SUMIFS(СВЦЭМ!$F$39:$F$789,СВЦЭМ!$A$39:$A$789,$A232,СВЦЭМ!$B$39:$B$789,O$226)+'СЕТ СН'!$F$15</f>
        <v>224.81458501</v>
      </c>
      <c r="P232" s="36">
        <f>SUMIFS(СВЦЭМ!$F$39:$F$789,СВЦЭМ!$A$39:$A$789,$A232,СВЦЭМ!$B$39:$B$789,P$226)+'СЕТ СН'!$F$15</f>
        <v>227.30951253000001</v>
      </c>
      <c r="Q232" s="36">
        <f>SUMIFS(СВЦЭМ!$F$39:$F$789,СВЦЭМ!$A$39:$A$789,$A232,СВЦЭМ!$B$39:$B$789,Q$226)+'СЕТ СН'!$F$15</f>
        <v>228.60454920000001</v>
      </c>
      <c r="R232" s="36">
        <f>SUMIFS(СВЦЭМ!$F$39:$F$789,СВЦЭМ!$A$39:$A$789,$A232,СВЦЭМ!$B$39:$B$789,R$226)+'СЕТ СН'!$F$15</f>
        <v>227.75632748999999</v>
      </c>
      <c r="S232" s="36">
        <f>SUMIFS(СВЦЭМ!$F$39:$F$789,СВЦЭМ!$A$39:$A$789,$A232,СВЦЭМ!$B$39:$B$789,S$226)+'СЕТ СН'!$F$15</f>
        <v>225.25399333999999</v>
      </c>
      <c r="T232" s="36">
        <f>SUMIFS(СВЦЭМ!$F$39:$F$789,СВЦЭМ!$A$39:$A$789,$A232,СВЦЭМ!$B$39:$B$789,T$226)+'СЕТ СН'!$F$15</f>
        <v>219.08679452000001</v>
      </c>
      <c r="U232" s="36">
        <f>SUMIFS(СВЦЭМ!$F$39:$F$789,СВЦЭМ!$A$39:$A$789,$A232,СВЦЭМ!$B$39:$B$789,U$226)+'СЕТ СН'!$F$15</f>
        <v>217.41352111</v>
      </c>
      <c r="V232" s="36">
        <f>SUMIFS(СВЦЭМ!$F$39:$F$789,СВЦЭМ!$A$39:$A$789,$A232,СВЦЭМ!$B$39:$B$789,V$226)+'СЕТ СН'!$F$15</f>
        <v>222.53606364999999</v>
      </c>
      <c r="W232" s="36">
        <f>SUMIFS(СВЦЭМ!$F$39:$F$789,СВЦЭМ!$A$39:$A$789,$A232,СВЦЭМ!$B$39:$B$789,W$226)+'СЕТ СН'!$F$15</f>
        <v>222.79194562999999</v>
      </c>
      <c r="X232" s="36">
        <f>SUMIFS(СВЦЭМ!$F$39:$F$789,СВЦЭМ!$A$39:$A$789,$A232,СВЦЭМ!$B$39:$B$789,X$226)+'СЕТ СН'!$F$15</f>
        <v>223.56473331999999</v>
      </c>
      <c r="Y232" s="36">
        <f>SUMIFS(СВЦЭМ!$F$39:$F$789,СВЦЭМ!$A$39:$A$789,$A232,СВЦЭМ!$B$39:$B$789,Y$226)+'СЕТ СН'!$F$15</f>
        <v>226.95984869</v>
      </c>
    </row>
    <row r="233" spans="1:32" ht="15.75" x14ac:dyDescent="0.2">
      <c r="A233" s="35">
        <f t="shared" si="6"/>
        <v>45633</v>
      </c>
      <c r="B233" s="36">
        <f>SUMIFS(СВЦЭМ!$F$39:$F$789,СВЦЭМ!$A$39:$A$789,$A233,СВЦЭМ!$B$39:$B$789,B$226)+'СЕТ СН'!$F$15</f>
        <v>236.66551389</v>
      </c>
      <c r="C233" s="36">
        <f>SUMIFS(СВЦЭМ!$F$39:$F$789,СВЦЭМ!$A$39:$A$789,$A233,СВЦЭМ!$B$39:$B$789,C$226)+'СЕТ СН'!$F$15</f>
        <v>233.42799980000001</v>
      </c>
      <c r="D233" s="36">
        <f>SUMIFS(СВЦЭМ!$F$39:$F$789,СВЦЭМ!$A$39:$A$789,$A233,СВЦЭМ!$B$39:$B$789,D$226)+'СЕТ СН'!$F$15</f>
        <v>237.03195413</v>
      </c>
      <c r="E233" s="36">
        <f>SUMIFS(СВЦЭМ!$F$39:$F$789,СВЦЭМ!$A$39:$A$789,$A233,СВЦЭМ!$B$39:$B$789,E$226)+'СЕТ СН'!$F$15</f>
        <v>239.91260542000001</v>
      </c>
      <c r="F233" s="36">
        <f>SUMIFS(СВЦЭМ!$F$39:$F$789,СВЦЭМ!$A$39:$A$789,$A233,СВЦЭМ!$B$39:$B$789,F$226)+'СЕТ СН'!$F$15</f>
        <v>239.58070921000001</v>
      </c>
      <c r="G233" s="36">
        <f>SUMIFS(СВЦЭМ!$F$39:$F$789,СВЦЭМ!$A$39:$A$789,$A233,СВЦЭМ!$B$39:$B$789,G$226)+'СЕТ СН'!$F$15</f>
        <v>237.50753710999999</v>
      </c>
      <c r="H233" s="36">
        <f>SUMIFS(СВЦЭМ!$F$39:$F$789,СВЦЭМ!$A$39:$A$789,$A233,СВЦЭМ!$B$39:$B$789,H$226)+'СЕТ СН'!$F$15</f>
        <v>234.82067516999999</v>
      </c>
      <c r="I233" s="36">
        <f>SUMIFS(СВЦЭМ!$F$39:$F$789,СВЦЭМ!$A$39:$A$789,$A233,СВЦЭМ!$B$39:$B$789,I$226)+'СЕТ СН'!$F$15</f>
        <v>234.81780859</v>
      </c>
      <c r="J233" s="36">
        <f>SUMIFS(СВЦЭМ!$F$39:$F$789,СВЦЭМ!$A$39:$A$789,$A233,СВЦЭМ!$B$39:$B$789,J$226)+'СЕТ СН'!$F$15</f>
        <v>227.54091227999999</v>
      </c>
      <c r="K233" s="36">
        <f>SUMIFS(СВЦЭМ!$F$39:$F$789,СВЦЭМ!$A$39:$A$789,$A233,СВЦЭМ!$B$39:$B$789,K$226)+'СЕТ СН'!$F$15</f>
        <v>217.2484528</v>
      </c>
      <c r="L233" s="36">
        <f>SUMIFS(СВЦЭМ!$F$39:$F$789,СВЦЭМ!$A$39:$A$789,$A233,СВЦЭМ!$B$39:$B$789,L$226)+'СЕТ СН'!$F$15</f>
        <v>213.71071143</v>
      </c>
      <c r="M233" s="36">
        <f>SUMIFS(СВЦЭМ!$F$39:$F$789,СВЦЭМ!$A$39:$A$789,$A233,СВЦЭМ!$B$39:$B$789,M$226)+'СЕТ СН'!$F$15</f>
        <v>213.93248455</v>
      </c>
      <c r="N233" s="36">
        <f>SUMIFS(СВЦЭМ!$F$39:$F$789,СВЦЭМ!$A$39:$A$789,$A233,СВЦЭМ!$B$39:$B$789,N$226)+'СЕТ СН'!$F$15</f>
        <v>216.35952517999999</v>
      </c>
      <c r="O233" s="36">
        <f>SUMIFS(СВЦЭМ!$F$39:$F$789,СВЦЭМ!$A$39:$A$789,$A233,СВЦЭМ!$B$39:$B$789,O$226)+'СЕТ СН'!$F$15</f>
        <v>216.90903051000001</v>
      </c>
      <c r="P233" s="36">
        <f>SUMIFS(СВЦЭМ!$F$39:$F$789,СВЦЭМ!$A$39:$A$789,$A233,СВЦЭМ!$B$39:$B$789,P$226)+'СЕТ СН'!$F$15</f>
        <v>218.77571943999999</v>
      </c>
      <c r="Q233" s="36">
        <f>SUMIFS(СВЦЭМ!$F$39:$F$789,СВЦЭМ!$A$39:$A$789,$A233,СВЦЭМ!$B$39:$B$789,Q$226)+'СЕТ СН'!$F$15</f>
        <v>218.5571506</v>
      </c>
      <c r="R233" s="36">
        <f>SUMIFS(СВЦЭМ!$F$39:$F$789,СВЦЭМ!$A$39:$A$789,$A233,СВЦЭМ!$B$39:$B$789,R$226)+'СЕТ СН'!$F$15</f>
        <v>219.0132582</v>
      </c>
      <c r="S233" s="36">
        <f>SUMIFS(СВЦЭМ!$F$39:$F$789,СВЦЭМ!$A$39:$A$789,$A233,СВЦЭМ!$B$39:$B$789,S$226)+'СЕТ СН'!$F$15</f>
        <v>215.55019189999999</v>
      </c>
      <c r="T233" s="36">
        <f>SUMIFS(СВЦЭМ!$F$39:$F$789,СВЦЭМ!$A$39:$A$789,$A233,СВЦЭМ!$B$39:$B$789,T$226)+'СЕТ СН'!$F$15</f>
        <v>210.82238194999999</v>
      </c>
      <c r="U233" s="36">
        <f>SUMIFS(СВЦЭМ!$F$39:$F$789,СВЦЭМ!$A$39:$A$789,$A233,СВЦЭМ!$B$39:$B$789,U$226)+'СЕТ СН'!$F$15</f>
        <v>213.45220866</v>
      </c>
      <c r="V233" s="36">
        <f>SUMIFS(СВЦЭМ!$F$39:$F$789,СВЦЭМ!$A$39:$A$789,$A233,СВЦЭМ!$B$39:$B$789,V$226)+'СЕТ СН'!$F$15</f>
        <v>215.48551806</v>
      </c>
      <c r="W233" s="36">
        <f>SUMIFS(СВЦЭМ!$F$39:$F$789,СВЦЭМ!$A$39:$A$789,$A233,СВЦЭМ!$B$39:$B$789,W$226)+'СЕТ СН'!$F$15</f>
        <v>217.51504012000001</v>
      </c>
      <c r="X233" s="36">
        <f>SUMIFS(СВЦЭМ!$F$39:$F$789,СВЦЭМ!$A$39:$A$789,$A233,СВЦЭМ!$B$39:$B$789,X$226)+'СЕТ СН'!$F$15</f>
        <v>222.32297636999999</v>
      </c>
      <c r="Y233" s="36">
        <f>SUMIFS(СВЦЭМ!$F$39:$F$789,СВЦЭМ!$A$39:$A$789,$A233,СВЦЭМ!$B$39:$B$789,Y$226)+'СЕТ СН'!$F$15</f>
        <v>229.04433526</v>
      </c>
    </row>
    <row r="234" spans="1:32" ht="15.75" x14ac:dyDescent="0.2">
      <c r="A234" s="35">
        <f t="shared" si="6"/>
        <v>45634</v>
      </c>
      <c r="B234" s="36">
        <f>SUMIFS(СВЦЭМ!$F$39:$F$789,СВЦЭМ!$A$39:$A$789,$A234,СВЦЭМ!$B$39:$B$789,B$226)+'СЕТ СН'!$F$15</f>
        <v>228.12479969</v>
      </c>
      <c r="C234" s="36">
        <f>SUMIFS(СВЦЭМ!$F$39:$F$789,СВЦЭМ!$A$39:$A$789,$A234,СВЦЭМ!$B$39:$B$789,C$226)+'СЕТ СН'!$F$15</f>
        <v>232.00829062</v>
      </c>
      <c r="D234" s="36">
        <f>SUMIFS(СВЦЭМ!$F$39:$F$789,СВЦЭМ!$A$39:$A$789,$A234,СВЦЭМ!$B$39:$B$789,D$226)+'СЕТ СН'!$F$15</f>
        <v>235.77017265000001</v>
      </c>
      <c r="E234" s="36">
        <f>SUMIFS(СВЦЭМ!$F$39:$F$789,СВЦЭМ!$A$39:$A$789,$A234,СВЦЭМ!$B$39:$B$789,E$226)+'СЕТ СН'!$F$15</f>
        <v>239.32847767000001</v>
      </c>
      <c r="F234" s="36">
        <f>SUMIFS(СВЦЭМ!$F$39:$F$789,СВЦЭМ!$A$39:$A$789,$A234,СВЦЭМ!$B$39:$B$789,F$226)+'СЕТ СН'!$F$15</f>
        <v>240.85916932999999</v>
      </c>
      <c r="G234" s="36">
        <f>SUMIFS(СВЦЭМ!$F$39:$F$789,СВЦЭМ!$A$39:$A$789,$A234,СВЦЭМ!$B$39:$B$789,G$226)+'СЕТ СН'!$F$15</f>
        <v>238.07743699</v>
      </c>
      <c r="H234" s="36">
        <f>SUMIFS(СВЦЭМ!$F$39:$F$789,СВЦЭМ!$A$39:$A$789,$A234,СВЦЭМ!$B$39:$B$789,H$226)+'СЕТ СН'!$F$15</f>
        <v>240.08246231000001</v>
      </c>
      <c r="I234" s="36">
        <f>SUMIFS(СВЦЭМ!$F$39:$F$789,СВЦЭМ!$A$39:$A$789,$A234,СВЦЭМ!$B$39:$B$789,I$226)+'СЕТ СН'!$F$15</f>
        <v>238.74075887999999</v>
      </c>
      <c r="J234" s="36">
        <f>SUMIFS(СВЦЭМ!$F$39:$F$789,СВЦЭМ!$A$39:$A$789,$A234,СВЦЭМ!$B$39:$B$789,J$226)+'СЕТ СН'!$F$15</f>
        <v>231.8503882</v>
      </c>
      <c r="K234" s="36">
        <f>SUMIFS(СВЦЭМ!$F$39:$F$789,СВЦЭМ!$A$39:$A$789,$A234,СВЦЭМ!$B$39:$B$789,K$226)+'СЕТ СН'!$F$15</f>
        <v>222.98880244</v>
      </c>
      <c r="L234" s="36">
        <f>SUMIFS(СВЦЭМ!$F$39:$F$789,СВЦЭМ!$A$39:$A$789,$A234,СВЦЭМ!$B$39:$B$789,L$226)+'СЕТ СН'!$F$15</f>
        <v>217.17314651999999</v>
      </c>
      <c r="M234" s="36">
        <f>SUMIFS(СВЦЭМ!$F$39:$F$789,СВЦЭМ!$A$39:$A$789,$A234,СВЦЭМ!$B$39:$B$789,M$226)+'СЕТ СН'!$F$15</f>
        <v>217.08156595</v>
      </c>
      <c r="N234" s="36">
        <f>SUMIFS(СВЦЭМ!$F$39:$F$789,СВЦЭМ!$A$39:$A$789,$A234,СВЦЭМ!$B$39:$B$789,N$226)+'СЕТ СН'!$F$15</f>
        <v>220.08892864000001</v>
      </c>
      <c r="O234" s="36">
        <f>SUMIFS(СВЦЭМ!$F$39:$F$789,СВЦЭМ!$A$39:$A$789,$A234,СВЦЭМ!$B$39:$B$789,O$226)+'СЕТ СН'!$F$15</f>
        <v>221.55677327999999</v>
      </c>
      <c r="P234" s="36">
        <f>SUMIFS(СВЦЭМ!$F$39:$F$789,СВЦЭМ!$A$39:$A$789,$A234,СВЦЭМ!$B$39:$B$789,P$226)+'СЕТ СН'!$F$15</f>
        <v>222.81520201000001</v>
      </c>
      <c r="Q234" s="36">
        <f>SUMIFS(СВЦЭМ!$F$39:$F$789,СВЦЭМ!$A$39:$A$789,$A234,СВЦЭМ!$B$39:$B$789,Q$226)+'СЕТ СН'!$F$15</f>
        <v>223.72765666999999</v>
      </c>
      <c r="R234" s="36">
        <f>SUMIFS(СВЦЭМ!$F$39:$F$789,СВЦЭМ!$A$39:$A$789,$A234,СВЦЭМ!$B$39:$B$789,R$226)+'СЕТ СН'!$F$15</f>
        <v>222.97570315999999</v>
      </c>
      <c r="S234" s="36">
        <f>SUMIFS(СВЦЭМ!$F$39:$F$789,СВЦЭМ!$A$39:$A$789,$A234,СВЦЭМ!$B$39:$B$789,S$226)+'СЕТ СН'!$F$15</f>
        <v>215.60016773000001</v>
      </c>
      <c r="T234" s="36">
        <f>SUMIFS(СВЦЭМ!$F$39:$F$789,СВЦЭМ!$A$39:$A$789,$A234,СВЦЭМ!$B$39:$B$789,T$226)+'СЕТ СН'!$F$15</f>
        <v>206.60015233999999</v>
      </c>
      <c r="U234" s="36">
        <f>SUMIFS(СВЦЭМ!$F$39:$F$789,СВЦЭМ!$A$39:$A$789,$A234,СВЦЭМ!$B$39:$B$789,U$226)+'СЕТ СН'!$F$15</f>
        <v>206.33151971000001</v>
      </c>
      <c r="V234" s="36">
        <f>SUMIFS(СВЦЭМ!$F$39:$F$789,СВЦЭМ!$A$39:$A$789,$A234,СВЦЭМ!$B$39:$B$789,V$226)+'СЕТ СН'!$F$15</f>
        <v>209.83642588999999</v>
      </c>
      <c r="W234" s="36">
        <f>SUMIFS(СВЦЭМ!$F$39:$F$789,СВЦЭМ!$A$39:$A$789,$A234,СВЦЭМ!$B$39:$B$789,W$226)+'СЕТ СН'!$F$15</f>
        <v>214.53330181000001</v>
      </c>
      <c r="X234" s="36">
        <f>SUMIFS(СВЦЭМ!$F$39:$F$789,СВЦЭМ!$A$39:$A$789,$A234,СВЦЭМ!$B$39:$B$789,X$226)+'СЕТ СН'!$F$15</f>
        <v>216.51149896000001</v>
      </c>
      <c r="Y234" s="36">
        <f>SUMIFS(СВЦЭМ!$F$39:$F$789,СВЦЭМ!$A$39:$A$789,$A234,СВЦЭМ!$B$39:$B$789,Y$226)+'СЕТ СН'!$F$15</f>
        <v>216.63130803999999</v>
      </c>
    </row>
    <row r="235" spans="1:32" ht="15.75" x14ac:dyDescent="0.2">
      <c r="A235" s="35">
        <f t="shared" si="6"/>
        <v>45635</v>
      </c>
      <c r="B235" s="36">
        <f>SUMIFS(СВЦЭМ!$F$39:$F$789,СВЦЭМ!$A$39:$A$789,$A235,СВЦЭМ!$B$39:$B$789,B$226)+'СЕТ СН'!$F$15</f>
        <v>225.83932275999999</v>
      </c>
      <c r="C235" s="36">
        <f>SUMIFS(СВЦЭМ!$F$39:$F$789,СВЦЭМ!$A$39:$A$789,$A235,СВЦЭМ!$B$39:$B$789,C$226)+'СЕТ СН'!$F$15</f>
        <v>228.58953388</v>
      </c>
      <c r="D235" s="36">
        <f>SUMIFS(СВЦЭМ!$F$39:$F$789,СВЦЭМ!$A$39:$A$789,$A235,СВЦЭМ!$B$39:$B$789,D$226)+'СЕТ СН'!$F$15</f>
        <v>233.78791527999999</v>
      </c>
      <c r="E235" s="36">
        <f>SUMIFS(СВЦЭМ!$F$39:$F$789,СВЦЭМ!$A$39:$A$789,$A235,СВЦЭМ!$B$39:$B$789,E$226)+'СЕТ СН'!$F$15</f>
        <v>236.34212959999999</v>
      </c>
      <c r="F235" s="36">
        <f>SUMIFS(СВЦЭМ!$F$39:$F$789,СВЦЭМ!$A$39:$A$789,$A235,СВЦЭМ!$B$39:$B$789,F$226)+'СЕТ СН'!$F$15</f>
        <v>236.42815275000001</v>
      </c>
      <c r="G235" s="36">
        <f>SUMIFS(СВЦЭМ!$F$39:$F$789,СВЦЭМ!$A$39:$A$789,$A235,СВЦЭМ!$B$39:$B$789,G$226)+'СЕТ СН'!$F$15</f>
        <v>231.9379452</v>
      </c>
      <c r="H235" s="36">
        <f>SUMIFS(СВЦЭМ!$F$39:$F$789,СВЦЭМ!$A$39:$A$789,$A235,СВЦЭМ!$B$39:$B$789,H$226)+'СЕТ СН'!$F$15</f>
        <v>222.15521516999999</v>
      </c>
      <c r="I235" s="36">
        <f>SUMIFS(СВЦЭМ!$F$39:$F$789,СВЦЭМ!$A$39:$A$789,$A235,СВЦЭМ!$B$39:$B$789,I$226)+'СЕТ СН'!$F$15</f>
        <v>213.83508058999999</v>
      </c>
      <c r="J235" s="36">
        <f>SUMIFS(СВЦЭМ!$F$39:$F$789,СВЦЭМ!$A$39:$A$789,$A235,СВЦЭМ!$B$39:$B$789,J$226)+'СЕТ СН'!$F$15</f>
        <v>215.96327441</v>
      </c>
      <c r="K235" s="36">
        <f>SUMIFS(СВЦЭМ!$F$39:$F$789,СВЦЭМ!$A$39:$A$789,$A235,СВЦЭМ!$B$39:$B$789,K$226)+'СЕТ СН'!$F$15</f>
        <v>214.03639480999999</v>
      </c>
      <c r="L235" s="36">
        <f>SUMIFS(СВЦЭМ!$F$39:$F$789,СВЦЭМ!$A$39:$A$789,$A235,СВЦЭМ!$B$39:$B$789,L$226)+'СЕТ СН'!$F$15</f>
        <v>213.26726825</v>
      </c>
      <c r="M235" s="36">
        <f>SUMIFS(СВЦЭМ!$F$39:$F$789,СВЦЭМ!$A$39:$A$789,$A235,СВЦЭМ!$B$39:$B$789,M$226)+'СЕТ СН'!$F$15</f>
        <v>215.87464907</v>
      </c>
      <c r="N235" s="36">
        <f>SUMIFS(СВЦЭМ!$F$39:$F$789,СВЦЭМ!$A$39:$A$789,$A235,СВЦЭМ!$B$39:$B$789,N$226)+'СЕТ СН'!$F$15</f>
        <v>214.96724678999999</v>
      </c>
      <c r="O235" s="36">
        <f>SUMIFS(СВЦЭМ!$F$39:$F$789,СВЦЭМ!$A$39:$A$789,$A235,СВЦЭМ!$B$39:$B$789,O$226)+'СЕТ СН'!$F$15</f>
        <v>216.22378574000001</v>
      </c>
      <c r="P235" s="36">
        <f>SUMIFS(СВЦЭМ!$F$39:$F$789,СВЦЭМ!$A$39:$A$789,$A235,СВЦЭМ!$B$39:$B$789,P$226)+'СЕТ СН'!$F$15</f>
        <v>217.04542072999999</v>
      </c>
      <c r="Q235" s="36">
        <f>SUMIFS(СВЦЭМ!$F$39:$F$789,СВЦЭМ!$A$39:$A$789,$A235,СВЦЭМ!$B$39:$B$789,Q$226)+'СЕТ СН'!$F$15</f>
        <v>217.46860934</v>
      </c>
      <c r="R235" s="36">
        <f>SUMIFS(СВЦЭМ!$F$39:$F$789,СВЦЭМ!$A$39:$A$789,$A235,СВЦЭМ!$B$39:$B$789,R$226)+'СЕТ СН'!$F$15</f>
        <v>215.66839014000001</v>
      </c>
      <c r="S235" s="36">
        <f>SUMIFS(СВЦЭМ!$F$39:$F$789,СВЦЭМ!$A$39:$A$789,$A235,СВЦЭМ!$B$39:$B$789,S$226)+'СЕТ СН'!$F$15</f>
        <v>211.52993293</v>
      </c>
      <c r="T235" s="36">
        <f>SUMIFS(СВЦЭМ!$F$39:$F$789,СВЦЭМ!$A$39:$A$789,$A235,СВЦЭМ!$B$39:$B$789,T$226)+'СЕТ СН'!$F$15</f>
        <v>208.63946150000001</v>
      </c>
      <c r="U235" s="36">
        <f>SUMIFS(СВЦЭМ!$F$39:$F$789,СВЦЭМ!$A$39:$A$789,$A235,СВЦЭМ!$B$39:$B$789,U$226)+'СЕТ СН'!$F$15</f>
        <v>209.37636228</v>
      </c>
      <c r="V235" s="36">
        <f>SUMIFS(СВЦЭМ!$F$39:$F$789,СВЦЭМ!$A$39:$A$789,$A235,СВЦЭМ!$B$39:$B$789,V$226)+'СЕТ СН'!$F$15</f>
        <v>212.58145952999999</v>
      </c>
      <c r="W235" s="36">
        <f>SUMIFS(СВЦЭМ!$F$39:$F$789,СВЦЭМ!$A$39:$A$789,$A235,СВЦЭМ!$B$39:$B$789,W$226)+'СЕТ СН'!$F$15</f>
        <v>214.55308213999999</v>
      </c>
      <c r="X235" s="36">
        <f>SUMIFS(СВЦЭМ!$F$39:$F$789,СВЦЭМ!$A$39:$A$789,$A235,СВЦЭМ!$B$39:$B$789,X$226)+'СЕТ СН'!$F$15</f>
        <v>215.15987003000001</v>
      </c>
      <c r="Y235" s="36">
        <f>SUMIFS(СВЦЭМ!$F$39:$F$789,СВЦЭМ!$A$39:$A$789,$A235,СВЦЭМ!$B$39:$B$789,Y$226)+'СЕТ СН'!$F$15</f>
        <v>214.30943099999999</v>
      </c>
    </row>
    <row r="236" spans="1:32" ht="15.75" x14ac:dyDescent="0.2">
      <c r="A236" s="35">
        <f t="shared" si="6"/>
        <v>45636</v>
      </c>
      <c r="B236" s="36">
        <f>SUMIFS(СВЦЭМ!$F$39:$F$789,СВЦЭМ!$A$39:$A$789,$A236,СВЦЭМ!$B$39:$B$789,B$226)+'СЕТ СН'!$F$15</f>
        <v>229.20595890999999</v>
      </c>
      <c r="C236" s="36">
        <f>SUMIFS(СВЦЭМ!$F$39:$F$789,СВЦЭМ!$A$39:$A$789,$A236,СВЦЭМ!$B$39:$B$789,C$226)+'СЕТ СН'!$F$15</f>
        <v>236.01834233</v>
      </c>
      <c r="D236" s="36">
        <f>SUMIFS(СВЦЭМ!$F$39:$F$789,СВЦЭМ!$A$39:$A$789,$A236,СВЦЭМ!$B$39:$B$789,D$226)+'СЕТ СН'!$F$15</f>
        <v>237.86982784</v>
      </c>
      <c r="E236" s="36">
        <f>SUMIFS(СВЦЭМ!$F$39:$F$789,СВЦЭМ!$A$39:$A$789,$A236,СВЦЭМ!$B$39:$B$789,E$226)+'СЕТ СН'!$F$15</f>
        <v>240.0663917</v>
      </c>
      <c r="F236" s="36">
        <f>SUMIFS(СВЦЭМ!$F$39:$F$789,СВЦЭМ!$A$39:$A$789,$A236,СВЦЭМ!$B$39:$B$789,F$226)+'СЕТ СН'!$F$15</f>
        <v>240.29682079</v>
      </c>
      <c r="G236" s="36">
        <f>SUMIFS(СВЦЭМ!$F$39:$F$789,СВЦЭМ!$A$39:$A$789,$A236,СВЦЭМ!$B$39:$B$789,G$226)+'СЕТ СН'!$F$15</f>
        <v>236.82245449999999</v>
      </c>
      <c r="H236" s="36">
        <f>SUMIFS(СВЦЭМ!$F$39:$F$789,СВЦЭМ!$A$39:$A$789,$A236,СВЦЭМ!$B$39:$B$789,H$226)+'СЕТ СН'!$F$15</f>
        <v>227.97264572</v>
      </c>
      <c r="I236" s="36">
        <f>SUMIFS(СВЦЭМ!$F$39:$F$789,СВЦЭМ!$A$39:$A$789,$A236,СВЦЭМ!$B$39:$B$789,I$226)+'СЕТ СН'!$F$15</f>
        <v>219.03259267999999</v>
      </c>
      <c r="J236" s="36">
        <f>SUMIFS(СВЦЭМ!$F$39:$F$789,СВЦЭМ!$A$39:$A$789,$A236,СВЦЭМ!$B$39:$B$789,J$226)+'СЕТ СН'!$F$15</f>
        <v>212.58403679</v>
      </c>
      <c r="K236" s="36">
        <f>SUMIFS(СВЦЭМ!$F$39:$F$789,СВЦЭМ!$A$39:$A$789,$A236,СВЦЭМ!$B$39:$B$789,K$226)+'СЕТ СН'!$F$15</f>
        <v>209.55745292</v>
      </c>
      <c r="L236" s="36">
        <f>SUMIFS(СВЦЭМ!$F$39:$F$789,СВЦЭМ!$A$39:$A$789,$A236,СВЦЭМ!$B$39:$B$789,L$226)+'СЕТ СН'!$F$15</f>
        <v>210.90881773000001</v>
      </c>
      <c r="M236" s="36">
        <f>SUMIFS(СВЦЭМ!$F$39:$F$789,СВЦЭМ!$A$39:$A$789,$A236,СВЦЭМ!$B$39:$B$789,M$226)+'СЕТ СН'!$F$15</f>
        <v>212.02473850000001</v>
      </c>
      <c r="N236" s="36">
        <f>SUMIFS(СВЦЭМ!$F$39:$F$789,СВЦЭМ!$A$39:$A$789,$A236,СВЦЭМ!$B$39:$B$789,N$226)+'СЕТ СН'!$F$15</f>
        <v>211.84707821999999</v>
      </c>
      <c r="O236" s="36">
        <f>SUMIFS(СВЦЭМ!$F$39:$F$789,СВЦЭМ!$A$39:$A$789,$A236,СВЦЭМ!$B$39:$B$789,O$226)+'СЕТ СН'!$F$15</f>
        <v>211.30523471999999</v>
      </c>
      <c r="P236" s="36">
        <f>SUMIFS(СВЦЭМ!$F$39:$F$789,СВЦЭМ!$A$39:$A$789,$A236,СВЦЭМ!$B$39:$B$789,P$226)+'СЕТ СН'!$F$15</f>
        <v>215.89804530000001</v>
      </c>
      <c r="Q236" s="36">
        <f>SUMIFS(СВЦЭМ!$F$39:$F$789,СВЦЭМ!$A$39:$A$789,$A236,СВЦЭМ!$B$39:$B$789,Q$226)+'СЕТ СН'!$F$15</f>
        <v>217.60040194000001</v>
      </c>
      <c r="R236" s="36">
        <f>SUMIFS(СВЦЭМ!$F$39:$F$789,СВЦЭМ!$A$39:$A$789,$A236,СВЦЭМ!$B$39:$B$789,R$226)+'СЕТ СН'!$F$15</f>
        <v>214.87182025999999</v>
      </c>
      <c r="S236" s="36">
        <f>SUMIFS(СВЦЭМ!$F$39:$F$789,СВЦЭМ!$A$39:$A$789,$A236,СВЦЭМ!$B$39:$B$789,S$226)+'СЕТ СН'!$F$15</f>
        <v>210.38610237</v>
      </c>
      <c r="T236" s="36">
        <f>SUMIFS(СВЦЭМ!$F$39:$F$789,СВЦЭМ!$A$39:$A$789,$A236,СВЦЭМ!$B$39:$B$789,T$226)+'СЕТ СН'!$F$15</f>
        <v>207.84668988000001</v>
      </c>
      <c r="U236" s="36">
        <f>SUMIFS(СВЦЭМ!$F$39:$F$789,СВЦЭМ!$A$39:$A$789,$A236,СВЦЭМ!$B$39:$B$789,U$226)+'СЕТ СН'!$F$15</f>
        <v>209.71858054</v>
      </c>
      <c r="V236" s="36">
        <f>SUMIFS(СВЦЭМ!$F$39:$F$789,СВЦЭМ!$A$39:$A$789,$A236,СВЦЭМ!$B$39:$B$789,V$226)+'СЕТ СН'!$F$15</f>
        <v>211.27587693000001</v>
      </c>
      <c r="W236" s="36">
        <f>SUMIFS(СВЦЭМ!$F$39:$F$789,СВЦЭМ!$A$39:$A$789,$A236,СВЦЭМ!$B$39:$B$789,W$226)+'СЕТ СН'!$F$15</f>
        <v>214.64369926000001</v>
      </c>
      <c r="X236" s="36">
        <f>SUMIFS(СВЦЭМ!$F$39:$F$789,СВЦЭМ!$A$39:$A$789,$A236,СВЦЭМ!$B$39:$B$789,X$226)+'СЕТ СН'!$F$15</f>
        <v>215.00014299</v>
      </c>
      <c r="Y236" s="36">
        <f>SUMIFS(СВЦЭМ!$F$39:$F$789,СВЦЭМ!$A$39:$A$789,$A236,СВЦЭМ!$B$39:$B$789,Y$226)+'СЕТ СН'!$F$15</f>
        <v>219.88413303999999</v>
      </c>
    </row>
    <row r="237" spans="1:32" ht="15.75" x14ac:dyDescent="0.2">
      <c r="A237" s="35">
        <f t="shared" si="6"/>
        <v>45637</v>
      </c>
      <c r="B237" s="36">
        <f>SUMIFS(СВЦЭМ!$F$39:$F$789,СВЦЭМ!$A$39:$A$789,$A237,СВЦЭМ!$B$39:$B$789,B$226)+'СЕТ СН'!$F$15</f>
        <v>219.35450397</v>
      </c>
      <c r="C237" s="36">
        <f>SUMIFS(СВЦЭМ!$F$39:$F$789,СВЦЭМ!$A$39:$A$789,$A237,СВЦЭМ!$B$39:$B$789,C$226)+'СЕТ СН'!$F$15</f>
        <v>231.30621815000001</v>
      </c>
      <c r="D237" s="36">
        <f>SUMIFS(СВЦЭМ!$F$39:$F$789,СВЦЭМ!$A$39:$A$789,$A237,СВЦЭМ!$B$39:$B$789,D$226)+'СЕТ СН'!$F$15</f>
        <v>236.47358550000001</v>
      </c>
      <c r="E237" s="36">
        <f>SUMIFS(СВЦЭМ!$F$39:$F$789,СВЦЭМ!$A$39:$A$789,$A237,СВЦЭМ!$B$39:$B$789,E$226)+'СЕТ СН'!$F$15</f>
        <v>237.88194937</v>
      </c>
      <c r="F237" s="36">
        <f>SUMIFS(СВЦЭМ!$F$39:$F$789,СВЦЭМ!$A$39:$A$789,$A237,СВЦЭМ!$B$39:$B$789,F$226)+'СЕТ СН'!$F$15</f>
        <v>239.33563663999999</v>
      </c>
      <c r="G237" s="36">
        <f>SUMIFS(СВЦЭМ!$F$39:$F$789,СВЦЭМ!$A$39:$A$789,$A237,СВЦЭМ!$B$39:$B$789,G$226)+'СЕТ СН'!$F$15</f>
        <v>235.74473603999999</v>
      </c>
      <c r="H237" s="36">
        <f>SUMIFS(СВЦЭМ!$F$39:$F$789,СВЦЭМ!$A$39:$A$789,$A237,СВЦЭМ!$B$39:$B$789,H$226)+'СЕТ СН'!$F$15</f>
        <v>229.88935731000001</v>
      </c>
      <c r="I237" s="36">
        <f>SUMIFS(СВЦЭМ!$F$39:$F$789,СВЦЭМ!$A$39:$A$789,$A237,СВЦЭМ!$B$39:$B$789,I$226)+'СЕТ СН'!$F$15</f>
        <v>221.7949572</v>
      </c>
      <c r="J237" s="36">
        <f>SUMIFS(СВЦЭМ!$F$39:$F$789,СВЦЭМ!$A$39:$A$789,$A237,СВЦЭМ!$B$39:$B$789,J$226)+'СЕТ СН'!$F$15</f>
        <v>216.70162854</v>
      </c>
      <c r="K237" s="36">
        <f>SUMIFS(СВЦЭМ!$F$39:$F$789,СВЦЭМ!$A$39:$A$789,$A237,СВЦЭМ!$B$39:$B$789,K$226)+'СЕТ СН'!$F$15</f>
        <v>214.71261669</v>
      </c>
      <c r="L237" s="36">
        <f>SUMIFS(СВЦЭМ!$F$39:$F$789,СВЦЭМ!$A$39:$A$789,$A237,СВЦЭМ!$B$39:$B$789,L$226)+'СЕТ СН'!$F$15</f>
        <v>214.61005277999999</v>
      </c>
      <c r="M237" s="36">
        <f>SUMIFS(СВЦЭМ!$F$39:$F$789,СВЦЭМ!$A$39:$A$789,$A237,СВЦЭМ!$B$39:$B$789,M$226)+'СЕТ СН'!$F$15</f>
        <v>217.58138855000001</v>
      </c>
      <c r="N237" s="36">
        <f>SUMIFS(СВЦЭМ!$F$39:$F$789,СВЦЭМ!$A$39:$A$789,$A237,СВЦЭМ!$B$39:$B$789,N$226)+'СЕТ СН'!$F$15</f>
        <v>219.95069351999999</v>
      </c>
      <c r="O237" s="36">
        <f>SUMIFS(СВЦЭМ!$F$39:$F$789,СВЦЭМ!$A$39:$A$789,$A237,СВЦЭМ!$B$39:$B$789,O$226)+'СЕТ СН'!$F$15</f>
        <v>223.45922131</v>
      </c>
      <c r="P237" s="36">
        <f>SUMIFS(СВЦЭМ!$F$39:$F$789,СВЦЭМ!$A$39:$A$789,$A237,СВЦЭМ!$B$39:$B$789,P$226)+'СЕТ СН'!$F$15</f>
        <v>226.89422854</v>
      </c>
      <c r="Q237" s="36">
        <f>SUMIFS(СВЦЭМ!$F$39:$F$789,СВЦЭМ!$A$39:$A$789,$A237,СВЦЭМ!$B$39:$B$789,Q$226)+'СЕТ СН'!$F$15</f>
        <v>230.89421088</v>
      </c>
      <c r="R237" s="36">
        <f>SUMIFS(СВЦЭМ!$F$39:$F$789,СВЦЭМ!$A$39:$A$789,$A237,СВЦЭМ!$B$39:$B$789,R$226)+'СЕТ СН'!$F$15</f>
        <v>229.29434871999999</v>
      </c>
      <c r="S237" s="36">
        <f>SUMIFS(СВЦЭМ!$F$39:$F$789,СВЦЭМ!$A$39:$A$789,$A237,СВЦЭМ!$B$39:$B$789,S$226)+'СЕТ СН'!$F$15</f>
        <v>225.11269146000001</v>
      </c>
      <c r="T237" s="36">
        <f>SUMIFS(СВЦЭМ!$F$39:$F$789,СВЦЭМ!$A$39:$A$789,$A237,СВЦЭМ!$B$39:$B$789,T$226)+'СЕТ СН'!$F$15</f>
        <v>219.57235681</v>
      </c>
      <c r="U237" s="36">
        <f>SUMIFS(СВЦЭМ!$F$39:$F$789,СВЦЭМ!$A$39:$A$789,$A237,СВЦЭМ!$B$39:$B$789,U$226)+'СЕТ СН'!$F$15</f>
        <v>217.77123537</v>
      </c>
      <c r="V237" s="36">
        <f>SUMIFS(СВЦЭМ!$F$39:$F$789,СВЦЭМ!$A$39:$A$789,$A237,СВЦЭМ!$B$39:$B$789,V$226)+'СЕТ СН'!$F$15</f>
        <v>217.04636246999999</v>
      </c>
      <c r="W237" s="36">
        <f>SUMIFS(СВЦЭМ!$F$39:$F$789,СВЦЭМ!$A$39:$A$789,$A237,СВЦЭМ!$B$39:$B$789,W$226)+'СЕТ СН'!$F$15</f>
        <v>218.71550069</v>
      </c>
      <c r="X237" s="36">
        <f>SUMIFS(СВЦЭМ!$F$39:$F$789,СВЦЭМ!$A$39:$A$789,$A237,СВЦЭМ!$B$39:$B$789,X$226)+'СЕТ СН'!$F$15</f>
        <v>222.24137239000001</v>
      </c>
      <c r="Y237" s="36">
        <f>SUMIFS(СВЦЭМ!$F$39:$F$789,СВЦЭМ!$A$39:$A$789,$A237,СВЦЭМ!$B$39:$B$789,Y$226)+'СЕТ СН'!$F$15</f>
        <v>227.92985988999999</v>
      </c>
    </row>
    <row r="238" spans="1:32" ht="15.75" x14ac:dyDescent="0.2">
      <c r="A238" s="35">
        <f t="shared" si="6"/>
        <v>45638</v>
      </c>
      <c r="B238" s="36">
        <f>SUMIFS(СВЦЭМ!$F$39:$F$789,СВЦЭМ!$A$39:$A$789,$A238,СВЦЭМ!$B$39:$B$789,B$226)+'СЕТ СН'!$F$15</f>
        <v>233.26051713999999</v>
      </c>
      <c r="C238" s="36">
        <f>SUMIFS(СВЦЭМ!$F$39:$F$789,СВЦЭМ!$A$39:$A$789,$A238,СВЦЭМ!$B$39:$B$789,C$226)+'СЕТ СН'!$F$15</f>
        <v>239.05262436000001</v>
      </c>
      <c r="D238" s="36">
        <f>SUMIFS(СВЦЭМ!$F$39:$F$789,СВЦЭМ!$A$39:$A$789,$A238,СВЦЭМ!$B$39:$B$789,D$226)+'СЕТ СН'!$F$15</f>
        <v>240.28659519000001</v>
      </c>
      <c r="E238" s="36">
        <f>SUMIFS(СВЦЭМ!$F$39:$F$789,СВЦЭМ!$A$39:$A$789,$A238,СВЦЭМ!$B$39:$B$789,E$226)+'СЕТ СН'!$F$15</f>
        <v>240.23191686000001</v>
      </c>
      <c r="F238" s="36">
        <f>SUMIFS(СВЦЭМ!$F$39:$F$789,СВЦЭМ!$A$39:$A$789,$A238,СВЦЭМ!$B$39:$B$789,F$226)+'СЕТ СН'!$F$15</f>
        <v>241.28857500999999</v>
      </c>
      <c r="G238" s="36">
        <f>SUMIFS(СВЦЭМ!$F$39:$F$789,СВЦЭМ!$A$39:$A$789,$A238,СВЦЭМ!$B$39:$B$789,G$226)+'СЕТ СН'!$F$15</f>
        <v>240.40132016999999</v>
      </c>
      <c r="H238" s="36">
        <f>SUMIFS(СВЦЭМ!$F$39:$F$789,СВЦЭМ!$A$39:$A$789,$A238,СВЦЭМ!$B$39:$B$789,H$226)+'СЕТ СН'!$F$15</f>
        <v>233.89520583000001</v>
      </c>
      <c r="I238" s="36">
        <f>SUMIFS(СВЦЭМ!$F$39:$F$789,СВЦЭМ!$A$39:$A$789,$A238,СВЦЭМ!$B$39:$B$789,I$226)+'СЕТ СН'!$F$15</f>
        <v>224.31267678</v>
      </c>
      <c r="J238" s="36">
        <f>SUMIFS(СВЦЭМ!$F$39:$F$789,СВЦЭМ!$A$39:$A$789,$A238,СВЦЭМ!$B$39:$B$789,J$226)+'СЕТ СН'!$F$15</f>
        <v>219.54167914000001</v>
      </c>
      <c r="K238" s="36">
        <f>SUMIFS(СВЦЭМ!$F$39:$F$789,СВЦЭМ!$A$39:$A$789,$A238,СВЦЭМ!$B$39:$B$789,K$226)+'СЕТ СН'!$F$15</f>
        <v>219.69589336000001</v>
      </c>
      <c r="L238" s="36">
        <f>SUMIFS(СВЦЭМ!$F$39:$F$789,СВЦЭМ!$A$39:$A$789,$A238,СВЦЭМ!$B$39:$B$789,L$226)+'СЕТ СН'!$F$15</f>
        <v>218.75999014000001</v>
      </c>
      <c r="M238" s="36">
        <f>SUMIFS(СВЦЭМ!$F$39:$F$789,СВЦЭМ!$A$39:$A$789,$A238,СВЦЭМ!$B$39:$B$789,M$226)+'СЕТ СН'!$F$15</f>
        <v>220.38997763</v>
      </c>
      <c r="N238" s="36">
        <f>SUMIFS(СВЦЭМ!$F$39:$F$789,СВЦЭМ!$A$39:$A$789,$A238,СВЦЭМ!$B$39:$B$789,N$226)+'СЕТ СН'!$F$15</f>
        <v>220.65558379000001</v>
      </c>
      <c r="O238" s="36">
        <f>SUMIFS(СВЦЭМ!$F$39:$F$789,СВЦЭМ!$A$39:$A$789,$A238,СВЦЭМ!$B$39:$B$789,O$226)+'СЕТ СН'!$F$15</f>
        <v>224.56965600000001</v>
      </c>
      <c r="P238" s="36">
        <f>SUMIFS(СВЦЭМ!$F$39:$F$789,СВЦЭМ!$A$39:$A$789,$A238,СВЦЭМ!$B$39:$B$789,P$226)+'СЕТ СН'!$F$15</f>
        <v>224.04647578000001</v>
      </c>
      <c r="Q238" s="36">
        <f>SUMIFS(СВЦЭМ!$F$39:$F$789,СВЦЭМ!$A$39:$A$789,$A238,СВЦЭМ!$B$39:$B$789,Q$226)+'СЕТ СН'!$F$15</f>
        <v>223.63513800999999</v>
      </c>
      <c r="R238" s="36">
        <f>SUMIFS(СВЦЭМ!$F$39:$F$789,СВЦЭМ!$A$39:$A$789,$A238,СВЦЭМ!$B$39:$B$789,R$226)+'СЕТ СН'!$F$15</f>
        <v>223.74654709999999</v>
      </c>
      <c r="S238" s="36">
        <f>SUMIFS(СВЦЭМ!$F$39:$F$789,СВЦЭМ!$A$39:$A$789,$A238,СВЦЭМ!$B$39:$B$789,S$226)+'СЕТ СН'!$F$15</f>
        <v>218.79339701999999</v>
      </c>
      <c r="T238" s="36">
        <f>SUMIFS(СВЦЭМ!$F$39:$F$789,СВЦЭМ!$A$39:$A$789,$A238,СВЦЭМ!$B$39:$B$789,T$226)+'СЕТ СН'!$F$15</f>
        <v>218.16481225000001</v>
      </c>
      <c r="U238" s="36">
        <f>SUMIFS(СВЦЭМ!$F$39:$F$789,СВЦЭМ!$A$39:$A$789,$A238,СВЦЭМ!$B$39:$B$789,U$226)+'СЕТ СН'!$F$15</f>
        <v>220.11685133</v>
      </c>
      <c r="V238" s="36">
        <f>SUMIFS(СВЦЭМ!$F$39:$F$789,СВЦЭМ!$A$39:$A$789,$A238,СВЦЭМ!$B$39:$B$789,V$226)+'СЕТ СН'!$F$15</f>
        <v>221.26129232</v>
      </c>
      <c r="W238" s="36">
        <f>SUMIFS(СВЦЭМ!$F$39:$F$789,СВЦЭМ!$A$39:$A$789,$A238,СВЦЭМ!$B$39:$B$789,W$226)+'СЕТ СН'!$F$15</f>
        <v>224.99467217</v>
      </c>
      <c r="X238" s="36">
        <f>SUMIFS(СВЦЭМ!$F$39:$F$789,СВЦЭМ!$A$39:$A$789,$A238,СВЦЭМ!$B$39:$B$789,X$226)+'СЕТ СН'!$F$15</f>
        <v>227.83947165000001</v>
      </c>
      <c r="Y238" s="36">
        <f>SUMIFS(СВЦЭМ!$F$39:$F$789,СВЦЭМ!$A$39:$A$789,$A238,СВЦЭМ!$B$39:$B$789,Y$226)+'СЕТ СН'!$F$15</f>
        <v>233.21360870999999</v>
      </c>
    </row>
    <row r="239" spans="1:32" ht="15.75" x14ac:dyDescent="0.2">
      <c r="A239" s="35">
        <f t="shared" si="6"/>
        <v>45639</v>
      </c>
      <c r="B239" s="36">
        <f>SUMIFS(СВЦЭМ!$F$39:$F$789,СВЦЭМ!$A$39:$A$789,$A239,СВЦЭМ!$B$39:$B$789,B$226)+'СЕТ СН'!$F$15</f>
        <v>239.47341416</v>
      </c>
      <c r="C239" s="36">
        <f>SUMIFS(СВЦЭМ!$F$39:$F$789,СВЦЭМ!$A$39:$A$789,$A239,СВЦЭМ!$B$39:$B$789,C$226)+'СЕТ СН'!$F$15</f>
        <v>245.56577881999999</v>
      </c>
      <c r="D239" s="36">
        <f>SUMIFS(СВЦЭМ!$F$39:$F$789,СВЦЭМ!$A$39:$A$789,$A239,СВЦЭМ!$B$39:$B$789,D$226)+'СЕТ СН'!$F$15</f>
        <v>249.58344138000001</v>
      </c>
      <c r="E239" s="36">
        <f>SUMIFS(СВЦЭМ!$F$39:$F$789,СВЦЭМ!$A$39:$A$789,$A239,СВЦЭМ!$B$39:$B$789,E$226)+'СЕТ СН'!$F$15</f>
        <v>248.82816703</v>
      </c>
      <c r="F239" s="36">
        <f>SUMIFS(СВЦЭМ!$F$39:$F$789,СВЦЭМ!$A$39:$A$789,$A239,СВЦЭМ!$B$39:$B$789,F$226)+'СЕТ СН'!$F$15</f>
        <v>246.95148176999999</v>
      </c>
      <c r="G239" s="36">
        <f>SUMIFS(СВЦЭМ!$F$39:$F$789,СВЦЭМ!$A$39:$A$789,$A239,СВЦЭМ!$B$39:$B$789,G$226)+'СЕТ СН'!$F$15</f>
        <v>242.94289744</v>
      </c>
      <c r="H239" s="36">
        <f>SUMIFS(СВЦЭМ!$F$39:$F$789,СВЦЭМ!$A$39:$A$789,$A239,СВЦЭМ!$B$39:$B$789,H$226)+'СЕТ СН'!$F$15</f>
        <v>234.52325182000001</v>
      </c>
      <c r="I239" s="36">
        <f>SUMIFS(СВЦЭМ!$F$39:$F$789,СВЦЭМ!$A$39:$A$789,$A239,СВЦЭМ!$B$39:$B$789,I$226)+'СЕТ СН'!$F$15</f>
        <v>225.45065009000001</v>
      </c>
      <c r="J239" s="36">
        <f>SUMIFS(СВЦЭМ!$F$39:$F$789,СВЦЭМ!$A$39:$A$789,$A239,СВЦЭМ!$B$39:$B$789,J$226)+'СЕТ СН'!$F$15</f>
        <v>220.29777770000001</v>
      </c>
      <c r="K239" s="36">
        <f>SUMIFS(СВЦЭМ!$F$39:$F$789,СВЦЭМ!$A$39:$A$789,$A239,СВЦЭМ!$B$39:$B$789,K$226)+'СЕТ СН'!$F$15</f>
        <v>218.18959501000001</v>
      </c>
      <c r="L239" s="36">
        <f>SUMIFS(СВЦЭМ!$F$39:$F$789,СВЦЭМ!$A$39:$A$789,$A239,СВЦЭМ!$B$39:$B$789,L$226)+'СЕТ СН'!$F$15</f>
        <v>217.07928623000001</v>
      </c>
      <c r="M239" s="36">
        <f>SUMIFS(СВЦЭМ!$F$39:$F$789,СВЦЭМ!$A$39:$A$789,$A239,СВЦЭМ!$B$39:$B$789,M$226)+'СЕТ СН'!$F$15</f>
        <v>219.23591318999999</v>
      </c>
      <c r="N239" s="36">
        <f>SUMIFS(СВЦЭМ!$F$39:$F$789,СВЦЭМ!$A$39:$A$789,$A239,СВЦЭМ!$B$39:$B$789,N$226)+'СЕТ СН'!$F$15</f>
        <v>218.07650455000001</v>
      </c>
      <c r="O239" s="36">
        <f>SUMIFS(СВЦЭМ!$F$39:$F$789,СВЦЭМ!$A$39:$A$789,$A239,СВЦЭМ!$B$39:$B$789,O$226)+'СЕТ СН'!$F$15</f>
        <v>219.41869806</v>
      </c>
      <c r="P239" s="36">
        <f>SUMIFS(СВЦЭМ!$F$39:$F$789,СВЦЭМ!$A$39:$A$789,$A239,СВЦЭМ!$B$39:$B$789,P$226)+'СЕТ СН'!$F$15</f>
        <v>220.74581123999999</v>
      </c>
      <c r="Q239" s="36">
        <f>SUMIFS(СВЦЭМ!$F$39:$F$789,СВЦЭМ!$A$39:$A$789,$A239,СВЦЭМ!$B$39:$B$789,Q$226)+'СЕТ СН'!$F$15</f>
        <v>221.00688289999999</v>
      </c>
      <c r="R239" s="36">
        <f>SUMIFS(СВЦЭМ!$F$39:$F$789,СВЦЭМ!$A$39:$A$789,$A239,СВЦЭМ!$B$39:$B$789,R$226)+'СЕТ СН'!$F$15</f>
        <v>217.9357062</v>
      </c>
      <c r="S239" s="36">
        <f>SUMIFS(СВЦЭМ!$F$39:$F$789,СВЦЭМ!$A$39:$A$789,$A239,СВЦЭМ!$B$39:$B$789,S$226)+'СЕТ СН'!$F$15</f>
        <v>216.65123979000001</v>
      </c>
      <c r="T239" s="36">
        <f>SUMIFS(СВЦЭМ!$F$39:$F$789,СВЦЭМ!$A$39:$A$789,$A239,СВЦЭМ!$B$39:$B$789,T$226)+'СЕТ СН'!$F$15</f>
        <v>215.28805808000001</v>
      </c>
      <c r="U239" s="36">
        <f>SUMIFS(СВЦЭМ!$F$39:$F$789,СВЦЭМ!$A$39:$A$789,$A239,СВЦЭМ!$B$39:$B$789,U$226)+'СЕТ СН'!$F$15</f>
        <v>216.68191379000001</v>
      </c>
      <c r="V239" s="36">
        <f>SUMIFS(СВЦЭМ!$F$39:$F$789,СВЦЭМ!$A$39:$A$789,$A239,СВЦЭМ!$B$39:$B$789,V$226)+'СЕТ СН'!$F$15</f>
        <v>218.66474237</v>
      </c>
      <c r="W239" s="36">
        <f>SUMIFS(СВЦЭМ!$F$39:$F$789,СВЦЭМ!$A$39:$A$789,$A239,СВЦЭМ!$B$39:$B$789,W$226)+'СЕТ СН'!$F$15</f>
        <v>219.7827911</v>
      </c>
      <c r="X239" s="36">
        <f>SUMIFS(СВЦЭМ!$F$39:$F$789,СВЦЭМ!$A$39:$A$789,$A239,СВЦЭМ!$B$39:$B$789,X$226)+'СЕТ СН'!$F$15</f>
        <v>224.85806532000001</v>
      </c>
      <c r="Y239" s="36">
        <f>SUMIFS(СВЦЭМ!$F$39:$F$789,СВЦЭМ!$A$39:$A$789,$A239,СВЦЭМ!$B$39:$B$789,Y$226)+'СЕТ СН'!$F$15</f>
        <v>228.25968721999999</v>
      </c>
    </row>
    <row r="240" spans="1:32" ht="15.75" x14ac:dyDescent="0.2">
      <c r="A240" s="35">
        <f t="shared" si="6"/>
        <v>45640</v>
      </c>
      <c r="B240" s="36">
        <f>SUMIFS(СВЦЭМ!$F$39:$F$789,СВЦЭМ!$A$39:$A$789,$A240,СВЦЭМ!$B$39:$B$789,B$226)+'СЕТ СН'!$F$15</f>
        <v>238.38462412000001</v>
      </c>
      <c r="C240" s="36">
        <f>SUMIFS(СВЦЭМ!$F$39:$F$789,СВЦЭМ!$A$39:$A$789,$A240,СВЦЭМ!$B$39:$B$789,C$226)+'СЕТ СН'!$F$15</f>
        <v>242.79819510999999</v>
      </c>
      <c r="D240" s="36">
        <f>SUMIFS(СВЦЭМ!$F$39:$F$789,СВЦЭМ!$A$39:$A$789,$A240,СВЦЭМ!$B$39:$B$789,D$226)+'СЕТ СН'!$F$15</f>
        <v>243.89974040000001</v>
      </c>
      <c r="E240" s="36">
        <f>SUMIFS(СВЦЭМ!$F$39:$F$789,СВЦЭМ!$A$39:$A$789,$A240,СВЦЭМ!$B$39:$B$789,E$226)+'СЕТ СН'!$F$15</f>
        <v>246.77988214999999</v>
      </c>
      <c r="F240" s="36">
        <f>SUMIFS(СВЦЭМ!$F$39:$F$789,СВЦЭМ!$A$39:$A$789,$A240,СВЦЭМ!$B$39:$B$789,F$226)+'СЕТ СН'!$F$15</f>
        <v>246.81480031999999</v>
      </c>
      <c r="G240" s="36">
        <f>SUMIFS(СВЦЭМ!$F$39:$F$789,СВЦЭМ!$A$39:$A$789,$A240,СВЦЭМ!$B$39:$B$789,G$226)+'СЕТ СН'!$F$15</f>
        <v>244.90196162000001</v>
      </c>
      <c r="H240" s="36">
        <f>SUMIFS(СВЦЭМ!$F$39:$F$789,СВЦЭМ!$A$39:$A$789,$A240,СВЦЭМ!$B$39:$B$789,H$226)+'СЕТ СН'!$F$15</f>
        <v>243.75581177999999</v>
      </c>
      <c r="I240" s="36">
        <f>SUMIFS(СВЦЭМ!$F$39:$F$789,СВЦЭМ!$A$39:$A$789,$A240,СВЦЭМ!$B$39:$B$789,I$226)+'СЕТ СН'!$F$15</f>
        <v>239.49628009</v>
      </c>
      <c r="J240" s="36">
        <f>SUMIFS(СВЦЭМ!$F$39:$F$789,СВЦЭМ!$A$39:$A$789,$A240,СВЦЭМ!$B$39:$B$789,J$226)+'СЕТ СН'!$F$15</f>
        <v>231.14274601</v>
      </c>
      <c r="K240" s="36">
        <f>SUMIFS(СВЦЭМ!$F$39:$F$789,СВЦЭМ!$A$39:$A$789,$A240,СВЦЭМ!$B$39:$B$789,K$226)+'СЕТ СН'!$F$15</f>
        <v>217.96145086000001</v>
      </c>
      <c r="L240" s="36">
        <f>SUMIFS(СВЦЭМ!$F$39:$F$789,СВЦЭМ!$A$39:$A$789,$A240,СВЦЭМ!$B$39:$B$789,L$226)+'СЕТ СН'!$F$15</f>
        <v>215.14189544999999</v>
      </c>
      <c r="M240" s="36">
        <f>SUMIFS(СВЦЭМ!$F$39:$F$789,СВЦЭМ!$A$39:$A$789,$A240,СВЦЭМ!$B$39:$B$789,M$226)+'СЕТ СН'!$F$15</f>
        <v>217.32981421</v>
      </c>
      <c r="N240" s="36">
        <f>SUMIFS(СВЦЭМ!$F$39:$F$789,СВЦЭМ!$A$39:$A$789,$A240,СВЦЭМ!$B$39:$B$789,N$226)+'СЕТ СН'!$F$15</f>
        <v>217.55819432999999</v>
      </c>
      <c r="O240" s="36">
        <f>SUMIFS(СВЦЭМ!$F$39:$F$789,СВЦЭМ!$A$39:$A$789,$A240,СВЦЭМ!$B$39:$B$789,O$226)+'СЕТ СН'!$F$15</f>
        <v>218.12344548999999</v>
      </c>
      <c r="P240" s="36">
        <f>SUMIFS(СВЦЭМ!$F$39:$F$789,СВЦЭМ!$A$39:$A$789,$A240,СВЦЭМ!$B$39:$B$789,P$226)+'СЕТ СН'!$F$15</f>
        <v>218.24528905</v>
      </c>
      <c r="Q240" s="36">
        <f>SUMIFS(СВЦЭМ!$F$39:$F$789,СВЦЭМ!$A$39:$A$789,$A240,СВЦЭМ!$B$39:$B$789,Q$226)+'СЕТ СН'!$F$15</f>
        <v>222.52889445</v>
      </c>
      <c r="R240" s="36">
        <f>SUMIFS(СВЦЭМ!$F$39:$F$789,СВЦЭМ!$A$39:$A$789,$A240,СВЦЭМ!$B$39:$B$789,R$226)+'СЕТ СН'!$F$15</f>
        <v>222.23358492</v>
      </c>
      <c r="S240" s="36">
        <f>SUMIFS(СВЦЭМ!$F$39:$F$789,СВЦЭМ!$A$39:$A$789,$A240,СВЦЭМ!$B$39:$B$789,S$226)+'СЕТ СН'!$F$15</f>
        <v>216.61019209</v>
      </c>
      <c r="T240" s="36">
        <f>SUMIFS(СВЦЭМ!$F$39:$F$789,СВЦЭМ!$A$39:$A$789,$A240,СВЦЭМ!$B$39:$B$789,T$226)+'СЕТ СН'!$F$15</f>
        <v>213.48056654000001</v>
      </c>
      <c r="U240" s="36">
        <f>SUMIFS(СВЦЭМ!$F$39:$F$789,СВЦЭМ!$A$39:$A$789,$A240,СВЦЭМ!$B$39:$B$789,U$226)+'СЕТ СН'!$F$15</f>
        <v>214.83446674000001</v>
      </c>
      <c r="V240" s="36">
        <f>SUMIFS(СВЦЭМ!$F$39:$F$789,СВЦЭМ!$A$39:$A$789,$A240,СВЦЭМ!$B$39:$B$789,V$226)+'СЕТ СН'!$F$15</f>
        <v>221.88869025</v>
      </c>
      <c r="W240" s="36">
        <f>SUMIFS(СВЦЭМ!$F$39:$F$789,СВЦЭМ!$A$39:$A$789,$A240,СВЦЭМ!$B$39:$B$789,W$226)+'СЕТ СН'!$F$15</f>
        <v>224.93012755000001</v>
      </c>
      <c r="X240" s="36">
        <f>SUMIFS(СВЦЭМ!$F$39:$F$789,СВЦЭМ!$A$39:$A$789,$A240,СВЦЭМ!$B$39:$B$789,X$226)+'СЕТ СН'!$F$15</f>
        <v>227.79504872000001</v>
      </c>
      <c r="Y240" s="36">
        <f>SUMIFS(СВЦЭМ!$F$39:$F$789,СВЦЭМ!$A$39:$A$789,$A240,СВЦЭМ!$B$39:$B$789,Y$226)+'СЕТ СН'!$F$15</f>
        <v>233.42862769999999</v>
      </c>
    </row>
    <row r="241" spans="1:25" ht="15.75" x14ac:dyDescent="0.2">
      <c r="A241" s="35">
        <f t="shared" si="6"/>
        <v>45641</v>
      </c>
      <c r="B241" s="36">
        <f>SUMIFS(СВЦЭМ!$F$39:$F$789,СВЦЭМ!$A$39:$A$789,$A241,СВЦЭМ!$B$39:$B$789,B$226)+'СЕТ СН'!$F$15</f>
        <v>233.21434669000001</v>
      </c>
      <c r="C241" s="36">
        <f>SUMIFS(СВЦЭМ!$F$39:$F$789,СВЦЭМ!$A$39:$A$789,$A241,СВЦЭМ!$B$39:$B$789,C$226)+'СЕТ СН'!$F$15</f>
        <v>234.04700922999999</v>
      </c>
      <c r="D241" s="36">
        <f>SUMIFS(СВЦЭМ!$F$39:$F$789,СВЦЭМ!$A$39:$A$789,$A241,СВЦЭМ!$B$39:$B$789,D$226)+'СЕТ СН'!$F$15</f>
        <v>238.57355375</v>
      </c>
      <c r="E241" s="36">
        <f>SUMIFS(СВЦЭМ!$F$39:$F$789,СВЦЭМ!$A$39:$A$789,$A241,СВЦЭМ!$B$39:$B$789,E$226)+'СЕТ СН'!$F$15</f>
        <v>239.90469026</v>
      </c>
      <c r="F241" s="36">
        <f>SUMIFS(СВЦЭМ!$F$39:$F$789,СВЦЭМ!$A$39:$A$789,$A241,СВЦЭМ!$B$39:$B$789,F$226)+'СЕТ СН'!$F$15</f>
        <v>240.82589196999999</v>
      </c>
      <c r="G241" s="36">
        <f>SUMIFS(СВЦЭМ!$F$39:$F$789,СВЦЭМ!$A$39:$A$789,$A241,СВЦЭМ!$B$39:$B$789,G$226)+'СЕТ СН'!$F$15</f>
        <v>238.80433547999999</v>
      </c>
      <c r="H241" s="36">
        <f>SUMIFS(СВЦЭМ!$F$39:$F$789,СВЦЭМ!$A$39:$A$789,$A241,СВЦЭМ!$B$39:$B$789,H$226)+'СЕТ СН'!$F$15</f>
        <v>236.68888152</v>
      </c>
      <c r="I241" s="36">
        <f>SUMIFS(СВЦЭМ!$F$39:$F$789,СВЦЭМ!$A$39:$A$789,$A241,СВЦЭМ!$B$39:$B$789,I$226)+'СЕТ СН'!$F$15</f>
        <v>237.62312269</v>
      </c>
      <c r="J241" s="36">
        <f>SUMIFS(СВЦЭМ!$F$39:$F$789,СВЦЭМ!$A$39:$A$789,$A241,СВЦЭМ!$B$39:$B$789,J$226)+'СЕТ СН'!$F$15</f>
        <v>228.72449104</v>
      </c>
      <c r="K241" s="36">
        <f>SUMIFS(СВЦЭМ!$F$39:$F$789,СВЦЭМ!$A$39:$A$789,$A241,СВЦЭМ!$B$39:$B$789,K$226)+'СЕТ СН'!$F$15</f>
        <v>219.28445571</v>
      </c>
      <c r="L241" s="36">
        <f>SUMIFS(СВЦЭМ!$F$39:$F$789,СВЦЭМ!$A$39:$A$789,$A241,СВЦЭМ!$B$39:$B$789,L$226)+'СЕТ СН'!$F$15</f>
        <v>215.61071032000001</v>
      </c>
      <c r="M241" s="36">
        <f>SUMIFS(СВЦЭМ!$F$39:$F$789,СВЦЭМ!$A$39:$A$789,$A241,СВЦЭМ!$B$39:$B$789,M$226)+'СЕТ СН'!$F$15</f>
        <v>217.03403448</v>
      </c>
      <c r="N241" s="36">
        <f>SUMIFS(СВЦЭМ!$F$39:$F$789,СВЦЭМ!$A$39:$A$789,$A241,СВЦЭМ!$B$39:$B$789,N$226)+'СЕТ СН'!$F$15</f>
        <v>221.30236493000001</v>
      </c>
      <c r="O241" s="36">
        <f>SUMIFS(СВЦЭМ!$F$39:$F$789,СВЦЭМ!$A$39:$A$789,$A241,СВЦЭМ!$B$39:$B$789,O$226)+'СЕТ СН'!$F$15</f>
        <v>223.29742787999999</v>
      </c>
      <c r="P241" s="36">
        <f>SUMIFS(СВЦЭМ!$F$39:$F$789,СВЦЭМ!$A$39:$A$789,$A241,СВЦЭМ!$B$39:$B$789,P$226)+'СЕТ СН'!$F$15</f>
        <v>226.03169597999999</v>
      </c>
      <c r="Q241" s="36">
        <f>SUMIFS(СВЦЭМ!$F$39:$F$789,СВЦЭМ!$A$39:$A$789,$A241,СВЦЭМ!$B$39:$B$789,Q$226)+'СЕТ СН'!$F$15</f>
        <v>228.13010238999999</v>
      </c>
      <c r="R241" s="36">
        <f>SUMIFS(СВЦЭМ!$F$39:$F$789,СВЦЭМ!$A$39:$A$789,$A241,СВЦЭМ!$B$39:$B$789,R$226)+'СЕТ СН'!$F$15</f>
        <v>226.76449998000001</v>
      </c>
      <c r="S241" s="36">
        <f>SUMIFS(СВЦЭМ!$F$39:$F$789,СВЦЭМ!$A$39:$A$789,$A241,СВЦЭМ!$B$39:$B$789,S$226)+'СЕТ СН'!$F$15</f>
        <v>219.41534297000001</v>
      </c>
      <c r="T241" s="36">
        <f>SUMIFS(СВЦЭМ!$F$39:$F$789,СВЦЭМ!$A$39:$A$789,$A241,СВЦЭМ!$B$39:$B$789,T$226)+'СЕТ СН'!$F$15</f>
        <v>216.68258524999999</v>
      </c>
      <c r="U241" s="36">
        <f>SUMIFS(СВЦЭМ!$F$39:$F$789,СВЦЭМ!$A$39:$A$789,$A241,СВЦЭМ!$B$39:$B$789,U$226)+'СЕТ СН'!$F$15</f>
        <v>218.33677445999999</v>
      </c>
      <c r="V241" s="36">
        <f>SUMIFS(СВЦЭМ!$F$39:$F$789,СВЦЭМ!$A$39:$A$789,$A241,СВЦЭМ!$B$39:$B$789,V$226)+'СЕТ СН'!$F$15</f>
        <v>219.84068644000001</v>
      </c>
      <c r="W241" s="36">
        <f>SUMIFS(СВЦЭМ!$F$39:$F$789,СВЦЭМ!$A$39:$A$789,$A241,СВЦЭМ!$B$39:$B$789,W$226)+'СЕТ СН'!$F$15</f>
        <v>221.44669446</v>
      </c>
      <c r="X241" s="36">
        <f>SUMIFS(СВЦЭМ!$F$39:$F$789,СВЦЭМ!$A$39:$A$789,$A241,СВЦЭМ!$B$39:$B$789,X$226)+'СЕТ СН'!$F$15</f>
        <v>227.97612046</v>
      </c>
      <c r="Y241" s="36">
        <f>SUMIFS(СВЦЭМ!$F$39:$F$789,СВЦЭМ!$A$39:$A$789,$A241,СВЦЭМ!$B$39:$B$789,Y$226)+'СЕТ СН'!$F$15</f>
        <v>231.42912666000001</v>
      </c>
    </row>
    <row r="242" spans="1:25" ht="15.75" x14ac:dyDescent="0.2">
      <c r="A242" s="35">
        <f t="shared" si="6"/>
        <v>45642</v>
      </c>
      <c r="B242" s="36">
        <f>SUMIFS(СВЦЭМ!$F$39:$F$789,СВЦЭМ!$A$39:$A$789,$A242,СВЦЭМ!$B$39:$B$789,B$226)+'СЕТ СН'!$F$15</f>
        <v>222.76224640000001</v>
      </c>
      <c r="C242" s="36">
        <f>SUMIFS(СВЦЭМ!$F$39:$F$789,СВЦЭМ!$A$39:$A$789,$A242,СВЦЭМ!$B$39:$B$789,C$226)+'СЕТ СН'!$F$15</f>
        <v>227.26425436</v>
      </c>
      <c r="D242" s="36">
        <f>SUMIFS(СВЦЭМ!$F$39:$F$789,СВЦЭМ!$A$39:$A$789,$A242,СВЦЭМ!$B$39:$B$789,D$226)+'СЕТ СН'!$F$15</f>
        <v>228.91933313000001</v>
      </c>
      <c r="E242" s="36">
        <f>SUMIFS(СВЦЭМ!$F$39:$F$789,СВЦЭМ!$A$39:$A$789,$A242,СВЦЭМ!$B$39:$B$789,E$226)+'СЕТ СН'!$F$15</f>
        <v>230.22289494</v>
      </c>
      <c r="F242" s="36">
        <f>SUMIFS(СВЦЭМ!$F$39:$F$789,СВЦЭМ!$A$39:$A$789,$A242,СВЦЭМ!$B$39:$B$789,F$226)+'СЕТ СН'!$F$15</f>
        <v>229.11872235999999</v>
      </c>
      <c r="G242" s="36">
        <f>SUMIFS(СВЦЭМ!$F$39:$F$789,СВЦЭМ!$A$39:$A$789,$A242,СВЦЭМ!$B$39:$B$789,G$226)+'СЕТ СН'!$F$15</f>
        <v>225.44044074000001</v>
      </c>
      <c r="H242" s="36">
        <f>SUMIFS(СВЦЭМ!$F$39:$F$789,СВЦЭМ!$A$39:$A$789,$A242,СВЦЭМ!$B$39:$B$789,H$226)+'СЕТ СН'!$F$15</f>
        <v>225.30350967000001</v>
      </c>
      <c r="I242" s="36">
        <f>SUMIFS(СВЦЭМ!$F$39:$F$789,СВЦЭМ!$A$39:$A$789,$A242,СВЦЭМ!$B$39:$B$789,I$226)+'СЕТ СН'!$F$15</f>
        <v>218.0625278</v>
      </c>
      <c r="J242" s="36">
        <f>SUMIFS(СВЦЭМ!$F$39:$F$789,СВЦЭМ!$A$39:$A$789,$A242,СВЦЭМ!$B$39:$B$789,J$226)+'СЕТ СН'!$F$15</f>
        <v>218.42200352</v>
      </c>
      <c r="K242" s="36">
        <f>SUMIFS(СВЦЭМ!$F$39:$F$789,СВЦЭМ!$A$39:$A$789,$A242,СВЦЭМ!$B$39:$B$789,K$226)+'СЕТ СН'!$F$15</f>
        <v>217.30105535000001</v>
      </c>
      <c r="L242" s="36">
        <f>SUMIFS(СВЦЭМ!$F$39:$F$789,СВЦЭМ!$A$39:$A$789,$A242,СВЦЭМ!$B$39:$B$789,L$226)+'СЕТ СН'!$F$15</f>
        <v>215.94693931</v>
      </c>
      <c r="M242" s="36">
        <f>SUMIFS(СВЦЭМ!$F$39:$F$789,СВЦЭМ!$A$39:$A$789,$A242,СВЦЭМ!$B$39:$B$789,M$226)+'СЕТ СН'!$F$15</f>
        <v>217.86798279999999</v>
      </c>
      <c r="N242" s="36">
        <f>SUMIFS(СВЦЭМ!$F$39:$F$789,СВЦЭМ!$A$39:$A$789,$A242,СВЦЭМ!$B$39:$B$789,N$226)+'СЕТ СН'!$F$15</f>
        <v>216.58555684999999</v>
      </c>
      <c r="O242" s="36">
        <f>SUMIFS(СВЦЭМ!$F$39:$F$789,СВЦЭМ!$A$39:$A$789,$A242,СВЦЭМ!$B$39:$B$789,O$226)+'СЕТ СН'!$F$15</f>
        <v>218.90466945</v>
      </c>
      <c r="P242" s="36">
        <f>SUMIFS(СВЦЭМ!$F$39:$F$789,СВЦЭМ!$A$39:$A$789,$A242,СВЦЭМ!$B$39:$B$789,P$226)+'СЕТ СН'!$F$15</f>
        <v>220.12289217</v>
      </c>
      <c r="Q242" s="36">
        <f>SUMIFS(СВЦЭМ!$F$39:$F$789,СВЦЭМ!$A$39:$A$789,$A242,СВЦЭМ!$B$39:$B$789,Q$226)+'СЕТ СН'!$F$15</f>
        <v>221.72462504000001</v>
      </c>
      <c r="R242" s="36">
        <f>SUMIFS(СВЦЭМ!$F$39:$F$789,СВЦЭМ!$A$39:$A$789,$A242,СВЦЭМ!$B$39:$B$789,R$226)+'СЕТ СН'!$F$15</f>
        <v>219.86246844999999</v>
      </c>
      <c r="S242" s="36">
        <f>SUMIFS(СВЦЭМ!$F$39:$F$789,СВЦЭМ!$A$39:$A$789,$A242,СВЦЭМ!$B$39:$B$789,S$226)+'СЕТ СН'!$F$15</f>
        <v>214.52214434999999</v>
      </c>
      <c r="T242" s="36">
        <f>SUMIFS(СВЦЭМ!$F$39:$F$789,СВЦЭМ!$A$39:$A$789,$A242,СВЦЭМ!$B$39:$B$789,T$226)+'СЕТ СН'!$F$15</f>
        <v>214.77105727</v>
      </c>
      <c r="U242" s="36">
        <f>SUMIFS(СВЦЭМ!$F$39:$F$789,СВЦЭМ!$A$39:$A$789,$A242,СВЦЭМ!$B$39:$B$789,U$226)+'СЕТ СН'!$F$15</f>
        <v>214.99921932999999</v>
      </c>
      <c r="V242" s="36">
        <f>SUMIFS(СВЦЭМ!$F$39:$F$789,СВЦЭМ!$A$39:$A$789,$A242,СВЦЭМ!$B$39:$B$789,V$226)+'СЕТ СН'!$F$15</f>
        <v>217.34484805</v>
      </c>
      <c r="W242" s="36">
        <f>SUMIFS(СВЦЭМ!$F$39:$F$789,СВЦЭМ!$A$39:$A$789,$A242,СВЦЭМ!$B$39:$B$789,W$226)+'СЕТ СН'!$F$15</f>
        <v>220.32258576999999</v>
      </c>
      <c r="X242" s="36">
        <f>SUMIFS(СВЦЭМ!$F$39:$F$789,СВЦЭМ!$A$39:$A$789,$A242,СВЦЭМ!$B$39:$B$789,X$226)+'СЕТ СН'!$F$15</f>
        <v>224.30183873999999</v>
      </c>
      <c r="Y242" s="36">
        <f>SUMIFS(СВЦЭМ!$F$39:$F$789,СВЦЭМ!$A$39:$A$789,$A242,СВЦЭМ!$B$39:$B$789,Y$226)+'СЕТ СН'!$F$15</f>
        <v>229.10253907000001</v>
      </c>
    </row>
    <row r="243" spans="1:25" ht="15.75" x14ac:dyDescent="0.2">
      <c r="A243" s="35">
        <f t="shared" si="6"/>
        <v>45643</v>
      </c>
      <c r="B243" s="36">
        <f>SUMIFS(СВЦЭМ!$F$39:$F$789,СВЦЭМ!$A$39:$A$789,$A243,СВЦЭМ!$B$39:$B$789,B$226)+'СЕТ СН'!$F$15</f>
        <v>247.28484798</v>
      </c>
      <c r="C243" s="36">
        <f>SUMIFS(СВЦЭМ!$F$39:$F$789,СВЦЭМ!$A$39:$A$789,$A243,СВЦЭМ!$B$39:$B$789,C$226)+'СЕТ СН'!$F$15</f>
        <v>254.23214823000001</v>
      </c>
      <c r="D243" s="36">
        <f>SUMIFS(СВЦЭМ!$F$39:$F$789,СВЦЭМ!$A$39:$A$789,$A243,СВЦЭМ!$B$39:$B$789,D$226)+'СЕТ СН'!$F$15</f>
        <v>259.72744541999998</v>
      </c>
      <c r="E243" s="36">
        <f>SUMIFS(СВЦЭМ!$F$39:$F$789,СВЦЭМ!$A$39:$A$789,$A243,СВЦЭМ!$B$39:$B$789,E$226)+'СЕТ СН'!$F$15</f>
        <v>263.01108425000001</v>
      </c>
      <c r="F243" s="36">
        <f>SUMIFS(СВЦЭМ!$F$39:$F$789,СВЦЭМ!$A$39:$A$789,$A243,СВЦЭМ!$B$39:$B$789,F$226)+'СЕТ СН'!$F$15</f>
        <v>264.99167395000001</v>
      </c>
      <c r="G243" s="36">
        <f>SUMIFS(СВЦЭМ!$F$39:$F$789,СВЦЭМ!$A$39:$A$789,$A243,СВЦЭМ!$B$39:$B$789,G$226)+'СЕТ СН'!$F$15</f>
        <v>266.90484942000001</v>
      </c>
      <c r="H243" s="36">
        <f>SUMIFS(СВЦЭМ!$F$39:$F$789,СВЦЭМ!$A$39:$A$789,$A243,СВЦЭМ!$B$39:$B$789,H$226)+'СЕТ СН'!$F$15</f>
        <v>257.3968678</v>
      </c>
      <c r="I243" s="36">
        <f>SUMIFS(СВЦЭМ!$F$39:$F$789,СВЦЭМ!$A$39:$A$789,$A243,СВЦЭМ!$B$39:$B$789,I$226)+'СЕТ СН'!$F$15</f>
        <v>247.00246873</v>
      </c>
      <c r="J243" s="36">
        <f>SUMIFS(СВЦЭМ!$F$39:$F$789,СВЦЭМ!$A$39:$A$789,$A243,СВЦЭМ!$B$39:$B$789,J$226)+'СЕТ СН'!$F$15</f>
        <v>242.48807690999999</v>
      </c>
      <c r="K243" s="36">
        <f>SUMIFS(СВЦЭМ!$F$39:$F$789,СВЦЭМ!$A$39:$A$789,$A243,СВЦЭМ!$B$39:$B$789,K$226)+'СЕТ СН'!$F$15</f>
        <v>235.34750725000001</v>
      </c>
      <c r="L243" s="36">
        <f>SUMIFS(СВЦЭМ!$F$39:$F$789,СВЦЭМ!$A$39:$A$789,$A243,СВЦЭМ!$B$39:$B$789,L$226)+'СЕТ СН'!$F$15</f>
        <v>232.29021506000001</v>
      </c>
      <c r="M243" s="36">
        <f>SUMIFS(СВЦЭМ!$F$39:$F$789,СВЦЭМ!$A$39:$A$789,$A243,СВЦЭМ!$B$39:$B$789,M$226)+'СЕТ СН'!$F$15</f>
        <v>233.64397843</v>
      </c>
      <c r="N243" s="36">
        <f>SUMIFS(СВЦЭМ!$F$39:$F$789,СВЦЭМ!$A$39:$A$789,$A243,СВЦЭМ!$B$39:$B$789,N$226)+'СЕТ СН'!$F$15</f>
        <v>235.93917680000001</v>
      </c>
      <c r="O243" s="36">
        <f>SUMIFS(СВЦЭМ!$F$39:$F$789,СВЦЭМ!$A$39:$A$789,$A243,СВЦЭМ!$B$39:$B$789,O$226)+'СЕТ СН'!$F$15</f>
        <v>236.20968762000001</v>
      </c>
      <c r="P243" s="36">
        <f>SUMIFS(СВЦЭМ!$F$39:$F$789,СВЦЭМ!$A$39:$A$789,$A243,СВЦЭМ!$B$39:$B$789,P$226)+'СЕТ СН'!$F$15</f>
        <v>236.47408167</v>
      </c>
      <c r="Q243" s="36">
        <f>SUMIFS(СВЦЭМ!$F$39:$F$789,СВЦЭМ!$A$39:$A$789,$A243,СВЦЭМ!$B$39:$B$789,Q$226)+'СЕТ СН'!$F$15</f>
        <v>238.35888653999999</v>
      </c>
      <c r="R243" s="36">
        <f>SUMIFS(СВЦЭМ!$F$39:$F$789,СВЦЭМ!$A$39:$A$789,$A243,СВЦЭМ!$B$39:$B$789,R$226)+'СЕТ СН'!$F$15</f>
        <v>237.41148566000001</v>
      </c>
      <c r="S243" s="36">
        <f>SUMIFS(СВЦЭМ!$F$39:$F$789,СВЦЭМ!$A$39:$A$789,$A243,СВЦЭМ!$B$39:$B$789,S$226)+'СЕТ СН'!$F$15</f>
        <v>233.64483647</v>
      </c>
      <c r="T243" s="36">
        <f>SUMIFS(СВЦЭМ!$F$39:$F$789,СВЦЭМ!$A$39:$A$789,$A243,СВЦЭМ!$B$39:$B$789,T$226)+'СЕТ СН'!$F$15</f>
        <v>239.04495843000001</v>
      </c>
      <c r="U243" s="36">
        <f>SUMIFS(СВЦЭМ!$F$39:$F$789,СВЦЭМ!$A$39:$A$789,$A243,СВЦЭМ!$B$39:$B$789,U$226)+'СЕТ СН'!$F$15</f>
        <v>238.57403335999999</v>
      </c>
      <c r="V243" s="36">
        <f>SUMIFS(СВЦЭМ!$F$39:$F$789,СВЦЭМ!$A$39:$A$789,$A243,СВЦЭМ!$B$39:$B$789,V$226)+'СЕТ СН'!$F$15</f>
        <v>245.83731718999999</v>
      </c>
      <c r="W243" s="36">
        <f>SUMIFS(СВЦЭМ!$F$39:$F$789,СВЦЭМ!$A$39:$A$789,$A243,СВЦЭМ!$B$39:$B$789,W$226)+'СЕТ СН'!$F$15</f>
        <v>249.05273416</v>
      </c>
      <c r="X243" s="36">
        <f>SUMIFS(СВЦЭМ!$F$39:$F$789,СВЦЭМ!$A$39:$A$789,$A243,СВЦЭМ!$B$39:$B$789,X$226)+'СЕТ СН'!$F$15</f>
        <v>251.42065416</v>
      </c>
      <c r="Y243" s="36">
        <f>SUMIFS(СВЦЭМ!$F$39:$F$789,СВЦЭМ!$A$39:$A$789,$A243,СВЦЭМ!$B$39:$B$789,Y$226)+'СЕТ СН'!$F$15</f>
        <v>253.08877415000001</v>
      </c>
    </row>
    <row r="244" spans="1:25" ht="15.75" x14ac:dyDescent="0.2">
      <c r="A244" s="35">
        <f t="shared" si="6"/>
        <v>45644</v>
      </c>
      <c r="B244" s="36">
        <f>SUMIFS(СВЦЭМ!$F$39:$F$789,СВЦЭМ!$A$39:$A$789,$A244,СВЦЭМ!$B$39:$B$789,B$226)+'СЕТ СН'!$F$15</f>
        <v>267.22308556000002</v>
      </c>
      <c r="C244" s="36">
        <f>SUMIFS(СВЦЭМ!$F$39:$F$789,СВЦЭМ!$A$39:$A$789,$A244,СВЦЭМ!$B$39:$B$789,C$226)+'СЕТ СН'!$F$15</f>
        <v>272.32079751999999</v>
      </c>
      <c r="D244" s="36">
        <f>SUMIFS(СВЦЭМ!$F$39:$F$789,СВЦЭМ!$A$39:$A$789,$A244,СВЦЭМ!$B$39:$B$789,D$226)+'СЕТ СН'!$F$15</f>
        <v>275.83935387999998</v>
      </c>
      <c r="E244" s="36">
        <f>SUMIFS(СВЦЭМ!$F$39:$F$789,СВЦЭМ!$A$39:$A$789,$A244,СВЦЭМ!$B$39:$B$789,E$226)+'СЕТ СН'!$F$15</f>
        <v>277.61881070999999</v>
      </c>
      <c r="F244" s="36">
        <f>SUMIFS(СВЦЭМ!$F$39:$F$789,СВЦЭМ!$A$39:$A$789,$A244,СВЦЭМ!$B$39:$B$789,F$226)+'СЕТ СН'!$F$15</f>
        <v>278.54570704999998</v>
      </c>
      <c r="G244" s="36">
        <f>SUMIFS(СВЦЭМ!$F$39:$F$789,СВЦЭМ!$A$39:$A$789,$A244,СВЦЭМ!$B$39:$B$789,G$226)+'СЕТ СН'!$F$15</f>
        <v>275.53381746999997</v>
      </c>
      <c r="H244" s="36">
        <f>SUMIFS(СВЦЭМ!$F$39:$F$789,СВЦЭМ!$A$39:$A$789,$A244,СВЦЭМ!$B$39:$B$789,H$226)+'СЕТ СН'!$F$15</f>
        <v>264.43320112999999</v>
      </c>
      <c r="I244" s="36">
        <f>SUMIFS(СВЦЭМ!$F$39:$F$789,СВЦЭМ!$A$39:$A$789,$A244,СВЦЭМ!$B$39:$B$789,I$226)+'СЕТ СН'!$F$15</f>
        <v>249.50970040999999</v>
      </c>
      <c r="J244" s="36">
        <f>SUMIFS(СВЦЭМ!$F$39:$F$789,СВЦЭМ!$A$39:$A$789,$A244,СВЦЭМ!$B$39:$B$789,J$226)+'СЕТ СН'!$F$15</f>
        <v>244.44579089000001</v>
      </c>
      <c r="K244" s="36">
        <f>SUMIFS(СВЦЭМ!$F$39:$F$789,СВЦЭМ!$A$39:$A$789,$A244,СВЦЭМ!$B$39:$B$789,K$226)+'СЕТ СН'!$F$15</f>
        <v>237.61655841000001</v>
      </c>
      <c r="L244" s="36">
        <f>SUMIFS(СВЦЭМ!$F$39:$F$789,СВЦЭМ!$A$39:$A$789,$A244,СВЦЭМ!$B$39:$B$789,L$226)+'СЕТ СН'!$F$15</f>
        <v>233.21764572000001</v>
      </c>
      <c r="M244" s="36">
        <f>SUMIFS(СВЦЭМ!$F$39:$F$789,СВЦЭМ!$A$39:$A$789,$A244,СВЦЭМ!$B$39:$B$789,M$226)+'СЕТ СН'!$F$15</f>
        <v>241.21554775000001</v>
      </c>
      <c r="N244" s="36">
        <f>SUMIFS(СВЦЭМ!$F$39:$F$789,СВЦЭМ!$A$39:$A$789,$A244,СВЦЭМ!$B$39:$B$789,N$226)+'СЕТ СН'!$F$15</f>
        <v>243.34634779000001</v>
      </c>
      <c r="O244" s="36">
        <f>SUMIFS(СВЦЭМ!$F$39:$F$789,СВЦЭМ!$A$39:$A$789,$A244,СВЦЭМ!$B$39:$B$789,O$226)+'СЕТ СН'!$F$15</f>
        <v>242.12267815000001</v>
      </c>
      <c r="P244" s="36">
        <f>SUMIFS(СВЦЭМ!$F$39:$F$789,СВЦЭМ!$A$39:$A$789,$A244,СВЦЭМ!$B$39:$B$789,P$226)+'СЕТ СН'!$F$15</f>
        <v>241.01189468999999</v>
      </c>
      <c r="Q244" s="36">
        <f>SUMIFS(СВЦЭМ!$F$39:$F$789,СВЦЭМ!$A$39:$A$789,$A244,СВЦЭМ!$B$39:$B$789,Q$226)+'СЕТ СН'!$F$15</f>
        <v>242.75455597999999</v>
      </c>
      <c r="R244" s="36">
        <f>SUMIFS(СВЦЭМ!$F$39:$F$789,СВЦЭМ!$A$39:$A$789,$A244,СВЦЭМ!$B$39:$B$789,R$226)+'СЕТ СН'!$F$15</f>
        <v>242.45969779999999</v>
      </c>
      <c r="S244" s="36">
        <f>SUMIFS(СВЦЭМ!$F$39:$F$789,СВЦЭМ!$A$39:$A$789,$A244,СВЦЭМ!$B$39:$B$789,S$226)+'СЕТ СН'!$F$15</f>
        <v>238.13897481999999</v>
      </c>
      <c r="T244" s="36">
        <f>SUMIFS(СВЦЭМ!$F$39:$F$789,СВЦЭМ!$A$39:$A$789,$A244,СВЦЭМ!$B$39:$B$789,T$226)+'СЕТ СН'!$F$15</f>
        <v>237.64582992999999</v>
      </c>
      <c r="U244" s="36">
        <f>SUMIFS(СВЦЭМ!$F$39:$F$789,СВЦЭМ!$A$39:$A$789,$A244,СВЦЭМ!$B$39:$B$789,U$226)+'СЕТ СН'!$F$15</f>
        <v>238.10608633000001</v>
      </c>
      <c r="V244" s="36">
        <f>SUMIFS(СВЦЭМ!$F$39:$F$789,СВЦЭМ!$A$39:$A$789,$A244,СВЦЭМ!$B$39:$B$789,V$226)+'СЕТ СН'!$F$15</f>
        <v>244.46012779</v>
      </c>
      <c r="W244" s="36">
        <f>SUMIFS(СВЦЭМ!$F$39:$F$789,СВЦЭМ!$A$39:$A$789,$A244,СВЦЭМ!$B$39:$B$789,W$226)+'СЕТ СН'!$F$15</f>
        <v>248.14018626999999</v>
      </c>
      <c r="X244" s="36">
        <f>SUMIFS(СВЦЭМ!$F$39:$F$789,СВЦЭМ!$A$39:$A$789,$A244,СВЦЭМ!$B$39:$B$789,X$226)+'СЕТ СН'!$F$15</f>
        <v>249.06496206</v>
      </c>
      <c r="Y244" s="36">
        <f>SUMIFS(СВЦЭМ!$F$39:$F$789,СВЦЭМ!$A$39:$A$789,$A244,СВЦЭМ!$B$39:$B$789,Y$226)+'СЕТ СН'!$F$15</f>
        <v>255.77696040999999</v>
      </c>
    </row>
    <row r="245" spans="1:25" ht="15.75" x14ac:dyDescent="0.2">
      <c r="A245" s="35">
        <f t="shared" si="6"/>
        <v>45645</v>
      </c>
      <c r="B245" s="36">
        <f>SUMIFS(СВЦЭМ!$F$39:$F$789,СВЦЭМ!$A$39:$A$789,$A245,СВЦЭМ!$B$39:$B$789,B$226)+'СЕТ СН'!$F$15</f>
        <v>244.84669235999999</v>
      </c>
      <c r="C245" s="36">
        <f>SUMIFS(СВЦЭМ!$F$39:$F$789,СВЦЭМ!$A$39:$A$789,$A245,СВЦЭМ!$B$39:$B$789,C$226)+'СЕТ СН'!$F$15</f>
        <v>247.04068627999999</v>
      </c>
      <c r="D245" s="36">
        <f>SUMIFS(СВЦЭМ!$F$39:$F$789,СВЦЭМ!$A$39:$A$789,$A245,СВЦЭМ!$B$39:$B$789,D$226)+'СЕТ СН'!$F$15</f>
        <v>255.31456089</v>
      </c>
      <c r="E245" s="36">
        <f>SUMIFS(СВЦЭМ!$F$39:$F$789,СВЦЭМ!$A$39:$A$789,$A245,СВЦЭМ!$B$39:$B$789,E$226)+'СЕТ СН'!$F$15</f>
        <v>255.82293593</v>
      </c>
      <c r="F245" s="36">
        <f>SUMIFS(СВЦЭМ!$F$39:$F$789,СВЦЭМ!$A$39:$A$789,$A245,СВЦЭМ!$B$39:$B$789,F$226)+'СЕТ СН'!$F$15</f>
        <v>258.08532967000002</v>
      </c>
      <c r="G245" s="36">
        <f>SUMIFS(СВЦЭМ!$F$39:$F$789,СВЦЭМ!$A$39:$A$789,$A245,СВЦЭМ!$B$39:$B$789,G$226)+'СЕТ СН'!$F$15</f>
        <v>255.43000441999999</v>
      </c>
      <c r="H245" s="36">
        <f>SUMIFS(СВЦЭМ!$F$39:$F$789,СВЦЭМ!$A$39:$A$789,$A245,СВЦЭМ!$B$39:$B$789,H$226)+'СЕТ СН'!$F$15</f>
        <v>250.75985961000001</v>
      </c>
      <c r="I245" s="36">
        <f>SUMIFS(СВЦЭМ!$F$39:$F$789,СВЦЭМ!$A$39:$A$789,$A245,СВЦЭМ!$B$39:$B$789,I$226)+'СЕТ СН'!$F$15</f>
        <v>242.54216749</v>
      </c>
      <c r="J245" s="36">
        <f>SUMIFS(СВЦЭМ!$F$39:$F$789,СВЦЭМ!$A$39:$A$789,$A245,СВЦЭМ!$B$39:$B$789,J$226)+'СЕТ СН'!$F$15</f>
        <v>236.62016317999999</v>
      </c>
      <c r="K245" s="36">
        <f>SUMIFS(СВЦЭМ!$F$39:$F$789,СВЦЭМ!$A$39:$A$789,$A245,СВЦЭМ!$B$39:$B$789,K$226)+'СЕТ СН'!$F$15</f>
        <v>229.62457823</v>
      </c>
      <c r="L245" s="36">
        <f>SUMIFS(СВЦЭМ!$F$39:$F$789,СВЦЭМ!$A$39:$A$789,$A245,СВЦЭМ!$B$39:$B$789,L$226)+'СЕТ СН'!$F$15</f>
        <v>229.39745338</v>
      </c>
      <c r="M245" s="36">
        <f>SUMIFS(СВЦЭМ!$F$39:$F$789,СВЦЭМ!$A$39:$A$789,$A245,СВЦЭМ!$B$39:$B$789,M$226)+'СЕТ СН'!$F$15</f>
        <v>232.80422074000001</v>
      </c>
      <c r="N245" s="36">
        <f>SUMIFS(СВЦЭМ!$F$39:$F$789,СВЦЭМ!$A$39:$A$789,$A245,СВЦЭМ!$B$39:$B$789,N$226)+'СЕТ СН'!$F$15</f>
        <v>233.74082024000001</v>
      </c>
      <c r="O245" s="36">
        <f>SUMIFS(СВЦЭМ!$F$39:$F$789,СВЦЭМ!$A$39:$A$789,$A245,СВЦЭМ!$B$39:$B$789,O$226)+'СЕТ СН'!$F$15</f>
        <v>240.39088439</v>
      </c>
      <c r="P245" s="36">
        <f>SUMIFS(СВЦЭМ!$F$39:$F$789,СВЦЭМ!$A$39:$A$789,$A245,СВЦЭМ!$B$39:$B$789,P$226)+'СЕТ СН'!$F$15</f>
        <v>241.83946008999999</v>
      </c>
      <c r="Q245" s="36">
        <f>SUMIFS(СВЦЭМ!$F$39:$F$789,СВЦЭМ!$A$39:$A$789,$A245,СВЦЭМ!$B$39:$B$789,Q$226)+'СЕТ СН'!$F$15</f>
        <v>239.17670687</v>
      </c>
      <c r="R245" s="36">
        <f>SUMIFS(СВЦЭМ!$F$39:$F$789,СВЦЭМ!$A$39:$A$789,$A245,СВЦЭМ!$B$39:$B$789,R$226)+'СЕТ СН'!$F$15</f>
        <v>234.55674439000001</v>
      </c>
      <c r="S245" s="36">
        <f>SUMIFS(СВЦЭМ!$F$39:$F$789,СВЦЭМ!$A$39:$A$789,$A245,СВЦЭМ!$B$39:$B$789,S$226)+'СЕТ СН'!$F$15</f>
        <v>230.12092881000001</v>
      </c>
      <c r="T245" s="36">
        <f>SUMIFS(СВЦЭМ!$F$39:$F$789,СВЦЭМ!$A$39:$A$789,$A245,СВЦЭМ!$B$39:$B$789,T$226)+'СЕТ СН'!$F$15</f>
        <v>226.81863268999999</v>
      </c>
      <c r="U245" s="36">
        <f>SUMIFS(СВЦЭМ!$F$39:$F$789,СВЦЭМ!$A$39:$A$789,$A245,СВЦЭМ!$B$39:$B$789,U$226)+'СЕТ СН'!$F$15</f>
        <v>227.22403982</v>
      </c>
      <c r="V245" s="36">
        <f>SUMIFS(СВЦЭМ!$F$39:$F$789,СВЦЭМ!$A$39:$A$789,$A245,СВЦЭМ!$B$39:$B$789,V$226)+'СЕТ СН'!$F$15</f>
        <v>229.18181462999999</v>
      </c>
      <c r="W245" s="36">
        <f>SUMIFS(СВЦЭМ!$F$39:$F$789,СВЦЭМ!$A$39:$A$789,$A245,СВЦЭМ!$B$39:$B$789,W$226)+'СЕТ СН'!$F$15</f>
        <v>236.66254734</v>
      </c>
      <c r="X245" s="36">
        <f>SUMIFS(СВЦЭМ!$F$39:$F$789,СВЦЭМ!$A$39:$A$789,$A245,СВЦЭМ!$B$39:$B$789,X$226)+'СЕТ СН'!$F$15</f>
        <v>239.10191196</v>
      </c>
      <c r="Y245" s="36">
        <f>SUMIFS(СВЦЭМ!$F$39:$F$789,СВЦЭМ!$A$39:$A$789,$A245,СВЦЭМ!$B$39:$B$789,Y$226)+'СЕТ СН'!$F$15</f>
        <v>241.85075637</v>
      </c>
    </row>
    <row r="246" spans="1:25" ht="15.75" x14ac:dyDescent="0.2">
      <c r="A246" s="35">
        <f t="shared" si="6"/>
        <v>45646</v>
      </c>
      <c r="B246" s="36">
        <f>SUMIFS(СВЦЭМ!$F$39:$F$789,СВЦЭМ!$A$39:$A$789,$A246,СВЦЭМ!$B$39:$B$789,B$226)+'СЕТ СН'!$F$15</f>
        <v>246.01411698000001</v>
      </c>
      <c r="C246" s="36">
        <f>SUMIFS(СВЦЭМ!$F$39:$F$789,СВЦЭМ!$A$39:$A$789,$A246,СВЦЭМ!$B$39:$B$789,C$226)+'СЕТ СН'!$F$15</f>
        <v>250.31465600000001</v>
      </c>
      <c r="D246" s="36">
        <f>SUMIFS(СВЦЭМ!$F$39:$F$789,СВЦЭМ!$A$39:$A$789,$A246,СВЦЭМ!$B$39:$B$789,D$226)+'СЕТ СН'!$F$15</f>
        <v>251.69719264</v>
      </c>
      <c r="E246" s="36">
        <f>SUMIFS(СВЦЭМ!$F$39:$F$789,СВЦЭМ!$A$39:$A$789,$A246,СВЦЭМ!$B$39:$B$789,E$226)+'СЕТ СН'!$F$15</f>
        <v>253.68862876</v>
      </c>
      <c r="F246" s="36">
        <f>SUMIFS(СВЦЭМ!$F$39:$F$789,СВЦЭМ!$A$39:$A$789,$A246,СВЦЭМ!$B$39:$B$789,F$226)+'СЕТ СН'!$F$15</f>
        <v>253.44551888000001</v>
      </c>
      <c r="G246" s="36">
        <f>SUMIFS(СВЦЭМ!$F$39:$F$789,СВЦЭМ!$A$39:$A$789,$A246,СВЦЭМ!$B$39:$B$789,G$226)+'СЕТ СН'!$F$15</f>
        <v>251.26390488000001</v>
      </c>
      <c r="H246" s="36">
        <f>SUMIFS(СВЦЭМ!$F$39:$F$789,СВЦЭМ!$A$39:$A$789,$A246,СВЦЭМ!$B$39:$B$789,H$226)+'СЕТ СН'!$F$15</f>
        <v>249.66725829999999</v>
      </c>
      <c r="I246" s="36">
        <f>SUMIFS(СВЦЭМ!$F$39:$F$789,СВЦЭМ!$A$39:$A$789,$A246,СВЦЭМ!$B$39:$B$789,I$226)+'СЕТ СН'!$F$15</f>
        <v>237.01124768</v>
      </c>
      <c r="J246" s="36">
        <f>SUMIFS(СВЦЭМ!$F$39:$F$789,СВЦЭМ!$A$39:$A$789,$A246,СВЦЭМ!$B$39:$B$789,J$226)+'СЕТ СН'!$F$15</f>
        <v>227.82454787</v>
      </c>
      <c r="K246" s="36">
        <f>SUMIFS(СВЦЭМ!$F$39:$F$789,СВЦЭМ!$A$39:$A$789,$A246,СВЦЭМ!$B$39:$B$789,K$226)+'СЕТ СН'!$F$15</f>
        <v>223.06279269000001</v>
      </c>
      <c r="L246" s="36">
        <f>SUMIFS(СВЦЭМ!$F$39:$F$789,СВЦЭМ!$A$39:$A$789,$A246,СВЦЭМ!$B$39:$B$789,L$226)+'СЕТ СН'!$F$15</f>
        <v>222.96006955999999</v>
      </c>
      <c r="M246" s="36">
        <f>SUMIFS(СВЦЭМ!$F$39:$F$789,СВЦЭМ!$A$39:$A$789,$A246,СВЦЭМ!$B$39:$B$789,M$226)+'СЕТ СН'!$F$15</f>
        <v>222.32379775000001</v>
      </c>
      <c r="N246" s="36">
        <f>SUMIFS(СВЦЭМ!$F$39:$F$789,СВЦЭМ!$A$39:$A$789,$A246,СВЦЭМ!$B$39:$B$789,N$226)+'СЕТ СН'!$F$15</f>
        <v>222.90347946</v>
      </c>
      <c r="O246" s="36">
        <f>SUMIFS(СВЦЭМ!$F$39:$F$789,СВЦЭМ!$A$39:$A$789,$A246,СВЦЭМ!$B$39:$B$789,O$226)+'СЕТ СН'!$F$15</f>
        <v>224.17396201</v>
      </c>
      <c r="P246" s="36">
        <f>SUMIFS(СВЦЭМ!$F$39:$F$789,СВЦЭМ!$A$39:$A$789,$A246,СВЦЭМ!$B$39:$B$789,P$226)+'СЕТ СН'!$F$15</f>
        <v>225.23686769</v>
      </c>
      <c r="Q246" s="36">
        <f>SUMIFS(СВЦЭМ!$F$39:$F$789,СВЦЭМ!$A$39:$A$789,$A246,СВЦЭМ!$B$39:$B$789,Q$226)+'СЕТ СН'!$F$15</f>
        <v>219.88123897</v>
      </c>
      <c r="R246" s="36">
        <f>SUMIFS(СВЦЭМ!$F$39:$F$789,СВЦЭМ!$A$39:$A$789,$A246,СВЦЭМ!$B$39:$B$789,R$226)+'СЕТ СН'!$F$15</f>
        <v>221.16535375000001</v>
      </c>
      <c r="S246" s="36">
        <f>SUMIFS(СВЦЭМ!$F$39:$F$789,СВЦЭМ!$A$39:$A$789,$A246,СВЦЭМ!$B$39:$B$789,S$226)+'СЕТ СН'!$F$15</f>
        <v>221.61097398000001</v>
      </c>
      <c r="T246" s="36">
        <f>SUMIFS(СВЦЭМ!$F$39:$F$789,СВЦЭМ!$A$39:$A$789,$A246,СВЦЭМ!$B$39:$B$789,T$226)+'СЕТ СН'!$F$15</f>
        <v>218.49664028000001</v>
      </c>
      <c r="U246" s="36">
        <f>SUMIFS(СВЦЭМ!$F$39:$F$789,СВЦЭМ!$A$39:$A$789,$A246,СВЦЭМ!$B$39:$B$789,U$226)+'СЕТ СН'!$F$15</f>
        <v>220.90246519999999</v>
      </c>
      <c r="V246" s="36">
        <f>SUMIFS(СВЦЭМ!$F$39:$F$789,СВЦЭМ!$A$39:$A$789,$A246,СВЦЭМ!$B$39:$B$789,V$226)+'СЕТ СН'!$F$15</f>
        <v>224.81417537999999</v>
      </c>
      <c r="W246" s="36">
        <f>SUMIFS(СВЦЭМ!$F$39:$F$789,СВЦЭМ!$A$39:$A$789,$A246,СВЦЭМ!$B$39:$B$789,W$226)+'СЕТ СН'!$F$15</f>
        <v>233.17749044000001</v>
      </c>
      <c r="X246" s="36">
        <f>SUMIFS(СВЦЭМ!$F$39:$F$789,СВЦЭМ!$A$39:$A$789,$A246,СВЦЭМ!$B$39:$B$789,X$226)+'СЕТ СН'!$F$15</f>
        <v>235.29717006999999</v>
      </c>
      <c r="Y246" s="36">
        <f>SUMIFS(СВЦЭМ!$F$39:$F$789,СВЦЭМ!$A$39:$A$789,$A246,СВЦЭМ!$B$39:$B$789,Y$226)+'СЕТ СН'!$F$15</f>
        <v>236.14649592000001</v>
      </c>
    </row>
    <row r="247" spans="1:25" ht="15.75" x14ac:dyDescent="0.2">
      <c r="A247" s="35">
        <f t="shared" si="6"/>
        <v>45647</v>
      </c>
      <c r="B247" s="36">
        <f>SUMIFS(СВЦЭМ!$F$39:$F$789,СВЦЭМ!$A$39:$A$789,$A247,СВЦЭМ!$B$39:$B$789,B$226)+'СЕТ СН'!$F$15</f>
        <v>246.20136138000001</v>
      </c>
      <c r="C247" s="36">
        <f>SUMIFS(СВЦЭМ!$F$39:$F$789,СВЦЭМ!$A$39:$A$789,$A247,СВЦЭМ!$B$39:$B$789,C$226)+'СЕТ СН'!$F$15</f>
        <v>243.99872819999999</v>
      </c>
      <c r="D247" s="36">
        <f>SUMIFS(СВЦЭМ!$F$39:$F$789,СВЦЭМ!$A$39:$A$789,$A247,СВЦЭМ!$B$39:$B$789,D$226)+'СЕТ СН'!$F$15</f>
        <v>252.17847075</v>
      </c>
      <c r="E247" s="36">
        <f>SUMIFS(СВЦЭМ!$F$39:$F$789,СВЦЭМ!$A$39:$A$789,$A247,СВЦЭМ!$B$39:$B$789,E$226)+'СЕТ СН'!$F$15</f>
        <v>256.82115785000002</v>
      </c>
      <c r="F247" s="36">
        <f>SUMIFS(СВЦЭМ!$F$39:$F$789,СВЦЭМ!$A$39:$A$789,$A247,СВЦЭМ!$B$39:$B$789,F$226)+'СЕТ СН'!$F$15</f>
        <v>258.28802426999999</v>
      </c>
      <c r="G247" s="36">
        <f>SUMIFS(СВЦЭМ!$F$39:$F$789,СВЦЭМ!$A$39:$A$789,$A247,СВЦЭМ!$B$39:$B$789,G$226)+'СЕТ СН'!$F$15</f>
        <v>255.97178987000001</v>
      </c>
      <c r="H247" s="36">
        <f>SUMIFS(СВЦЭМ!$F$39:$F$789,СВЦЭМ!$A$39:$A$789,$A247,СВЦЭМ!$B$39:$B$789,H$226)+'СЕТ СН'!$F$15</f>
        <v>253.07495012999999</v>
      </c>
      <c r="I247" s="36">
        <f>SUMIFS(СВЦЭМ!$F$39:$F$789,СВЦЭМ!$A$39:$A$789,$A247,СВЦЭМ!$B$39:$B$789,I$226)+'СЕТ СН'!$F$15</f>
        <v>246.84237598999999</v>
      </c>
      <c r="J247" s="36">
        <f>SUMIFS(СВЦЭМ!$F$39:$F$789,СВЦЭМ!$A$39:$A$789,$A247,СВЦЭМ!$B$39:$B$789,J$226)+'СЕТ СН'!$F$15</f>
        <v>239.37473911999999</v>
      </c>
      <c r="K247" s="36">
        <f>SUMIFS(СВЦЭМ!$F$39:$F$789,СВЦЭМ!$A$39:$A$789,$A247,СВЦЭМ!$B$39:$B$789,K$226)+'СЕТ СН'!$F$15</f>
        <v>228.78818433000001</v>
      </c>
      <c r="L247" s="36">
        <f>SUMIFS(СВЦЭМ!$F$39:$F$789,СВЦЭМ!$A$39:$A$789,$A247,СВЦЭМ!$B$39:$B$789,L$226)+'СЕТ СН'!$F$15</f>
        <v>225.46497348</v>
      </c>
      <c r="M247" s="36">
        <f>SUMIFS(СВЦЭМ!$F$39:$F$789,СВЦЭМ!$A$39:$A$789,$A247,СВЦЭМ!$B$39:$B$789,M$226)+'СЕТ СН'!$F$15</f>
        <v>225.19917722</v>
      </c>
      <c r="N247" s="36">
        <f>SUMIFS(СВЦЭМ!$F$39:$F$789,СВЦЭМ!$A$39:$A$789,$A247,СВЦЭМ!$B$39:$B$789,N$226)+'СЕТ СН'!$F$15</f>
        <v>226.32321358999999</v>
      </c>
      <c r="O247" s="36">
        <f>SUMIFS(СВЦЭМ!$F$39:$F$789,СВЦЭМ!$A$39:$A$789,$A247,СВЦЭМ!$B$39:$B$789,O$226)+'СЕТ СН'!$F$15</f>
        <v>228.08312651</v>
      </c>
      <c r="P247" s="36">
        <f>SUMIFS(СВЦЭМ!$F$39:$F$789,СВЦЭМ!$A$39:$A$789,$A247,СВЦЭМ!$B$39:$B$789,P$226)+'СЕТ СН'!$F$15</f>
        <v>227.74966714999999</v>
      </c>
      <c r="Q247" s="36">
        <f>SUMIFS(СВЦЭМ!$F$39:$F$789,СВЦЭМ!$A$39:$A$789,$A247,СВЦЭМ!$B$39:$B$789,Q$226)+'СЕТ СН'!$F$15</f>
        <v>226.94305689000001</v>
      </c>
      <c r="R247" s="36">
        <f>SUMIFS(СВЦЭМ!$F$39:$F$789,СВЦЭМ!$A$39:$A$789,$A247,СВЦЭМ!$B$39:$B$789,R$226)+'СЕТ СН'!$F$15</f>
        <v>228.21209945000001</v>
      </c>
      <c r="S247" s="36">
        <f>SUMIFS(СВЦЭМ!$F$39:$F$789,СВЦЭМ!$A$39:$A$789,$A247,СВЦЭМ!$B$39:$B$789,S$226)+'СЕТ СН'!$F$15</f>
        <v>227.04002725999999</v>
      </c>
      <c r="T247" s="36">
        <f>SUMIFS(СВЦЭМ!$F$39:$F$789,СВЦЭМ!$A$39:$A$789,$A247,СВЦЭМ!$B$39:$B$789,T$226)+'СЕТ СН'!$F$15</f>
        <v>223.46925254000001</v>
      </c>
      <c r="U247" s="36">
        <f>SUMIFS(СВЦЭМ!$F$39:$F$789,СВЦЭМ!$A$39:$A$789,$A247,СВЦЭМ!$B$39:$B$789,U$226)+'СЕТ СН'!$F$15</f>
        <v>225.50326695000001</v>
      </c>
      <c r="V247" s="36">
        <f>SUMIFS(СВЦЭМ!$F$39:$F$789,СВЦЭМ!$A$39:$A$789,$A247,СВЦЭМ!$B$39:$B$789,V$226)+'СЕТ СН'!$F$15</f>
        <v>230.28773595000001</v>
      </c>
      <c r="W247" s="36">
        <f>SUMIFS(СВЦЭМ!$F$39:$F$789,СВЦЭМ!$A$39:$A$789,$A247,СВЦЭМ!$B$39:$B$789,W$226)+'СЕТ СН'!$F$15</f>
        <v>231.19552191</v>
      </c>
      <c r="X247" s="36">
        <f>SUMIFS(СВЦЭМ!$F$39:$F$789,СВЦЭМ!$A$39:$A$789,$A247,СВЦЭМ!$B$39:$B$789,X$226)+'СЕТ СН'!$F$15</f>
        <v>235.14946266999999</v>
      </c>
      <c r="Y247" s="36">
        <f>SUMIFS(СВЦЭМ!$F$39:$F$789,СВЦЭМ!$A$39:$A$789,$A247,СВЦЭМ!$B$39:$B$789,Y$226)+'СЕТ СН'!$F$15</f>
        <v>237.73532233</v>
      </c>
    </row>
    <row r="248" spans="1:25" ht="15.75" x14ac:dyDescent="0.2">
      <c r="A248" s="35">
        <f t="shared" si="6"/>
        <v>45648</v>
      </c>
      <c r="B248" s="36">
        <f>SUMIFS(СВЦЭМ!$F$39:$F$789,СВЦЭМ!$A$39:$A$789,$A248,СВЦЭМ!$B$39:$B$789,B$226)+'СЕТ СН'!$F$15</f>
        <v>240.56725180999999</v>
      </c>
      <c r="C248" s="36">
        <f>SUMIFS(СВЦЭМ!$F$39:$F$789,СВЦЭМ!$A$39:$A$789,$A248,СВЦЭМ!$B$39:$B$789,C$226)+'СЕТ СН'!$F$15</f>
        <v>253.96981389999999</v>
      </c>
      <c r="D248" s="36">
        <f>SUMIFS(СВЦЭМ!$F$39:$F$789,СВЦЭМ!$A$39:$A$789,$A248,СВЦЭМ!$B$39:$B$789,D$226)+'СЕТ СН'!$F$15</f>
        <v>256.64901198000001</v>
      </c>
      <c r="E248" s="36">
        <f>SUMIFS(СВЦЭМ!$F$39:$F$789,СВЦЭМ!$A$39:$A$789,$A248,СВЦЭМ!$B$39:$B$789,E$226)+'СЕТ СН'!$F$15</f>
        <v>259.17891507000002</v>
      </c>
      <c r="F248" s="36">
        <f>SUMIFS(СВЦЭМ!$F$39:$F$789,СВЦЭМ!$A$39:$A$789,$A248,СВЦЭМ!$B$39:$B$789,F$226)+'СЕТ СН'!$F$15</f>
        <v>260.25565759</v>
      </c>
      <c r="G248" s="36">
        <f>SUMIFS(СВЦЭМ!$F$39:$F$789,СВЦЭМ!$A$39:$A$789,$A248,СВЦЭМ!$B$39:$B$789,G$226)+'СЕТ СН'!$F$15</f>
        <v>260.56868458999998</v>
      </c>
      <c r="H248" s="36">
        <f>SUMIFS(СВЦЭМ!$F$39:$F$789,СВЦЭМ!$A$39:$A$789,$A248,СВЦЭМ!$B$39:$B$789,H$226)+'СЕТ СН'!$F$15</f>
        <v>257.85401467999998</v>
      </c>
      <c r="I248" s="36">
        <f>SUMIFS(СВЦЭМ!$F$39:$F$789,СВЦЭМ!$A$39:$A$789,$A248,СВЦЭМ!$B$39:$B$789,I$226)+'СЕТ СН'!$F$15</f>
        <v>254.53737009</v>
      </c>
      <c r="J248" s="36">
        <f>SUMIFS(СВЦЭМ!$F$39:$F$789,СВЦЭМ!$A$39:$A$789,$A248,СВЦЭМ!$B$39:$B$789,J$226)+'СЕТ СН'!$F$15</f>
        <v>242.89240799000001</v>
      </c>
      <c r="K248" s="36">
        <f>SUMIFS(СВЦЭМ!$F$39:$F$789,СВЦЭМ!$A$39:$A$789,$A248,СВЦЭМ!$B$39:$B$789,K$226)+'СЕТ СН'!$F$15</f>
        <v>237.75864376000001</v>
      </c>
      <c r="L248" s="36">
        <f>SUMIFS(СВЦЭМ!$F$39:$F$789,СВЦЭМ!$A$39:$A$789,$A248,СВЦЭМ!$B$39:$B$789,L$226)+'СЕТ СН'!$F$15</f>
        <v>232.73540075</v>
      </c>
      <c r="M248" s="36">
        <f>SUMIFS(СВЦЭМ!$F$39:$F$789,СВЦЭМ!$A$39:$A$789,$A248,СВЦЭМ!$B$39:$B$789,M$226)+'СЕТ СН'!$F$15</f>
        <v>232.32492851999999</v>
      </c>
      <c r="N248" s="36">
        <f>SUMIFS(СВЦЭМ!$F$39:$F$789,СВЦЭМ!$A$39:$A$789,$A248,СВЦЭМ!$B$39:$B$789,N$226)+'СЕТ СН'!$F$15</f>
        <v>233.56928918</v>
      </c>
      <c r="O248" s="36">
        <f>SUMIFS(СВЦЭМ!$F$39:$F$789,СВЦЭМ!$A$39:$A$789,$A248,СВЦЭМ!$B$39:$B$789,O$226)+'СЕТ СН'!$F$15</f>
        <v>236.01962018</v>
      </c>
      <c r="P248" s="36">
        <f>SUMIFS(СВЦЭМ!$F$39:$F$789,СВЦЭМ!$A$39:$A$789,$A248,СВЦЭМ!$B$39:$B$789,P$226)+'СЕТ СН'!$F$15</f>
        <v>237.46300445</v>
      </c>
      <c r="Q248" s="36">
        <f>SUMIFS(СВЦЭМ!$F$39:$F$789,СВЦЭМ!$A$39:$A$789,$A248,СВЦЭМ!$B$39:$B$789,Q$226)+'СЕТ СН'!$F$15</f>
        <v>240.18117613000001</v>
      </c>
      <c r="R248" s="36">
        <f>SUMIFS(СВЦЭМ!$F$39:$F$789,СВЦЭМ!$A$39:$A$789,$A248,СВЦЭМ!$B$39:$B$789,R$226)+'СЕТ СН'!$F$15</f>
        <v>238.53044298</v>
      </c>
      <c r="S248" s="36">
        <f>SUMIFS(СВЦЭМ!$F$39:$F$789,СВЦЭМ!$A$39:$A$789,$A248,СВЦЭМ!$B$39:$B$789,S$226)+'СЕТ СН'!$F$15</f>
        <v>232.88923034999999</v>
      </c>
      <c r="T248" s="36">
        <f>SUMIFS(СВЦЭМ!$F$39:$F$789,СВЦЭМ!$A$39:$A$789,$A248,СВЦЭМ!$B$39:$B$789,T$226)+'СЕТ СН'!$F$15</f>
        <v>227.36086058999999</v>
      </c>
      <c r="U248" s="36">
        <f>SUMIFS(СВЦЭМ!$F$39:$F$789,СВЦЭМ!$A$39:$A$789,$A248,СВЦЭМ!$B$39:$B$789,U$226)+'СЕТ СН'!$F$15</f>
        <v>228.42150864000001</v>
      </c>
      <c r="V248" s="36">
        <f>SUMIFS(СВЦЭМ!$F$39:$F$789,СВЦЭМ!$A$39:$A$789,$A248,СВЦЭМ!$B$39:$B$789,V$226)+'СЕТ СН'!$F$15</f>
        <v>230.07597601000001</v>
      </c>
      <c r="W248" s="36">
        <f>SUMIFS(СВЦЭМ!$F$39:$F$789,СВЦЭМ!$A$39:$A$789,$A248,СВЦЭМ!$B$39:$B$789,W$226)+'СЕТ СН'!$F$15</f>
        <v>231.84578721</v>
      </c>
      <c r="X248" s="36">
        <f>SUMIFS(СВЦЭМ!$F$39:$F$789,СВЦЭМ!$A$39:$A$789,$A248,СВЦЭМ!$B$39:$B$789,X$226)+'СЕТ СН'!$F$15</f>
        <v>235.19112891</v>
      </c>
      <c r="Y248" s="36">
        <f>SUMIFS(СВЦЭМ!$F$39:$F$789,СВЦЭМ!$A$39:$A$789,$A248,СВЦЭМ!$B$39:$B$789,Y$226)+'СЕТ СН'!$F$15</f>
        <v>241.04939479000001</v>
      </c>
    </row>
    <row r="249" spans="1:25" ht="15.75" x14ac:dyDescent="0.2">
      <c r="A249" s="35">
        <f t="shared" si="6"/>
        <v>45649</v>
      </c>
      <c r="B249" s="36">
        <f>SUMIFS(СВЦЭМ!$F$39:$F$789,СВЦЭМ!$A$39:$A$789,$A249,СВЦЭМ!$B$39:$B$789,B$226)+'СЕТ СН'!$F$15</f>
        <v>238.01505337</v>
      </c>
      <c r="C249" s="36">
        <f>SUMIFS(СВЦЭМ!$F$39:$F$789,СВЦЭМ!$A$39:$A$789,$A249,СВЦЭМ!$B$39:$B$789,C$226)+'СЕТ СН'!$F$15</f>
        <v>244.84779134999999</v>
      </c>
      <c r="D249" s="36">
        <f>SUMIFS(СВЦЭМ!$F$39:$F$789,СВЦЭМ!$A$39:$A$789,$A249,СВЦЭМ!$B$39:$B$789,D$226)+'СЕТ СН'!$F$15</f>
        <v>253.00430587</v>
      </c>
      <c r="E249" s="36">
        <f>SUMIFS(СВЦЭМ!$F$39:$F$789,СВЦЭМ!$A$39:$A$789,$A249,СВЦЭМ!$B$39:$B$789,E$226)+'СЕТ СН'!$F$15</f>
        <v>260.85557304000002</v>
      </c>
      <c r="F249" s="36">
        <f>SUMIFS(СВЦЭМ!$F$39:$F$789,СВЦЭМ!$A$39:$A$789,$A249,СВЦЭМ!$B$39:$B$789,F$226)+'СЕТ СН'!$F$15</f>
        <v>253.86796926</v>
      </c>
      <c r="G249" s="36">
        <f>SUMIFS(СВЦЭМ!$F$39:$F$789,СВЦЭМ!$A$39:$A$789,$A249,СВЦЭМ!$B$39:$B$789,G$226)+'СЕТ СН'!$F$15</f>
        <v>250.90598055000001</v>
      </c>
      <c r="H249" s="36">
        <f>SUMIFS(СВЦЭМ!$F$39:$F$789,СВЦЭМ!$A$39:$A$789,$A249,СВЦЭМ!$B$39:$B$789,H$226)+'СЕТ СН'!$F$15</f>
        <v>248.42269363</v>
      </c>
      <c r="I249" s="36">
        <f>SUMIFS(СВЦЭМ!$F$39:$F$789,СВЦЭМ!$A$39:$A$789,$A249,СВЦЭМ!$B$39:$B$789,I$226)+'СЕТ СН'!$F$15</f>
        <v>246.54356290999999</v>
      </c>
      <c r="J249" s="36">
        <f>SUMIFS(СВЦЭМ!$F$39:$F$789,СВЦЭМ!$A$39:$A$789,$A249,СВЦЭМ!$B$39:$B$789,J$226)+'СЕТ СН'!$F$15</f>
        <v>238.07678561</v>
      </c>
      <c r="K249" s="36">
        <f>SUMIFS(СВЦЭМ!$F$39:$F$789,СВЦЭМ!$A$39:$A$789,$A249,СВЦЭМ!$B$39:$B$789,K$226)+'СЕТ СН'!$F$15</f>
        <v>229.46868572</v>
      </c>
      <c r="L249" s="36">
        <f>SUMIFS(СВЦЭМ!$F$39:$F$789,СВЦЭМ!$A$39:$A$789,$A249,СВЦЭМ!$B$39:$B$789,L$226)+'СЕТ СН'!$F$15</f>
        <v>228.58648893</v>
      </c>
      <c r="M249" s="36">
        <f>SUMIFS(СВЦЭМ!$F$39:$F$789,СВЦЭМ!$A$39:$A$789,$A249,СВЦЭМ!$B$39:$B$789,M$226)+'СЕТ СН'!$F$15</f>
        <v>230.26383415999999</v>
      </c>
      <c r="N249" s="36">
        <f>SUMIFS(СВЦЭМ!$F$39:$F$789,СВЦЭМ!$A$39:$A$789,$A249,СВЦЭМ!$B$39:$B$789,N$226)+'СЕТ СН'!$F$15</f>
        <v>230.81098069000001</v>
      </c>
      <c r="O249" s="36">
        <f>SUMIFS(СВЦЭМ!$F$39:$F$789,СВЦЭМ!$A$39:$A$789,$A249,СВЦЭМ!$B$39:$B$789,O$226)+'СЕТ СН'!$F$15</f>
        <v>233.74384696000001</v>
      </c>
      <c r="P249" s="36">
        <f>SUMIFS(СВЦЭМ!$F$39:$F$789,СВЦЭМ!$A$39:$A$789,$A249,СВЦЭМ!$B$39:$B$789,P$226)+'СЕТ СН'!$F$15</f>
        <v>238.01878621</v>
      </c>
      <c r="Q249" s="36">
        <f>SUMIFS(СВЦЭМ!$F$39:$F$789,СВЦЭМ!$A$39:$A$789,$A249,СВЦЭМ!$B$39:$B$789,Q$226)+'СЕТ СН'!$F$15</f>
        <v>239.50022738999999</v>
      </c>
      <c r="R249" s="36">
        <f>SUMIFS(СВЦЭМ!$F$39:$F$789,СВЦЭМ!$A$39:$A$789,$A249,СВЦЭМ!$B$39:$B$789,R$226)+'СЕТ СН'!$F$15</f>
        <v>236.30773891000001</v>
      </c>
      <c r="S249" s="36">
        <f>SUMIFS(СВЦЭМ!$F$39:$F$789,СВЦЭМ!$A$39:$A$789,$A249,СВЦЭМ!$B$39:$B$789,S$226)+'СЕТ СН'!$F$15</f>
        <v>233.92056656</v>
      </c>
      <c r="T249" s="36">
        <f>SUMIFS(СВЦЭМ!$F$39:$F$789,СВЦЭМ!$A$39:$A$789,$A249,СВЦЭМ!$B$39:$B$789,T$226)+'СЕТ СН'!$F$15</f>
        <v>232.10691947999999</v>
      </c>
      <c r="U249" s="36">
        <f>SUMIFS(СВЦЭМ!$F$39:$F$789,СВЦЭМ!$A$39:$A$789,$A249,СВЦЭМ!$B$39:$B$789,U$226)+'СЕТ СН'!$F$15</f>
        <v>231.87543858000001</v>
      </c>
      <c r="V249" s="36">
        <f>SUMIFS(СВЦЭМ!$F$39:$F$789,СВЦЭМ!$A$39:$A$789,$A249,СВЦЭМ!$B$39:$B$789,V$226)+'СЕТ СН'!$F$15</f>
        <v>229.22202748000001</v>
      </c>
      <c r="W249" s="36">
        <f>SUMIFS(СВЦЭМ!$F$39:$F$789,СВЦЭМ!$A$39:$A$789,$A249,СВЦЭМ!$B$39:$B$789,W$226)+'СЕТ СН'!$F$15</f>
        <v>229.14174815000001</v>
      </c>
      <c r="X249" s="36">
        <f>SUMIFS(СВЦЭМ!$F$39:$F$789,СВЦЭМ!$A$39:$A$789,$A249,СВЦЭМ!$B$39:$B$789,X$226)+'СЕТ СН'!$F$15</f>
        <v>235.89333142999999</v>
      </c>
      <c r="Y249" s="36">
        <f>SUMIFS(СВЦЭМ!$F$39:$F$789,СВЦЭМ!$A$39:$A$789,$A249,СВЦЭМ!$B$39:$B$789,Y$226)+'СЕТ СН'!$F$15</f>
        <v>239.30585959000001</v>
      </c>
    </row>
    <row r="250" spans="1:25" ht="15.75" x14ac:dyDescent="0.2">
      <c r="A250" s="35">
        <f t="shared" si="6"/>
        <v>45650</v>
      </c>
      <c r="B250" s="36">
        <f>SUMIFS(СВЦЭМ!$F$39:$F$789,СВЦЭМ!$A$39:$A$789,$A250,СВЦЭМ!$B$39:$B$789,B$226)+'СЕТ СН'!$F$15</f>
        <v>246.05923117</v>
      </c>
      <c r="C250" s="36">
        <f>SUMIFS(СВЦЭМ!$F$39:$F$789,СВЦЭМ!$A$39:$A$789,$A250,СВЦЭМ!$B$39:$B$789,C$226)+'СЕТ СН'!$F$15</f>
        <v>258.56837624000002</v>
      </c>
      <c r="D250" s="36">
        <f>SUMIFS(СВЦЭМ!$F$39:$F$789,СВЦЭМ!$A$39:$A$789,$A250,СВЦЭМ!$B$39:$B$789,D$226)+'СЕТ СН'!$F$15</f>
        <v>258.05670949</v>
      </c>
      <c r="E250" s="36">
        <f>SUMIFS(СВЦЭМ!$F$39:$F$789,СВЦЭМ!$A$39:$A$789,$A250,СВЦЭМ!$B$39:$B$789,E$226)+'СЕТ СН'!$F$15</f>
        <v>258.11605180999999</v>
      </c>
      <c r="F250" s="36">
        <f>SUMIFS(СВЦЭМ!$F$39:$F$789,СВЦЭМ!$A$39:$A$789,$A250,СВЦЭМ!$B$39:$B$789,F$226)+'СЕТ СН'!$F$15</f>
        <v>257.06397763000001</v>
      </c>
      <c r="G250" s="36">
        <f>SUMIFS(СВЦЭМ!$F$39:$F$789,СВЦЭМ!$A$39:$A$789,$A250,СВЦЭМ!$B$39:$B$789,G$226)+'СЕТ СН'!$F$15</f>
        <v>255.0558528</v>
      </c>
      <c r="H250" s="36">
        <f>SUMIFS(СВЦЭМ!$F$39:$F$789,СВЦЭМ!$A$39:$A$789,$A250,СВЦЭМ!$B$39:$B$789,H$226)+'СЕТ СН'!$F$15</f>
        <v>253.03356335000001</v>
      </c>
      <c r="I250" s="36">
        <f>SUMIFS(СВЦЭМ!$F$39:$F$789,СВЦЭМ!$A$39:$A$789,$A250,СВЦЭМ!$B$39:$B$789,I$226)+'СЕТ СН'!$F$15</f>
        <v>245.57479921000001</v>
      </c>
      <c r="J250" s="36">
        <f>SUMIFS(СВЦЭМ!$F$39:$F$789,СВЦЭМ!$A$39:$A$789,$A250,СВЦЭМ!$B$39:$B$789,J$226)+'СЕТ СН'!$F$15</f>
        <v>241.81346722999999</v>
      </c>
      <c r="K250" s="36">
        <f>SUMIFS(СВЦЭМ!$F$39:$F$789,СВЦЭМ!$A$39:$A$789,$A250,СВЦЭМ!$B$39:$B$789,K$226)+'СЕТ СН'!$F$15</f>
        <v>242.71073715</v>
      </c>
      <c r="L250" s="36">
        <f>SUMIFS(СВЦЭМ!$F$39:$F$789,СВЦЭМ!$A$39:$A$789,$A250,СВЦЭМ!$B$39:$B$789,L$226)+'СЕТ СН'!$F$15</f>
        <v>238.94902716000001</v>
      </c>
      <c r="M250" s="36">
        <f>SUMIFS(СВЦЭМ!$F$39:$F$789,СВЦЭМ!$A$39:$A$789,$A250,СВЦЭМ!$B$39:$B$789,M$226)+'СЕТ СН'!$F$15</f>
        <v>230.82123088</v>
      </c>
      <c r="N250" s="36">
        <f>SUMIFS(СВЦЭМ!$F$39:$F$789,СВЦЭМ!$A$39:$A$789,$A250,СВЦЭМ!$B$39:$B$789,N$226)+'СЕТ СН'!$F$15</f>
        <v>233.17609565999999</v>
      </c>
      <c r="O250" s="36">
        <f>SUMIFS(СВЦЭМ!$F$39:$F$789,СВЦЭМ!$A$39:$A$789,$A250,СВЦЭМ!$B$39:$B$789,O$226)+'СЕТ СН'!$F$15</f>
        <v>239.47008145999999</v>
      </c>
      <c r="P250" s="36">
        <f>SUMIFS(СВЦЭМ!$F$39:$F$789,СВЦЭМ!$A$39:$A$789,$A250,СВЦЭМ!$B$39:$B$789,P$226)+'СЕТ СН'!$F$15</f>
        <v>238.80506993</v>
      </c>
      <c r="Q250" s="36">
        <f>SUMIFS(СВЦЭМ!$F$39:$F$789,СВЦЭМ!$A$39:$A$789,$A250,СВЦЭМ!$B$39:$B$789,Q$226)+'СЕТ СН'!$F$15</f>
        <v>231.27238603000001</v>
      </c>
      <c r="R250" s="36">
        <f>SUMIFS(СВЦЭМ!$F$39:$F$789,СВЦЭМ!$A$39:$A$789,$A250,СВЦЭМ!$B$39:$B$789,R$226)+'СЕТ СН'!$F$15</f>
        <v>233.24291438</v>
      </c>
      <c r="S250" s="36">
        <f>SUMIFS(СВЦЭМ!$F$39:$F$789,СВЦЭМ!$A$39:$A$789,$A250,СВЦЭМ!$B$39:$B$789,S$226)+'СЕТ СН'!$F$15</f>
        <v>235.92663651999999</v>
      </c>
      <c r="T250" s="36">
        <f>SUMIFS(СВЦЭМ!$F$39:$F$789,СВЦЭМ!$A$39:$A$789,$A250,СВЦЭМ!$B$39:$B$789,T$226)+'СЕТ СН'!$F$15</f>
        <v>240.3135384</v>
      </c>
      <c r="U250" s="36">
        <f>SUMIFS(СВЦЭМ!$F$39:$F$789,СВЦЭМ!$A$39:$A$789,$A250,СВЦЭМ!$B$39:$B$789,U$226)+'СЕТ СН'!$F$15</f>
        <v>240.64442344</v>
      </c>
      <c r="V250" s="36">
        <f>SUMIFS(СВЦЭМ!$F$39:$F$789,СВЦЭМ!$A$39:$A$789,$A250,СВЦЭМ!$B$39:$B$789,V$226)+'СЕТ СН'!$F$15</f>
        <v>242.05603298</v>
      </c>
      <c r="W250" s="36">
        <f>SUMIFS(СВЦЭМ!$F$39:$F$789,СВЦЭМ!$A$39:$A$789,$A250,СВЦЭМ!$B$39:$B$789,W$226)+'СЕТ СН'!$F$15</f>
        <v>244.74269791</v>
      </c>
      <c r="X250" s="36">
        <f>SUMIFS(СВЦЭМ!$F$39:$F$789,СВЦЭМ!$A$39:$A$789,$A250,СВЦЭМ!$B$39:$B$789,X$226)+'СЕТ СН'!$F$15</f>
        <v>248.70414459</v>
      </c>
      <c r="Y250" s="36">
        <f>SUMIFS(СВЦЭМ!$F$39:$F$789,СВЦЭМ!$A$39:$A$789,$A250,СВЦЭМ!$B$39:$B$789,Y$226)+'СЕТ СН'!$F$15</f>
        <v>249.77497446999999</v>
      </c>
    </row>
    <row r="251" spans="1:25" ht="15.75" x14ac:dyDescent="0.2">
      <c r="A251" s="35">
        <f t="shared" si="6"/>
        <v>45651</v>
      </c>
      <c r="B251" s="36">
        <f>SUMIFS(СВЦЭМ!$F$39:$F$789,СВЦЭМ!$A$39:$A$789,$A251,СВЦЭМ!$B$39:$B$789,B$226)+'СЕТ СН'!$F$15</f>
        <v>237.11569650999999</v>
      </c>
      <c r="C251" s="36">
        <f>SUMIFS(СВЦЭМ!$F$39:$F$789,СВЦЭМ!$A$39:$A$789,$A251,СВЦЭМ!$B$39:$B$789,C$226)+'СЕТ СН'!$F$15</f>
        <v>241.98489800999999</v>
      </c>
      <c r="D251" s="36">
        <f>SUMIFS(СВЦЭМ!$F$39:$F$789,СВЦЭМ!$A$39:$A$789,$A251,СВЦЭМ!$B$39:$B$789,D$226)+'СЕТ СН'!$F$15</f>
        <v>243.33182116</v>
      </c>
      <c r="E251" s="36">
        <f>SUMIFS(СВЦЭМ!$F$39:$F$789,СВЦЭМ!$A$39:$A$789,$A251,СВЦЭМ!$B$39:$B$789,E$226)+'СЕТ СН'!$F$15</f>
        <v>247.44298535999999</v>
      </c>
      <c r="F251" s="36">
        <f>SUMIFS(СВЦЭМ!$F$39:$F$789,СВЦЭМ!$A$39:$A$789,$A251,СВЦЭМ!$B$39:$B$789,F$226)+'СЕТ СН'!$F$15</f>
        <v>248.14291883000001</v>
      </c>
      <c r="G251" s="36">
        <f>SUMIFS(СВЦЭМ!$F$39:$F$789,СВЦЭМ!$A$39:$A$789,$A251,СВЦЭМ!$B$39:$B$789,G$226)+'СЕТ СН'!$F$15</f>
        <v>243.10785594999999</v>
      </c>
      <c r="H251" s="36">
        <f>SUMIFS(СВЦЭМ!$F$39:$F$789,СВЦЭМ!$A$39:$A$789,$A251,СВЦЭМ!$B$39:$B$789,H$226)+'СЕТ СН'!$F$15</f>
        <v>235.57406574000001</v>
      </c>
      <c r="I251" s="36">
        <f>SUMIFS(СВЦЭМ!$F$39:$F$789,СВЦЭМ!$A$39:$A$789,$A251,СВЦЭМ!$B$39:$B$789,I$226)+'СЕТ СН'!$F$15</f>
        <v>223.76464303</v>
      </c>
      <c r="J251" s="36">
        <f>SUMIFS(СВЦЭМ!$F$39:$F$789,СВЦЭМ!$A$39:$A$789,$A251,СВЦЭМ!$B$39:$B$789,J$226)+'СЕТ СН'!$F$15</f>
        <v>221.67936847999999</v>
      </c>
      <c r="K251" s="36">
        <f>SUMIFS(СВЦЭМ!$F$39:$F$789,СВЦЭМ!$A$39:$A$789,$A251,СВЦЭМ!$B$39:$B$789,K$226)+'СЕТ СН'!$F$15</f>
        <v>220.02725644</v>
      </c>
      <c r="L251" s="36">
        <f>SUMIFS(СВЦЭМ!$F$39:$F$789,СВЦЭМ!$A$39:$A$789,$A251,СВЦЭМ!$B$39:$B$789,L$226)+'СЕТ СН'!$F$15</f>
        <v>217.96111195</v>
      </c>
      <c r="M251" s="36">
        <f>SUMIFS(СВЦЭМ!$F$39:$F$789,СВЦЭМ!$A$39:$A$789,$A251,СВЦЭМ!$B$39:$B$789,M$226)+'СЕТ СН'!$F$15</f>
        <v>215.05448371</v>
      </c>
      <c r="N251" s="36">
        <f>SUMIFS(СВЦЭМ!$F$39:$F$789,СВЦЭМ!$A$39:$A$789,$A251,СВЦЭМ!$B$39:$B$789,N$226)+'СЕТ СН'!$F$15</f>
        <v>215.23528059</v>
      </c>
      <c r="O251" s="36">
        <f>SUMIFS(СВЦЭМ!$F$39:$F$789,СВЦЭМ!$A$39:$A$789,$A251,СВЦЭМ!$B$39:$B$789,O$226)+'СЕТ СН'!$F$15</f>
        <v>216.46537218</v>
      </c>
      <c r="P251" s="36">
        <f>SUMIFS(СВЦЭМ!$F$39:$F$789,СВЦЭМ!$A$39:$A$789,$A251,СВЦЭМ!$B$39:$B$789,P$226)+'СЕТ СН'!$F$15</f>
        <v>216.77863689</v>
      </c>
      <c r="Q251" s="36">
        <f>SUMIFS(СВЦЭМ!$F$39:$F$789,СВЦЭМ!$A$39:$A$789,$A251,СВЦЭМ!$B$39:$B$789,Q$226)+'СЕТ СН'!$F$15</f>
        <v>217.28974707</v>
      </c>
      <c r="R251" s="36">
        <f>SUMIFS(СВЦЭМ!$F$39:$F$789,СВЦЭМ!$A$39:$A$789,$A251,СВЦЭМ!$B$39:$B$789,R$226)+'СЕТ СН'!$F$15</f>
        <v>217.02340577000001</v>
      </c>
      <c r="S251" s="36">
        <f>SUMIFS(СВЦЭМ!$F$39:$F$789,СВЦЭМ!$A$39:$A$789,$A251,СВЦЭМ!$B$39:$B$789,S$226)+'СЕТ СН'!$F$15</f>
        <v>214.82819587</v>
      </c>
      <c r="T251" s="36">
        <f>SUMIFS(СВЦЭМ!$F$39:$F$789,СВЦЭМ!$A$39:$A$789,$A251,СВЦЭМ!$B$39:$B$789,T$226)+'СЕТ СН'!$F$15</f>
        <v>217.32823146000001</v>
      </c>
      <c r="U251" s="36">
        <f>SUMIFS(СВЦЭМ!$F$39:$F$789,СВЦЭМ!$A$39:$A$789,$A251,СВЦЭМ!$B$39:$B$789,U$226)+'СЕТ СН'!$F$15</f>
        <v>217.04953458</v>
      </c>
      <c r="V251" s="36">
        <f>SUMIFS(СВЦЭМ!$F$39:$F$789,СВЦЭМ!$A$39:$A$789,$A251,СВЦЭМ!$B$39:$B$789,V$226)+'СЕТ СН'!$F$15</f>
        <v>217.96256274000001</v>
      </c>
      <c r="W251" s="36">
        <f>SUMIFS(СВЦЭМ!$F$39:$F$789,СВЦЭМ!$A$39:$A$789,$A251,СВЦЭМ!$B$39:$B$789,W$226)+'СЕТ СН'!$F$15</f>
        <v>221.90356502</v>
      </c>
      <c r="X251" s="36">
        <f>SUMIFS(СВЦЭМ!$F$39:$F$789,СВЦЭМ!$A$39:$A$789,$A251,СВЦЭМ!$B$39:$B$789,X$226)+'СЕТ СН'!$F$15</f>
        <v>221.09432351999999</v>
      </c>
      <c r="Y251" s="36">
        <f>SUMIFS(СВЦЭМ!$F$39:$F$789,СВЦЭМ!$A$39:$A$789,$A251,СВЦЭМ!$B$39:$B$789,Y$226)+'СЕТ СН'!$F$15</f>
        <v>227.52765020999999</v>
      </c>
    </row>
    <row r="252" spans="1:25" ht="15.75" x14ac:dyDescent="0.2">
      <c r="A252" s="35">
        <f t="shared" si="6"/>
        <v>45652</v>
      </c>
      <c r="B252" s="36">
        <f>SUMIFS(СВЦЭМ!$F$39:$F$789,СВЦЭМ!$A$39:$A$789,$A252,СВЦЭМ!$B$39:$B$789,B$226)+'СЕТ СН'!$F$15</f>
        <v>245.57524176000001</v>
      </c>
      <c r="C252" s="36">
        <f>SUMIFS(СВЦЭМ!$F$39:$F$789,СВЦЭМ!$A$39:$A$789,$A252,СВЦЭМ!$B$39:$B$789,C$226)+'СЕТ СН'!$F$15</f>
        <v>250.11031463</v>
      </c>
      <c r="D252" s="36">
        <f>SUMIFS(СВЦЭМ!$F$39:$F$789,СВЦЭМ!$A$39:$A$789,$A252,СВЦЭМ!$B$39:$B$789,D$226)+'СЕТ СН'!$F$15</f>
        <v>253.24485147999999</v>
      </c>
      <c r="E252" s="36">
        <f>SUMIFS(СВЦЭМ!$F$39:$F$789,СВЦЭМ!$A$39:$A$789,$A252,СВЦЭМ!$B$39:$B$789,E$226)+'СЕТ СН'!$F$15</f>
        <v>253.82859257000001</v>
      </c>
      <c r="F252" s="36">
        <f>SUMIFS(СВЦЭМ!$F$39:$F$789,СВЦЭМ!$A$39:$A$789,$A252,СВЦЭМ!$B$39:$B$789,F$226)+'СЕТ СН'!$F$15</f>
        <v>253.32210843999999</v>
      </c>
      <c r="G252" s="36">
        <f>SUMIFS(СВЦЭМ!$F$39:$F$789,СВЦЭМ!$A$39:$A$789,$A252,СВЦЭМ!$B$39:$B$789,G$226)+'СЕТ СН'!$F$15</f>
        <v>250.53063234000001</v>
      </c>
      <c r="H252" s="36">
        <f>SUMIFS(СВЦЭМ!$F$39:$F$789,СВЦЭМ!$A$39:$A$789,$A252,СВЦЭМ!$B$39:$B$789,H$226)+'СЕТ СН'!$F$15</f>
        <v>240.82535390000001</v>
      </c>
      <c r="I252" s="36">
        <f>SUMIFS(СВЦЭМ!$F$39:$F$789,СВЦЭМ!$A$39:$A$789,$A252,СВЦЭМ!$B$39:$B$789,I$226)+'СЕТ СН'!$F$15</f>
        <v>233.28917283999999</v>
      </c>
      <c r="J252" s="36">
        <f>SUMIFS(СВЦЭМ!$F$39:$F$789,СВЦЭМ!$A$39:$A$789,$A252,СВЦЭМ!$B$39:$B$789,J$226)+'СЕТ СН'!$F$15</f>
        <v>229.22941696999999</v>
      </c>
      <c r="K252" s="36">
        <f>SUMIFS(СВЦЭМ!$F$39:$F$789,СВЦЭМ!$A$39:$A$789,$A252,СВЦЭМ!$B$39:$B$789,K$226)+'СЕТ СН'!$F$15</f>
        <v>226.90768546000001</v>
      </c>
      <c r="L252" s="36">
        <f>SUMIFS(СВЦЭМ!$F$39:$F$789,СВЦЭМ!$A$39:$A$789,$A252,СВЦЭМ!$B$39:$B$789,L$226)+'СЕТ СН'!$F$15</f>
        <v>226.81562109999999</v>
      </c>
      <c r="M252" s="36">
        <f>SUMIFS(СВЦЭМ!$F$39:$F$789,СВЦЭМ!$A$39:$A$789,$A252,СВЦЭМ!$B$39:$B$789,M$226)+'СЕТ СН'!$F$15</f>
        <v>225.24787470999999</v>
      </c>
      <c r="N252" s="36">
        <f>SUMIFS(СВЦЭМ!$F$39:$F$789,СВЦЭМ!$A$39:$A$789,$A252,СВЦЭМ!$B$39:$B$789,N$226)+'СЕТ СН'!$F$15</f>
        <v>225.41493055000001</v>
      </c>
      <c r="O252" s="36">
        <f>SUMIFS(СВЦЭМ!$F$39:$F$789,СВЦЭМ!$A$39:$A$789,$A252,СВЦЭМ!$B$39:$B$789,O$226)+'СЕТ СН'!$F$15</f>
        <v>224.54161776000001</v>
      </c>
      <c r="P252" s="36">
        <f>SUMIFS(СВЦЭМ!$F$39:$F$789,СВЦЭМ!$A$39:$A$789,$A252,СВЦЭМ!$B$39:$B$789,P$226)+'СЕТ СН'!$F$15</f>
        <v>226.01308667999999</v>
      </c>
      <c r="Q252" s="36">
        <f>SUMIFS(СВЦЭМ!$F$39:$F$789,СВЦЭМ!$A$39:$A$789,$A252,СВЦЭМ!$B$39:$B$789,Q$226)+'СЕТ СН'!$F$15</f>
        <v>232.10853499999999</v>
      </c>
      <c r="R252" s="36">
        <f>SUMIFS(СВЦЭМ!$F$39:$F$789,СВЦЭМ!$A$39:$A$789,$A252,СВЦЭМ!$B$39:$B$789,R$226)+'СЕТ СН'!$F$15</f>
        <v>227.00144531999999</v>
      </c>
      <c r="S252" s="36">
        <f>SUMIFS(СВЦЭМ!$F$39:$F$789,СВЦЭМ!$A$39:$A$789,$A252,СВЦЭМ!$B$39:$B$789,S$226)+'СЕТ СН'!$F$15</f>
        <v>227.927809</v>
      </c>
      <c r="T252" s="36">
        <f>SUMIFS(СВЦЭМ!$F$39:$F$789,СВЦЭМ!$A$39:$A$789,$A252,СВЦЭМ!$B$39:$B$789,T$226)+'СЕТ СН'!$F$15</f>
        <v>225.76412171000001</v>
      </c>
      <c r="U252" s="36">
        <f>SUMIFS(СВЦЭМ!$F$39:$F$789,СВЦЭМ!$A$39:$A$789,$A252,СВЦЭМ!$B$39:$B$789,U$226)+'СЕТ СН'!$F$15</f>
        <v>227.3847226</v>
      </c>
      <c r="V252" s="36">
        <f>SUMIFS(СВЦЭМ!$F$39:$F$789,СВЦЭМ!$A$39:$A$789,$A252,СВЦЭМ!$B$39:$B$789,V$226)+'СЕТ СН'!$F$15</f>
        <v>230.54195529</v>
      </c>
      <c r="W252" s="36">
        <f>SUMIFS(СВЦЭМ!$F$39:$F$789,СВЦЭМ!$A$39:$A$789,$A252,СВЦЭМ!$B$39:$B$789,W$226)+'СЕТ СН'!$F$15</f>
        <v>231.81775617</v>
      </c>
      <c r="X252" s="36">
        <f>SUMIFS(СВЦЭМ!$F$39:$F$789,СВЦЭМ!$A$39:$A$789,$A252,СВЦЭМ!$B$39:$B$789,X$226)+'СЕТ СН'!$F$15</f>
        <v>233.09268118</v>
      </c>
      <c r="Y252" s="36">
        <f>SUMIFS(СВЦЭМ!$F$39:$F$789,СВЦЭМ!$A$39:$A$789,$A252,СВЦЭМ!$B$39:$B$789,Y$226)+'СЕТ СН'!$F$15</f>
        <v>235.04478268</v>
      </c>
    </row>
    <row r="253" spans="1:25" ht="15.75" x14ac:dyDescent="0.2">
      <c r="A253" s="35">
        <f t="shared" si="6"/>
        <v>45653</v>
      </c>
      <c r="B253" s="36">
        <f>SUMIFS(СВЦЭМ!$F$39:$F$789,СВЦЭМ!$A$39:$A$789,$A253,СВЦЭМ!$B$39:$B$789,B$226)+'СЕТ СН'!$F$15</f>
        <v>247.10601306999999</v>
      </c>
      <c r="C253" s="36">
        <f>SUMIFS(СВЦЭМ!$F$39:$F$789,СВЦЭМ!$A$39:$A$789,$A253,СВЦЭМ!$B$39:$B$789,C$226)+'СЕТ СН'!$F$15</f>
        <v>249.2289059</v>
      </c>
      <c r="D253" s="36">
        <f>SUMIFS(СВЦЭМ!$F$39:$F$789,СВЦЭМ!$A$39:$A$789,$A253,СВЦЭМ!$B$39:$B$789,D$226)+'СЕТ СН'!$F$15</f>
        <v>250.60396771000001</v>
      </c>
      <c r="E253" s="36">
        <f>SUMIFS(СВЦЭМ!$F$39:$F$789,СВЦЭМ!$A$39:$A$789,$A253,СВЦЭМ!$B$39:$B$789,E$226)+'СЕТ СН'!$F$15</f>
        <v>251.71817995000001</v>
      </c>
      <c r="F253" s="36">
        <f>SUMIFS(СВЦЭМ!$F$39:$F$789,СВЦЭМ!$A$39:$A$789,$A253,СВЦЭМ!$B$39:$B$789,F$226)+'СЕТ СН'!$F$15</f>
        <v>250.80392523</v>
      </c>
      <c r="G253" s="36">
        <f>SUMIFS(СВЦЭМ!$F$39:$F$789,СВЦЭМ!$A$39:$A$789,$A253,СВЦЭМ!$B$39:$B$789,G$226)+'СЕТ СН'!$F$15</f>
        <v>247.20218295999999</v>
      </c>
      <c r="H253" s="36">
        <f>SUMIFS(СВЦЭМ!$F$39:$F$789,СВЦЭМ!$A$39:$A$789,$A253,СВЦЭМ!$B$39:$B$789,H$226)+'СЕТ СН'!$F$15</f>
        <v>237.85691306000001</v>
      </c>
      <c r="I253" s="36">
        <f>SUMIFS(СВЦЭМ!$F$39:$F$789,СВЦЭМ!$A$39:$A$789,$A253,СВЦЭМ!$B$39:$B$789,I$226)+'СЕТ СН'!$F$15</f>
        <v>227.62860513999999</v>
      </c>
      <c r="J253" s="36">
        <f>SUMIFS(СВЦЭМ!$F$39:$F$789,СВЦЭМ!$A$39:$A$789,$A253,СВЦЭМ!$B$39:$B$789,J$226)+'СЕТ СН'!$F$15</f>
        <v>224.56634735</v>
      </c>
      <c r="K253" s="36">
        <f>SUMIFS(СВЦЭМ!$F$39:$F$789,СВЦЭМ!$A$39:$A$789,$A253,СВЦЭМ!$B$39:$B$789,K$226)+'СЕТ СН'!$F$15</f>
        <v>224.57762248</v>
      </c>
      <c r="L253" s="36">
        <f>SUMIFS(СВЦЭМ!$F$39:$F$789,СВЦЭМ!$A$39:$A$789,$A253,СВЦЭМ!$B$39:$B$789,L$226)+'СЕТ СН'!$F$15</f>
        <v>227.16095394000001</v>
      </c>
      <c r="M253" s="36">
        <f>SUMIFS(СВЦЭМ!$F$39:$F$789,СВЦЭМ!$A$39:$A$789,$A253,СВЦЭМ!$B$39:$B$789,M$226)+'СЕТ СН'!$F$15</f>
        <v>234.34486423000001</v>
      </c>
      <c r="N253" s="36">
        <f>SUMIFS(СВЦЭМ!$F$39:$F$789,СВЦЭМ!$A$39:$A$789,$A253,СВЦЭМ!$B$39:$B$789,N$226)+'СЕТ СН'!$F$15</f>
        <v>236.97791834</v>
      </c>
      <c r="O253" s="36">
        <f>SUMIFS(СВЦЭМ!$F$39:$F$789,СВЦЭМ!$A$39:$A$789,$A253,СВЦЭМ!$B$39:$B$789,O$226)+'СЕТ СН'!$F$15</f>
        <v>237.12493004000001</v>
      </c>
      <c r="P253" s="36">
        <f>SUMIFS(СВЦЭМ!$F$39:$F$789,СВЦЭМ!$A$39:$A$789,$A253,СВЦЭМ!$B$39:$B$789,P$226)+'СЕТ СН'!$F$15</f>
        <v>235.62748801999999</v>
      </c>
      <c r="Q253" s="36">
        <f>SUMIFS(СВЦЭМ!$F$39:$F$789,СВЦЭМ!$A$39:$A$789,$A253,СВЦЭМ!$B$39:$B$789,Q$226)+'СЕТ СН'!$F$15</f>
        <v>237.00825743999999</v>
      </c>
      <c r="R253" s="36">
        <f>SUMIFS(СВЦЭМ!$F$39:$F$789,СВЦЭМ!$A$39:$A$789,$A253,СВЦЭМ!$B$39:$B$789,R$226)+'СЕТ СН'!$F$15</f>
        <v>235.97029992</v>
      </c>
      <c r="S253" s="36">
        <f>SUMIFS(СВЦЭМ!$F$39:$F$789,СВЦЭМ!$A$39:$A$789,$A253,СВЦЭМ!$B$39:$B$789,S$226)+'СЕТ СН'!$F$15</f>
        <v>234.37353178000001</v>
      </c>
      <c r="T253" s="36">
        <f>SUMIFS(СВЦЭМ!$F$39:$F$789,СВЦЭМ!$A$39:$A$789,$A253,СВЦЭМ!$B$39:$B$789,T$226)+'СЕТ СН'!$F$15</f>
        <v>230.98236797000001</v>
      </c>
      <c r="U253" s="36">
        <f>SUMIFS(СВЦЭМ!$F$39:$F$789,СВЦЭМ!$A$39:$A$789,$A253,СВЦЭМ!$B$39:$B$789,U$226)+'СЕТ СН'!$F$15</f>
        <v>227.37448688000001</v>
      </c>
      <c r="V253" s="36">
        <f>SUMIFS(СВЦЭМ!$F$39:$F$789,СВЦЭМ!$A$39:$A$789,$A253,СВЦЭМ!$B$39:$B$789,V$226)+'СЕТ СН'!$F$15</f>
        <v>228.52961407000001</v>
      </c>
      <c r="W253" s="36">
        <f>SUMIFS(СВЦЭМ!$F$39:$F$789,СВЦЭМ!$A$39:$A$789,$A253,СВЦЭМ!$B$39:$B$789,W$226)+'СЕТ СН'!$F$15</f>
        <v>232.09736387000001</v>
      </c>
      <c r="X253" s="36">
        <f>SUMIFS(СВЦЭМ!$F$39:$F$789,СВЦЭМ!$A$39:$A$789,$A253,СВЦЭМ!$B$39:$B$789,X$226)+'СЕТ СН'!$F$15</f>
        <v>237.31330216999999</v>
      </c>
      <c r="Y253" s="36">
        <f>SUMIFS(СВЦЭМ!$F$39:$F$789,СВЦЭМ!$A$39:$A$789,$A253,СВЦЭМ!$B$39:$B$789,Y$226)+'СЕТ СН'!$F$15</f>
        <v>237.81264259</v>
      </c>
    </row>
    <row r="254" spans="1:25" ht="15.75" x14ac:dyDescent="0.2">
      <c r="A254" s="35">
        <f t="shared" si="6"/>
        <v>45654</v>
      </c>
      <c r="B254" s="36">
        <f>SUMIFS(СВЦЭМ!$F$39:$F$789,СВЦЭМ!$A$39:$A$789,$A254,СВЦЭМ!$B$39:$B$789,B$226)+'СЕТ СН'!$F$15</f>
        <v>238.20692693999999</v>
      </c>
      <c r="C254" s="36">
        <f>SUMIFS(СВЦЭМ!$F$39:$F$789,СВЦЭМ!$A$39:$A$789,$A254,СВЦЭМ!$B$39:$B$789,C$226)+'СЕТ СН'!$F$15</f>
        <v>242.92618418999999</v>
      </c>
      <c r="D254" s="36">
        <f>SUMIFS(СВЦЭМ!$F$39:$F$789,СВЦЭМ!$A$39:$A$789,$A254,СВЦЭМ!$B$39:$B$789,D$226)+'СЕТ СН'!$F$15</f>
        <v>249.19814582000001</v>
      </c>
      <c r="E254" s="36">
        <f>SUMIFS(СВЦЭМ!$F$39:$F$789,СВЦЭМ!$A$39:$A$789,$A254,СВЦЭМ!$B$39:$B$789,E$226)+'СЕТ СН'!$F$15</f>
        <v>251.52923887</v>
      </c>
      <c r="F254" s="36">
        <f>SUMIFS(СВЦЭМ!$F$39:$F$789,СВЦЭМ!$A$39:$A$789,$A254,СВЦЭМ!$B$39:$B$789,F$226)+'СЕТ СН'!$F$15</f>
        <v>251.48235423</v>
      </c>
      <c r="G254" s="36">
        <f>SUMIFS(СВЦЭМ!$F$39:$F$789,СВЦЭМ!$A$39:$A$789,$A254,СВЦЭМ!$B$39:$B$789,G$226)+'СЕТ СН'!$F$15</f>
        <v>248.05156258</v>
      </c>
      <c r="H254" s="36">
        <f>SUMIFS(СВЦЭМ!$F$39:$F$789,СВЦЭМ!$A$39:$A$789,$A254,СВЦЭМ!$B$39:$B$789,H$226)+'СЕТ СН'!$F$15</f>
        <v>245.09001895</v>
      </c>
      <c r="I254" s="36">
        <f>SUMIFS(СВЦЭМ!$F$39:$F$789,СВЦЭМ!$A$39:$A$789,$A254,СВЦЭМ!$B$39:$B$789,I$226)+'СЕТ СН'!$F$15</f>
        <v>236.49541210000001</v>
      </c>
      <c r="J254" s="36">
        <f>SUMIFS(СВЦЭМ!$F$39:$F$789,СВЦЭМ!$A$39:$A$789,$A254,СВЦЭМ!$B$39:$B$789,J$226)+'СЕТ СН'!$F$15</f>
        <v>233.85125961</v>
      </c>
      <c r="K254" s="36">
        <f>SUMIFS(СВЦЭМ!$F$39:$F$789,СВЦЭМ!$A$39:$A$789,$A254,СВЦЭМ!$B$39:$B$789,K$226)+'СЕТ СН'!$F$15</f>
        <v>231.53796557000001</v>
      </c>
      <c r="L254" s="36">
        <f>SUMIFS(СВЦЭМ!$F$39:$F$789,СВЦЭМ!$A$39:$A$789,$A254,СВЦЭМ!$B$39:$B$789,L$226)+'СЕТ СН'!$F$15</f>
        <v>228.77439383999999</v>
      </c>
      <c r="M254" s="36">
        <f>SUMIFS(СВЦЭМ!$F$39:$F$789,СВЦЭМ!$A$39:$A$789,$A254,СВЦЭМ!$B$39:$B$789,M$226)+'СЕТ СН'!$F$15</f>
        <v>235.51539542</v>
      </c>
      <c r="N254" s="36">
        <f>SUMIFS(СВЦЭМ!$F$39:$F$789,СВЦЭМ!$A$39:$A$789,$A254,СВЦЭМ!$B$39:$B$789,N$226)+'СЕТ СН'!$F$15</f>
        <v>236.20501062</v>
      </c>
      <c r="O254" s="36">
        <f>SUMIFS(СВЦЭМ!$F$39:$F$789,СВЦЭМ!$A$39:$A$789,$A254,СВЦЭМ!$B$39:$B$789,O$226)+'СЕТ СН'!$F$15</f>
        <v>237.11117311999999</v>
      </c>
      <c r="P254" s="36">
        <f>SUMIFS(СВЦЭМ!$F$39:$F$789,СВЦЭМ!$A$39:$A$789,$A254,СВЦЭМ!$B$39:$B$789,P$226)+'СЕТ СН'!$F$15</f>
        <v>236.82522415</v>
      </c>
      <c r="Q254" s="36">
        <f>SUMIFS(СВЦЭМ!$F$39:$F$789,СВЦЭМ!$A$39:$A$789,$A254,СВЦЭМ!$B$39:$B$789,Q$226)+'СЕТ СН'!$F$15</f>
        <v>238.27051417000001</v>
      </c>
      <c r="R254" s="36">
        <f>SUMIFS(СВЦЭМ!$F$39:$F$789,СВЦЭМ!$A$39:$A$789,$A254,СВЦЭМ!$B$39:$B$789,R$226)+'СЕТ СН'!$F$15</f>
        <v>237.67228394</v>
      </c>
      <c r="S254" s="36">
        <f>SUMIFS(СВЦЭМ!$F$39:$F$789,СВЦЭМ!$A$39:$A$789,$A254,СВЦЭМ!$B$39:$B$789,S$226)+'СЕТ СН'!$F$15</f>
        <v>234.48619321999999</v>
      </c>
      <c r="T254" s="36">
        <f>SUMIFS(СВЦЭМ!$F$39:$F$789,СВЦЭМ!$A$39:$A$789,$A254,СВЦЭМ!$B$39:$B$789,T$226)+'СЕТ СН'!$F$15</f>
        <v>231.65700336</v>
      </c>
      <c r="U254" s="36">
        <f>SUMIFS(СВЦЭМ!$F$39:$F$789,СВЦЭМ!$A$39:$A$789,$A254,СВЦЭМ!$B$39:$B$789,U$226)+'СЕТ СН'!$F$15</f>
        <v>233.54938627999999</v>
      </c>
      <c r="V254" s="36">
        <f>SUMIFS(СВЦЭМ!$F$39:$F$789,СВЦЭМ!$A$39:$A$789,$A254,СВЦЭМ!$B$39:$B$789,V$226)+'СЕТ СН'!$F$15</f>
        <v>234.91008495</v>
      </c>
      <c r="W254" s="36">
        <f>SUMIFS(СВЦЭМ!$F$39:$F$789,СВЦЭМ!$A$39:$A$789,$A254,СВЦЭМ!$B$39:$B$789,W$226)+'СЕТ СН'!$F$15</f>
        <v>236.00216993000001</v>
      </c>
      <c r="X254" s="36">
        <f>SUMIFS(СВЦЭМ!$F$39:$F$789,СВЦЭМ!$A$39:$A$789,$A254,СВЦЭМ!$B$39:$B$789,X$226)+'СЕТ СН'!$F$15</f>
        <v>237.32944939000001</v>
      </c>
      <c r="Y254" s="36">
        <f>SUMIFS(СВЦЭМ!$F$39:$F$789,СВЦЭМ!$A$39:$A$789,$A254,СВЦЭМ!$B$39:$B$789,Y$226)+'СЕТ СН'!$F$15</f>
        <v>246.11830796999999</v>
      </c>
    </row>
    <row r="255" spans="1:25" ht="15.75" x14ac:dyDescent="0.2">
      <c r="A255" s="35">
        <f t="shared" si="6"/>
        <v>45655</v>
      </c>
      <c r="B255" s="36">
        <f>SUMIFS(СВЦЭМ!$F$39:$F$789,СВЦЭМ!$A$39:$A$789,$A255,СВЦЭМ!$B$39:$B$789,B$226)+'СЕТ СН'!$F$15</f>
        <v>230.28915425</v>
      </c>
      <c r="C255" s="36">
        <f>SUMIFS(СВЦЭМ!$F$39:$F$789,СВЦЭМ!$A$39:$A$789,$A255,СВЦЭМ!$B$39:$B$789,C$226)+'СЕТ СН'!$F$15</f>
        <v>234.71915437000001</v>
      </c>
      <c r="D255" s="36">
        <f>SUMIFS(СВЦЭМ!$F$39:$F$789,СВЦЭМ!$A$39:$A$789,$A255,СВЦЭМ!$B$39:$B$789,D$226)+'СЕТ СН'!$F$15</f>
        <v>247.65558715</v>
      </c>
      <c r="E255" s="36">
        <f>SUMIFS(СВЦЭМ!$F$39:$F$789,СВЦЭМ!$A$39:$A$789,$A255,СВЦЭМ!$B$39:$B$789,E$226)+'СЕТ СН'!$F$15</f>
        <v>252.07480468</v>
      </c>
      <c r="F255" s="36">
        <f>SUMIFS(СВЦЭМ!$F$39:$F$789,СВЦЭМ!$A$39:$A$789,$A255,СВЦЭМ!$B$39:$B$789,F$226)+'СЕТ СН'!$F$15</f>
        <v>252.98092997000001</v>
      </c>
      <c r="G255" s="36">
        <f>SUMIFS(СВЦЭМ!$F$39:$F$789,СВЦЭМ!$A$39:$A$789,$A255,СВЦЭМ!$B$39:$B$789,G$226)+'СЕТ СН'!$F$15</f>
        <v>252.66754424999999</v>
      </c>
      <c r="H255" s="36">
        <f>SUMIFS(СВЦЭМ!$F$39:$F$789,СВЦЭМ!$A$39:$A$789,$A255,СВЦЭМ!$B$39:$B$789,H$226)+'СЕТ СН'!$F$15</f>
        <v>247.73123035</v>
      </c>
      <c r="I255" s="36">
        <f>SUMIFS(СВЦЭМ!$F$39:$F$789,СВЦЭМ!$A$39:$A$789,$A255,СВЦЭМ!$B$39:$B$789,I$226)+'СЕТ СН'!$F$15</f>
        <v>239.17860969</v>
      </c>
      <c r="J255" s="36">
        <f>SUMIFS(СВЦЭМ!$F$39:$F$789,СВЦЭМ!$A$39:$A$789,$A255,СВЦЭМ!$B$39:$B$789,J$226)+'СЕТ СН'!$F$15</f>
        <v>236.17293548000001</v>
      </c>
      <c r="K255" s="36">
        <f>SUMIFS(СВЦЭМ!$F$39:$F$789,СВЦЭМ!$A$39:$A$789,$A255,СВЦЭМ!$B$39:$B$789,K$226)+'СЕТ СН'!$F$15</f>
        <v>226.27018931999999</v>
      </c>
      <c r="L255" s="36">
        <f>SUMIFS(СВЦЭМ!$F$39:$F$789,СВЦЭМ!$A$39:$A$789,$A255,СВЦЭМ!$B$39:$B$789,L$226)+'СЕТ СН'!$F$15</f>
        <v>223.24526121</v>
      </c>
      <c r="M255" s="36">
        <f>SUMIFS(СВЦЭМ!$F$39:$F$789,СВЦЭМ!$A$39:$A$789,$A255,СВЦЭМ!$B$39:$B$789,M$226)+'СЕТ СН'!$F$15</f>
        <v>221.33069696000001</v>
      </c>
      <c r="N255" s="36">
        <f>SUMIFS(СВЦЭМ!$F$39:$F$789,СВЦЭМ!$A$39:$A$789,$A255,СВЦЭМ!$B$39:$B$789,N$226)+'СЕТ СН'!$F$15</f>
        <v>218.87370630000001</v>
      </c>
      <c r="O255" s="36">
        <f>SUMIFS(СВЦЭМ!$F$39:$F$789,СВЦЭМ!$A$39:$A$789,$A255,СВЦЭМ!$B$39:$B$789,O$226)+'СЕТ СН'!$F$15</f>
        <v>223.44187894000001</v>
      </c>
      <c r="P255" s="36">
        <f>SUMIFS(СВЦЭМ!$F$39:$F$789,СВЦЭМ!$A$39:$A$789,$A255,СВЦЭМ!$B$39:$B$789,P$226)+'СЕТ СН'!$F$15</f>
        <v>224.68955749</v>
      </c>
      <c r="Q255" s="36">
        <f>SUMIFS(СВЦЭМ!$F$39:$F$789,СВЦЭМ!$A$39:$A$789,$A255,СВЦЭМ!$B$39:$B$789,Q$226)+'СЕТ СН'!$F$15</f>
        <v>229.79151777999999</v>
      </c>
      <c r="R255" s="36">
        <f>SUMIFS(СВЦЭМ!$F$39:$F$789,СВЦЭМ!$A$39:$A$789,$A255,СВЦЭМ!$B$39:$B$789,R$226)+'СЕТ СН'!$F$15</f>
        <v>226.18328645</v>
      </c>
      <c r="S255" s="36">
        <f>SUMIFS(СВЦЭМ!$F$39:$F$789,СВЦЭМ!$A$39:$A$789,$A255,СВЦЭМ!$B$39:$B$789,S$226)+'СЕТ СН'!$F$15</f>
        <v>219.11101155</v>
      </c>
      <c r="T255" s="36">
        <f>SUMIFS(СВЦЭМ!$F$39:$F$789,СВЦЭМ!$A$39:$A$789,$A255,СВЦЭМ!$B$39:$B$789,T$226)+'СЕТ СН'!$F$15</f>
        <v>214.20874817999999</v>
      </c>
      <c r="U255" s="36">
        <f>SUMIFS(СВЦЭМ!$F$39:$F$789,СВЦЭМ!$A$39:$A$789,$A255,СВЦЭМ!$B$39:$B$789,U$226)+'СЕТ СН'!$F$15</f>
        <v>212.66827807999999</v>
      </c>
      <c r="V255" s="36">
        <f>SUMIFS(СВЦЭМ!$F$39:$F$789,СВЦЭМ!$A$39:$A$789,$A255,СВЦЭМ!$B$39:$B$789,V$226)+'СЕТ СН'!$F$15</f>
        <v>216.691551</v>
      </c>
      <c r="W255" s="36">
        <f>SUMIFS(СВЦЭМ!$F$39:$F$789,СВЦЭМ!$A$39:$A$789,$A255,СВЦЭМ!$B$39:$B$789,W$226)+'СЕТ СН'!$F$15</f>
        <v>220.17572731999999</v>
      </c>
      <c r="X255" s="36">
        <f>SUMIFS(СВЦЭМ!$F$39:$F$789,СВЦЭМ!$A$39:$A$789,$A255,СВЦЭМ!$B$39:$B$789,X$226)+'СЕТ СН'!$F$15</f>
        <v>224.80551255</v>
      </c>
      <c r="Y255" s="36">
        <f>SUMIFS(СВЦЭМ!$F$39:$F$789,СВЦЭМ!$A$39:$A$789,$A255,СВЦЭМ!$B$39:$B$789,Y$226)+'СЕТ СН'!$F$15</f>
        <v>228.04426659999999</v>
      </c>
    </row>
    <row r="256" spans="1:25" ht="15.75" x14ac:dyDescent="0.2">
      <c r="A256" s="35">
        <f t="shared" si="6"/>
        <v>45656</v>
      </c>
      <c r="B256" s="36">
        <f>SUMIFS(СВЦЭМ!$F$39:$F$789,СВЦЭМ!$A$39:$A$789,$A256,СВЦЭМ!$B$39:$B$789,B$226)+'СЕТ СН'!$F$15</f>
        <v>250.55358959</v>
      </c>
      <c r="C256" s="36">
        <f>SUMIFS(СВЦЭМ!$F$39:$F$789,СВЦЭМ!$A$39:$A$789,$A256,СВЦЭМ!$B$39:$B$789,C$226)+'СЕТ СН'!$F$15</f>
        <v>257.35295423000002</v>
      </c>
      <c r="D256" s="36">
        <f>SUMIFS(СВЦЭМ!$F$39:$F$789,СВЦЭМ!$A$39:$A$789,$A256,СВЦЭМ!$B$39:$B$789,D$226)+'СЕТ СН'!$F$15</f>
        <v>259.71855013999999</v>
      </c>
      <c r="E256" s="36">
        <f>SUMIFS(СВЦЭМ!$F$39:$F$789,СВЦЭМ!$A$39:$A$789,$A256,СВЦЭМ!$B$39:$B$789,E$226)+'СЕТ СН'!$F$15</f>
        <v>261.66739471</v>
      </c>
      <c r="F256" s="36">
        <f>SUMIFS(СВЦЭМ!$F$39:$F$789,СВЦЭМ!$A$39:$A$789,$A256,СВЦЭМ!$B$39:$B$789,F$226)+'СЕТ СН'!$F$15</f>
        <v>262.20218030000001</v>
      </c>
      <c r="G256" s="36">
        <f>SUMIFS(СВЦЭМ!$F$39:$F$789,СВЦЭМ!$A$39:$A$789,$A256,СВЦЭМ!$B$39:$B$789,G$226)+'СЕТ СН'!$F$15</f>
        <v>261.89631359999998</v>
      </c>
      <c r="H256" s="36">
        <f>SUMIFS(СВЦЭМ!$F$39:$F$789,СВЦЭМ!$A$39:$A$789,$A256,СВЦЭМ!$B$39:$B$789,H$226)+'СЕТ СН'!$F$15</f>
        <v>259.94824218000002</v>
      </c>
      <c r="I256" s="36">
        <f>SUMIFS(СВЦЭМ!$F$39:$F$789,СВЦЭМ!$A$39:$A$789,$A256,СВЦЭМ!$B$39:$B$789,I$226)+'СЕТ СН'!$F$15</f>
        <v>256.61596993000001</v>
      </c>
      <c r="J256" s="36">
        <f>SUMIFS(СВЦЭМ!$F$39:$F$789,СВЦЭМ!$A$39:$A$789,$A256,СВЦЭМ!$B$39:$B$789,J$226)+'СЕТ СН'!$F$15</f>
        <v>250.78990339000001</v>
      </c>
      <c r="K256" s="36">
        <f>SUMIFS(СВЦЭМ!$F$39:$F$789,СВЦЭМ!$A$39:$A$789,$A256,СВЦЭМ!$B$39:$B$789,K$226)+'СЕТ СН'!$F$15</f>
        <v>239.42568163000001</v>
      </c>
      <c r="L256" s="36">
        <f>SUMIFS(СВЦЭМ!$F$39:$F$789,СВЦЭМ!$A$39:$A$789,$A256,СВЦЭМ!$B$39:$B$789,L$226)+'СЕТ СН'!$F$15</f>
        <v>238.77496600000001</v>
      </c>
      <c r="M256" s="36">
        <f>SUMIFS(СВЦЭМ!$F$39:$F$789,СВЦЭМ!$A$39:$A$789,$A256,СВЦЭМ!$B$39:$B$789,M$226)+'СЕТ СН'!$F$15</f>
        <v>238.67294509000001</v>
      </c>
      <c r="N256" s="36">
        <f>SUMIFS(СВЦЭМ!$F$39:$F$789,СВЦЭМ!$A$39:$A$789,$A256,СВЦЭМ!$B$39:$B$789,N$226)+'СЕТ СН'!$F$15</f>
        <v>236.52370185999999</v>
      </c>
      <c r="O256" s="36">
        <f>SUMIFS(СВЦЭМ!$F$39:$F$789,СВЦЭМ!$A$39:$A$789,$A256,СВЦЭМ!$B$39:$B$789,O$226)+'СЕТ СН'!$F$15</f>
        <v>238.78852115999999</v>
      </c>
      <c r="P256" s="36">
        <f>SUMIFS(СВЦЭМ!$F$39:$F$789,СВЦЭМ!$A$39:$A$789,$A256,СВЦЭМ!$B$39:$B$789,P$226)+'СЕТ СН'!$F$15</f>
        <v>240.28422871000001</v>
      </c>
      <c r="Q256" s="36">
        <f>SUMIFS(СВЦЭМ!$F$39:$F$789,СВЦЭМ!$A$39:$A$789,$A256,СВЦЭМ!$B$39:$B$789,Q$226)+'СЕТ СН'!$F$15</f>
        <v>240.44157290999999</v>
      </c>
      <c r="R256" s="36">
        <f>SUMIFS(СВЦЭМ!$F$39:$F$789,СВЦЭМ!$A$39:$A$789,$A256,СВЦЭМ!$B$39:$B$789,R$226)+'СЕТ СН'!$F$15</f>
        <v>239.20500652000001</v>
      </c>
      <c r="S256" s="36">
        <f>SUMIFS(СВЦЭМ!$F$39:$F$789,СВЦЭМ!$A$39:$A$789,$A256,СВЦЭМ!$B$39:$B$789,S$226)+'СЕТ СН'!$F$15</f>
        <v>234.81292003999999</v>
      </c>
      <c r="T256" s="36">
        <f>SUMIFS(СВЦЭМ!$F$39:$F$789,СВЦЭМ!$A$39:$A$789,$A256,СВЦЭМ!$B$39:$B$789,T$226)+'СЕТ СН'!$F$15</f>
        <v>231.13710743999999</v>
      </c>
      <c r="U256" s="36">
        <f>SUMIFS(СВЦЭМ!$F$39:$F$789,СВЦЭМ!$A$39:$A$789,$A256,СВЦЭМ!$B$39:$B$789,U$226)+'СЕТ СН'!$F$15</f>
        <v>231.88977348</v>
      </c>
      <c r="V256" s="36">
        <f>SUMIFS(СВЦЭМ!$F$39:$F$789,СВЦЭМ!$A$39:$A$789,$A256,СВЦЭМ!$B$39:$B$789,V$226)+'СЕТ СН'!$F$15</f>
        <v>233.46776517999999</v>
      </c>
      <c r="W256" s="36">
        <f>SUMIFS(СВЦЭМ!$F$39:$F$789,СВЦЭМ!$A$39:$A$789,$A256,СВЦЭМ!$B$39:$B$789,W$226)+'СЕТ СН'!$F$15</f>
        <v>234.87745129000001</v>
      </c>
      <c r="X256" s="36">
        <f>SUMIFS(СВЦЭМ!$F$39:$F$789,СВЦЭМ!$A$39:$A$789,$A256,СВЦЭМ!$B$39:$B$789,X$226)+'СЕТ СН'!$F$15</f>
        <v>238.98897982</v>
      </c>
      <c r="Y256" s="36">
        <f>SUMIFS(СВЦЭМ!$F$39:$F$789,СВЦЭМ!$A$39:$A$789,$A256,СВЦЭМ!$B$39:$B$789,Y$226)+'СЕТ СН'!$F$15</f>
        <v>239.98522383</v>
      </c>
    </row>
    <row r="257" spans="1:32" ht="15.75" x14ac:dyDescent="0.2">
      <c r="A257" s="35">
        <f t="shared" si="6"/>
        <v>45657</v>
      </c>
      <c r="B257" s="36">
        <f>SUMIFS(СВЦЭМ!$F$39:$F$789,СВЦЭМ!$A$39:$A$789,$A257,СВЦЭМ!$B$39:$B$789,B$226)+'СЕТ СН'!$F$15</f>
        <v>243.25363368999999</v>
      </c>
      <c r="C257" s="36">
        <f>SUMIFS(СВЦЭМ!$F$39:$F$789,СВЦЭМ!$A$39:$A$789,$A257,СВЦЭМ!$B$39:$B$789,C$226)+'СЕТ СН'!$F$15</f>
        <v>251.80937370000001</v>
      </c>
      <c r="D257" s="36">
        <f>SUMIFS(СВЦЭМ!$F$39:$F$789,СВЦЭМ!$A$39:$A$789,$A257,СВЦЭМ!$B$39:$B$789,D$226)+'СЕТ СН'!$F$15</f>
        <v>254.29375236000001</v>
      </c>
      <c r="E257" s="36">
        <f>SUMIFS(СВЦЭМ!$F$39:$F$789,СВЦЭМ!$A$39:$A$789,$A257,СВЦЭМ!$B$39:$B$789,E$226)+'СЕТ СН'!$F$15</f>
        <v>259.61061425999998</v>
      </c>
      <c r="F257" s="36">
        <f>SUMIFS(СВЦЭМ!$F$39:$F$789,СВЦЭМ!$A$39:$A$789,$A257,СВЦЭМ!$B$39:$B$789,F$226)+'СЕТ СН'!$F$15</f>
        <v>260.29674483999997</v>
      </c>
      <c r="G257" s="36">
        <f>SUMIFS(СВЦЭМ!$F$39:$F$789,СВЦЭМ!$A$39:$A$789,$A257,СВЦЭМ!$B$39:$B$789,G$226)+'СЕТ СН'!$F$15</f>
        <v>258.06488881000001</v>
      </c>
      <c r="H257" s="36">
        <f>SUMIFS(СВЦЭМ!$F$39:$F$789,СВЦЭМ!$A$39:$A$789,$A257,СВЦЭМ!$B$39:$B$789,H$226)+'СЕТ СН'!$F$15</f>
        <v>257.17773842000003</v>
      </c>
      <c r="I257" s="36">
        <f>SUMIFS(СВЦЭМ!$F$39:$F$789,СВЦЭМ!$A$39:$A$789,$A257,СВЦЭМ!$B$39:$B$789,I$226)+'СЕТ СН'!$F$15</f>
        <v>254.48460928</v>
      </c>
      <c r="J257" s="36">
        <f>SUMIFS(СВЦЭМ!$F$39:$F$789,СВЦЭМ!$A$39:$A$789,$A257,СВЦЭМ!$B$39:$B$789,J$226)+'СЕТ СН'!$F$15</f>
        <v>241.61712535000001</v>
      </c>
      <c r="K257" s="36">
        <f>SUMIFS(СВЦЭМ!$F$39:$F$789,СВЦЭМ!$A$39:$A$789,$A257,СВЦЭМ!$B$39:$B$789,K$226)+'СЕТ СН'!$F$15</f>
        <v>236.03413967</v>
      </c>
      <c r="L257" s="36">
        <f>SUMIFS(СВЦЭМ!$F$39:$F$789,СВЦЭМ!$A$39:$A$789,$A257,СВЦЭМ!$B$39:$B$789,L$226)+'СЕТ СН'!$F$15</f>
        <v>232.52867628000001</v>
      </c>
      <c r="M257" s="36">
        <f>SUMIFS(СВЦЭМ!$F$39:$F$789,СВЦЭМ!$A$39:$A$789,$A257,СВЦЭМ!$B$39:$B$789,M$226)+'СЕТ СН'!$F$15</f>
        <v>229.13798516</v>
      </c>
      <c r="N257" s="36">
        <f>SUMIFS(СВЦЭМ!$F$39:$F$789,СВЦЭМ!$A$39:$A$789,$A257,СВЦЭМ!$B$39:$B$789,N$226)+'СЕТ СН'!$F$15</f>
        <v>229.16933019000001</v>
      </c>
      <c r="O257" s="36">
        <f>SUMIFS(СВЦЭМ!$F$39:$F$789,СВЦЭМ!$A$39:$A$789,$A257,СВЦЭМ!$B$39:$B$789,O$226)+'СЕТ СН'!$F$15</f>
        <v>232.55179905</v>
      </c>
      <c r="P257" s="36">
        <f>SUMIFS(СВЦЭМ!$F$39:$F$789,СВЦЭМ!$A$39:$A$789,$A257,СВЦЭМ!$B$39:$B$789,P$226)+'СЕТ СН'!$F$15</f>
        <v>231.32148887</v>
      </c>
      <c r="Q257" s="36">
        <f>SUMIFS(СВЦЭМ!$F$39:$F$789,СВЦЭМ!$A$39:$A$789,$A257,СВЦЭМ!$B$39:$B$789,Q$226)+'СЕТ СН'!$F$15</f>
        <v>230.60730996000001</v>
      </c>
      <c r="R257" s="36">
        <f>SUMIFS(СВЦЭМ!$F$39:$F$789,СВЦЭМ!$A$39:$A$789,$A257,СВЦЭМ!$B$39:$B$789,R$226)+'СЕТ СН'!$F$15</f>
        <v>227.90989038000001</v>
      </c>
      <c r="S257" s="36">
        <f>SUMIFS(СВЦЭМ!$F$39:$F$789,СВЦЭМ!$A$39:$A$789,$A257,СВЦЭМ!$B$39:$B$789,S$226)+'СЕТ СН'!$F$15</f>
        <v>225.20251457000001</v>
      </c>
      <c r="T257" s="36">
        <f>SUMIFS(СВЦЭМ!$F$39:$F$789,СВЦЭМ!$A$39:$A$789,$A257,СВЦЭМ!$B$39:$B$789,T$226)+'СЕТ СН'!$F$15</f>
        <v>220.50837473999999</v>
      </c>
      <c r="U257" s="36">
        <f>SUMIFS(СВЦЭМ!$F$39:$F$789,СВЦЭМ!$A$39:$A$789,$A257,СВЦЭМ!$B$39:$B$789,U$226)+'СЕТ СН'!$F$15</f>
        <v>218.79784523000001</v>
      </c>
      <c r="V257" s="36">
        <f>SUMIFS(СВЦЭМ!$F$39:$F$789,СВЦЭМ!$A$39:$A$789,$A257,СВЦЭМ!$B$39:$B$789,V$226)+'СЕТ СН'!$F$15</f>
        <v>222.30466855</v>
      </c>
      <c r="W257" s="36">
        <f>SUMIFS(СВЦЭМ!$F$39:$F$789,СВЦЭМ!$A$39:$A$789,$A257,СВЦЭМ!$B$39:$B$789,W$226)+'СЕТ СН'!$F$15</f>
        <v>228.61146073</v>
      </c>
      <c r="X257" s="36">
        <f>SUMIFS(СВЦЭМ!$F$39:$F$789,СВЦЭМ!$A$39:$A$789,$A257,СВЦЭМ!$B$39:$B$789,X$226)+'СЕТ СН'!$F$15</f>
        <v>231.88753202000001</v>
      </c>
      <c r="Y257" s="36">
        <f>SUMIFS(СВЦЭМ!$F$39:$F$789,СВЦЭМ!$A$39:$A$789,$A257,СВЦЭМ!$B$39:$B$789,Y$226)+'СЕТ СН'!$F$15</f>
        <v>236.32608816999999</v>
      </c>
      <c r="Z257" s="36">
        <f>SUMIFS(СВЦЭМ!$F$39:$F$789,СВЦЭМ!$A$39:$A$789,$A257,СВЦЭМ!$B$39:$B$789,Z$226)+'СЕТ СН'!$F$15</f>
        <v>241.59982747000001</v>
      </c>
      <c r="AA257" s="36">
        <f>SUMIFS(СВЦЭМ!$F$39:$F$789,СВЦЭМ!$A$39:$A$789,$A257,СВЦЭМ!$B$39:$B$789,AA$226)+'СЕТ СН'!$F$15</f>
        <v>244.48424284000001</v>
      </c>
      <c r="AB257" s="36">
        <f>SUMIFS(СВЦЭМ!$F$39:$F$789,СВЦЭМ!$A$39:$A$789,$A257,СВЦЭМ!$B$39:$B$789,AB$226)+'СЕТ СН'!$F$15</f>
        <v>246.17873610000001</v>
      </c>
      <c r="AC257" s="36">
        <f>SUMIFS(СВЦЭМ!$F$39:$F$789,СВЦЭМ!$A$39:$A$789,$A257,СВЦЭМ!$B$39:$B$789,AC$226)+'СЕТ СН'!$F$15</f>
        <v>247.12806438999999</v>
      </c>
      <c r="AD257" s="36">
        <f>SUMIFS(СВЦЭМ!$F$39:$F$789,СВЦЭМ!$A$39:$A$789,$A257,СВЦЭМ!$B$39:$B$789,AD$226)+'СЕТ СН'!$F$15</f>
        <v>248.94218855</v>
      </c>
      <c r="AE257" s="36">
        <f>SUMIFS(СВЦЭМ!$F$39:$F$789,СВЦЭМ!$A$39:$A$789,$A257,СВЦЭМ!$B$39:$B$789,AE$226)+'СЕТ СН'!$F$15</f>
        <v>251.74274453000001</v>
      </c>
      <c r="AF257" s="36">
        <f>SUMIFS(СВЦЭМ!$F$39:$F$789,СВЦЭМ!$A$39:$A$789,$A257,СВЦЭМ!$B$39:$B$789,AF$226)+'СЕТ СН'!$F$15</f>
        <v>257.22029375</v>
      </c>
    </row>
    <row r="258" spans="1:32"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32"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32"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32"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32" ht="15.75" hidden="1" customHeight="1" x14ac:dyDescent="0.2">
      <c r="A262" s="35" t="str">
        <f>A227</f>
        <v>01.12.2024</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32" ht="15.75" hidden="1" x14ac:dyDescent="0.2">
      <c r="A263" s="35">
        <f>A262+1</f>
        <v>45628</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32" ht="15.75" hidden="1" x14ac:dyDescent="0.2">
      <c r="A264" s="35">
        <f t="shared" ref="A264:A292" si="7">A263+1</f>
        <v>45629</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32" ht="15.75" hidden="1" x14ac:dyDescent="0.2">
      <c r="A265" s="35">
        <f t="shared" si="7"/>
        <v>45630</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32" ht="15.75" hidden="1" x14ac:dyDescent="0.2">
      <c r="A266" s="35">
        <f t="shared" si="7"/>
        <v>45631</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32" ht="15.75" hidden="1" x14ac:dyDescent="0.2">
      <c r="A267" s="35">
        <f t="shared" si="7"/>
        <v>45632</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32" ht="15.75" hidden="1" x14ac:dyDescent="0.2">
      <c r="A268" s="35">
        <f t="shared" si="7"/>
        <v>45633</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32" ht="15.75" hidden="1" x14ac:dyDescent="0.2">
      <c r="A269" s="35">
        <f t="shared" si="7"/>
        <v>45634</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32" ht="15.75" hidden="1" x14ac:dyDescent="0.2">
      <c r="A270" s="35">
        <f t="shared" si="7"/>
        <v>45635</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32" ht="15.75" hidden="1" x14ac:dyDescent="0.2">
      <c r="A271" s="35">
        <f t="shared" si="7"/>
        <v>45636</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32" ht="15.75" hidden="1" x14ac:dyDescent="0.2">
      <c r="A272" s="35">
        <f t="shared" si="7"/>
        <v>45637</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45638</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45639</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45640</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45641</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45642</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45643</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45644</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45645</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45646</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45647</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45648</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45649</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45650</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45651</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45652</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45653</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45654</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45655</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45656</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45657</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01.12.2024</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45628</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45629</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45630</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45631</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45632</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45633</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45634</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45635</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45636</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45637</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45638</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45639</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45640</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45641</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45642</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45643</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45644</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45645</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45646</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45647</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45648</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45649</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45650</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45651</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45652</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45653</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45654</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45655</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45656</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45657</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01.12.2024</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45628</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45629</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45630</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45631</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45632</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45633</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45634</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45635</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45636</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45637</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45638</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45639</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45640</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45641</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45642</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45643</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45644</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45645</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45646</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45647</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45648</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45649</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45650</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45651</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45652</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45653</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45654</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45655</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45656</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45657</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01.12.2024</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45628</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45629</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45630</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45631</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45632</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45633</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45634</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45635</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45636</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45637</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45638</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45639</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45640</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45641</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45642</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45643</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45644</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45645</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45646</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45647</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45648</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45649</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45650</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45651</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45652</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45653</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45654</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45655</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45656</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45657</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01.12.2024</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45628</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45629</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45630</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45631</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45632</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45633</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45634</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45635</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45636</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45637</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45638</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45639</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45640</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45641</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45642</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45643</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45644</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45645</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45646</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45647</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45648</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45649</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45650</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45651</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45652</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45653</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45654</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45655</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45656</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45657</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01.12.2024</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45628</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45629</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45630</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45631</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45632</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45633</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45634</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45635</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45636</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45637</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45638</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45639</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45640</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45641</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45642</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45643</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45644</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45645</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45646</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45647</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45648</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45649</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45650</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45651</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45652</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45653</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45654</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45655</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45656</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45657</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0</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740665.32331755501</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135</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1915666.32</v>
      </c>
      <c r="O479" s="148"/>
      <c r="P479" s="148">
        <f>'СЕТ СН'!$G$7</f>
        <v>1821301.54</v>
      </c>
      <c r="Q479" s="148"/>
      <c r="R479" s="148">
        <f>'СЕТ СН'!$H$7</f>
        <v>2125144.23</v>
      </c>
      <c r="S479" s="148"/>
      <c r="T479" s="148">
        <f>'СЕТ СН'!$I$7</f>
        <v>2225103.54</v>
      </c>
      <c r="U479" s="148"/>
    </row>
    <row r="482" spans="1:25" ht="15.75" x14ac:dyDescent="0.25">
      <c r="A482" s="149" t="s">
        <v>136</v>
      </c>
      <c r="B482" s="150"/>
      <c r="C482" s="150"/>
      <c r="D482" s="150"/>
      <c r="E482" s="150"/>
      <c r="F482" s="150"/>
      <c r="G482" s="150"/>
      <c r="H482" s="150"/>
      <c r="I482" s="150"/>
      <c r="J482" s="150"/>
      <c r="K482" s="150"/>
      <c r="L482" s="150"/>
      <c r="M482" s="151"/>
      <c r="N482" s="92" t="s">
        <v>137</v>
      </c>
      <c r="O482" s="93"/>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142</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282975.71999999997</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M12" sqref="M12"/>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3222.24</v>
      </c>
      <c r="G5" s="103">
        <v>3811.94</v>
      </c>
      <c r="H5" s="103">
        <v>4438.3900000000003</v>
      </c>
      <c r="I5" s="103">
        <v>4720.3999999999996</v>
      </c>
    </row>
    <row r="6" spans="1:9" ht="60" x14ac:dyDescent="0.2">
      <c r="A6" s="53" t="s">
        <v>145</v>
      </c>
      <c r="B6" s="99" t="s">
        <v>157</v>
      </c>
      <c r="C6" s="54">
        <v>44896</v>
      </c>
      <c r="D6" s="54">
        <v>45291</v>
      </c>
      <c r="E6" s="52" t="s">
        <v>20</v>
      </c>
      <c r="F6" s="103">
        <v>245.13</v>
      </c>
      <c r="G6" s="103">
        <v>440.44</v>
      </c>
      <c r="H6" s="103">
        <v>496.47</v>
      </c>
      <c r="I6" s="103">
        <v>1091.3800000000001</v>
      </c>
    </row>
    <row r="7" spans="1:9" ht="60" x14ac:dyDescent="0.2">
      <c r="A7" s="53" t="s">
        <v>146</v>
      </c>
      <c r="B7" s="99" t="s">
        <v>157</v>
      </c>
      <c r="C7" s="54">
        <v>44896</v>
      </c>
      <c r="D7" s="54">
        <v>45291</v>
      </c>
      <c r="E7" s="52" t="s">
        <v>21</v>
      </c>
      <c r="F7" s="103">
        <v>1915666.32</v>
      </c>
      <c r="G7" s="103">
        <v>1821301.54</v>
      </c>
      <c r="H7" s="103">
        <v>2125144.23</v>
      </c>
      <c r="I7" s="103">
        <v>2225103.54</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45627</v>
      </c>
      <c r="D9" s="54">
        <v>45657</v>
      </c>
      <c r="E9" s="91" t="s">
        <v>20</v>
      </c>
      <c r="F9" s="94" t="s">
        <v>159</v>
      </c>
      <c r="G9" s="91"/>
      <c r="H9" s="91"/>
      <c r="I9" s="91"/>
    </row>
    <row r="10" spans="1:9" ht="45" x14ac:dyDescent="0.2">
      <c r="A10" s="53" t="s">
        <v>139</v>
      </c>
      <c r="B10" s="91" t="s">
        <v>149</v>
      </c>
      <c r="C10" s="54">
        <v>44896</v>
      </c>
      <c r="D10" s="54">
        <v>45291</v>
      </c>
      <c r="E10" s="91" t="s">
        <v>21</v>
      </c>
      <c r="F10" s="103">
        <v>282975.71999999997</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9"/>
  <sheetViews>
    <sheetView zoomScale="70" zoomScaleNormal="70" workbookViewId="0">
      <selection activeCell="A39" sqref="A39:F78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143</v>
      </c>
    </row>
    <row r="7" spans="1:4" ht="15" customHeight="1" x14ac:dyDescent="0.2">
      <c r="A7" s="170" t="s">
        <v>89</v>
      </c>
      <c r="B7" s="171"/>
      <c r="C7" s="67"/>
      <c r="D7" s="64" t="s">
        <v>160</v>
      </c>
    </row>
    <row r="8" spans="1:4" ht="15" customHeight="1" x14ac:dyDescent="0.2">
      <c r="A8" s="172" t="s">
        <v>90</v>
      </c>
      <c r="B8" s="172"/>
      <c r="C8" s="101"/>
      <c r="D8" s="68"/>
    </row>
    <row r="9" spans="1:4" ht="15" customHeight="1" x14ac:dyDescent="0.2">
      <c r="A9" s="69" t="s">
        <v>91</v>
      </c>
      <c r="B9" s="70"/>
      <c r="C9" s="71"/>
      <c r="D9" s="72"/>
    </row>
    <row r="10" spans="1:4" ht="30" customHeight="1" x14ac:dyDescent="0.2">
      <c r="A10" s="175" t="s">
        <v>92</v>
      </c>
      <c r="B10" s="176"/>
      <c r="C10" s="73"/>
      <c r="D10" s="74">
        <v>4.8109999400000003</v>
      </c>
    </row>
    <row r="11" spans="1:4" ht="66" customHeight="1" x14ac:dyDescent="0.2">
      <c r="A11" s="175" t="s">
        <v>93</v>
      </c>
      <c r="B11" s="176"/>
      <c r="C11" s="73"/>
      <c r="D11" s="74">
        <v>2722.27622526</v>
      </c>
    </row>
    <row r="12" spans="1:4" ht="30" customHeight="1" x14ac:dyDescent="0.2">
      <c r="A12" s="175" t="s">
        <v>94</v>
      </c>
      <c r="B12" s="176"/>
      <c r="C12" s="73"/>
      <c r="D12" s="75">
        <v>740665.32331755501</v>
      </c>
    </row>
    <row r="13" spans="1:4" ht="30" customHeight="1" x14ac:dyDescent="0.2">
      <c r="A13" s="175" t="s">
        <v>95</v>
      </c>
      <c r="B13" s="176"/>
      <c r="C13" s="73"/>
      <c r="D13" s="76"/>
    </row>
    <row r="14" spans="1:4" ht="15" customHeight="1" x14ac:dyDescent="0.2">
      <c r="A14" s="177" t="s">
        <v>96</v>
      </c>
      <c r="B14" s="178"/>
      <c r="C14" s="73"/>
      <c r="D14" s="74">
        <v>2854.9617657499998</v>
      </c>
    </row>
    <row r="15" spans="1:4" ht="15" customHeight="1" x14ac:dyDescent="0.2">
      <c r="A15" s="177" t="s">
        <v>97</v>
      </c>
      <c r="B15" s="178"/>
      <c r="C15" s="73"/>
      <c r="D15" s="74">
        <v>3638.2441440299999</v>
      </c>
    </row>
    <row r="16" spans="1:4" ht="15" customHeight="1" x14ac:dyDescent="0.2">
      <c r="A16" s="177" t="s">
        <v>98</v>
      </c>
      <c r="B16" s="178"/>
      <c r="C16" s="73"/>
      <c r="D16" s="74">
        <v>4965.8379551300004</v>
      </c>
    </row>
    <row r="17" spans="1:4" ht="15" customHeight="1" x14ac:dyDescent="0.2">
      <c r="A17" s="177" t="s">
        <v>99</v>
      </c>
      <c r="B17" s="178"/>
      <c r="C17" s="73"/>
      <c r="D17" s="74">
        <v>4146.6741665400004</v>
      </c>
    </row>
    <row r="18" spans="1:4" ht="52.5" customHeight="1" x14ac:dyDescent="0.2">
      <c r="A18" s="175" t="s">
        <v>100</v>
      </c>
      <c r="B18" s="176"/>
      <c r="C18" s="73"/>
      <c r="D18" s="74">
        <v>0</v>
      </c>
    </row>
    <row r="19" spans="1:4" ht="52.5" customHeight="1" x14ac:dyDescent="0.25">
      <c r="A19" s="175" t="s">
        <v>150</v>
      </c>
      <c r="B19" s="176"/>
      <c r="C19" s="81"/>
      <c r="D19" s="74">
        <v>2712.6079216799999</v>
      </c>
    </row>
    <row r="20" spans="1:4" ht="52.5" customHeight="1" x14ac:dyDescent="0.25">
      <c r="A20" s="175" t="s">
        <v>151</v>
      </c>
      <c r="B20" s="176"/>
      <c r="C20" s="81"/>
      <c r="D20" s="102"/>
    </row>
    <row r="21" spans="1:4" ht="52.5" customHeight="1" x14ac:dyDescent="0.25">
      <c r="A21" s="177" t="s">
        <v>152</v>
      </c>
      <c r="B21" s="178"/>
      <c r="C21" s="81"/>
      <c r="D21" s="74">
        <v>2845.0708829199998</v>
      </c>
    </row>
    <row r="22" spans="1:4" ht="52.5" customHeight="1" x14ac:dyDescent="0.25">
      <c r="A22" s="177" t="s">
        <v>153</v>
      </c>
      <c r="B22" s="178"/>
      <c r="C22" s="81"/>
      <c r="D22" s="74">
        <v>2656.0898373999999</v>
      </c>
    </row>
    <row r="23" spans="1:4" ht="52.5" customHeight="1" x14ac:dyDescent="0.25">
      <c r="A23" s="177" t="s">
        <v>154</v>
      </c>
      <c r="B23" s="178"/>
      <c r="C23" s="81"/>
      <c r="D23" s="74">
        <v>2616.6208560199998</v>
      </c>
    </row>
    <row r="24" spans="1:4" ht="52.5" customHeight="1" x14ac:dyDescent="0.25">
      <c r="A24" s="177" t="s">
        <v>155</v>
      </c>
      <c r="B24" s="178"/>
      <c r="C24" s="81"/>
      <c r="D24" s="74">
        <v>2641.0070135000001</v>
      </c>
    </row>
    <row r="25" spans="1:4" ht="15" customHeight="1" x14ac:dyDescent="0.2">
      <c r="A25" s="69" t="s">
        <v>101</v>
      </c>
      <c r="B25" s="70"/>
      <c r="C25" s="77"/>
      <c r="D25" s="78"/>
    </row>
    <row r="26" spans="1:4" ht="30" customHeight="1" x14ac:dyDescent="0.2">
      <c r="A26" s="175" t="s">
        <v>102</v>
      </c>
      <c r="B26" s="176"/>
      <c r="C26" s="73"/>
      <c r="D26" s="79">
        <v>18569.145</v>
      </c>
    </row>
    <row r="27" spans="1:4" ht="30" customHeight="1" x14ac:dyDescent="0.2">
      <c r="A27" s="175" t="s">
        <v>103</v>
      </c>
      <c r="B27" s="176"/>
      <c r="C27" s="80"/>
      <c r="D27" s="79">
        <v>24.295000000000002</v>
      </c>
    </row>
    <row r="28" spans="1:4" ht="15" customHeight="1" x14ac:dyDescent="0.2">
      <c r="A28" s="69" t="s">
        <v>104</v>
      </c>
      <c r="B28" s="70"/>
      <c r="C28" s="77"/>
      <c r="D28" s="78"/>
    </row>
    <row r="29" spans="1:4" ht="15" customHeight="1" x14ac:dyDescent="0.25">
      <c r="A29" s="175" t="s">
        <v>105</v>
      </c>
      <c r="B29" s="176"/>
      <c r="C29" s="81"/>
      <c r="D29" s="76"/>
    </row>
    <row r="30" spans="1:4" ht="15" customHeight="1" x14ac:dyDescent="0.25">
      <c r="A30" s="177" t="s">
        <v>96</v>
      </c>
      <c r="B30" s="178"/>
      <c r="C30" s="81"/>
      <c r="D30" s="82">
        <v>0</v>
      </c>
    </row>
    <row r="31" spans="1:4" ht="15" customHeight="1" x14ac:dyDescent="0.25">
      <c r="A31" s="177" t="s">
        <v>97</v>
      </c>
      <c r="B31" s="178"/>
      <c r="C31" s="81"/>
      <c r="D31" s="82">
        <v>1.312918747003E-3</v>
      </c>
    </row>
    <row r="32" spans="1:4" ht="15" customHeight="1" x14ac:dyDescent="0.25">
      <c r="A32" s="177" t="s">
        <v>98</v>
      </c>
      <c r="B32" s="178"/>
      <c r="C32" s="81"/>
      <c r="D32" s="82">
        <v>3.1592537564610001E-3</v>
      </c>
    </row>
    <row r="33" spans="1:6" ht="15" customHeight="1" x14ac:dyDescent="0.25">
      <c r="A33" s="177" t="s">
        <v>99</v>
      </c>
      <c r="B33" s="178"/>
      <c r="C33" s="81"/>
      <c r="D33" s="82">
        <v>2.019967539176E-3</v>
      </c>
    </row>
    <row r="35" spans="1:6" x14ac:dyDescent="0.2">
      <c r="A35" s="58" t="s">
        <v>106</v>
      </c>
      <c r="B35" s="59"/>
      <c r="C35" s="59"/>
      <c r="D35" s="56"/>
      <c r="E35" s="56"/>
      <c r="F35" s="60"/>
    </row>
    <row r="36" spans="1:6" ht="280.5" customHeight="1" x14ac:dyDescent="0.2">
      <c r="A36" s="179" t="s">
        <v>7</v>
      </c>
      <c r="B36" s="179" t="s">
        <v>107</v>
      </c>
      <c r="C36" s="57" t="s">
        <v>108</v>
      </c>
      <c r="D36" s="57" t="s">
        <v>109</v>
      </c>
      <c r="E36" s="57" t="s">
        <v>110</v>
      </c>
      <c r="F36" s="57" t="s">
        <v>111</v>
      </c>
    </row>
    <row r="37" spans="1:6" x14ac:dyDescent="0.2">
      <c r="A37" s="180"/>
      <c r="B37" s="180"/>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2880.4053017400001</v>
      </c>
      <c r="D39" s="84">
        <v>2873.87434347</v>
      </c>
      <c r="E39" s="84">
        <v>249.60864187999999</v>
      </c>
      <c r="F39" s="84">
        <v>249.60864187999999</v>
      </c>
    </row>
    <row r="40" spans="1:6" ht="12.75" customHeight="1" x14ac:dyDescent="0.2">
      <c r="A40" s="83" t="s">
        <v>161</v>
      </c>
      <c r="B40" s="83">
        <v>2</v>
      </c>
      <c r="C40" s="84">
        <v>2947.4160041099999</v>
      </c>
      <c r="D40" s="84">
        <v>2939.67891143</v>
      </c>
      <c r="E40" s="84">
        <v>255.32405836999999</v>
      </c>
      <c r="F40" s="84">
        <v>255.32405836999999</v>
      </c>
    </row>
    <row r="41" spans="1:6" ht="12.75" customHeight="1" x14ac:dyDescent="0.2">
      <c r="A41" s="83" t="s">
        <v>161</v>
      </c>
      <c r="B41" s="83">
        <v>3</v>
      </c>
      <c r="C41" s="84">
        <v>2969.5857489499999</v>
      </c>
      <c r="D41" s="84">
        <v>2964.6565307300002</v>
      </c>
      <c r="E41" s="84">
        <v>257.49347460000001</v>
      </c>
      <c r="F41" s="84">
        <v>257.49347460000001</v>
      </c>
    </row>
    <row r="42" spans="1:6" ht="12.75" customHeight="1" x14ac:dyDescent="0.2">
      <c r="A42" s="83" t="s">
        <v>161</v>
      </c>
      <c r="B42" s="83">
        <v>4</v>
      </c>
      <c r="C42" s="84">
        <v>2963.7360417</v>
      </c>
      <c r="D42" s="84">
        <v>2955.8580671200002</v>
      </c>
      <c r="E42" s="84">
        <v>256.72928929</v>
      </c>
      <c r="F42" s="84">
        <v>256.72928929</v>
      </c>
    </row>
    <row r="43" spans="1:6" ht="12.75" customHeight="1" x14ac:dyDescent="0.2">
      <c r="A43" s="83" t="s">
        <v>161</v>
      </c>
      <c r="B43" s="83">
        <v>5</v>
      </c>
      <c r="C43" s="84">
        <v>2970.6526962200001</v>
      </c>
      <c r="D43" s="84">
        <v>2958.91493485</v>
      </c>
      <c r="E43" s="84">
        <v>256.99479171000002</v>
      </c>
      <c r="F43" s="84">
        <v>256.99479171000002</v>
      </c>
    </row>
    <row r="44" spans="1:6" ht="12.75" customHeight="1" x14ac:dyDescent="0.2">
      <c r="A44" s="83" t="s">
        <v>161</v>
      </c>
      <c r="B44" s="83">
        <v>6</v>
      </c>
      <c r="C44" s="84">
        <v>2986.0580548500002</v>
      </c>
      <c r="D44" s="84">
        <v>2983.1725793300002</v>
      </c>
      <c r="E44" s="84">
        <v>259.10167496000003</v>
      </c>
      <c r="F44" s="84">
        <v>259.10167496000003</v>
      </c>
    </row>
    <row r="45" spans="1:6" ht="12.75" customHeight="1" x14ac:dyDescent="0.2">
      <c r="A45" s="83" t="s">
        <v>161</v>
      </c>
      <c r="B45" s="83">
        <v>7</v>
      </c>
      <c r="C45" s="84">
        <v>2991.7162388800002</v>
      </c>
      <c r="D45" s="84">
        <v>2987.8170507700002</v>
      </c>
      <c r="E45" s="84">
        <v>259.50506775000002</v>
      </c>
      <c r="F45" s="84">
        <v>259.50506775000002</v>
      </c>
    </row>
    <row r="46" spans="1:6" ht="12.75" customHeight="1" x14ac:dyDescent="0.2">
      <c r="A46" s="83" t="s">
        <v>161</v>
      </c>
      <c r="B46" s="83">
        <v>8</v>
      </c>
      <c r="C46" s="84">
        <v>2993.4720379300002</v>
      </c>
      <c r="D46" s="84">
        <v>2990.34017653</v>
      </c>
      <c r="E46" s="84">
        <v>259.72421234000001</v>
      </c>
      <c r="F46" s="84">
        <v>259.72421234000001</v>
      </c>
    </row>
    <row r="47" spans="1:6" ht="12.75" customHeight="1" x14ac:dyDescent="0.2">
      <c r="A47" s="83" t="s">
        <v>161</v>
      </c>
      <c r="B47" s="83">
        <v>9</v>
      </c>
      <c r="C47" s="84">
        <v>2932.8326631300001</v>
      </c>
      <c r="D47" s="84">
        <v>2932.1728907800002</v>
      </c>
      <c r="E47" s="84">
        <v>254.67212742999999</v>
      </c>
      <c r="F47" s="84">
        <v>254.67212742999999</v>
      </c>
    </row>
    <row r="48" spans="1:6" ht="12.75" customHeight="1" x14ac:dyDescent="0.2">
      <c r="A48" s="83" t="s">
        <v>161</v>
      </c>
      <c r="B48" s="83">
        <v>10</v>
      </c>
      <c r="C48" s="84">
        <v>2952.2068064300001</v>
      </c>
      <c r="D48" s="84">
        <v>2940.5688577300002</v>
      </c>
      <c r="E48" s="84">
        <v>255.40135412999999</v>
      </c>
      <c r="F48" s="84">
        <v>255.40135412999999</v>
      </c>
    </row>
    <row r="49" spans="1:6" ht="12.75" customHeight="1" x14ac:dyDescent="0.2">
      <c r="A49" s="83" t="s">
        <v>161</v>
      </c>
      <c r="B49" s="83">
        <v>11</v>
      </c>
      <c r="C49" s="84">
        <v>2893.8531533</v>
      </c>
      <c r="D49" s="84">
        <v>2882.6404181500002</v>
      </c>
      <c r="E49" s="84">
        <v>250.37001405999999</v>
      </c>
      <c r="F49" s="84">
        <v>250.37001405999999</v>
      </c>
    </row>
    <row r="50" spans="1:6" ht="12.75" customHeight="1" x14ac:dyDescent="0.2">
      <c r="A50" s="83" t="s">
        <v>161</v>
      </c>
      <c r="B50" s="83">
        <v>12</v>
      </c>
      <c r="C50" s="84">
        <v>2892.3035648499999</v>
      </c>
      <c r="D50" s="84">
        <v>2881.24270759</v>
      </c>
      <c r="E50" s="84">
        <v>250.24861675</v>
      </c>
      <c r="F50" s="84">
        <v>250.24861675</v>
      </c>
    </row>
    <row r="51" spans="1:6" ht="12.75" customHeight="1" x14ac:dyDescent="0.2">
      <c r="A51" s="83" t="s">
        <v>161</v>
      </c>
      <c r="B51" s="83">
        <v>13</v>
      </c>
      <c r="C51" s="84">
        <v>2929.3917537399998</v>
      </c>
      <c r="D51" s="84">
        <v>2917.9274616799999</v>
      </c>
      <c r="E51" s="84">
        <v>253.43484917999999</v>
      </c>
      <c r="F51" s="84">
        <v>253.43484917999999</v>
      </c>
    </row>
    <row r="52" spans="1:6" ht="12.75" customHeight="1" x14ac:dyDescent="0.2">
      <c r="A52" s="83" t="s">
        <v>161</v>
      </c>
      <c r="B52" s="83">
        <v>14</v>
      </c>
      <c r="C52" s="84">
        <v>2944.6170256</v>
      </c>
      <c r="D52" s="84">
        <v>2936.7747648200002</v>
      </c>
      <c r="E52" s="84">
        <v>255.07182044999999</v>
      </c>
      <c r="F52" s="84">
        <v>255.07182044999999</v>
      </c>
    </row>
    <row r="53" spans="1:6" ht="12.75" customHeight="1" x14ac:dyDescent="0.2">
      <c r="A53" s="83" t="s">
        <v>161</v>
      </c>
      <c r="B53" s="83">
        <v>15</v>
      </c>
      <c r="C53" s="84">
        <v>2984.9030754199998</v>
      </c>
      <c r="D53" s="84">
        <v>2974.77264595</v>
      </c>
      <c r="E53" s="84">
        <v>258.37210375000001</v>
      </c>
      <c r="F53" s="84">
        <v>258.37210375000001</v>
      </c>
    </row>
    <row r="54" spans="1:6" ht="12.75" customHeight="1" x14ac:dyDescent="0.2">
      <c r="A54" s="83" t="s">
        <v>161</v>
      </c>
      <c r="B54" s="83">
        <v>16</v>
      </c>
      <c r="C54" s="84">
        <v>3016.31539264</v>
      </c>
      <c r="D54" s="84">
        <v>3000.7420898999999</v>
      </c>
      <c r="E54" s="84">
        <v>260.62766432000001</v>
      </c>
      <c r="F54" s="84">
        <v>260.62766432000001</v>
      </c>
    </row>
    <row r="55" spans="1:6" ht="12.75" customHeight="1" x14ac:dyDescent="0.2">
      <c r="A55" s="83" t="s">
        <v>161</v>
      </c>
      <c r="B55" s="83">
        <v>17</v>
      </c>
      <c r="C55" s="84">
        <v>2993.7230950500002</v>
      </c>
      <c r="D55" s="84">
        <v>2979.4454911600001</v>
      </c>
      <c r="E55" s="84">
        <v>258.77796094000001</v>
      </c>
      <c r="F55" s="84">
        <v>258.77796094000001</v>
      </c>
    </row>
    <row r="56" spans="1:6" ht="12.75" customHeight="1" x14ac:dyDescent="0.2">
      <c r="A56" s="83" t="s">
        <v>161</v>
      </c>
      <c r="B56" s="83">
        <v>18</v>
      </c>
      <c r="C56" s="84">
        <v>2918.0538419099998</v>
      </c>
      <c r="D56" s="84">
        <v>2903.65483374</v>
      </c>
      <c r="E56" s="84">
        <v>252.19520858999999</v>
      </c>
      <c r="F56" s="84">
        <v>252.19520858999999</v>
      </c>
    </row>
    <row r="57" spans="1:6" ht="12.75" customHeight="1" x14ac:dyDescent="0.2">
      <c r="A57" s="83" t="s">
        <v>161</v>
      </c>
      <c r="B57" s="83">
        <v>19</v>
      </c>
      <c r="C57" s="84">
        <v>2826.05174081</v>
      </c>
      <c r="D57" s="84">
        <v>2812.3034730899999</v>
      </c>
      <c r="E57" s="84">
        <v>244.26094065000001</v>
      </c>
      <c r="F57" s="84">
        <v>244.26094065000001</v>
      </c>
    </row>
    <row r="58" spans="1:6" ht="12.75" customHeight="1" x14ac:dyDescent="0.2">
      <c r="A58" s="83" t="s">
        <v>161</v>
      </c>
      <c r="B58" s="83">
        <v>20</v>
      </c>
      <c r="C58" s="84">
        <v>2841.5983811199999</v>
      </c>
      <c r="D58" s="84">
        <v>2836.8883433400001</v>
      </c>
      <c r="E58" s="84">
        <v>246.3962449</v>
      </c>
      <c r="F58" s="84">
        <v>246.3962449</v>
      </c>
    </row>
    <row r="59" spans="1:6" ht="12.75" customHeight="1" x14ac:dyDescent="0.2">
      <c r="A59" s="83" t="s">
        <v>161</v>
      </c>
      <c r="B59" s="83">
        <v>21</v>
      </c>
      <c r="C59" s="84">
        <v>2874.3200788200002</v>
      </c>
      <c r="D59" s="84">
        <v>2868.4796113799998</v>
      </c>
      <c r="E59" s="84">
        <v>249.14008564</v>
      </c>
      <c r="F59" s="84">
        <v>249.14008564</v>
      </c>
    </row>
    <row r="60" spans="1:6" ht="12.75" customHeight="1" x14ac:dyDescent="0.2">
      <c r="A60" s="83" t="s">
        <v>161</v>
      </c>
      <c r="B60" s="83">
        <v>22</v>
      </c>
      <c r="C60" s="84">
        <v>2894.83712479</v>
      </c>
      <c r="D60" s="84">
        <v>2892.6389205300002</v>
      </c>
      <c r="E60" s="84">
        <v>251.23842801999999</v>
      </c>
      <c r="F60" s="84">
        <v>251.23842801999999</v>
      </c>
    </row>
    <row r="61" spans="1:6" ht="12.75" customHeight="1" x14ac:dyDescent="0.2">
      <c r="A61" s="83" t="s">
        <v>161</v>
      </c>
      <c r="B61" s="83">
        <v>23</v>
      </c>
      <c r="C61" s="84">
        <v>2927.4045263600001</v>
      </c>
      <c r="D61" s="84">
        <v>2924.7821922399999</v>
      </c>
      <c r="E61" s="84">
        <v>254.03021271</v>
      </c>
      <c r="F61" s="84">
        <v>254.03021271</v>
      </c>
    </row>
    <row r="62" spans="1:6" ht="12.75" customHeight="1" x14ac:dyDescent="0.2">
      <c r="A62" s="83" t="s">
        <v>161</v>
      </c>
      <c r="B62" s="83">
        <v>24</v>
      </c>
      <c r="C62" s="84">
        <v>3019.3871574700001</v>
      </c>
      <c r="D62" s="84">
        <v>3019.0393897399999</v>
      </c>
      <c r="E62" s="84">
        <v>262.21686538</v>
      </c>
      <c r="F62" s="84">
        <v>262.21686538</v>
      </c>
    </row>
    <row r="63" spans="1:6" ht="12.75" customHeight="1" x14ac:dyDescent="0.2">
      <c r="A63" s="83" t="s">
        <v>162</v>
      </c>
      <c r="B63" s="83">
        <v>1</v>
      </c>
      <c r="C63" s="84">
        <v>3130.7309732899998</v>
      </c>
      <c r="D63" s="84">
        <v>3116.0128143000002</v>
      </c>
      <c r="E63" s="84">
        <v>270.63943432999997</v>
      </c>
      <c r="F63" s="84">
        <v>270.63943432999997</v>
      </c>
    </row>
    <row r="64" spans="1:6" ht="12.75" customHeight="1" x14ac:dyDescent="0.2">
      <c r="A64" s="83" t="s">
        <v>162</v>
      </c>
      <c r="B64" s="83">
        <v>2</v>
      </c>
      <c r="C64" s="84">
        <v>3115.5713729700001</v>
      </c>
      <c r="D64" s="84">
        <v>3100.6512630900002</v>
      </c>
      <c r="E64" s="84">
        <v>269.30521596</v>
      </c>
      <c r="F64" s="84">
        <v>269.30521596</v>
      </c>
    </row>
    <row r="65" spans="1:6" ht="12.75" customHeight="1" x14ac:dyDescent="0.2">
      <c r="A65" s="83" t="s">
        <v>162</v>
      </c>
      <c r="B65" s="83">
        <v>3</v>
      </c>
      <c r="C65" s="84">
        <v>3094.51355956</v>
      </c>
      <c r="D65" s="84">
        <v>3081.3150795299998</v>
      </c>
      <c r="E65" s="84">
        <v>267.62578327</v>
      </c>
      <c r="F65" s="84">
        <v>267.62578327</v>
      </c>
    </row>
    <row r="66" spans="1:6" ht="12.75" customHeight="1" x14ac:dyDescent="0.2">
      <c r="A66" s="83" t="s">
        <v>162</v>
      </c>
      <c r="B66" s="83">
        <v>4</v>
      </c>
      <c r="C66" s="84">
        <v>3104.7943028700001</v>
      </c>
      <c r="D66" s="84">
        <v>3097.2316926899998</v>
      </c>
      <c r="E66" s="84">
        <v>269.00821121000001</v>
      </c>
      <c r="F66" s="84">
        <v>269.00821121000001</v>
      </c>
    </row>
    <row r="67" spans="1:6" ht="12.75" customHeight="1" x14ac:dyDescent="0.2">
      <c r="A67" s="83" t="s">
        <v>162</v>
      </c>
      <c r="B67" s="83">
        <v>5</v>
      </c>
      <c r="C67" s="84">
        <v>3099.0048661800001</v>
      </c>
      <c r="D67" s="84">
        <v>3086.52235703</v>
      </c>
      <c r="E67" s="84">
        <v>268.07805825000003</v>
      </c>
      <c r="F67" s="84">
        <v>268.07805825000003</v>
      </c>
    </row>
    <row r="68" spans="1:6" ht="12.75" customHeight="1" x14ac:dyDescent="0.2">
      <c r="A68" s="83" t="s">
        <v>162</v>
      </c>
      <c r="B68" s="83">
        <v>6</v>
      </c>
      <c r="C68" s="84">
        <v>3104.15018263</v>
      </c>
      <c r="D68" s="84">
        <v>3091.3911992399999</v>
      </c>
      <c r="E68" s="84">
        <v>268.50093864000002</v>
      </c>
      <c r="F68" s="84">
        <v>268.50093864000002</v>
      </c>
    </row>
    <row r="69" spans="1:6" ht="12.75" customHeight="1" x14ac:dyDescent="0.2">
      <c r="A69" s="83" t="s">
        <v>162</v>
      </c>
      <c r="B69" s="83">
        <v>7</v>
      </c>
      <c r="C69" s="84">
        <v>3026.0119558699998</v>
      </c>
      <c r="D69" s="84">
        <v>3013.57312576</v>
      </c>
      <c r="E69" s="84">
        <v>261.74209628</v>
      </c>
      <c r="F69" s="84">
        <v>261.74209628</v>
      </c>
    </row>
    <row r="70" spans="1:6" ht="12.75" customHeight="1" x14ac:dyDescent="0.2">
      <c r="A70" s="83" t="s">
        <v>162</v>
      </c>
      <c r="B70" s="83">
        <v>8</v>
      </c>
      <c r="C70" s="84">
        <v>2913.9318553500002</v>
      </c>
      <c r="D70" s="84">
        <v>2900.9477055000002</v>
      </c>
      <c r="E70" s="84">
        <v>251.96008259000001</v>
      </c>
      <c r="F70" s="84">
        <v>251.96008259000001</v>
      </c>
    </row>
    <row r="71" spans="1:6" ht="12.75" customHeight="1" x14ac:dyDescent="0.2">
      <c r="A71" s="83" t="s">
        <v>162</v>
      </c>
      <c r="B71" s="83">
        <v>9</v>
      </c>
      <c r="C71" s="84">
        <v>2846.3398005200002</v>
      </c>
      <c r="D71" s="84">
        <v>2842.4943651600001</v>
      </c>
      <c r="E71" s="84">
        <v>246.88315258</v>
      </c>
      <c r="F71" s="84">
        <v>246.88315258</v>
      </c>
    </row>
    <row r="72" spans="1:6" ht="12.75" customHeight="1" x14ac:dyDescent="0.2">
      <c r="A72" s="83" t="s">
        <v>162</v>
      </c>
      <c r="B72" s="83">
        <v>10</v>
      </c>
      <c r="C72" s="84">
        <v>2832.66084533</v>
      </c>
      <c r="D72" s="84">
        <v>2823.99173767</v>
      </c>
      <c r="E72" s="84">
        <v>245.2761179</v>
      </c>
      <c r="F72" s="84">
        <v>245.2761179</v>
      </c>
    </row>
    <row r="73" spans="1:6" ht="12.75" customHeight="1" x14ac:dyDescent="0.2">
      <c r="A73" s="83" t="s">
        <v>162</v>
      </c>
      <c r="B73" s="83">
        <v>11</v>
      </c>
      <c r="C73" s="84">
        <v>2854.3903316699998</v>
      </c>
      <c r="D73" s="84">
        <v>2845.7869103600001</v>
      </c>
      <c r="E73" s="84">
        <v>247.16912463</v>
      </c>
      <c r="F73" s="84">
        <v>247.16912463</v>
      </c>
    </row>
    <row r="74" spans="1:6" ht="12.75" customHeight="1" x14ac:dyDescent="0.2">
      <c r="A74" s="83" t="s">
        <v>162</v>
      </c>
      <c r="B74" s="83">
        <v>12</v>
      </c>
      <c r="C74" s="84">
        <v>2876.7583896199999</v>
      </c>
      <c r="D74" s="84">
        <v>2865.50679279</v>
      </c>
      <c r="E74" s="84">
        <v>248.88188324999999</v>
      </c>
      <c r="F74" s="84">
        <v>248.88188324999999</v>
      </c>
    </row>
    <row r="75" spans="1:6" ht="12.75" customHeight="1" x14ac:dyDescent="0.2">
      <c r="A75" s="83" t="s">
        <v>162</v>
      </c>
      <c r="B75" s="83">
        <v>13</v>
      </c>
      <c r="C75" s="84">
        <v>2900.0163308400001</v>
      </c>
      <c r="D75" s="84">
        <v>2886.2891883500001</v>
      </c>
      <c r="E75" s="84">
        <v>250.68692582</v>
      </c>
      <c r="F75" s="84">
        <v>250.68692582</v>
      </c>
    </row>
    <row r="76" spans="1:6" ht="12.75" customHeight="1" x14ac:dyDescent="0.2">
      <c r="A76" s="83" t="s">
        <v>162</v>
      </c>
      <c r="B76" s="83">
        <v>14</v>
      </c>
      <c r="C76" s="84">
        <v>2923.29025043</v>
      </c>
      <c r="D76" s="84">
        <v>2909.96908932</v>
      </c>
      <c r="E76" s="84">
        <v>252.7436295</v>
      </c>
      <c r="F76" s="84">
        <v>252.7436295</v>
      </c>
    </row>
    <row r="77" spans="1:6" ht="12.75" customHeight="1" x14ac:dyDescent="0.2">
      <c r="A77" s="83" t="s">
        <v>162</v>
      </c>
      <c r="B77" s="83">
        <v>15</v>
      </c>
      <c r="C77" s="84">
        <v>2936.99357685</v>
      </c>
      <c r="D77" s="84">
        <v>2931.0032865600001</v>
      </c>
      <c r="E77" s="84">
        <v>254.57054214999999</v>
      </c>
      <c r="F77" s="84">
        <v>254.57054214999999</v>
      </c>
    </row>
    <row r="78" spans="1:6" ht="12.75" customHeight="1" x14ac:dyDescent="0.2">
      <c r="A78" s="83" t="s">
        <v>162</v>
      </c>
      <c r="B78" s="83">
        <v>16</v>
      </c>
      <c r="C78" s="84">
        <v>2937.2587512999999</v>
      </c>
      <c r="D78" s="84">
        <v>2927.2903099300001</v>
      </c>
      <c r="E78" s="84">
        <v>254.24805377999999</v>
      </c>
      <c r="F78" s="84">
        <v>254.24805377999999</v>
      </c>
    </row>
    <row r="79" spans="1:6" ht="12.75" customHeight="1" x14ac:dyDescent="0.2">
      <c r="A79" s="83" t="s">
        <v>162</v>
      </c>
      <c r="B79" s="83">
        <v>17</v>
      </c>
      <c r="C79" s="84">
        <v>2916.0935259600001</v>
      </c>
      <c r="D79" s="84">
        <v>2914.92066342</v>
      </c>
      <c r="E79" s="84">
        <v>253.17369550999999</v>
      </c>
      <c r="F79" s="84">
        <v>253.17369550999999</v>
      </c>
    </row>
    <row r="80" spans="1:6" ht="12.75" customHeight="1" x14ac:dyDescent="0.2">
      <c r="A80" s="83" t="s">
        <v>162</v>
      </c>
      <c r="B80" s="83">
        <v>18</v>
      </c>
      <c r="C80" s="84">
        <v>2861.3988692399998</v>
      </c>
      <c r="D80" s="84">
        <v>2847.83507917</v>
      </c>
      <c r="E80" s="84">
        <v>247.34701711</v>
      </c>
      <c r="F80" s="84">
        <v>247.34701711</v>
      </c>
    </row>
    <row r="81" spans="1:6" ht="12.75" customHeight="1" x14ac:dyDescent="0.2">
      <c r="A81" s="83" t="s">
        <v>162</v>
      </c>
      <c r="B81" s="83">
        <v>19</v>
      </c>
      <c r="C81" s="84">
        <v>2794.2779196800002</v>
      </c>
      <c r="D81" s="84">
        <v>2783.0390867199999</v>
      </c>
      <c r="E81" s="84">
        <v>241.71919983000001</v>
      </c>
      <c r="F81" s="84">
        <v>241.71919983000001</v>
      </c>
    </row>
    <row r="82" spans="1:6" ht="12.75" customHeight="1" x14ac:dyDescent="0.2">
      <c r="A82" s="83" t="s">
        <v>162</v>
      </c>
      <c r="B82" s="83">
        <v>20</v>
      </c>
      <c r="C82" s="84">
        <v>2842.1307097600002</v>
      </c>
      <c r="D82" s="84">
        <v>2835.4377446799999</v>
      </c>
      <c r="E82" s="84">
        <v>246.27025401</v>
      </c>
      <c r="F82" s="84">
        <v>246.27025401</v>
      </c>
    </row>
    <row r="83" spans="1:6" ht="12.75" customHeight="1" x14ac:dyDescent="0.2">
      <c r="A83" s="83" t="s">
        <v>162</v>
      </c>
      <c r="B83" s="83">
        <v>21</v>
      </c>
      <c r="C83" s="84">
        <v>2888.7986693399998</v>
      </c>
      <c r="D83" s="84">
        <v>2874.4008924899999</v>
      </c>
      <c r="E83" s="84">
        <v>249.65437498</v>
      </c>
      <c r="F83" s="84">
        <v>249.65437498</v>
      </c>
    </row>
    <row r="84" spans="1:6" ht="12.75" customHeight="1" x14ac:dyDescent="0.2">
      <c r="A84" s="83" t="s">
        <v>162</v>
      </c>
      <c r="B84" s="83">
        <v>22</v>
      </c>
      <c r="C84" s="84">
        <v>2876.5875193500001</v>
      </c>
      <c r="D84" s="84">
        <v>2862.4721624399999</v>
      </c>
      <c r="E84" s="84">
        <v>248.61831223999999</v>
      </c>
      <c r="F84" s="84">
        <v>248.61831223999999</v>
      </c>
    </row>
    <row r="85" spans="1:6" ht="12.75" customHeight="1" x14ac:dyDescent="0.2">
      <c r="A85" s="83" t="s">
        <v>162</v>
      </c>
      <c r="B85" s="83">
        <v>23</v>
      </c>
      <c r="C85" s="84">
        <v>2876.85709993</v>
      </c>
      <c r="D85" s="84">
        <v>2863.60023396</v>
      </c>
      <c r="E85" s="84">
        <v>248.71629021999999</v>
      </c>
      <c r="F85" s="84">
        <v>248.71629021999999</v>
      </c>
    </row>
    <row r="86" spans="1:6" ht="12.75" customHeight="1" x14ac:dyDescent="0.2">
      <c r="A86" s="83" t="s">
        <v>162</v>
      </c>
      <c r="B86" s="83">
        <v>24</v>
      </c>
      <c r="C86" s="84">
        <v>2918.36921209</v>
      </c>
      <c r="D86" s="84">
        <v>2904.94886516</v>
      </c>
      <c r="E86" s="84">
        <v>252.30760092</v>
      </c>
      <c r="F86" s="84">
        <v>252.30760092</v>
      </c>
    </row>
    <row r="87" spans="1:6" ht="12.75" customHeight="1" x14ac:dyDescent="0.2">
      <c r="A87" s="83" t="s">
        <v>163</v>
      </c>
      <c r="B87" s="83">
        <v>1</v>
      </c>
      <c r="C87" s="84">
        <v>2940.9318771100002</v>
      </c>
      <c r="D87" s="84">
        <v>2928.2878209400001</v>
      </c>
      <c r="E87" s="84">
        <v>254.33469199999999</v>
      </c>
      <c r="F87" s="84">
        <v>254.33469199999999</v>
      </c>
    </row>
    <row r="88" spans="1:6" ht="12.75" customHeight="1" x14ac:dyDescent="0.2">
      <c r="A88" s="83" t="s">
        <v>163</v>
      </c>
      <c r="B88" s="83">
        <v>2</v>
      </c>
      <c r="C88" s="84">
        <v>2995.7814162</v>
      </c>
      <c r="D88" s="84">
        <v>2985.56600742</v>
      </c>
      <c r="E88" s="84">
        <v>259.30955473</v>
      </c>
      <c r="F88" s="84">
        <v>259.30955473</v>
      </c>
    </row>
    <row r="89" spans="1:6" ht="12.75" customHeight="1" x14ac:dyDescent="0.2">
      <c r="A89" s="83" t="s">
        <v>163</v>
      </c>
      <c r="B89" s="83">
        <v>3</v>
      </c>
      <c r="C89" s="84">
        <v>3032.47375762</v>
      </c>
      <c r="D89" s="84">
        <v>3025.4967941300001</v>
      </c>
      <c r="E89" s="84">
        <v>262.77771939000002</v>
      </c>
      <c r="F89" s="84">
        <v>262.77771939000002</v>
      </c>
    </row>
    <row r="90" spans="1:6" ht="12.75" customHeight="1" x14ac:dyDescent="0.2">
      <c r="A90" s="83" t="s">
        <v>163</v>
      </c>
      <c r="B90" s="83">
        <v>4</v>
      </c>
      <c r="C90" s="84">
        <v>3078.5414988100001</v>
      </c>
      <c r="D90" s="84">
        <v>3066.7820651900001</v>
      </c>
      <c r="E90" s="84">
        <v>266.36352698000002</v>
      </c>
      <c r="F90" s="84">
        <v>266.36352698000002</v>
      </c>
    </row>
    <row r="91" spans="1:6" ht="12.75" customHeight="1" x14ac:dyDescent="0.2">
      <c r="A91" s="83" t="s">
        <v>163</v>
      </c>
      <c r="B91" s="83">
        <v>5</v>
      </c>
      <c r="C91" s="84">
        <v>3087.7788081399999</v>
      </c>
      <c r="D91" s="84">
        <v>3075.4909133299998</v>
      </c>
      <c r="E91" s="84">
        <v>267.11992879000002</v>
      </c>
      <c r="F91" s="84">
        <v>267.11992879000002</v>
      </c>
    </row>
    <row r="92" spans="1:6" ht="12.75" customHeight="1" x14ac:dyDescent="0.2">
      <c r="A92" s="83" t="s">
        <v>163</v>
      </c>
      <c r="B92" s="83">
        <v>6</v>
      </c>
      <c r="C92" s="84">
        <v>3012.8398504199999</v>
      </c>
      <c r="D92" s="84">
        <v>3009.6959729700002</v>
      </c>
      <c r="E92" s="84">
        <v>261.40534848999999</v>
      </c>
      <c r="F92" s="84">
        <v>261.40534848999999</v>
      </c>
    </row>
    <row r="93" spans="1:6" ht="12.75" customHeight="1" x14ac:dyDescent="0.2">
      <c r="A93" s="83" t="s">
        <v>163</v>
      </c>
      <c r="B93" s="83">
        <v>7</v>
      </c>
      <c r="C93" s="84">
        <v>2937.6562938500001</v>
      </c>
      <c r="D93" s="84">
        <v>2934.5817066700001</v>
      </c>
      <c r="E93" s="84">
        <v>254.8813437</v>
      </c>
      <c r="F93" s="84">
        <v>254.8813437</v>
      </c>
    </row>
    <row r="94" spans="1:6" ht="12.75" customHeight="1" x14ac:dyDescent="0.2">
      <c r="A94" s="83" t="s">
        <v>163</v>
      </c>
      <c r="B94" s="83">
        <v>8</v>
      </c>
      <c r="C94" s="84">
        <v>2845.5428244300001</v>
      </c>
      <c r="D94" s="84">
        <v>2838.2148435200002</v>
      </c>
      <c r="E94" s="84">
        <v>246.51145728</v>
      </c>
      <c r="F94" s="84">
        <v>246.51145728</v>
      </c>
    </row>
    <row r="95" spans="1:6" ht="12.75" customHeight="1" x14ac:dyDescent="0.2">
      <c r="A95" s="83" t="s">
        <v>163</v>
      </c>
      <c r="B95" s="83">
        <v>9</v>
      </c>
      <c r="C95" s="84">
        <v>2763.7420253800001</v>
      </c>
      <c r="D95" s="84">
        <v>2761.9946476800001</v>
      </c>
      <c r="E95" s="84">
        <v>239.89139763</v>
      </c>
      <c r="F95" s="84">
        <v>239.89139763</v>
      </c>
    </row>
    <row r="96" spans="1:6" ht="12.75" customHeight="1" x14ac:dyDescent="0.2">
      <c r="A96" s="83" t="s">
        <v>163</v>
      </c>
      <c r="B96" s="83">
        <v>10</v>
      </c>
      <c r="C96" s="84">
        <v>2785.50683669</v>
      </c>
      <c r="D96" s="84">
        <v>2771.0825138999999</v>
      </c>
      <c r="E96" s="84">
        <v>240.68071882999999</v>
      </c>
      <c r="F96" s="84">
        <v>240.68071882999999</v>
      </c>
    </row>
    <row r="97" spans="1:6" ht="12.75" customHeight="1" x14ac:dyDescent="0.2">
      <c r="A97" s="83" t="s">
        <v>163</v>
      </c>
      <c r="B97" s="83">
        <v>11</v>
      </c>
      <c r="C97" s="84">
        <v>2784.2626267800001</v>
      </c>
      <c r="D97" s="84">
        <v>2779.9363632599998</v>
      </c>
      <c r="E97" s="84">
        <v>241.44971464</v>
      </c>
      <c r="F97" s="84">
        <v>241.44971464</v>
      </c>
    </row>
    <row r="98" spans="1:6" ht="12.75" customHeight="1" x14ac:dyDescent="0.2">
      <c r="A98" s="83" t="s">
        <v>163</v>
      </c>
      <c r="B98" s="83">
        <v>12</v>
      </c>
      <c r="C98" s="84">
        <v>2793.5276357600001</v>
      </c>
      <c r="D98" s="84">
        <v>2782.8396776700001</v>
      </c>
      <c r="E98" s="84">
        <v>241.70188028000001</v>
      </c>
      <c r="F98" s="84">
        <v>241.70188028000001</v>
      </c>
    </row>
    <row r="99" spans="1:6" ht="12.75" customHeight="1" x14ac:dyDescent="0.2">
      <c r="A99" s="83" t="s">
        <v>163</v>
      </c>
      <c r="B99" s="83">
        <v>13</v>
      </c>
      <c r="C99" s="84">
        <v>2837.3435887800001</v>
      </c>
      <c r="D99" s="84">
        <v>2826.5582468299999</v>
      </c>
      <c r="E99" s="84">
        <v>245.49903053</v>
      </c>
      <c r="F99" s="84">
        <v>245.49903053</v>
      </c>
    </row>
    <row r="100" spans="1:6" ht="12.75" customHeight="1" x14ac:dyDescent="0.2">
      <c r="A100" s="83" t="s">
        <v>163</v>
      </c>
      <c r="B100" s="83">
        <v>14</v>
      </c>
      <c r="C100" s="84">
        <v>2856.8998764100002</v>
      </c>
      <c r="D100" s="84">
        <v>2845.2224223100002</v>
      </c>
      <c r="E100" s="84">
        <v>247.12009635000001</v>
      </c>
      <c r="F100" s="84">
        <v>247.12009635000001</v>
      </c>
    </row>
    <row r="101" spans="1:6" ht="12.75" customHeight="1" x14ac:dyDescent="0.2">
      <c r="A101" s="83" t="s">
        <v>163</v>
      </c>
      <c r="B101" s="83">
        <v>15</v>
      </c>
      <c r="C101" s="84">
        <v>2884.1833425599998</v>
      </c>
      <c r="D101" s="84">
        <v>2875.91419068</v>
      </c>
      <c r="E101" s="84">
        <v>249.78581159000001</v>
      </c>
      <c r="F101" s="84">
        <v>249.78581159000001</v>
      </c>
    </row>
    <row r="102" spans="1:6" ht="12.75" customHeight="1" x14ac:dyDescent="0.2">
      <c r="A102" s="83" t="s">
        <v>163</v>
      </c>
      <c r="B102" s="83">
        <v>16</v>
      </c>
      <c r="C102" s="84">
        <v>2924.7055515100001</v>
      </c>
      <c r="D102" s="84">
        <v>2909.8919033900002</v>
      </c>
      <c r="E102" s="84">
        <v>252.73692556</v>
      </c>
      <c r="F102" s="84">
        <v>252.73692556</v>
      </c>
    </row>
    <row r="103" spans="1:6" ht="12.75" customHeight="1" x14ac:dyDescent="0.2">
      <c r="A103" s="83" t="s">
        <v>163</v>
      </c>
      <c r="B103" s="83">
        <v>17</v>
      </c>
      <c r="C103" s="84">
        <v>2901.06693885</v>
      </c>
      <c r="D103" s="84">
        <v>2885.7437057299999</v>
      </c>
      <c r="E103" s="84">
        <v>250.63954824999999</v>
      </c>
      <c r="F103" s="84">
        <v>250.63954824999999</v>
      </c>
    </row>
    <row r="104" spans="1:6" ht="12.75" customHeight="1" x14ac:dyDescent="0.2">
      <c r="A104" s="83" t="s">
        <v>163</v>
      </c>
      <c r="B104" s="83">
        <v>18</v>
      </c>
      <c r="C104" s="84">
        <v>2838.4585209299998</v>
      </c>
      <c r="D104" s="84">
        <v>2822.8717645199999</v>
      </c>
      <c r="E104" s="84">
        <v>245.17884330000001</v>
      </c>
      <c r="F104" s="84">
        <v>245.17884330000001</v>
      </c>
    </row>
    <row r="105" spans="1:6" ht="12.75" customHeight="1" x14ac:dyDescent="0.2">
      <c r="A105" s="83" t="s">
        <v>163</v>
      </c>
      <c r="B105" s="83">
        <v>19</v>
      </c>
      <c r="C105" s="84">
        <v>2772.2701013699998</v>
      </c>
      <c r="D105" s="84">
        <v>2758.34741059</v>
      </c>
      <c r="E105" s="84">
        <v>239.57461903000001</v>
      </c>
      <c r="F105" s="84">
        <v>239.57461903000001</v>
      </c>
    </row>
    <row r="106" spans="1:6" ht="12.75" customHeight="1" x14ac:dyDescent="0.2">
      <c r="A106" s="83" t="s">
        <v>163</v>
      </c>
      <c r="B106" s="83">
        <v>20</v>
      </c>
      <c r="C106" s="84">
        <v>2800.20046254</v>
      </c>
      <c r="D106" s="84">
        <v>2786.7476532300002</v>
      </c>
      <c r="E106" s="84">
        <v>242.04130516000001</v>
      </c>
      <c r="F106" s="84">
        <v>242.04130516000001</v>
      </c>
    </row>
    <row r="107" spans="1:6" ht="12.75" customHeight="1" x14ac:dyDescent="0.2">
      <c r="A107" s="83" t="s">
        <v>163</v>
      </c>
      <c r="B107" s="83">
        <v>21</v>
      </c>
      <c r="C107" s="84">
        <v>2828.03033925</v>
      </c>
      <c r="D107" s="84">
        <v>2816.7858254100001</v>
      </c>
      <c r="E107" s="84">
        <v>244.65025269</v>
      </c>
      <c r="F107" s="84">
        <v>244.65025269</v>
      </c>
    </row>
    <row r="108" spans="1:6" ht="12.75" customHeight="1" x14ac:dyDescent="0.2">
      <c r="A108" s="83" t="s">
        <v>163</v>
      </c>
      <c r="B108" s="83">
        <v>22</v>
      </c>
      <c r="C108" s="84">
        <v>2848.6789129399999</v>
      </c>
      <c r="D108" s="84">
        <v>2837.3703081499998</v>
      </c>
      <c r="E108" s="84">
        <v>246.43810565999999</v>
      </c>
      <c r="F108" s="84">
        <v>246.43810565999999</v>
      </c>
    </row>
    <row r="109" spans="1:6" ht="12.75" customHeight="1" x14ac:dyDescent="0.2">
      <c r="A109" s="83" t="s">
        <v>163</v>
      </c>
      <c r="B109" s="83">
        <v>23</v>
      </c>
      <c r="C109" s="84">
        <v>2862.3838948699999</v>
      </c>
      <c r="D109" s="84">
        <v>2853.6631338000002</v>
      </c>
      <c r="E109" s="84">
        <v>247.85320931999999</v>
      </c>
      <c r="F109" s="84">
        <v>247.85320931999999</v>
      </c>
    </row>
    <row r="110" spans="1:6" ht="12.75" customHeight="1" x14ac:dyDescent="0.2">
      <c r="A110" s="83" t="s">
        <v>163</v>
      </c>
      <c r="B110" s="83">
        <v>24</v>
      </c>
      <c r="C110" s="84">
        <v>2915.1406982899998</v>
      </c>
      <c r="D110" s="84">
        <v>2904.0870567100001</v>
      </c>
      <c r="E110" s="84">
        <v>252.23274906</v>
      </c>
      <c r="F110" s="84">
        <v>252.23274906</v>
      </c>
    </row>
    <row r="111" spans="1:6" ht="12.75" customHeight="1" x14ac:dyDescent="0.2">
      <c r="A111" s="83" t="s">
        <v>164</v>
      </c>
      <c r="B111" s="83">
        <v>1</v>
      </c>
      <c r="C111" s="84">
        <v>2956.7710417799999</v>
      </c>
      <c r="D111" s="84">
        <v>2950.54929494</v>
      </c>
      <c r="E111" s="84">
        <v>256.26819905000002</v>
      </c>
      <c r="F111" s="84">
        <v>256.26819905000002</v>
      </c>
    </row>
    <row r="112" spans="1:6" ht="12.75" customHeight="1" x14ac:dyDescent="0.2">
      <c r="A112" s="83" t="s">
        <v>164</v>
      </c>
      <c r="B112" s="83">
        <v>2</v>
      </c>
      <c r="C112" s="84">
        <v>3040.5407394200001</v>
      </c>
      <c r="D112" s="84">
        <v>3040.0544926600001</v>
      </c>
      <c r="E112" s="84">
        <v>264.04211960999999</v>
      </c>
      <c r="F112" s="84">
        <v>264.04211960999999</v>
      </c>
    </row>
    <row r="113" spans="1:6" ht="12.75" customHeight="1" x14ac:dyDescent="0.2">
      <c r="A113" s="83" t="s">
        <v>164</v>
      </c>
      <c r="B113" s="83">
        <v>3</v>
      </c>
      <c r="C113" s="84">
        <v>3073.5399804799999</v>
      </c>
      <c r="D113" s="84">
        <v>3073.5292858100001</v>
      </c>
      <c r="E113" s="84">
        <v>266.94955279999999</v>
      </c>
      <c r="F113" s="84">
        <v>266.94955279999999</v>
      </c>
    </row>
    <row r="114" spans="1:6" ht="12.75" customHeight="1" x14ac:dyDescent="0.2">
      <c r="A114" s="83" t="s">
        <v>164</v>
      </c>
      <c r="B114" s="83">
        <v>4</v>
      </c>
      <c r="C114" s="84">
        <v>3101.9361822199999</v>
      </c>
      <c r="D114" s="84">
        <v>3094.06365951</v>
      </c>
      <c r="E114" s="84">
        <v>268.73305357999999</v>
      </c>
      <c r="F114" s="84">
        <v>268.73305357999999</v>
      </c>
    </row>
    <row r="115" spans="1:6" ht="12.75" customHeight="1" x14ac:dyDescent="0.2">
      <c r="A115" s="83" t="s">
        <v>164</v>
      </c>
      <c r="B115" s="83">
        <v>5</v>
      </c>
      <c r="C115" s="84">
        <v>3098.9816034300002</v>
      </c>
      <c r="D115" s="84">
        <v>3086.4931751399999</v>
      </c>
      <c r="E115" s="84">
        <v>268.07552368</v>
      </c>
      <c r="F115" s="84">
        <v>268.07552368</v>
      </c>
    </row>
    <row r="116" spans="1:6" ht="12.75" customHeight="1" x14ac:dyDescent="0.2">
      <c r="A116" s="83" t="s">
        <v>164</v>
      </c>
      <c r="B116" s="83">
        <v>6</v>
      </c>
      <c r="C116" s="84">
        <v>3078.8527863899999</v>
      </c>
      <c r="D116" s="84">
        <v>3066.2545617599999</v>
      </c>
      <c r="E116" s="84">
        <v>266.31771098000002</v>
      </c>
      <c r="F116" s="84">
        <v>266.31771098000002</v>
      </c>
    </row>
    <row r="117" spans="1:6" ht="12.75" customHeight="1" x14ac:dyDescent="0.2">
      <c r="A117" s="83" t="s">
        <v>164</v>
      </c>
      <c r="B117" s="83">
        <v>7</v>
      </c>
      <c r="C117" s="84">
        <v>3037.3350620900001</v>
      </c>
      <c r="D117" s="84">
        <v>3024.98690162</v>
      </c>
      <c r="E117" s="84">
        <v>262.73343297999998</v>
      </c>
      <c r="F117" s="84">
        <v>262.73343297999998</v>
      </c>
    </row>
    <row r="118" spans="1:6" ht="12.75" customHeight="1" x14ac:dyDescent="0.2">
      <c r="A118" s="83" t="s">
        <v>164</v>
      </c>
      <c r="B118" s="83">
        <v>8</v>
      </c>
      <c r="C118" s="84">
        <v>2890.9374241</v>
      </c>
      <c r="D118" s="84">
        <v>2879.0399039600002</v>
      </c>
      <c r="E118" s="84">
        <v>250.05729355</v>
      </c>
      <c r="F118" s="84">
        <v>250.05729355</v>
      </c>
    </row>
    <row r="119" spans="1:6" ht="12.75" customHeight="1" x14ac:dyDescent="0.2">
      <c r="A119" s="83" t="s">
        <v>164</v>
      </c>
      <c r="B119" s="83">
        <v>9</v>
      </c>
      <c r="C119" s="84">
        <v>2817.0538221900001</v>
      </c>
      <c r="D119" s="84">
        <v>2806.86272345</v>
      </c>
      <c r="E119" s="84">
        <v>243.78838759000001</v>
      </c>
      <c r="F119" s="84">
        <v>243.78838759000001</v>
      </c>
    </row>
    <row r="120" spans="1:6" ht="12.75" customHeight="1" x14ac:dyDescent="0.2">
      <c r="A120" s="83" t="s">
        <v>164</v>
      </c>
      <c r="B120" s="83">
        <v>10</v>
      </c>
      <c r="C120" s="84">
        <v>2788.8880113599998</v>
      </c>
      <c r="D120" s="84">
        <v>2776.1917130800002</v>
      </c>
      <c r="E120" s="84">
        <v>241.12447528000001</v>
      </c>
      <c r="F120" s="84">
        <v>241.12447528000001</v>
      </c>
    </row>
    <row r="121" spans="1:6" ht="12.75" customHeight="1" x14ac:dyDescent="0.2">
      <c r="A121" s="83" t="s">
        <v>164</v>
      </c>
      <c r="B121" s="83">
        <v>11</v>
      </c>
      <c r="C121" s="84">
        <v>2692.6045014400001</v>
      </c>
      <c r="D121" s="84">
        <v>2679.58374637</v>
      </c>
      <c r="E121" s="84">
        <v>232.73364796000001</v>
      </c>
      <c r="F121" s="84">
        <v>232.73364796000001</v>
      </c>
    </row>
    <row r="122" spans="1:6" ht="12.75" customHeight="1" x14ac:dyDescent="0.2">
      <c r="A122" s="83" t="s">
        <v>164</v>
      </c>
      <c r="B122" s="83">
        <v>12</v>
      </c>
      <c r="C122" s="84">
        <v>2665.7772442599999</v>
      </c>
      <c r="D122" s="84">
        <v>2663.5997447300001</v>
      </c>
      <c r="E122" s="84">
        <v>231.34536703000001</v>
      </c>
      <c r="F122" s="84">
        <v>231.34536703000001</v>
      </c>
    </row>
    <row r="123" spans="1:6" ht="12.75" customHeight="1" x14ac:dyDescent="0.2">
      <c r="A123" s="83" t="s">
        <v>164</v>
      </c>
      <c r="B123" s="83">
        <v>13</v>
      </c>
      <c r="C123" s="84">
        <v>2716.2632339400002</v>
      </c>
      <c r="D123" s="84">
        <v>2710.3002486300002</v>
      </c>
      <c r="E123" s="84">
        <v>235.40151144000001</v>
      </c>
      <c r="F123" s="84">
        <v>235.40151144000001</v>
      </c>
    </row>
    <row r="124" spans="1:6" ht="12.75" customHeight="1" x14ac:dyDescent="0.2">
      <c r="A124" s="83" t="s">
        <v>164</v>
      </c>
      <c r="B124" s="83">
        <v>14</v>
      </c>
      <c r="C124" s="84">
        <v>2733.14261455</v>
      </c>
      <c r="D124" s="84">
        <v>2719.71471901</v>
      </c>
      <c r="E124" s="84">
        <v>236.21919965000001</v>
      </c>
      <c r="F124" s="84">
        <v>236.21919965000001</v>
      </c>
    </row>
    <row r="125" spans="1:6" ht="12.75" customHeight="1" x14ac:dyDescent="0.2">
      <c r="A125" s="83" t="s">
        <v>164</v>
      </c>
      <c r="B125" s="83">
        <v>15</v>
      </c>
      <c r="C125" s="84">
        <v>2752.5380999099998</v>
      </c>
      <c r="D125" s="84">
        <v>2738.8649280499999</v>
      </c>
      <c r="E125" s="84">
        <v>237.88247963000001</v>
      </c>
      <c r="F125" s="84">
        <v>237.88247963000001</v>
      </c>
    </row>
    <row r="126" spans="1:6" ht="12.75" customHeight="1" x14ac:dyDescent="0.2">
      <c r="A126" s="83" t="s">
        <v>164</v>
      </c>
      <c r="B126" s="83">
        <v>16</v>
      </c>
      <c r="C126" s="84">
        <v>2765.4049155500002</v>
      </c>
      <c r="D126" s="84">
        <v>2751.8457632099999</v>
      </c>
      <c r="E126" s="84">
        <v>239.00992232999999</v>
      </c>
      <c r="F126" s="84">
        <v>239.00992232999999</v>
      </c>
    </row>
    <row r="127" spans="1:6" ht="12.75" customHeight="1" x14ac:dyDescent="0.2">
      <c r="A127" s="83" t="s">
        <v>164</v>
      </c>
      <c r="B127" s="83">
        <v>17</v>
      </c>
      <c r="C127" s="84">
        <v>2754.0505584299999</v>
      </c>
      <c r="D127" s="84">
        <v>2740.4485042800002</v>
      </c>
      <c r="E127" s="84">
        <v>238.0200202</v>
      </c>
      <c r="F127" s="84">
        <v>238.0200202</v>
      </c>
    </row>
    <row r="128" spans="1:6" ht="12.75" customHeight="1" x14ac:dyDescent="0.2">
      <c r="A128" s="83" t="s">
        <v>164</v>
      </c>
      <c r="B128" s="83">
        <v>18</v>
      </c>
      <c r="C128" s="84">
        <v>2677.4478980099998</v>
      </c>
      <c r="D128" s="84">
        <v>2674.4817518999998</v>
      </c>
      <c r="E128" s="84">
        <v>232.29051727000001</v>
      </c>
      <c r="F128" s="84">
        <v>232.29051727000001</v>
      </c>
    </row>
    <row r="129" spans="1:6" ht="12.75" customHeight="1" x14ac:dyDescent="0.2">
      <c r="A129" s="83" t="s">
        <v>164</v>
      </c>
      <c r="B129" s="83">
        <v>19</v>
      </c>
      <c r="C129" s="84">
        <v>2611.1710862300001</v>
      </c>
      <c r="D129" s="84">
        <v>2608.3013974999999</v>
      </c>
      <c r="E129" s="84">
        <v>226.54246205999999</v>
      </c>
      <c r="F129" s="84">
        <v>226.54246205999999</v>
      </c>
    </row>
    <row r="130" spans="1:6" ht="12.75" customHeight="1" x14ac:dyDescent="0.2">
      <c r="A130" s="83" t="s">
        <v>164</v>
      </c>
      <c r="B130" s="83">
        <v>20</v>
      </c>
      <c r="C130" s="84">
        <v>2616.0548960299998</v>
      </c>
      <c r="D130" s="84">
        <v>2612.7141287200002</v>
      </c>
      <c r="E130" s="84">
        <v>226.92572720000001</v>
      </c>
      <c r="F130" s="84">
        <v>226.92572720000001</v>
      </c>
    </row>
    <row r="131" spans="1:6" ht="12.75" customHeight="1" x14ac:dyDescent="0.2">
      <c r="A131" s="83" t="s">
        <v>164</v>
      </c>
      <c r="B131" s="83">
        <v>21</v>
      </c>
      <c r="C131" s="84">
        <v>2679.6253061900002</v>
      </c>
      <c r="D131" s="84">
        <v>2667.1641965899998</v>
      </c>
      <c r="E131" s="84">
        <v>231.65495537000001</v>
      </c>
      <c r="F131" s="84">
        <v>231.65495537000001</v>
      </c>
    </row>
    <row r="132" spans="1:6" ht="12.75" customHeight="1" x14ac:dyDescent="0.2">
      <c r="A132" s="83" t="s">
        <v>164</v>
      </c>
      <c r="B132" s="83">
        <v>22</v>
      </c>
      <c r="C132" s="84">
        <v>2709.2149082400001</v>
      </c>
      <c r="D132" s="84">
        <v>2695.6492728399999</v>
      </c>
      <c r="E132" s="84">
        <v>234.12900966999999</v>
      </c>
      <c r="F132" s="84">
        <v>234.12900966999999</v>
      </c>
    </row>
    <row r="133" spans="1:6" ht="12.75" customHeight="1" x14ac:dyDescent="0.2">
      <c r="A133" s="83" t="s">
        <v>164</v>
      </c>
      <c r="B133" s="83">
        <v>23</v>
      </c>
      <c r="C133" s="84">
        <v>2756.3601158199999</v>
      </c>
      <c r="D133" s="84">
        <v>2744.26669722</v>
      </c>
      <c r="E133" s="84">
        <v>238.35164707000001</v>
      </c>
      <c r="F133" s="84">
        <v>238.35164707000001</v>
      </c>
    </row>
    <row r="134" spans="1:6" ht="12.75" customHeight="1" x14ac:dyDescent="0.2">
      <c r="A134" s="83" t="s">
        <v>164</v>
      </c>
      <c r="B134" s="83">
        <v>24</v>
      </c>
      <c r="C134" s="84">
        <v>2805.7960094300001</v>
      </c>
      <c r="D134" s="84">
        <v>2797.1854904400002</v>
      </c>
      <c r="E134" s="84">
        <v>242.94787729000001</v>
      </c>
      <c r="F134" s="84">
        <v>242.94787729000001</v>
      </c>
    </row>
    <row r="135" spans="1:6" ht="12.75" customHeight="1" x14ac:dyDescent="0.2">
      <c r="A135" s="83" t="s">
        <v>165</v>
      </c>
      <c r="B135" s="83">
        <v>1</v>
      </c>
      <c r="C135" s="84">
        <v>2820.3524411899998</v>
      </c>
      <c r="D135" s="84">
        <v>2809.8937363099999</v>
      </c>
      <c r="E135" s="84">
        <v>244.05164439999999</v>
      </c>
      <c r="F135" s="84">
        <v>244.05164439999999</v>
      </c>
    </row>
    <row r="136" spans="1:6" ht="12.75" customHeight="1" x14ac:dyDescent="0.2">
      <c r="A136" s="83" t="s">
        <v>165</v>
      </c>
      <c r="B136" s="83">
        <v>2</v>
      </c>
      <c r="C136" s="84">
        <v>2892.3077334700001</v>
      </c>
      <c r="D136" s="84">
        <v>2881.56713287</v>
      </c>
      <c r="E136" s="84">
        <v>250.27679451</v>
      </c>
      <c r="F136" s="84">
        <v>250.27679451</v>
      </c>
    </row>
    <row r="137" spans="1:6" ht="12.75" customHeight="1" x14ac:dyDescent="0.2">
      <c r="A137" s="83" t="s">
        <v>165</v>
      </c>
      <c r="B137" s="83">
        <v>3</v>
      </c>
      <c r="C137" s="84">
        <v>2909.54342774</v>
      </c>
      <c r="D137" s="84">
        <v>2898.2873240200001</v>
      </c>
      <c r="E137" s="84">
        <v>251.72901673999999</v>
      </c>
      <c r="F137" s="84">
        <v>251.72901673999999</v>
      </c>
    </row>
    <row r="138" spans="1:6" ht="12.75" customHeight="1" x14ac:dyDescent="0.2">
      <c r="A138" s="83" t="s">
        <v>165</v>
      </c>
      <c r="B138" s="83">
        <v>4</v>
      </c>
      <c r="C138" s="84">
        <v>2915.9590833500001</v>
      </c>
      <c r="D138" s="84">
        <v>2915.6313765599998</v>
      </c>
      <c r="E138" s="84">
        <v>253.23542408</v>
      </c>
      <c r="F138" s="84">
        <v>253.23542408</v>
      </c>
    </row>
    <row r="139" spans="1:6" ht="12.75" customHeight="1" x14ac:dyDescent="0.2">
      <c r="A139" s="83" t="s">
        <v>165</v>
      </c>
      <c r="B139" s="83">
        <v>5</v>
      </c>
      <c r="C139" s="84">
        <v>2920.9030812400001</v>
      </c>
      <c r="D139" s="84">
        <v>2907.4786159400001</v>
      </c>
      <c r="E139" s="84">
        <v>252.52732091999999</v>
      </c>
      <c r="F139" s="84">
        <v>252.52732091999999</v>
      </c>
    </row>
    <row r="140" spans="1:6" ht="12.75" customHeight="1" x14ac:dyDescent="0.2">
      <c r="A140" s="83" t="s">
        <v>165</v>
      </c>
      <c r="B140" s="83">
        <v>6</v>
      </c>
      <c r="C140" s="84">
        <v>2887.1360451099999</v>
      </c>
      <c r="D140" s="84">
        <v>2873.8232062299999</v>
      </c>
      <c r="E140" s="84">
        <v>249.60420038000001</v>
      </c>
      <c r="F140" s="84">
        <v>249.60420038000001</v>
      </c>
    </row>
    <row r="141" spans="1:6" ht="12.75" customHeight="1" x14ac:dyDescent="0.2">
      <c r="A141" s="83" t="s">
        <v>165</v>
      </c>
      <c r="B141" s="83">
        <v>7</v>
      </c>
      <c r="C141" s="84">
        <v>2772.2475429599999</v>
      </c>
      <c r="D141" s="84">
        <v>2770.0637183200001</v>
      </c>
      <c r="E141" s="84">
        <v>240.59223195000001</v>
      </c>
      <c r="F141" s="84">
        <v>240.59223195000001</v>
      </c>
    </row>
    <row r="142" spans="1:6" ht="12.75" customHeight="1" x14ac:dyDescent="0.2">
      <c r="A142" s="83" t="s">
        <v>165</v>
      </c>
      <c r="B142" s="83">
        <v>8</v>
      </c>
      <c r="C142" s="84">
        <v>2660.7816067499998</v>
      </c>
      <c r="D142" s="84">
        <v>2659.6648464899999</v>
      </c>
      <c r="E142" s="84">
        <v>231.00360379</v>
      </c>
      <c r="F142" s="84">
        <v>231.00360379</v>
      </c>
    </row>
    <row r="143" spans="1:6" ht="12.75" customHeight="1" x14ac:dyDescent="0.2">
      <c r="A143" s="83" t="s">
        <v>165</v>
      </c>
      <c r="B143" s="83">
        <v>9</v>
      </c>
      <c r="C143" s="84">
        <v>2610.9270785200001</v>
      </c>
      <c r="D143" s="84">
        <v>2601.58750401</v>
      </c>
      <c r="E143" s="84">
        <v>225.95933084999999</v>
      </c>
      <c r="F143" s="84">
        <v>225.95933084999999</v>
      </c>
    </row>
    <row r="144" spans="1:6" ht="12.75" customHeight="1" x14ac:dyDescent="0.2">
      <c r="A144" s="83" t="s">
        <v>165</v>
      </c>
      <c r="B144" s="83">
        <v>10</v>
      </c>
      <c r="C144" s="84">
        <v>2565.5451855199999</v>
      </c>
      <c r="D144" s="84">
        <v>2560.7998921899998</v>
      </c>
      <c r="E144" s="84">
        <v>222.41674714999999</v>
      </c>
      <c r="F144" s="84">
        <v>222.41674714999999</v>
      </c>
    </row>
    <row r="145" spans="1:6" ht="12.75" customHeight="1" x14ac:dyDescent="0.2">
      <c r="A145" s="83" t="s">
        <v>165</v>
      </c>
      <c r="B145" s="83">
        <v>11</v>
      </c>
      <c r="C145" s="84">
        <v>2550.91577448</v>
      </c>
      <c r="D145" s="84">
        <v>2547.1726089499998</v>
      </c>
      <c r="E145" s="84">
        <v>221.2331576</v>
      </c>
      <c r="F145" s="84">
        <v>221.2331576</v>
      </c>
    </row>
    <row r="146" spans="1:6" ht="12.75" customHeight="1" x14ac:dyDescent="0.2">
      <c r="A146" s="83" t="s">
        <v>165</v>
      </c>
      <c r="B146" s="83">
        <v>12</v>
      </c>
      <c r="C146" s="84">
        <v>2580.8744146399999</v>
      </c>
      <c r="D146" s="84">
        <v>2580.5701753799999</v>
      </c>
      <c r="E146" s="84">
        <v>224.13388330999999</v>
      </c>
      <c r="F146" s="84">
        <v>224.13388330999999</v>
      </c>
    </row>
    <row r="147" spans="1:6" ht="12.75" customHeight="1" x14ac:dyDescent="0.2">
      <c r="A147" s="83" t="s">
        <v>165</v>
      </c>
      <c r="B147" s="83">
        <v>13</v>
      </c>
      <c r="C147" s="84">
        <v>2605.5705926300002</v>
      </c>
      <c r="D147" s="84">
        <v>2594.9793705900001</v>
      </c>
      <c r="E147" s="84">
        <v>225.38538535999999</v>
      </c>
      <c r="F147" s="84">
        <v>225.38538535999999</v>
      </c>
    </row>
    <row r="148" spans="1:6" ht="12.75" customHeight="1" x14ac:dyDescent="0.2">
      <c r="A148" s="83" t="s">
        <v>165</v>
      </c>
      <c r="B148" s="83">
        <v>14</v>
      </c>
      <c r="C148" s="84">
        <v>2615.4856798300002</v>
      </c>
      <c r="D148" s="84">
        <v>2604.7968150900001</v>
      </c>
      <c r="E148" s="84">
        <v>226.23807364999999</v>
      </c>
      <c r="F148" s="84">
        <v>226.23807364999999</v>
      </c>
    </row>
    <row r="149" spans="1:6" ht="12.75" customHeight="1" x14ac:dyDescent="0.2">
      <c r="A149" s="83" t="s">
        <v>165</v>
      </c>
      <c r="B149" s="83">
        <v>15</v>
      </c>
      <c r="C149" s="84">
        <v>2636.2655531300002</v>
      </c>
      <c r="D149" s="84">
        <v>2625.8568365400001</v>
      </c>
      <c r="E149" s="84">
        <v>228.06722925</v>
      </c>
      <c r="F149" s="84">
        <v>228.06722925</v>
      </c>
    </row>
    <row r="150" spans="1:6" ht="12.75" customHeight="1" x14ac:dyDescent="0.2">
      <c r="A150" s="83" t="s">
        <v>165</v>
      </c>
      <c r="B150" s="83">
        <v>16</v>
      </c>
      <c r="C150" s="84">
        <v>2667.8752639600002</v>
      </c>
      <c r="D150" s="84">
        <v>2657.0399122899998</v>
      </c>
      <c r="E150" s="84">
        <v>230.77561668999999</v>
      </c>
      <c r="F150" s="84">
        <v>230.77561668999999</v>
      </c>
    </row>
    <row r="151" spans="1:6" ht="12.75" customHeight="1" x14ac:dyDescent="0.2">
      <c r="A151" s="83" t="s">
        <v>165</v>
      </c>
      <c r="B151" s="83">
        <v>17</v>
      </c>
      <c r="C151" s="84">
        <v>2671.2683461199999</v>
      </c>
      <c r="D151" s="84">
        <v>2660.7778630900002</v>
      </c>
      <c r="E151" s="84">
        <v>231.10027418000001</v>
      </c>
      <c r="F151" s="84">
        <v>231.10027418000001</v>
      </c>
    </row>
    <row r="152" spans="1:6" ht="12.75" customHeight="1" x14ac:dyDescent="0.2">
      <c r="A152" s="83" t="s">
        <v>165</v>
      </c>
      <c r="B152" s="83">
        <v>18</v>
      </c>
      <c r="C152" s="84">
        <v>2588.8955925400001</v>
      </c>
      <c r="D152" s="84">
        <v>2586.2842667300001</v>
      </c>
      <c r="E152" s="84">
        <v>224.63017730000001</v>
      </c>
      <c r="F152" s="84">
        <v>224.63017730000001</v>
      </c>
    </row>
    <row r="153" spans="1:6" ht="12.75" customHeight="1" x14ac:dyDescent="0.2">
      <c r="A153" s="83" t="s">
        <v>165</v>
      </c>
      <c r="B153" s="83">
        <v>19</v>
      </c>
      <c r="C153" s="84">
        <v>2525.9084002099999</v>
      </c>
      <c r="D153" s="84">
        <v>2513.8838797899998</v>
      </c>
      <c r="E153" s="84">
        <v>218.34188488000001</v>
      </c>
      <c r="F153" s="84">
        <v>218.34188488000001</v>
      </c>
    </row>
    <row r="154" spans="1:6" ht="12.75" customHeight="1" x14ac:dyDescent="0.2">
      <c r="A154" s="83" t="s">
        <v>165</v>
      </c>
      <c r="B154" s="83">
        <v>20</v>
      </c>
      <c r="C154" s="84">
        <v>2526.2442723200002</v>
      </c>
      <c r="D154" s="84">
        <v>2514.3688614900002</v>
      </c>
      <c r="E154" s="84">
        <v>218.38400768</v>
      </c>
      <c r="F154" s="84">
        <v>218.38400768</v>
      </c>
    </row>
    <row r="155" spans="1:6" ht="12.75" customHeight="1" x14ac:dyDescent="0.2">
      <c r="A155" s="83" t="s">
        <v>165</v>
      </c>
      <c r="B155" s="83">
        <v>21</v>
      </c>
      <c r="C155" s="84">
        <v>2575.5980350300001</v>
      </c>
      <c r="D155" s="84">
        <v>2563.08466671</v>
      </c>
      <c r="E155" s="84">
        <v>222.61518988</v>
      </c>
      <c r="F155" s="84">
        <v>222.61518988</v>
      </c>
    </row>
    <row r="156" spans="1:6" ht="12.75" customHeight="1" x14ac:dyDescent="0.2">
      <c r="A156" s="83" t="s">
        <v>165</v>
      </c>
      <c r="B156" s="83">
        <v>22</v>
      </c>
      <c r="C156" s="84">
        <v>2590.06704863</v>
      </c>
      <c r="D156" s="84">
        <v>2577.1551923000002</v>
      </c>
      <c r="E156" s="84">
        <v>223.83727698999999</v>
      </c>
      <c r="F156" s="84">
        <v>223.83727698999999</v>
      </c>
    </row>
    <row r="157" spans="1:6" ht="12.75" customHeight="1" x14ac:dyDescent="0.2">
      <c r="A157" s="83" t="s">
        <v>165</v>
      </c>
      <c r="B157" s="83">
        <v>23</v>
      </c>
      <c r="C157" s="84">
        <v>2610.99985014</v>
      </c>
      <c r="D157" s="84">
        <v>2598.0160387699998</v>
      </c>
      <c r="E157" s="84">
        <v>225.64913336999999</v>
      </c>
      <c r="F157" s="84">
        <v>225.64913336999999</v>
      </c>
    </row>
    <row r="158" spans="1:6" ht="12.75" customHeight="1" x14ac:dyDescent="0.2">
      <c r="A158" s="83" t="s">
        <v>165</v>
      </c>
      <c r="B158" s="83">
        <v>24</v>
      </c>
      <c r="C158" s="84">
        <v>2624.7757129900001</v>
      </c>
      <c r="D158" s="84">
        <v>2612.32374695</v>
      </c>
      <c r="E158" s="84">
        <v>226.89182083</v>
      </c>
      <c r="F158" s="84">
        <v>226.89182083</v>
      </c>
    </row>
    <row r="159" spans="1:6" ht="12.75" customHeight="1" x14ac:dyDescent="0.2">
      <c r="A159" s="83" t="s">
        <v>166</v>
      </c>
      <c r="B159" s="83">
        <v>1</v>
      </c>
      <c r="C159" s="84">
        <v>2768.3508615800001</v>
      </c>
      <c r="D159" s="84">
        <v>2755.16291314</v>
      </c>
      <c r="E159" s="84">
        <v>239.29803140000001</v>
      </c>
      <c r="F159" s="84">
        <v>239.29803140000001</v>
      </c>
    </row>
    <row r="160" spans="1:6" ht="12.75" customHeight="1" x14ac:dyDescent="0.2">
      <c r="A160" s="83" t="s">
        <v>166</v>
      </c>
      <c r="B160" s="83">
        <v>2</v>
      </c>
      <c r="C160" s="84">
        <v>2866.0474800000002</v>
      </c>
      <c r="D160" s="84">
        <v>2852.4188000899999</v>
      </c>
      <c r="E160" s="84">
        <v>247.74513345</v>
      </c>
      <c r="F160" s="84">
        <v>247.74513345</v>
      </c>
    </row>
    <row r="161" spans="1:6" ht="12.75" customHeight="1" x14ac:dyDescent="0.2">
      <c r="A161" s="83" t="s">
        <v>166</v>
      </c>
      <c r="B161" s="83">
        <v>3</v>
      </c>
      <c r="C161" s="84">
        <v>2901.15477397</v>
      </c>
      <c r="D161" s="84">
        <v>2888.04470081</v>
      </c>
      <c r="E161" s="84">
        <v>250.83939981</v>
      </c>
      <c r="F161" s="84">
        <v>250.83939981</v>
      </c>
    </row>
    <row r="162" spans="1:6" ht="12.75" customHeight="1" x14ac:dyDescent="0.2">
      <c r="A162" s="83" t="s">
        <v>166</v>
      </c>
      <c r="B162" s="83">
        <v>4</v>
      </c>
      <c r="C162" s="84">
        <v>2918.3323240700001</v>
      </c>
      <c r="D162" s="84">
        <v>2904.6347976500001</v>
      </c>
      <c r="E162" s="84">
        <v>252.28032278000001</v>
      </c>
      <c r="F162" s="84">
        <v>252.28032278000001</v>
      </c>
    </row>
    <row r="163" spans="1:6" ht="12.75" customHeight="1" x14ac:dyDescent="0.2">
      <c r="A163" s="83" t="s">
        <v>166</v>
      </c>
      <c r="B163" s="83">
        <v>5</v>
      </c>
      <c r="C163" s="84">
        <v>2915.1818652900001</v>
      </c>
      <c r="D163" s="84">
        <v>2901.8757642999999</v>
      </c>
      <c r="E163" s="84">
        <v>252.04068857999999</v>
      </c>
      <c r="F163" s="84">
        <v>252.04068857999999</v>
      </c>
    </row>
    <row r="164" spans="1:6" ht="12.75" customHeight="1" x14ac:dyDescent="0.2">
      <c r="A164" s="83" t="s">
        <v>166</v>
      </c>
      <c r="B164" s="83">
        <v>6</v>
      </c>
      <c r="C164" s="84">
        <v>2883.8991691199999</v>
      </c>
      <c r="D164" s="84">
        <v>2876.0361633299999</v>
      </c>
      <c r="E164" s="84">
        <v>249.79640545000001</v>
      </c>
      <c r="F164" s="84">
        <v>249.79640545000001</v>
      </c>
    </row>
    <row r="165" spans="1:6" ht="12.75" customHeight="1" x14ac:dyDescent="0.2">
      <c r="A165" s="83" t="s">
        <v>166</v>
      </c>
      <c r="B165" s="83">
        <v>7</v>
      </c>
      <c r="C165" s="84">
        <v>2773.6476053800002</v>
      </c>
      <c r="D165" s="84">
        <v>2765.2794621200001</v>
      </c>
      <c r="E165" s="84">
        <v>240.17669823</v>
      </c>
      <c r="F165" s="84">
        <v>240.17669823</v>
      </c>
    </row>
    <row r="166" spans="1:6" ht="12.75" customHeight="1" x14ac:dyDescent="0.2">
      <c r="A166" s="83" t="s">
        <v>166</v>
      </c>
      <c r="B166" s="83">
        <v>8</v>
      </c>
      <c r="C166" s="84">
        <v>2683.6417020499998</v>
      </c>
      <c r="D166" s="84">
        <v>2670.9492473599998</v>
      </c>
      <c r="E166" s="84">
        <v>231.98370370000001</v>
      </c>
      <c r="F166" s="84">
        <v>231.98370370000001</v>
      </c>
    </row>
    <row r="167" spans="1:6" ht="12.75" customHeight="1" x14ac:dyDescent="0.2">
      <c r="A167" s="83" t="s">
        <v>166</v>
      </c>
      <c r="B167" s="83">
        <v>9</v>
      </c>
      <c r="C167" s="84">
        <v>2601.1981942399998</v>
      </c>
      <c r="D167" s="84">
        <v>2588.33620561</v>
      </c>
      <c r="E167" s="84">
        <v>224.80839723</v>
      </c>
      <c r="F167" s="84">
        <v>224.80839723</v>
      </c>
    </row>
    <row r="168" spans="1:6" ht="12.75" customHeight="1" x14ac:dyDescent="0.2">
      <c r="A168" s="83" t="s">
        <v>166</v>
      </c>
      <c r="B168" s="83">
        <v>10</v>
      </c>
      <c r="C168" s="84">
        <v>2556.7668577899999</v>
      </c>
      <c r="D168" s="84">
        <v>2545.0130798999999</v>
      </c>
      <c r="E168" s="84">
        <v>221.04559298999999</v>
      </c>
      <c r="F168" s="84">
        <v>221.04559298999999</v>
      </c>
    </row>
    <row r="169" spans="1:6" ht="12.75" customHeight="1" x14ac:dyDescent="0.2">
      <c r="A169" s="83" t="s">
        <v>166</v>
      </c>
      <c r="B169" s="83">
        <v>11</v>
      </c>
      <c r="C169" s="84">
        <v>2561.3067562000001</v>
      </c>
      <c r="D169" s="84">
        <v>2549.1174513199999</v>
      </c>
      <c r="E169" s="84">
        <v>221.40207572</v>
      </c>
      <c r="F169" s="84">
        <v>221.40207572</v>
      </c>
    </row>
    <row r="170" spans="1:6" ht="12.75" customHeight="1" x14ac:dyDescent="0.2">
      <c r="A170" s="83" t="s">
        <v>166</v>
      </c>
      <c r="B170" s="83">
        <v>12</v>
      </c>
      <c r="C170" s="84">
        <v>2583.0567455099999</v>
      </c>
      <c r="D170" s="84">
        <v>2569.2941483300001</v>
      </c>
      <c r="E170" s="84">
        <v>223.1545107</v>
      </c>
      <c r="F170" s="84">
        <v>223.1545107</v>
      </c>
    </row>
    <row r="171" spans="1:6" ht="12.75" customHeight="1" x14ac:dyDescent="0.2">
      <c r="A171" s="83" t="s">
        <v>166</v>
      </c>
      <c r="B171" s="83">
        <v>13</v>
      </c>
      <c r="C171" s="84">
        <v>2594.0819039899998</v>
      </c>
      <c r="D171" s="84">
        <v>2581.35334285</v>
      </c>
      <c r="E171" s="84">
        <v>224.20190485000001</v>
      </c>
      <c r="F171" s="84">
        <v>224.20190485000001</v>
      </c>
    </row>
    <row r="172" spans="1:6" ht="12.75" customHeight="1" x14ac:dyDescent="0.2">
      <c r="A172" s="83" t="s">
        <v>166</v>
      </c>
      <c r="B172" s="83">
        <v>14</v>
      </c>
      <c r="C172" s="84">
        <v>2600.3562976500002</v>
      </c>
      <c r="D172" s="84">
        <v>2588.4074487500002</v>
      </c>
      <c r="E172" s="84">
        <v>224.81458501</v>
      </c>
      <c r="F172" s="84">
        <v>224.81458501</v>
      </c>
    </row>
    <row r="173" spans="1:6" ht="12.75" customHeight="1" x14ac:dyDescent="0.2">
      <c r="A173" s="83" t="s">
        <v>166</v>
      </c>
      <c r="B173" s="83">
        <v>15</v>
      </c>
      <c r="C173" s="84">
        <v>2627.9308978899999</v>
      </c>
      <c r="D173" s="84">
        <v>2617.13284914</v>
      </c>
      <c r="E173" s="84">
        <v>227.30951253000001</v>
      </c>
      <c r="F173" s="84">
        <v>227.30951253000001</v>
      </c>
    </row>
    <row r="174" spans="1:6" ht="12.75" customHeight="1" x14ac:dyDescent="0.2">
      <c r="A174" s="83" t="s">
        <v>166</v>
      </c>
      <c r="B174" s="83">
        <v>16</v>
      </c>
      <c r="C174" s="84">
        <v>2632.5100326100001</v>
      </c>
      <c r="D174" s="84">
        <v>2632.0432810299999</v>
      </c>
      <c r="E174" s="84">
        <v>228.60454920000001</v>
      </c>
      <c r="F174" s="84">
        <v>228.60454920000001</v>
      </c>
    </row>
    <row r="175" spans="1:6" ht="12.75" customHeight="1" x14ac:dyDescent="0.2">
      <c r="A175" s="83" t="s">
        <v>166</v>
      </c>
      <c r="B175" s="83">
        <v>17</v>
      </c>
      <c r="C175" s="84">
        <v>2634.2963719999998</v>
      </c>
      <c r="D175" s="84">
        <v>2622.2772625799998</v>
      </c>
      <c r="E175" s="84">
        <v>227.75632748999999</v>
      </c>
      <c r="F175" s="84">
        <v>227.75632748999999</v>
      </c>
    </row>
    <row r="176" spans="1:6" ht="12.75" customHeight="1" x14ac:dyDescent="0.2">
      <c r="A176" s="83" t="s">
        <v>166</v>
      </c>
      <c r="B176" s="83">
        <v>18</v>
      </c>
      <c r="C176" s="84">
        <v>2603.6564828599999</v>
      </c>
      <c r="D176" s="84">
        <v>2593.4665858200001</v>
      </c>
      <c r="E176" s="84">
        <v>225.25399333999999</v>
      </c>
      <c r="F176" s="84">
        <v>225.25399333999999</v>
      </c>
    </row>
    <row r="177" spans="1:6" ht="12.75" customHeight="1" x14ac:dyDescent="0.2">
      <c r="A177" s="83" t="s">
        <v>166</v>
      </c>
      <c r="B177" s="83">
        <v>19</v>
      </c>
      <c r="C177" s="84">
        <v>2524.1770133300001</v>
      </c>
      <c r="D177" s="84">
        <v>2522.4604125300002</v>
      </c>
      <c r="E177" s="84">
        <v>219.08679452000001</v>
      </c>
      <c r="F177" s="84">
        <v>219.08679452000001</v>
      </c>
    </row>
    <row r="178" spans="1:6" ht="12.75" customHeight="1" x14ac:dyDescent="0.2">
      <c r="A178" s="83" t="s">
        <v>166</v>
      </c>
      <c r="B178" s="83">
        <v>20</v>
      </c>
      <c r="C178" s="84">
        <v>2506.0797792499998</v>
      </c>
      <c r="D178" s="84">
        <v>2503.1951439899999</v>
      </c>
      <c r="E178" s="84">
        <v>217.41352111</v>
      </c>
      <c r="F178" s="84">
        <v>217.41352111</v>
      </c>
    </row>
    <row r="179" spans="1:6" ht="12.75" customHeight="1" x14ac:dyDescent="0.2">
      <c r="A179" s="83" t="s">
        <v>166</v>
      </c>
      <c r="B179" s="83">
        <v>21</v>
      </c>
      <c r="C179" s="84">
        <v>2562.6610215800001</v>
      </c>
      <c r="D179" s="84">
        <v>2562.1736451800002</v>
      </c>
      <c r="E179" s="84">
        <v>222.53606364999999</v>
      </c>
      <c r="F179" s="84">
        <v>222.53606364999999</v>
      </c>
    </row>
    <row r="180" spans="1:6" ht="12.75" customHeight="1" x14ac:dyDescent="0.2">
      <c r="A180" s="83" t="s">
        <v>166</v>
      </c>
      <c r="B180" s="83">
        <v>22</v>
      </c>
      <c r="C180" s="84">
        <v>2577.1533605899999</v>
      </c>
      <c r="D180" s="84">
        <v>2565.1197476699999</v>
      </c>
      <c r="E180" s="84">
        <v>222.79194562999999</v>
      </c>
      <c r="F180" s="84">
        <v>222.79194562999999</v>
      </c>
    </row>
    <row r="181" spans="1:6" ht="12.75" customHeight="1" x14ac:dyDescent="0.2">
      <c r="A181" s="83" t="s">
        <v>166</v>
      </c>
      <c r="B181" s="83">
        <v>23</v>
      </c>
      <c r="C181" s="84">
        <v>2585.4101801800002</v>
      </c>
      <c r="D181" s="84">
        <v>2574.01725498</v>
      </c>
      <c r="E181" s="84">
        <v>223.56473331999999</v>
      </c>
      <c r="F181" s="84">
        <v>223.56473331999999</v>
      </c>
    </row>
    <row r="182" spans="1:6" ht="12.75" customHeight="1" x14ac:dyDescent="0.2">
      <c r="A182" s="83" t="s">
        <v>166</v>
      </c>
      <c r="B182" s="83">
        <v>24</v>
      </c>
      <c r="C182" s="84">
        <v>2614.5272182099998</v>
      </c>
      <c r="D182" s="84">
        <v>2613.1069871700001</v>
      </c>
      <c r="E182" s="84">
        <v>226.95984869</v>
      </c>
      <c r="F182" s="84">
        <v>226.95984869</v>
      </c>
    </row>
    <row r="183" spans="1:6" ht="12.75" customHeight="1" x14ac:dyDescent="0.2">
      <c r="A183" s="83" t="s">
        <v>167</v>
      </c>
      <c r="B183" s="83">
        <v>1</v>
      </c>
      <c r="C183" s="84">
        <v>2727.6827904199999</v>
      </c>
      <c r="D183" s="84">
        <v>2724.8533674300002</v>
      </c>
      <c r="E183" s="84">
        <v>236.66551389</v>
      </c>
      <c r="F183" s="84">
        <v>236.66551389</v>
      </c>
    </row>
    <row r="184" spans="1:6" ht="12.75" customHeight="1" x14ac:dyDescent="0.2">
      <c r="A184" s="83" t="s">
        <v>167</v>
      </c>
      <c r="B184" s="83">
        <v>2</v>
      </c>
      <c r="C184" s="84">
        <v>2690.5453705999998</v>
      </c>
      <c r="D184" s="84">
        <v>2687.57818086</v>
      </c>
      <c r="E184" s="84">
        <v>233.42799980000001</v>
      </c>
      <c r="F184" s="84">
        <v>233.42799980000001</v>
      </c>
    </row>
    <row r="185" spans="1:6" ht="12.75" customHeight="1" x14ac:dyDescent="0.2">
      <c r="A185" s="83" t="s">
        <v>167</v>
      </c>
      <c r="B185" s="83">
        <v>3</v>
      </c>
      <c r="C185" s="84">
        <v>2731.4135821099999</v>
      </c>
      <c r="D185" s="84">
        <v>2729.07238478</v>
      </c>
      <c r="E185" s="84">
        <v>237.03195413</v>
      </c>
      <c r="F185" s="84">
        <v>237.03195413</v>
      </c>
    </row>
    <row r="186" spans="1:6" ht="12.75" customHeight="1" x14ac:dyDescent="0.2">
      <c r="A186" s="83" t="s">
        <v>167</v>
      </c>
      <c r="B186" s="83">
        <v>4</v>
      </c>
      <c r="C186" s="84">
        <v>2775.6619134900002</v>
      </c>
      <c r="D186" s="84">
        <v>2762.2388239299999</v>
      </c>
      <c r="E186" s="84">
        <v>239.91260542000001</v>
      </c>
      <c r="F186" s="84">
        <v>239.91260542000001</v>
      </c>
    </row>
    <row r="187" spans="1:6" ht="12.75" customHeight="1" x14ac:dyDescent="0.2">
      <c r="A187" s="83" t="s">
        <v>167</v>
      </c>
      <c r="B187" s="83">
        <v>5</v>
      </c>
      <c r="C187" s="84">
        <v>2772.3682420199998</v>
      </c>
      <c r="D187" s="84">
        <v>2758.4175299600001</v>
      </c>
      <c r="E187" s="84">
        <v>239.58070921000001</v>
      </c>
      <c r="F187" s="84">
        <v>239.58070921000001</v>
      </c>
    </row>
    <row r="188" spans="1:6" ht="12.75" customHeight="1" x14ac:dyDescent="0.2">
      <c r="A188" s="83" t="s">
        <v>167</v>
      </c>
      <c r="B188" s="83">
        <v>6</v>
      </c>
      <c r="C188" s="84">
        <v>2748.4463556699998</v>
      </c>
      <c r="D188" s="84">
        <v>2734.5480194699999</v>
      </c>
      <c r="E188" s="84">
        <v>237.50753710999999</v>
      </c>
      <c r="F188" s="84">
        <v>237.50753710999999</v>
      </c>
    </row>
    <row r="189" spans="1:6" ht="12.75" customHeight="1" x14ac:dyDescent="0.2">
      <c r="A189" s="83" t="s">
        <v>167</v>
      </c>
      <c r="B189" s="83">
        <v>7</v>
      </c>
      <c r="C189" s="84">
        <v>2717.43724668</v>
      </c>
      <c r="D189" s="84">
        <v>2703.6127781</v>
      </c>
      <c r="E189" s="84">
        <v>234.82067516999999</v>
      </c>
      <c r="F189" s="84">
        <v>234.82067516999999</v>
      </c>
    </row>
    <row r="190" spans="1:6" ht="12.75" customHeight="1" x14ac:dyDescent="0.2">
      <c r="A190" s="83" t="s">
        <v>167</v>
      </c>
      <c r="B190" s="83">
        <v>8</v>
      </c>
      <c r="C190" s="84">
        <v>2716.3448644300001</v>
      </c>
      <c r="D190" s="84">
        <v>2703.57977364</v>
      </c>
      <c r="E190" s="84">
        <v>234.81780859</v>
      </c>
      <c r="F190" s="84">
        <v>234.81780859</v>
      </c>
    </row>
    <row r="191" spans="1:6" ht="12.75" customHeight="1" x14ac:dyDescent="0.2">
      <c r="A191" s="83" t="s">
        <v>167</v>
      </c>
      <c r="B191" s="83">
        <v>9</v>
      </c>
      <c r="C191" s="84">
        <v>2631.87582952</v>
      </c>
      <c r="D191" s="84">
        <v>2619.79707508</v>
      </c>
      <c r="E191" s="84">
        <v>227.54091227999999</v>
      </c>
      <c r="F191" s="84">
        <v>227.54091227999999</v>
      </c>
    </row>
    <row r="192" spans="1:6" ht="12.75" customHeight="1" x14ac:dyDescent="0.2">
      <c r="A192" s="83" t="s">
        <v>167</v>
      </c>
      <c r="B192" s="83">
        <v>10</v>
      </c>
      <c r="C192" s="84">
        <v>2502.0143410300002</v>
      </c>
      <c r="D192" s="84">
        <v>2501.2946265400001</v>
      </c>
      <c r="E192" s="84">
        <v>217.2484528</v>
      </c>
      <c r="F192" s="84">
        <v>217.2484528</v>
      </c>
    </row>
    <row r="193" spans="1:6" ht="12.75" customHeight="1" x14ac:dyDescent="0.2">
      <c r="A193" s="83" t="s">
        <v>167</v>
      </c>
      <c r="B193" s="83">
        <v>11</v>
      </c>
      <c r="C193" s="84">
        <v>2471.8921882099999</v>
      </c>
      <c r="D193" s="84">
        <v>2460.56276695</v>
      </c>
      <c r="E193" s="84">
        <v>213.71071143</v>
      </c>
      <c r="F193" s="84">
        <v>213.71071143</v>
      </c>
    </row>
    <row r="194" spans="1:6" ht="12.75" customHeight="1" x14ac:dyDescent="0.2">
      <c r="A194" s="83" t="s">
        <v>167</v>
      </c>
      <c r="B194" s="83">
        <v>12</v>
      </c>
      <c r="C194" s="84">
        <v>2475.7817201299999</v>
      </c>
      <c r="D194" s="84">
        <v>2463.1161563599999</v>
      </c>
      <c r="E194" s="84">
        <v>213.93248455</v>
      </c>
      <c r="F194" s="84">
        <v>213.93248455</v>
      </c>
    </row>
    <row r="195" spans="1:6" ht="12.75" customHeight="1" x14ac:dyDescent="0.2">
      <c r="A195" s="83" t="s">
        <v>167</v>
      </c>
      <c r="B195" s="83">
        <v>13</v>
      </c>
      <c r="C195" s="84">
        <v>2503.5850950200002</v>
      </c>
      <c r="D195" s="84">
        <v>2491.05993975</v>
      </c>
      <c r="E195" s="84">
        <v>216.35952517999999</v>
      </c>
      <c r="F195" s="84">
        <v>216.35952517999999</v>
      </c>
    </row>
    <row r="196" spans="1:6" ht="12.75" customHeight="1" x14ac:dyDescent="0.2">
      <c r="A196" s="83" t="s">
        <v>167</v>
      </c>
      <c r="B196" s="83">
        <v>14</v>
      </c>
      <c r="C196" s="84">
        <v>2509.4444607199998</v>
      </c>
      <c r="D196" s="84">
        <v>2497.3866808500002</v>
      </c>
      <c r="E196" s="84">
        <v>216.90903051000001</v>
      </c>
      <c r="F196" s="84">
        <v>216.90903051000001</v>
      </c>
    </row>
    <row r="197" spans="1:6" ht="12.75" customHeight="1" x14ac:dyDescent="0.2">
      <c r="A197" s="83" t="s">
        <v>167</v>
      </c>
      <c r="B197" s="83">
        <v>15</v>
      </c>
      <c r="C197" s="84">
        <v>2520.8652874600002</v>
      </c>
      <c r="D197" s="84">
        <v>2518.8788430599998</v>
      </c>
      <c r="E197" s="84">
        <v>218.77571943999999</v>
      </c>
      <c r="F197" s="84">
        <v>218.77571943999999</v>
      </c>
    </row>
    <row r="198" spans="1:6" ht="12.75" customHeight="1" x14ac:dyDescent="0.2">
      <c r="A198" s="83" t="s">
        <v>167</v>
      </c>
      <c r="B198" s="83">
        <v>16</v>
      </c>
      <c r="C198" s="84">
        <v>2527.7853018800001</v>
      </c>
      <c r="D198" s="84">
        <v>2516.3623461299999</v>
      </c>
      <c r="E198" s="84">
        <v>218.5571506</v>
      </c>
      <c r="F198" s="84">
        <v>218.5571506</v>
      </c>
    </row>
    <row r="199" spans="1:6" ht="12.75" customHeight="1" x14ac:dyDescent="0.2">
      <c r="A199" s="83" t="s">
        <v>167</v>
      </c>
      <c r="B199" s="83">
        <v>17</v>
      </c>
      <c r="C199" s="84">
        <v>2525.80214725</v>
      </c>
      <c r="D199" s="84">
        <v>2521.6137505400002</v>
      </c>
      <c r="E199" s="84">
        <v>219.0132582</v>
      </c>
      <c r="F199" s="84">
        <v>219.0132582</v>
      </c>
    </row>
    <row r="200" spans="1:6" ht="12.75" customHeight="1" x14ac:dyDescent="0.2">
      <c r="A200" s="83" t="s">
        <v>167</v>
      </c>
      <c r="B200" s="83">
        <v>18</v>
      </c>
      <c r="C200" s="84">
        <v>2493.5433030700001</v>
      </c>
      <c r="D200" s="84">
        <v>2481.74166393</v>
      </c>
      <c r="E200" s="84">
        <v>215.55019189999999</v>
      </c>
      <c r="F200" s="84">
        <v>215.55019189999999</v>
      </c>
    </row>
    <row r="201" spans="1:6" ht="12.75" customHeight="1" x14ac:dyDescent="0.2">
      <c r="A201" s="83" t="s">
        <v>167</v>
      </c>
      <c r="B201" s="83">
        <v>19</v>
      </c>
      <c r="C201" s="84">
        <v>2438.7565878999999</v>
      </c>
      <c r="D201" s="84">
        <v>2427.30792479</v>
      </c>
      <c r="E201" s="84">
        <v>210.82238194999999</v>
      </c>
      <c r="F201" s="84">
        <v>210.82238194999999</v>
      </c>
    </row>
    <row r="202" spans="1:6" ht="12.75" customHeight="1" x14ac:dyDescent="0.2">
      <c r="A202" s="83" t="s">
        <v>167</v>
      </c>
      <c r="B202" s="83">
        <v>20</v>
      </c>
      <c r="C202" s="84">
        <v>2468.8839044900001</v>
      </c>
      <c r="D202" s="84">
        <v>2457.5864899100002</v>
      </c>
      <c r="E202" s="84">
        <v>213.45220866</v>
      </c>
      <c r="F202" s="84">
        <v>213.45220866</v>
      </c>
    </row>
    <row r="203" spans="1:6" ht="12.75" customHeight="1" x14ac:dyDescent="0.2">
      <c r="A203" s="83" t="s">
        <v>167</v>
      </c>
      <c r="B203" s="83">
        <v>21</v>
      </c>
      <c r="C203" s="84">
        <v>2492.6510920699998</v>
      </c>
      <c r="D203" s="84">
        <v>2480.9970403799998</v>
      </c>
      <c r="E203" s="84">
        <v>215.48551806</v>
      </c>
      <c r="F203" s="84">
        <v>215.48551806</v>
      </c>
    </row>
    <row r="204" spans="1:6" ht="12.75" customHeight="1" x14ac:dyDescent="0.2">
      <c r="A204" s="83" t="s">
        <v>167</v>
      </c>
      <c r="B204" s="83">
        <v>22</v>
      </c>
      <c r="C204" s="84">
        <v>2508.5556286299998</v>
      </c>
      <c r="D204" s="84">
        <v>2504.36398521</v>
      </c>
      <c r="E204" s="84">
        <v>217.51504012000001</v>
      </c>
      <c r="F204" s="84">
        <v>217.51504012000001</v>
      </c>
    </row>
    <row r="205" spans="1:6" ht="12.75" customHeight="1" x14ac:dyDescent="0.2">
      <c r="A205" s="83" t="s">
        <v>167</v>
      </c>
      <c r="B205" s="83">
        <v>23</v>
      </c>
      <c r="C205" s="84">
        <v>2571.9151174399999</v>
      </c>
      <c r="D205" s="84">
        <v>2559.7202602699999</v>
      </c>
      <c r="E205" s="84">
        <v>222.32297636999999</v>
      </c>
      <c r="F205" s="84">
        <v>222.32297636999999</v>
      </c>
    </row>
    <row r="206" spans="1:6" ht="12.75" customHeight="1" x14ac:dyDescent="0.2">
      <c r="A206" s="83" t="s">
        <v>167</v>
      </c>
      <c r="B206" s="83">
        <v>24</v>
      </c>
      <c r="C206" s="84">
        <v>2650.3359482199999</v>
      </c>
      <c r="D206" s="84">
        <v>2637.10676711</v>
      </c>
      <c r="E206" s="84">
        <v>229.04433526</v>
      </c>
      <c r="F206" s="84">
        <v>229.04433526</v>
      </c>
    </row>
    <row r="207" spans="1:6" ht="12.75" customHeight="1" x14ac:dyDescent="0.2">
      <c r="A207" s="83" t="s">
        <v>168</v>
      </c>
      <c r="B207" s="83">
        <v>1</v>
      </c>
      <c r="C207" s="84">
        <v>2639.3778898</v>
      </c>
      <c r="D207" s="84">
        <v>2626.5196750199998</v>
      </c>
      <c r="E207" s="84">
        <v>228.12479969</v>
      </c>
      <c r="F207" s="84">
        <v>228.12479969</v>
      </c>
    </row>
    <row r="208" spans="1:6" ht="12.75" customHeight="1" x14ac:dyDescent="0.2">
      <c r="A208" s="83" t="s">
        <v>168</v>
      </c>
      <c r="B208" s="83">
        <v>2</v>
      </c>
      <c r="C208" s="84">
        <v>2683.5561204800001</v>
      </c>
      <c r="D208" s="84">
        <v>2671.2323294299999</v>
      </c>
      <c r="E208" s="84">
        <v>232.00829062</v>
      </c>
      <c r="F208" s="84">
        <v>232.00829062</v>
      </c>
    </row>
    <row r="209" spans="1:6" ht="12.75" customHeight="1" x14ac:dyDescent="0.2">
      <c r="A209" s="83" t="s">
        <v>168</v>
      </c>
      <c r="B209" s="83">
        <v>3</v>
      </c>
      <c r="C209" s="84">
        <v>2718.1921421699999</v>
      </c>
      <c r="D209" s="84">
        <v>2714.54483721</v>
      </c>
      <c r="E209" s="84">
        <v>235.77017265000001</v>
      </c>
      <c r="F209" s="84">
        <v>235.77017265000001</v>
      </c>
    </row>
    <row r="210" spans="1:6" ht="12.75" customHeight="1" x14ac:dyDescent="0.2">
      <c r="A210" s="83" t="s">
        <v>168</v>
      </c>
      <c r="B210" s="83">
        <v>4</v>
      </c>
      <c r="C210" s="84">
        <v>2768.12947712</v>
      </c>
      <c r="D210" s="84">
        <v>2755.51345692</v>
      </c>
      <c r="E210" s="84">
        <v>239.32847767000001</v>
      </c>
      <c r="F210" s="84">
        <v>239.32847767000001</v>
      </c>
    </row>
    <row r="211" spans="1:6" ht="12.75" customHeight="1" x14ac:dyDescent="0.2">
      <c r="A211" s="83" t="s">
        <v>168</v>
      </c>
      <c r="B211" s="83">
        <v>5</v>
      </c>
      <c r="C211" s="84">
        <v>2778.4111910500001</v>
      </c>
      <c r="D211" s="84">
        <v>2773.1371074399999</v>
      </c>
      <c r="E211" s="84">
        <v>240.85916932999999</v>
      </c>
      <c r="F211" s="84">
        <v>240.85916932999999</v>
      </c>
    </row>
    <row r="212" spans="1:6" ht="12.75" customHeight="1" x14ac:dyDescent="0.2">
      <c r="A212" s="83" t="s">
        <v>168</v>
      </c>
      <c r="B212" s="83">
        <v>6</v>
      </c>
      <c r="C212" s="84">
        <v>2753.67912419</v>
      </c>
      <c r="D212" s="84">
        <v>2741.10957375</v>
      </c>
      <c r="E212" s="84">
        <v>238.07743699</v>
      </c>
      <c r="F212" s="84">
        <v>238.07743699</v>
      </c>
    </row>
    <row r="213" spans="1:6" ht="12.75" customHeight="1" x14ac:dyDescent="0.2">
      <c r="A213" s="83" t="s">
        <v>168</v>
      </c>
      <c r="B213" s="83">
        <v>7</v>
      </c>
      <c r="C213" s="84">
        <v>2777.5356848900001</v>
      </c>
      <c r="D213" s="84">
        <v>2764.1944748699998</v>
      </c>
      <c r="E213" s="84">
        <v>240.08246231000001</v>
      </c>
      <c r="F213" s="84">
        <v>240.08246231000001</v>
      </c>
    </row>
    <row r="214" spans="1:6" ht="12.75" customHeight="1" x14ac:dyDescent="0.2">
      <c r="A214" s="83" t="s">
        <v>168</v>
      </c>
      <c r="B214" s="83">
        <v>8</v>
      </c>
      <c r="C214" s="84">
        <v>2761.5155756700001</v>
      </c>
      <c r="D214" s="84">
        <v>2748.7467442799998</v>
      </c>
      <c r="E214" s="84">
        <v>238.74075887999999</v>
      </c>
      <c r="F214" s="84">
        <v>238.74075887999999</v>
      </c>
    </row>
    <row r="215" spans="1:6" ht="12.75" customHeight="1" x14ac:dyDescent="0.2">
      <c r="A215" s="83" t="s">
        <v>168</v>
      </c>
      <c r="B215" s="83">
        <v>9</v>
      </c>
      <c r="C215" s="84">
        <v>2681.9808212299999</v>
      </c>
      <c r="D215" s="84">
        <v>2669.41431663</v>
      </c>
      <c r="E215" s="84">
        <v>231.8503882</v>
      </c>
      <c r="F215" s="84">
        <v>231.8503882</v>
      </c>
    </row>
    <row r="216" spans="1:6" ht="12.75" customHeight="1" x14ac:dyDescent="0.2">
      <c r="A216" s="83" t="s">
        <v>168</v>
      </c>
      <c r="B216" s="83">
        <v>10</v>
      </c>
      <c r="C216" s="84">
        <v>2577.3234592899998</v>
      </c>
      <c r="D216" s="84">
        <v>2567.3862627899998</v>
      </c>
      <c r="E216" s="84">
        <v>222.98880244</v>
      </c>
      <c r="F216" s="84">
        <v>222.98880244</v>
      </c>
    </row>
    <row r="217" spans="1:6" ht="12.75" customHeight="1" x14ac:dyDescent="0.2">
      <c r="A217" s="83" t="s">
        <v>168</v>
      </c>
      <c r="B217" s="83">
        <v>11</v>
      </c>
      <c r="C217" s="84">
        <v>2509.5853069300001</v>
      </c>
      <c r="D217" s="84">
        <v>2500.4275861400001</v>
      </c>
      <c r="E217" s="84">
        <v>217.17314651999999</v>
      </c>
      <c r="F217" s="84">
        <v>217.17314651999999</v>
      </c>
    </row>
    <row r="218" spans="1:6" ht="12.75" customHeight="1" x14ac:dyDescent="0.2">
      <c r="A218" s="83" t="s">
        <v>168</v>
      </c>
      <c r="B218" s="83">
        <v>12</v>
      </c>
      <c r="C218" s="84">
        <v>2501.6429662199998</v>
      </c>
      <c r="D218" s="84">
        <v>2499.3731712899998</v>
      </c>
      <c r="E218" s="84">
        <v>217.08156595</v>
      </c>
      <c r="F218" s="84">
        <v>217.08156595</v>
      </c>
    </row>
    <row r="219" spans="1:6" ht="12.75" customHeight="1" x14ac:dyDescent="0.2">
      <c r="A219" s="83" t="s">
        <v>168</v>
      </c>
      <c r="B219" s="83">
        <v>13</v>
      </c>
      <c r="C219" s="84">
        <v>2539.3772324000001</v>
      </c>
      <c r="D219" s="84">
        <v>2533.9985047700002</v>
      </c>
      <c r="E219" s="84">
        <v>220.08892864000001</v>
      </c>
      <c r="F219" s="84">
        <v>220.08892864000001</v>
      </c>
    </row>
    <row r="220" spans="1:6" ht="12.75" customHeight="1" x14ac:dyDescent="0.2">
      <c r="A220" s="83" t="s">
        <v>168</v>
      </c>
      <c r="B220" s="83">
        <v>14</v>
      </c>
      <c r="C220" s="84">
        <v>2551.68751866</v>
      </c>
      <c r="D220" s="84">
        <v>2550.8985649199999</v>
      </c>
      <c r="E220" s="84">
        <v>221.55677327999999</v>
      </c>
      <c r="F220" s="84">
        <v>221.55677327999999</v>
      </c>
    </row>
    <row r="221" spans="1:6" ht="12.75" customHeight="1" x14ac:dyDescent="0.2">
      <c r="A221" s="83" t="s">
        <v>168</v>
      </c>
      <c r="B221" s="83">
        <v>15</v>
      </c>
      <c r="C221" s="84">
        <v>2569.7295070099999</v>
      </c>
      <c r="D221" s="84">
        <v>2565.38751052</v>
      </c>
      <c r="E221" s="84">
        <v>222.81520201000001</v>
      </c>
      <c r="F221" s="84">
        <v>222.81520201000001</v>
      </c>
    </row>
    <row r="222" spans="1:6" ht="12.75" customHeight="1" x14ac:dyDescent="0.2">
      <c r="A222" s="83" t="s">
        <v>168</v>
      </c>
      <c r="B222" s="83">
        <v>16</v>
      </c>
      <c r="C222" s="84">
        <v>2586.0656035799998</v>
      </c>
      <c r="D222" s="84">
        <v>2575.8930764000002</v>
      </c>
      <c r="E222" s="84">
        <v>223.72765666999999</v>
      </c>
      <c r="F222" s="84">
        <v>223.72765666999999</v>
      </c>
    </row>
    <row r="223" spans="1:6" ht="12.75" customHeight="1" x14ac:dyDescent="0.2">
      <c r="A223" s="83" t="s">
        <v>168</v>
      </c>
      <c r="B223" s="83">
        <v>17</v>
      </c>
      <c r="C223" s="84">
        <v>2576.23648086</v>
      </c>
      <c r="D223" s="84">
        <v>2567.23544395</v>
      </c>
      <c r="E223" s="84">
        <v>222.97570315999999</v>
      </c>
      <c r="F223" s="84">
        <v>222.97570315999999</v>
      </c>
    </row>
    <row r="224" spans="1:6" ht="12.75" customHeight="1" x14ac:dyDescent="0.2">
      <c r="A224" s="83" t="s">
        <v>168</v>
      </c>
      <c r="B224" s="83">
        <v>18</v>
      </c>
      <c r="C224" s="84">
        <v>2492.0503222900002</v>
      </c>
      <c r="D224" s="84">
        <v>2482.3170617199999</v>
      </c>
      <c r="E224" s="84">
        <v>215.60016773000001</v>
      </c>
      <c r="F224" s="84">
        <v>215.60016773000001</v>
      </c>
    </row>
    <row r="225" spans="1:6" ht="12.75" customHeight="1" x14ac:dyDescent="0.2">
      <c r="A225" s="83" t="s">
        <v>168</v>
      </c>
      <c r="B225" s="83">
        <v>19</v>
      </c>
      <c r="C225" s="84">
        <v>2386.4818993399999</v>
      </c>
      <c r="D225" s="84">
        <v>2378.6951953900002</v>
      </c>
      <c r="E225" s="84">
        <v>206.60015233999999</v>
      </c>
      <c r="F225" s="84">
        <v>206.60015233999999</v>
      </c>
    </row>
    <row r="226" spans="1:6" ht="12.75" customHeight="1" x14ac:dyDescent="0.2">
      <c r="A226" s="83" t="s">
        <v>168</v>
      </c>
      <c r="B226" s="83">
        <v>20</v>
      </c>
      <c r="C226" s="84">
        <v>2385.35428895</v>
      </c>
      <c r="D226" s="84">
        <v>2375.602288</v>
      </c>
      <c r="E226" s="84">
        <v>206.33151971000001</v>
      </c>
      <c r="F226" s="84">
        <v>206.33151971000001</v>
      </c>
    </row>
    <row r="227" spans="1:6" ht="12.75" customHeight="1" x14ac:dyDescent="0.2">
      <c r="A227" s="83" t="s">
        <v>168</v>
      </c>
      <c r="B227" s="83">
        <v>21</v>
      </c>
      <c r="C227" s="84">
        <v>2419.26423131</v>
      </c>
      <c r="D227" s="84">
        <v>2415.9560989800002</v>
      </c>
      <c r="E227" s="84">
        <v>209.83642588999999</v>
      </c>
      <c r="F227" s="84">
        <v>209.83642588999999</v>
      </c>
    </row>
    <row r="228" spans="1:6" ht="12.75" customHeight="1" x14ac:dyDescent="0.2">
      <c r="A228" s="83" t="s">
        <v>168</v>
      </c>
      <c r="B228" s="83">
        <v>22</v>
      </c>
      <c r="C228" s="84">
        <v>2479.51909604</v>
      </c>
      <c r="D228" s="84">
        <v>2470.0336785200002</v>
      </c>
      <c r="E228" s="84">
        <v>214.53330181000001</v>
      </c>
      <c r="F228" s="84">
        <v>214.53330181000001</v>
      </c>
    </row>
    <row r="229" spans="1:6" ht="12.75" customHeight="1" x14ac:dyDescent="0.2">
      <c r="A229" s="83" t="s">
        <v>168</v>
      </c>
      <c r="B229" s="83">
        <v>23</v>
      </c>
      <c r="C229" s="84">
        <v>2502.98869319</v>
      </c>
      <c r="D229" s="84">
        <v>2492.8096929799999</v>
      </c>
      <c r="E229" s="84">
        <v>216.51149896000001</v>
      </c>
      <c r="F229" s="84">
        <v>216.51149896000001</v>
      </c>
    </row>
    <row r="230" spans="1:6" ht="12.75" customHeight="1" x14ac:dyDescent="0.2">
      <c r="A230" s="83" t="s">
        <v>168</v>
      </c>
      <c r="B230" s="83">
        <v>24</v>
      </c>
      <c r="C230" s="84">
        <v>2500.5792515899998</v>
      </c>
      <c r="D230" s="84">
        <v>2494.1891173399999</v>
      </c>
      <c r="E230" s="84">
        <v>216.63130803999999</v>
      </c>
      <c r="F230" s="84">
        <v>216.63130803999999</v>
      </c>
    </row>
    <row r="231" spans="1:6" ht="12.75" customHeight="1" x14ac:dyDescent="0.2">
      <c r="A231" s="83" t="s">
        <v>169</v>
      </c>
      <c r="B231" s="83">
        <v>1</v>
      </c>
      <c r="C231" s="84">
        <v>2604.82673479</v>
      </c>
      <c r="D231" s="84">
        <v>2600.2057883399998</v>
      </c>
      <c r="E231" s="84">
        <v>225.83932275999999</v>
      </c>
      <c r="F231" s="84">
        <v>225.83932275999999</v>
      </c>
    </row>
    <row r="232" spans="1:6" ht="12.75" customHeight="1" x14ac:dyDescent="0.2">
      <c r="A232" s="83" t="s">
        <v>169</v>
      </c>
      <c r="B232" s="83">
        <v>2</v>
      </c>
      <c r="C232" s="84">
        <v>2633.20925382</v>
      </c>
      <c r="D232" s="84">
        <v>2631.8704018799999</v>
      </c>
      <c r="E232" s="84">
        <v>228.58953388</v>
      </c>
      <c r="F232" s="84">
        <v>228.58953388</v>
      </c>
    </row>
    <row r="233" spans="1:6" ht="12.75" customHeight="1" x14ac:dyDescent="0.2">
      <c r="A233" s="83" t="s">
        <v>169</v>
      </c>
      <c r="B233" s="83">
        <v>3</v>
      </c>
      <c r="C233" s="84">
        <v>2704.0961357299998</v>
      </c>
      <c r="D233" s="84">
        <v>2691.72207536</v>
      </c>
      <c r="E233" s="84">
        <v>233.78791527999999</v>
      </c>
      <c r="F233" s="84">
        <v>233.78791527999999</v>
      </c>
    </row>
    <row r="234" spans="1:6" ht="12.75" customHeight="1" x14ac:dyDescent="0.2">
      <c r="A234" s="83" t="s">
        <v>169</v>
      </c>
      <c r="B234" s="83">
        <v>4</v>
      </c>
      <c r="C234" s="84">
        <v>2734.0698121999999</v>
      </c>
      <c r="D234" s="84">
        <v>2721.13007556</v>
      </c>
      <c r="E234" s="84">
        <v>236.34212959999999</v>
      </c>
      <c r="F234" s="84">
        <v>236.34212959999999</v>
      </c>
    </row>
    <row r="235" spans="1:6" ht="12.75" customHeight="1" x14ac:dyDescent="0.2">
      <c r="A235" s="83" t="s">
        <v>169</v>
      </c>
      <c r="B235" s="83">
        <v>5</v>
      </c>
      <c r="C235" s="84">
        <v>2734.6023498</v>
      </c>
      <c r="D235" s="84">
        <v>2722.1205049599998</v>
      </c>
      <c r="E235" s="84">
        <v>236.42815275000001</v>
      </c>
      <c r="F235" s="84">
        <v>236.42815275000001</v>
      </c>
    </row>
    <row r="236" spans="1:6" ht="12.75" customHeight="1" x14ac:dyDescent="0.2">
      <c r="A236" s="83" t="s">
        <v>169</v>
      </c>
      <c r="B236" s="83">
        <v>6</v>
      </c>
      <c r="C236" s="84">
        <v>2682.6720298999999</v>
      </c>
      <c r="D236" s="84">
        <v>2670.4224059500002</v>
      </c>
      <c r="E236" s="84">
        <v>231.9379452</v>
      </c>
      <c r="F236" s="84">
        <v>231.9379452</v>
      </c>
    </row>
    <row r="237" spans="1:6" ht="12.75" customHeight="1" x14ac:dyDescent="0.2">
      <c r="A237" s="83" t="s">
        <v>169</v>
      </c>
      <c r="B237" s="83">
        <v>7</v>
      </c>
      <c r="C237" s="84">
        <v>2570.1810759</v>
      </c>
      <c r="D237" s="84">
        <v>2557.7887381800001</v>
      </c>
      <c r="E237" s="84">
        <v>222.15521516999999</v>
      </c>
      <c r="F237" s="84">
        <v>222.15521516999999</v>
      </c>
    </row>
    <row r="238" spans="1:6" ht="12.75" customHeight="1" x14ac:dyDescent="0.2">
      <c r="A238" s="83" t="s">
        <v>169</v>
      </c>
      <c r="B238" s="83">
        <v>8</v>
      </c>
      <c r="C238" s="84">
        <v>2477.2819932100001</v>
      </c>
      <c r="D238" s="84">
        <v>2461.9946939000001</v>
      </c>
      <c r="E238" s="84">
        <v>213.83508058999999</v>
      </c>
      <c r="F238" s="84">
        <v>213.83508058999999</v>
      </c>
    </row>
    <row r="239" spans="1:6" ht="12.75" customHeight="1" x14ac:dyDescent="0.2">
      <c r="A239" s="83" t="s">
        <v>169</v>
      </c>
      <c r="B239" s="83">
        <v>9</v>
      </c>
      <c r="C239" s="84">
        <v>2508.1007781200001</v>
      </c>
      <c r="D239" s="84">
        <v>2486.4976981300001</v>
      </c>
      <c r="E239" s="84">
        <v>215.96327441</v>
      </c>
      <c r="F239" s="84">
        <v>215.96327441</v>
      </c>
    </row>
    <row r="240" spans="1:6" ht="12.75" customHeight="1" x14ac:dyDescent="0.2">
      <c r="A240" s="83" t="s">
        <v>169</v>
      </c>
      <c r="B240" s="83">
        <v>10</v>
      </c>
      <c r="C240" s="84">
        <v>2483.9441486800001</v>
      </c>
      <c r="D240" s="84">
        <v>2464.31252933</v>
      </c>
      <c r="E240" s="84">
        <v>214.03639480999999</v>
      </c>
      <c r="F240" s="84">
        <v>214.03639480999999</v>
      </c>
    </row>
    <row r="241" spans="1:6" ht="12.75" customHeight="1" x14ac:dyDescent="0.2">
      <c r="A241" s="83" t="s">
        <v>169</v>
      </c>
      <c r="B241" s="83">
        <v>11</v>
      </c>
      <c r="C241" s="84">
        <v>2474.08437521</v>
      </c>
      <c r="D241" s="84">
        <v>2455.4571745600001</v>
      </c>
      <c r="E241" s="84">
        <v>213.26726825</v>
      </c>
      <c r="F241" s="84">
        <v>213.26726825</v>
      </c>
    </row>
    <row r="242" spans="1:6" ht="12.75" customHeight="1" x14ac:dyDescent="0.2">
      <c r="A242" s="83" t="s">
        <v>169</v>
      </c>
      <c r="B242" s="83">
        <v>12</v>
      </c>
      <c r="C242" s="84">
        <v>2504.7327562199998</v>
      </c>
      <c r="D242" s="84">
        <v>2485.4773084399999</v>
      </c>
      <c r="E242" s="84">
        <v>215.87464907</v>
      </c>
      <c r="F242" s="84">
        <v>215.87464907</v>
      </c>
    </row>
    <row r="243" spans="1:6" ht="12.75" customHeight="1" x14ac:dyDescent="0.2">
      <c r="A243" s="83" t="s">
        <v>169</v>
      </c>
      <c r="B243" s="83">
        <v>13</v>
      </c>
      <c r="C243" s="84">
        <v>2494.0854976800001</v>
      </c>
      <c r="D243" s="84">
        <v>2475.02991324</v>
      </c>
      <c r="E243" s="84">
        <v>214.96724678999999</v>
      </c>
      <c r="F243" s="84">
        <v>214.96724678999999</v>
      </c>
    </row>
    <row r="244" spans="1:6" ht="12.75" customHeight="1" x14ac:dyDescent="0.2">
      <c r="A244" s="83" t="s">
        <v>169</v>
      </c>
      <c r="B244" s="83">
        <v>14</v>
      </c>
      <c r="C244" s="84">
        <v>2507.0959635700001</v>
      </c>
      <c r="D244" s="84">
        <v>2489.4971007899999</v>
      </c>
      <c r="E244" s="84">
        <v>216.22378574000001</v>
      </c>
      <c r="F244" s="84">
        <v>216.22378574000001</v>
      </c>
    </row>
    <row r="245" spans="1:6" ht="12.75" customHeight="1" x14ac:dyDescent="0.2">
      <c r="A245" s="83" t="s">
        <v>169</v>
      </c>
      <c r="B245" s="83">
        <v>15</v>
      </c>
      <c r="C245" s="84">
        <v>2515.13542843</v>
      </c>
      <c r="D245" s="84">
        <v>2498.9570125599998</v>
      </c>
      <c r="E245" s="84">
        <v>217.04542072999999</v>
      </c>
      <c r="F245" s="84">
        <v>217.04542072999999</v>
      </c>
    </row>
    <row r="246" spans="1:6" ht="12.75" customHeight="1" x14ac:dyDescent="0.2">
      <c r="A246" s="83" t="s">
        <v>169</v>
      </c>
      <c r="B246" s="83">
        <v>16</v>
      </c>
      <c r="C246" s="84">
        <v>2520.9159968499998</v>
      </c>
      <c r="D246" s="84">
        <v>2503.82940345</v>
      </c>
      <c r="E246" s="84">
        <v>217.46860934</v>
      </c>
      <c r="F246" s="84">
        <v>217.46860934</v>
      </c>
    </row>
    <row r="247" spans="1:6" ht="12.75" customHeight="1" x14ac:dyDescent="0.2">
      <c r="A247" s="83" t="s">
        <v>169</v>
      </c>
      <c r="B247" s="83">
        <v>17</v>
      </c>
      <c r="C247" s="84">
        <v>2498.31669973</v>
      </c>
      <c r="D247" s="84">
        <v>2483.1025418700001</v>
      </c>
      <c r="E247" s="84">
        <v>215.66839014000001</v>
      </c>
      <c r="F247" s="84">
        <v>215.66839014000001</v>
      </c>
    </row>
    <row r="248" spans="1:6" ht="12.75" customHeight="1" x14ac:dyDescent="0.2">
      <c r="A248" s="83" t="s">
        <v>169</v>
      </c>
      <c r="B248" s="83">
        <v>18</v>
      </c>
      <c r="C248" s="84">
        <v>2453.0326437399999</v>
      </c>
      <c r="D248" s="84">
        <v>2435.4543278299998</v>
      </c>
      <c r="E248" s="84">
        <v>211.52993293</v>
      </c>
      <c r="F248" s="84">
        <v>211.52993293</v>
      </c>
    </row>
    <row r="249" spans="1:6" ht="12.75" customHeight="1" x14ac:dyDescent="0.2">
      <c r="A249" s="83" t="s">
        <v>169</v>
      </c>
      <c r="B249" s="83">
        <v>19</v>
      </c>
      <c r="C249" s="84">
        <v>2419.00550948</v>
      </c>
      <c r="D249" s="84">
        <v>2402.1748242499998</v>
      </c>
      <c r="E249" s="84">
        <v>208.63946150000001</v>
      </c>
      <c r="F249" s="84">
        <v>208.63946150000001</v>
      </c>
    </row>
    <row r="250" spans="1:6" ht="12.75" customHeight="1" x14ac:dyDescent="0.2">
      <c r="A250" s="83" t="s">
        <v>169</v>
      </c>
      <c r="B250" s="83">
        <v>20</v>
      </c>
      <c r="C250" s="84">
        <v>2429.3949042300001</v>
      </c>
      <c r="D250" s="84">
        <v>2410.65914694</v>
      </c>
      <c r="E250" s="84">
        <v>209.37636228</v>
      </c>
      <c r="F250" s="84">
        <v>209.37636228</v>
      </c>
    </row>
    <row r="251" spans="1:6" ht="12.75" customHeight="1" x14ac:dyDescent="0.2">
      <c r="A251" s="83" t="s">
        <v>169</v>
      </c>
      <c r="B251" s="83">
        <v>21</v>
      </c>
      <c r="C251" s="84">
        <v>2461.23685548</v>
      </c>
      <c r="D251" s="84">
        <v>2447.56110141</v>
      </c>
      <c r="E251" s="84">
        <v>212.58145952999999</v>
      </c>
      <c r="F251" s="84">
        <v>212.58145952999999</v>
      </c>
    </row>
    <row r="252" spans="1:6" ht="12.75" customHeight="1" x14ac:dyDescent="0.2">
      <c r="A252" s="83" t="s">
        <v>169</v>
      </c>
      <c r="B252" s="83">
        <v>22</v>
      </c>
      <c r="C252" s="84">
        <v>2480.00658036</v>
      </c>
      <c r="D252" s="84">
        <v>2470.2614198199999</v>
      </c>
      <c r="E252" s="84">
        <v>214.55308213999999</v>
      </c>
      <c r="F252" s="84">
        <v>214.55308213999999</v>
      </c>
    </row>
    <row r="253" spans="1:6" ht="12.75" customHeight="1" x14ac:dyDescent="0.2">
      <c r="A253" s="83" t="s">
        <v>169</v>
      </c>
      <c r="B253" s="83">
        <v>23</v>
      </c>
      <c r="C253" s="84">
        <v>2487.1117675099999</v>
      </c>
      <c r="D253" s="84">
        <v>2477.2476849200002</v>
      </c>
      <c r="E253" s="84">
        <v>215.15987003000001</v>
      </c>
      <c r="F253" s="84">
        <v>215.15987003000001</v>
      </c>
    </row>
    <row r="254" spans="1:6" ht="12.75" customHeight="1" x14ac:dyDescent="0.2">
      <c r="A254" s="83" t="s">
        <v>169</v>
      </c>
      <c r="B254" s="83">
        <v>24</v>
      </c>
      <c r="C254" s="84">
        <v>2468.0820499900001</v>
      </c>
      <c r="D254" s="84">
        <v>2467.4561372500002</v>
      </c>
      <c r="E254" s="84">
        <v>214.30943099999999</v>
      </c>
      <c r="F254" s="84">
        <v>214.30943099999999</v>
      </c>
    </row>
    <row r="255" spans="1:6" ht="12.75" customHeight="1" x14ac:dyDescent="0.2">
      <c r="A255" s="83" t="s">
        <v>170</v>
      </c>
      <c r="B255" s="83">
        <v>1</v>
      </c>
      <c r="C255" s="84">
        <v>2647.2017986699998</v>
      </c>
      <c r="D255" s="84">
        <v>2638.9676244500001</v>
      </c>
      <c r="E255" s="84">
        <v>229.20595890999999</v>
      </c>
      <c r="F255" s="84">
        <v>229.20595890999999</v>
      </c>
    </row>
    <row r="256" spans="1:6" ht="12.75" customHeight="1" x14ac:dyDescent="0.2">
      <c r="A256" s="83" t="s">
        <v>170</v>
      </c>
      <c r="B256" s="83">
        <v>2</v>
      </c>
      <c r="C256" s="84">
        <v>2718.9085682499999</v>
      </c>
      <c r="D256" s="84">
        <v>2717.4021440500001</v>
      </c>
      <c r="E256" s="84">
        <v>236.01834233</v>
      </c>
      <c r="F256" s="84">
        <v>236.01834233</v>
      </c>
    </row>
    <row r="257" spans="1:6" ht="12.75" customHeight="1" x14ac:dyDescent="0.2">
      <c r="A257" s="83" t="s">
        <v>170</v>
      </c>
      <c r="B257" s="83">
        <v>3</v>
      </c>
      <c r="C257" s="84">
        <v>2749.7563022999998</v>
      </c>
      <c r="D257" s="84">
        <v>2738.71926145</v>
      </c>
      <c r="E257" s="84">
        <v>237.86982784</v>
      </c>
      <c r="F257" s="84">
        <v>237.86982784</v>
      </c>
    </row>
    <row r="258" spans="1:6" ht="12.75" customHeight="1" x14ac:dyDescent="0.2">
      <c r="A258" s="83" t="s">
        <v>170</v>
      </c>
      <c r="B258" s="83">
        <v>4</v>
      </c>
      <c r="C258" s="84">
        <v>2775.3246570699998</v>
      </c>
      <c r="D258" s="84">
        <v>2764.0094455200001</v>
      </c>
      <c r="E258" s="84">
        <v>240.0663917</v>
      </c>
      <c r="F258" s="84">
        <v>240.0663917</v>
      </c>
    </row>
    <row r="259" spans="1:6" ht="12.75" customHeight="1" x14ac:dyDescent="0.2">
      <c r="A259" s="83" t="s">
        <v>170</v>
      </c>
      <c r="B259" s="83">
        <v>5</v>
      </c>
      <c r="C259" s="84">
        <v>2770.26716833</v>
      </c>
      <c r="D259" s="84">
        <v>2766.6624956800001</v>
      </c>
      <c r="E259" s="84">
        <v>240.29682079</v>
      </c>
      <c r="F259" s="84">
        <v>240.29682079</v>
      </c>
    </row>
    <row r="260" spans="1:6" ht="12.75" customHeight="1" x14ac:dyDescent="0.2">
      <c r="A260" s="83" t="s">
        <v>170</v>
      </c>
      <c r="B260" s="83">
        <v>6</v>
      </c>
      <c r="C260" s="84">
        <v>2731.6808269399999</v>
      </c>
      <c r="D260" s="84">
        <v>2726.6603064400001</v>
      </c>
      <c r="E260" s="84">
        <v>236.82245449999999</v>
      </c>
      <c r="F260" s="84">
        <v>236.82245449999999</v>
      </c>
    </row>
    <row r="261" spans="1:6" ht="12.75" customHeight="1" x14ac:dyDescent="0.2">
      <c r="A261" s="83" t="s">
        <v>170</v>
      </c>
      <c r="B261" s="83">
        <v>7</v>
      </c>
      <c r="C261" s="84">
        <v>2634.8039531999998</v>
      </c>
      <c r="D261" s="84">
        <v>2624.7678470400001</v>
      </c>
      <c r="E261" s="84">
        <v>227.97264572</v>
      </c>
      <c r="F261" s="84">
        <v>227.97264572</v>
      </c>
    </row>
    <row r="262" spans="1:6" ht="12.75" customHeight="1" x14ac:dyDescent="0.2">
      <c r="A262" s="83" t="s">
        <v>170</v>
      </c>
      <c r="B262" s="83">
        <v>8</v>
      </c>
      <c r="C262" s="84">
        <v>2533.5027722099999</v>
      </c>
      <c r="D262" s="84">
        <v>2521.8363585900001</v>
      </c>
      <c r="E262" s="84">
        <v>219.03259267999999</v>
      </c>
      <c r="F262" s="84">
        <v>219.03259267999999</v>
      </c>
    </row>
    <row r="263" spans="1:6" ht="12.75" customHeight="1" x14ac:dyDescent="0.2">
      <c r="A263" s="83" t="s">
        <v>170</v>
      </c>
      <c r="B263" s="83">
        <v>9</v>
      </c>
      <c r="C263" s="84">
        <v>2458.8681362699999</v>
      </c>
      <c r="D263" s="84">
        <v>2447.59077475</v>
      </c>
      <c r="E263" s="84">
        <v>212.58403679</v>
      </c>
      <c r="F263" s="84">
        <v>212.58403679</v>
      </c>
    </row>
    <row r="264" spans="1:6" ht="12.75" customHeight="1" x14ac:dyDescent="0.2">
      <c r="A264" s="83" t="s">
        <v>170</v>
      </c>
      <c r="B264" s="83">
        <v>10</v>
      </c>
      <c r="C264" s="84">
        <v>2415.2135624299999</v>
      </c>
      <c r="D264" s="84">
        <v>2412.74413779</v>
      </c>
      <c r="E264" s="84">
        <v>209.55745292</v>
      </c>
      <c r="F264" s="84">
        <v>209.55745292</v>
      </c>
    </row>
    <row r="265" spans="1:6" ht="12.75" customHeight="1" x14ac:dyDescent="0.2">
      <c r="A265" s="83" t="s">
        <v>170</v>
      </c>
      <c r="B265" s="83">
        <v>11</v>
      </c>
      <c r="C265" s="84">
        <v>2437.8340446799998</v>
      </c>
      <c r="D265" s="84">
        <v>2428.30310495</v>
      </c>
      <c r="E265" s="84">
        <v>210.90881773000001</v>
      </c>
      <c r="F265" s="84">
        <v>210.90881773000001</v>
      </c>
    </row>
    <row r="266" spans="1:6" ht="12.75" customHeight="1" x14ac:dyDescent="0.2">
      <c r="A266" s="83" t="s">
        <v>170</v>
      </c>
      <c r="B266" s="83">
        <v>12</v>
      </c>
      <c r="C266" s="84">
        <v>2451.1650912</v>
      </c>
      <c r="D266" s="84">
        <v>2441.1512821199999</v>
      </c>
      <c r="E266" s="84">
        <v>212.02473850000001</v>
      </c>
      <c r="F266" s="84">
        <v>212.02473850000001</v>
      </c>
    </row>
    <row r="267" spans="1:6" ht="12.75" customHeight="1" x14ac:dyDescent="0.2">
      <c r="A267" s="83" t="s">
        <v>170</v>
      </c>
      <c r="B267" s="83">
        <v>13</v>
      </c>
      <c r="C267" s="84">
        <v>2448.5471092799999</v>
      </c>
      <c r="D267" s="84">
        <v>2439.1057867700001</v>
      </c>
      <c r="E267" s="84">
        <v>211.84707821999999</v>
      </c>
      <c r="F267" s="84">
        <v>211.84707821999999</v>
      </c>
    </row>
    <row r="268" spans="1:6" ht="12.75" customHeight="1" x14ac:dyDescent="0.2">
      <c r="A268" s="83" t="s">
        <v>170</v>
      </c>
      <c r="B268" s="83">
        <v>14</v>
      </c>
      <c r="C268" s="84">
        <v>2441.67445748</v>
      </c>
      <c r="D268" s="84">
        <v>2432.8672603199998</v>
      </c>
      <c r="E268" s="84">
        <v>211.30523471999999</v>
      </c>
      <c r="F268" s="84">
        <v>211.30523471999999</v>
      </c>
    </row>
    <row r="269" spans="1:6" ht="12.75" customHeight="1" x14ac:dyDescent="0.2">
      <c r="A269" s="83" t="s">
        <v>170</v>
      </c>
      <c r="B269" s="83">
        <v>15</v>
      </c>
      <c r="C269" s="84">
        <v>2495.01468338</v>
      </c>
      <c r="D269" s="84">
        <v>2485.7466814499999</v>
      </c>
      <c r="E269" s="84">
        <v>215.89804530000001</v>
      </c>
      <c r="F269" s="84">
        <v>215.89804530000001</v>
      </c>
    </row>
    <row r="270" spans="1:6" ht="12.75" customHeight="1" x14ac:dyDescent="0.2">
      <c r="A270" s="83" t="s">
        <v>170</v>
      </c>
      <c r="B270" s="83">
        <v>16</v>
      </c>
      <c r="C270" s="84">
        <v>2515.1449848699999</v>
      </c>
      <c r="D270" s="84">
        <v>2505.34680041</v>
      </c>
      <c r="E270" s="84">
        <v>217.60040194000001</v>
      </c>
      <c r="F270" s="84">
        <v>217.60040194000001</v>
      </c>
    </row>
    <row r="271" spans="1:6" ht="12.75" customHeight="1" x14ac:dyDescent="0.2">
      <c r="A271" s="83" t="s">
        <v>170</v>
      </c>
      <c r="B271" s="83">
        <v>17</v>
      </c>
      <c r="C271" s="84">
        <v>2483.68358472</v>
      </c>
      <c r="D271" s="84">
        <v>2473.9312178800001</v>
      </c>
      <c r="E271" s="84">
        <v>214.87182025999999</v>
      </c>
      <c r="F271" s="84">
        <v>214.87182025999999</v>
      </c>
    </row>
    <row r="272" spans="1:6" ht="12.75" customHeight="1" x14ac:dyDescent="0.2">
      <c r="A272" s="83" t="s">
        <v>170</v>
      </c>
      <c r="B272" s="83">
        <v>18</v>
      </c>
      <c r="C272" s="84">
        <v>2433.3705433300001</v>
      </c>
      <c r="D272" s="84">
        <v>2422.2848106000001</v>
      </c>
      <c r="E272" s="84">
        <v>210.38610237</v>
      </c>
      <c r="F272" s="84">
        <v>210.38610237</v>
      </c>
    </row>
    <row r="273" spans="1:6" ht="12.75" customHeight="1" x14ac:dyDescent="0.2">
      <c r="A273" s="83" t="s">
        <v>170</v>
      </c>
      <c r="B273" s="83">
        <v>19</v>
      </c>
      <c r="C273" s="84">
        <v>2398.7540537099999</v>
      </c>
      <c r="D273" s="84">
        <v>2393.04723156</v>
      </c>
      <c r="E273" s="84">
        <v>207.84668988000001</v>
      </c>
      <c r="F273" s="84">
        <v>207.84668988000001</v>
      </c>
    </row>
    <row r="274" spans="1:6" ht="12.75" customHeight="1" x14ac:dyDescent="0.2">
      <c r="A274" s="83" t="s">
        <v>170</v>
      </c>
      <c r="B274" s="83">
        <v>20</v>
      </c>
      <c r="C274" s="84">
        <v>2424.2449241999998</v>
      </c>
      <c r="D274" s="84">
        <v>2414.5992840700001</v>
      </c>
      <c r="E274" s="84">
        <v>209.71858054</v>
      </c>
      <c r="F274" s="84">
        <v>209.71858054</v>
      </c>
    </row>
    <row r="275" spans="1:6" ht="12.75" customHeight="1" x14ac:dyDescent="0.2">
      <c r="A275" s="83" t="s">
        <v>170</v>
      </c>
      <c r="B275" s="83">
        <v>21</v>
      </c>
      <c r="C275" s="84">
        <v>2442.0158953300001</v>
      </c>
      <c r="D275" s="84">
        <v>2432.5292487000002</v>
      </c>
      <c r="E275" s="84">
        <v>211.27587693000001</v>
      </c>
      <c r="F275" s="84">
        <v>211.27587693000001</v>
      </c>
    </row>
    <row r="276" spans="1:6" ht="12.75" customHeight="1" x14ac:dyDescent="0.2">
      <c r="A276" s="83" t="s">
        <v>170</v>
      </c>
      <c r="B276" s="83">
        <v>22</v>
      </c>
      <c r="C276" s="84">
        <v>2480.3008780599998</v>
      </c>
      <c r="D276" s="84">
        <v>2471.30474194</v>
      </c>
      <c r="E276" s="84">
        <v>214.64369926000001</v>
      </c>
      <c r="F276" s="84">
        <v>214.64369926000001</v>
      </c>
    </row>
    <row r="277" spans="1:6" ht="12.75" customHeight="1" x14ac:dyDescent="0.2">
      <c r="A277" s="83" t="s">
        <v>170</v>
      </c>
      <c r="B277" s="83">
        <v>23</v>
      </c>
      <c r="C277" s="84">
        <v>2485.6052748100001</v>
      </c>
      <c r="D277" s="84">
        <v>2475.4086643000001</v>
      </c>
      <c r="E277" s="84">
        <v>215.00014299</v>
      </c>
      <c r="F277" s="84">
        <v>215.00014299</v>
      </c>
    </row>
    <row r="278" spans="1:6" ht="12.75" customHeight="1" x14ac:dyDescent="0.2">
      <c r="A278" s="83" t="s">
        <v>170</v>
      </c>
      <c r="B278" s="83">
        <v>24</v>
      </c>
      <c r="C278" s="84">
        <v>2542.0985271200002</v>
      </c>
      <c r="D278" s="84">
        <v>2531.64058634</v>
      </c>
      <c r="E278" s="84">
        <v>219.88413303999999</v>
      </c>
      <c r="F278" s="84">
        <v>219.88413303999999</v>
      </c>
    </row>
    <row r="279" spans="1:6" ht="12.75" customHeight="1" x14ac:dyDescent="0.2">
      <c r="A279" s="83" t="s">
        <v>171</v>
      </c>
      <c r="B279" s="83">
        <v>1</v>
      </c>
      <c r="C279" s="84">
        <v>2535.4125750600001</v>
      </c>
      <c r="D279" s="84">
        <v>2525.5426909399998</v>
      </c>
      <c r="E279" s="84">
        <v>219.35450397</v>
      </c>
      <c r="F279" s="84">
        <v>219.35450397</v>
      </c>
    </row>
    <row r="280" spans="1:6" ht="12.75" customHeight="1" x14ac:dyDescent="0.2">
      <c r="A280" s="83" t="s">
        <v>171</v>
      </c>
      <c r="B280" s="83">
        <v>2</v>
      </c>
      <c r="C280" s="84">
        <v>2673.51520458</v>
      </c>
      <c r="D280" s="84">
        <v>2663.1490033499999</v>
      </c>
      <c r="E280" s="84">
        <v>231.30621815000001</v>
      </c>
      <c r="F280" s="84">
        <v>231.30621815000001</v>
      </c>
    </row>
    <row r="281" spans="1:6" ht="12.75" customHeight="1" x14ac:dyDescent="0.2">
      <c r="A281" s="83" t="s">
        <v>171</v>
      </c>
      <c r="B281" s="83">
        <v>3</v>
      </c>
      <c r="C281" s="84">
        <v>2733.8465477700001</v>
      </c>
      <c r="D281" s="84">
        <v>2722.64359582</v>
      </c>
      <c r="E281" s="84">
        <v>236.47358550000001</v>
      </c>
      <c r="F281" s="84">
        <v>236.47358550000001</v>
      </c>
    </row>
    <row r="282" spans="1:6" ht="12.75" customHeight="1" x14ac:dyDescent="0.2">
      <c r="A282" s="83" t="s">
        <v>171</v>
      </c>
      <c r="B282" s="83">
        <v>4</v>
      </c>
      <c r="C282" s="84">
        <v>2749.2092238</v>
      </c>
      <c r="D282" s="84">
        <v>2738.8588229299999</v>
      </c>
      <c r="E282" s="84">
        <v>237.88194937</v>
      </c>
      <c r="F282" s="84">
        <v>237.88194937</v>
      </c>
    </row>
    <row r="283" spans="1:6" ht="12.75" customHeight="1" x14ac:dyDescent="0.2">
      <c r="A283" s="83" t="s">
        <v>171</v>
      </c>
      <c r="B283" s="83">
        <v>5</v>
      </c>
      <c r="C283" s="84">
        <v>2766.60569313</v>
      </c>
      <c r="D283" s="84">
        <v>2755.5958818600002</v>
      </c>
      <c r="E283" s="84">
        <v>239.33563663999999</v>
      </c>
      <c r="F283" s="84">
        <v>239.33563663999999</v>
      </c>
    </row>
    <row r="284" spans="1:6" ht="12.75" customHeight="1" x14ac:dyDescent="0.2">
      <c r="A284" s="83" t="s">
        <v>171</v>
      </c>
      <c r="B284" s="83">
        <v>6</v>
      </c>
      <c r="C284" s="84">
        <v>2724.2624110100001</v>
      </c>
      <c r="D284" s="84">
        <v>2714.25197226</v>
      </c>
      <c r="E284" s="84">
        <v>235.74473603999999</v>
      </c>
      <c r="F284" s="84">
        <v>235.74473603999999</v>
      </c>
    </row>
    <row r="285" spans="1:6" ht="12.75" customHeight="1" x14ac:dyDescent="0.2">
      <c r="A285" s="83" t="s">
        <v>171</v>
      </c>
      <c r="B285" s="83">
        <v>7</v>
      </c>
      <c r="C285" s="84">
        <v>2656.8601868800001</v>
      </c>
      <c r="D285" s="84">
        <v>2646.83594627</v>
      </c>
      <c r="E285" s="84">
        <v>229.88935731000001</v>
      </c>
      <c r="F285" s="84">
        <v>229.88935731000001</v>
      </c>
    </row>
    <row r="286" spans="1:6" ht="12.75" customHeight="1" x14ac:dyDescent="0.2">
      <c r="A286" s="83" t="s">
        <v>171</v>
      </c>
      <c r="B286" s="83">
        <v>8</v>
      </c>
      <c r="C286" s="84">
        <v>2563.4212783799999</v>
      </c>
      <c r="D286" s="84">
        <v>2553.64090046</v>
      </c>
      <c r="E286" s="84">
        <v>221.7949572</v>
      </c>
      <c r="F286" s="84">
        <v>221.7949572</v>
      </c>
    </row>
    <row r="287" spans="1:6" ht="12.75" customHeight="1" x14ac:dyDescent="0.2">
      <c r="A287" s="83" t="s">
        <v>171</v>
      </c>
      <c r="B287" s="83">
        <v>9</v>
      </c>
      <c r="C287" s="84">
        <v>2505.0611164799998</v>
      </c>
      <c r="D287" s="84">
        <v>2494.9987539799999</v>
      </c>
      <c r="E287" s="84">
        <v>216.70162854</v>
      </c>
      <c r="F287" s="84">
        <v>216.70162854</v>
      </c>
    </row>
    <row r="288" spans="1:6" ht="12.75" customHeight="1" x14ac:dyDescent="0.2">
      <c r="A288" s="83" t="s">
        <v>171</v>
      </c>
      <c r="B288" s="83">
        <v>10</v>
      </c>
      <c r="C288" s="84">
        <v>2481.9254724399998</v>
      </c>
      <c r="D288" s="84">
        <v>2472.0982242199998</v>
      </c>
      <c r="E288" s="84">
        <v>214.71261669</v>
      </c>
      <c r="F288" s="84">
        <v>214.71261669</v>
      </c>
    </row>
    <row r="289" spans="1:6" ht="12.75" customHeight="1" x14ac:dyDescent="0.2">
      <c r="A289" s="83" t="s">
        <v>171</v>
      </c>
      <c r="B289" s="83">
        <v>11</v>
      </c>
      <c r="C289" s="84">
        <v>2473.6788788600002</v>
      </c>
      <c r="D289" s="84">
        <v>2470.9173524500002</v>
      </c>
      <c r="E289" s="84">
        <v>214.61005277999999</v>
      </c>
      <c r="F289" s="84">
        <v>214.61005277999999</v>
      </c>
    </row>
    <row r="290" spans="1:6" ht="12.75" customHeight="1" x14ac:dyDescent="0.2">
      <c r="A290" s="83" t="s">
        <v>171</v>
      </c>
      <c r="B290" s="83">
        <v>12</v>
      </c>
      <c r="C290" s="84">
        <v>2515.3496348799999</v>
      </c>
      <c r="D290" s="84">
        <v>2505.1278892999999</v>
      </c>
      <c r="E290" s="84">
        <v>217.58138855000001</v>
      </c>
      <c r="F290" s="84">
        <v>217.58138855000001</v>
      </c>
    </row>
    <row r="291" spans="1:6" ht="12.75" customHeight="1" x14ac:dyDescent="0.2">
      <c r="A291" s="83" t="s">
        <v>171</v>
      </c>
      <c r="B291" s="83">
        <v>13</v>
      </c>
      <c r="C291" s="84">
        <v>2542.7212712400001</v>
      </c>
      <c r="D291" s="84">
        <v>2532.4069318699999</v>
      </c>
      <c r="E291" s="84">
        <v>219.95069351999999</v>
      </c>
      <c r="F291" s="84">
        <v>219.95069351999999</v>
      </c>
    </row>
    <row r="292" spans="1:6" ht="12.75" customHeight="1" x14ac:dyDescent="0.2">
      <c r="A292" s="83" t="s">
        <v>171</v>
      </c>
      <c r="B292" s="83">
        <v>14</v>
      </c>
      <c r="C292" s="84">
        <v>2573.8616729300002</v>
      </c>
      <c r="D292" s="84">
        <v>2572.8024402699998</v>
      </c>
      <c r="E292" s="84">
        <v>223.45922131</v>
      </c>
      <c r="F292" s="84">
        <v>223.45922131</v>
      </c>
    </row>
    <row r="293" spans="1:6" ht="12.75" customHeight="1" x14ac:dyDescent="0.2">
      <c r="A293" s="83" t="s">
        <v>171</v>
      </c>
      <c r="B293" s="83">
        <v>15</v>
      </c>
      <c r="C293" s="84">
        <v>2618.3279198499999</v>
      </c>
      <c r="D293" s="84">
        <v>2612.3514682199998</v>
      </c>
      <c r="E293" s="84">
        <v>226.89422854</v>
      </c>
      <c r="F293" s="84">
        <v>226.89422854</v>
      </c>
    </row>
    <row r="294" spans="1:6" ht="12.75" customHeight="1" x14ac:dyDescent="0.2">
      <c r="A294" s="83" t="s">
        <v>171</v>
      </c>
      <c r="B294" s="83">
        <v>16</v>
      </c>
      <c r="C294" s="84">
        <v>2665.11045956</v>
      </c>
      <c r="D294" s="84">
        <v>2658.4053488899999</v>
      </c>
      <c r="E294" s="84">
        <v>230.89421088</v>
      </c>
      <c r="F294" s="84">
        <v>230.89421088</v>
      </c>
    </row>
    <row r="295" spans="1:6" ht="12.75" customHeight="1" x14ac:dyDescent="0.2">
      <c r="A295" s="83" t="s">
        <v>171</v>
      </c>
      <c r="B295" s="83">
        <v>17</v>
      </c>
      <c r="C295" s="84">
        <v>2642.3008269799998</v>
      </c>
      <c r="D295" s="84">
        <v>2639.9853023400001</v>
      </c>
      <c r="E295" s="84">
        <v>229.29434871999999</v>
      </c>
      <c r="F295" s="84">
        <v>229.29434871999999</v>
      </c>
    </row>
    <row r="296" spans="1:6" ht="12.75" customHeight="1" x14ac:dyDescent="0.2">
      <c r="A296" s="83" t="s">
        <v>171</v>
      </c>
      <c r="B296" s="83">
        <v>18</v>
      </c>
      <c r="C296" s="84">
        <v>2602.1453829299999</v>
      </c>
      <c r="D296" s="84">
        <v>2591.8397035900002</v>
      </c>
      <c r="E296" s="84">
        <v>225.11269146000001</v>
      </c>
      <c r="F296" s="84">
        <v>225.11269146000001</v>
      </c>
    </row>
    <row r="297" spans="1:6" ht="12.75" customHeight="1" x14ac:dyDescent="0.2">
      <c r="A297" s="83" t="s">
        <v>171</v>
      </c>
      <c r="B297" s="83">
        <v>19</v>
      </c>
      <c r="C297" s="84">
        <v>2538.24578862</v>
      </c>
      <c r="D297" s="84">
        <v>2528.0509441700001</v>
      </c>
      <c r="E297" s="84">
        <v>219.57235681</v>
      </c>
      <c r="F297" s="84">
        <v>219.57235681</v>
      </c>
    </row>
    <row r="298" spans="1:6" ht="12.75" customHeight="1" x14ac:dyDescent="0.2">
      <c r="A298" s="83" t="s">
        <v>171</v>
      </c>
      <c r="B298" s="83">
        <v>20</v>
      </c>
      <c r="C298" s="84">
        <v>2517.1342322999999</v>
      </c>
      <c r="D298" s="84">
        <v>2507.31369468</v>
      </c>
      <c r="E298" s="84">
        <v>217.77123537</v>
      </c>
      <c r="F298" s="84">
        <v>217.77123537</v>
      </c>
    </row>
    <row r="299" spans="1:6" ht="12.75" customHeight="1" x14ac:dyDescent="0.2">
      <c r="A299" s="83" t="s">
        <v>171</v>
      </c>
      <c r="B299" s="83">
        <v>21</v>
      </c>
      <c r="C299" s="84">
        <v>2508.5446633699999</v>
      </c>
      <c r="D299" s="84">
        <v>2498.9678553200001</v>
      </c>
      <c r="E299" s="84">
        <v>217.04636246999999</v>
      </c>
      <c r="F299" s="84">
        <v>217.04636246999999</v>
      </c>
    </row>
    <row r="300" spans="1:6" ht="12.75" customHeight="1" x14ac:dyDescent="0.2">
      <c r="A300" s="83" t="s">
        <v>171</v>
      </c>
      <c r="B300" s="83">
        <v>22</v>
      </c>
      <c r="C300" s="84">
        <v>2528.1092813700002</v>
      </c>
      <c r="D300" s="84">
        <v>2518.1855132599999</v>
      </c>
      <c r="E300" s="84">
        <v>218.71550069</v>
      </c>
      <c r="F300" s="84">
        <v>218.71550069</v>
      </c>
    </row>
    <row r="301" spans="1:6" ht="12.75" customHeight="1" x14ac:dyDescent="0.2">
      <c r="A301" s="83" t="s">
        <v>171</v>
      </c>
      <c r="B301" s="83">
        <v>23</v>
      </c>
      <c r="C301" s="84">
        <v>2568.7318576900002</v>
      </c>
      <c r="D301" s="84">
        <v>2558.7807111699999</v>
      </c>
      <c r="E301" s="84">
        <v>222.24137239000001</v>
      </c>
      <c r="F301" s="84">
        <v>222.24137239000001</v>
      </c>
    </row>
    <row r="302" spans="1:6" ht="12.75" customHeight="1" x14ac:dyDescent="0.2">
      <c r="A302" s="83" t="s">
        <v>171</v>
      </c>
      <c r="B302" s="83">
        <v>24</v>
      </c>
      <c r="C302" s="84">
        <v>2634.3081958600001</v>
      </c>
      <c r="D302" s="84">
        <v>2624.2752314700001</v>
      </c>
      <c r="E302" s="84">
        <v>227.92985988999999</v>
      </c>
      <c r="F302" s="84">
        <v>227.92985988999999</v>
      </c>
    </row>
    <row r="303" spans="1:6" ht="12.75" customHeight="1" x14ac:dyDescent="0.2">
      <c r="A303" s="83" t="s">
        <v>172</v>
      </c>
      <c r="B303" s="83">
        <v>1</v>
      </c>
      <c r="C303" s="84">
        <v>2694.18619412</v>
      </c>
      <c r="D303" s="84">
        <v>2685.6498657900001</v>
      </c>
      <c r="E303" s="84">
        <v>233.26051713999999</v>
      </c>
      <c r="F303" s="84">
        <v>233.26051713999999</v>
      </c>
    </row>
    <row r="304" spans="1:6" ht="12.75" customHeight="1" x14ac:dyDescent="0.2">
      <c r="A304" s="83" t="s">
        <v>172</v>
      </c>
      <c r="B304" s="83">
        <v>2</v>
      </c>
      <c r="C304" s="84">
        <v>2760.7115450800002</v>
      </c>
      <c r="D304" s="84">
        <v>2752.3374140000001</v>
      </c>
      <c r="E304" s="84">
        <v>239.05262436000001</v>
      </c>
      <c r="F304" s="84">
        <v>239.05262436000001</v>
      </c>
    </row>
    <row r="305" spans="1:6" ht="12.75" customHeight="1" x14ac:dyDescent="0.2">
      <c r="A305" s="83" t="s">
        <v>172</v>
      </c>
      <c r="B305" s="83">
        <v>3</v>
      </c>
      <c r="C305" s="84">
        <v>2777.4201504299999</v>
      </c>
      <c r="D305" s="84">
        <v>2766.5447630100002</v>
      </c>
      <c r="E305" s="84">
        <v>240.28659519000001</v>
      </c>
      <c r="F305" s="84">
        <v>240.28659519000001</v>
      </c>
    </row>
    <row r="306" spans="1:6" ht="12.75" customHeight="1" x14ac:dyDescent="0.2">
      <c r="A306" s="83" t="s">
        <v>172</v>
      </c>
      <c r="B306" s="83">
        <v>4</v>
      </c>
      <c r="C306" s="84">
        <v>2777.0173957400002</v>
      </c>
      <c r="D306" s="84">
        <v>2765.91522291</v>
      </c>
      <c r="E306" s="84">
        <v>240.23191686000001</v>
      </c>
      <c r="F306" s="84">
        <v>240.23191686000001</v>
      </c>
    </row>
    <row r="307" spans="1:6" ht="12.75" customHeight="1" x14ac:dyDescent="0.2">
      <c r="A307" s="83" t="s">
        <v>172</v>
      </c>
      <c r="B307" s="83">
        <v>5</v>
      </c>
      <c r="C307" s="84">
        <v>2789.2374782299999</v>
      </c>
      <c r="D307" s="84">
        <v>2778.0810787700002</v>
      </c>
      <c r="E307" s="84">
        <v>241.28857500999999</v>
      </c>
      <c r="F307" s="84">
        <v>241.28857500999999</v>
      </c>
    </row>
    <row r="308" spans="1:6" ht="12.75" customHeight="1" x14ac:dyDescent="0.2">
      <c r="A308" s="83" t="s">
        <v>172</v>
      </c>
      <c r="B308" s="83">
        <v>6</v>
      </c>
      <c r="C308" s="84">
        <v>2779.2028427300002</v>
      </c>
      <c r="D308" s="84">
        <v>2767.8656515799998</v>
      </c>
      <c r="E308" s="84">
        <v>240.40132016999999</v>
      </c>
      <c r="F308" s="84">
        <v>240.40132016999999</v>
      </c>
    </row>
    <row r="309" spans="1:6" ht="12.75" customHeight="1" x14ac:dyDescent="0.2">
      <c r="A309" s="83" t="s">
        <v>172</v>
      </c>
      <c r="B309" s="83">
        <v>7</v>
      </c>
      <c r="C309" s="84">
        <v>2703.5496187799999</v>
      </c>
      <c r="D309" s="84">
        <v>2692.9573673199998</v>
      </c>
      <c r="E309" s="84">
        <v>233.89520583000001</v>
      </c>
      <c r="F309" s="84">
        <v>233.89520583000001</v>
      </c>
    </row>
    <row r="310" spans="1:6" ht="12.75" customHeight="1" x14ac:dyDescent="0.2">
      <c r="A310" s="83" t="s">
        <v>172</v>
      </c>
      <c r="B310" s="83">
        <v>8</v>
      </c>
      <c r="C310" s="84">
        <v>2592.3785624000002</v>
      </c>
      <c r="D310" s="84">
        <v>2582.6287177700001</v>
      </c>
      <c r="E310" s="84">
        <v>224.31267678</v>
      </c>
      <c r="F310" s="84">
        <v>224.31267678</v>
      </c>
    </row>
    <row r="311" spans="1:6" ht="12.75" customHeight="1" x14ac:dyDescent="0.2">
      <c r="A311" s="83" t="s">
        <v>172</v>
      </c>
      <c r="B311" s="83">
        <v>9</v>
      </c>
      <c r="C311" s="84">
        <v>2536.2347706999999</v>
      </c>
      <c r="D311" s="84">
        <v>2527.6977361700001</v>
      </c>
      <c r="E311" s="84">
        <v>219.54167914000001</v>
      </c>
      <c r="F311" s="84">
        <v>219.54167914000001</v>
      </c>
    </row>
    <row r="312" spans="1:6" ht="12.75" customHeight="1" x14ac:dyDescent="0.2">
      <c r="A312" s="83" t="s">
        <v>172</v>
      </c>
      <c r="B312" s="83">
        <v>10</v>
      </c>
      <c r="C312" s="84">
        <v>2537.7245683000001</v>
      </c>
      <c r="D312" s="84">
        <v>2529.4732848100002</v>
      </c>
      <c r="E312" s="84">
        <v>219.69589336000001</v>
      </c>
      <c r="F312" s="84">
        <v>219.69589336000001</v>
      </c>
    </row>
    <row r="313" spans="1:6" ht="12.75" customHeight="1" x14ac:dyDescent="0.2">
      <c r="A313" s="83" t="s">
        <v>172</v>
      </c>
      <c r="B313" s="83">
        <v>11</v>
      </c>
      <c r="C313" s="84">
        <v>2526.91696559</v>
      </c>
      <c r="D313" s="84">
        <v>2518.69774349</v>
      </c>
      <c r="E313" s="84">
        <v>218.75999014000001</v>
      </c>
      <c r="F313" s="84">
        <v>218.75999014000001</v>
      </c>
    </row>
    <row r="314" spans="1:6" ht="12.75" customHeight="1" x14ac:dyDescent="0.2">
      <c r="A314" s="83" t="s">
        <v>172</v>
      </c>
      <c r="B314" s="83">
        <v>12</v>
      </c>
      <c r="C314" s="84">
        <v>2545.8344505099999</v>
      </c>
      <c r="D314" s="84">
        <v>2537.46463864</v>
      </c>
      <c r="E314" s="84">
        <v>220.38997763</v>
      </c>
      <c r="F314" s="84">
        <v>220.38997763</v>
      </c>
    </row>
    <row r="315" spans="1:6" ht="12.75" customHeight="1" x14ac:dyDescent="0.2">
      <c r="A315" s="83" t="s">
        <v>172</v>
      </c>
      <c r="B315" s="83">
        <v>13</v>
      </c>
      <c r="C315" s="84">
        <v>2548.5684846700001</v>
      </c>
      <c r="D315" s="84">
        <v>2540.5227008100001</v>
      </c>
      <c r="E315" s="84">
        <v>220.65558379000001</v>
      </c>
      <c r="F315" s="84">
        <v>220.65558379000001</v>
      </c>
    </row>
    <row r="316" spans="1:6" ht="12.75" customHeight="1" x14ac:dyDescent="0.2">
      <c r="A316" s="83" t="s">
        <v>172</v>
      </c>
      <c r="B316" s="83">
        <v>14</v>
      </c>
      <c r="C316" s="84">
        <v>2593.5516825300001</v>
      </c>
      <c r="D316" s="84">
        <v>2585.5874534300001</v>
      </c>
      <c r="E316" s="84">
        <v>224.56965600000001</v>
      </c>
      <c r="F316" s="84">
        <v>224.56965600000001</v>
      </c>
    </row>
    <row r="317" spans="1:6" ht="12.75" customHeight="1" x14ac:dyDescent="0.2">
      <c r="A317" s="83" t="s">
        <v>172</v>
      </c>
      <c r="B317" s="83">
        <v>15</v>
      </c>
      <c r="C317" s="84">
        <v>2587.3472958100001</v>
      </c>
      <c r="D317" s="84">
        <v>2579.5638070099999</v>
      </c>
      <c r="E317" s="84">
        <v>224.04647578000001</v>
      </c>
      <c r="F317" s="84">
        <v>224.04647578000001</v>
      </c>
    </row>
    <row r="318" spans="1:6" ht="12.75" customHeight="1" x14ac:dyDescent="0.2">
      <c r="A318" s="83" t="s">
        <v>172</v>
      </c>
      <c r="B318" s="83">
        <v>16</v>
      </c>
      <c r="C318" s="84">
        <v>2583.6233179699998</v>
      </c>
      <c r="D318" s="84">
        <v>2574.82786089</v>
      </c>
      <c r="E318" s="84">
        <v>223.63513800999999</v>
      </c>
      <c r="F318" s="84">
        <v>223.63513800999999</v>
      </c>
    </row>
    <row r="319" spans="1:6" ht="12.75" customHeight="1" x14ac:dyDescent="0.2">
      <c r="A319" s="83" t="s">
        <v>172</v>
      </c>
      <c r="B319" s="83">
        <v>17</v>
      </c>
      <c r="C319" s="84">
        <v>2585.3517947700002</v>
      </c>
      <c r="D319" s="84">
        <v>2576.1105717999999</v>
      </c>
      <c r="E319" s="84">
        <v>223.74654709999999</v>
      </c>
      <c r="F319" s="84">
        <v>223.74654709999999</v>
      </c>
    </row>
    <row r="320" spans="1:6" ht="12.75" customHeight="1" x14ac:dyDescent="0.2">
      <c r="A320" s="83" t="s">
        <v>172</v>
      </c>
      <c r="B320" s="83">
        <v>18</v>
      </c>
      <c r="C320" s="84">
        <v>2528.1003347999999</v>
      </c>
      <c r="D320" s="84">
        <v>2519.0823743199999</v>
      </c>
      <c r="E320" s="84">
        <v>218.79339701999999</v>
      </c>
      <c r="F320" s="84">
        <v>218.79339701999999</v>
      </c>
    </row>
    <row r="321" spans="1:6" ht="12.75" customHeight="1" x14ac:dyDescent="0.2">
      <c r="A321" s="83" t="s">
        <v>172</v>
      </c>
      <c r="B321" s="83">
        <v>19</v>
      </c>
      <c r="C321" s="84">
        <v>2520.5965396800002</v>
      </c>
      <c r="D321" s="84">
        <v>2511.8451503299998</v>
      </c>
      <c r="E321" s="84">
        <v>218.16481225000001</v>
      </c>
      <c r="F321" s="84">
        <v>218.16481225000001</v>
      </c>
    </row>
    <row r="322" spans="1:6" ht="12.75" customHeight="1" x14ac:dyDescent="0.2">
      <c r="A322" s="83" t="s">
        <v>172</v>
      </c>
      <c r="B322" s="83">
        <v>20</v>
      </c>
      <c r="C322" s="84">
        <v>2542.4716852199999</v>
      </c>
      <c r="D322" s="84">
        <v>2534.3199933000001</v>
      </c>
      <c r="E322" s="84">
        <v>220.11685133</v>
      </c>
      <c r="F322" s="84">
        <v>220.11685133</v>
      </c>
    </row>
    <row r="323" spans="1:6" ht="12.75" customHeight="1" x14ac:dyDescent="0.2">
      <c r="A323" s="83" t="s">
        <v>172</v>
      </c>
      <c r="B323" s="83">
        <v>21</v>
      </c>
      <c r="C323" s="84">
        <v>2556.3738552200002</v>
      </c>
      <c r="D323" s="84">
        <v>2547.4965386700001</v>
      </c>
      <c r="E323" s="84">
        <v>221.26129232</v>
      </c>
      <c r="F323" s="84">
        <v>221.26129232</v>
      </c>
    </row>
    <row r="324" spans="1:6" ht="12.75" customHeight="1" x14ac:dyDescent="0.2">
      <c r="A324" s="83" t="s">
        <v>172</v>
      </c>
      <c r="B324" s="83">
        <v>22</v>
      </c>
      <c r="C324" s="84">
        <v>2600.4832249900001</v>
      </c>
      <c r="D324" s="84">
        <v>2590.4808860399999</v>
      </c>
      <c r="E324" s="84">
        <v>224.99467217</v>
      </c>
      <c r="F324" s="84">
        <v>224.99467217</v>
      </c>
    </row>
    <row r="325" spans="1:6" ht="12.75" customHeight="1" x14ac:dyDescent="0.2">
      <c r="A325" s="83" t="s">
        <v>172</v>
      </c>
      <c r="B325" s="83">
        <v>23</v>
      </c>
      <c r="C325" s="84">
        <v>2633.5966125</v>
      </c>
      <c r="D325" s="84">
        <v>2623.2345446700001</v>
      </c>
      <c r="E325" s="84">
        <v>227.83947165000001</v>
      </c>
      <c r="F325" s="84">
        <v>227.83947165000001</v>
      </c>
    </row>
    <row r="326" spans="1:6" ht="12.75" customHeight="1" x14ac:dyDescent="0.2">
      <c r="A326" s="83" t="s">
        <v>172</v>
      </c>
      <c r="B326" s="83">
        <v>24</v>
      </c>
      <c r="C326" s="84">
        <v>2685.5363844499998</v>
      </c>
      <c r="D326" s="84">
        <v>2685.1097845999998</v>
      </c>
      <c r="E326" s="84">
        <v>233.21360870999999</v>
      </c>
      <c r="F326" s="84">
        <v>233.21360870999999</v>
      </c>
    </row>
    <row r="327" spans="1:6" ht="12.75" customHeight="1" x14ac:dyDescent="0.2">
      <c r="A327" s="83" t="s">
        <v>173</v>
      </c>
      <c r="B327" s="83">
        <v>1</v>
      </c>
      <c r="C327" s="84">
        <v>2768.3538321400001</v>
      </c>
      <c r="D327" s="84">
        <v>2757.1821861799999</v>
      </c>
      <c r="E327" s="84">
        <v>239.47341416</v>
      </c>
      <c r="F327" s="84">
        <v>239.47341416</v>
      </c>
    </row>
    <row r="328" spans="1:6" ht="12.75" customHeight="1" x14ac:dyDescent="0.2">
      <c r="A328" s="83" t="s">
        <v>173</v>
      </c>
      <c r="B328" s="83">
        <v>2</v>
      </c>
      <c r="C328" s="84">
        <v>2838.2757643899999</v>
      </c>
      <c r="D328" s="84">
        <v>2827.3267547400001</v>
      </c>
      <c r="E328" s="84">
        <v>245.56577881999999</v>
      </c>
      <c r="F328" s="84">
        <v>245.56577881999999</v>
      </c>
    </row>
    <row r="329" spans="1:6" ht="12.75" customHeight="1" x14ac:dyDescent="0.2">
      <c r="A329" s="83" t="s">
        <v>173</v>
      </c>
      <c r="B329" s="83">
        <v>3</v>
      </c>
      <c r="C329" s="84">
        <v>2885.03082395</v>
      </c>
      <c r="D329" s="84">
        <v>2873.58419701</v>
      </c>
      <c r="E329" s="84">
        <v>249.58344138000001</v>
      </c>
      <c r="F329" s="84">
        <v>249.58344138000001</v>
      </c>
    </row>
    <row r="330" spans="1:6" ht="12.75" customHeight="1" x14ac:dyDescent="0.2">
      <c r="A330" s="83" t="s">
        <v>173</v>
      </c>
      <c r="B330" s="83">
        <v>4</v>
      </c>
      <c r="C330" s="84">
        <v>2875.5424833799998</v>
      </c>
      <c r="D330" s="84">
        <v>2864.8883299200002</v>
      </c>
      <c r="E330" s="84">
        <v>248.82816703</v>
      </c>
      <c r="F330" s="84">
        <v>248.82816703</v>
      </c>
    </row>
    <row r="331" spans="1:6" ht="12.75" customHeight="1" x14ac:dyDescent="0.2">
      <c r="A331" s="83" t="s">
        <v>173</v>
      </c>
      <c r="B331" s="83">
        <v>5</v>
      </c>
      <c r="C331" s="84">
        <v>2854.4157852200001</v>
      </c>
      <c r="D331" s="84">
        <v>2843.2810748000002</v>
      </c>
      <c r="E331" s="84">
        <v>246.95148176999999</v>
      </c>
      <c r="F331" s="84">
        <v>246.95148176999999</v>
      </c>
    </row>
    <row r="332" spans="1:6" ht="12.75" customHeight="1" x14ac:dyDescent="0.2">
      <c r="A332" s="83" t="s">
        <v>173</v>
      </c>
      <c r="B332" s="83">
        <v>6</v>
      </c>
      <c r="C332" s="84">
        <v>2808.2540341499998</v>
      </c>
      <c r="D332" s="84">
        <v>2797.1281548699999</v>
      </c>
      <c r="E332" s="84">
        <v>242.94289744</v>
      </c>
      <c r="F332" s="84">
        <v>242.94289744</v>
      </c>
    </row>
    <row r="333" spans="1:6" ht="12.75" customHeight="1" x14ac:dyDescent="0.2">
      <c r="A333" s="83" t="s">
        <v>173</v>
      </c>
      <c r="B333" s="83">
        <v>7</v>
      </c>
      <c r="C333" s="84">
        <v>2710.15292159</v>
      </c>
      <c r="D333" s="84">
        <v>2700.1883880599999</v>
      </c>
      <c r="E333" s="84">
        <v>234.52325182000001</v>
      </c>
      <c r="F333" s="84">
        <v>234.52325182000001</v>
      </c>
    </row>
    <row r="334" spans="1:6" ht="12.75" customHeight="1" x14ac:dyDescent="0.2">
      <c r="A334" s="83" t="s">
        <v>173</v>
      </c>
      <c r="B334" s="83">
        <v>8</v>
      </c>
      <c r="C334" s="84">
        <v>2604.6727884500001</v>
      </c>
      <c r="D334" s="84">
        <v>2595.7307974199998</v>
      </c>
      <c r="E334" s="84">
        <v>225.45065009000001</v>
      </c>
      <c r="F334" s="84">
        <v>225.45065009000001</v>
      </c>
    </row>
    <row r="335" spans="1:6" ht="12.75" customHeight="1" x14ac:dyDescent="0.2">
      <c r="A335" s="83" t="s">
        <v>173</v>
      </c>
      <c r="B335" s="83">
        <v>9</v>
      </c>
      <c r="C335" s="84">
        <v>2544.6274770700002</v>
      </c>
      <c r="D335" s="84">
        <v>2536.4030928299999</v>
      </c>
      <c r="E335" s="84">
        <v>220.29777770000001</v>
      </c>
      <c r="F335" s="84">
        <v>220.29777770000001</v>
      </c>
    </row>
    <row r="336" spans="1:6" ht="12.75" customHeight="1" x14ac:dyDescent="0.2">
      <c r="A336" s="83" t="s">
        <v>173</v>
      </c>
      <c r="B336" s="83">
        <v>10</v>
      </c>
      <c r="C336" s="84">
        <v>2520.0045488300002</v>
      </c>
      <c r="D336" s="84">
        <v>2512.1304871000002</v>
      </c>
      <c r="E336" s="84">
        <v>218.18959501000001</v>
      </c>
      <c r="F336" s="84">
        <v>218.18959501000001</v>
      </c>
    </row>
    <row r="337" spans="1:6" ht="12.75" customHeight="1" x14ac:dyDescent="0.2">
      <c r="A337" s="83" t="s">
        <v>173</v>
      </c>
      <c r="B337" s="83">
        <v>11</v>
      </c>
      <c r="C337" s="84">
        <v>2507.3094645400001</v>
      </c>
      <c r="D337" s="84">
        <v>2499.34692369</v>
      </c>
      <c r="E337" s="84">
        <v>217.07928623000001</v>
      </c>
      <c r="F337" s="84">
        <v>217.07928623000001</v>
      </c>
    </row>
    <row r="338" spans="1:6" ht="12.75" customHeight="1" x14ac:dyDescent="0.2">
      <c r="A338" s="83" t="s">
        <v>173</v>
      </c>
      <c r="B338" s="83">
        <v>12</v>
      </c>
      <c r="C338" s="84">
        <v>2532.6337635899999</v>
      </c>
      <c r="D338" s="84">
        <v>2524.1772934999999</v>
      </c>
      <c r="E338" s="84">
        <v>219.23591318999999</v>
      </c>
      <c r="F338" s="84">
        <v>219.23591318999999</v>
      </c>
    </row>
    <row r="339" spans="1:6" ht="12.75" customHeight="1" x14ac:dyDescent="0.2">
      <c r="A339" s="83" t="s">
        <v>173</v>
      </c>
      <c r="B339" s="83">
        <v>13</v>
      </c>
      <c r="C339" s="84">
        <v>2519.1016458300001</v>
      </c>
      <c r="D339" s="84">
        <v>2510.8284177599999</v>
      </c>
      <c r="E339" s="84">
        <v>218.07650455000001</v>
      </c>
      <c r="F339" s="84">
        <v>218.07650455000001</v>
      </c>
    </row>
    <row r="340" spans="1:6" ht="12.75" customHeight="1" x14ac:dyDescent="0.2">
      <c r="A340" s="83" t="s">
        <v>173</v>
      </c>
      <c r="B340" s="83">
        <v>14</v>
      </c>
      <c r="C340" s="84">
        <v>2534.63276021</v>
      </c>
      <c r="D340" s="84">
        <v>2526.2817909099999</v>
      </c>
      <c r="E340" s="84">
        <v>219.41869806</v>
      </c>
      <c r="F340" s="84">
        <v>219.41869806</v>
      </c>
    </row>
    <row r="341" spans="1:6" ht="12.75" customHeight="1" x14ac:dyDescent="0.2">
      <c r="A341" s="83" t="s">
        <v>173</v>
      </c>
      <c r="B341" s="83">
        <v>15</v>
      </c>
      <c r="C341" s="84">
        <v>2550.8044109000002</v>
      </c>
      <c r="D341" s="84">
        <v>2541.5615364800001</v>
      </c>
      <c r="E341" s="84">
        <v>220.74581123999999</v>
      </c>
      <c r="F341" s="84">
        <v>220.74581123999999</v>
      </c>
    </row>
    <row r="342" spans="1:6" ht="12.75" customHeight="1" x14ac:dyDescent="0.2">
      <c r="A342" s="83" t="s">
        <v>173</v>
      </c>
      <c r="B342" s="83">
        <v>16</v>
      </c>
      <c r="C342" s="84">
        <v>2553.0684926700001</v>
      </c>
      <c r="D342" s="84">
        <v>2544.5673904800001</v>
      </c>
      <c r="E342" s="84">
        <v>221.00688289999999</v>
      </c>
      <c r="F342" s="84">
        <v>221.00688289999999</v>
      </c>
    </row>
    <row r="343" spans="1:6" ht="12.75" customHeight="1" x14ac:dyDescent="0.2">
      <c r="A343" s="83" t="s">
        <v>173</v>
      </c>
      <c r="B343" s="83">
        <v>17</v>
      </c>
      <c r="C343" s="84">
        <v>2518.4433620300001</v>
      </c>
      <c r="D343" s="84">
        <v>2509.2073329899999</v>
      </c>
      <c r="E343" s="84">
        <v>217.9357062</v>
      </c>
      <c r="F343" s="84">
        <v>217.9357062</v>
      </c>
    </row>
    <row r="344" spans="1:6" ht="12.75" customHeight="1" x14ac:dyDescent="0.2">
      <c r="A344" s="83" t="s">
        <v>173</v>
      </c>
      <c r="B344" s="83">
        <v>18</v>
      </c>
      <c r="C344" s="84">
        <v>2503.6962361800001</v>
      </c>
      <c r="D344" s="84">
        <v>2494.4186020100001</v>
      </c>
      <c r="E344" s="84">
        <v>216.65123979000001</v>
      </c>
      <c r="F344" s="84">
        <v>216.65123979000001</v>
      </c>
    </row>
    <row r="345" spans="1:6" ht="12.75" customHeight="1" x14ac:dyDescent="0.2">
      <c r="A345" s="83" t="s">
        <v>173</v>
      </c>
      <c r="B345" s="83">
        <v>19</v>
      </c>
      <c r="C345" s="84">
        <v>2487.69869991</v>
      </c>
      <c r="D345" s="84">
        <v>2478.7235807100001</v>
      </c>
      <c r="E345" s="84">
        <v>215.28805808000001</v>
      </c>
      <c r="F345" s="84">
        <v>215.28805808000001</v>
      </c>
    </row>
    <row r="346" spans="1:6" ht="12.75" customHeight="1" x14ac:dyDescent="0.2">
      <c r="A346" s="83" t="s">
        <v>173</v>
      </c>
      <c r="B346" s="83">
        <v>20</v>
      </c>
      <c r="C346" s="84">
        <v>2504.0181008999998</v>
      </c>
      <c r="D346" s="84">
        <v>2494.7717677599999</v>
      </c>
      <c r="E346" s="84">
        <v>216.68191379000001</v>
      </c>
      <c r="F346" s="84">
        <v>216.68191379000001</v>
      </c>
    </row>
    <row r="347" spans="1:6" ht="12.75" customHeight="1" x14ac:dyDescent="0.2">
      <c r="A347" s="83" t="s">
        <v>173</v>
      </c>
      <c r="B347" s="83">
        <v>21</v>
      </c>
      <c r="C347" s="84">
        <v>2527.7449761600001</v>
      </c>
      <c r="D347" s="84">
        <v>2517.6011062900002</v>
      </c>
      <c r="E347" s="84">
        <v>218.66474237</v>
      </c>
      <c r="F347" s="84">
        <v>218.66474237</v>
      </c>
    </row>
    <row r="348" spans="1:6" ht="12.75" customHeight="1" x14ac:dyDescent="0.2">
      <c r="A348" s="83" t="s">
        <v>173</v>
      </c>
      <c r="B348" s="83">
        <v>22</v>
      </c>
      <c r="C348" s="84">
        <v>2531.6800386999998</v>
      </c>
      <c r="D348" s="84">
        <v>2530.4737838299998</v>
      </c>
      <c r="E348" s="84">
        <v>219.7827911</v>
      </c>
      <c r="F348" s="84">
        <v>219.7827911</v>
      </c>
    </row>
    <row r="349" spans="1:6" ht="12.75" customHeight="1" x14ac:dyDescent="0.2">
      <c r="A349" s="83" t="s">
        <v>173</v>
      </c>
      <c r="B349" s="83">
        <v>23</v>
      </c>
      <c r="C349" s="84">
        <v>2590.1912197800002</v>
      </c>
      <c r="D349" s="84">
        <v>2588.9080602200002</v>
      </c>
      <c r="E349" s="84">
        <v>224.85806532000001</v>
      </c>
      <c r="F349" s="84">
        <v>224.85806532000001</v>
      </c>
    </row>
    <row r="350" spans="1:6" ht="12.75" customHeight="1" x14ac:dyDescent="0.2">
      <c r="A350" s="83" t="s">
        <v>173</v>
      </c>
      <c r="B350" s="83">
        <v>24</v>
      </c>
      <c r="C350" s="84">
        <v>2632.70074909</v>
      </c>
      <c r="D350" s="84">
        <v>2628.0727053700002</v>
      </c>
      <c r="E350" s="84">
        <v>228.25968721999999</v>
      </c>
      <c r="F350" s="84">
        <v>228.25968721999999</v>
      </c>
    </row>
    <row r="351" spans="1:6" ht="12.75" customHeight="1" x14ac:dyDescent="0.2">
      <c r="A351" s="83" t="s">
        <v>174</v>
      </c>
      <c r="B351" s="83">
        <v>1</v>
      </c>
      <c r="C351" s="84">
        <v>2757.2959324499998</v>
      </c>
      <c r="D351" s="84">
        <v>2744.6463791400001</v>
      </c>
      <c r="E351" s="84">
        <v>238.38462412000001</v>
      </c>
      <c r="F351" s="84">
        <v>238.38462412000001</v>
      </c>
    </row>
    <row r="352" spans="1:6" ht="12.75" customHeight="1" x14ac:dyDescent="0.2">
      <c r="A352" s="83" t="s">
        <v>174</v>
      </c>
      <c r="B352" s="83">
        <v>2</v>
      </c>
      <c r="C352" s="84">
        <v>2801.6185095300002</v>
      </c>
      <c r="D352" s="84">
        <v>2795.4621214899998</v>
      </c>
      <c r="E352" s="84">
        <v>242.79819510999999</v>
      </c>
      <c r="F352" s="84">
        <v>242.79819510999999</v>
      </c>
    </row>
    <row r="353" spans="1:6" ht="12.75" customHeight="1" x14ac:dyDescent="0.2">
      <c r="A353" s="83" t="s">
        <v>174</v>
      </c>
      <c r="B353" s="83">
        <v>3</v>
      </c>
      <c r="C353" s="84">
        <v>2820.91245531</v>
      </c>
      <c r="D353" s="84">
        <v>2808.1447863600001</v>
      </c>
      <c r="E353" s="84">
        <v>243.89974040000001</v>
      </c>
      <c r="F353" s="84">
        <v>243.89974040000001</v>
      </c>
    </row>
    <row r="354" spans="1:6" ht="12.75" customHeight="1" x14ac:dyDescent="0.2">
      <c r="A354" s="83" t="s">
        <v>174</v>
      </c>
      <c r="B354" s="83">
        <v>4</v>
      </c>
      <c r="C354" s="84">
        <v>2842.91643398</v>
      </c>
      <c r="D354" s="84">
        <v>2841.30535887</v>
      </c>
      <c r="E354" s="84">
        <v>246.77988214999999</v>
      </c>
      <c r="F354" s="84">
        <v>246.77988214999999</v>
      </c>
    </row>
    <row r="355" spans="1:6" ht="12.75" customHeight="1" x14ac:dyDescent="0.2">
      <c r="A355" s="83" t="s">
        <v>174</v>
      </c>
      <c r="B355" s="83">
        <v>5</v>
      </c>
      <c r="C355" s="84">
        <v>2850.8095927300001</v>
      </c>
      <c r="D355" s="84">
        <v>2841.70739005</v>
      </c>
      <c r="E355" s="84">
        <v>246.81480031999999</v>
      </c>
      <c r="F355" s="84">
        <v>246.81480031999999</v>
      </c>
    </row>
    <row r="356" spans="1:6" ht="12.75" customHeight="1" x14ac:dyDescent="0.2">
      <c r="A356" s="83" t="s">
        <v>174</v>
      </c>
      <c r="B356" s="83">
        <v>6</v>
      </c>
      <c r="C356" s="84">
        <v>2831.8153886800001</v>
      </c>
      <c r="D356" s="84">
        <v>2819.6838814900002</v>
      </c>
      <c r="E356" s="84">
        <v>244.90196162000001</v>
      </c>
      <c r="F356" s="84">
        <v>244.90196162000001</v>
      </c>
    </row>
    <row r="357" spans="1:6" ht="12.75" customHeight="1" x14ac:dyDescent="0.2">
      <c r="A357" s="83" t="s">
        <v>174</v>
      </c>
      <c r="B357" s="83">
        <v>7</v>
      </c>
      <c r="C357" s="84">
        <v>2819.32318859</v>
      </c>
      <c r="D357" s="84">
        <v>2806.4876611499999</v>
      </c>
      <c r="E357" s="84">
        <v>243.75581177999999</v>
      </c>
      <c r="F357" s="84">
        <v>243.75581177999999</v>
      </c>
    </row>
    <row r="358" spans="1:6" ht="12.75" customHeight="1" x14ac:dyDescent="0.2">
      <c r="A358" s="83" t="s">
        <v>174</v>
      </c>
      <c r="B358" s="83">
        <v>8</v>
      </c>
      <c r="C358" s="84">
        <v>2761.85141755</v>
      </c>
      <c r="D358" s="84">
        <v>2757.4454535499999</v>
      </c>
      <c r="E358" s="84">
        <v>239.49628009</v>
      </c>
      <c r="F358" s="84">
        <v>239.49628009</v>
      </c>
    </row>
    <row r="359" spans="1:6" ht="12.75" customHeight="1" x14ac:dyDescent="0.2">
      <c r="A359" s="83" t="s">
        <v>174</v>
      </c>
      <c r="B359" s="83">
        <v>9</v>
      </c>
      <c r="C359" s="84">
        <v>2671.0716147500002</v>
      </c>
      <c r="D359" s="84">
        <v>2661.2668633399999</v>
      </c>
      <c r="E359" s="84">
        <v>231.14274601</v>
      </c>
      <c r="F359" s="84">
        <v>231.14274601</v>
      </c>
    </row>
    <row r="360" spans="1:6" ht="12.75" customHeight="1" x14ac:dyDescent="0.2">
      <c r="A360" s="83" t="s">
        <v>174</v>
      </c>
      <c r="B360" s="83">
        <v>10</v>
      </c>
      <c r="C360" s="84">
        <v>2517.8855781799998</v>
      </c>
      <c r="D360" s="84">
        <v>2509.5037447</v>
      </c>
      <c r="E360" s="84">
        <v>217.96145086000001</v>
      </c>
      <c r="F360" s="84">
        <v>217.96145086000001</v>
      </c>
    </row>
    <row r="361" spans="1:6" ht="12.75" customHeight="1" x14ac:dyDescent="0.2">
      <c r="A361" s="83" t="s">
        <v>174</v>
      </c>
      <c r="B361" s="83">
        <v>11</v>
      </c>
      <c r="C361" s="84">
        <v>2485.8543633099998</v>
      </c>
      <c r="D361" s="84">
        <v>2477.0407342100002</v>
      </c>
      <c r="E361" s="84">
        <v>215.14189544999999</v>
      </c>
      <c r="F361" s="84">
        <v>215.14189544999999</v>
      </c>
    </row>
    <row r="362" spans="1:6" ht="12.75" customHeight="1" x14ac:dyDescent="0.2">
      <c r="A362" s="83" t="s">
        <v>174</v>
      </c>
      <c r="B362" s="83">
        <v>12</v>
      </c>
      <c r="C362" s="84">
        <v>2512.01840296</v>
      </c>
      <c r="D362" s="84">
        <v>2502.2313828000001</v>
      </c>
      <c r="E362" s="84">
        <v>217.32981421</v>
      </c>
      <c r="F362" s="84">
        <v>217.32981421</v>
      </c>
    </row>
    <row r="363" spans="1:6" ht="12.75" customHeight="1" x14ac:dyDescent="0.2">
      <c r="A363" s="83" t="s">
        <v>174</v>
      </c>
      <c r="B363" s="83">
        <v>13</v>
      </c>
      <c r="C363" s="84">
        <v>2514.5636991900001</v>
      </c>
      <c r="D363" s="84">
        <v>2504.8608421099998</v>
      </c>
      <c r="E363" s="84">
        <v>217.55819432999999</v>
      </c>
      <c r="F363" s="84">
        <v>217.55819432999999</v>
      </c>
    </row>
    <row r="364" spans="1:6" ht="12.75" customHeight="1" x14ac:dyDescent="0.2">
      <c r="A364" s="83" t="s">
        <v>174</v>
      </c>
      <c r="B364" s="83">
        <v>14</v>
      </c>
      <c r="C364" s="84">
        <v>2520.4913319000002</v>
      </c>
      <c r="D364" s="84">
        <v>2511.3688732999999</v>
      </c>
      <c r="E364" s="84">
        <v>218.12344548999999</v>
      </c>
      <c r="F364" s="84">
        <v>218.12344548999999</v>
      </c>
    </row>
    <row r="365" spans="1:6" ht="12.75" customHeight="1" x14ac:dyDescent="0.2">
      <c r="A365" s="83" t="s">
        <v>174</v>
      </c>
      <c r="B365" s="83">
        <v>15</v>
      </c>
      <c r="C365" s="84">
        <v>2521.48703647</v>
      </c>
      <c r="D365" s="84">
        <v>2512.7717216699998</v>
      </c>
      <c r="E365" s="84">
        <v>218.24528905</v>
      </c>
      <c r="F365" s="84">
        <v>218.24528905</v>
      </c>
    </row>
    <row r="366" spans="1:6" ht="12.75" customHeight="1" x14ac:dyDescent="0.2">
      <c r="A366" s="83" t="s">
        <v>174</v>
      </c>
      <c r="B366" s="83">
        <v>16</v>
      </c>
      <c r="C366" s="84">
        <v>2571.5459289</v>
      </c>
      <c r="D366" s="84">
        <v>2562.0911023899998</v>
      </c>
      <c r="E366" s="84">
        <v>222.52889445</v>
      </c>
      <c r="F366" s="84">
        <v>222.52889445</v>
      </c>
    </row>
    <row r="367" spans="1:6" ht="12.75" customHeight="1" x14ac:dyDescent="0.2">
      <c r="A367" s="83" t="s">
        <v>174</v>
      </c>
      <c r="B367" s="83">
        <v>17</v>
      </c>
      <c r="C367" s="84">
        <v>2567.88054113</v>
      </c>
      <c r="D367" s="84">
        <v>2558.6910500099998</v>
      </c>
      <c r="E367" s="84">
        <v>222.23358492</v>
      </c>
      <c r="F367" s="84">
        <v>222.23358492</v>
      </c>
    </row>
    <row r="368" spans="1:6" ht="12.75" customHeight="1" x14ac:dyDescent="0.2">
      <c r="A368" s="83" t="s">
        <v>174</v>
      </c>
      <c r="B368" s="83">
        <v>18</v>
      </c>
      <c r="C368" s="84">
        <v>2503.5185031000001</v>
      </c>
      <c r="D368" s="84">
        <v>2493.94599849</v>
      </c>
      <c r="E368" s="84">
        <v>216.61019209</v>
      </c>
      <c r="F368" s="84">
        <v>216.61019209</v>
      </c>
    </row>
    <row r="369" spans="1:6" ht="12.75" customHeight="1" x14ac:dyDescent="0.2">
      <c r="A369" s="83" t="s">
        <v>174</v>
      </c>
      <c r="B369" s="83">
        <v>19</v>
      </c>
      <c r="C369" s="84">
        <v>2467.35379018</v>
      </c>
      <c r="D369" s="84">
        <v>2457.9129889199999</v>
      </c>
      <c r="E369" s="84">
        <v>213.48056654000001</v>
      </c>
      <c r="F369" s="84">
        <v>213.48056654000001</v>
      </c>
    </row>
    <row r="370" spans="1:6" ht="12.75" customHeight="1" x14ac:dyDescent="0.2">
      <c r="A370" s="83" t="s">
        <v>174</v>
      </c>
      <c r="B370" s="83">
        <v>20</v>
      </c>
      <c r="C370" s="84">
        <v>2483.1714499300001</v>
      </c>
      <c r="D370" s="84">
        <v>2473.5011473499999</v>
      </c>
      <c r="E370" s="84">
        <v>214.83446674000001</v>
      </c>
      <c r="F370" s="84">
        <v>214.83446674000001</v>
      </c>
    </row>
    <row r="371" spans="1:6" ht="12.75" customHeight="1" x14ac:dyDescent="0.2">
      <c r="A371" s="83" t="s">
        <v>174</v>
      </c>
      <c r="B371" s="83">
        <v>21</v>
      </c>
      <c r="C371" s="84">
        <v>2555.8893063099999</v>
      </c>
      <c r="D371" s="84">
        <v>2554.7200979499999</v>
      </c>
      <c r="E371" s="84">
        <v>221.88869025</v>
      </c>
      <c r="F371" s="84">
        <v>221.88869025</v>
      </c>
    </row>
    <row r="372" spans="1:6" ht="12.75" customHeight="1" x14ac:dyDescent="0.2">
      <c r="A372" s="83" t="s">
        <v>174</v>
      </c>
      <c r="B372" s="83">
        <v>22</v>
      </c>
      <c r="C372" s="84">
        <v>2597.9669012300001</v>
      </c>
      <c r="D372" s="84">
        <v>2589.7377502200002</v>
      </c>
      <c r="E372" s="84">
        <v>224.93012755000001</v>
      </c>
      <c r="F372" s="84">
        <v>224.93012755000001</v>
      </c>
    </row>
    <row r="373" spans="1:6" ht="12.75" customHeight="1" x14ac:dyDescent="0.2">
      <c r="A373" s="83" t="s">
        <v>174</v>
      </c>
      <c r="B373" s="83">
        <v>23</v>
      </c>
      <c r="C373" s="84">
        <v>2635.8645397199998</v>
      </c>
      <c r="D373" s="84">
        <v>2622.7230803000002</v>
      </c>
      <c r="E373" s="84">
        <v>227.79504872000001</v>
      </c>
      <c r="F373" s="84">
        <v>227.79504872000001</v>
      </c>
    </row>
    <row r="374" spans="1:6" ht="12.75" customHeight="1" x14ac:dyDescent="0.2">
      <c r="A374" s="83" t="s">
        <v>174</v>
      </c>
      <c r="B374" s="83">
        <v>24</v>
      </c>
      <c r="C374" s="84">
        <v>2702.0387154700002</v>
      </c>
      <c r="D374" s="84">
        <v>2687.58541031</v>
      </c>
      <c r="E374" s="84">
        <v>233.42862769999999</v>
      </c>
      <c r="F374" s="84">
        <v>233.42862769999999</v>
      </c>
    </row>
    <row r="375" spans="1:6" ht="12.75" customHeight="1" x14ac:dyDescent="0.2">
      <c r="A375" s="83" t="s">
        <v>175</v>
      </c>
      <c r="B375" s="83">
        <v>1</v>
      </c>
      <c r="C375" s="84">
        <v>2697.4654590099999</v>
      </c>
      <c r="D375" s="84">
        <v>2685.1182813599999</v>
      </c>
      <c r="E375" s="84">
        <v>233.21434669000001</v>
      </c>
      <c r="F375" s="84">
        <v>233.21434669000001</v>
      </c>
    </row>
    <row r="376" spans="1:6" ht="12.75" customHeight="1" x14ac:dyDescent="0.2">
      <c r="A376" s="83" t="s">
        <v>175</v>
      </c>
      <c r="B376" s="83">
        <v>2</v>
      </c>
      <c r="C376" s="84">
        <v>2698.5144993700001</v>
      </c>
      <c r="D376" s="84">
        <v>2694.7051590000001</v>
      </c>
      <c r="E376" s="84">
        <v>234.04700922999999</v>
      </c>
      <c r="F376" s="84">
        <v>234.04700922999999</v>
      </c>
    </row>
    <row r="377" spans="1:6" ht="12.75" customHeight="1" x14ac:dyDescent="0.2">
      <c r="A377" s="83" t="s">
        <v>175</v>
      </c>
      <c r="B377" s="83">
        <v>3</v>
      </c>
      <c r="C377" s="84">
        <v>2759.7976092600002</v>
      </c>
      <c r="D377" s="84">
        <v>2746.8216244</v>
      </c>
      <c r="E377" s="84">
        <v>238.57355375</v>
      </c>
      <c r="F377" s="84">
        <v>238.57355375</v>
      </c>
    </row>
    <row r="378" spans="1:6" ht="12.75" customHeight="1" x14ac:dyDescent="0.2">
      <c r="A378" s="83" t="s">
        <v>175</v>
      </c>
      <c r="B378" s="83">
        <v>4</v>
      </c>
      <c r="C378" s="84">
        <v>2767.17167075</v>
      </c>
      <c r="D378" s="84">
        <v>2762.1476926599998</v>
      </c>
      <c r="E378" s="84">
        <v>239.90469026</v>
      </c>
      <c r="F378" s="84">
        <v>239.90469026</v>
      </c>
    </row>
    <row r="379" spans="1:6" ht="12.75" customHeight="1" x14ac:dyDescent="0.2">
      <c r="A379" s="83" t="s">
        <v>175</v>
      </c>
      <c r="B379" s="83">
        <v>5</v>
      </c>
      <c r="C379" s="84">
        <v>2780.1074302100001</v>
      </c>
      <c r="D379" s="84">
        <v>2772.7539678600001</v>
      </c>
      <c r="E379" s="84">
        <v>240.82589196999999</v>
      </c>
      <c r="F379" s="84">
        <v>240.82589196999999</v>
      </c>
    </row>
    <row r="380" spans="1:6" ht="12.75" customHeight="1" x14ac:dyDescent="0.2">
      <c r="A380" s="83" t="s">
        <v>175</v>
      </c>
      <c r="B380" s="83">
        <v>6</v>
      </c>
      <c r="C380" s="84">
        <v>2749.9191638799998</v>
      </c>
      <c r="D380" s="84">
        <v>2749.4787347699998</v>
      </c>
      <c r="E380" s="84">
        <v>238.80433547999999</v>
      </c>
      <c r="F380" s="84">
        <v>238.80433547999999</v>
      </c>
    </row>
    <row r="381" spans="1:6" ht="12.75" customHeight="1" x14ac:dyDescent="0.2">
      <c r="A381" s="83" t="s">
        <v>175</v>
      </c>
      <c r="B381" s="83">
        <v>7</v>
      </c>
      <c r="C381" s="84">
        <v>2735.2382987999999</v>
      </c>
      <c r="D381" s="84">
        <v>2725.1224111000001</v>
      </c>
      <c r="E381" s="84">
        <v>236.68888152</v>
      </c>
      <c r="F381" s="84">
        <v>236.68888152</v>
      </c>
    </row>
    <row r="382" spans="1:6" ht="12.75" customHeight="1" x14ac:dyDescent="0.2">
      <c r="A382" s="83" t="s">
        <v>175</v>
      </c>
      <c r="B382" s="83">
        <v>8</v>
      </c>
      <c r="C382" s="84">
        <v>2737.40842084</v>
      </c>
      <c r="D382" s="84">
        <v>2735.8788164399998</v>
      </c>
      <c r="E382" s="84">
        <v>237.62312269</v>
      </c>
      <c r="F382" s="84">
        <v>237.62312269</v>
      </c>
    </row>
    <row r="383" spans="1:6" ht="12.75" customHeight="1" x14ac:dyDescent="0.2">
      <c r="A383" s="83" t="s">
        <v>175</v>
      </c>
      <c r="B383" s="83">
        <v>9</v>
      </c>
      <c r="C383" s="84">
        <v>2640.5258543199998</v>
      </c>
      <c r="D383" s="84">
        <v>2633.4242340199999</v>
      </c>
      <c r="E383" s="84">
        <v>228.72449104</v>
      </c>
      <c r="F383" s="84">
        <v>228.72449104</v>
      </c>
    </row>
    <row r="384" spans="1:6" ht="12.75" customHeight="1" x14ac:dyDescent="0.2">
      <c r="A384" s="83" t="s">
        <v>175</v>
      </c>
      <c r="B384" s="83">
        <v>10</v>
      </c>
      <c r="C384" s="84">
        <v>2534.8873399600002</v>
      </c>
      <c r="D384" s="84">
        <v>2524.7361887699999</v>
      </c>
      <c r="E384" s="84">
        <v>219.28445571</v>
      </c>
      <c r="F384" s="84">
        <v>219.28445571</v>
      </c>
    </row>
    <row r="385" spans="1:6" ht="12.75" customHeight="1" x14ac:dyDescent="0.2">
      <c r="A385" s="83" t="s">
        <v>175</v>
      </c>
      <c r="B385" s="83">
        <v>11</v>
      </c>
      <c r="C385" s="84">
        <v>2492.4724974199999</v>
      </c>
      <c r="D385" s="84">
        <v>2482.4384441299999</v>
      </c>
      <c r="E385" s="84">
        <v>215.61071032000001</v>
      </c>
      <c r="F385" s="84">
        <v>215.61071032000001</v>
      </c>
    </row>
    <row r="386" spans="1:6" ht="12.75" customHeight="1" x14ac:dyDescent="0.2">
      <c r="A386" s="83" t="s">
        <v>175</v>
      </c>
      <c r="B386" s="83">
        <v>12</v>
      </c>
      <c r="C386" s="84">
        <v>2508.9789614199999</v>
      </c>
      <c r="D386" s="84">
        <v>2498.82591675</v>
      </c>
      <c r="E386" s="84">
        <v>217.03403448</v>
      </c>
      <c r="F386" s="84">
        <v>217.03403448</v>
      </c>
    </row>
    <row r="387" spans="1:6" ht="12.75" customHeight="1" x14ac:dyDescent="0.2">
      <c r="A387" s="83" t="s">
        <v>175</v>
      </c>
      <c r="B387" s="83">
        <v>13</v>
      </c>
      <c r="C387" s="84">
        <v>2558.2390864099998</v>
      </c>
      <c r="D387" s="84">
        <v>2547.96942906</v>
      </c>
      <c r="E387" s="84">
        <v>221.30236493000001</v>
      </c>
      <c r="F387" s="84">
        <v>221.30236493000001</v>
      </c>
    </row>
    <row r="388" spans="1:6" ht="12.75" customHeight="1" x14ac:dyDescent="0.2">
      <c r="A388" s="83" t="s">
        <v>175</v>
      </c>
      <c r="B388" s="83">
        <v>14</v>
      </c>
      <c r="C388" s="84">
        <v>2581.0851057599998</v>
      </c>
      <c r="D388" s="84">
        <v>2570.93962827</v>
      </c>
      <c r="E388" s="84">
        <v>223.29742787999999</v>
      </c>
      <c r="F388" s="84">
        <v>223.29742787999999</v>
      </c>
    </row>
    <row r="389" spans="1:6" ht="12.75" customHeight="1" x14ac:dyDescent="0.2">
      <c r="A389" s="83" t="s">
        <v>175</v>
      </c>
      <c r="B389" s="83">
        <v>15</v>
      </c>
      <c r="C389" s="84">
        <v>2612.37633332</v>
      </c>
      <c r="D389" s="84">
        <v>2602.4206814899999</v>
      </c>
      <c r="E389" s="84">
        <v>226.03169597999999</v>
      </c>
      <c r="F389" s="84">
        <v>226.03169597999999</v>
      </c>
    </row>
    <row r="390" spans="1:6" ht="12.75" customHeight="1" x14ac:dyDescent="0.2">
      <c r="A390" s="83" t="s">
        <v>175</v>
      </c>
      <c r="B390" s="83">
        <v>16</v>
      </c>
      <c r="C390" s="84">
        <v>2637.3065439500001</v>
      </c>
      <c r="D390" s="84">
        <v>2626.5807277399999</v>
      </c>
      <c r="E390" s="84">
        <v>228.13010238999999</v>
      </c>
      <c r="F390" s="84">
        <v>228.13010238999999</v>
      </c>
    </row>
    <row r="391" spans="1:6" ht="12.75" customHeight="1" x14ac:dyDescent="0.2">
      <c r="A391" s="83" t="s">
        <v>175</v>
      </c>
      <c r="B391" s="83">
        <v>17</v>
      </c>
      <c r="C391" s="84">
        <v>2621.3493674599999</v>
      </c>
      <c r="D391" s="84">
        <v>2610.8578357599999</v>
      </c>
      <c r="E391" s="84">
        <v>226.76449998000001</v>
      </c>
      <c r="F391" s="84">
        <v>226.76449998000001</v>
      </c>
    </row>
    <row r="392" spans="1:6" ht="12.75" customHeight="1" x14ac:dyDescent="0.2">
      <c r="A392" s="83" t="s">
        <v>175</v>
      </c>
      <c r="B392" s="83">
        <v>18</v>
      </c>
      <c r="C392" s="84">
        <v>2536.6253774299998</v>
      </c>
      <c r="D392" s="84">
        <v>2526.2431620100001</v>
      </c>
      <c r="E392" s="84">
        <v>219.41534297000001</v>
      </c>
      <c r="F392" s="84">
        <v>219.41534297000001</v>
      </c>
    </row>
    <row r="393" spans="1:6" ht="12.75" customHeight="1" x14ac:dyDescent="0.2">
      <c r="A393" s="83" t="s">
        <v>175</v>
      </c>
      <c r="B393" s="83">
        <v>19</v>
      </c>
      <c r="C393" s="84">
        <v>2502.0346326499998</v>
      </c>
      <c r="D393" s="84">
        <v>2494.77949863</v>
      </c>
      <c r="E393" s="84">
        <v>216.68258524999999</v>
      </c>
      <c r="F393" s="84">
        <v>216.68258524999999</v>
      </c>
    </row>
    <row r="394" spans="1:6" ht="12.75" customHeight="1" x14ac:dyDescent="0.2">
      <c r="A394" s="83" t="s">
        <v>175</v>
      </c>
      <c r="B394" s="83">
        <v>20</v>
      </c>
      <c r="C394" s="84">
        <v>2525.0057079500002</v>
      </c>
      <c r="D394" s="84">
        <v>2513.8250408399999</v>
      </c>
      <c r="E394" s="84">
        <v>218.33677445999999</v>
      </c>
      <c r="F394" s="84">
        <v>218.33677445999999</v>
      </c>
    </row>
    <row r="395" spans="1:6" ht="12.75" customHeight="1" x14ac:dyDescent="0.2">
      <c r="A395" s="83" t="s">
        <v>175</v>
      </c>
      <c r="B395" s="83">
        <v>21</v>
      </c>
      <c r="C395" s="84">
        <v>2531.5957890999998</v>
      </c>
      <c r="D395" s="84">
        <v>2531.140363</v>
      </c>
      <c r="E395" s="84">
        <v>219.84068644000001</v>
      </c>
      <c r="F395" s="84">
        <v>219.84068644000001</v>
      </c>
    </row>
    <row r="396" spans="1:6" ht="12.75" customHeight="1" x14ac:dyDescent="0.2">
      <c r="A396" s="83" t="s">
        <v>175</v>
      </c>
      <c r="B396" s="83">
        <v>22</v>
      </c>
      <c r="C396" s="84">
        <v>2560.1169414199999</v>
      </c>
      <c r="D396" s="84">
        <v>2549.6311701499999</v>
      </c>
      <c r="E396" s="84">
        <v>221.44669446</v>
      </c>
      <c r="F396" s="84">
        <v>221.44669446</v>
      </c>
    </row>
    <row r="397" spans="1:6" ht="12.75" customHeight="1" x14ac:dyDescent="0.2">
      <c r="A397" s="83" t="s">
        <v>175</v>
      </c>
      <c r="B397" s="83">
        <v>23</v>
      </c>
      <c r="C397" s="84">
        <v>2632.7644809899998</v>
      </c>
      <c r="D397" s="84">
        <v>2624.8078536100002</v>
      </c>
      <c r="E397" s="84">
        <v>227.97612046</v>
      </c>
      <c r="F397" s="84">
        <v>227.97612046</v>
      </c>
    </row>
    <row r="398" spans="1:6" ht="12.75" customHeight="1" x14ac:dyDescent="0.2">
      <c r="A398" s="83" t="s">
        <v>175</v>
      </c>
      <c r="B398" s="83">
        <v>24</v>
      </c>
      <c r="C398" s="84">
        <v>2675.4911256999999</v>
      </c>
      <c r="D398" s="84">
        <v>2664.5641130600002</v>
      </c>
      <c r="E398" s="84">
        <v>231.42912666000001</v>
      </c>
      <c r="F398" s="84">
        <v>231.42912666000001</v>
      </c>
    </row>
    <row r="399" spans="1:6" ht="12.75" customHeight="1" x14ac:dyDescent="0.2">
      <c r="A399" s="83" t="s">
        <v>176</v>
      </c>
      <c r="B399" s="83">
        <v>1</v>
      </c>
      <c r="C399" s="84">
        <v>2573.3838628600001</v>
      </c>
      <c r="D399" s="84">
        <v>2564.7778049799999</v>
      </c>
      <c r="E399" s="84">
        <v>222.76224640000001</v>
      </c>
      <c r="F399" s="84">
        <v>222.76224640000001</v>
      </c>
    </row>
    <row r="400" spans="1:6" ht="12.75" customHeight="1" x14ac:dyDescent="0.2">
      <c r="A400" s="83" t="s">
        <v>176</v>
      </c>
      <c r="B400" s="83">
        <v>2</v>
      </c>
      <c r="C400" s="84">
        <v>2625.7156862900001</v>
      </c>
      <c r="D400" s="84">
        <v>2616.6117682700001</v>
      </c>
      <c r="E400" s="84">
        <v>227.26425436</v>
      </c>
      <c r="F400" s="84">
        <v>227.26425436</v>
      </c>
    </row>
    <row r="401" spans="1:6" ht="12.75" customHeight="1" x14ac:dyDescent="0.2">
      <c r="A401" s="83" t="s">
        <v>176</v>
      </c>
      <c r="B401" s="83">
        <v>3</v>
      </c>
      <c r="C401" s="84">
        <v>2647.9974587299998</v>
      </c>
      <c r="D401" s="84">
        <v>2635.6675524699999</v>
      </c>
      <c r="E401" s="84">
        <v>228.91933313000001</v>
      </c>
      <c r="F401" s="84">
        <v>228.91933313000001</v>
      </c>
    </row>
    <row r="402" spans="1:6" ht="12.75" customHeight="1" x14ac:dyDescent="0.2">
      <c r="A402" s="83" t="s">
        <v>176</v>
      </c>
      <c r="B402" s="83">
        <v>4</v>
      </c>
      <c r="C402" s="84">
        <v>2658.0659450100002</v>
      </c>
      <c r="D402" s="84">
        <v>2650.67613871</v>
      </c>
      <c r="E402" s="84">
        <v>230.22289494</v>
      </c>
      <c r="F402" s="84">
        <v>230.22289494</v>
      </c>
    </row>
    <row r="403" spans="1:6" ht="12.75" customHeight="1" x14ac:dyDescent="0.2">
      <c r="A403" s="83" t="s">
        <v>176</v>
      </c>
      <c r="B403" s="83">
        <v>5</v>
      </c>
      <c r="C403" s="84">
        <v>2648.5040936099999</v>
      </c>
      <c r="D403" s="84">
        <v>2637.9632245900002</v>
      </c>
      <c r="E403" s="84">
        <v>229.11872235999999</v>
      </c>
      <c r="F403" s="84">
        <v>229.11872235999999</v>
      </c>
    </row>
    <row r="404" spans="1:6" ht="12.75" customHeight="1" x14ac:dyDescent="0.2">
      <c r="A404" s="83" t="s">
        <v>176</v>
      </c>
      <c r="B404" s="83">
        <v>6</v>
      </c>
      <c r="C404" s="84">
        <v>2608.4554382299998</v>
      </c>
      <c r="D404" s="84">
        <v>2595.61325188</v>
      </c>
      <c r="E404" s="84">
        <v>225.44044074000001</v>
      </c>
      <c r="F404" s="84">
        <v>225.44044074000001</v>
      </c>
    </row>
    <row r="405" spans="1:6" ht="12.75" customHeight="1" x14ac:dyDescent="0.2">
      <c r="A405" s="83" t="s">
        <v>176</v>
      </c>
      <c r="B405" s="83">
        <v>7</v>
      </c>
      <c r="C405" s="84">
        <v>2607.99682549</v>
      </c>
      <c r="D405" s="84">
        <v>2594.0366930599998</v>
      </c>
      <c r="E405" s="84">
        <v>225.30350967000001</v>
      </c>
      <c r="F405" s="84">
        <v>225.30350967000001</v>
      </c>
    </row>
    <row r="406" spans="1:6" ht="12.75" customHeight="1" x14ac:dyDescent="0.2">
      <c r="A406" s="83" t="s">
        <v>176</v>
      </c>
      <c r="B406" s="83">
        <v>8</v>
      </c>
      <c r="C406" s="84">
        <v>2527.4692482300002</v>
      </c>
      <c r="D406" s="84">
        <v>2510.6674962100001</v>
      </c>
      <c r="E406" s="84">
        <v>218.0625278</v>
      </c>
      <c r="F406" s="84">
        <v>218.0625278</v>
      </c>
    </row>
    <row r="407" spans="1:6" ht="12.75" customHeight="1" x14ac:dyDescent="0.2">
      <c r="A407" s="83" t="s">
        <v>176</v>
      </c>
      <c r="B407" s="83">
        <v>9</v>
      </c>
      <c r="C407" s="84">
        <v>2531.9008432199998</v>
      </c>
      <c r="D407" s="84">
        <v>2514.80632741</v>
      </c>
      <c r="E407" s="84">
        <v>218.42200352</v>
      </c>
      <c r="F407" s="84">
        <v>218.42200352</v>
      </c>
    </row>
    <row r="408" spans="1:6" ht="12.75" customHeight="1" x14ac:dyDescent="0.2">
      <c r="A408" s="83" t="s">
        <v>176</v>
      </c>
      <c r="B408" s="83">
        <v>10</v>
      </c>
      <c r="C408" s="84">
        <v>2518.2012039599999</v>
      </c>
      <c r="D408" s="84">
        <v>2501.9002670599998</v>
      </c>
      <c r="E408" s="84">
        <v>217.30105535000001</v>
      </c>
      <c r="F408" s="84">
        <v>217.30105535000001</v>
      </c>
    </row>
    <row r="409" spans="1:6" ht="12.75" customHeight="1" x14ac:dyDescent="0.2">
      <c r="A409" s="83" t="s">
        <v>176</v>
      </c>
      <c r="B409" s="83">
        <v>11</v>
      </c>
      <c r="C409" s="84">
        <v>2502.7612475000001</v>
      </c>
      <c r="D409" s="84">
        <v>2486.3096235799999</v>
      </c>
      <c r="E409" s="84">
        <v>215.94693931</v>
      </c>
      <c r="F409" s="84">
        <v>215.94693931</v>
      </c>
    </row>
    <row r="410" spans="1:6" ht="12.75" customHeight="1" x14ac:dyDescent="0.2">
      <c r="A410" s="83" t="s">
        <v>176</v>
      </c>
      <c r="B410" s="83">
        <v>12</v>
      </c>
      <c r="C410" s="84">
        <v>2525.0688553300001</v>
      </c>
      <c r="D410" s="84">
        <v>2508.4275982600002</v>
      </c>
      <c r="E410" s="84">
        <v>217.86798279999999</v>
      </c>
      <c r="F410" s="84">
        <v>217.86798279999999</v>
      </c>
    </row>
    <row r="411" spans="1:6" ht="12.75" customHeight="1" x14ac:dyDescent="0.2">
      <c r="A411" s="83" t="s">
        <v>176</v>
      </c>
      <c r="B411" s="83">
        <v>13</v>
      </c>
      <c r="C411" s="84">
        <v>2509.67496433</v>
      </c>
      <c r="D411" s="84">
        <v>2493.6623601199999</v>
      </c>
      <c r="E411" s="84">
        <v>216.58555684999999</v>
      </c>
      <c r="F411" s="84">
        <v>216.58555684999999</v>
      </c>
    </row>
    <row r="412" spans="1:6" ht="12.75" customHeight="1" x14ac:dyDescent="0.2">
      <c r="A412" s="83" t="s">
        <v>176</v>
      </c>
      <c r="B412" s="83">
        <v>14</v>
      </c>
      <c r="C412" s="84">
        <v>2536.44974585</v>
      </c>
      <c r="D412" s="84">
        <v>2520.3635117399999</v>
      </c>
      <c r="E412" s="84">
        <v>218.90466945</v>
      </c>
      <c r="F412" s="84">
        <v>218.90466945</v>
      </c>
    </row>
    <row r="413" spans="1:6" ht="12.75" customHeight="1" x14ac:dyDescent="0.2">
      <c r="A413" s="83" t="s">
        <v>176</v>
      </c>
      <c r="B413" s="83">
        <v>15</v>
      </c>
      <c r="C413" s="84">
        <v>2550.0621300100001</v>
      </c>
      <c r="D413" s="84">
        <v>2534.38954461</v>
      </c>
      <c r="E413" s="84">
        <v>220.12289217</v>
      </c>
      <c r="F413" s="84">
        <v>220.12289217</v>
      </c>
    </row>
    <row r="414" spans="1:6" ht="12.75" customHeight="1" x14ac:dyDescent="0.2">
      <c r="A414" s="83" t="s">
        <v>176</v>
      </c>
      <c r="B414" s="83">
        <v>16</v>
      </c>
      <c r="C414" s="84">
        <v>2568.4809008799998</v>
      </c>
      <c r="D414" s="84">
        <v>2552.8311296699999</v>
      </c>
      <c r="E414" s="84">
        <v>221.72462504000001</v>
      </c>
      <c r="F414" s="84">
        <v>221.72462504000001</v>
      </c>
    </row>
    <row r="415" spans="1:6" ht="12.75" customHeight="1" x14ac:dyDescent="0.2">
      <c r="A415" s="83" t="s">
        <v>176</v>
      </c>
      <c r="B415" s="83">
        <v>17</v>
      </c>
      <c r="C415" s="84">
        <v>2549.1556819100001</v>
      </c>
      <c r="D415" s="84">
        <v>2531.3911506999998</v>
      </c>
      <c r="E415" s="84">
        <v>219.86246844999999</v>
      </c>
      <c r="F415" s="84">
        <v>219.86246844999999</v>
      </c>
    </row>
    <row r="416" spans="1:6" ht="12.75" customHeight="1" x14ac:dyDescent="0.2">
      <c r="A416" s="83" t="s">
        <v>176</v>
      </c>
      <c r="B416" s="83">
        <v>18</v>
      </c>
      <c r="C416" s="84">
        <v>2488.0849640699998</v>
      </c>
      <c r="D416" s="84">
        <v>2469.9052169199999</v>
      </c>
      <c r="E416" s="84">
        <v>214.52214434999999</v>
      </c>
      <c r="F416" s="84">
        <v>214.52214434999999</v>
      </c>
    </row>
    <row r="417" spans="1:6" ht="12.75" customHeight="1" x14ac:dyDescent="0.2">
      <c r="A417" s="83" t="s">
        <v>176</v>
      </c>
      <c r="B417" s="83">
        <v>19</v>
      </c>
      <c r="C417" s="84">
        <v>2490.7387237399998</v>
      </c>
      <c r="D417" s="84">
        <v>2472.7710810899998</v>
      </c>
      <c r="E417" s="84">
        <v>214.77105727</v>
      </c>
      <c r="F417" s="84">
        <v>214.77105727</v>
      </c>
    </row>
    <row r="418" spans="1:6" ht="12.75" customHeight="1" x14ac:dyDescent="0.2">
      <c r="A418" s="83" t="s">
        <v>176</v>
      </c>
      <c r="B418" s="83">
        <v>20</v>
      </c>
      <c r="C418" s="84">
        <v>2494.5827609500002</v>
      </c>
      <c r="D418" s="84">
        <v>2475.3980297100002</v>
      </c>
      <c r="E418" s="84">
        <v>214.99921932999999</v>
      </c>
      <c r="F418" s="84">
        <v>214.99921932999999</v>
      </c>
    </row>
    <row r="419" spans="1:6" ht="12.75" customHeight="1" x14ac:dyDescent="0.2">
      <c r="A419" s="83" t="s">
        <v>176</v>
      </c>
      <c r="B419" s="83">
        <v>21</v>
      </c>
      <c r="C419" s="84">
        <v>2522.4023509600001</v>
      </c>
      <c r="D419" s="84">
        <v>2502.4044752899999</v>
      </c>
      <c r="E419" s="84">
        <v>217.34484805</v>
      </c>
      <c r="F419" s="84">
        <v>217.34484805</v>
      </c>
    </row>
    <row r="420" spans="1:6" ht="12.75" customHeight="1" x14ac:dyDescent="0.2">
      <c r="A420" s="83" t="s">
        <v>176</v>
      </c>
      <c r="B420" s="83">
        <v>22</v>
      </c>
      <c r="C420" s="84">
        <v>2555.6972929799999</v>
      </c>
      <c r="D420" s="84">
        <v>2536.6887210700002</v>
      </c>
      <c r="E420" s="84">
        <v>220.32258576999999</v>
      </c>
      <c r="F420" s="84">
        <v>220.32258576999999</v>
      </c>
    </row>
    <row r="421" spans="1:6" ht="12.75" customHeight="1" x14ac:dyDescent="0.2">
      <c r="A421" s="83" t="s">
        <v>176</v>
      </c>
      <c r="B421" s="83">
        <v>23</v>
      </c>
      <c r="C421" s="84">
        <v>2596.6485451600001</v>
      </c>
      <c r="D421" s="84">
        <v>2582.50393381</v>
      </c>
      <c r="E421" s="84">
        <v>224.30183873999999</v>
      </c>
      <c r="F421" s="84">
        <v>224.30183873999999</v>
      </c>
    </row>
    <row r="422" spans="1:6" ht="12.75" customHeight="1" x14ac:dyDescent="0.2">
      <c r="A422" s="83" t="s">
        <v>176</v>
      </c>
      <c r="B422" s="83">
        <v>24</v>
      </c>
      <c r="C422" s="84">
        <v>2651.3524056800002</v>
      </c>
      <c r="D422" s="84">
        <v>2637.77689792</v>
      </c>
      <c r="E422" s="84">
        <v>229.10253907000001</v>
      </c>
      <c r="F422" s="84">
        <v>229.10253907000001</v>
      </c>
    </row>
    <row r="423" spans="1:6" ht="12.75" customHeight="1" x14ac:dyDescent="0.2">
      <c r="A423" s="83" t="s">
        <v>177</v>
      </c>
      <c r="B423" s="83">
        <v>1</v>
      </c>
      <c r="C423" s="84">
        <v>2857.4368473700001</v>
      </c>
      <c r="D423" s="84">
        <v>2847.11929362</v>
      </c>
      <c r="E423" s="84">
        <v>247.28484798</v>
      </c>
      <c r="F423" s="84">
        <v>247.28484798</v>
      </c>
    </row>
    <row r="424" spans="1:6" ht="12.75" customHeight="1" x14ac:dyDescent="0.2">
      <c r="A424" s="83" t="s">
        <v>177</v>
      </c>
      <c r="B424" s="83">
        <v>2</v>
      </c>
      <c r="C424" s="84">
        <v>2940.3847070400002</v>
      </c>
      <c r="D424" s="84">
        <v>2927.1071810200001</v>
      </c>
      <c r="E424" s="84">
        <v>254.23214823000001</v>
      </c>
      <c r="F424" s="84">
        <v>254.23214823000001</v>
      </c>
    </row>
    <row r="425" spans="1:6" ht="12.75" customHeight="1" x14ac:dyDescent="0.2">
      <c r="A425" s="83" t="s">
        <v>177</v>
      </c>
      <c r="B425" s="83">
        <v>3</v>
      </c>
      <c r="C425" s="84">
        <v>3003.88700199</v>
      </c>
      <c r="D425" s="84">
        <v>2990.37740072</v>
      </c>
      <c r="E425" s="84">
        <v>259.72744541999998</v>
      </c>
      <c r="F425" s="84">
        <v>259.72744541999998</v>
      </c>
    </row>
    <row r="426" spans="1:6" ht="12.75" customHeight="1" x14ac:dyDescent="0.2">
      <c r="A426" s="83" t="s">
        <v>177</v>
      </c>
      <c r="B426" s="83">
        <v>4</v>
      </c>
      <c r="C426" s="84">
        <v>3039.5896855699998</v>
      </c>
      <c r="D426" s="84">
        <v>3028.18364539</v>
      </c>
      <c r="E426" s="84">
        <v>263.01108425000001</v>
      </c>
      <c r="F426" s="84">
        <v>263.01108425000001</v>
      </c>
    </row>
    <row r="427" spans="1:6" ht="12.75" customHeight="1" x14ac:dyDescent="0.2">
      <c r="A427" s="83" t="s">
        <v>177</v>
      </c>
      <c r="B427" s="83">
        <v>5</v>
      </c>
      <c r="C427" s="84">
        <v>3053.5874164299998</v>
      </c>
      <c r="D427" s="84">
        <v>3050.9872065099999</v>
      </c>
      <c r="E427" s="84">
        <v>264.99167395000001</v>
      </c>
      <c r="F427" s="84">
        <v>264.99167395000001</v>
      </c>
    </row>
    <row r="428" spans="1:6" ht="12.75" customHeight="1" x14ac:dyDescent="0.2">
      <c r="A428" s="83" t="s">
        <v>177</v>
      </c>
      <c r="B428" s="83">
        <v>6</v>
      </c>
      <c r="C428" s="84">
        <v>3085.2792319</v>
      </c>
      <c r="D428" s="84">
        <v>3073.0145925000002</v>
      </c>
      <c r="E428" s="84">
        <v>266.90484942000001</v>
      </c>
      <c r="F428" s="84">
        <v>266.90484942000001</v>
      </c>
    </row>
    <row r="429" spans="1:6" ht="12.75" customHeight="1" x14ac:dyDescent="0.2">
      <c r="A429" s="83" t="s">
        <v>177</v>
      </c>
      <c r="B429" s="83">
        <v>7</v>
      </c>
      <c r="C429" s="84">
        <v>2964.7592350800001</v>
      </c>
      <c r="D429" s="84">
        <v>2963.5442463499999</v>
      </c>
      <c r="E429" s="84">
        <v>257.3968678</v>
      </c>
      <c r="F429" s="84">
        <v>257.3968678</v>
      </c>
    </row>
    <row r="430" spans="1:6" ht="12.75" customHeight="1" x14ac:dyDescent="0.2">
      <c r="A430" s="83" t="s">
        <v>177</v>
      </c>
      <c r="B430" s="83">
        <v>8</v>
      </c>
      <c r="C430" s="84">
        <v>2845.64546363</v>
      </c>
      <c r="D430" s="84">
        <v>2843.8681142300002</v>
      </c>
      <c r="E430" s="84">
        <v>247.00246873</v>
      </c>
      <c r="F430" s="84">
        <v>247.00246873</v>
      </c>
    </row>
    <row r="431" spans="1:6" ht="12.75" customHeight="1" x14ac:dyDescent="0.2">
      <c r="A431" s="83" t="s">
        <v>177</v>
      </c>
      <c r="B431" s="83">
        <v>9</v>
      </c>
      <c r="C431" s="84">
        <v>2798.3065975899999</v>
      </c>
      <c r="D431" s="84">
        <v>2791.8915691000002</v>
      </c>
      <c r="E431" s="84">
        <v>242.48807690999999</v>
      </c>
      <c r="F431" s="84">
        <v>242.48807690999999</v>
      </c>
    </row>
    <row r="432" spans="1:6" ht="12.75" customHeight="1" x14ac:dyDescent="0.2">
      <c r="A432" s="83" t="s">
        <v>177</v>
      </c>
      <c r="B432" s="83">
        <v>10</v>
      </c>
      <c r="C432" s="84">
        <v>2715.3302884999998</v>
      </c>
      <c r="D432" s="84">
        <v>2709.6784702800001</v>
      </c>
      <c r="E432" s="84">
        <v>235.34750725000001</v>
      </c>
      <c r="F432" s="84">
        <v>235.34750725000001</v>
      </c>
    </row>
    <row r="433" spans="1:6" ht="12.75" customHeight="1" x14ac:dyDescent="0.2">
      <c r="A433" s="83" t="s">
        <v>177</v>
      </c>
      <c r="B433" s="83">
        <v>11</v>
      </c>
      <c r="C433" s="84">
        <v>2674.8781905400001</v>
      </c>
      <c r="D433" s="84">
        <v>2674.4782724299998</v>
      </c>
      <c r="E433" s="84">
        <v>232.29021506000001</v>
      </c>
      <c r="F433" s="84">
        <v>232.29021506000001</v>
      </c>
    </row>
    <row r="434" spans="1:6" ht="12.75" customHeight="1" x14ac:dyDescent="0.2">
      <c r="A434" s="83" t="s">
        <v>177</v>
      </c>
      <c r="B434" s="83">
        <v>12</v>
      </c>
      <c r="C434" s="84">
        <v>2699.3629321100002</v>
      </c>
      <c r="D434" s="84">
        <v>2690.0648554200002</v>
      </c>
      <c r="E434" s="84">
        <v>233.64397843</v>
      </c>
      <c r="F434" s="84">
        <v>233.64397843</v>
      </c>
    </row>
    <row r="435" spans="1:6" ht="12.75" customHeight="1" x14ac:dyDescent="0.2">
      <c r="A435" s="83" t="s">
        <v>177</v>
      </c>
      <c r="B435" s="83">
        <v>13</v>
      </c>
      <c r="C435" s="84">
        <v>2721.84739029</v>
      </c>
      <c r="D435" s="84">
        <v>2716.4906700699999</v>
      </c>
      <c r="E435" s="84">
        <v>235.93917680000001</v>
      </c>
      <c r="F435" s="84">
        <v>235.93917680000001</v>
      </c>
    </row>
    <row r="436" spans="1:6" ht="12.75" customHeight="1" x14ac:dyDescent="0.2">
      <c r="A436" s="83" t="s">
        <v>177</v>
      </c>
      <c r="B436" s="83">
        <v>14</v>
      </c>
      <c r="C436" s="84">
        <v>2720.1696993400001</v>
      </c>
      <c r="D436" s="84">
        <v>2719.6052021400001</v>
      </c>
      <c r="E436" s="84">
        <v>236.20968762000001</v>
      </c>
      <c r="F436" s="84">
        <v>236.20968762000001</v>
      </c>
    </row>
    <row r="437" spans="1:6" ht="12.75" customHeight="1" x14ac:dyDescent="0.2">
      <c r="A437" s="83" t="s">
        <v>177</v>
      </c>
      <c r="B437" s="83">
        <v>15</v>
      </c>
      <c r="C437" s="84">
        <v>2735.5192864999999</v>
      </c>
      <c r="D437" s="84">
        <v>2722.64930856</v>
      </c>
      <c r="E437" s="84">
        <v>236.47408167</v>
      </c>
      <c r="F437" s="84">
        <v>236.47408167</v>
      </c>
    </row>
    <row r="438" spans="1:6" ht="12.75" customHeight="1" x14ac:dyDescent="0.2">
      <c r="A438" s="83" t="s">
        <v>177</v>
      </c>
      <c r="B438" s="83">
        <v>16</v>
      </c>
      <c r="C438" s="84">
        <v>2757.3343688099999</v>
      </c>
      <c r="D438" s="84">
        <v>2744.3500490500001</v>
      </c>
      <c r="E438" s="84">
        <v>238.35888653999999</v>
      </c>
      <c r="F438" s="84">
        <v>238.35888653999999</v>
      </c>
    </row>
    <row r="439" spans="1:6" ht="12.75" customHeight="1" x14ac:dyDescent="0.2">
      <c r="A439" s="83" t="s">
        <v>177</v>
      </c>
      <c r="B439" s="83">
        <v>17</v>
      </c>
      <c r="C439" s="84">
        <v>2738.9640519300001</v>
      </c>
      <c r="D439" s="84">
        <v>2733.4421290700002</v>
      </c>
      <c r="E439" s="84">
        <v>237.41148566000001</v>
      </c>
      <c r="F439" s="84">
        <v>237.41148566000001</v>
      </c>
    </row>
    <row r="440" spans="1:6" ht="12.75" customHeight="1" x14ac:dyDescent="0.2">
      <c r="A440" s="83" t="s">
        <v>177</v>
      </c>
      <c r="B440" s="83">
        <v>18</v>
      </c>
      <c r="C440" s="84">
        <v>2701.1159359799999</v>
      </c>
      <c r="D440" s="84">
        <v>2690.0747344500001</v>
      </c>
      <c r="E440" s="84">
        <v>233.64483647</v>
      </c>
      <c r="F440" s="84">
        <v>233.64483647</v>
      </c>
    </row>
    <row r="441" spans="1:6" ht="12.75" customHeight="1" x14ac:dyDescent="0.2">
      <c r="A441" s="83" t="s">
        <v>177</v>
      </c>
      <c r="B441" s="83">
        <v>19</v>
      </c>
      <c r="C441" s="84">
        <v>2761.3148229499998</v>
      </c>
      <c r="D441" s="84">
        <v>2752.24915212</v>
      </c>
      <c r="E441" s="84">
        <v>239.04495843000001</v>
      </c>
      <c r="F441" s="84">
        <v>239.04495843000001</v>
      </c>
    </row>
    <row r="442" spans="1:6" ht="12.75" customHeight="1" x14ac:dyDescent="0.2">
      <c r="A442" s="83" t="s">
        <v>177</v>
      </c>
      <c r="B442" s="83">
        <v>20</v>
      </c>
      <c r="C442" s="84">
        <v>2747.6706129200002</v>
      </c>
      <c r="D442" s="84">
        <v>2746.8271464600002</v>
      </c>
      <c r="E442" s="84">
        <v>238.57403335999999</v>
      </c>
      <c r="F442" s="84">
        <v>238.57403335999999</v>
      </c>
    </row>
    <row r="443" spans="1:6" ht="12.75" customHeight="1" x14ac:dyDescent="0.2">
      <c r="A443" s="83" t="s">
        <v>177</v>
      </c>
      <c r="B443" s="83">
        <v>21</v>
      </c>
      <c r="C443" s="84">
        <v>2830.6069195499999</v>
      </c>
      <c r="D443" s="84">
        <v>2830.4531174200001</v>
      </c>
      <c r="E443" s="84">
        <v>245.83731718999999</v>
      </c>
      <c r="F443" s="84">
        <v>245.83731718999999</v>
      </c>
    </row>
    <row r="444" spans="1:6" ht="12.75" customHeight="1" x14ac:dyDescent="0.2">
      <c r="A444" s="83" t="s">
        <v>177</v>
      </c>
      <c r="B444" s="83">
        <v>22</v>
      </c>
      <c r="C444" s="84">
        <v>2877.2943995599999</v>
      </c>
      <c r="D444" s="84">
        <v>2867.47388826</v>
      </c>
      <c r="E444" s="84">
        <v>249.05273416</v>
      </c>
      <c r="F444" s="84">
        <v>249.05273416</v>
      </c>
    </row>
    <row r="445" spans="1:6" ht="12.75" customHeight="1" x14ac:dyDescent="0.2">
      <c r="A445" s="83" t="s">
        <v>177</v>
      </c>
      <c r="B445" s="83">
        <v>23</v>
      </c>
      <c r="C445" s="84">
        <v>2906.3029621999999</v>
      </c>
      <c r="D445" s="84">
        <v>2894.73698504</v>
      </c>
      <c r="E445" s="84">
        <v>251.42065416</v>
      </c>
      <c r="F445" s="84">
        <v>251.42065416</v>
      </c>
    </row>
    <row r="446" spans="1:6" ht="12.75" customHeight="1" x14ac:dyDescent="0.2">
      <c r="A446" s="83" t="s">
        <v>177</v>
      </c>
      <c r="B446" s="83">
        <v>24</v>
      </c>
      <c r="C446" s="84">
        <v>2924.41082947</v>
      </c>
      <c r="D446" s="84">
        <v>2913.9429195600001</v>
      </c>
      <c r="E446" s="84">
        <v>253.08877415000001</v>
      </c>
      <c r="F446" s="84">
        <v>253.08877415000001</v>
      </c>
    </row>
    <row r="447" spans="1:6" ht="12.75" customHeight="1" x14ac:dyDescent="0.2">
      <c r="A447" s="83" t="s">
        <v>178</v>
      </c>
      <c r="B447" s="83">
        <v>1</v>
      </c>
      <c r="C447" s="84">
        <v>3088.9880856700001</v>
      </c>
      <c r="D447" s="84">
        <v>3076.6786109899999</v>
      </c>
      <c r="E447" s="84">
        <v>267.22308556000002</v>
      </c>
      <c r="F447" s="84">
        <v>267.22308556000002</v>
      </c>
    </row>
    <row r="448" spans="1:6" ht="12.75" customHeight="1" x14ac:dyDescent="0.2">
      <c r="A448" s="83" t="s">
        <v>178</v>
      </c>
      <c r="B448" s="83">
        <v>2</v>
      </c>
      <c r="C448" s="84">
        <v>3141.1755756500002</v>
      </c>
      <c r="D448" s="84">
        <v>3135.37122473</v>
      </c>
      <c r="E448" s="84">
        <v>272.32079751999999</v>
      </c>
      <c r="F448" s="84">
        <v>272.32079751999999</v>
      </c>
    </row>
    <row r="449" spans="1:6" ht="12.75" customHeight="1" x14ac:dyDescent="0.2">
      <c r="A449" s="83" t="s">
        <v>178</v>
      </c>
      <c r="B449" s="83">
        <v>3</v>
      </c>
      <c r="C449" s="84">
        <v>3186.8723271499998</v>
      </c>
      <c r="D449" s="84">
        <v>3175.8821973399999</v>
      </c>
      <c r="E449" s="84">
        <v>275.83935387999998</v>
      </c>
      <c r="F449" s="84">
        <v>275.83935387999998</v>
      </c>
    </row>
    <row r="450" spans="1:6" ht="12.75" customHeight="1" x14ac:dyDescent="0.2">
      <c r="A450" s="83" t="s">
        <v>178</v>
      </c>
      <c r="B450" s="83">
        <v>4</v>
      </c>
      <c r="C450" s="84">
        <v>3196.4539660800001</v>
      </c>
      <c r="D450" s="84">
        <v>3196.3700108899998</v>
      </c>
      <c r="E450" s="84">
        <v>277.61881070999999</v>
      </c>
      <c r="F450" s="84">
        <v>277.61881070999999</v>
      </c>
    </row>
    <row r="451" spans="1:6" ht="12.75" customHeight="1" x14ac:dyDescent="0.2">
      <c r="A451" s="83" t="s">
        <v>178</v>
      </c>
      <c r="B451" s="83">
        <v>5</v>
      </c>
      <c r="C451" s="84">
        <v>3210.1182443100001</v>
      </c>
      <c r="D451" s="84">
        <v>3207.0418513899999</v>
      </c>
      <c r="E451" s="84">
        <v>278.54570704999998</v>
      </c>
      <c r="F451" s="84">
        <v>278.54570704999998</v>
      </c>
    </row>
    <row r="452" spans="1:6" ht="12.75" customHeight="1" x14ac:dyDescent="0.2">
      <c r="A452" s="83" t="s">
        <v>178</v>
      </c>
      <c r="B452" s="83">
        <v>6</v>
      </c>
      <c r="C452" s="84">
        <v>3172.5083760299999</v>
      </c>
      <c r="D452" s="84">
        <v>3172.3643974800002</v>
      </c>
      <c r="E452" s="84">
        <v>275.53381746999997</v>
      </c>
      <c r="F452" s="84">
        <v>275.53381746999997</v>
      </c>
    </row>
    <row r="453" spans="1:6" ht="12.75" customHeight="1" x14ac:dyDescent="0.2">
      <c r="A453" s="83" t="s">
        <v>178</v>
      </c>
      <c r="B453" s="83">
        <v>7</v>
      </c>
      <c r="C453" s="84">
        <v>3053.9048016000002</v>
      </c>
      <c r="D453" s="84">
        <v>3044.5572179599999</v>
      </c>
      <c r="E453" s="84">
        <v>264.43320112999999</v>
      </c>
      <c r="F453" s="84">
        <v>264.43320112999999</v>
      </c>
    </row>
    <row r="454" spans="1:6" ht="12.75" customHeight="1" x14ac:dyDescent="0.2">
      <c r="A454" s="83" t="s">
        <v>178</v>
      </c>
      <c r="B454" s="83">
        <v>8</v>
      </c>
      <c r="C454" s="84">
        <v>2876.2264172700002</v>
      </c>
      <c r="D454" s="84">
        <v>2872.7351788800001</v>
      </c>
      <c r="E454" s="84">
        <v>249.50970040999999</v>
      </c>
      <c r="F454" s="84">
        <v>249.50970040999999</v>
      </c>
    </row>
    <row r="455" spans="1:6" ht="12.75" customHeight="1" x14ac:dyDescent="0.2">
      <c r="A455" s="83" t="s">
        <v>178</v>
      </c>
      <c r="B455" s="83">
        <v>9</v>
      </c>
      <c r="C455" s="84">
        <v>2817.0828753000001</v>
      </c>
      <c r="D455" s="84">
        <v>2814.4317501300002</v>
      </c>
      <c r="E455" s="84">
        <v>244.44579089000001</v>
      </c>
      <c r="F455" s="84">
        <v>244.44579089000001</v>
      </c>
    </row>
    <row r="456" spans="1:6" ht="12.75" customHeight="1" x14ac:dyDescent="0.2">
      <c r="A456" s="83" t="s">
        <v>178</v>
      </c>
      <c r="B456" s="83">
        <v>10</v>
      </c>
      <c r="C456" s="84">
        <v>2743.0265676399999</v>
      </c>
      <c r="D456" s="84">
        <v>2735.8032385400002</v>
      </c>
      <c r="E456" s="84">
        <v>237.61655841000001</v>
      </c>
      <c r="F456" s="84">
        <v>237.61655841000001</v>
      </c>
    </row>
    <row r="457" spans="1:6" ht="12.75" customHeight="1" x14ac:dyDescent="0.2">
      <c r="A457" s="83" t="s">
        <v>178</v>
      </c>
      <c r="B457" s="83">
        <v>11</v>
      </c>
      <c r="C457" s="84">
        <v>2692.62497717</v>
      </c>
      <c r="D457" s="84">
        <v>2685.1562647699998</v>
      </c>
      <c r="E457" s="84">
        <v>233.21764572000001</v>
      </c>
      <c r="F457" s="84">
        <v>233.21764572000001</v>
      </c>
    </row>
    <row r="458" spans="1:6" ht="12.75" customHeight="1" x14ac:dyDescent="0.2">
      <c r="A458" s="83" t="s">
        <v>178</v>
      </c>
      <c r="B458" s="83">
        <v>12</v>
      </c>
      <c r="C458" s="84">
        <v>2788.2809532400001</v>
      </c>
      <c r="D458" s="84">
        <v>2777.24027785</v>
      </c>
      <c r="E458" s="84">
        <v>241.21554775000001</v>
      </c>
      <c r="F458" s="84">
        <v>241.21554775000001</v>
      </c>
    </row>
    <row r="459" spans="1:6" ht="12.75" customHeight="1" x14ac:dyDescent="0.2">
      <c r="A459" s="83" t="s">
        <v>178</v>
      </c>
      <c r="B459" s="83">
        <v>13</v>
      </c>
      <c r="C459" s="84">
        <v>2813.1877988400001</v>
      </c>
      <c r="D459" s="84">
        <v>2801.7732889700001</v>
      </c>
      <c r="E459" s="84">
        <v>243.34634779000001</v>
      </c>
      <c r="F459" s="84">
        <v>243.34634779000001</v>
      </c>
    </row>
    <row r="460" spans="1:6" ht="12.75" customHeight="1" x14ac:dyDescent="0.2">
      <c r="A460" s="83" t="s">
        <v>178</v>
      </c>
      <c r="B460" s="83">
        <v>14</v>
      </c>
      <c r="C460" s="84">
        <v>2796.5536047199998</v>
      </c>
      <c r="D460" s="84">
        <v>2787.6845428000001</v>
      </c>
      <c r="E460" s="84">
        <v>242.12267815000001</v>
      </c>
      <c r="F460" s="84">
        <v>242.12267815000001</v>
      </c>
    </row>
    <row r="461" spans="1:6" ht="12.75" customHeight="1" x14ac:dyDescent="0.2">
      <c r="A461" s="83" t="s">
        <v>178</v>
      </c>
      <c r="B461" s="83">
        <v>15</v>
      </c>
      <c r="C461" s="84">
        <v>2782.8037912700001</v>
      </c>
      <c r="D461" s="84">
        <v>2774.8955140399999</v>
      </c>
      <c r="E461" s="84">
        <v>241.01189468999999</v>
      </c>
      <c r="F461" s="84">
        <v>241.01189468999999</v>
      </c>
    </row>
    <row r="462" spans="1:6" ht="12.75" customHeight="1" x14ac:dyDescent="0.2">
      <c r="A462" s="83" t="s">
        <v>178</v>
      </c>
      <c r="B462" s="83">
        <v>16</v>
      </c>
      <c r="C462" s="84">
        <v>2806.3113595700001</v>
      </c>
      <c r="D462" s="84">
        <v>2794.9596814800002</v>
      </c>
      <c r="E462" s="84">
        <v>242.75455597999999</v>
      </c>
      <c r="F462" s="84">
        <v>242.75455597999999</v>
      </c>
    </row>
    <row r="463" spans="1:6" ht="12.75" customHeight="1" x14ac:dyDescent="0.2">
      <c r="A463" s="83" t="s">
        <v>178</v>
      </c>
      <c r="B463" s="83">
        <v>17</v>
      </c>
      <c r="C463" s="84">
        <v>2802.8866573999999</v>
      </c>
      <c r="D463" s="84">
        <v>2791.5648256300001</v>
      </c>
      <c r="E463" s="84">
        <v>242.45969779999999</v>
      </c>
      <c r="F463" s="84">
        <v>242.45969779999999</v>
      </c>
    </row>
    <row r="464" spans="1:6" ht="12.75" customHeight="1" x14ac:dyDescent="0.2">
      <c r="A464" s="83" t="s">
        <v>178</v>
      </c>
      <c r="B464" s="83">
        <v>18</v>
      </c>
      <c r="C464" s="84">
        <v>2752.8518849799998</v>
      </c>
      <c r="D464" s="84">
        <v>2741.8180908099998</v>
      </c>
      <c r="E464" s="84">
        <v>238.13897481999999</v>
      </c>
      <c r="F464" s="84">
        <v>238.13897481999999</v>
      </c>
    </row>
    <row r="465" spans="1:6" ht="12.75" customHeight="1" x14ac:dyDescent="0.2">
      <c r="A465" s="83" t="s">
        <v>178</v>
      </c>
      <c r="B465" s="83">
        <v>19</v>
      </c>
      <c r="C465" s="84">
        <v>2747.13401127</v>
      </c>
      <c r="D465" s="84">
        <v>2736.1402567099999</v>
      </c>
      <c r="E465" s="84">
        <v>237.64582992999999</v>
      </c>
      <c r="F465" s="84">
        <v>237.64582992999999</v>
      </c>
    </row>
    <row r="466" spans="1:6" ht="12.75" customHeight="1" x14ac:dyDescent="0.2">
      <c r="A466" s="83" t="s">
        <v>178</v>
      </c>
      <c r="B466" s="83">
        <v>20</v>
      </c>
      <c r="C466" s="84">
        <v>2752.4809901399999</v>
      </c>
      <c r="D466" s="84">
        <v>2741.43942844</v>
      </c>
      <c r="E466" s="84">
        <v>238.10608633000001</v>
      </c>
      <c r="F466" s="84">
        <v>238.10608633000001</v>
      </c>
    </row>
    <row r="467" spans="1:6" ht="12.75" customHeight="1" x14ac:dyDescent="0.2">
      <c r="A467" s="83" t="s">
        <v>178</v>
      </c>
      <c r="B467" s="83">
        <v>21</v>
      </c>
      <c r="C467" s="84">
        <v>2816.90463662</v>
      </c>
      <c r="D467" s="84">
        <v>2814.5968183599998</v>
      </c>
      <c r="E467" s="84">
        <v>244.46012779</v>
      </c>
      <c r="F467" s="84">
        <v>244.46012779</v>
      </c>
    </row>
    <row r="468" spans="1:6" ht="12.75" customHeight="1" x14ac:dyDescent="0.2">
      <c r="A468" s="83" t="s">
        <v>178</v>
      </c>
      <c r="B468" s="83">
        <v>22</v>
      </c>
      <c r="C468" s="84">
        <v>2870.21466448</v>
      </c>
      <c r="D468" s="84">
        <v>2856.9672490399998</v>
      </c>
      <c r="E468" s="84">
        <v>248.14018626999999</v>
      </c>
      <c r="F468" s="84">
        <v>248.14018626999999</v>
      </c>
    </row>
    <row r="469" spans="1:6" ht="12.75" customHeight="1" x14ac:dyDescent="0.2">
      <c r="A469" s="83" t="s">
        <v>178</v>
      </c>
      <c r="B469" s="83">
        <v>23</v>
      </c>
      <c r="C469" s="84">
        <v>2873.1778315400002</v>
      </c>
      <c r="D469" s="84">
        <v>2867.6146744399998</v>
      </c>
      <c r="E469" s="84">
        <v>249.06496206</v>
      </c>
      <c r="F469" s="84">
        <v>249.06496206</v>
      </c>
    </row>
    <row r="470" spans="1:6" ht="12.75" customHeight="1" x14ac:dyDescent="0.2">
      <c r="A470" s="83" t="s">
        <v>178</v>
      </c>
      <c r="B470" s="83">
        <v>24</v>
      </c>
      <c r="C470" s="84">
        <v>2953.91800999</v>
      </c>
      <c r="D470" s="84">
        <v>2944.8934085699998</v>
      </c>
      <c r="E470" s="84">
        <v>255.77696040999999</v>
      </c>
      <c r="F470" s="84">
        <v>255.77696040999999</v>
      </c>
    </row>
    <row r="471" spans="1:6" ht="12.75" customHeight="1" x14ac:dyDescent="0.2">
      <c r="A471" s="83" t="s">
        <v>179</v>
      </c>
      <c r="B471" s="83">
        <v>1</v>
      </c>
      <c r="C471" s="84">
        <v>2832.1562218700001</v>
      </c>
      <c r="D471" s="84">
        <v>2819.0475376099998</v>
      </c>
      <c r="E471" s="84">
        <v>244.84669235999999</v>
      </c>
      <c r="F471" s="84">
        <v>244.84669235999999</v>
      </c>
    </row>
    <row r="472" spans="1:6" ht="12.75" customHeight="1" x14ac:dyDescent="0.2">
      <c r="A472" s="83" t="s">
        <v>179</v>
      </c>
      <c r="B472" s="83">
        <v>2</v>
      </c>
      <c r="C472" s="84">
        <v>2857.24994926</v>
      </c>
      <c r="D472" s="84">
        <v>2844.3081327199998</v>
      </c>
      <c r="E472" s="84">
        <v>247.04068627999999</v>
      </c>
      <c r="F472" s="84">
        <v>247.04068627999999</v>
      </c>
    </row>
    <row r="473" spans="1:6" ht="12.75" customHeight="1" x14ac:dyDescent="0.2">
      <c r="A473" s="83" t="s">
        <v>179</v>
      </c>
      <c r="B473" s="83">
        <v>3</v>
      </c>
      <c r="C473" s="84">
        <v>2952.0696384100002</v>
      </c>
      <c r="D473" s="84">
        <v>2939.5695619100002</v>
      </c>
      <c r="E473" s="84">
        <v>255.31456089</v>
      </c>
      <c r="F473" s="84">
        <v>255.31456089</v>
      </c>
    </row>
    <row r="474" spans="1:6" ht="12.75" customHeight="1" x14ac:dyDescent="0.2">
      <c r="A474" s="83" t="s">
        <v>179</v>
      </c>
      <c r="B474" s="83">
        <v>4</v>
      </c>
      <c r="C474" s="84">
        <v>2959.0140815</v>
      </c>
      <c r="D474" s="84">
        <v>2945.4227486499999</v>
      </c>
      <c r="E474" s="84">
        <v>255.82293593</v>
      </c>
      <c r="F474" s="84">
        <v>255.82293593</v>
      </c>
    </row>
    <row r="475" spans="1:6" ht="12.75" customHeight="1" x14ac:dyDescent="0.2">
      <c r="A475" s="83" t="s">
        <v>179</v>
      </c>
      <c r="B475" s="83">
        <v>5</v>
      </c>
      <c r="C475" s="84">
        <v>2983.8372756600002</v>
      </c>
      <c r="D475" s="84">
        <v>2971.4708665500002</v>
      </c>
      <c r="E475" s="84">
        <v>258.08532967000002</v>
      </c>
      <c r="F475" s="84">
        <v>258.08532967000002</v>
      </c>
    </row>
    <row r="476" spans="1:6" ht="12.75" customHeight="1" x14ac:dyDescent="0.2">
      <c r="A476" s="83" t="s">
        <v>179</v>
      </c>
      <c r="B476" s="83">
        <v>6</v>
      </c>
      <c r="C476" s="84">
        <v>2953.2322203799999</v>
      </c>
      <c r="D476" s="84">
        <v>2940.8987234299998</v>
      </c>
      <c r="E476" s="84">
        <v>255.43000441999999</v>
      </c>
      <c r="F476" s="84">
        <v>255.43000441999999</v>
      </c>
    </row>
    <row r="477" spans="1:6" ht="12.75" customHeight="1" x14ac:dyDescent="0.2">
      <c r="A477" s="83" t="s">
        <v>179</v>
      </c>
      <c r="B477" s="83">
        <v>7</v>
      </c>
      <c r="C477" s="84">
        <v>2887.8231141400001</v>
      </c>
      <c r="D477" s="84">
        <v>2887.1289130499999</v>
      </c>
      <c r="E477" s="84">
        <v>250.75985961000001</v>
      </c>
      <c r="F477" s="84">
        <v>250.75985961000001</v>
      </c>
    </row>
    <row r="478" spans="1:6" ht="12.75" customHeight="1" x14ac:dyDescent="0.2">
      <c r="A478" s="83" t="s">
        <v>179</v>
      </c>
      <c r="B478" s="83">
        <v>8</v>
      </c>
      <c r="C478" s="84">
        <v>2795.9372209500002</v>
      </c>
      <c r="D478" s="84">
        <v>2792.5143421299999</v>
      </c>
      <c r="E478" s="84">
        <v>242.54216749</v>
      </c>
      <c r="F478" s="84">
        <v>242.54216749</v>
      </c>
    </row>
    <row r="479" spans="1:6" ht="12.75" customHeight="1" x14ac:dyDescent="0.2">
      <c r="A479" s="83" t="s">
        <v>179</v>
      </c>
      <c r="B479" s="83">
        <v>9</v>
      </c>
      <c r="C479" s="84">
        <v>2735.36726787</v>
      </c>
      <c r="D479" s="84">
        <v>2724.3312210300001</v>
      </c>
      <c r="E479" s="84">
        <v>236.62016317999999</v>
      </c>
      <c r="F479" s="84">
        <v>236.62016317999999</v>
      </c>
    </row>
    <row r="480" spans="1:6" ht="12.75" customHeight="1" x14ac:dyDescent="0.2">
      <c r="A480" s="83" t="s">
        <v>179</v>
      </c>
      <c r="B480" s="83">
        <v>10</v>
      </c>
      <c r="C480" s="84">
        <v>2645.1968032</v>
      </c>
      <c r="D480" s="84">
        <v>2643.7874067500002</v>
      </c>
      <c r="E480" s="84">
        <v>229.62457823</v>
      </c>
      <c r="F480" s="84">
        <v>229.62457823</v>
      </c>
    </row>
    <row r="481" spans="1:6" ht="12.75" customHeight="1" x14ac:dyDescent="0.2">
      <c r="A481" s="83" t="s">
        <v>179</v>
      </c>
      <c r="B481" s="83">
        <v>11</v>
      </c>
      <c r="C481" s="84">
        <v>2651.5996688199998</v>
      </c>
      <c r="D481" s="84">
        <v>2641.17239999</v>
      </c>
      <c r="E481" s="84">
        <v>229.39745338</v>
      </c>
      <c r="F481" s="84">
        <v>229.39745338</v>
      </c>
    </row>
    <row r="482" spans="1:6" ht="12.75" customHeight="1" x14ac:dyDescent="0.2">
      <c r="A482" s="83" t="s">
        <v>179</v>
      </c>
      <c r="B482" s="83">
        <v>12</v>
      </c>
      <c r="C482" s="84">
        <v>2690.3541244100002</v>
      </c>
      <c r="D482" s="84">
        <v>2680.3962876199998</v>
      </c>
      <c r="E482" s="84">
        <v>232.80422074000001</v>
      </c>
      <c r="F482" s="84">
        <v>232.80422074000001</v>
      </c>
    </row>
    <row r="483" spans="1:6" ht="12.75" customHeight="1" x14ac:dyDescent="0.2">
      <c r="A483" s="83" t="s">
        <v>179</v>
      </c>
      <c r="B483" s="83">
        <v>13</v>
      </c>
      <c r="C483" s="84">
        <v>2701.5149749299999</v>
      </c>
      <c r="D483" s="84">
        <v>2691.1798456500001</v>
      </c>
      <c r="E483" s="84">
        <v>233.74082024000001</v>
      </c>
      <c r="F483" s="84">
        <v>233.74082024000001</v>
      </c>
    </row>
    <row r="484" spans="1:6" ht="12.75" customHeight="1" x14ac:dyDescent="0.2">
      <c r="A484" s="83" t="s">
        <v>179</v>
      </c>
      <c r="B484" s="83">
        <v>14</v>
      </c>
      <c r="C484" s="84">
        <v>2778.9725807</v>
      </c>
      <c r="D484" s="84">
        <v>2767.74549897</v>
      </c>
      <c r="E484" s="84">
        <v>240.39088439</v>
      </c>
      <c r="F484" s="84">
        <v>240.39088439</v>
      </c>
    </row>
    <row r="485" spans="1:6" ht="12.75" customHeight="1" x14ac:dyDescent="0.2">
      <c r="A485" s="83" t="s">
        <v>179</v>
      </c>
      <c r="B485" s="83">
        <v>15</v>
      </c>
      <c r="C485" s="84">
        <v>2786.6694069300002</v>
      </c>
      <c r="D485" s="84">
        <v>2784.4237057700002</v>
      </c>
      <c r="E485" s="84">
        <v>241.83946008999999</v>
      </c>
      <c r="F485" s="84">
        <v>241.83946008999999</v>
      </c>
    </row>
    <row r="486" spans="1:6" ht="12.75" customHeight="1" x14ac:dyDescent="0.2">
      <c r="A486" s="83" t="s">
        <v>179</v>
      </c>
      <c r="B486" s="83">
        <v>16</v>
      </c>
      <c r="C486" s="84">
        <v>2761.8307465500002</v>
      </c>
      <c r="D486" s="84">
        <v>2753.7660405299998</v>
      </c>
      <c r="E486" s="84">
        <v>239.17670687</v>
      </c>
      <c r="F486" s="84">
        <v>239.17670687</v>
      </c>
    </row>
    <row r="487" spans="1:6" ht="12.75" customHeight="1" x14ac:dyDescent="0.2">
      <c r="A487" s="83" t="s">
        <v>179</v>
      </c>
      <c r="B487" s="83">
        <v>17</v>
      </c>
      <c r="C487" s="84">
        <v>2704.4191980099999</v>
      </c>
      <c r="D487" s="84">
        <v>2700.5740054799999</v>
      </c>
      <c r="E487" s="84">
        <v>234.55674439000001</v>
      </c>
      <c r="F487" s="84">
        <v>234.55674439000001</v>
      </c>
    </row>
    <row r="488" spans="1:6" ht="12.75" customHeight="1" x14ac:dyDescent="0.2">
      <c r="A488" s="83" t="s">
        <v>179</v>
      </c>
      <c r="B488" s="83">
        <v>18</v>
      </c>
      <c r="C488" s="84">
        <v>2660.0028804499998</v>
      </c>
      <c r="D488" s="84">
        <v>2649.5021495800002</v>
      </c>
      <c r="E488" s="84">
        <v>230.12092881000001</v>
      </c>
      <c r="F488" s="84">
        <v>230.12092881000001</v>
      </c>
    </row>
    <row r="489" spans="1:6" ht="12.75" customHeight="1" x14ac:dyDescent="0.2">
      <c r="A489" s="83" t="s">
        <v>179</v>
      </c>
      <c r="B489" s="83">
        <v>19</v>
      </c>
      <c r="C489" s="84">
        <v>2621.9478397600001</v>
      </c>
      <c r="D489" s="84">
        <v>2611.4810938599999</v>
      </c>
      <c r="E489" s="84">
        <v>226.81863268999999</v>
      </c>
      <c r="F489" s="84">
        <v>226.81863268999999</v>
      </c>
    </row>
    <row r="490" spans="1:6" ht="12.75" customHeight="1" x14ac:dyDescent="0.2">
      <c r="A490" s="83" t="s">
        <v>179</v>
      </c>
      <c r="B490" s="83">
        <v>20</v>
      </c>
      <c r="C490" s="84">
        <v>2626.1349699299999</v>
      </c>
      <c r="D490" s="84">
        <v>2616.1487573700001</v>
      </c>
      <c r="E490" s="84">
        <v>227.22403982</v>
      </c>
      <c r="F490" s="84">
        <v>227.22403982</v>
      </c>
    </row>
    <row r="491" spans="1:6" ht="12.75" customHeight="1" x14ac:dyDescent="0.2">
      <c r="A491" s="83" t="s">
        <v>179</v>
      </c>
      <c r="B491" s="83">
        <v>21</v>
      </c>
      <c r="C491" s="84">
        <v>2648.98166111</v>
      </c>
      <c r="D491" s="84">
        <v>2638.6896387699999</v>
      </c>
      <c r="E491" s="84">
        <v>229.18181462999999</v>
      </c>
      <c r="F491" s="84">
        <v>229.18181462999999</v>
      </c>
    </row>
    <row r="492" spans="1:6" ht="12.75" customHeight="1" x14ac:dyDescent="0.2">
      <c r="A492" s="83" t="s">
        <v>179</v>
      </c>
      <c r="B492" s="83">
        <v>22</v>
      </c>
      <c r="C492" s="84">
        <v>2735.5553927000001</v>
      </c>
      <c r="D492" s="84">
        <v>2724.81921195</v>
      </c>
      <c r="E492" s="84">
        <v>236.66254734</v>
      </c>
      <c r="F492" s="84">
        <v>236.66254734</v>
      </c>
    </row>
    <row r="493" spans="1:6" ht="12.75" customHeight="1" x14ac:dyDescent="0.2">
      <c r="A493" s="83" t="s">
        <v>179</v>
      </c>
      <c r="B493" s="83">
        <v>23</v>
      </c>
      <c r="C493" s="84">
        <v>2755.2254342000001</v>
      </c>
      <c r="D493" s="84">
        <v>2752.9048877599998</v>
      </c>
      <c r="E493" s="84">
        <v>239.10191196</v>
      </c>
      <c r="F493" s="84">
        <v>239.10191196</v>
      </c>
    </row>
    <row r="494" spans="1:6" ht="12.75" customHeight="1" x14ac:dyDescent="0.2">
      <c r="A494" s="83" t="s">
        <v>179</v>
      </c>
      <c r="B494" s="83">
        <v>24</v>
      </c>
      <c r="C494" s="84">
        <v>2790.0645078799998</v>
      </c>
      <c r="D494" s="84">
        <v>2784.5537656500001</v>
      </c>
      <c r="E494" s="84">
        <v>241.85075637</v>
      </c>
      <c r="F494" s="84">
        <v>241.85075637</v>
      </c>
    </row>
    <row r="495" spans="1:6" ht="12.75" customHeight="1" x14ac:dyDescent="0.2">
      <c r="A495" s="83" t="s">
        <v>180</v>
      </c>
      <c r="B495" s="83">
        <v>1</v>
      </c>
      <c r="C495" s="84">
        <v>2842.1787207500001</v>
      </c>
      <c r="D495" s="84">
        <v>2832.4887055899999</v>
      </c>
      <c r="E495" s="84">
        <v>246.01411698000001</v>
      </c>
      <c r="F495" s="84">
        <v>246.01411698000001</v>
      </c>
    </row>
    <row r="496" spans="1:6" ht="12.75" customHeight="1" x14ac:dyDescent="0.2">
      <c r="A496" s="83" t="s">
        <v>180</v>
      </c>
      <c r="B496" s="83">
        <v>2</v>
      </c>
      <c r="C496" s="84">
        <v>2895.86812388</v>
      </c>
      <c r="D496" s="84">
        <v>2882.0030519100001</v>
      </c>
      <c r="E496" s="84">
        <v>250.31465600000001</v>
      </c>
      <c r="F496" s="84">
        <v>250.31465600000001</v>
      </c>
    </row>
    <row r="497" spans="1:6" ht="12.75" customHeight="1" x14ac:dyDescent="0.2">
      <c r="A497" s="83" t="s">
        <v>180</v>
      </c>
      <c r="B497" s="83">
        <v>3</v>
      </c>
      <c r="C497" s="84">
        <v>2912.1539526500001</v>
      </c>
      <c r="D497" s="84">
        <v>2897.9209165299999</v>
      </c>
      <c r="E497" s="84">
        <v>251.69719264</v>
      </c>
      <c r="F497" s="84">
        <v>251.69719264</v>
      </c>
    </row>
    <row r="498" spans="1:6" ht="12.75" customHeight="1" x14ac:dyDescent="0.2">
      <c r="A498" s="83" t="s">
        <v>180</v>
      </c>
      <c r="B498" s="83">
        <v>4</v>
      </c>
      <c r="C498" s="84">
        <v>2936.2580434500001</v>
      </c>
      <c r="D498" s="84">
        <v>2920.84935821</v>
      </c>
      <c r="E498" s="84">
        <v>253.68862876</v>
      </c>
      <c r="F498" s="84">
        <v>253.68862876</v>
      </c>
    </row>
    <row r="499" spans="1:6" ht="12.75" customHeight="1" x14ac:dyDescent="0.2">
      <c r="A499" s="83" t="s">
        <v>180</v>
      </c>
      <c r="B499" s="83">
        <v>5</v>
      </c>
      <c r="C499" s="84">
        <v>2930.8060006800001</v>
      </c>
      <c r="D499" s="84">
        <v>2918.0503074600001</v>
      </c>
      <c r="E499" s="84">
        <v>253.44551888000001</v>
      </c>
      <c r="F499" s="84">
        <v>253.44551888000001</v>
      </c>
    </row>
    <row r="500" spans="1:6" ht="12.75" customHeight="1" x14ac:dyDescent="0.2">
      <c r="A500" s="83" t="s">
        <v>180</v>
      </c>
      <c r="B500" s="83">
        <v>6</v>
      </c>
      <c r="C500" s="84">
        <v>2907.3202287200002</v>
      </c>
      <c r="D500" s="84">
        <v>2892.9322488900002</v>
      </c>
      <c r="E500" s="84">
        <v>251.26390488000001</v>
      </c>
      <c r="F500" s="84">
        <v>251.26390488000001</v>
      </c>
    </row>
    <row r="501" spans="1:6" ht="12.75" customHeight="1" x14ac:dyDescent="0.2">
      <c r="A501" s="83" t="s">
        <v>180</v>
      </c>
      <c r="B501" s="83">
        <v>7</v>
      </c>
      <c r="C501" s="84">
        <v>2887.6961441399999</v>
      </c>
      <c r="D501" s="84">
        <v>2874.5492248700002</v>
      </c>
      <c r="E501" s="84">
        <v>249.66725829999999</v>
      </c>
      <c r="F501" s="84">
        <v>249.66725829999999</v>
      </c>
    </row>
    <row r="502" spans="1:6" ht="12.75" customHeight="1" x14ac:dyDescent="0.2">
      <c r="A502" s="83" t="s">
        <v>180</v>
      </c>
      <c r="B502" s="83">
        <v>8</v>
      </c>
      <c r="C502" s="84">
        <v>2739.4023392600002</v>
      </c>
      <c r="D502" s="84">
        <v>2728.83398072</v>
      </c>
      <c r="E502" s="84">
        <v>237.01124768</v>
      </c>
      <c r="F502" s="84">
        <v>237.01124768</v>
      </c>
    </row>
    <row r="503" spans="1:6" ht="12.75" customHeight="1" x14ac:dyDescent="0.2">
      <c r="A503" s="83" t="s">
        <v>180</v>
      </c>
      <c r="B503" s="83">
        <v>9</v>
      </c>
      <c r="C503" s="84">
        <v>2634.4122206100001</v>
      </c>
      <c r="D503" s="84">
        <v>2623.0627193199998</v>
      </c>
      <c r="E503" s="84">
        <v>227.82454787</v>
      </c>
      <c r="F503" s="84">
        <v>227.82454787</v>
      </c>
    </row>
    <row r="504" spans="1:6" ht="12.75" customHeight="1" x14ac:dyDescent="0.2">
      <c r="A504" s="83" t="s">
        <v>180</v>
      </c>
      <c r="B504" s="83">
        <v>10</v>
      </c>
      <c r="C504" s="84">
        <v>2579.2986566700001</v>
      </c>
      <c r="D504" s="84">
        <v>2568.23815109</v>
      </c>
      <c r="E504" s="84">
        <v>223.06279269000001</v>
      </c>
      <c r="F504" s="84">
        <v>223.06279269000001</v>
      </c>
    </row>
    <row r="505" spans="1:6" ht="12.75" customHeight="1" x14ac:dyDescent="0.2">
      <c r="A505" s="83" t="s">
        <v>180</v>
      </c>
      <c r="B505" s="83">
        <v>11</v>
      </c>
      <c r="C505" s="84">
        <v>2576.2866852900002</v>
      </c>
      <c r="D505" s="84">
        <v>2567.05544607</v>
      </c>
      <c r="E505" s="84">
        <v>222.96006955999999</v>
      </c>
      <c r="F505" s="84">
        <v>222.96006955999999</v>
      </c>
    </row>
    <row r="506" spans="1:6" ht="12.75" customHeight="1" x14ac:dyDescent="0.2">
      <c r="A506" s="83" t="s">
        <v>180</v>
      </c>
      <c r="B506" s="83">
        <v>12</v>
      </c>
      <c r="C506" s="84">
        <v>2571.73548764</v>
      </c>
      <c r="D506" s="84">
        <v>2559.7297172899998</v>
      </c>
      <c r="E506" s="84">
        <v>222.32379775000001</v>
      </c>
      <c r="F506" s="84">
        <v>222.32379775000001</v>
      </c>
    </row>
    <row r="507" spans="1:6" ht="12.75" customHeight="1" x14ac:dyDescent="0.2">
      <c r="A507" s="83" t="s">
        <v>180</v>
      </c>
      <c r="B507" s="83">
        <v>13</v>
      </c>
      <c r="C507" s="84">
        <v>2578.4032420600001</v>
      </c>
      <c r="D507" s="84">
        <v>2566.4038948000002</v>
      </c>
      <c r="E507" s="84">
        <v>222.90347946</v>
      </c>
      <c r="F507" s="84">
        <v>222.90347946</v>
      </c>
    </row>
    <row r="508" spans="1:6" ht="12.75" customHeight="1" x14ac:dyDescent="0.2">
      <c r="A508" s="83" t="s">
        <v>180</v>
      </c>
      <c r="B508" s="83">
        <v>14</v>
      </c>
      <c r="C508" s="84">
        <v>2591.0936119900002</v>
      </c>
      <c r="D508" s="84">
        <v>2581.0316223599998</v>
      </c>
      <c r="E508" s="84">
        <v>224.17396201</v>
      </c>
      <c r="F508" s="84">
        <v>224.17396201</v>
      </c>
    </row>
    <row r="509" spans="1:6" ht="12.75" customHeight="1" x14ac:dyDescent="0.2">
      <c r="A509" s="83" t="s">
        <v>180</v>
      </c>
      <c r="B509" s="83">
        <v>15</v>
      </c>
      <c r="C509" s="84">
        <v>2601.1152034000002</v>
      </c>
      <c r="D509" s="84">
        <v>2593.2694091899998</v>
      </c>
      <c r="E509" s="84">
        <v>225.23686769</v>
      </c>
      <c r="F509" s="84">
        <v>225.23686769</v>
      </c>
    </row>
    <row r="510" spans="1:6" ht="12.75" customHeight="1" x14ac:dyDescent="0.2">
      <c r="A510" s="83" t="s">
        <v>180</v>
      </c>
      <c r="B510" s="83">
        <v>16</v>
      </c>
      <c r="C510" s="84">
        <v>2541.1627838200002</v>
      </c>
      <c r="D510" s="84">
        <v>2531.6072654700001</v>
      </c>
      <c r="E510" s="84">
        <v>219.88123897</v>
      </c>
      <c r="F510" s="84">
        <v>219.88123897</v>
      </c>
    </row>
    <row r="511" spans="1:6" ht="12.75" customHeight="1" x14ac:dyDescent="0.2">
      <c r="A511" s="83" t="s">
        <v>180</v>
      </c>
      <c r="B511" s="83">
        <v>17</v>
      </c>
      <c r="C511" s="84">
        <v>2556.7925232799998</v>
      </c>
      <c r="D511" s="84">
        <v>2546.3919479400001</v>
      </c>
      <c r="E511" s="84">
        <v>221.16535375000001</v>
      </c>
      <c r="F511" s="84">
        <v>221.16535375000001</v>
      </c>
    </row>
    <row r="512" spans="1:6" ht="12.75" customHeight="1" x14ac:dyDescent="0.2">
      <c r="A512" s="83" t="s">
        <v>180</v>
      </c>
      <c r="B512" s="83">
        <v>18</v>
      </c>
      <c r="C512" s="84">
        <v>2552.9145489399998</v>
      </c>
      <c r="D512" s="84">
        <v>2551.5226058100002</v>
      </c>
      <c r="E512" s="84">
        <v>221.61097398000001</v>
      </c>
      <c r="F512" s="84">
        <v>221.61097398000001</v>
      </c>
    </row>
    <row r="513" spans="1:6" ht="12.75" customHeight="1" x14ac:dyDescent="0.2">
      <c r="A513" s="83" t="s">
        <v>180</v>
      </c>
      <c r="B513" s="83">
        <v>19</v>
      </c>
      <c r="C513" s="84">
        <v>2524.1948150399999</v>
      </c>
      <c r="D513" s="84">
        <v>2515.6656593500002</v>
      </c>
      <c r="E513" s="84">
        <v>218.49664028000001</v>
      </c>
      <c r="F513" s="84">
        <v>218.49664028000001</v>
      </c>
    </row>
    <row r="514" spans="1:6" ht="12.75" customHeight="1" x14ac:dyDescent="0.2">
      <c r="A514" s="83" t="s">
        <v>180</v>
      </c>
      <c r="B514" s="83">
        <v>20</v>
      </c>
      <c r="C514" s="84">
        <v>2553.62069101</v>
      </c>
      <c r="D514" s="84">
        <v>2543.3651751100001</v>
      </c>
      <c r="E514" s="84">
        <v>220.90246519999999</v>
      </c>
      <c r="F514" s="84">
        <v>220.90246519999999</v>
      </c>
    </row>
    <row r="515" spans="1:6" ht="12.75" customHeight="1" x14ac:dyDescent="0.2">
      <c r="A515" s="83" t="s">
        <v>180</v>
      </c>
      <c r="B515" s="83">
        <v>21</v>
      </c>
      <c r="C515" s="84">
        <v>2598.9837999800002</v>
      </c>
      <c r="D515" s="84">
        <v>2588.4027325000002</v>
      </c>
      <c r="E515" s="84">
        <v>224.81417537999999</v>
      </c>
      <c r="F515" s="84">
        <v>224.81417537999999</v>
      </c>
    </row>
    <row r="516" spans="1:6" ht="12.75" customHeight="1" x14ac:dyDescent="0.2">
      <c r="A516" s="83" t="s">
        <v>180</v>
      </c>
      <c r="B516" s="83">
        <v>22</v>
      </c>
      <c r="C516" s="84">
        <v>2694.5079624499999</v>
      </c>
      <c r="D516" s="84">
        <v>2684.69393614</v>
      </c>
      <c r="E516" s="84">
        <v>233.17749044000001</v>
      </c>
      <c r="F516" s="84">
        <v>233.17749044000001</v>
      </c>
    </row>
    <row r="517" spans="1:6" ht="12.75" customHeight="1" x14ac:dyDescent="0.2">
      <c r="A517" s="83" t="s">
        <v>180</v>
      </c>
      <c r="B517" s="83">
        <v>23</v>
      </c>
      <c r="C517" s="84">
        <v>2721.5657774000001</v>
      </c>
      <c r="D517" s="84">
        <v>2709.0989121100001</v>
      </c>
      <c r="E517" s="84">
        <v>235.29717006999999</v>
      </c>
      <c r="F517" s="84">
        <v>235.29717006999999</v>
      </c>
    </row>
    <row r="518" spans="1:6" ht="12.75" customHeight="1" x14ac:dyDescent="0.2">
      <c r="A518" s="83" t="s">
        <v>180</v>
      </c>
      <c r="B518" s="83">
        <v>24</v>
      </c>
      <c r="C518" s="84">
        <v>2732.1967677600001</v>
      </c>
      <c r="D518" s="84">
        <v>2718.8776431599999</v>
      </c>
      <c r="E518" s="84">
        <v>236.14649592000001</v>
      </c>
      <c r="F518" s="84">
        <v>236.14649592000001</v>
      </c>
    </row>
    <row r="519" spans="1:6" ht="12.75" customHeight="1" x14ac:dyDescent="0.2">
      <c r="A519" s="83" t="s">
        <v>181</v>
      </c>
      <c r="B519" s="83">
        <v>1</v>
      </c>
      <c r="C519" s="84">
        <v>2847.9845290399999</v>
      </c>
      <c r="D519" s="84">
        <v>2834.6445479399999</v>
      </c>
      <c r="E519" s="84">
        <v>246.20136138000001</v>
      </c>
      <c r="F519" s="84">
        <v>246.20136138000001</v>
      </c>
    </row>
    <row r="520" spans="1:6" ht="12.75" customHeight="1" x14ac:dyDescent="0.2">
      <c r="A520" s="83" t="s">
        <v>181</v>
      </c>
      <c r="B520" s="83">
        <v>2</v>
      </c>
      <c r="C520" s="84">
        <v>2822.3667871500002</v>
      </c>
      <c r="D520" s="84">
        <v>2809.2844844400001</v>
      </c>
      <c r="E520" s="84">
        <v>243.99872819999999</v>
      </c>
      <c r="F520" s="84">
        <v>243.99872819999999</v>
      </c>
    </row>
    <row r="521" spans="1:6" ht="12.75" customHeight="1" x14ac:dyDescent="0.2">
      <c r="A521" s="83" t="s">
        <v>181</v>
      </c>
      <c r="B521" s="83">
        <v>3</v>
      </c>
      <c r="C521" s="84">
        <v>2916.8989895099999</v>
      </c>
      <c r="D521" s="84">
        <v>2903.4621222699998</v>
      </c>
      <c r="E521" s="84">
        <v>252.17847075</v>
      </c>
      <c r="F521" s="84">
        <v>252.17847075</v>
      </c>
    </row>
    <row r="522" spans="1:6" ht="12.75" customHeight="1" x14ac:dyDescent="0.2">
      <c r="A522" s="83" t="s">
        <v>181</v>
      </c>
      <c r="B522" s="83">
        <v>4</v>
      </c>
      <c r="C522" s="84">
        <v>2971.4173900999999</v>
      </c>
      <c r="D522" s="84">
        <v>2956.9157977599998</v>
      </c>
      <c r="E522" s="84">
        <v>256.82115785000002</v>
      </c>
      <c r="F522" s="84">
        <v>256.82115785000002</v>
      </c>
    </row>
    <row r="523" spans="1:6" ht="12.75" customHeight="1" x14ac:dyDescent="0.2">
      <c r="A523" s="83" t="s">
        <v>181</v>
      </c>
      <c r="B523" s="83">
        <v>5</v>
      </c>
      <c r="C523" s="84">
        <v>2988.2670398</v>
      </c>
      <c r="D523" s="84">
        <v>2973.8045951099998</v>
      </c>
      <c r="E523" s="84">
        <v>258.28802426999999</v>
      </c>
      <c r="F523" s="84">
        <v>258.28802426999999</v>
      </c>
    </row>
    <row r="524" spans="1:6" ht="12.75" customHeight="1" x14ac:dyDescent="0.2">
      <c r="A524" s="83" t="s">
        <v>181</v>
      </c>
      <c r="B524" s="83">
        <v>6</v>
      </c>
      <c r="C524" s="84">
        <v>2960.6895378300001</v>
      </c>
      <c r="D524" s="84">
        <v>2947.1365815700001</v>
      </c>
      <c r="E524" s="84">
        <v>255.97178987000001</v>
      </c>
      <c r="F524" s="84">
        <v>255.97178987000001</v>
      </c>
    </row>
    <row r="525" spans="1:6" ht="12.75" customHeight="1" x14ac:dyDescent="0.2">
      <c r="A525" s="83" t="s">
        <v>181</v>
      </c>
      <c r="B525" s="83">
        <v>7</v>
      </c>
      <c r="C525" s="84">
        <v>2919.2897724600002</v>
      </c>
      <c r="D525" s="84">
        <v>2913.7837563399999</v>
      </c>
      <c r="E525" s="84">
        <v>253.07495012999999</v>
      </c>
      <c r="F525" s="84">
        <v>253.07495012999999</v>
      </c>
    </row>
    <row r="526" spans="1:6" ht="12.75" customHeight="1" x14ac:dyDescent="0.2">
      <c r="A526" s="83" t="s">
        <v>181</v>
      </c>
      <c r="B526" s="83">
        <v>8</v>
      </c>
      <c r="C526" s="84">
        <v>2847.9360547299998</v>
      </c>
      <c r="D526" s="84">
        <v>2842.02488305</v>
      </c>
      <c r="E526" s="84">
        <v>246.84237598999999</v>
      </c>
      <c r="F526" s="84">
        <v>246.84237598999999</v>
      </c>
    </row>
    <row r="527" spans="1:6" ht="12.75" customHeight="1" x14ac:dyDescent="0.2">
      <c r="A527" s="83" t="s">
        <v>181</v>
      </c>
      <c r="B527" s="83">
        <v>9</v>
      </c>
      <c r="C527" s="84">
        <v>2760.1043380999999</v>
      </c>
      <c r="D527" s="84">
        <v>2756.0460889999999</v>
      </c>
      <c r="E527" s="84">
        <v>239.37473911999999</v>
      </c>
      <c r="F527" s="84">
        <v>239.37473911999999</v>
      </c>
    </row>
    <row r="528" spans="1:6" ht="12.75" customHeight="1" x14ac:dyDescent="0.2">
      <c r="A528" s="83" t="s">
        <v>181</v>
      </c>
      <c r="B528" s="83">
        <v>10</v>
      </c>
      <c r="C528" s="84">
        <v>2644.9784357100002</v>
      </c>
      <c r="D528" s="84">
        <v>2634.1575679900002</v>
      </c>
      <c r="E528" s="84">
        <v>228.78818433000001</v>
      </c>
      <c r="F528" s="84">
        <v>228.78818433000001</v>
      </c>
    </row>
    <row r="529" spans="1:6" ht="12.75" customHeight="1" x14ac:dyDescent="0.2">
      <c r="A529" s="83" t="s">
        <v>181</v>
      </c>
      <c r="B529" s="83">
        <v>11</v>
      </c>
      <c r="C529" s="84">
        <v>2606.2989473500002</v>
      </c>
      <c r="D529" s="84">
        <v>2595.8957100799998</v>
      </c>
      <c r="E529" s="84">
        <v>225.46497348</v>
      </c>
      <c r="F529" s="84">
        <v>225.46497348</v>
      </c>
    </row>
    <row r="530" spans="1:6" ht="12.75" customHeight="1" x14ac:dyDescent="0.2">
      <c r="A530" s="83" t="s">
        <v>181</v>
      </c>
      <c r="B530" s="83">
        <v>12</v>
      </c>
      <c r="C530" s="84">
        <v>2599.9265237599998</v>
      </c>
      <c r="D530" s="84">
        <v>2592.8354592000001</v>
      </c>
      <c r="E530" s="84">
        <v>225.19917722</v>
      </c>
      <c r="F530" s="84">
        <v>225.19917722</v>
      </c>
    </row>
    <row r="531" spans="1:6" ht="12.75" customHeight="1" x14ac:dyDescent="0.2">
      <c r="A531" s="83" t="s">
        <v>181</v>
      </c>
      <c r="B531" s="83">
        <v>13</v>
      </c>
      <c r="C531" s="84">
        <v>2607.06043817</v>
      </c>
      <c r="D531" s="84">
        <v>2605.7770755299998</v>
      </c>
      <c r="E531" s="84">
        <v>226.32321358999999</v>
      </c>
      <c r="F531" s="84">
        <v>226.32321358999999</v>
      </c>
    </row>
    <row r="532" spans="1:6" ht="12.75" customHeight="1" x14ac:dyDescent="0.2">
      <c r="A532" s="83" t="s">
        <v>181</v>
      </c>
      <c r="B532" s="83">
        <v>14</v>
      </c>
      <c r="C532" s="84">
        <v>2636.8242780999999</v>
      </c>
      <c r="D532" s="84">
        <v>2626.0398699699999</v>
      </c>
      <c r="E532" s="84">
        <v>228.08312651</v>
      </c>
      <c r="F532" s="84">
        <v>228.08312651</v>
      </c>
    </row>
    <row r="533" spans="1:6" ht="12.75" customHeight="1" x14ac:dyDescent="0.2">
      <c r="A533" s="83" t="s">
        <v>181</v>
      </c>
      <c r="B533" s="83">
        <v>15</v>
      </c>
      <c r="C533" s="84">
        <v>2632.9544349799999</v>
      </c>
      <c r="D533" s="84">
        <v>2622.20057868</v>
      </c>
      <c r="E533" s="84">
        <v>227.74966714999999</v>
      </c>
      <c r="F533" s="84">
        <v>227.74966714999999</v>
      </c>
    </row>
    <row r="534" spans="1:6" ht="12.75" customHeight="1" x14ac:dyDescent="0.2">
      <c r="A534" s="83" t="s">
        <v>181</v>
      </c>
      <c r="B534" s="83">
        <v>16</v>
      </c>
      <c r="C534" s="84">
        <v>2622.7997007099998</v>
      </c>
      <c r="D534" s="84">
        <v>2612.9136544500002</v>
      </c>
      <c r="E534" s="84">
        <v>226.94305689000001</v>
      </c>
      <c r="F534" s="84">
        <v>226.94305689000001</v>
      </c>
    </row>
    <row r="535" spans="1:6" ht="12.75" customHeight="1" x14ac:dyDescent="0.2">
      <c r="A535" s="83" t="s">
        <v>181</v>
      </c>
      <c r="B535" s="83">
        <v>17</v>
      </c>
      <c r="C535" s="84">
        <v>2637.2686900099998</v>
      </c>
      <c r="D535" s="84">
        <v>2627.5248026200002</v>
      </c>
      <c r="E535" s="84">
        <v>228.21209945000001</v>
      </c>
      <c r="F535" s="84">
        <v>228.21209945000001</v>
      </c>
    </row>
    <row r="536" spans="1:6" ht="12.75" customHeight="1" x14ac:dyDescent="0.2">
      <c r="A536" s="83" t="s">
        <v>181</v>
      </c>
      <c r="B536" s="83">
        <v>18</v>
      </c>
      <c r="C536" s="84">
        <v>2623.7079313600002</v>
      </c>
      <c r="D536" s="84">
        <v>2614.03012481</v>
      </c>
      <c r="E536" s="84">
        <v>227.04002725999999</v>
      </c>
      <c r="F536" s="84">
        <v>227.04002725999999</v>
      </c>
    </row>
    <row r="537" spans="1:6" ht="12.75" customHeight="1" x14ac:dyDescent="0.2">
      <c r="A537" s="83" t="s">
        <v>181</v>
      </c>
      <c r="B537" s="83">
        <v>19</v>
      </c>
      <c r="C537" s="84">
        <v>2582.79874668</v>
      </c>
      <c r="D537" s="84">
        <v>2572.91793504</v>
      </c>
      <c r="E537" s="84">
        <v>223.46925254000001</v>
      </c>
      <c r="F537" s="84">
        <v>223.46925254000001</v>
      </c>
    </row>
    <row r="538" spans="1:6" ht="12.75" customHeight="1" x14ac:dyDescent="0.2">
      <c r="A538" s="83" t="s">
        <v>181</v>
      </c>
      <c r="B538" s="83">
        <v>20</v>
      </c>
      <c r="C538" s="84">
        <v>2606.3575045699999</v>
      </c>
      <c r="D538" s="84">
        <v>2596.3366026799999</v>
      </c>
      <c r="E538" s="84">
        <v>225.50326695000001</v>
      </c>
      <c r="F538" s="84">
        <v>225.50326695000001</v>
      </c>
    </row>
    <row r="539" spans="1:6" ht="12.75" customHeight="1" x14ac:dyDescent="0.2">
      <c r="A539" s="83" t="s">
        <v>181</v>
      </c>
      <c r="B539" s="83">
        <v>21</v>
      </c>
      <c r="C539" s="84">
        <v>2661.8090711300001</v>
      </c>
      <c r="D539" s="84">
        <v>2651.4226871199999</v>
      </c>
      <c r="E539" s="84">
        <v>230.28773595000001</v>
      </c>
      <c r="F539" s="84">
        <v>230.28773595000001</v>
      </c>
    </row>
    <row r="540" spans="1:6" ht="12.75" customHeight="1" x14ac:dyDescent="0.2">
      <c r="A540" s="83" t="s">
        <v>181</v>
      </c>
      <c r="B540" s="83">
        <v>22</v>
      </c>
      <c r="C540" s="84">
        <v>2672.7088347399999</v>
      </c>
      <c r="D540" s="84">
        <v>2661.8744998299999</v>
      </c>
      <c r="E540" s="84">
        <v>231.19552191</v>
      </c>
      <c r="F540" s="84">
        <v>231.19552191</v>
      </c>
    </row>
    <row r="541" spans="1:6" ht="12.75" customHeight="1" x14ac:dyDescent="0.2">
      <c r="A541" s="83" t="s">
        <v>181</v>
      </c>
      <c r="B541" s="83">
        <v>23</v>
      </c>
      <c r="C541" s="84">
        <v>2719.90727629</v>
      </c>
      <c r="D541" s="84">
        <v>2707.39827982</v>
      </c>
      <c r="E541" s="84">
        <v>235.14946266999999</v>
      </c>
      <c r="F541" s="84">
        <v>235.14946266999999</v>
      </c>
    </row>
    <row r="542" spans="1:6" ht="12.75" customHeight="1" x14ac:dyDescent="0.2">
      <c r="A542" s="83" t="s">
        <v>181</v>
      </c>
      <c r="B542" s="83">
        <v>24</v>
      </c>
      <c r="C542" s="84">
        <v>2749.9959308000002</v>
      </c>
      <c r="D542" s="84">
        <v>2737.17062932</v>
      </c>
      <c r="E542" s="84">
        <v>237.73532233</v>
      </c>
      <c r="F542" s="84">
        <v>237.73532233</v>
      </c>
    </row>
    <row r="543" spans="1:6" ht="12.75" customHeight="1" x14ac:dyDescent="0.2">
      <c r="A543" s="83" t="s">
        <v>182</v>
      </c>
      <c r="B543" s="83">
        <v>1</v>
      </c>
      <c r="C543" s="84">
        <v>2770.2543925</v>
      </c>
      <c r="D543" s="84">
        <v>2769.7761089400001</v>
      </c>
      <c r="E543" s="84">
        <v>240.56725180999999</v>
      </c>
      <c r="F543" s="84">
        <v>240.56725180999999</v>
      </c>
    </row>
    <row r="544" spans="1:6" ht="12.75" customHeight="1" x14ac:dyDescent="0.2">
      <c r="A544" s="83" t="s">
        <v>182</v>
      </c>
      <c r="B544" s="83">
        <v>2</v>
      </c>
      <c r="C544" s="84">
        <v>2924.46918297</v>
      </c>
      <c r="D544" s="84">
        <v>2924.0867892400001</v>
      </c>
      <c r="E544" s="84">
        <v>253.96981389999999</v>
      </c>
      <c r="F544" s="84">
        <v>253.96981389999999</v>
      </c>
    </row>
    <row r="545" spans="1:6" ht="12.75" customHeight="1" x14ac:dyDescent="0.2">
      <c r="A545" s="83" t="s">
        <v>182</v>
      </c>
      <c r="B545" s="83">
        <v>3</v>
      </c>
      <c r="C545" s="84">
        <v>2955.9085682700002</v>
      </c>
      <c r="D545" s="84">
        <v>2954.9337925599998</v>
      </c>
      <c r="E545" s="84">
        <v>256.64901198000001</v>
      </c>
      <c r="F545" s="84">
        <v>256.64901198000001</v>
      </c>
    </row>
    <row r="546" spans="1:6" ht="12.75" customHeight="1" x14ac:dyDescent="0.2">
      <c r="A546" s="83" t="s">
        <v>182</v>
      </c>
      <c r="B546" s="83">
        <v>4</v>
      </c>
      <c r="C546" s="84">
        <v>2997.8003283100002</v>
      </c>
      <c r="D546" s="84">
        <v>2984.0618849500001</v>
      </c>
      <c r="E546" s="84">
        <v>259.17891507000002</v>
      </c>
      <c r="F546" s="84">
        <v>259.17891507000002</v>
      </c>
    </row>
    <row r="547" spans="1:6" ht="12.75" customHeight="1" x14ac:dyDescent="0.2">
      <c r="A547" s="83" t="s">
        <v>182</v>
      </c>
      <c r="B547" s="83">
        <v>5</v>
      </c>
      <c r="C547" s="84">
        <v>3002.5772349200001</v>
      </c>
      <c r="D547" s="84">
        <v>2996.45898261</v>
      </c>
      <c r="E547" s="84">
        <v>260.25565759</v>
      </c>
      <c r="F547" s="84">
        <v>260.25565759</v>
      </c>
    </row>
    <row r="548" spans="1:6" ht="12.75" customHeight="1" x14ac:dyDescent="0.2">
      <c r="A548" s="83" t="s">
        <v>182</v>
      </c>
      <c r="B548" s="83">
        <v>6</v>
      </c>
      <c r="C548" s="84">
        <v>3005.3448898900001</v>
      </c>
      <c r="D548" s="84">
        <v>3000.0630255199999</v>
      </c>
      <c r="E548" s="84">
        <v>260.56868458999998</v>
      </c>
      <c r="F548" s="84">
        <v>260.56868458999998</v>
      </c>
    </row>
    <row r="549" spans="1:6" ht="12.75" customHeight="1" x14ac:dyDescent="0.2">
      <c r="A549" s="83" t="s">
        <v>182</v>
      </c>
      <c r="B549" s="83">
        <v>7</v>
      </c>
      <c r="C549" s="84">
        <v>2980.3123870499999</v>
      </c>
      <c r="D549" s="84">
        <v>2968.8076164899999</v>
      </c>
      <c r="E549" s="84">
        <v>257.85401467999998</v>
      </c>
      <c r="F549" s="84">
        <v>257.85401467999998</v>
      </c>
    </row>
    <row r="550" spans="1:6" ht="12.75" customHeight="1" x14ac:dyDescent="0.2">
      <c r="A550" s="83" t="s">
        <v>182</v>
      </c>
      <c r="B550" s="83">
        <v>8</v>
      </c>
      <c r="C550" s="84">
        <v>2942.6329590800001</v>
      </c>
      <c r="D550" s="84">
        <v>2930.6213593799998</v>
      </c>
      <c r="E550" s="84">
        <v>254.53737009</v>
      </c>
      <c r="F550" s="84">
        <v>254.53737009</v>
      </c>
    </row>
    <row r="551" spans="1:6" ht="12.75" customHeight="1" x14ac:dyDescent="0.2">
      <c r="A551" s="83" t="s">
        <v>182</v>
      </c>
      <c r="B551" s="83">
        <v>9</v>
      </c>
      <c r="C551" s="84">
        <v>2799.4354402600002</v>
      </c>
      <c r="D551" s="84">
        <v>2796.5468434499999</v>
      </c>
      <c r="E551" s="84">
        <v>242.89240799000001</v>
      </c>
      <c r="F551" s="84">
        <v>242.89240799000001</v>
      </c>
    </row>
    <row r="552" spans="1:6" ht="12.75" customHeight="1" x14ac:dyDescent="0.2">
      <c r="A552" s="83" t="s">
        <v>182</v>
      </c>
      <c r="B552" s="83">
        <v>10</v>
      </c>
      <c r="C552" s="84">
        <v>2748.7476541699998</v>
      </c>
      <c r="D552" s="84">
        <v>2737.4391411500001</v>
      </c>
      <c r="E552" s="84">
        <v>237.75864376000001</v>
      </c>
      <c r="F552" s="84">
        <v>237.75864376000001</v>
      </c>
    </row>
    <row r="553" spans="1:6" ht="12.75" customHeight="1" x14ac:dyDescent="0.2">
      <c r="A553" s="83" t="s">
        <v>182</v>
      </c>
      <c r="B553" s="83">
        <v>11</v>
      </c>
      <c r="C553" s="84">
        <v>2691.9324649700002</v>
      </c>
      <c r="D553" s="84">
        <v>2679.6039272399998</v>
      </c>
      <c r="E553" s="84">
        <v>232.73540075</v>
      </c>
      <c r="F553" s="84">
        <v>232.73540075</v>
      </c>
    </row>
    <row r="554" spans="1:6" ht="12.75" customHeight="1" x14ac:dyDescent="0.2">
      <c r="A554" s="83" t="s">
        <v>182</v>
      </c>
      <c r="B554" s="83">
        <v>12</v>
      </c>
      <c r="C554" s="84">
        <v>2687.4634609300001</v>
      </c>
      <c r="D554" s="84">
        <v>2674.87794652</v>
      </c>
      <c r="E554" s="84">
        <v>232.32492851999999</v>
      </c>
      <c r="F554" s="84">
        <v>232.32492851999999</v>
      </c>
    </row>
    <row r="555" spans="1:6" ht="12.75" customHeight="1" x14ac:dyDescent="0.2">
      <c r="A555" s="83" t="s">
        <v>182</v>
      </c>
      <c r="B555" s="83">
        <v>13</v>
      </c>
      <c r="C555" s="84">
        <v>2701.9710837100001</v>
      </c>
      <c r="D555" s="84">
        <v>2689.2049191299998</v>
      </c>
      <c r="E555" s="84">
        <v>233.56928918</v>
      </c>
      <c r="F555" s="84">
        <v>233.56928918</v>
      </c>
    </row>
    <row r="556" spans="1:6" ht="12.75" customHeight="1" x14ac:dyDescent="0.2">
      <c r="A556" s="83" t="s">
        <v>182</v>
      </c>
      <c r="B556" s="83">
        <v>14</v>
      </c>
      <c r="C556" s="84">
        <v>2726.5946054199999</v>
      </c>
      <c r="D556" s="84">
        <v>2717.41685667</v>
      </c>
      <c r="E556" s="84">
        <v>236.01962018</v>
      </c>
      <c r="F556" s="84">
        <v>236.01962018</v>
      </c>
    </row>
    <row r="557" spans="1:6" ht="12.75" customHeight="1" x14ac:dyDescent="0.2">
      <c r="A557" s="83" t="s">
        <v>182</v>
      </c>
      <c r="B557" s="83">
        <v>15</v>
      </c>
      <c r="C557" s="84">
        <v>2745.1209537599998</v>
      </c>
      <c r="D557" s="84">
        <v>2734.0352916900001</v>
      </c>
      <c r="E557" s="84">
        <v>237.46300445</v>
      </c>
      <c r="F557" s="84">
        <v>237.46300445</v>
      </c>
    </row>
    <row r="558" spans="1:6" ht="12.75" customHeight="1" x14ac:dyDescent="0.2">
      <c r="A558" s="83" t="s">
        <v>182</v>
      </c>
      <c r="B558" s="83">
        <v>16</v>
      </c>
      <c r="C558" s="84">
        <v>2776.08671155</v>
      </c>
      <c r="D558" s="84">
        <v>2765.3310185</v>
      </c>
      <c r="E558" s="84">
        <v>240.18117613000001</v>
      </c>
      <c r="F558" s="84">
        <v>240.18117613000001</v>
      </c>
    </row>
    <row r="559" spans="1:6" ht="12.75" customHeight="1" x14ac:dyDescent="0.2">
      <c r="A559" s="83" t="s">
        <v>182</v>
      </c>
      <c r="B559" s="83">
        <v>17</v>
      </c>
      <c r="C559" s="84">
        <v>2756.8151696499999</v>
      </c>
      <c r="D559" s="84">
        <v>2746.3252677300002</v>
      </c>
      <c r="E559" s="84">
        <v>238.53044298</v>
      </c>
      <c r="F559" s="84">
        <v>238.53044298</v>
      </c>
    </row>
    <row r="560" spans="1:6" ht="12.75" customHeight="1" x14ac:dyDescent="0.2">
      <c r="A560" s="83" t="s">
        <v>182</v>
      </c>
      <c r="B560" s="83">
        <v>18</v>
      </c>
      <c r="C560" s="84">
        <v>2691.9058798000001</v>
      </c>
      <c r="D560" s="84">
        <v>2681.3750475000002</v>
      </c>
      <c r="E560" s="84">
        <v>232.88923034999999</v>
      </c>
      <c r="F560" s="84">
        <v>232.88923034999999</v>
      </c>
    </row>
    <row r="561" spans="1:6" ht="12.75" customHeight="1" x14ac:dyDescent="0.2">
      <c r="A561" s="83" t="s">
        <v>182</v>
      </c>
      <c r="B561" s="83">
        <v>19</v>
      </c>
      <c r="C561" s="84">
        <v>2628.4221546700001</v>
      </c>
      <c r="D561" s="84">
        <v>2617.7240460799999</v>
      </c>
      <c r="E561" s="84">
        <v>227.36086058999999</v>
      </c>
      <c r="F561" s="84">
        <v>227.36086058999999</v>
      </c>
    </row>
    <row r="562" spans="1:6" ht="12.75" customHeight="1" x14ac:dyDescent="0.2">
      <c r="A562" s="83" t="s">
        <v>182</v>
      </c>
      <c r="B562" s="83">
        <v>20</v>
      </c>
      <c r="C562" s="84">
        <v>2637.83389038</v>
      </c>
      <c r="D562" s="84">
        <v>2629.93583971</v>
      </c>
      <c r="E562" s="84">
        <v>228.42150864000001</v>
      </c>
      <c r="F562" s="84">
        <v>228.42150864000001</v>
      </c>
    </row>
    <row r="563" spans="1:6" ht="12.75" customHeight="1" x14ac:dyDescent="0.2">
      <c r="A563" s="83" t="s">
        <v>182</v>
      </c>
      <c r="B563" s="83">
        <v>21</v>
      </c>
      <c r="C563" s="84">
        <v>2656.1364554299998</v>
      </c>
      <c r="D563" s="84">
        <v>2648.98458454</v>
      </c>
      <c r="E563" s="84">
        <v>230.07597601000001</v>
      </c>
      <c r="F563" s="84">
        <v>230.07597601000001</v>
      </c>
    </row>
    <row r="564" spans="1:6" ht="12.75" customHeight="1" x14ac:dyDescent="0.2">
      <c r="A564" s="83" t="s">
        <v>182</v>
      </c>
      <c r="B564" s="83">
        <v>22</v>
      </c>
      <c r="C564" s="84">
        <v>2680.1063702599999</v>
      </c>
      <c r="D564" s="84">
        <v>2669.3613429699999</v>
      </c>
      <c r="E564" s="84">
        <v>231.84578721</v>
      </c>
      <c r="F564" s="84">
        <v>231.84578721</v>
      </c>
    </row>
    <row r="565" spans="1:6" ht="12.75" customHeight="1" x14ac:dyDescent="0.2">
      <c r="A565" s="83" t="s">
        <v>182</v>
      </c>
      <c r="B565" s="83">
        <v>23</v>
      </c>
      <c r="C565" s="84">
        <v>2718.90142797</v>
      </c>
      <c r="D565" s="84">
        <v>2707.8780049799998</v>
      </c>
      <c r="E565" s="84">
        <v>235.19112891</v>
      </c>
      <c r="F565" s="84">
        <v>235.19112891</v>
      </c>
    </row>
    <row r="566" spans="1:6" ht="12.75" customHeight="1" x14ac:dyDescent="0.2">
      <c r="A566" s="83" t="s">
        <v>182</v>
      </c>
      <c r="B566" s="83">
        <v>24</v>
      </c>
      <c r="C566" s="84">
        <v>2784.5135150299998</v>
      </c>
      <c r="D566" s="84">
        <v>2775.3272723199998</v>
      </c>
      <c r="E566" s="84">
        <v>241.04939479000001</v>
      </c>
      <c r="F566" s="84">
        <v>241.04939479000001</v>
      </c>
    </row>
    <row r="567" spans="1:6" ht="12.75" customHeight="1" x14ac:dyDescent="0.2">
      <c r="A567" s="83" t="s">
        <v>183</v>
      </c>
      <c r="B567" s="83">
        <v>1</v>
      </c>
      <c r="C567" s="84">
        <v>2750.9111925299999</v>
      </c>
      <c r="D567" s="84">
        <v>2740.3913185599999</v>
      </c>
      <c r="E567" s="84">
        <v>238.01505337</v>
      </c>
      <c r="F567" s="84">
        <v>238.01505337</v>
      </c>
    </row>
    <row r="568" spans="1:6" ht="12.75" customHeight="1" x14ac:dyDescent="0.2">
      <c r="A568" s="83" t="s">
        <v>183</v>
      </c>
      <c r="B568" s="83">
        <v>2</v>
      </c>
      <c r="C568" s="84">
        <v>2830.5890060000002</v>
      </c>
      <c r="D568" s="84">
        <v>2819.0601909299999</v>
      </c>
      <c r="E568" s="84">
        <v>244.84779134999999</v>
      </c>
      <c r="F568" s="84">
        <v>244.84779134999999</v>
      </c>
    </row>
    <row r="569" spans="1:6" ht="12.75" customHeight="1" x14ac:dyDescent="0.2">
      <c r="A569" s="83" t="s">
        <v>183</v>
      </c>
      <c r="B569" s="83">
        <v>3</v>
      </c>
      <c r="C569" s="84">
        <v>2924.7526573199998</v>
      </c>
      <c r="D569" s="84">
        <v>2912.9703922499998</v>
      </c>
      <c r="E569" s="84">
        <v>253.00430587</v>
      </c>
      <c r="F569" s="84">
        <v>253.00430587</v>
      </c>
    </row>
    <row r="570" spans="1:6" ht="12.75" customHeight="1" x14ac:dyDescent="0.2">
      <c r="A570" s="83" t="s">
        <v>183</v>
      </c>
      <c r="B570" s="83">
        <v>4</v>
      </c>
      <c r="C570" s="84">
        <v>3010.3300981000002</v>
      </c>
      <c r="D570" s="84">
        <v>3003.3661217600002</v>
      </c>
      <c r="E570" s="84">
        <v>260.85557304000002</v>
      </c>
      <c r="F570" s="84">
        <v>260.85557304000002</v>
      </c>
    </row>
    <row r="571" spans="1:6" ht="12.75" customHeight="1" x14ac:dyDescent="0.2">
      <c r="A571" s="83" t="s">
        <v>183</v>
      </c>
      <c r="B571" s="83">
        <v>5</v>
      </c>
      <c r="C571" s="84">
        <v>2932.8797411999999</v>
      </c>
      <c r="D571" s="84">
        <v>2922.9141988299998</v>
      </c>
      <c r="E571" s="84">
        <v>253.86796926</v>
      </c>
      <c r="F571" s="84">
        <v>253.86796926</v>
      </c>
    </row>
    <row r="572" spans="1:6" ht="12.75" customHeight="1" x14ac:dyDescent="0.2">
      <c r="A572" s="83" t="s">
        <v>183</v>
      </c>
      <c r="B572" s="83">
        <v>6</v>
      </c>
      <c r="C572" s="84">
        <v>2889.5661828000002</v>
      </c>
      <c r="D572" s="84">
        <v>2888.8112796099999</v>
      </c>
      <c r="E572" s="84">
        <v>250.90598055000001</v>
      </c>
      <c r="F572" s="84">
        <v>250.90598055000001</v>
      </c>
    </row>
    <row r="573" spans="1:6" ht="12.75" customHeight="1" x14ac:dyDescent="0.2">
      <c r="A573" s="83" t="s">
        <v>183</v>
      </c>
      <c r="B573" s="83">
        <v>7</v>
      </c>
      <c r="C573" s="84">
        <v>2870.38085877</v>
      </c>
      <c r="D573" s="84">
        <v>2860.2199033699999</v>
      </c>
      <c r="E573" s="84">
        <v>248.42269363</v>
      </c>
      <c r="F573" s="84">
        <v>248.42269363</v>
      </c>
    </row>
    <row r="574" spans="1:6" ht="12.75" customHeight="1" x14ac:dyDescent="0.2">
      <c r="A574" s="83" t="s">
        <v>183</v>
      </c>
      <c r="B574" s="83">
        <v>8</v>
      </c>
      <c r="C574" s="84">
        <v>2849.7449609099999</v>
      </c>
      <c r="D574" s="84">
        <v>2838.5844923899999</v>
      </c>
      <c r="E574" s="84">
        <v>246.54356290999999</v>
      </c>
      <c r="F574" s="84">
        <v>246.54356290999999</v>
      </c>
    </row>
    <row r="575" spans="1:6" ht="12.75" customHeight="1" x14ac:dyDescent="0.2">
      <c r="A575" s="83" t="s">
        <v>183</v>
      </c>
      <c r="B575" s="83">
        <v>9</v>
      </c>
      <c r="C575" s="84">
        <v>2752.1077638500001</v>
      </c>
      <c r="D575" s="84">
        <v>2741.1020740600002</v>
      </c>
      <c r="E575" s="84">
        <v>238.07678561</v>
      </c>
      <c r="F575" s="84">
        <v>238.07678561</v>
      </c>
    </row>
    <row r="576" spans="1:6" ht="12.75" customHeight="1" x14ac:dyDescent="0.2">
      <c r="A576" s="83" t="s">
        <v>183</v>
      </c>
      <c r="B576" s="83">
        <v>10</v>
      </c>
      <c r="C576" s="84">
        <v>2651.85760566</v>
      </c>
      <c r="D576" s="84">
        <v>2641.9925349999999</v>
      </c>
      <c r="E576" s="84">
        <v>229.46868572</v>
      </c>
      <c r="F576" s="84">
        <v>229.46868572</v>
      </c>
    </row>
    <row r="577" spans="1:6" ht="12.75" customHeight="1" x14ac:dyDescent="0.2">
      <c r="A577" s="83" t="s">
        <v>183</v>
      </c>
      <c r="B577" s="83">
        <v>11</v>
      </c>
      <c r="C577" s="84">
        <v>2642.0707287599998</v>
      </c>
      <c r="D577" s="84">
        <v>2631.83534379</v>
      </c>
      <c r="E577" s="84">
        <v>228.58648893</v>
      </c>
      <c r="F577" s="84">
        <v>228.58648893</v>
      </c>
    </row>
    <row r="578" spans="1:6" ht="12.75" customHeight="1" x14ac:dyDescent="0.2">
      <c r="A578" s="83" t="s">
        <v>183</v>
      </c>
      <c r="B578" s="83">
        <v>12</v>
      </c>
      <c r="C578" s="84">
        <v>2661.8135793500001</v>
      </c>
      <c r="D578" s="84">
        <v>2651.1474933700001</v>
      </c>
      <c r="E578" s="84">
        <v>230.26383415999999</v>
      </c>
      <c r="F578" s="84">
        <v>230.26383415999999</v>
      </c>
    </row>
    <row r="579" spans="1:6" ht="12.75" customHeight="1" x14ac:dyDescent="0.2">
      <c r="A579" s="83" t="s">
        <v>183</v>
      </c>
      <c r="B579" s="83">
        <v>13</v>
      </c>
      <c r="C579" s="84">
        <v>2668.3231619600001</v>
      </c>
      <c r="D579" s="84">
        <v>2657.4470763999998</v>
      </c>
      <c r="E579" s="84">
        <v>230.81098069000001</v>
      </c>
      <c r="F579" s="84">
        <v>230.81098069000001</v>
      </c>
    </row>
    <row r="580" spans="1:6" ht="12.75" customHeight="1" x14ac:dyDescent="0.2">
      <c r="A580" s="83" t="s">
        <v>183</v>
      </c>
      <c r="B580" s="83">
        <v>14</v>
      </c>
      <c r="C580" s="84">
        <v>2691.7024418699998</v>
      </c>
      <c r="D580" s="84">
        <v>2691.2146938699998</v>
      </c>
      <c r="E580" s="84">
        <v>233.74384696000001</v>
      </c>
      <c r="F580" s="84">
        <v>233.74384696000001</v>
      </c>
    </row>
    <row r="581" spans="1:6" ht="12.75" customHeight="1" x14ac:dyDescent="0.2">
      <c r="A581" s="83" t="s">
        <v>183</v>
      </c>
      <c r="B581" s="83">
        <v>15</v>
      </c>
      <c r="C581" s="84">
        <v>2747.7542461500002</v>
      </c>
      <c r="D581" s="84">
        <v>2740.43429668</v>
      </c>
      <c r="E581" s="84">
        <v>238.01878621</v>
      </c>
      <c r="F581" s="84">
        <v>238.01878621</v>
      </c>
    </row>
    <row r="582" spans="1:6" ht="12.75" customHeight="1" x14ac:dyDescent="0.2">
      <c r="A582" s="83" t="s">
        <v>183</v>
      </c>
      <c r="B582" s="83">
        <v>16</v>
      </c>
      <c r="C582" s="84">
        <v>2763.6177908</v>
      </c>
      <c r="D582" s="84">
        <v>2757.49090088</v>
      </c>
      <c r="E582" s="84">
        <v>239.50022738999999</v>
      </c>
      <c r="F582" s="84">
        <v>239.50022738999999</v>
      </c>
    </row>
    <row r="583" spans="1:6" ht="12.75" customHeight="1" x14ac:dyDescent="0.2">
      <c r="A583" s="83" t="s">
        <v>183</v>
      </c>
      <c r="B583" s="83">
        <v>17</v>
      </c>
      <c r="C583" s="84">
        <v>2723.30444687</v>
      </c>
      <c r="D583" s="84">
        <v>2720.73411764</v>
      </c>
      <c r="E583" s="84">
        <v>236.30773891000001</v>
      </c>
      <c r="F583" s="84">
        <v>236.30773891000001</v>
      </c>
    </row>
    <row r="584" spans="1:6" ht="12.75" customHeight="1" x14ac:dyDescent="0.2">
      <c r="A584" s="83" t="s">
        <v>183</v>
      </c>
      <c r="B584" s="83">
        <v>18</v>
      </c>
      <c r="C584" s="84">
        <v>2694.5279380299999</v>
      </c>
      <c r="D584" s="84">
        <v>2693.2493586000001</v>
      </c>
      <c r="E584" s="84">
        <v>233.92056656</v>
      </c>
      <c r="F584" s="84">
        <v>233.92056656</v>
      </c>
    </row>
    <row r="585" spans="1:6" ht="12.75" customHeight="1" x14ac:dyDescent="0.2">
      <c r="A585" s="83" t="s">
        <v>183</v>
      </c>
      <c r="B585" s="83">
        <v>19</v>
      </c>
      <c r="C585" s="84">
        <v>2684.6088631799998</v>
      </c>
      <c r="D585" s="84">
        <v>2672.3678948900001</v>
      </c>
      <c r="E585" s="84">
        <v>232.10691947999999</v>
      </c>
      <c r="F585" s="84">
        <v>232.10691947999999</v>
      </c>
    </row>
    <row r="586" spans="1:6" ht="12.75" customHeight="1" x14ac:dyDescent="0.2">
      <c r="A586" s="83" t="s">
        <v>183</v>
      </c>
      <c r="B586" s="83">
        <v>20</v>
      </c>
      <c r="C586" s="84">
        <v>2682.0443656299999</v>
      </c>
      <c r="D586" s="84">
        <v>2669.7027347200001</v>
      </c>
      <c r="E586" s="84">
        <v>231.87543858000001</v>
      </c>
      <c r="F586" s="84">
        <v>231.87543858000001</v>
      </c>
    </row>
    <row r="587" spans="1:6" ht="12.75" customHeight="1" x14ac:dyDescent="0.2">
      <c r="A587" s="83" t="s">
        <v>183</v>
      </c>
      <c r="B587" s="83">
        <v>21</v>
      </c>
      <c r="C587" s="84">
        <v>2646.7790938899998</v>
      </c>
      <c r="D587" s="84">
        <v>2639.15263022</v>
      </c>
      <c r="E587" s="84">
        <v>229.22202748000001</v>
      </c>
      <c r="F587" s="84">
        <v>229.22202748000001</v>
      </c>
    </row>
    <row r="588" spans="1:6" ht="12.75" customHeight="1" x14ac:dyDescent="0.2">
      <c r="A588" s="83" t="s">
        <v>183</v>
      </c>
      <c r="B588" s="83">
        <v>22</v>
      </c>
      <c r="C588" s="84">
        <v>2648.9996280999999</v>
      </c>
      <c r="D588" s="84">
        <v>2638.2283324800001</v>
      </c>
      <c r="E588" s="84">
        <v>229.14174815000001</v>
      </c>
      <c r="F588" s="84">
        <v>229.14174815000001</v>
      </c>
    </row>
    <row r="589" spans="1:6" ht="12.75" customHeight="1" x14ac:dyDescent="0.2">
      <c r="A589" s="83" t="s">
        <v>183</v>
      </c>
      <c r="B589" s="83">
        <v>23</v>
      </c>
      <c r="C589" s="84">
        <v>2726.5592077400001</v>
      </c>
      <c r="D589" s="84">
        <v>2715.9628284300002</v>
      </c>
      <c r="E589" s="84">
        <v>235.89333142999999</v>
      </c>
      <c r="F589" s="84">
        <v>235.89333142999999</v>
      </c>
    </row>
    <row r="590" spans="1:6" ht="12.75" customHeight="1" x14ac:dyDescent="0.2">
      <c r="A590" s="83" t="s">
        <v>183</v>
      </c>
      <c r="B590" s="83">
        <v>24</v>
      </c>
      <c r="C590" s="84">
        <v>2765.5691058299999</v>
      </c>
      <c r="D590" s="84">
        <v>2755.2530431300002</v>
      </c>
      <c r="E590" s="84">
        <v>239.30585959000001</v>
      </c>
      <c r="F590" s="84">
        <v>239.30585959000001</v>
      </c>
    </row>
    <row r="591" spans="1:6" ht="12.75" customHeight="1" x14ac:dyDescent="0.2">
      <c r="A591" s="83" t="s">
        <v>184</v>
      </c>
      <c r="B591" s="83">
        <v>1</v>
      </c>
      <c r="C591" s="84">
        <v>2844.2165302899998</v>
      </c>
      <c r="D591" s="84">
        <v>2833.0081287200001</v>
      </c>
      <c r="E591" s="84">
        <v>246.05923117</v>
      </c>
      <c r="F591" s="84">
        <v>246.05923117</v>
      </c>
    </row>
    <row r="592" spans="1:6" ht="12.75" customHeight="1" x14ac:dyDescent="0.2">
      <c r="A592" s="83" t="s">
        <v>184</v>
      </c>
      <c r="B592" s="83">
        <v>2</v>
      </c>
      <c r="C592" s="84">
        <v>2983.75831393</v>
      </c>
      <c r="D592" s="84">
        <v>2977.0324334100001</v>
      </c>
      <c r="E592" s="84">
        <v>258.56837624000002</v>
      </c>
      <c r="F592" s="84">
        <v>258.56837624000002</v>
      </c>
    </row>
    <row r="593" spans="1:6" ht="12.75" customHeight="1" x14ac:dyDescent="0.2">
      <c r="A593" s="83" t="s">
        <v>184</v>
      </c>
      <c r="B593" s="83">
        <v>3</v>
      </c>
      <c r="C593" s="84">
        <v>2983.1008752100001</v>
      </c>
      <c r="D593" s="84">
        <v>2971.1413474800001</v>
      </c>
      <c r="E593" s="84">
        <v>258.05670949</v>
      </c>
      <c r="F593" s="84">
        <v>258.05670949</v>
      </c>
    </row>
    <row r="594" spans="1:6" ht="12.75" customHeight="1" x14ac:dyDescent="0.2">
      <c r="A594" s="83" t="s">
        <v>184</v>
      </c>
      <c r="B594" s="83">
        <v>4</v>
      </c>
      <c r="C594" s="84">
        <v>2977.3837529500001</v>
      </c>
      <c r="D594" s="84">
        <v>2971.8245865499998</v>
      </c>
      <c r="E594" s="84">
        <v>258.11605180999999</v>
      </c>
      <c r="F594" s="84">
        <v>258.11605180999999</v>
      </c>
    </row>
    <row r="595" spans="1:6" ht="12.75" customHeight="1" x14ac:dyDescent="0.2">
      <c r="A595" s="83" t="s">
        <v>184</v>
      </c>
      <c r="B595" s="83">
        <v>5</v>
      </c>
      <c r="C595" s="84">
        <v>2970.8272092500001</v>
      </c>
      <c r="D595" s="84">
        <v>2959.7115083899998</v>
      </c>
      <c r="E595" s="84">
        <v>257.06397763000001</v>
      </c>
      <c r="F595" s="84">
        <v>257.06397763000001</v>
      </c>
    </row>
    <row r="596" spans="1:6" ht="12.75" customHeight="1" x14ac:dyDescent="0.2">
      <c r="A596" s="83" t="s">
        <v>184</v>
      </c>
      <c r="B596" s="83">
        <v>6</v>
      </c>
      <c r="C596" s="84">
        <v>2947.8912870200002</v>
      </c>
      <c r="D596" s="84">
        <v>2936.5909209699998</v>
      </c>
      <c r="E596" s="84">
        <v>255.0558528</v>
      </c>
      <c r="F596" s="84">
        <v>255.0558528</v>
      </c>
    </row>
    <row r="597" spans="1:6" ht="12.75" customHeight="1" x14ac:dyDescent="0.2">
      <c r="A597" s="83" t="s">
        <v>184</v>
      </c>
      <c r="B597" s="83">
        <v>7</v>
      </c>
      <c r="C597" s="84">
        <v>2925.140727</v>
      </c>
      <c r="D597" s="84">
        <v>2913.3072488100001</v>
      </c>
      <c r="E597" s="84">
        <v>253.03356335000001</v>
      </c>
      <c r="F597" s="84">
        <v>253.03356335000001</v>
      </c>
    </row>
    <row r="598" spans="1:6" ht="12.75" customHeight="1" x14ac:dyDescent="0.2">
      <c r="A598" s="83" t="s">
        <v>184</v>
      </c>
      <c r="B598" s="83">
        <v>8</v>
      </c>
      <c r="C598" s="84">
        <v>2838.2010032899998</v>
      </c>
      <c r="D598" s="84">
        <v>2827.43061115</v>
      </c>
      <c r="E598" s="84">
        <v>245.57479921000001</v>
      </c>
      <c r="F598" s="84">
        <v>245.57479921000001</v>
      </c>
    </row>
    <row r="599" spans="1:6" ht="12.75" customHeight="1" x14ac:dyDescent="0.2">
      <c r="A599" s="83" t="s">
        <v>184</v>
      </c>
      <c r="B599" s="83">
        <v>9</v>
      </c>
      <c r="C599" s="84">
        <v>2789.3448367699998</v>
      </c>
      <c r="D599" s="84">
        <v>2784.12443639</v>
      </c>
      <c r="E599" s="84">
        <v>241.81346722999999</v>
      </c>
      <c r="F599" s="84">
        <v>241.81346722999999</v>
      </c>
    </row>
    <row r="600" spans="1:6" ht="12.75" customHeight="1" x14ac:dyDescent="0.2">
      <c r="A600" s="83" t="s">
        <v>184</v>
      </c>
      <c r="B600" s="83">
        <v>10</v>
      </c>
      <c r="C600" s="84">
        <v>2804.9604715199998</v>
      </c>
      <c r="D600" s="84">
        <v>2794.4551724100002</v>
      </c>
      <c r="E600" s="84">
        <v>242.71073715</v>
      </c>
      <c r="F600" s="84">
        <v>242.71073715</v>
      </c>
    </row>
    <row r="601" spans="1:6" ht="12.75" customHeight="1" x14ac:dyDescent="0.2">
      <c r="A601" s="83" t="s">
        <v>184</v>
      </c>
      <c r="B601" s="83">
        <v>11</v>
      </c>
      <c r="C601" s="84">
        <v>2762.42686641</v>
      </c>
      <c r="D601" s="84">
        <v>2751.14464542</v>
      </c>
      <c r="E601" s="84">
        <v>238.94902716000001</v>
      </c>
      <c r="F601" s="84">
        <v>238.94902716000001</v>
      </c>
    </row>
    <row r="602" spans="1:6" ht="12.75" customHeight="1" x14ac:dyDescent="0.2">
      <c r="A602" s="83" t="s">
        <v>184</v>
      </c>
      <c r="B602" s="83">
        <v>12</v>
      </c>
      <c r="C602" s="84">
        <v>2657.7196369500002</v>
      </c>
      <c r="D602" s="84">
        <v>2657.5650921599999</v>
      </c>
      <c r="E602" s="84">
        <v>230.82123088</v>
      </c>
      <c r="F602" s="84">
        <v>230.82123088</v>
      </c>
    </row>
    <row r="603" spans="1:6" ht="12.75" customHeight="1" x14ac:dyDescent="0.2">
      <c r="A603" s="83" t="s">
        <v>184</v>
      </c>
      <c r="B603" s="83">
        <v>13</v>
      </c>
      <c r="C603" s="84">
        <v>2687.4426349999999</v>
      </c>
      <c r="D603" s="84">
        <v>2684.6778773199999</v>
      </c>
      <c r="E603" s="84">
        <v>233.17609565999999</v>
      </c>
      <c r="F603" s="84">
        <v>233.17609565999999</v>
      </c>
    </row>
    <row r="604" spans="1:6" ht="12.75" customHeight="1" x14ac:dyDescent="0.2">
      <c r="A604" s="83" t="s">
        <v>184</v>
      </c>
      <c r="B604" s="83">
        <v>14</v>
      </c>
      <c r="C604" s="84">
        <v>2761.0795297499999</v>
      </c>
      <c r="D604" s="84">
        <v>2757.1438150600002</v>
      </c>
      <c r="E604" s="84">
        <v>239.47008145999999</v>
      </c>
      <c r="F604" s="84">
        <v>239.47008145999999</v>
      </c>
    </row>
    <row r="605" spans="1:6" ht="12.75" customHeight="1" x14ac:dyDescent="0.2">
      <c r="A605" s="83" t="s">
        <v>184</v>
      </c>
      <c r="B605" s="83">
        <v>15</v>
      </c>
      <c r="C605" s="84">
        <v>2760.8333041400001</v>
      </c>
      <c r="D605" s="84">
        <v>2749.4871908199998</v>
      </c>
      <c r="E605" s="84">
        <v>238.80506993</v>
      </c>
      <c r="F605" s="84">
        <v>238.80506993</v>
      </c>
    </row>
    <row r="606" spans="1:6" ht="12.75" customHeight="1" x14ac:dyDescent="0.2">
      <c r="A606" s="83" t="s">
        <v>184</v>
      </c>
      <c r="B606" s="83">
        <v>16</v>
      </c>
      <c r="C606" s="84">
        <v>2668.77641653</v>
      </c>
      <c r="D606" s="84">
        <v>2662.7594764599999</v>
      </c>
      <c r="E606" s="84">
        <v>231.27238603000001</v>
      </c>
      <c r="F606" s="84">
        <v>231.27238603000001</v>
      </c>
    </row>
    <row r="607" spans="1:6" ht="12.75" customHeight="1" x14ac:dyDescent="0.2">
      <c r="A607" s="83" t="s">
        <v>184</v>
      </c>
      <c r="B607" s="83">
        <v>17</v>
      </c>
      <c r="C607" s="84">
        <v>2695.9879075600002</v>
      </c>
      <c r="D607" s="84">
        <v>2685.4471960800001</v>
      </c>
      <c r="E607" s="84">
        <v>233.24291438</v>
      </c>
      <c r="F607" s="84">
        <v>233.24291438</v>
      </c>
    </row>
    <row r="608" spans="1:6" ht="12.75" customHeight="1" x14ac:dyDescent="0.2">
      <c r="A608" s="83" t="s">
        <v>184</v>
      </c>
      <c r="B608" s="83">
        <v>18</v>
      </c>
      <c r="C608" s="84">
        <v>2727.3105710700002</v>
      </c>
      <c r="D608" s="84">
        <v>2716.34628729</v>
      </c>
      <c r="E608" s="84">
        <v>235.92663651999999</v>
      </c>
      <c r="F608" s="84">
        <v>235.92663651999999</v>
      </c>
    </row>
    <row r="609" spans="1:6" ht="12.75" customHeight="1" x14ac:dyDescent="0.2">
      <c r="A609" s="83" t="s">
        <v>184</v>
      </c>
      <c r="B609" s="83">
        <v>19</v>
      </c>
      <c r="C609" s="84">
        <v>2777.0026553299999</v>
      </c>
      <c r="D609" s="84">
        <v>2766.85497424</v>
      </c>
      <c r="E609" s="84">
        <v>240.3135384</v>
      </c>
      <c r="F609" s="84">
        <v>240.3135384</v>
      </c>
    </row>
    <row r="610" spans="1:6" ht="12.75" customHeight="1" x14ac:dyDescent="0.2">
      <c r="A610" s="83" t="s">
        <v>184</v>
      </c>
      <c r="B610" s="83">
        <v>20</v>
      </c>
      <c r="C610" s="84">
        <v>2781.5038484400002</v>
      </c>
      <c r="D610" s="84">
        <v>2770.6646261300002</v>
      </c>
      <c r="E610" s="84">
        <v>240.64442344</v>
      </c>
      <c r="F610" s="84">
        <v>240.64442344</v>
      </c>
    </row>
    <row r="611" spans="1:6" ht="12.75" customHeight="1" x14ac:dyDescent="0.2">
      <c r="A611" s="83" t="s">
        <v>184</v>
      </c>
      <c r="B611" s="83">
        <v>21</v>
      </c>
      <c r="C611" s="84">
        <v>2796.2530550000001</v>
      </c>
      <c r="D611" s="84">
        <v>2786.9172222100001</v>
      </c>
      <c r="E611" s="84">
        <v>242.05603298</v>
      </c>
      <c r="F611" s="84">
        <v>242.05603298</v>
      </c>
    </row>
    <row r="612" spans="1:6" ht="12.75" customHeight="1" x14ac:dyDescent="0.2">
      <c r="A612" s="83" t="s">
        <v>184</v>
      </c>
      <c r="B612" s="83">
        <v>22</v>
      </c>
      <c r="C612" s="84">
        <v>2823.2584217899998</v>
      </c>
      <c r="D612" s="84">
        <v>2817.8501953499999</v>
      </c>
      <c r="E612" s="84">
        <v>244.74269791</v>
      </c>
      <c r="F612" s="84">
        <v>244.74269791</v>
      </c>
    </row>
    <row r="613" spans="1:6" ht="12.75" customHeight="1" x14ac:dyDescent="0.2">
      <c r="A613" s="83" t="s">
        <v>184</v>
      </c>
      <c r="B613" s="83">
        <v>23</v>
      </c>
      <c r="C613" s="84">
        <v>2874.7979829599999</v>
      </c>
      <c r="D613" s="84">
        <v>2863.4603949900002</v>
      </c>
      <c r="E613" s="84">
        <v>248.70414459</v>
      </c>
      <c r="F613" s="84">
        <v>248.70414459</v>
      </c>
    </row>
    <row r="614" spans="1:6" ht="12.75" customHeight="1" x14ac:dyDescent="0.2">
      <c r="A614" s="83" t="s">
        <v>184</v>
      </c>
      <c r="B614" s="83">
        <v>24</v>
      </c>
      <c r="C614" s="84">
        <v>2887.62622999</v>
      </c>
      <c r="D614" s="84">
        <v>2875.7894173200002</v>
      </c>
      <c r="E614" s="84">
        <v>249.77497446999999</v>
      </c>
      <c r="F614" s="84">
        <v>249.77497446999999</v>
      </c>
    </row>
    <row r="615" spans="1:6" ht="12.75" customHeight="1" x14ac:dyDescent="0.2">
      <c r="A615" s="83" t="s">
        <v>185</v>
      </c>
      <c r="B615" s="83">
        <v>1</v>
      </c>
      <c r="C615" s="84">
        <v>2741.16251255</v>
      </c>
      <c r="D615" s="84">
        <v>2730.0365545099999</v>
      </c>
      <c r="E615" s="84">
        <v>237.11569650999999</v>
      </c>
      <c r="F615" s="84">
        <v>237.11569650999999</v>
      </c>
    </row>
    <row r="616" spans="1:6" ht="12.75" customHeight="1" x14ac:dyDescent="0.2">
      <c r="A616" s="83" t="s">
        <v>185</v>
      </c>
      <c r="B616" s="83">
        <v>2</v>
      </c>
      <c r="C616" s="84">
        <v>2797.5913600200001</v>
      </c>
      <c r="D616" s="84">
        <v>2786.0982083099998</v>
      </c>
      <c r="E616" s="84">
        <v>241.98489800999999</v>
      </c>
      <c r="F616" s="84">
        <v>241.98489800999999</v>
      </c>
    </row>
    <row r="617" spans="1:6" ht="12.75" customHeight="1" x14ac:dyDescent="0.2">
      <c r="A617" s="83" t="s">
        <v>185</v>
      </c>
      <c r="B617" s="83">
        <v>3</v>
      </c>
      <c r="C617" s="84">
        <v>2812.7494216800001</v>
      </c>
      <c r="D617" s="84">
        <v>2801.60603627</v>
      </c>
      <c r="E617" s="84">
        <v>243.33182116</v>
      </c>
      <c r="F617" s="84">
        <v>243.33182116</v>
      </c>
    </row>
    <row r="618" spans="1:6" ht="12.75" customHeight="1" x14ac:dyDescent="0.2">
      <c r="A618" s="83" t="s">
        <v>185</v>
      </c>
      <c r="B618" s="83">
        <v>4</v>
      </c>
      <c r="C618" s="84">
        <v>2860.2467294100002</v>
      </c>
      <c r="D618" s="84">
        <v>2848.9400116299998</v>
      </c>
      <c r="E618" s="84">
        <v>247.44298535999999</v>
      </c>
      <c r="F618" s="84">
        <v>247.44298535999999</v>
      </c>
    </row>
    <row r="619" spans="1:6" ht="12.75" customHeight="1" x14ac:dyDescent="0.2">
      <c r="A619" s="83" t="s">
        <v>185</v>
      </c>
      <c r="B619" s="83">
        <v>5</v>
      </c>
      <c r="C619" s="84">
        <v>2860.6758311100002</v>
      </c>
      <c r="D619" s="84">
        <v>2856.9987103399999</v>
      </c>
      <c r="E619" s="84">
        <v>248.14291883000001</v>
      </c>
      <c r="F619" s="84">
        <v>248.14291883000001</v>
      </c>
    </row>
    <row r="620" spans="1:6" ht="12.75" customHeight="1" x14ac:dyDescent="0.2">
      <c r="A620" s="83" t="s">
        <v>185</v>
      </c>
      <c r="B620" s="83">
        <v>6</v>
      </c>
      <c r="C620" s="84">
        <v>2810.46262591</v>
      </c>
      <c r="D620" s="84">
        <v>2799.0274081399998</v>
      </c>
      <c r="E620" s="84">
        <v>243.10785594999999</v>
      </c>
      <c r="F620" s="84">
        <v>243.10785594999999</v>
      </c>
    </row>
    <row r="621" spans="1:6" ht="12.75" customHeight="1" x14ac:dyDescent="0.2">
      <c r="A621" s="83" t="s">
        <v>185</v>
      </c>
      <c r="B621" s="83">
        <v>7</v>
      </c>
      <c r="C621" s="84">
        <v>2722.1065429099999</v>
      </c>
      <c r="D621" s="84">
        <v>2712.2869562599999</v>
      </c>
      <c r="E621" s="84">
        <v>235.57406574000001</v>
      </c>
      <c r="F621" s="84">
        <v>235.57406574000001</v>
      </c>
    </row>
    <row r="622" spans="1:6" ht="12.75" customHeight="1" x14ac:dyDescent="0.2">
      <c r="A622" s="83" t="s">
        <v>185</v>
      </c>
      <c r="B622" s="83">
        <v>8</v>
      </c>
      <c r="C622" s="84">
        <v>2586.8369501100001</v>
      </c>
      <c r="D622" s="84">
        <v>2576.31891971</v>
      </c>
      <c r="E622" s="84">
        <v>223.76464303</v>
      </c>
      <c r="F622" s="84">
        <v>223.76464303</v>
      </c>
    </row>
    <row r="623" spans="1:6" ht="12.75" customHeight="1" x14ac:dyDescent="0.2">
      <c r="A623" s="83" t="s">
        <v>185</v>
      </c>
      <c r="B623" s="83">
        <v>9</v>
      </c>
      <c r="C623" s="84">
        <v>2560.3919274199998</v>
      </c>
      <c r="D623" s="84">
        <v>2552.3100673200001</v>
      </c>
      <c r="E623" s="84">
        <v>221.67936847999999</v>
      </c>
      <c r="F623" s="84">
        <v>221.67936847999999</v>
      </c>
    </row>
    <row r="624" spans="1:6" ht="12.75" customHeight="1" x14ac:dyDescent="0.2">
      <c r="A624" s="83" t="s">
        <v>185</v>
      </c>
      <c r="B624" s="83">
        <v>10</v>
      </c>
      <c r="C624" s="84">
        <v>2535.9059367999998</v>
      </c>
      <c r="D624" s="84">
        <v>2533.2884405899999</v>
      </c>
      <c r="E624" s="84">
        <v>220.02725644</v>
      </c>
      <c r="F624" s="84">
        <v>220.02725644</v>
      </c>
    </row>
    <row r="625" spans="1:6" ht="12.75" customHeight="1" x14ac:dyDescent="0.2">
      <c r="A625" s="83" t="s">
        <v>185</v>
      </c>
      <c r="B625" s="83">
        <v>11</v>
      </c>
      <c r="C625" s="84">
        <v>2517.0241594700001</v>
      </c>
      <c r="D625" s="84">
        <v>2509.4998426000002</v>
      </c>
      <c r="E625" s="84">
        <v>217.96111195</v>
      </c>
      <c r="F625" s="84">
        <v>217.96111195</v>
      </c>
    </row>
    <row r="626" spans="1:6" ht="12.75" customHeight="1" x14ac:dyDescent="0.2">
      <c r="A626" s="83" t="s">
        <v>185</v>
      </c>
      <c r="B626" s="83">
        <v>12</v>
      </c>
      <c r="C626" s="84">
        <v>2486.27027868</v>
      </c>
      <c r="D626" s="84">
        <v>2476.0343173699998</v>
      </c>
      <c r="E626" s="84">
        <v>215.05448371</v>
      </c>
      <c r="F626" s="84">
        <v>215.05448371</v>
      </c>
    </row>
    <row r="627" spans="1:6" ht="12.75" customHeight="1" x14ac:dyDescent="0.2">
      <c r="A627" s="83" t="s">
        <v>185</v>
      </c>
      <c r="B627" s="83">
        <v>13</v>
      </c>
      <c r="C627" s="84">
        <v>2487.6977889099999</v>
      </c>
      <c r="D627" s="84">
        <v>2478.1159260200002</v>
      </c>
      <c r="E627" s="84">
        <v>215.23528059</v>
      </c>
      <c r="F627" s="84">
        <v>215.23528059</v>
      </c>
    </row>
    <row r="628" spans="1:6" ht="12.75" customHeight="1" x14ac:dyDescent="0.2">
      <c r="A628" s="83" t="s">
        <v>185</v>
      </c>
      <c r="B628" s="83">
        <v>14</v>
      </c>
      <c r="C628" s="84">
        <v>2504.49808115</v>
      </c>
      <c r="D628" s="84">
        <v>2492.2786113799998</v>
      </c>
      <c r="E628" s="84">
        <v>216.46537218</v>
      </c>
      <c r="F628" s="84">
        <v>216.46537218</v>
      </c>
    </row>
    <row r="629" spans="1:6" ht="12.75" customHeight="1" x14ac:dyDescent="0.2">
      <c r="A629" s="83" t="s">
        <v>185</v>
      </c>
      <c r="B629" s="83">
        <v>15</v>
      </c>
      <c r="C629" s="84">
        <v>2507.73253832</v>
      </c>
      <c r="D629" s="84">
        <v>2495.8853911900001</v>
      </c>
      <c r="E629" s="84">
        <v>216.77863689</v>
      </c>
      <c r="F629" s="84">
        <v>216.77863689</v>
      </c>
    </row>
    <row r="630" spans="1:6" ht="12.75" customHeight="1" x14ac:dyDescent="0.2">
      <c r="A630" s="83" t="s">
        <v>185</v>
      </c>
      <c r="B630" s="83">
        <v>16</v>
      </c>
      <c r="C630" s="84">
        <v>2514.1717641400001</v>
      </c>
      <c r="D630" s="84">
        <v>2501.7700689899998</v>
      </c>
      <c r="E630" s="84">
        <v>217.28974707</v>
      </c>
      <c r="F630" s="84">
        <v>217.28974707</v>
      </c>
    </row>
    <row r="631" spans="1:6" ht="12.75" customHeight="1" x14ac:dyDescent="0.2">
      <c r="A631" s="83" t="s">
        <v>185</v>
      </c>
      <c r="B631" s="83">
        <v>17</v>
      </c>
      <c r="C631" s="84">
        <v>2510.9598226399999</v>
      </c>
      <c r="D631" s="84">
        <v>2498.7035428099998</v>
      </c>
      <c r="E631" s="84">
        <v>217.02340577000001</v>
      </c>
      <c r="F631" s="84">
        <v>217.02340577000001</v>
      </c>
    </row>
    <row r="632" spans="1:6" ht="12.75" customHeight="1" x14ac:dyDescent="0.2">
      <c r="A632" s="83" t="s">
        <v>185</v>
      </c>
      <c r="B632" s="83">
        <v>18</v>
      </c>
      <c r="C632" s="84">
        <v>2485.4130495700001</v>
      </c>
      <c r="D632" s="84">
        <v>2473.4289475199998</v>
      </c>
      <c r="E632" s="84">
        <v>214.82819587</v>
      </c>
      <c r="F632" s="84">
        <v>214.82819587</v>
      </c>
    </row>
    <row r="633" spans="1:6" ht="12.75" customHeight="1" x14ac:dyDescent="0.2">
      <c r="A633" s="83" t="s">
        <v>185</v>
      </c>
      <c r="B633" s="83">
        <v>19</v>
      </c>
      <c r="C633" s="84">
        <v>2514.6440739899999</v>
      </c>
      <c r="D633" s="84">
        <v>2502.2131598199999</v>
      </c>
      <c r="E633" s="84">
        <v>217.32823146000001</v>
      </c>
      <c r="F633" s="84">
        <v>217.32823146000001</v>
      </c>
    </row>
    <row r="634" spans="1:6" ht="12.75" customHeight="1" x14ac:dyDescent="0.2">
      <c r="A634" s="83" t="s">
        <v>185</v>
      </c>
      <c r="B634" s="83">
        <v>20</v>
      </c>
      <c r="C634" s="84">
        <v>2510.9831066500001</v>
      </c>
      <c r="D634" s="84">
        <v>2499.0043774599999</v>
      </c>
      <c r="E634" s="84">
        <v>217.04953458</v>
      </c>
      <c r="F634" s="84">
        <v>217.04953458</v>
      </c>
    </row>
    <row r="635" spans="1:6" ht="12.75" customHeight="1" x14ac:dyDescent="0.2">
      <c r="A635" s="83" t="s">
        <v>185</v>
      </c>
      <c r="B635" s="83">
        <v>21</v>
      </c>
      <c r="C635" s="84">
        <v>2519.7696722000001</v>
      </c>
      <c r="D635" s="84">
        <v>2509.5165463600001</v>
      </c>
      <c r="E635" s="84">
        <v>217.96256274000001</v>
      </c>
      <c r="F635" s="84">
        <v>217.96256274000001</v>
      </c>
    </row>
    <row r="636" spans="1:6" ht="12.75" customHeight="1" x14ac:dyDescent="0.2">
      <c r="A636" s="83" t="s">
        <v>185</v>
      </c>
      <c r="B636" s="83">
        <v>22</v>
      </c>
      <c r="C636" s="84">
        <v>2563.8290453899999</v>
      </c>
      <c r="D636" s="84">
        <v>2554.8913589499998</v>
      </c>
      <c r="E636" s="84">
        <v>221.90356502</v>
      </c>
      <c r="F636" s="84">
        <v>221.90356502</v>
      </c>
    </row>
    <row r="637" spans="1:6" ht="12.75" customHeight="1" x14ac:dyDescent="0.2">
      <c r="A637" s="83" t="s">
        <v>185</v>
      </c>
      <c r="B637" s="83">
        <v>23</v>
      </c>
      <c r="C637" s="84">
        <v>2553.1803800500002</v>
      </c>
      <c r="D637" s="84">
        <v>2545.5741398300001</v>
      </c>
      <c r="E637" s="84">
        <v>221.09432351999999</v>
      </c>
      <c r="F637" s="84">
        <v>221.09432351999999</v>
      </c>
    </row>
    <row r="638" spans="1:6" ht="12.75" customHeight="1" x14ac:dyDescent="0.2">
      <c r="A638" s="83" t="s">
        <v>185</v>
      </c>
      <c r="B638" s="83">
        <v>24</v>
      </c>
      <c r="C638" s="84">
        <v>2628.8692070400002</v>
      </c>
      <c r="D638" s="84">
        <v>2619.6443819699998</v>
      </c>
      <c r="E638" s="84">
        <v>227.52765020999999</v>
      </c>
      <c r="F638" s="84">
        <v>227.52765020999999</v>
      </c>
    </row>
    <row r="639" spans="1:6" ht="12.75" customHeight="1" x14ac:dyDescent="0.2">
      <c r="A639" s="83" t="s">
        <v>186</v>
      </c>
      <c r="B639" s="83">
        <v>1</v>
      </c>
      <c r="C639" s="84">
        <v>2840.7556443799999</v>
      </c>
      <c r="D639" s="84">
        <v>2827.43570649</v>
      </c>
      <c r="E639" s="84">
        <v>245.57524176000001</v>
      </c>
      <c r="F639" s="84">
        <v>245.57524176000001</v>
      </c>
    </row>
    <row r="640" spans="1:6" ht="12.75" customHeight="1" x14ac:dyDescent="0.2">
      <c r="A640" s="83" t="s">
        <v>186</v>
      </c>
      <c r="B640" s="83">
        <v>2</v>
      </c>
      <c r="C640" s="84">
        <v>2892.9350198400002</v>
      </c>
      <c r="D640" s="84">
        <v>2879.6503633100001</v>
      </c>
      <c r="E640" s="84">
        <v>250.11031463</v>
      </c>
      <c r="F640" s="84">
        <v>250.11031463</v>
      </c>
    </row>
    <row r="641" spans="1:6" ht="12.75" customHeight="1" x14ac:dyDescent="0.2">
      <c r="A641" s="83" t="s">
        <v>186</v>
      </c>
      <c r="B641" s="83">
        <v>3</v>
      </c>
      <c r="C641" s="84">
        <v>2920.2218566299998</v>
      </c>
      <c r="D641" s="84">
        <v>2915.7399191600002</v>
      </c>
      <c r="E641" s="84">
        <v>253.24485147999999</v>
      </c>
      <c r="F641" s="84">
        <v>253.24485147999999</v>
      </c>
    </row>
    <row r="642" spans="1:6" ht="12.75" customHeight="1" x14ac:dyDescent="0.2">
      <c r="A642" s="83" t="s">
        <v>186</v>
      </c>
      <c r="B642" s="83">
        <v>4</v>
      </c>
      <c r="C642" s="84">
        <v>2928.59569607</v>
      </c>
      <c r="D642" s="84">
        <v>2922.4608344600001</v>
      </c>
      <c r="E642" s="84">
        <v>253.82859257000001</v>
      </c>
      <c r="F642" s="84">
        <v>253.82859257000001</v>
      </c>
    </row>
    <row r="643" spans="1:6" ht="12.75" customHeight="1" x14ac:dyDescent="0.2">
      <c r="A643" s="83" t="s">
        <v>186</v>
      </c>
      <c r="B643" s="83">
        <v>5</v>
      </c>
      <c r="C643" s="84">
        <v>2918.7070878999998</v>
      </c>
      <c r="D643" s="84">
        <v>2916.6294188000002</v>
      </c>
      <c r="E643" s="84">
        <v>253.32210843999999</v>
      </c>
      <c r="F643" s="84">
        <v>253.32210843999999</v>
      </c>
    </row>
    <row r="644" spans="1:6" ht="12.75" customHeight="1" x14ac:dyDescent="0.2">
      <c r="A644" s="83" t="s">
        <v>186</v>
      </c>
      <c r="B644" s="83">
        <v>6</v>
      </c>
      <c r="C644" s="84">
        <v>2897.6838584000002</v>
      </c>
      <c r="D644" s="84">
        <v>2884.4897000300002</v>
      </c>
      <c r="E644" s="84">
        <v>250.53063234000001</v>
      </c>
      <c r="F644" s="84">
        <v>250.53063234000001</v>
      </c>
    </row>
    <row r="645" spans="1:6" ht="12.75" customHeight="1" x14ac:dyDescent="0.2">
      <c r="A645" s="83" t="s">
        <v>186</v>
      </c>
      <c r="B645" s="83">
        <v>7</v>
      </c>
      <c r="C645" s="84">
        <v>2785.7248319099999</v>
      </c>
      <c r="D645" s="84">
        <v>2772.7477728099998</v>
      </c>
      <c r="E645" s="84">
        <v>240.82535390000001</v>
      </c>
      <c r="F645" s="84">
        <v>240.82535390000001</v>
      </c>
    </row>
    <row r="646" spans="1:6" ht="12.75" customHeight="1" x14ac:dyDescent="0.2">
      <c r="A646" s="83" t="s">
        <v>186</v>
      </c>
      <c r="B646" s="83">
        <v>8</v>
      </c>
      <c r="C646" s="84">
        <v>2698.3703761000002</v>
      </c>
      <c r="D646" s="84">
        <v>2685.9797937600001</v>
      </c>
      <c r="E646" s="84">
        <v>233.28917283999999</v>
      </c>
      <c r="F646" s="84">
        <v>233.28917283999999</v>
      </c>
    </row>
    <row r="647" spans="1:6" ht="12.75" customHeight="1" x14ac:dyDescent="0.2">
      <c r="A647" s="83" t="s">
        <v>186</v>
      </c>
      <c r="B647" s="83">
        <v>9</v>
      </c>
      <c r="C647" s="84">
        <v>2651.4477897100001</v>
      </c>
      <c r="D647" s="84">
        <v>2639.2377092800002</v>
      </c>
      <c r="E647" s="84">
        <v>229.22941696999999</v>
      </c>
      <c r="F647" s="84">
        <v>229.22941696999999</v>
      </c>
    </row>
    <row r="648" spans="1:6" ht="12.75" customHeight="1" x14ac:dyDescent="0.2">
      <c r="A648" s="83" t="s">
        <v>186</v>
      </c>
      <c r="B648" s="83">
        <v>10</v>
      </c>
      <c r="C648" s="84">
        <v>2625.2241406799999</v>
      </c>
      <c r="D648" s="84">
        <v>2612.5064047999999</v>
      </c>
      <c r="E648" s="84">
        <v>226.90768546000001</v>
      </c>
      <c r="F648" s="84">
        <v>226.90768546000001</v>
      </c>
    </row>
    <row r="649" spans="1:6" ht="12.75" customHeight="1" x14ac:dyDescent="0.2">
      <c r="A649" s="83" t="s">
        <v>186</v>
      </c>
      <c r="B649" s="83">
        <v>11</v>
      </c>
      <c r="C649" s="84">
        <v>2623.95502743</v>
      </c>
      <c r="D649" s="84">
        <v>2611.4464197900002</v>
      </c>
      <c r="E649" s="84">
        <v>226.81562109999999</v>
      </c>
      <c r="F649" s="84">
        <v>226.81562109999999</v>
      </c>
    </row>
    <row r="650" spans="1:6" ht="12.75" customHeight="1" x14ac:dyDescent="0.2">
      <c r="A650" s="83" t="s">
        <v>186</v>
      </c>
      <c r="B650" s="83">
        <v>12</v>
      </c>
      <c r="C650" s="84">
        <v>2606.1095776400002</v>
      </c>
      <c r="D650" s="84">
        <v>2593.3961388399998</v>
      </c>
      <c r="E650" s="84">
        <v>225.24787470999999</v>
      </c>
      <c r="F650" s="84">
        <v>225.24787470999999</v>
      </c>
    </row>
    <row r="651" spans="1:6" ht="12.75" customHeight="1" x14ac:dyDescent="0.2">
      <c r="A651" s="83" t="s">
        <v>186</v>
      </c>
      <c r="B651" s="83">
        <v>13</v>
      </c>
      <c r="C651" s="84">
        <v>2607.6025056100002</v>
      </c>
      <c r="D651" s="84">
        <v>2595.3195397499999</v>
      </c>
      <c r="E651" s="84">
        <v>225.41493055000001</v>
      </c>
      <c r="F651" s="84">
        <v>225.41493055000001</v>
      </c>
    </row>
    <row r="652" spans="1:6" ht="12.75" customHeight="1" x14ac:dyDescent="0.2">
      <c r="A652" s="83" t="s">
        <v>186</v>
      </c>
      <c r="B652" s="83">
        <v>14</v>
      </c>
      <c r="C652" s="84">
        <v>2597.7214890199998</v>
      </c>
      <c r="D652" s="84">
        <v>2585.2646345500002</v>
      </c>
      <c r="E652" s="84">
        <v>224.54161776000001</v>
      </c>
      <c r="F652" s="84">
        <v>224.54161776000001</v>
      </c>
    </row>
    <row r="653" spans="1:6" ht="12.75" customHeight="1" x14ac:dyDescent="0.2">
      <c r="A653" s="83" t="s">
        <v>186</v>
      </c>
      <c r="B653" s="83">
        <v>15</v>
      </c>
      <c r="C653" s="84">
        <v>2612.5662095399998</v>
      </c>
      <c r="D653" s="84">
        <v>2602.20642284</v>
      </c>
      <c r="E653" s="84">
        <v>226.01308667999999</v>
      </c>
      <c r="F653" s="84">
        <v>226.01308667999999</v>
      </c>
    </row>
    <row r="654" spans="1:6" ht="12.75" customHeight="1" x14ac:dyDescent="0.2">
      <c r="A654" s="83" t="s">
        <v>186</v>
      </c>
      <c r="B654" s="83">
        <v>16</v>
      </c>
      <c r="C654" s="84">
        <v>2684.8239809699999</v>
      </c>
      <c r="D654" s="84">
        <v>2672.3864952499998</v>
      </c>
      <c r="E654" s="84">
        <v>232.10853499999999</v>
      </c>
      <c r="F654" s="84">
        <v>232.10853499999999</v>
      </c>
    </row>
    <row r="655" spans="1:6" ht="12.75" customHeight="1" x14ac:dyDescent="0.2">
      <c r="A655" s="83" t="s">
        <v>186</v>
      </c>
      <c r="B655" s="83">
        <v>17</v>
      </c>
      <c r="C655" s="84">
        <v>2625.6310902999999</v>
      </c>
      <c r="D655" s="84">
        <v>2613.5859109100002</v>
      </c>
      <c r="E655" s="84">
        <v>227.00144531999999</v>
      </c>
      <c r="F655" s="84">
        <v>227.00144531999999</v>
      </c>
    </row>
    <row r="656" spans="1:6" ht="12.75" customHeight="1" x14ac:dyDescent="0.2">
      <c r="A656" s="83" t="s">
        <v>186</v>
      </c>
      <c r="B656" s="83">
        <v>18</v>
      </c>
      <c r="C656" s="84">
        <v>2632.8043259199999</v>
      </c>
      <c r="D656" s="84">
        <v>2624.2516185200002</v>
      </c>
      <c r="E656" s="84">
        <v>227.927809</v>
      </c>
      <c r="F656" s="84">
        <v>227.927809</v>
      </c>
    </row>
    <row r="657" spans="1:6" ht="12.75" customHeight="1" x14ac:dyDescent="0.2">
      <c r="A657" s="83" t="s">
        <v>186</v>
      </c>
      <c r="B657" s="83">
        <v>19</v>
      </c>
      <c r="C657" s="84">
        <v>2600.6124880299999</v>
      </c>
      <c r="D657" s="84">
        <v>2599.3399594500002</v>
      </c>
      <c r="E657" s="84">
        <v>225.76412171000001</v>
      </c>
      <c r="F657" s="84">
        <v>225.76412171000001</v>
      </c>
    </row>
    <row r="658" spans="1:6" ht="12.75" customHeight="1" x14ac:dyDescent="0.2">
      <c r="A658" s="83" t="s">
        <v>186</v>
      </c>
      <c r="B658" s="83">
        <v>20</v>
      </c>
      <c r="C658" s="84">
        <v>2619.3986177100001</v>
      </c>
      <c r="D658" s="84">
        <v>2617.9987818999998</v>
      </c>
      <c r="E658" s="84">
        <v>227.3847226</v>
      </c>
      <c r="F658" s="84">
        <v>227.3847226</v>
      </c>
    </row>
    <row r="659" spans="1:6" ht="12.75" customHeight="1" x14ac:dyDescent="0.2">
      <c r="A659" s="83" t="s">
        <v>186</v>
      </c>
      <c r="B659" s="83">
        <v>21</v>
      </c>
      <c r="C659" s="84">
        <v>2656.1105662700002</v>
      </c>
      <c r="D659" s="84">
        <v>2654.3496467700002</v>
      </c>
      <c r="E659" s="84">
        <v>230.54195529</v>
      </c>
      <c r="F659" s="84">
        <v>230.54195529</v>
      </c>
    </row>
    <row r="660" spans="1:6" ht="12.75" customHeight="1" x14ac:dyDescent="0.2">
      <c r="A660" s="83" t="s">
        <v>186</v>
      </c>
      <c r="B660" s="83">
        <v>22</v>
      </c>
      <c r="C660" s="84">
        <v>2678.7103551700002</v>
      </c>
      <c r="D660" s="84">
        <v>2669.0386070300001</v>
      </c>
      <c r="E660" s="84">
        <v>231.81775617</v>
      </c>
      <c r="F660" s="84">
        <v>231.81775617</v>
      </c>
    </row>
    <row r="661" spans="1:6" ht="12.75" customHeight="1" x14ac:dyDescent="0.2">
      <c r="A661" s="83" t="s">
        <v>186</v>
      </c>
      <c r="B661" s="83">
        <v>23</v>
      </c>
      <c r="C661" s="84">
        <v>2692.7619232799998</v>
      </c>
      <c r="D661" s="84">
        <v>2683.7174829599999</v>
      </c>
      <c r="E661" s="84">
        <v>233.09268118</v>
      </c>
      <c r="F661" s="84">
        <v>233.09268118</v>
      </c>
    </row>
    <row r="662" spans="1:6" ht="12.75" customHeight="1" x14ac:dyDescent="0.2">
      <c r="A662" s="83" t="s">
        <v>186</v>
      </c>
      <c r="B662" s="83">
        <v>24</v>
      </c>
      <c r="C662" s="84">
        <v>2718.8776958499998</v>
      </c>
      <c r="D662" s="84">
        <v>2706.1930445600001</v>
      </c>
      <c r="E662" s="84">
        <v>235.04478268</v>
      </c>
      <c r="F662" s="84">
        <v>235.04478268</v>
      </c>
    </row>
    <row r="663" spans="1:6" ht="12.75" customHeight="1" x14ac:dyDescent="0.2">
      <c r="A663" s="83" t="s">
        <v>187</v>
      </c>
      <c r="B663" s="83">
        <v>1</v>
      </c>
      <c r="C663" s="84">
        <v>2858.7154501599998</v>
      </c>
      <c r="D663" s="84">
        <v>2845.0602741100001</v>
      </c>
      <c r="E663" s="84">
        <v>247.10601306999999</v>
      </c>
      <c r="F663" s="84">
        <v>247.10601306999999</v>
      </c>
    </row>
    <row r="664" spans="1:6" ht="12.75" customHeight="1" x14ac:dyDescent="0.2">
      <c r="A664" s="83" t="s">
        <v>187</v>
      </c>
      <c r="B664" s="83">
        <v>2</v>
      </c>
      <c r="C664" s="84">
        <v>2882.58628632</v>
      </c>
      <c r="D664" s="84">
        <v>2869.50224536</v>
      </c>
      <c r="E664" s="84">
        <v>249.2289059</v>
      </c>
      <c r="F664" s="84">
        <v>249.2289059</v>
      </c>
    </row>
    <row r="665" spans="1:6" ht="12.75" customHeight="1" x14ac:dyDescent="0.2">
      <c r="A665" s="83" t="s">
        <v>187</v>
      </c>
      <c r="B665" s="83">
        <v>3</v>
      </c>
      <c r="C665" s="84">
        <v>2898.83069144</v>
      </c>
      <c r="D665" s="84">
        <v>2885.3340483299999</v>
      </c>
      <c r="E665" s="84">
        <v>250.60396771000001</v>
      </c>
      <c r="F665" s="84">
        <v>250.60396771000001</v>
      </c>
    </row>
    <row r="666" spans="1:6" ht="12.75" customHeight="1" x14ac:dyDescent="0.2">
      <c r="A666" s="83" t="s">
        <v>187</v>
      </c>
      <c r="B666" s="83">
        <v>4</v>
      </c>
      <c r="C666" s="84">
        <v>2911.5736448600001</v>
      </c>
      <c r="D666" s="84">
        <v>2898.1625544600001</v>
      </c>
      <c r="E666" s="84">
        <v>251.71817995000001</v>
      </c>
      <c r="F666" s="84">
        <v>251.71817995000001</v>
      </c>
    </row>
    <row r="667" spans="1:6" ht="12.75" customHeight="1" x14ac:dyDescent="0.2">
      <c r="A667" s="83" t="s">
        <v>187</v>
      </c>
      <c r="B667" s="83">
        <v>5</v>
      </c>
      <c r="C667" s="84">
        <v>2901.4330316700002</v>
      </c>
      <c r="D667" s="84">
        <v>2887.6362635400001</v>
      </c>
      <c r="E667" s="84">
        <v>250.80392523</v>
      </c>
      <c r="F667" s="84">
        <v>250.80392523</v>
      </c>
    </row>
    <row r="668" spans="1:6" ht="12.75" customHeight="1" x14ac:dyDescent="0.2">
      <c r="A668" s="83" t="s">
        <v>187</v>
      </c>
      <c r="B668" s="83">
        <v>6</v>
      </c>
      <c r="C668" s="84">
        <v>2859.4144635600001</v>
      </c>
      <c r="D668" s="84">
        <v>2846.1675281600001</v>
      </c>
      <c r="E668" s="84">
        <v>247.20218295999999</v>
      </c>
      <c r="F668" s="84">
        <v>247.20218295999999</v>
      </c>
    </row>
    <row r="669" spans="1:6" ht="12.75" customHeight="1" x14ac:dyDescent="0.2">
      <c r="A669" s="83" t="s">
        <v>187</v>
      </c>
      <c r="B669" s="83">
        <v>7</v>
      </c>
      <c r="C669" s="84">
        <v>2751.82112388</v>
      </c>
      <c r="D669" s="84">
        <v>2738.5705668400001</v>
      </c>
      <c r="E669" s="84">
        <v>237.85691306000001</v>
      </c>
      <c r="F669" s="84">
        <v>237.85691306000001</v>
      </c>
    </row>
    <row r="670" spans="1:6" ht="12.75" customHeight="1" x14ac:dyDescent="0.2">
      <c r="A670" s="83" t="s">
        <v>187</v>
      </c>
      <c r="B670" s="83">
        <v>8</v>
      </c>
      <c r="C670" s="84">
        <v>2633.1649078999999</v>
      </c>
      <c r="D670" s="84">
        <v>2620.8067285799998</v>
      </c>
      <c r="E670" s="84">
        <v>227.62860513999999</v>
      </c>
      <c r="F670" s="84">
        <v>227.62860513999999</v>
      </c>
    </row>
    <row r="671" spans="1:6" ht="12.75" customHeight="1" x14ac:dyDescent="0.2">
      <c r="A671" s="83" t="s">
        <v>187</v>
      </c>
      <c r="B671" s="83">
        <v>9</v>
      </c>
      <c r="C671" s="84">
        <v>2598.0154356100002</v>
      </c>
      <c r="D671" s="84">
        <v>2585.54935922</v>
      </c>
      <c r="E671" s="84">
        <v>224.56634735</v>
      </c>
      <c r="F671" s="84">
        <v>224.56634735</v>
      </c>
    </row>
    <row r="672" spans="1:6" ht="12.75" customHeight="1" x14ac:dyDescent="0.2">
      <c r="A672" s="83" t="s">
        <v>187</v>
      </c>
      <c r="B672" s="83">
        <v>10</v>
      </c>
      <c r="C672" s="84">
        <v>2598.9884963099998</v>
      </c>
      <c r="D672" s="84">
        <v>2585.6791756699999</v>
      </c>
      <c r="E672" s="84">
        <v>224.57762248</v>
      </c>
      <c r="F672" s="84">
        <v>224.57762248</v>
      </c>
    </row>
    <row r="673" spans="1:6" ht="12.75" customHeight="1" x14ac:dyDescent="0.2">
      <c r="A673" s="83" t="s">
        <v>187</v>
      </c>
      <c r="B673" s="83">
        <v>11</v>
      </c>
      <c r="C673" s="84">
        <v>2628.7922400399998</v>
      </c>
      <c r="D673" s="84">
        <v>2615.42241672</v>
      </c>
      <c r="E673" s="84">
        <v>227.16095394000001</v>
      </c>
      <c r="F673" s="84">
        <v>227.16095394000001</v>
      </c>
    </row>
    <row r="674" spans="1:6" ht="12.75" customHeight="1" x14ac:dyDescent="0.2">
      <c r="A674" s="83" t="s">
        <v>187</v>
      </c>
      <c r="B674" s="83">
        <v>12</v>
      </c>
      <c r="C674" s="84">
        <v>2712.3722574899998</v>
      </c>
      <c r="D674" s="84">
        <v>2698.1345187900001</v>
      </c>
      <c r="E674" s="84">
        <v>234.34486423000001</v>
      </c>
      <c r="F674" s="84">
        <v>234.34486423000001</v>
      </c>
    </row>
    <row r="675" spans="1:6" ht="12.75" customHeight="1" x14ac:dyDescent="0.2">
      <c r="A675" s="83" t="s">
        <v>187</v>
      </c>
      <c r="B675" s="83">
        <v>13</v>
      </c>
      <c r="C675" s="84">
        <v>2743.96595536</v>
      </c>
      <c r="D675" s="84">
        <v>2728.4502425999999</v>
      </c>
      <c r="E675" s="84">
        <v>236.97791834</v>
      </c>
      <c r="F675" s="84">
        <v>236.97791834</v>
      </c>
    </row>
    <row r="676" spans="1:6" ht="12.75" customHeight="1" x14ac:dyDescent="0.2">
      <c r="A676" s="83" t="s">
        <v>187</v>
      </c>
      <c r="B676" s="83">
        <v>14</v>
      </c>
      <c r="C676" s="84">
        <v>2746.3976252900002</v>
      </c>
      <c r="D676" s="84">
        <v>2730.1428648800002</v>
      </c>
      <c r="E676" s="84">
        <v>237.12493004000001</v>
      </c>
      <c r="F676" s="84">
        <v>237.12493004000001</v>
      </c>
    </row>
    <row r="677" spans="1:6" ht="12.75" customHeight="1" x14ac:dyDescent="0.2">
      <c r="A677" s="83" t="s">
        <v>187</v>
      </c>
      <c r="B677" s="83">
        <v>15</v>
      </c>
      <c r="C677" s="84">
        <v>2728.72251207</v>
      </c>
      <c r="D677" s="84">
        <v>2712.9020347000001</v>
      </c>
      <c r="E677" s="84">
        <v>235.62748801999999</v>
      </c>
      <c r="F677" s="84">
        <v>235.62748801999999</v>
      </c>
    </row>
    <row r="678" spans="1:6" ht="12.75" customHeight="1" x14ac:dyDescent="0.2">
      <c r="A678" s="83" t="s">
        <v>187</v>
      </c>
      <c r="B678" s="83">
        <v>16</v>
      </c>
      <c r="C678" s="84">
        <v>2747.2463835799999</v>
      </c>
      <c r="D678" s="84">
        <v>2728.79955247</v>
      </c>
      <c r="E678" s="84">
        <v>237.00825743999999</v>
      </c>
      <c r="F678" s="84">
        <v>237.00825743999999</v>
      </c>
    </row>
    <row r="679" spans="1:6" ht="12.75" customHeight="1" x14ac:dyDescent="0.2">
      <c r="A679" s="83" t="s">
        <v>187</v>
      </c>
      <c r="B679" s="83">
        <v>17</v>
      </c>
      <c r="C679" s="84">
        <v>2735.17480445</v>
      </c>
      <c r="D679" s="84">
        <v>2716.8490067600001</v>
      </c>
      <c r="E679" s="84">
        <v>235.97029992</v>
      </c>
      <c r="F679" s="84">
        <v>235.97029992</v>
      </c>
    </row>
    <row r="680" spans="1:6" ht="12.75" customHeight="1" x14ac:dyDescent="0.2">
      <c r="A680" s="83" t="s">
        <v>187</v>
      </c>
      <c r="B680" s="83">
        <v>18</v>
      </c>
      <c r="C680" s="84">
        <v>2715.6632067</v>
      </c>
      <c r="D680" s="84">
        <v>2698.4645832900001</v>
      </c>
      <c r="E680" s="84">
        <v>234.37353178000001</v>
      </c>
      <c r="F680" s="84">
        <v>234.37353178000001</v>
      </c>
    </row>
    <row r="681" spans="1:6" ht="12.75" customHeight="1" x14ac:dyDescent="0.2">
      <c r="A681" s="83" t="s">
        <v>187</v>
      </c>
      <c r="B681" s="83">
        <v>19</v>
      </c>
      <c r="C681" s="84">
        <v>2676.1332883099999</v>
      </c>
      <c r="D681" s="84">
        <v>2659.42034745</v>
      </c>
      <c r="E681" s="84">
        <v>230.98236797000001</v>
      </c>
      <c r="F681" s="84">
        <v>230.98236797000001</v>
      </c>
    </row>
    <row r="682" spans="1:6" ht="12.75" customHeight="1" x14ac:dyDescent="0.2">
      <c r="A682" s="83" t="s">
        <v>187</v>
      </c>
      <c r="B682" s="83">
        <v>20</v>
      </c>
      <c r="C682" s="84">
        <v>2633.2949519200001</v>
      </c>
      <c r="D682" s="84">
        <v>2617.8809327200001</v>
      </c>
      <c r="E682" s="84">
        <v>227.37448688000001</v>
      </c>
      <c r="F682" s="84">
        <v>227.37448688000001</v>
      </c>
    </row>
    <row r="683" spans="1:6" ht="12.75" customHeight="1" x14ac:dyDescent="0.2">
      <c r="A683" s="83" t="s">
        <v>187</v>
      </c>
      <c r="B683" s="83">
        <v>21</v>
      </c>
      <c r="C683" s="84">
        <v>2646.4423108599999</v>
      </c>
      <c r="D683" s="84">
        <v>2631.1805138700001</v>
      </c>
      <c r="E683" s="84">
        <v>228.52961407000001</v>
      </c>
      <c r="F683" s="84">
        <v>228.52961407000001</v>
      </c>
    </row>
    <row r="684" spans="1:6" ht="12.75" customHeight="1" x14ac:dyDescent="0.2">
      <c r="A684" s="83" t="s">
        <v>187</v>
      </c>
      <c r="B684" s="83">
        <v>22</v>
      </c>
      <c r="C684" s="84">
        <v>2688.90538694</v>
      </c>
      <c r="D684" s="84">
        <v>2672.25787623</v>
      </c>
      <c r="E684" s="84">
        <v>232.09736387000001</v>
      </c>
      <c r="F684" s="84">
        <v>232.09736387000001</v>
      </c>
    </row>
    <row r="685" spans="1:6" ht="12.75" customHeight="1" x14ac:dyDescent="0.2">
      <c r="A685" s="83" t="s">
        <v>187</v>
      </c>
      <c r="B685" s="83">
        <v>23</v>
      </c>
      <c r="C685" s="84">
        <v>2749.1713573699999</v>
      </c>
      <c r="D685" s="84">
        <v>2732.31169138</v>
      </c>
      <c r="E685" s="84">
        <v>237.31330216999999</v>
      </c>
      <c r="F685" s="84">
        <v>237.31330216999999</v>
      </c>
    </row>
    <row r="686" spans="1:6" ht="12.75" customHeight="1" x14ac:dyDescent="0.2">
      <c r="A686" s="83" t="s">
        <v>187</v>
      </c>
      <c r="B686" s="83">
        <v>24</v>
      </c>
      <c r="C686" s="84">
        <v>2754.9571665399999</v>
      </c>
      <c r="D686" s="84">
        <v>2738.06085781</v>
      </c>
      <c r="E686" s="84">
        <v>237.81264259</v>
      </c>
      <c r="F686" s="84">
        <v>237.81264259</v>
      </c>
    </row>
    <row r="687" spans="1:6" ht="12.75" customHeight="1" x14ac:dyDescent="0.2">
      <c r="A687" s="83" t="s">
        <v>188</v>
      </c>
      <c r="B687" s="83">
        <v>1</v>
      </c>
      <c r="C687" s="84">
        <v>2759.23910454</v>
      </c>
      <c r="D687" s="84">
        <v>2742.6004589200002</v>
      </c>
      <c r="E687" s="84">
        <v>238.20692693999999</v>
      </c>
      <c r="F687" s="84">
        <v>238.20692693999999</v>
      </c>
    </row>
    <row r="688" spans="1:6" ht="12.75" customHeight="1" x14ac:dyDescent="0.2">
      <c r="A688" s="83" t="s">
        <v>188</v>
      </c>
      <c r="B688" s="83">
        <v>2</v>
      </c>
      <c r="C688" s="84">
        <v>2812.7009662199998</v>
      </c>
      <c r="D688" s="84">
        <v>2796.9357264700002</v>
      </c>
      <c r="E688" s="84">
        <v>242.92618418999999</v>
      </c>
      <c r="F688" s="84">
        <v>242.92618418999999</v>
      </c>
    </row>
    <row r="689" spans="1:6" ht="12.75" customHeight="1" x14ac:dyDescent="0.2">
      <c r="A689" s="83" t="s">
        <v>188</v>
      </c>
      <c r="B689" s="83">
        <v>3</v>
      </c>
      <c r="C689" s="84">
        <v>2884.6720149399998</v>
      </c>
      <c r="D689" s="84">
        <v>2869.14808855</v>
      </c>
      <c r="E689" s="84">
        <v>249.19814582000001</v>
      </c>
      <c r="F689" s="84">
        <v>249.19814582000001</v>
      </c>
    </row>
    <row r="690" spans="1:6" ht="12.75" customHeight="1" x14ac:dyDescent="0.2">
      <c r="A690" s="83" t="s">
        <v>188</v>
      </c>
      <c r="B690" s="83">
        <v>4</v>
      </c>
      <c r="C690" s="84">
        <v>2911.9501620599999</v>
      </c>
      <c r="D690" s="84">
        <v>2895.9871772800002</v>
      </c>
      <c r="E690" s="84">
        <v>251.52923887</v>
      </c>
      <c r="F690" s="84">
        <v>251.52923887</v>
      </c>
    </row>
    <row r="691" spans="1:6" ht="12.75" customHeight="1" x14ac:dyDescent="0.2">
      <c r="A691" s="83" t="s">
        <v>188</v>
      </c>
      <c r="B691" s="83">
        <v>5</v>
      </c>
      <c r="C691" s="84">
        <v>2910.9447679800001</v>
      </c>
      <c r="D691" s="84">
        <v>2895.4473700600001</v>
      </c>
      <c r="E691" s="84">
        <v>251.48235423</v>
      </c>
      <c r="F691" s="84">
        <v>251.48235423</v>
      </c>
    </row>
    <row r="692" spans="1:6" ht="12.75" customHeight="1" x14ac:dyDescent="0.2">
      <c r="A692" s="83" t="s">
        <v>188</v>
      </c>
      <c r="B692" s="83">
        <v>6</v>
      </c>
      <c r="C692" s="84">
        <v>2871.0498283699999</v>
      </c>
      <c r="D692" s="84">
        <v>2855.94687828</v>
      </c>
      <c r="E692" s="84">
        <v>248.05156258</v>
      </c>
      <c r="F692" s="84">
        <v>248.05156258</v>
      </c>
    </row>
    <row r="693" spans="1:6" ht="12.75" customHeight="1" x14ac:dyDescent="0.2">
      <c r="A693" s="83" t="s">
        <v>188</v>
      </c>
      <c r="B693" s="83">
        <v>7</v>
      </c>
      <c r="C693" s="84">
        <v>2837.6740589000001</v>
      </c>
      <c r="D693" s="84">
        <v>2821.8490834899999</v>
      </c>
      <c r="E693" s="84">
        <v>245.09001895</v>
      </c>
      <c r="F693" s="84">
        <v>245.09001895</v>
      </c>
    </row>
    <row r="694" spans="1:6" ht="12.75" customHeight="1" x14ac:dyDescent="0.2">
      <c r="A694" s="83" t="s">
        <v>188</v>
      </c>
      <c r="B694" s="83">
        <v>8</v>
      </c>
      <c r="C694" s="84">
        <v>2738.22038496</v>
      </c>
      <c r="D694" s="84">
        <v>2722.89489693</v>
      </c>
      <c r="E694" s="84">
        <v>236.49541210000001</v>
      </c>
      <c r="F694" s="84">
        <v>236.49541210000001</v>
      </c>
    </row>
    <row r="695" spans="1:6" ht="12.75" customHeight="1" x14ac:dyDescent="0.2">
      <c r="A695" s="83" t="s">
        <v>188</v>
      </c>
      <c r="B695" s="83">
        <v>9</v>
      </c>
      <c r="C695" s="84">
        <v>2706.62615478</v>
      </c>
      <c r="D695" s="84">
        <v>2692.45139161</v>
      </c>
      <c r="E695" s="84">
        <v>233.85125961</v>
      </c>
      <c r="F695" s="84">
        <v>233.85125961</v>
      </c>
    </row>
    <row r="696" spans="1:6" ht="12.75" customHeight="1" x14ac:dyDescent="0.2">
      <c r="A696" s="83" t="s">
        <v>188</v>
      </c>
      <c r="B696" s="83">
        <v>10</v>
      </c>
      <c r="C696" s="84">
        <v>2680.4009727299999</v>
      </c>
      <c r="D696" s="84">
        <v>2665.8172320799999</v>
      </c>
      <c r="E696" s="84">
        <v>231.53796557000001</v>
      </c>
      <c r="F696" s="84">
        <v>231.53796557000001</v>
      </c>
    </row>
    <row r="697" spans="1:6" ht="12.75" customHeight="1" x14ac:dyDescent="0.2">
      <c r="A697" s="83" t="s">
        <v>188</v>
      </c>
      <c r="B697" s="83">
        <v>11</v>
      </c>
      <c r="C697" s="84">
        <v>2648.2006299200002</v>
      </c>
      <c r="D697" s="84">
        <v>2633.9987909299998</v>
      </c>
      <c r="E697" s="84">
        <v>228.77439383999999</v>
      </c>
      <c r="F697" s="84">
        <v>228.77439383999999</v>
      </c>
    </row>
    <row r="698" spans="1:6" ht="12.75" customHeight="1" x14ac:dyDescent="0.2">
      <c r="A698" s="83" t="s">
        <v>188</v>
      </c>
      <c r="B698" s="83">
        <v>12</v>
      </c>
      <c r="C698" s="84">
        <v>2726.2805907400002</v>
      </c>
      <c r="D698" s="84">
        <v>2711.61145429</v>
      </c>
      <c r="E698" s="84">
        <v>235.51539542</v>
      </c>
      <c r="F698" s="84">
        <v>235.51539542</v>
      </c>
    </row>
    <row r="699" spans="1:6" ht="12.75" customHeight="1" x14ac:dyDescent="0.2">
      <c r="A699" s="83" t="s">
        <v>188</v>
      </c>
      <c r="B699" s="83">
        <v>13</v>
      </c>
      <c r="C699" s="84">
        <v>2733.76412777</v>
      </c>
      <c r="D699" s="84">
        <v>2719.5513533500002</v>
      </c>
      <c r="E699" s="84">
        <v>236.20501062</v>
      </c>
      <c r="F699" s="84">
        <v>236.20501062</v>
      </c>
    </row>
    <row r="700" spans="1:6" ht="12.75" customHeight="1" x14ac:dyDescent="0.2">
      <c r="A700" s="83" t="s">
        <v>188</v>
      </c>
      <c r="B700" s="83">
        <v>14</v>
      </c>
      <c r="C700" s="84">
        <v>2743.80561631</v>
      </c>
      <c r="D700" s="84">
        <v>2729.9844743499998</v>
      </c>
      <c r="E700" s="84">
        <v>237.11117311999999</v>
      </c>
      <c r="F700" s="84">
        <v>237.11117311999999</v>
      </c>
    </row>
    <row r="701" spans="1:6" ht="12.75" customHeight="1" x14ac:dyDescent="0.2">
      <c r="A701" s="83" t="s">
        <v>188</v>
      </c>
      <c r="B701" s="83">
        <v>15</v>
      </c>
      <c r="C701" s="84">
        <v>2739.7855205400001</v>
      </c>
      <c r="D701" s="84">
        <v>2726.6921948099998</v>
      </c>
      <c r="E701" s="84">
        <v>236.82522415</v>
      </c>
      <c r="F701" s="84">
        <v>236.82522415</v>
      </c>
    </row>
    <row r="702" spans="1:6" ht="12.75" customHeight="1" x14ac:dyDescent="0.2">
      <c r="A702" s="83" t="s">
        <v>188</v>
      </c>
      <c r="B702" s="83">
        <v>16</v>
      </c>
      <c r="C702" s="84">
        <v>2756.2043813199998</v>
      </c>
      <c r="D702" s="84">
        <v>2743.3325719200002</v>
      </c>
      <c r="E702" s="84">
        <v>238.27051417000001</v>
      </c>
      <c r="F702" s="84">
        <v>238.27051417000001</v>
      </c>
    </row>
    <row r="703" spans="1:6" ht="12.75" customHeight="1" x14ac:dyDescent="0.2">
      <c r="A703" s="83" t="s">
        <v>188</v>
      </c>
      <c r="B703" s="83">
        <v>17</v>
      </c>
      <c r="C703" s="84">
        <v>2749.4835440500001</v>
      </c>
      <c r="D703" s="84">
        <v>2736.4448355999998</v>
      </c>
      <c r="E703" s="84">
        <v>237.67228394</v>
      </c>
      <c r="F703" s="84">
        <v>237.67228394</v>
      </c>
    </row>
    <row r="704" spans="1:6" ht="12.75" customHeight="1" x14ac:dyDescent="0.2">
      <c r="A704" s="83" t="s">
        <v>188</v>
      </c>
      <c r="B704" s="83">
        <v>18</v>
      </c>
      <c r="C704" s="84">
        <v>2712.4097627199999</v>
      </c>
      <c r="D704" s="84">
        <v>2699.76171312</v>
      </c>
      <c r="E704" s="84">
        <v>234.48619321999999</v>
      </c>
      <c r="F704" s="84">
        <v>234.48619321999999</v>
      </c>
    </row>
    <row r="705" spans="1:6" ht="12.75" customHeight="1" x14ac:dyDescent="0.2">
      <c r="A705" s="83" t="s">
        <v>188</v>
      </c>
      <c r="B705" s="83">
        <v>19</v>
      </c>
      <c r="C705" s="84">
        <v>2680.43979644</v>
      </c>
      <c r="D705" s="84">
        <v>2667.1877761699998</v>
      </c>
      <c r="E705" s="84">
        <v>231.65700336</v>
      </c>
      <c r="F705" s="84">
        <v>231.65700336</v>
      </c>
    </row>
    <row r="706" spans="1:6" ht="12.75" customHeight="1" x14ac:dyDescent="0.2">
      <c r="A706" s="83" t="s">
        <v>188</v>
      </c>
      <c r="B706" s="83">
        <v>20</v>
      </c>
      <c r="C706" s="84">
        <v>2702.3951407499999</v>
      </c>
      <c r="D706" s="84">
        <v>2688.9757667399999</v>
      </c>
      <c r="E706" s="84">
        <v>233.54938627999999</v>
      </c>
      <c r="F706" s="84">
        <v>233.54938627999999</v>
      </c>
    </row>
    <row r="707" spans="1:6" ht="12.75" customHeight="1" x14ac:dyDescent="0.2">
      <c r="A707" s="83" t="s">
        <v>188</v>
      </c>
      <c r="B707" s="83">
        <v>21</v>
      </c>
      <c r="C707" s="84">
        <v>2718.0987020500002</v>
      </c>
      <c r="D707" s="84">
        <v>2704.6421994000002</v>
      </c>
      <c r="E707" s="84">
        <v>234.91008495</v>
      </c>
      <c r="F707" s="84">
        <v>234.91008495</v>
      </c>
    </row>
    <row r="708" spans="1:6" ht="12.75" customHeight="1" x14ac:dyDescent="0.2">
      <c r="A708" s="83" t="s">
        <v>188</v>
      </c>
      <c r="B708" s="83">
        <v>22</v>
      </c>
      <c r="C708" s="84">
        <v>2731.9109727599998</v>
      </c>
      <c r="D708" s="84">
        <v>2717.2159428099999</v>
      </c>
      <c r="E708" s="84">
        <v>236.00216993000001</v>
      </c>
      <c r="F708" s="84">
        <v>236.00216993000001</v>
      </c>
    </row>
    <row r="709" spans="1:6" ht="12.75" customHeight="1" x14ac:dyDescent="0.2">
      <c r="A709" s="83" t="s">
        <v>188</v>
      </c>
      <c r="B709" s="83">
        <v>23</v>
      </c>
      <c r="C709" s="84">
        <v>2747.5350059399998</v>
      </c>
      <c r="D709" s="84">
        <v>2732.49760281</v>
      </c>
      <c r="E709" s="84">
        <v>237.32944939000001</v>
      </c>
      <c r="F709" s="84">
        <v>237.32944939000001</v>
      </c>
    </row>
    <row r="710" spans="1:6" ht="12.75" customHeight="1" x14ac:dyDescent="0.2">
      <c r="A710" s="83" t="s">
        <v>188</v>
      </c>
      <c r="B710" s="83">
        <v>24</v>
      </c>
      <c r="C710" s="84">
        <v>2847.7953886400001</v>
      </c>
      <c r="D710" s="84">
        <v>2833.6883106599998</v>
      </c>
      <c r="E710" s="84">
        <v>246.11830796999999</v>
      </c>
      <c r="F710" s="84">
        <v>246.11830796999999</v>
      </c>
    </row>
    <row r="711" spans="1:6" ht="12.75" customHeight="1" x14ac:dyDescent="0.2">
      <c r="A711" s="83" t="s">
        <v>189</v>
      </c>
      <c r="B711" s="83">
        <v>1</v>
      </c>
      <c r="C711" s="84">
        <v>2663.7695137699998</v>
      </c>
      <c r="D711" s="84">
        <v>2651.4390166899998</v>
      </c>
      <c r="E711" s="84">
        <v>230.28915425</v>
      </c>
      <c r="F711" s="84">
        <v>230.28915425</v>
      </c>
    </row>
    <row r="712" spans="1:6" ht="12.75" customHeight="1" x14ac:dyDescent="0.2">
      <c r="A712" s="83" t="s">
        <v>189</v>
      </c>
      <c r="B712" s="83">
        <v>2</v>
      </c>
      <c r="C712" s="84">
        <v>2715.1419898200002</v>
      </c>
      <c r="D712" s="84">
        <v>2702.4439161599998</v>
      </c>
      <c r="E712" s="84">
        <v>234.71915437000001</v>
      </c>
      <c r="F712" s="84">
        <v>234.71915437000001</v>
      </c>
    </row>
    <row r="713" spans="1:6" ht="12.75" customHeight="1" x14ac:dyDescent="0.2">
      <c r="A713" s="83" t="s">
        <v>189</v>
      </c>
      <c r="B713" s="83">
        <v>3</v>
      </c>
      <c r="C713" s="84">
        <v>2864.6735988700002</v>
      </c>
      <c r="D713" s="84">
        <v>2851.3878068600002</v>
      </c>
      <c r="E713" s="84">
        <v>247.65558715</v>
      </c>
      <c r="F713" s="84">
        <v>247.65558715</v>
      </c>
    </row>
    <row r="714" spans="1:6" ht="12.75" customHeight="1" x14ac:dyDescent="0.2">
      <c r="A714" s="83" t="s">
        <v>189</v>
      </c>
      <c r="B714" s="83">
        <v>4</v>
      </c>
      <c r="C714" s="84">
        <v>2915.86118829</v>
      </c>
      <c r="D714" s="84">
        <v>2902.26856073</v>
      </c>
      <c r="E714" s="84">
        <v>252.07480468</v>
      </c>
      <c r="F714" s="84">
        <v>252.07480468</v>
      </c>
    </row>
    <row r="715" spans="1:6" ht="12.75" customHeight="1" x14ac:dyDescent="0.2">
      <c r="A715" s="83" t="s">
        <v>189</v>
      </c>
      <c r="B715" s="83">
        <v>5</v>
      </c>
      <c r="C715" s="84">
        <v>2926.6089781199998</v>
      </c>
      <c r="D715" s="84">
        <v>2912.7012532700001</v>
      </c>
      <c r="E715" s="84">
        <v>252.98092997000001</v>
      </c>
      <c r="F715" s="84">
        <v>252.98092997000001</v>
      </c>
    </row>
    <row r="716" spans="1:6" ht="12.75" customHeight="1" x14ac:dyDescent="0.2">
      <c r="A716" s="83" t="s">
        <v>189</v>
      </c>
      <c r="B716" s="83">
        <v>6</v>
      </c>
      <c r="C716" s="84">
        <v>2922.8920992399999</v>
      </c>
      <c r="D716" s="84">
        <v>2909.0930801899999</v>
      </c>
      <c r="E716" s="84">
        <v>252.66754424999999</v>
      </c>
      <c r="F716" s="84">
        <v>252.66754424999999</v>
      </c>
    </row>
    <row r="717" spans="1:6" ht="12.75" customHeight="1" x14ac:dyDescent="0.2">
      <c r="A717" s="83" t="s">
        <v>189</v>
      </c>
      <c r="B717" s="83">
        <v>7</v>
      </c>
      <c r="C717" s="84">
        <v>2865.3398934500001</v>
      </c>
      <c r="D717" s="84">
        <v>2852.2587264099998</v>
      </c>
      <c r="E717" s="84">
        <v>247.73123035</v>
      </c>
      <c r="F717" s="84">
        <v>247.73123035</v>
      </c>
    </row>
    <row r="718" spans="1:6" ht="12.75" customHeight="1" x14ac:dyDescent="0.2">
      <c r="A718" s="83" t="s">
        <v>189</v>
      </c>
      <c r="B718" s="83">
        <v>8</v>
      </c>
      <c r="C718" s="84">
        <v>2766.4412656300001</v>
      </c>
      <c r="D718" s="84">
        <v>2753.7879487</v>
      </c>
      <c r="E718" s="84">
        <v>239.17860969</v>
      </c>
      <c r="F718" s="84">
        <v>239.17860969</v>
      </c>
    </row>
    <row r="719" spans="1:6" ht="12.75" customHeight="1" x14ac:dyDescent="0.2">
      <c r="A719" s="83" t="s">
        <v>189</v>
      </c>
      <c r="B719" s="83">
        <v>9</v>
      </c>
      <c r="C719" s="84">
        <v>2730.51221132</v>
      </c>
      <c r="D719" s="84">
        <v>2719.1820555899999</v>
      </c>
      <c r="E719" s="84">
        <v>236.17293548000001</v>
      </c>
      <c r="F719" s="84">
        <v>236.17293548000001</v>
      </c>
    </row>
    <row r="720" spans="1:6" ht="12.75" customHeight="1" x14ac:dyDescent="0.2">
      <c r="A720" s="83" t="s">
        <v>189</v>
      </c>
      <c r="B720" s="83">
        <v>10</v>
      </c>
      <c r="C720" s="84">
        <v>2617.6496631999998</v>
      </c>
      <c r="D720" s="84">
        <v>2605.1665795399999</v>
      </c>
      <c r="E720" s="84">
        <v>226.27018931999999</v>
      </c>
      <c r="F720" s="84">
        <v>226.27018931999999</v>
      </c>
    </row>
    <row r="721" spans="1:6" ht="12.75" customHeight="1" x14ac:dyDescent="0.2">
      <c r="A721" s="83" t="s">
        <v>189</v>
      </c>
      <c r="B721" s="83">
        <v>11</v>
      </c>
      <c r="C721" s="84">
        <v>2582.12971965</v>
      </c>
      <c r="D721" s="84">
        <v>2570.33900619</v>
      </c>
      <c r="E721" s="84">
        <v>223.24526121</v>
      </c>
      <c r="F721" s="84">
        <v>223.24526121</v>
      </c>
    </row>
    <row r="722" spans="1:6" ht="12.75" customHeight="1" x14ac:dyDescent="0.2">
      <c r="A722" s="83" t="s">
        <v>189</v>
      </c>
      <c r="B722" s="83">
        <v>12</v>
      </c>
      <c r="C722" s="84">
        <v>2549.9019432099999</v>
      </c>
      <c r="D722" s="84">
        <v>2548.2956304200002</v>
      </c>
      <c r="E722" s="84">
        <v>221.33069696000001</v>
      </c>
      <c r="F722" s="84">
        <v>221.33069696000001</v>
      </c>
    </row>
    <row r="723" spans="1:6" ht="12.75" customHeight="1" x14ac:dyDescent="0.2">
      <c r="A723" s="83" t="s">
        <v>189</v>
      </c>
      <c r="B723" s="83">
        <v>13</v>
      </c>
      <c r="C723" s="84">
        <v>2531.7686773</v>
      </c>
      <c r="D723" s="84">
        <v>2520.0070168699999</v>
      </c>
      <c r="E723" s="84">
        <v>218.87370630000001</v>
      </c>
      <c r="F723" s="84">
        <v>218.87370630000001</v>
      </c>
    </row>
    <row r="724" spans="1:6" ht="12.75" customHeight="1" x14ac:dyDescent="0.2">
      <c r="A724" s="83" t="s">
        <v>189</v>
      </c>
      <c r="B724" s="83">
        <v>14</v>
      </c>
      <c r="C724" s="84">
        <v>2583.0606483500001</v>
      </c>
      <c r="D724" s="84">
        <v>2572.6027684999999</v>
      </c>
      <c r="E724" s="84">
        <v>223.44187894000001</v>
      </c>
      <c r="F724" s="84">
        <v>223.44187894000001</v>
      </c>
    </row>
    <row r="725" spans="1:6" ht="12.75" customHeight="1" x14ac:dyDescent="0.2">
      <c r="A725" s="83" t="s">
        <v>189</v>
      </c>
      <c r="B725" s="83">
        <v>15</v>
      </c>
      <c r="C725" s="84">
        <v>2597.4708679999999</v>
      </c>
      <c r="D725" s="84">
        <v>2586.9679417000002</v>
      </c>
      <c r="E725" s="84">
        <v>224.68955749</v>
      </c>
      <c r="F725" s="84">
        <v>224.68955749</v>
      </c>
    </row>
    <row r="726" spans="1:6" ht="12.75" customHeight="1" x14ac:dyDescent="0.2">
      <c r="A726" s="83" t="s">
        <v>189</v>
      </c>
      <c r="B726" s="83">
        <v>16</v>
      </c>
      <c r="C726" s="84">
        <v>2656.2338563500002</v>
      </c>
      <c r="D726" s="84">
        <v>2645.7094687600002</v>
      </c>
      <c r="E726" s="84">
        <v>229.79151777999999</v>
      </c>
      <c r="F726" s="84">
        <v>229.79151777999999</v>
      </c>
    </row>
    <row r="727" spans="1:6" ht="12.75" customHeight="1" x14ac:dyDescent="0.2">
      <c r="A727" s="83" t="s">
        <v>189</v>
      </c>
      <c r="B727" s="83">
        <v>17</v>
      </c>
      <c r="C727" s="84">
        <v>2610.5360699799999</v>
      </c>
      <c r="D727" s="84">
        <v>2604.1660214799999</v>
      </c>
      <c r="E727" s="84">
        <v>226.18328645</v>
      </c>
      <c r="F727" s="84">
        <v>226.18328645</v>
      </c>
    </row>
    <row r="728" spans="1:6" ht="12.75" customHeight="1" x14ac:dyDescent="0.2">
      <c r="A728" s="83" t="s">
        <v>189</v>
      </c>
      <c r="B728" s="83">
        <v>18</v>
      </c>
      <c r="C728" s="84">
        <v>2529.1201765000001</v>
      </c>
      <c r="D728" s="84">
        <v>2522.7392358799998</v>
      </c>
      <c r="E728" s="84">
        <v>219.11101155</v>
      </c>
      <c r="F728" s="84">
        <v>219.11101155</v>
      </c>
    </row>
    <row r="729" spans="1:6" ht="12.75" customHeight="1" x14ac:dyDescent="0.2">
      <c r="A729" s="83" t="s">
        <v>189</v>
      </c>
      <c r="B729" s="83">
        <v>19</v>
      </c>
      <c r="C729" s="84">
        <v>2469.5750253400001</v>
      </c>
      <c r="D729" s="84">
        <v>2466.2969234900002</v>
      </c>
      <c r="E729" s="84">
        <v>214.20874817999999</v>
      </c>
      <c r="F729" s="84">
        <v>214.20874817999999</v>
      </c>
    </row>
    <row r="730" spans="1:6" ht="12.75" customHeight="1" x14ac:dyDescent="0.2">
      <c r="A730" s="83" t="s">
        <v>189</v>
      </c>
      <c r="B730" s="83">
        <v>20</v>
      </c>
      <c r="C730" s="84">
        <v>2459.9462071900002</v>
      </c>
      <c r="D730" s="84">
        <v>2448.5606886800001</v>
      </c>
      <c r="E730" s="84">
        <v>212.66827807999999</v>
      </c>
      <c r="F730" s="84">
        <v>212.66827807999999</v>
      </c>
    </row>
    <row r="731" spans="1:6" ht="12.75" customHeight="1" x14ac:dyDescent="0.2">
      <c r="A731" s="83" t="s">
        <v>189</v>
      </c>
      <c r="B731" s="83">
        <v>21</v>
      </c>
      <c r="C731" s="84">
        <v>2506.3080843799999</v>
      </c>
      <c r="D731" s="84">
        <v>2494.88272598</v>
      </c>
      <c r="E731" s="84">
        <v>216.691551</v>
      </c>
      <c r="F731" s="84">
        <v>216.691551</v>
      </c>
    </row>
    <row r="732" spans="1:6" ht="12.75" customHeight="1" x14ac:dyDescent="0.2">
      <c r="A732" s="83" t="s">
        <v>189</v>
      </c>
      <c r="B732" s="83">
        <v>22</v>
      </c>
      <c r="C732" s="84">
        <v>2547.2518093600002</v>
      </c>
      <c r="D732" s="84">
        <v>2534.9978632000002</v>
      </c>
      <c r="E732" s="84">
        <v>220.17572731999999</v>
      </c>
      <c r="F732" s="84">
        <v>220.17572731999999</v>
      </c>
    </row>
    <row r="733" spans="1:6" ht="12.75" customHeight="1" x14ac:dyDescent="0.2">
      <c r="A733" s="83" t="s">
        <v>189</v>
      </c>
      <c r="B733" s="83">
        <v>23</v>
      </c>
      <c r="C733" s="84">
        <v>2600.85577633</v>
      </c>
      <c r="D733" s="84">
        <v>2588.3029927699999</v>
      </c>
      <c r="E733" s="84">
        <v>224.80551255</v>
      </c>
      <c r="F733" s="84">
        <v>224.80551255</v>
      </c>
    </row>
    <row r="734" spans="1:6" ht="12.75" customHeight="1" x14ac:dyDescent="0.2">
      <c r="A734" s="83" t="s">
        <v>189</v>
      </c>
      <c r="B734" s="83">
        <v>24</v>
      </c>
      <c r="C734" s="84">
        <v>2638.0913558100001</v>
      </c>
      <c r="D734" s="84">
        <v>2625.5924555699999</v>
      </c>
      <c r="E734" s="84">
        <v>228.04426659999999</v>
      </c>
      <c r="F734" s="84">
        <v>228.04426659999999</v>
      </c>
    </row>
    <row r="735" spans="1:6" ht="12.75" customHeight="1" x14ac:dyDescent="0.2">
      <c r="A735" s="83" t="s">
        <v>190</v>
      </c>
      <c r="B735" s="83">
        <v>1</v>
      </c>
      <c r="C735" s="84">
        <v>2899.63002839</v>
      </c>
      <c r="D735" s="84">
        <v>2884.7540188600001</v>
      </c>
      <c r="E735" s="84">
        <v>250.55358959</v>
      </c>
      <c r="F735" s="84">
        <v>250.55358959</v>
      </c>
    </row>
    <row r="736" spans="1:6" ht="12.75" customHeight="1" x14ac:dyDescent="0.2">
      <c r="A736" s="83" t="s">
        <v>190</v>
      </c>
      <c r="B736" s="83">
        <v>2</v>
      </c>
      <c r="C736" s="84">
        <v>2977.90683807</v>
      </c>
      <c r="D736" s="84">
        <v>2963.0386465500001</v>
      </c>
      <c r="E736" s="84">
        <v>257.35295423000002</v>
      </c>
      <c r="F736" s="84">
        <v>257.35295423000002</v>
      </c>
    </row>
    <row r="737" spans="1:6" ht="12.75" customHeight="1" x14ac:dyDescent="0.2">
      <c r="A737" s="83" t="s">
        <v>190</v>
      </c>
      <c r="B737" s="83">
        <v>3</v>
      </c>
      <c r="C737" s="84">
        <v>3005.4685830899998</v>
      </c>
      <c r="D737" s="84">
        <v>2990.2749847499999</v>
      </c>
      <c r="E737" s="84">
        <v>259.71855013999999</v>
      </c>
      <c r="F737" s="84">
        <v>259.71855013999999</v>
      </c>
    </row>
    <row r="738" spans="1:6" ht="12.75" customHeight="1" x14ac:dyDescent="0.2">
      <c r="A738" s="83" t="s">
        <v>190</v>
      </c>
      <c r="B738" s="83">
        <v>4</v>
      </c>
      <c r="C738" s="84">
        <v>3027.8420689999998</v>
      </c>
      <c r="D738" s="84">
        <v>3012.7130475899999</v>
      </c>
      <c r="E738" s="84">
        <v>261.66739471</v>
      </c>
      <c r="F738" s="84">
        <v>261.66739471</v>
      </c>
    </row>
    <row r="739" spans="1:6" ht="12.75" customHeight="1" x14ac:dyDescent="0.2">
      <c r="A739" s="83" t="s">
        <v>190</v>
      </c>
      <c r="B739" s="83">
        <v>5</v>
      </c>
      <c r="C739" s="84">
        <v>3033.4806806900001</v>
      </c>
      <c r="D739" s="84">
        <v>3018.8703128000002</v>
      </c>
      <c r="E739" s="84">
        <v>262.20218030000001</v>
      </c>
      <c r="F739" s="84">
        <v>262.20218030000001</v>
      </c>
    </row>
    <row r="740" spans="1:6" ht="12.75" customHeight="1" x14ac:dyDescent="0.2">
      <c r="A740" s="83" t="s">
        <v>190</v>
      </c>
      <c r="B740" s="83">
        <v>6</v>
      </c>
      <c r="C740" s="84">
        <v>3029.4696667500002</v>
      </c>
      <c r="D740" s="84">
        <v>3015.3487100699999</v>
      </c>
      <c r="E740" s="84">
        <v>261.89631359999998</v>
      </c>
      <c r="F740" s="84">
        <v>261.89631359999998</v>
      </c>
    </row>
    <row r="741" spans="1:6" ht="12.75" customHeight="1" x14ac:dyDescent="0.2">
      <c r="A741" s="83" t="s">
        <v>190</v>
      </c>
      <c r="B741" s="83">
        <v>7</v>
      </c>
      <c r="C741" s="84">
        <v>2996.9355894599998</v>
      </c>
      <c r="D741" s="84">
        <v>2992.9195488800001</v>
      </c>
      <c r="E741" s="84">
        <v>259.94824218000002</v>
      </c>
      <c r="F741" s="84">
        <v>259.94824218000002</v>
      </c>
    </row>
    <row r="742" spans="1:6" ht="12.75" customHeight="1" x14ac:dyDescent="0.2">
      <c r="A742" s="83" t="s">
        <v>190</v>
      </c>
      <c r="B742" s="83">
        <v>8</v>
      </c>
      <c r="C742" s="84">
        <v>2963.6108558599999</v>
      </c>
      <c r="D742" s="84">
        <v>2954.5533623199999</v>
      </c>
      <c r="E742" s="84">
        <v>256.61596993000001</v>
      </c>
      <c r="F742" s="84">
        <v>256.61596993000001</v>
      </c>
    </row>
    <row r="743" spans="1:6" ht="12.75" customHeight="1" x14ac:dyDescent="0.2">
      <c r="A743" s="83" t="s">
        <v>190</v>
      </c>
      <c r="B743" s="83">
        <v>9</v>
      </c>
      <c r="C743" s="84">
        <v>2894.2071621199998</v>
      </c>
      <c r="D743" s="84">
        <v>2887.4748227700002</v>
      </c>
      <c r="E743" s="84">
        <v>250.78990339000001</v>
      </c>
      <c r="F743" s="84">
        <v>250.78990339000001</v>
      </c>
    </row>
    <row r="744" spans="1:6" ht="12.75" customHeight="1" x14ac:dyDescent="0.2">
      <c r="A744" s="83" t="s">
        <v>190</v>
      </c>
      <c r="B744" s="83">
        <v>10</v>
      </c>
      <c r="C744" s="84">
        <v>2757.1537632</v>
      </c>
      <c r="D744" s="84">
        <v>2756.63261668</v>
      </c>
      <c r="E744" s="84">
        <v>239.42568163000001</v>
      </c>
      <c r="F744" s="84">
        <v>239.42568163000001</v>
      </c>
    </row>
    <row r="745" spans="1:6" ht="12.75" customHeight="1" x14ac:dyDescent="0.2">
      <c r="A745" s="83" t="s">
        <v>190</v>
      </c>
      <c r="B745" s="83">
        <v>11</v>
      </c>
      <c r="C745" s="84">
        <v>2752.5157535899998</v>
      </c>
      <c r="D745" s="84">
        <v>2749.14058866</v>
      </c>
      <c r="E745" s="84">
        <v>238.77496600000001</v>
      </c>
      <c r="F745" s="84">
        <v>238.77496600000001</v>
      </c>
    </row>
    <row r="746" spans="1:6" ht="12.75" customHeight="1" x14ac:dyDescent="0.2">
      <c r="A746" s="83" t="s">
        <v>190</v>
      </c>
      <c r="B746" s="83">
        <v>12</v>
      </c>
      <c r="C746" s="84">
        <v>2752.9085568300002</v>
      </c>
      <c r="D746" s="84">
        <v>2747.9659687399999</v>
      </c>
      <c r="E746" s="84">
        <v>238.67294509000001</v>
      </c>
      <c r="F746" s="84">
        <v>238.67294509000001</v>
      </c>
    </row>
    <row r="747" spans="1:6" ht="12.75" customHeight="1" x14ac:dyDescent="0.2">
      <c r="A747" s="83" t="s">
        <v>190</v>
      </c>
      <c r="B747" s="83">
        <v>13</v>
      </c>
      <c r="C747" s="84">
        <v>2725.4619929999999</v>
      </c>
      <c r="D747" s="84">
        <v>2723.22061162</v>
      </c>
      <c r="E747" s="84">
        <v>236.52370185999999</v>
      </c>
      <c r="F747" s="84">
        <v>236.52370185999999</v>
      </c>
    </row>
    <row r="748" spans="1:6" ht="12.75" customHeight="1" x14ac:dyDescent="0.2">
      <c r="A748" s="83" t="s">
        <v>190</v>
      </c>
      <c r="B748" s="83">
        <v>14</v>
      </c>
      <c r="C748" s="84">
        <v>2759.7434220800001</v>
      </c>
      <c r="D748" s="84">
        <v>2749.2966562699999</v>
      </c>
      <c r="E748" s="84">
        <v>238.78852115999999</v>
      </c>
      <c r="F748" s="84">
        <v>238.78852115999999</v>
      </c>
    </row>
    <row r="749" spans="1:6" ht="12.75" customHeight="1" x14ac:dyDescent="0.2">
      <c r="A749" s="83" t="s">
        <v>190</v>
      </c>
      <c r="B749" s="83">
        <v>15</v>
      </c>
      <c r="C749" s="84">
        <v>2777.4112795599999</v>
      </c>
      <c r="D749" s="84">
        <v>2766.51751651</v>
      </c>
      <c r="E749" s="84">
        <v>240.28422871000001</v>
      </c>
      <c r="F749" s="84">
        <v>240.28422871000001</v>
      </c>
    </row>
    <row r="750" spans="1:6" ht="12.75" customHeight="1" x14ac:dyDescent="0.2">
      <c r="A750" s="83" t="s">
        <v>190</v>
      </c>
      <c r="B750" s="83">
        <v>16</v>
      </c>
      <c r="C750" s="84">
        <v>2778.5826500799999</v>
      </c>
      <c r="D750" s="84">
        <v>2768.3291022799999</v>
      </c>
      <c r="E750" s="84">
        <v>240.44157290999999</v>
      </c>
      <c r="F750" s="84">
        <v>240.44157290999999</v>
      </c>
    </row>
    <row r="751" spans="1:6" ht="12.75" customHeight="1" x14ac:dyDescent="0.2">
      <c r="A751" s="83" t="s">
        <v>190</v>
      </c>
      <c r="B751" s="83">
        <v>17</v>
      </c>
      <c r="C751" s="84">
        <v>2764.4088495599999</v>
      </c>
      <c r="D751" s="84">
        <v>2754.0918691400002</v>
      </c>
      <c r="E751" s="84">
        <v>239.20500652000001</v>
      </c>
      <c r="F751" s="84">
        <v>239.20500652000001</v>
      </c>
    </row>
    <row r="752" spans="1:6" ht="12.75" customHeight="1" x14ac:dyDescent="0.2">
      <c r="A752" s="83" t="s">
        <v>190</v>
      </c>
      <c r="B752" s="83">
        <v>18</v>
      </c>
      <c r="C752" s="84">
        <v>2714.2609892400001</v>
      </c>
      <c r="D752" s="84">
        <v>2703.5234891999999</v>
      </c>
      <c r="E752" s="84">
        <v>234.81292003999999</v>
      </c>
      <c r="F752" s="84">
        <v>234.81292003999999</v>
      </c>
    </row>
    <row r="753" spans="1:6" ht="12.75" customHeight="1" x14ac:dyDescent="0.2">
      <c r="A753" s="83" t="s">
        <v>190</v>
      </c>
      <c r="B753" s="83">
        <v>19</v>
      </c>
      <c r="C753" s="84">
        <v>2670.1050025</v>
      </c>
      <c r="D753" s="84">
        <v>2661.2019435500001</v>
      </c>
      <c r="E753" s="84">
        <v>231.13710743999999</v>
      </c>
      <c r="F753" s="84">
        <v>231.13710743999999</v>
      </c>
    </row>
    <row r="754" spans="1:6" ht="12.75" customHeight="1" x14ac:dyDescent="0.2">
      <c r="A754" s="83" t="s">
        <v>190</v>
      </c>
      <c r="B754" s="83">
        <v>20</v>
      </c>
      <c r="C754" s="84">
        <v>2673.3959441299999</v>
      </c>
      <c r="D754" s="84">
        <v>2669.8677798499998</v>
      </c>
      <c r="E754" s="84">
        <v>231.88977348</v>
      </c>
      <c r="F754" s="84">
        <v>231.88977348</v>
      </c>
    </row>
    <row r="755" spans="1:6" ht="12.75" customHeight="1" x14ac:dyDescent="0.2">
      <c r="A755" s="83" t="s">
        <v>190</v>
      </c>
      <c r="B755" s="83">
        <v>21</v>
      </c>
      <c r="C755" s="84">
        <v>2695.5243645</v>
      </c>
      <c r="D755" s="84">
        <v>2688.0360204600001</v>
      </c>
      <c r="E755" s="84">
        <v>233.46776517999999</v>
      </c>
      <c r="F755" s="84">
        <v>233.46776517999999</v>
      </c>
    </row>
    <row r="756" spans="1:6" ht="12.75" customHeight="1" x14ac:dyDescent="0.2">
      <c r="A756" s="83" t="s">
        <v>190</v>
      </c>
      <c r="B756" s="83">
        <v>22</v>
      </c>
      <c r="C756" s="84">
        <v>2712.6075667800001</v>
      </c>
      <c r="D756" s="84">
        <v>2704.2664710499998</v>
      </c>
      <c r="E756" s="84">
        <v>234.87745129000001</v>
      </c>
      <c r="F756" s="84">
        <v>234.87745129000001</v>
      </c>
    </row>
    <row r="757" spans="1:6" ht="12.75" customHeight="1" x14ac:dyDescent="0.2">
      <c r="A757" s="83" t="s">
        <v>190</v>
      </c>
      <c r="B757" s="83">
        <v>23</v>
      </c>
      <c r="C757" s="84">
        <v>2764.4978529499999</v>
      </c>
      <c r="D757" s="84">
        <v>2751.60464125</v>
      </c>
      <c r="E757" s="84">
        <v>238.98897982</v>
      </c>
      <c r="F757" s="84">
        <v>238.98897982</v>
      </c>
    </row>
    <row r="758" spans="1:6" ht="12.75" customHeight="1" x14ac:dyDescent="0.2">
      <c r="A758" s="83" t="s">
        <v>190</v>
      </c>
      <c r="B758" s="83">
        <v>24</v>
      </c>
      <c r="C758" s="84">
        <v>2774.0749758299999</v>
      </c>
      <c r="D758" s="84">
        <v>2763.0749175699998</v>
      </c>
      <c r="E758" s="84">
        <v>239.98522383</v>
      </c>
      <c r="F758" s="84">
        <v>239.98522383</v>
      </c>
    </row>
    <row r="759" spans="1:6" ht="12.75" customHeight="1" x14ac:dyDescent="0.2">
      <c r="A759" s="83" t="s">
        <v>191</v>
      </c>
      <c r="B759" s="83">
        <v>1</v>
      </c>
      <c r="C759" s="84">
        <v>2813.8524325799999</v>
      </c>
      <c r="D759" s="84">
        <v>2800.7058231800002</v>
      </c>
      <c r="E759" s="84">
        <v>243.25363368999999</v>
      </c>
      <c r="F759" s="84">
        <v>243.25363368999999</v>
      </c>
    </row>
    <row r="760" spans="1:6" ht="12.75" customHeight="1" x14ac:dyDescent="0.2">
      <c r="A760" s="83" t="s">
        <v>191</v>
      </c>
      <c r="B760" s="83">
        <v>2</v>
      </c>
      <c r="C760" s="84">
        <v>2912.5982395299998</v>
      </c>
      <c r="D760" s="84">
        <v>2899.2125156299999</v>
      </c>
      <c r="E760" s="84">
        <v>251.80937370000001</v>
      </c>
      <c r="F760" s="84">
        <v>251.80937370000001</v>
      </c>
    </row>
    <row r="761" spans="1:6" ht="12.75" customHeight="1" x14ac:dyDescent="0.2">
      <c r="A761" s="83" t="s">
        <v>191</v>
      </c>
      <c r="B761" s="83">
        <v>3</v>
      </c>
      <c r="C761" s="84">
        <v>2940.8660132099999</v>
      </c>
      <c r="D761" s="84">
        <v>2927.81646151</v>
      </c>
      <c r="E761" s="84">
        <v>254.29375236000001</v>
      </c>
      <c r="F761" s="84">
        <v>254.29375236000001</v>
      </c>
    </row>
    <row r="762" spans="1:6" ht="12.75" customHeight="1" x14ac:dyDescent="0.2">
      <c r="A762" s="83" t="s">
        <v>191</v>
      </c>
      <c r="B762" s="83">
        <v>4</v>
      </c>
      <c r="C762" s="84">
        <v>2990.7506730700002</v>
      </c>
      <c r="D762" s="84">
        <v>2989.0322626400002</v>
      </c>
      <c r="E762" s="84">
        <v>259.61061425999998</v>
      </c>
      <c r="F762" s="84">
        <v>259.61061425999998</v>
      </c>
    </row>
    <row r="763" spans="1:6" ht="12.75" customHeight="1" x14ac:dyDescent="0.2">
      <c r="A763" s="83" t="s">
        <v>191</v>
      </c>
      <c r="B763" s="83">
        <v>5</v>
      </c>
      <c r="C763" s="84">
        <v>3010.9442254400001</v>
      </c>
      <c r="D763" s="84">
        <v>2996.9320415699999</v>
      </c>
      <c r="E763" s="84">
        <v>260.29674483999997</v>
      </c>
      <c r="F763" s="84">
        <v>260.29674483999997</v>
      </c>
    </row>
    <row r="764" spans="1:6" ht="12.75" customHeight="1" x14ac:dyDescent="0.2">
      <c r="A764" s="83" t="s">
        <v>191</v>
      </c>
      <c r="B764" s="83">
        <v>6</v>
      </c>
      <c r="C764" s="84">
        <v>2985.3082016899998</v>
      </c>
      <c r="D764" s="84">
        <v>2971.2355202099998</v>
      </c>
      <c r="E764" s="84">
        <v>258.06488881000001</v>
      </c>
      <c r="F764" s="84">
        <v>258.06488881000001</v>
      </c>
    </row>
    <row r="765" spans="1:6" ht="12.75" customHeight="1" x14ac:dyDescent="0.2">
      <c r="A765" s="83" t="s">
        <v>191</v>
      </c>
      <c r="B765" s="83">
        <v>7</v>
      </c>
      <c r="C765" s="84">
        <v>2974.8210262900002</v>
      </c>
      <c r="D765" s="84">
        <v>2961.0212955799998</v>
      </c>
      <c r="E765" s="84">
        <v>257.17773842000003</v>
      </c>
      <c r="F765" s="84">
        <v>257.17773842000003</v>
      </c>
    </row>
    <row r="766" spans="1:6" ht="12.75" customHeight="1" x14ac:dyDescent="0.2">
      <c r="A766" s="83" t="s">
        <v>191</v>
      </c>
      <c r="B766" s="83">
        <v>8</v>
      </c>
      <c r="C766" s="84">
        <v>2939.3238326699998</v>
      </c>
      <c r="D766" s="84">
        <v>2930.01389668</v>
      </c>
      <c r="E766" s="84">
        <v>254.48460928</v>
      </c>
      <c r="F766" s="84">
        <v>254.48460928</v>
      </c>
    </row>
    <row r="767" spans="1:6" ht="12.75" customHeight="1" x14ac:dyDescent="0.2">
      <c r="A767" s="83" t="s">
        <v>191</v>
      </c>
      <c r="B767" s="83">
        <v>9</v>
      </c>
      <c r="C767" s="84">
        <v>2785.2820886999998</v>
      </c>
      <c r="D767" s="84">
        <v>2781.8638499899998</v>
      </c>
      <c r="E767" s="84">
        <v>241.61712535000001</v>
      </c>
      <c r="F767" s="84">
        <v>241.61712535000001</v>
      </c>
    </row>
    <row r="768" spans="1:6" ht="12.75" customHeight="1" x14ac:dyDescent="0.2">
      <c r="A768" s="83" t="s">
        <v>191</v>
      </c>
      <c r="B768" s="83">
        <v>10</v>
      </c>
      <c r="C768" s="84">
        <v>2720.85105712</v>
      </c>
      <c r="D768" s="84">
        <v>2717.5840270600002</v>
      </c>
      <c r="E768" s="84">
        <v>236.03413967</v>
      </c>
      <c r="F768" s="84">
        <v>236.03413967</v>
      </c>
    </row>
    <row r="769" spans="1:6" ht="12.75" customHeight="1" x14ac:dyDescent="0.2">
      <c r="A769" s="83" t="s">
        <v>191</v>
      </c>
      <c r="B769" s="83">
        <v>11</v>
      </c>
      <c r="C769" s="84">
        <v>2688.8642704099998</v>
      </c>
      <c r="D769" s="84">
        <v>2677.2238006600001</v>
      </c>
      <c r="E769" s="84">
        <v>232.52867628000001</v>
      </c>
      <c r="F769" s="84">
        <v>232.52867628000001</v>
      </c>
    </row>
    <row r="770" spans="1:6" ht="12.75" customHeight="1" x14ac:dyDescent="0.2">
      <c r="A770" s="83" t="s">
        <v>191</v>
      </c>
      <c r="B770" s="83">
        <v>12</v>
      </c>
      <c r="C770" s="84">
        <v>2650.9567589799999</v>
      </c>
      <c r="D770" s="84">
        <v>2638.18500718</v>
      </c>
      <c r="E770" s="84">
        <v>229.13798516</v>
      </c>
      <c r="F770" s="84">
        <v>229.13798516</v>
      </c>
    </row>
    <row r="771" spans="1:6" ht="12.75" customHeight="1" x14ac:dyDescent="0.2">
      <c r="A771" s="83" t="s">
        <v>191</v>
      </c>
      <c r="B771" s="83">
        <v>13</v>
      </c>
      <c r="C771" s="84">
        <v>2651.4170231100002</v>
      </c>
      <c r="D771" s="84">
        <v>2638.5458988599999</v>
      </c>
      <c r="E771" s="84">
        <v>229.16933019000001</v>
      </c>
      <c r="F771" s="84">
        <v>229.16933019000001</v>
      </c>
    </row>
    <row r="772" spans="1:6" ht="12.75" customHeight="1" x14ac:dyDescent="0.2">
      <c r="A772" s="83" t="s">
        <v>191</v>
      </c>
      <c r="B772" s="83">
        <v>14</v>
      </c>
      <c r="C772" s="84">
        <v>2690.59461444</v>
      </c>
      <c r="D772" s="84">
        <v>2677.4900251600002</v>
      </c>
      <c r="E772" s="84">
        <v>232.55179905</v>
      </c>
      <c r="F772" s="84">
        <v>232.55179905</v>
      </c>
    </row>
    <row r="773" spans="1:6" ht="12.75" customHeight="1" x14ac:dyDescent="0.2">
      <c r="A773" s="83" t="s">
        <v>191</v>
      </c>
      <c r="B773" s="83">
        <v>15</v>
      </c>
      <c r="C773" s="84">
        <v>2676.8286786499998</v>
      </c>
      <c r="D773" s="84">
        <v>2663.3248230499998</v>
      </c>
      <c r="E773" s="84">
        <v>231.32148887</v>
      </c>
      <c r="F773" s="84">
        <v>231.32148887</v>
      </c>
    </row>
    <row r="774" spans="1:6" ht="12.75" customHeight="1" x14ac:dyDescent="0.2">
      <c r="A774" s="83" t="s">
        <v>191</v>
      </c>
      <c r="B774" s="83">
        <v>16</v>
      </c>
      <c r="C774" s="84">
        <v>2668.0669395599998</v>
      </c>
      <c r="D774" s="84">
        <v>2655.1021091600001</v>
      </c>
      <c r="E774" s="84">
        <v>230.60730996000001</v>
      </c>
      <c r="F774" s="84">
        <v>230.60730996000001</v>
      </c>
    </row>
    <row r="775" spans="1:6" ht="12.75" customHeight="1" x14ac:dyDescent="0.2">
      <c r="A775" s="83" t="s">
        <v>191</v>
      </c>
      <c r="B775" s="83">
        <v>17</v>
      </c>
      <c r="C775" s="84">
        <v>2636.5558383799998</v>
      </c>
      <c r="D775" s="84">
        <v>2624.0453121999999</v>
      </c>
      <c r="E775" s="84">
        <v>227.90989038000001</v>
      </c>
      <c r="F775" s="84">
        <v>227.90989038000001</v>
      </c>
    </row>
    <row r="776" spans="1:6" ht="12.75" customHeight="1" x14ac:dyDescent="0.2">
      <c r="A776" s="83" t="s">
        <v>191</v>
      </c>
      <c r="B776" s="83">
        <v>18</v>
      </c>
      <c r="C776" s="84">
        <v>2594.35938859</v>
      </c>
      <c r="D776" s="84">
        <v>2592.87388388</v>
      </c>
      <c r="E776" s="84">
        <v>225.20251457000001</v>
      </c>
      <c r="F776" s="84">
        <v>225.20251457000001</v>
      </c>
    </row>
    <row r="777" spans="1:6" ht="12.75" customHeight="1" x14ac:dyDescent="0.2">
      <c r="A777" s="83" t="s">
        <v>191</v>
      </c>
      <c r="B777" s="83">
        <v>19</v>
      </c>
      <c r="C777" s="84">
        <v>2541.96290671</v>
      </c>
      <c r="D777" s="84">
        <v>2538.8278063299999</v>
      </c>
      <c r="E777" s="84">
        <v>220.50837473999999</v>
      </c>
      <c r="F777" s="84">
        <v>220.50837473999999</v>
      </c>
    </row>
    <row r="778" spans="1:6" ht="12.75" customHeight="1" x14ac:dyDescent="0.2">
      <c r="A778" s="83" t="s">
        <v>191</v>
      </c>
      <c r="B778" s="83">
        <v>20</v>
      </c>
      <c r="C778" s="84">
        <v>2527.8088462999999</v>
      </c>
      <c r="D778" s="84">
        <v>2519.1335888600001</v>
      </c>
      <c r="E778" s="84">
        <v>218.79784523000001</v>
      </c>
      <c r="F778" s="84">
        <v>218.79784523000001</v>
      </c>
    </row>
    <row r="779" spans="1:6" ht="12.75" customHeight="1" x14ac:dyDescent="0.2">
      <c r="A779" s="83" t="s">
        <v>191</v>
      </c>
      <c r="B779" s="83">
        <v>21</v>
      </c>
      <c r="C779" s="84">
        <v>2569.61103426</v>
      </c>
      <c r="D779" s="84">
        <v>2559.5094728600002</v>
      </c>
      <c r="E779" s="84">
        <v>222.30466855</v>
      </c>
      <c r="F779" s="84">
        <v>222.30466855</v>
      </c>
    </row>
    <row r="780" spans="1:6" ht="12.75" customHeight="1" x14ac:dyDescent="0.2">
      <c r="A780" s="83" t="s">
        <v>191</v>
      </c>
      <c r="B780" s="83">
        <v>22</v>
      </c>
      <c r="C780" s="84">
        <v>2642.6292230700001</v>
      </c>
      <c r="D780" s="84">
        <v>2632.1228571699999</v>
      </c>
      <c r="E780" s="84">
        <v>228.61146073</v>
      </c>
      <c r="F780" s="84">
        <v>228.61146073</v>
      </c>
    </row>
    <row r="781" spans="1:6" ht="12.75" customHeight="1" x14ac:dyDescent="0.2">
      <c r="A781" s="83" t="s">
        <v>191</v>
      </c>
      <c r="B781" s="83">
        <v>23</v>
      </c>
      <c r="C781" s="84">
        <v>2680.8695796299999</v>
      </c>
      <c r="D781" s="84">
        <v>2669.8419727800001</v>
      </c>
      <c r="E781" s="84">
        <v>231.88753202000001</v>
      </c>
      <c r="F781" s="84">
        <v>231.88753202000001</v>
      </c>
    </row>
    <row r="782" spans="1:6" ht="12.75" customHeight="1" x14ac:dyDescent="0.2">
      <c r="A782" s="83" t="s">
        <v>191</v>
      </c>
      <c r="B782" s="83">
        <v>24</v>
      </c>
      <c r="C782" s="84">
        <v>2731.6293518500001</v>
      </c>
      <c r="D782" s="84">
        <v>2720.9453822700002</v>
      </c>
      <c r="E782" s="84">
        <v>236.32608816999999</v>
      </c>
      <c r="F782" s="84">
        <v>236.32608816999999</v>
      </c>
    </row>
    <row r="783" spans="1:6" x14ac:dyDescent="0.2">
      <c r="A783" s="62" t="s">
        <v>191</v>
      </c>
      <c r="B783" s="62">
        <v>25</v>
      </c>
      <c r="C783" s="62">
        <v>2788.6551565499999</v>
      </c>
      <c r="D783" s="62">
        <v>2781.6646904999998</v>
      </c>
      <c r="E783" s="62">
        <v>241.59982747000001</v>
      </c>
      <c r="F783" s="62">
        <v>241.59982747000001</v>
      </c>
    </row>
    <row r="784" spans="1:6" x14ac:dyDescent="0.2">
      <c r="A784" s="62" t="s">
        <v>191</v>
      </c>
      <c r="B784" s="62">
        <v>26</v>
      </c>
      <c r="C784" s="62">
        <v>2822.0139442200002</v>
      </c>
      <c r="D784" s="62">
        <v>2814.87446744</v>
      </c>
      <c r="E784" s="62">
        <v>244.48424284000001</v>
      </c>
      <c r="F784" s="62">
        <v>244.48424284000001</v>
      </c>
    </row>
    <row r="785" spans="1:6" x14ac:dyDescent="0.2">
      <c r="A785" s="62" t="s">
        <v>191</v>
      </c>
      <c r="B785" s="62">
        <v>27</v>
      </c>
      <c r="C785" s="62">
        <v>2841.6683078900001</v>
      </c>
      <c r="D785" s="62">
        <v>2834.3840512900001</v>
      </c>
      <c r="E785" s="62">
        <v>246.17873610000001</v>
      </c>
      <c r="F785" s="62">
        <v>246.17873610000001</v>
      </c>
    </row>
    <row r="786" spans="1:6" x14ac:dyDescent="0.2">
      <c r="A786" s="62" t="s">
        <v>191</v>
      </c>
      <c r="B786" s="62">
        <v>28</v>
      </c>
      <c r="C786" s="62">
        <v>2852.5347806300001</v>
      </c>
      <c r="D786" s="62">
        <v>2845.31416244</v>
      </c>
      <c r="E786" s="62">
        <v>247.12806438999999</v>
      </c>
      <c r="F786" s="62">
        <v>247.12806438999999</v>
      </c>
    </row>
    <row r="787" spans="1:6" x14ac:dyDescent="0.2">
      <c r="A787" s="62" t="s">
        <v>191</v>
      </c>
      <c r="B787" s="62">
        <v>29</v>
      </c>
      <c r="C787" s="62">
        <v>2873.5712150499999</v>
      </c>
      <c r="D787" s="62">
        <v>2866.20111907</v>
      </c>
      <c r="E787" s="62">
        <v>248.94218855</v>
      </c>
      <c r="F787" s="62">
        <v>248.94218855</v>
      </c>
    </row>
    <row r="788" spans="1:6" x14ac:dyDescent="0.2">
      <c r="A788" s="62" t="s">
        <v>191</v>
      </c>
      <c r="B788" s="62">
        <v>30</v>
      </c>
      <c r="C788" s="62">
        <v>2905.4413426000001</v>
      </c>
      <c r="D788" s="62">
        <v>2898.4453792700001</v>
      </c>
      <c r="E788" s="62">
        <v>251.74274453000001</v>
      </c>
      <c r="F788" s="62">
        <v>251.74274453000001</v>
      </c>
    </row>
    <row r="789" spans="1:6" x14ac:dyDescent="0.2">
      <c r="A789" s="62" t="s">
        <v>191</v>
      </c>
      <c r="B789" s="62">
        <v>31</v>
      </c>
      <c r="C789" s="62">
        <v>2968.7087807299999</v>
      </c>
      <c r="D789" s="62">
        <v>2961.51125731</v>
      </c>
      <c r="E789" s="62">
        <v>257.22029375</v>
      </c>
      <c r="F789" s="62">
        <v>257.22029375</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2025-01-22T04:19:38Z</dcterms:modified>
</cp:coreProperties>
</file>