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5.Май 2024\"/>
    </mc:Choice>
  </mc:AlternateContent>
  <bookViews>
    <workbookView xWindow="0" yWindow="0" windowWidth="28800" windowHeight="11700" tabRatio="646" activeTab="7"/>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<sst xmlns="http://schemas.openxmlformats.org/spreadsheetml/2006/main" count="1058" uniqueCount="192">
  <si>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</si>
  <si>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</si>
  <si>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</si>
  <si>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</si>
  <si>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</si>
  <si>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</si>
  <si>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</si>
  <si>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</si>
  <si>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</si>
  <si>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</si>
  <si>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</si>
  <si>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</si>
  <si>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</si>
  <si>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</si>
  <si>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</si>
  <si>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</si>
  <si>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</si>
  <si>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</si>
  <si>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</si>
  <si>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</si>
  <si>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</si>
  <si>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</si>
  <si>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</si>
  <si>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</si>
  <si>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</si>
  <si>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</si>
  <si>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</si>
  <si>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</si>
  <si>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</si>
  <si>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</si>
  <si>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</si>
  <si>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</si>
  <si>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</si>
  <si>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</si>
  <si>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</si>
  <si>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</si>
  <si>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</si>
  <si>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</si>
  <si>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</si>
  <si>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</si>
  <si>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</si>
  <si>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</si>
  <si>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</si>
  <si>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</si>
  <si>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</si>
  <si>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</si>
  <si>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</si>
  <si>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</si>
  <si>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</si>
  <si>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</si>
  <si>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</si>
  <si>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</si>
  <si>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</si>
  <si>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</si>
  <si>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</si>
  <si>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</si>
  <si>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</si>
  <si>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</si>
  <si>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</si>
  <si>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</si>
  <si>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</si>
  <si>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</si>
  <si>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</si>
  <si>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</si>
  <si>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</si>
  <si>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</si>
  <si>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</si>
  <si>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</si>
  <si>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</si>
  <si>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</si>
  <si>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</si>
  <si>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</si>
  <si>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</si>
  <si>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</si>
  <si>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</si>
  <si>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</si>
  <si>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</si>
  <si>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</si>
  <si>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</si>
  <si>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</si>
  <si>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</si>
  <si>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</si>
  <si>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</si>
  <si>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</si>
  <si>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</si>
  <si>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</si>
  <si>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</si>
  <si>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</si>
  <si>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</si>
  <si>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</si>
  <si>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</si>
  <si>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</si>
  <si>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</si>
  <si>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</si>
  <si>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</si>
  <si>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</si>
  <si>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</si>
  <si>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</si>
  <si>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</si>
  <si>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</si>
  <si>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</si>
  <si>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</si>
  <si>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</si>
  <si>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</si>
  <si>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</si>
  <si>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</si>
  <si>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</si>
  <si>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</si>
  <si>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</si>
  <si>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</si>
  <si>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</si>
  <si>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</si>
  <si>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</si>
  <si>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</si>
  <si>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</si>
  <si>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</si>
  <si>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</si>
  <si>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</si>
  <si>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</si>
  <si>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</si>
  <si>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</si>
  <si>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</si>
  <si>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</si>
  <si>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</si>
  <si>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</si>
  <si>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</si>
  <si>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</si>
  <si>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</si>
  <si>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</si>
  <si>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</si>
  <si>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</si>
  <si>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</si>
  <si>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</si>
  <si>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</si>
  <si>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</si>
  <si>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</si>
  <si>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</si>
  <si>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</si>
  <si>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</si>
  <si>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</si>
  <si>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</si>
  <si>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</si>
  <si>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</si>
  <si>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</si>
  <si>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</si>
  <si>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</si>
  <si>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</si>
  <si>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</si>
  <si>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</si>
  <si>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</si>
  <si>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</si>
  <si>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</si>
  <si>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</si>
  <si>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</si>
  <si>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</si>
  <si>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</si>
  <si>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</si>
  <si>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</si>
  <si>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2024 г.</t>
  </si>
  <si>
    <t>2991,80</t>
  </si>
  <si>
    <t>май 2024 года</t>
  </si>
  <si>
    <t>01.05.2024</t>
  </si>
  <si>
    <t>02.05.2024</t>
  </si>
  <si>
    <t>03.05.2024</t>
  </si>
  <si>
    <t>04.05.2024</t>
  </si>
  <si>
    <t>05.05.2024</t>
  </si>
  <si>
    <t>06.05.2024</t>
  </si>
  <si>
    <t>07.05.2024</t>
  </si>
  <si>
    <t>08.05.2024</t>
  </si>
  <si>
    <t>09.05.2024</t>
  </si>
  <si>
    <t>10.05.2024</t>
  </si>
  <si>
    <t>11.05.2024</t>
  </si>
  <si>
    <t>12.05.2024</t>
  </si>
  <si>
    <t>13.05.2024</t>
  </si>
  <si>
    <t>14.05.2024</t>
  </si>
  <si>
    <t>15.05.2024</t>
  </si>
  <si>
    <t>16.05.2024</t>
  </si>
  <si>
    <t>17.05.2024</t>
  </si>
  <si>
    <t>18.05.2024</t>
  </si>
  <si>
    <t>19.05.2024</t>
  </si>
  <si>
    <t>20.05.2024</t>
  </si>
  <si>
    <t>21.05.2024</t>
  </si>
  <si>
    <t>22.05.2024</t>
  </si>
  <si>
    <t>23.05.2024</t>
  </si>
  <si>
    <t>24.05.2024</t>
  </si>
  <si>
    <t>25.05.2024</t>
  </si>
  <si>
    <t>26.05.2024</t>
  </si>
  <si>
    <t>27.05.2024</t>
  </si>
  <si>
    <t>28.05.2024</t>
  </si>
  <si>
    <t>29.05.2024</t>
  </si>
  <si>
    <t>30.05.2024</t>
  </si>
  <si>
    <t>31.05.2024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</si>
</sst>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zoomScale="70" zoomScaleNormal="70" zoomScaleSheetLayoutView="80" workbookViewId="0">
      <selection activeCell="O15" sqref="O15"/>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11" t="s">
        <v>158</v>
      </c>
      <c r="B1" s="111"/>
      <c r="C1" s="111"/>
      <c r="D1" s="111"/>
      <c r="E1" s="111"/>
      <c r="F1" s="111"/>
    </row>
    <row r="2" spans="1:8" s="1" customFormat="1" ht="21.75" customHeight="1" x14ac:dyDescent="0.25">
      <c r="A2" s="112" t="s">
        <v>30</v>
      </c>
      <c r="B2" s="112"/>
      <c r="C2" s="112"/>
      <c r="D2" s="112"/>
      <c r="E2" s="112"/>
      <c r="F2" s="112"/>
      <c r="G2" s="1" t="s">
        <v>41</v>
      </c>
    </row>
    <row r="3" spans="1:8" ht="18" customHeight="1" x14ac:dyDescent="0.25">
      <c r="A3" s="113" t="s">
        <v>31</v>
      </c>
      <c r="B3" s="113"/>
      <c r="C3" s="113"/>
      <c r="D3" s="113"/>
      <c r="E3" s="113"/>
      <c r="F3" s="113"/>
    </row>
    <row r="4" spans="1:8" ht="34.5" customHeight="1" x14ac:dyDescent="0.25">
      <c r="A4" s="114" t="s">
        <v>45</v>
      </c>
      <c r="B4" s="114"/>
      <c r="C4" s="114"/>
      <c r="D4" s="114"/>
      <c r="E4" s="114"/>
      <c r="F4" s="114"/>
    </row>
    <row r="5" spans="1:8" x14ac:dyDescent="0.25">
      <c r="A5" s="118"/>
      <c r="B5" s="118"/>
      <c r="C5" s="119" t="s">
        <v>29</v>
      </c>
      <c r="D5" s="120"/>
      <c r="E5" s="120"/>
      <c r="F5" s="121"/>
    </row>
    <row r="6" spans="1:8" x14ac:dyDescent="0.25">
      <c r="A6" s="118"/>
      <c r="B6" s="118"/>
      <c r="C6" s="3" t="s">
        <v>0</v>
      </c>
      <c r="D6" s="3" t="s">
        <v>1</v>
      </c>
      <c r="E6" s="3" t="s">
        <v>2</v>
      </c>
      <c r="F6" s="3" t="s">
        <v>3</v>
      </c>
    </row>
    <row r="7" spans="1:8" s="6" customFormat="1" x14ac:dyDescent="0.25">
      <c r="A7" s="115" t="s">
        <v>44</v>
      </c>
      <c r="B7" s="116"/>
      <c r="C7" s="4">
        <f>$F$12+'СЕТ СН'!F5+СВЦЭМ!$D$10+'СЕТ СН'!F11-'СЕТ СН'!F$18</f>
        <v>4815.0754972799996</v>
      </c>
      <c r="D7" s="4">
        <f>$F$12+'СЕТ СН'!G5+СВЦЭМ!$D$10+'СЕТ СН'!G11-'СЕТ СН'!G$18</f>
        <v>5195.5154972800001</v>
      </c>
      <c r="E7" s="4">
        <f>$F$12+'СЕТ СН'!H5+СВЦЭМ!$D$10+'СЕТ СН'!H11-'СЕТ СН'!H$18</f>
        <v>5318.2854972799996</v>
      </c>
      <c r="F7" s="4">
        <f>$F$12+'СЕТ СН'!I5+СВЦЭМ!$D$10+'СЕТ СН'!I11-'СЕТ СН'!I$18</f>
        <v>5570.3054972800001</v>
      </c>
      <c r="G7" s="5"/>
    </row>
    <row r="8" spans="1:8" x14ac:dyDescent="0.25">
      <c r="F8" s="8"/>
    </row>
    <row r="9" spans="1:8" ht="45.75" customHeight="1" x14ac:dyDescent="0.25">
      <c r="A9" s="106" t="s">
        <v>46</v>
      </c>
      <c r="B9" s="106"/>
      <c r="C9" s="106"/>
      <c r="D9" s="106"/>
      <c r="E9" s="106"/>
      <c r="F9" s="106"/>
    </row>
    <row r="10" spans="1:8" x14ac:dyDescent="0.25">
      <c r="B10" s="2"/>
      <c r="H10" s="2" t="s">
        <v>41</v>
      </c>
    </row>
    <row r="11" spans="1:8" ht="31.5" x14ac:dyDescent="0.25">
      <c r="A11" s="9"/>
      <c r="B11" s="117" t="s">
        <v>5</v>
      </c>
      <c r="C11" s="117"/>
      <c r="D11" s="117"/>
      <c r="E11" s="10" t="s">
        <v>4</v>
      </c>
      <c r="F11" s="11" t="s">
        <v>12</v>
      </c>
      <c r="G11" s="2" t="s">
        <v>41</v>
      </c>
    </row>
    <row r="12" spans="1:8" ht="31.5" x14ac:dyDescent="0.25">
      <c r="A12" s="12">
        <v>1</v>
      </c>
      <c r="B12" s="105" t="s">
        <v>47</v>
      </c>
      <c r="C12" s="105"/>
      <c r="D12" s="105"/>
      <c r="E12" s="13" t="s">
        <v>22</v>
      </c>
      <c r="F12" s="11">
        <f>ROUND(F13+F14*F15,8)+F34</f>
        <v>1672.6634972899999</v>
      </c>
      <c r="H12" s="2" t="s">
        <v>41</v>
      </c>
    </row>
    <row r="13" spans="1:8" ht="31.5" x14ac:dyDescent="0.25">
      <c r="A13" s="12">
        <v>2</v>
      </c>
      <c r="B13" s="105" t="s">
        <v>48</v>
      </c>
      <c r="C13" s="105"/>
      <c r="D13" s="105"/>
      <c r="E13" s="13" t="s">
        <v>22</v>
      </c>
      <c r="F13" s="11">
        <f>СВЦЭМ!$D$11</f>
        <v>1672.6634972899999</v>
      </c>
    </row>
    <row r="14" spans="1:8" ht="36" customHeight="1" x14ac:dyDescent="0.25">
      <c r="A14" s="12">
        <v>3</v>
      </c>
      <c r="B14" s="105" t="s">
        <v>49</v>
      </c>
      <c r="C14" s="105"/>
      <c r="D14" s="105"/>
      <c r="E14" s="13" t="s">
        <v>23</v>
      </c>
      <c r="F14" s="11">
        <f>СВЦЭМ!$D$12</f>
        <v>644053.54986431485</v>
      </c>
    </row>
    <row r="15" spans="1:8" ht="30.75" customHeight="1" x14ac:dyDescent="0.25">
      <c r="A15" s="12">
        <v>4</v>
      </c>
      <c r="B15" s="105" t="s">
        <v>50</v>
      </c>
      <c r="C15" s="105" t="s">
        <v>24</v>
      </c>
      <c r="D15" s="105" t="s">
        <v>24</v>
      </c>
      <c r="E15" s="14" t="s">
        <v>51</v>
      </c>
      <c r="F15" s="15">
        <f>ROUND(IF(F25-(F26+F33)&lt;=0,0,MAX(0,(F16-(F17+F24))/(F25-(F26+F33)))),11)</f>
        <v>0</v>
      </c>
    </row>
    <row r="16" spans="1:8" ht="36" customHeight="1" x14ac:dyDescent="0.25">
      <c r="A16" s="12">
        <v>5</v>
      </c>
      <c r="B16" s="105" t="s">
        <v>52</v>
      </c>
      <c r="C16" s="105" t="s">
        <v>25</v>
      </c>
      <c r="D16" s="105" t="s">
        <v>6</v>
      </c>
      <c r="E16" s="13" t="s">
        <v>6</v>
      </c>
      <c r="F16" s="16">
        <f>СВЦЭМ!$D$27</f>
        <v>11.792</v>
      </c>
    </row>
    <row r="17" spans="1:6" ht="33" customHeight="1" x14ac:dyDescent="0.25">
      <c r="A17" s="12">
        <v>6</v>
      </c>
      <c r="B17" s="105" t="s">
        <v>53</v>
      </c>
      <c r="C17" s="105" t="s">
        <v>25</v>
      </c>
      <c r="D17" s="105" t="s">
        <v>6</v>
      </c>
      <c r="E17" s="13" t="s">
        <v>6</v>
      </c>
      <c r="F17" s="16">
        <f>SUM(F19:F23)</f>
        <v>11.792</v>
      </c>
    </row>
    <row r="18" spans="1:6" ht="13.5" customHeight="1" x14ac:dyDescent="0.25">
      <c r="A18" s="12"/>
      <c r="B18" s="108" t="s">
        <v>54</v>
      </c>
      <c r="C18" s="109"/>
      <c r="D18" s="109"/>
      <c r="E18" s="109"/>
      <c r="F18" s="110"/>
    </row>
    <row r="19" spans="1:6" x14ac:dyDescent="0.25">
      <c r="A19" s="12">
        <v>6.1</v>
      </c>
      <c r="B19" s="105" t="s">
        <v>55</v>
      </c>
      <c r="C19" s="105"/>
      <c r="D19" s="105"/>
      <c r="E19" s="13" t="s">
        <v>6</v>
      </c>
      <c r="F19" s="16">
        <v>0</v>
      </c>
    </row>
    <row r="20" spans="1:6" x14ac:dyDescent="0.25">
      <c r="A20" s="12">
        <v>6.2</v>
      </c>
      <c r="B20" s="105" t="s">
        <v>56</v>
      </c>
      <c r="C20" s="105"/>
      <c r="D20" s="105"/>
      <c r="E20" s="13" t="s">
        <v>6</v>
      </c>
      <c r="F20" s="16">
        <v>0</v>
      </c>
    </row>
    <row r="21" spans="1:6" x14ac:dyDescent="0.25">
      <c r="A21" s="12">
        <v>6.3</v>
      </c>
      <c r="B21" s="105" t="s">
        <v>57</v>
      </c>
      <c r="C21" s="105"/>
      <c r="D21" s="105"/>
      <c r="E21" s="13" t="s">
        <v>6</v>
      </c>
      <c r="F21" s="16">
        <v>0</v>
      </c>
    </row>
    <row r="22" spans="1:6" x14ac:dyDescent="0.25">
      <c r="A22" s="12">
        <v>6.4</v>
      </c>
      <c r="B22" s="105" t="s">
        <v>58</v>
      </c>
      <c r="C22" s="105"/>
      <c r="D22" s="105"/>
      <c r="E22" s="13" t="s">
        <v>6</v>
      </c>
      <c r="F22" s="16">
        <v>0</v>
      </c>
    </row>
    <row r="23" spans="1:6" x14ac:dyDescent="0.25">
      <c r="A23" s="12">
        <v>6.5</v>
      </c>
      <c r="B23" s="105" t="s">
        <v>59</v>
      </c>
      <c r="C23" s="105"/>
      <c r="D23" s="105"/>
      <c r="E23" s="13" t="s">
        <v>6</v>
      </c>
      <c r="F23" s="16">
        <f>F16</f>
        <v>11.792</v>
      </c>
    </row>
    <row r="24" spans="1:6" ht="31.5" customHeight="1" x14ac:dyDescent="0.25">
      <c r="A24" s="12">
        <v>7</v>
      </c>
      <c r="B24" s="105" t="s">
        <v>26</v>
      </c>
      <c r="C24" s="105" t="s">
        <v>25</v>
      </c>
      <c r="D24" s="105" t="s">
        <v>6</v>
      </c>
      <c r="E24" s="13" t="s">
        <v>6</v>
      </c>
      <c r="F24" s="16">
        <v>0</v>
      </c>
    </row>
    <row r="25" spans="1:6" ht="30" customHeight="1" x14ac:dyDescent="0.25">
      <c r="A25" s="12">
        <v>8</v>
      </c>
      <c r="B25" s="105" t="s">
        <v>60</v>
      </c>
      <c r="C25" s="105" t="s">
        <v>27</v>
      </c>
      <c r="D25" s="105" t="s">
        <v>28</v>
      </c>
      <c r="E25" s="13" t="s">
        <v>61</v>
      </c>
      <c r="F25" s="16">
        <f>СВЦЭМ!$D$26</f>
        <v>8293.3729999999996</v>
      </c>
    </row>
    <row r="26" spans="1:6" ht="30.75" customHeight="1" x14ac:dyDescent="0.25">
      <c r="A26" s="12">
        <v>9</v>
      </c>
      <c r="B26" s="105" t="s">
        <v>62</v>
      </c>
      <c r="C26" s="105" t="s">
        <v>27</v>
      </c>
      <c r="D26" s="105" t="s">
        <v>28</v>
      </c>
      <c r="E26" s="13" t="s">
        <v>61</v>
      </c>
      <c r="F26" s="16">
        <f>SUM(F28:F32)</f>
        <v>8293.3729999999996</v>
      </c>
    </row>
    <row r="27" spans="1:6" x14ac:dyDescent="0.25">
      <c r="A27" s="12"/>
      <c r="B27" s="108" t="s">
        <v>54</v>
      </c>
      <c r="C27" s="109"/>
      <c r="D27" s="109"/>
      <c r="E27" s="109"/>
      <c r="F27" s="110"/>
    </row>
    <row r="28" spans="1:6" x14ac:dyDescent="0.25">
      <c r="A28" s="12">
        <v>9.1</v>
      </c>
      <c r="B28" s="105" t="s">
        <v>55</v>
      </c>
      <c r="C28" s="105"/>
      <c r="D28" s="105"/>
      <c r="E28" s="13" t="s">
        <v>61</v>
      </c>
      <c r="F28" s="16">
        <v>0</v>
      </c>
    </row>
    <row r="29" spans="1:6" x14ac:dyDescent="0.25">
      <c r="A29" s="12">
        <v>9.1999999999999993</v>
      </c>
      <c r="B29" s="105" t="s">
        <v>56</v>
      </c>
      <c r="C29" s="105"/>
      <c r="D29" s="105"/>
      <c r="E29" s="13" t="s">
        <v>61</v>
      </c>
      <c r="F29" s="86">
        <v>0</v>
      </c>
    </row>
    <row r="30" spans="1:6" x14ac:dyDescent="0.25">
      <c r="A30" s="12">
        <v>9.3000000000000007</v>
      </c>
      <c r="B30" s="105" t="s">
        <v>57</v>
      </c>
      <c r="C30" s="105"/>
      <c r="D30" s="105"/>
      <c r="E30" s="13" t="s">
        <v>61</v>
      </c>
      <c r="F30" s="16">
        <v>0</v>
      </c>
    </row>
    <row r="31" spans="1:6" x14ac:dyDescent="0.25">
      <c r="A31" s="12">
        <v>9.4</v>
      </c>
      <c r="B31" s="105" t="s">
        <v>58</v>
      </c>
      <c r="C31" s="105"/>
      <c r="D31" s="105"/>
      <c r="E31" s="13" t="s">
        <v>61</v>
      </c>
      <c r="F31" s="16">
        <v>0</v>
      </c>
    </row>
    <row r="32" spans="1:6" x14ac:dyDescent="0.25">
      <c r="A32" s="12">
        <v>9.5</v>
      </c>
      <c r="B32" s="105" t="s">
        <v>59</v>
      </c>
      <c r="C32" s="105"/>
      <c r="D32" s="105"/>
      <c r="E32" s="13" t="s">
        <v>61</v>
      </c>
      <c r="F32" s="86">
        <f>F25</f>
        <v>8293.3729999999996</v>
      </c>
    </row>
    <row r="33" spans="1:6" ht="34.5" customHeight="1" x14ac:dyDescent="0.25">
      <c r="A33" s="12">
        <v>10</v>
      </c>
      <c r="B33" s="105" t="s">
        <v>63</v>
      </c>
      <c r="C33" s="105" t="s">
        <v>27</v>
      </c>
      <c r="D33" s="105" t="s">
        <v>28</v>
      </c>
      <c r="E33" s="13" t="s">
        <v>61</v>
      </c>
      <c r="F33" s="16">
        <v>0</v>
      </c>
    </row>
    <row r="34" spans="1:6" ht="42" customHeight="1" x14ac:dyDescent="0.25">
      <c r="A34" s="12">
        <v>11</v>
      </c>
      <c r="B34" s="105" t="s">
        <v>64</v>
      </c>
      <c r="C34" s="105"/>
      <c r="D34" s="105" t="s">
        <v>22</v>
      </c>
      <c r="E34" s="17" t="s">
        <v>22</v>
      </c>
      <c r="F34" s="11">
        <v>0</v>
      </c>
    </row>
    <row r="36" spans="1:6" ht="15.75" customHeight="1" x14ac:dyDescent="0.25">
      <c r="A36" s="107" t="s">
        <v>65</v>
      </c>
      <c r="B36" s="107"/>
      <c r="C36" s="107"/>
      <c r="D36" s="107"/>
      <c r="E36" s="107"/>
      <c r="F36" s="107"/>
    </row>
    <row r="37" spans="1:6" x14ac:dyDescent="0.25">
      <c r="A37" s="107"/>
      <c r="B37" s="107"/>
      <c r="C37" s="107"/>
      <c r="D37" s="107"/>
      <c r="E37" s="107"/>
      <c r="F37" s="107"/>
    </row>
    <row r="38" spans="1:6" x14ac:dyDescent="0.25">
      <c r="A38" s="107"/>
      <c r="B38" s="107"/>
      <c r="C38" s="107"/>
      <c r="D38" s="107"/>
      <c r="E38" s="107"/>
      <c r="F38" s="107"/>
    </row>
    <row r="39" spans="1:6" x14ac:dyDescent="0.25">
      <c r="A39" s="107"/>
      <c r="B39" s="107"/>
      <c r="C39" s="107"/>
      <c r="D39" s="107"/>
      <c r="E39" s="107"/>
      <c r="F39" s="107"/>
    </row>
    <row r="40" spans="1:6" x14ac:dyDescent="0.25">
      <c r="A40" s="107"/>
      <c r="B40" s="107"/>
      <c r="C40" s="107"/>
      <c r="D40" s="107"/>
      <c r="E40" s="107"/>
      <c r="F40" s="107"/>
    </row>
    <row r="41" spans="1:6" x14ac:dyDescent="0.25">
      <c r="A41" s="107"/>
      <c r="B41" s="107"/>
      <c r="C41" s="107"/>
      <c r="D41" s="107"/>
      <c r="E41" s="107"/>
      <c r="F41" s="107"/>
    </row>
  </sheetData>
  <sheetProtection password="CF36"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2024 г.</v>
      </c>
      <c r="B1" s="122"/>
      <c r="C1" s="122"/>
      <c r="D1" s="122"/>
      <c r="E1" s="122"/>
      <c r="F1" s="18"/>
    </row>
    <row r="2" spans="1:6" x14ac:dyDescent="0.25">
      <c r="A2" s="19"/>
      <c r="B2" s="19"/>
      <c r="C2" s="19"/>
      <c r="D2" s="19"/>
      <c r="E2" s="19"/>
      <c r="F2" s="19"/>
    </row>
    <row r="3" spans="1:6" x14ac:dyDescent="0.25">
      <c r="A3" s="112" t="s">
        <v>13</v>
      </c>
      <c r="B3" s="112"/>
      <c r="C3" s="112"/>
      <c r="D3" s="112"/>
      <c r="E3" s="112"/>
      <c r="F3" s="20"/>
    </row>
    <row r="4" spans="1:6" x14ac:dyDescent="0.25">
      <c r="A4" s="113" t="s">
        <v>14</v>
      </c>
      <c r="B4" s="113"/>
      <c r="C4" s="113"/>
      <c r="D4" s="113"/>
      <c r="E4" s="113"/>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4917.3945161199999</v>
      </c>
      <c r="C9" s="4">
        <f>СВЦЭМ!$D$14+'СЕТ СН'!G5+СВЦЭМ!$D$10+'СЕТ СН'!G11-'СЕТ СН'!G$19</f>
        <v>5297.8345161200004</v>
      </c>
      <c r="D9" s="4">
        <f>СВЦЭМ!$D$14+'СЕТ СН'!H5+СВЦЭМ!$D$10+'СЕТ СН'!H11-'СЕТ СН'!H$19</f>
        <v>5420.60451612</v>
      </c>
      <c r="E9" s="4">
        <f>СВЦЭМ!$D$14+'СЕТ СН'!I5+СВЦЭМ!$D$10+'СЕТ СН'!I11-'СЕТ СН'!I$19</f>
        <v>5672.6245161199995</v>
      </c>
    </row>
    <row r="10" spans="1:6" x14ac:dyDescent="0.25">
      <c r="A10" s="26" t="s">
        <v>35</v>
      </c>
      <c r="B10" s="4">
        <f>СВЦЭМ!$D$15+'СЕТ СН'!F5+СВЦЭМ!$D$10+'СЕТ СН'!F11-'СЕТ СН'!F$19</f>
        <v>5706.0341778600005</v>
      </c>
      <c r="C10" s="4">
        <f>СВЦЭМ!$D$15+'СЕТ СН'!G5+СВЦЭМ!$D$10+'СЕТ СН'!G11-'СЕТ СН'!G$19</f>
        <v>6086.4741778600001</v>
      </c>
      <c r="D10" s="4">
        <f>СВЦЭМ!$D$15+'СЕТ СН'!H5+СВЦЭМ!$D$10+'СЕТ СН'!H11-'СЕТ СН'!H$19</f>
        <v>6209.2441778599996</v>
      </c>
      <c r="E10" s="4">
        <f>СВЦЭМ!$D$15+'СЕТ СН'!I5+СВЦЭМ!$D$10+'СЕТ СН'!I11-'СЕТ СН'!I$19</f>
        <v>6461.26417786</v>
      </c>
    </row>
    <row r="11" spans="1:6" x14ac:dyDescent="0.25">
      <c r="A11" s="26" t="s">
        <v>36</v>
      </c>
      <c r="B11" s="4">
        <f>СВЦЭМ!$D$16+'СЕТ СН'!F5+СВЦЭМ!$D$10+'СЕТ СН'!F11-'СЕТ СН'!F$19</f>
        <v>6894.2737198099994</v>
      </c>
      <c r="C11" s="4">
        <f>СВЦЭМ!$D$16+'СЕТ СН'!G5+СВЦЭМ!$D$10+'СЕТ СН'!G11-'СЕТ СН'!G$19</f>
        <v>7274.7137198099999</v>
      </c>
      <c r="D11" s="4">
        <f>СВЦЭМ!$D$16+'СЕТ СН'!H5+СВЦЭМ!$D$10+'СЕТ СН'!H11-'СЕТ СН'!H$19</f>
        <v>7397.4837198100004</v>
      </c>
      <c r="E11" s="4">
        <f>СВЦЭМ!$D$16+'СЕТ СН'!I5+СВЦЭМ!$D$10+'СЕТ СН'!I11-'СЕТ СН'!I$19</f>
        <v>7649.5037198099999</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4917.3945161199999</v>
      </c>
      <c r="C16" s="28">
        <f>СВЦЭМ!$D$14+'СЕТ СН'!G5+СВЦЭМ!$D$10+'СЕТ СН'!G11-'СЕТ СН'!G$19</f>
        <v>5297.8345161200004</v>
      </c>
      <c r="D16" s="28">
        <f>СВЦЭМ!$D$14+'СЕТ СН'!H5+СВЦЭМ!$D$10+'СЕТ СН'!H11-'СЕТ СН'!H$19</f>
        <v>5420.60451612</v>
      </c>
      <c r="E16" s="28">
        <f>СВЦЭМ!$D$14+'СЕТ СН'!I5+СВЦЭМ!$D$10+'СЕТ СН'!I11-'СЕТ СН'!I$19</f>
        <v>5672.6245161199995</v>
      </c>
    </row>
    <row r="17" spans="1:5" x14ac:dyDescent="0.25">
      <c r="A17" s="26" t="s">
        <v>37</v>
      </c>
      <c r="B17" s="28">
        <f>СВЦЭМ!$D$17+'СЕТ СН'!F5+СВЦЭМ!$D$10+'СЕТ СН'!F11-'СЕТ СН'!F$19</f>
        <v>6167.8962964899993</v>
      </c>
      <c r="C17" s="28">
        <f>СВЦЭМ!$D$17+'СЕТ СН'!G5+СВЦЭМ!$D$10+'СЕТ СН'!G11-'СЕТ СН'!G$19</f>
        <v>6548.3362964899998</v>
      </c>
      <c r="D17" s="28">
        <f>СВЦЭМ!$D$17+'СЕТ СН'!H5+СВЦЭМ!$D$10+'СЕТ СН'!H11-'СЕТ СН'!H$19</f>
        <v>6671.1062964900002</v>
      </c>
      <c r="E17" s="28">
        <f>СВЦЭМ!$D$17+'СЕТ СН'!I5+СВЦЭМ!$D$10+'СЕТ СН'!I11-'СЕТ СН'!I$19</f>
        <v>6923.1262964899997</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38</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15.75" x14ac:dyDescent="0.2">
      <c r="A4" s="144" t="s">
        <v>8</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SUMIFS(СВЦЭМ!$C$39:$C$782,СВЦЭМ!$A$39:$A$782,$A12,СВЦЭМ!$B$39:$B$782,B$11)+'СЕТ СН'!$F$12+СВЦЭМ!$D$10+'СЕТ СН'!$F$5-'СЕТ СН'!$F$20</f>
        <v>4963.6012827200002</v>
      </c>
      <c r="C12" s="36">
        <f>SUMIFS(СВЦЭМ!$C$39:$C$782,СВЦЭМ!$A$39:$A$782,$A12,СВЦЭМ!$B$39:$B$782,C$11)+'СЕТ СН'!$F$12+СВЦЭМ!$D$10+'СЕТ СН'!$F$5-'СЕТ СН'!$F$20</f>
        <v>5011.6163525299999</v>
      </c>
      <c r="D12" s="36">
        <f>SUMIFS(СВЦЭМ!$C$39:$C$782,СВЦЭМ!$A$39:$A$782,$A12,СВЦЭМ!$B$39:$B$782,D$11)+'СЕТ СН'!$F$12+СВЦЭМ!$D$10+'СЕТ СН'!$F$5-'СЕТ СН'!$F$20</f>
        <v>5025.40632869</v>
      </c>
      <c r="E12" s="36">
        <f>SUMIFS(СВЦЭМ!$C$39:$C$782,СВЦЭМ!$A$39:$A$782,$A12,СВЦЭМ!$B$39:$B$782,E$11)+'СЕТ СН'!$F$12+СВЦЭМ!$D$10+'СЕТ СН'!$F$5-'СЕТ СН'!$F$20</f>
        <v>5039.7889454100005</v>
      </c>
      <c r="F12" s="36">
        <f>SUMIFS(СВЦЭМ!$C$39:$C$782,СВЦЭМ!$A$39:$A$782,$A12,СВЦЭМ!$B$39:$B$782,F$11)+'СЕТ СН'!$F$12+СВЦЭМ!$D$10+'СЕТ СН'!$F$5-'СЕТ СН'!$F$20</f>
        <v>5035.3039769200004</v>
      </c>
      <c r="G12" s="36">
        <f>SUMIFS(СВЦЭМ!$C$39:$C$782,СВЦЭМ!$A$39:$A$782,$A12,СВЦЭМ!$B$39:$B$782,G$11)+'СЕТ СН'!$F$12+СВЦЭМ!$D$10+'СЕТ СН'!$F$5-'СЕТ СН'!$F$20</f>
        <v>5024.7360483600005</v>
      </c>
      <c r="H12" s="36">
        <f>SUMIFS(СВЦЭМ!$C$39:$C$782,СВЦЭМ!$A$39:$A$782,$A12,СВЦЭМ!$B$39:$B$782,H$11)+'СЕТ СН'!$F$12+СВЦЭМ!$D$10+'СЕТ СН'!$F$5-'СЕТ СН'!$F$20</f>
        <v>5018.0668919099999</v>
      </c>
      <c r="I12" s="36">
        <f>SUMIFS(СВЦЭМ!$C$39:$C$782,СВЦЭМ!$A$39:$A$782,$A12,СВЦЭМ!$B$39:$B$782,I$11)+'СЕТ СН'!$F$12+СВЦЭМ!$D$10+'СЕТ СН'!$F$5-'СЕТ СН'!$F$20</f>
        <v>4980.6855171799998</v>
      </c>
      <c r="J12" s="36">
        <f>SUMIFS(СВЦЭМ!$C$39:$C$782,СВЦЭМ!$A$39:$A$782,$A12,СВЦЭМ!$B$39:$B$782,J$11)+'СЕТ СН'!$F$12+СВЦЭМ!$D$10+'СЕТ СН'!$F$5-'СЕТ СН'!$F$20</f>
        <v>4873.2141513000006</v>
      </c>
      <c r="K12" s="36">
        <f>SUMIFS(СВЦЭМ!$C$39:$C$782,СВЦЭМ!$A$39:$A$782,$A12,СВЦЭМ!$B$39:$B$782,K$11)+'СЕТ СН'!$F$12+СВЦЭМ!$D$10+'СЕТ СН'!$F$5-'СЕТ СН'!$F$20</f>
        <v>4808.7402687100002</v>
      </c>
      <c r="L12" s="36">
        <f>SUMIFS(СВЦЭМ!$C$39:$C$782,СВЦЭМ!$A$39:$A$782,$A12,СВЦЭМ!$B$39:$B$782,L$11)+'СЕТ СН'!$F$12+СВЦЭМ!$D$10+'СЕТ СН'!$F$5-'СЕТ СН'!$F$20</f>
        <v>4802.4794513100005</v>
      </c>
      <c r="M12" s="36">
        <f>SUMIFS(СВЦЭМ!$C$39:$C$782,СВЦЭМ!$A$39:$A$782,$A12,СВЦЭМ!$B$39:$B$782,M$11)+'СЕТ СН'!$F$12+СВЦЭМ!$D$10+'СЕТ СН'!$F$5-'СЕТ СН'!$F$20</f>
        <v>4808.9120878100002</v>
      </c>
      <c r="N12" s="36">
        <f>SUMIFS(СВЦЭМ!$C$39:$C$782,СВЦЭМ!$A$39:$A$782,$A12,СВЦЭМ!$B$39:$B$782,N$11)+'СЕТ СН'!$F$12+СВЦЭМ!$D$10+'СЕТ СН'!$F$5-'СЕТ СН'!$F$20</f>
        <v>4862.3561055</v>
      </c>
      <c r="O12" s="36">
        <f>SUMIFS(СВЦЭМ!$C$39:$C$782,СВЦЭМ!$A$39:$A$782,$A12,СВЦЭМ!$B$39:$B$782,O$11)+'СЕТ СН'!$F$12+СВЦЭМ!$D$10+'СЕТ СН'!$F$5-'СЕТ СН'!$F$20</f>
        <v>4886.4800948600005</v>
      </c>
      <c r="P12" s="36">
        <f>SUMIFS(СВЦЭМ!$C$39:$C$782,СВЦЭМ!$A$39:$A$782,$A12,СВЦЭМ!$B$39:$B$782,P$11)+'СЕТ СН'!$F$12+СВЦЭМ!$D$10+'СЕТ СН'!$F$5-'СЕТ СН'!$F$20</f>
        <v>4905.3165801300001</v>
      </c>
      <c r="Q12" s="36">
        <f>SUMIFS(СВЦЭМ!$C$39:$C$782,СВЦЭМ!$A$39:$A$782,$A12,СВЦЭМ!$B$39:$B$782,Q$11)+'СЕТ СН'!$F$12+СВЦЭМ!$D$10+'СЕТ СН'!$F$5-'СЕТ СН'!$F$20</f>
        <v>4929.7839163600001</v>
      </c>
      <c r="R12" s="36">
        <f>SUMIFS(СВЦЭМ!$C$39:$C$782,СВЦЭМ!$A$39:$A$782,$A12,СВЦЭМ!$B$39:$B$782,R$11)+'СЕТ СН'!$F$12+СВЦЭМ!$D$10+'СЕТ СН'!$F$5-'СЕТ СН'!$F$20</f>
        <v>4930.2244265999998</v>
      </c>
      <c r="S12" s="36">
        <f>SUMIFS(СВЦЭМ!$C$39:$C$782,СВЦЭМ!$A$39:$A$782,$A12,СВЦЭМ!$B$39:$B$782,S$11)+'СЕТ СН'!$F$12+СВЦЭМ!$D$10+'СЕТ СН'!$F$5-'СЕТ СН'!$F$20</f>
        <v>4914.7335986199996</v>
      </c>
      <c r="T12" s="36">
        <f>SUMIFS(СВЦЭМ!$C$39:$C$782,СВЦЭМ!$A$39:$A$782,$A12,СВЦЭМ!$B$39:$B$782,T$11)+'СЕТ СН'!$F$12+СВЦЭМ!$D$10+'СЕТ СН'!$F$5-'СЕТ СН'!$F$20</f>
        <v>4835.6183278899998</v>
      </c>
      <c r="U12" s="36">
        <f>SUMIFS(СВЦЭМ!$C$39:$C$782,СВЦЭМ!$A$39:$A$782,$A12,СВЦЭМ!$B$39:$B$782,U$11)+'СЕТ СН'!$F$12+СВЦЭМ!$D$10+'СЕТ СН'!$F$5-'СЕТ СН'!$F$20</f>
        <v>4807.3071326099998</v>
      </c>
      <c r="V12" s="36">
        <f>SUMIFS(СВЦЭМ!$C$39:$C$782,СВЦЭМ!$A$39:$A$782,$A12,СВЦЭМ!$B$39:$B$782,V$11)+'СЕТ СН'!$F$12+СВЦЭМ!$D$10+'СЕТ СН'!$F$5-'СЕТ СН'!$F$20</f>
        <v>4797.3635931700001</v>
      </c>
      <c r="W12" s="36">
        <f>SUMIFS(СВЦЭМ!$C$39:$C$782,СВЦЭМ!$A$39:$A$782,$A12,СВЦЭМ!$B$39:$B$782,W$11)+'СЕТ СН'!$F$12+СВЦЭМ!$D$10+'СЕТ СН'!$F$5-'СЕТ СН'!$F$20</f>
        <v>4792.0740147899996</v>
      </c>
      <c r="X12" s="36">
        <f>SUMIFS(СВЦЭМ!$C$39:$C$782,СВЦЭМ!$A$39:$A$782,$A12,СВЦЭМ!$B$39:$B$782,X$11)+'СЕТ СН'!$F$12+СВЦЭМ!$D$10+'СЕТ СН'!$F$5-'СЕТ СН'!$F$20</f>
        <v>4797.4066496100004</v>
      </c>
      <c r="Y12" s="36">
        <f>SUMIFS(СВЦЭМ!$C$39:$C$782,СВЦЭМ!$A$39:$A$782,$A12,СВЦЭМ!$B$39:$B$782,Y$11)+'СЕТ СН'!$F$12+СВЦЭМ!$D$10+'СЕТ СН'!$F$5-'СЕТ СН'!$F$20</f>
        <v>4794.71077952</v>
      </c>
      <c r="AA12" s="37"/>
    </row>
    <row r="13" spans="1:27" ht="15.75" x14ac:dyDescent="0.2">
      <c r="A13" s="35">
        <f>A12+1</f>
        <v>45414</v>
      </c>
      <c r="B13" s="36">
        <f>SUMIFS(СВЦЭМ!$C$39:$C$782,СВЦЭМ!$A$39:$A$782,$A13,СВЦЭМ!$B$39:$B$782,B$11)+'СЕТ СН'!$F$12+СВЦЭМ!$D$10+'СЕТ СН'!$F$5-'СЕТ СН'!$F$20</f>
        <v>4830.5904285200004</v>
      </c>
      <c r="C13" s="36">
        <f>SUMIFS(СВЦЭМ!$C$39:$C$782,СВЦЭМ!$A$39:$A$782,$A13,СВЦЭМ!$B$39:$B$782,C$11)+'СЕТ СН'!$F$12+СВЦЭМ!$D$10+'СЕТ СН'!$F$5-'СЕТ СН'!$F$20</f>
        <v>4878.1076485600006</v>
      </c>
      <c r="D13" s="36">
        <f>SUMIFS(СВЦЭМ!$C$39:$C$782,СВЦЭМ!$A$39:$A$782,$A13,СВЦЭМ!$B$39:$B$782,D$11)+'СЕТ СН'!$F$12+СВЦЭМ!$D$10+'СЕТ СН'!$F$5-'СЕТ СН'!$F$20</f>
        <v>4902.9257625400005</v>
      </c>
      <c r="E13" s="36">
        <f>SUMIFS(СВЦЭМ!$C$39:$C$782,СВЦЭМ!$A$39:$A$782,$A13,СВЦЭМ!$B$39:$B$782,E$11)+'СЕТ СН'!$F$12+СВЦЭМ!$D$10+'СЕТ СН'!$F$5-'СЕТ СН'!$F$20</f>
        <v>4917.2131341200002</v>
      </c>
      <c r="F13" s="36">
        <f>SUMIFS(СВЦЭМ!$C$39:$C$782,СВЦЭМ!$A$39:$A$782,$A13,СВЦЭМ!$B$39:$B$782,F$11)+'СЕТ СН'!$F$12+СВЦЭМ!$D$10+'СЕТ СН'!$F$5-'СЕТ СН'!$F$20</f>
        <v>4915.0444248000003</v>
      </c>
      <c r="G13" s="36">
        <f>SUMIFS(СВЦЭМ!$C$39:$C$782,СВЦЭМ!$A$39:$A$782,$A13,СВЦЭМ!$B$39:$B$782,G$11)+'СЕТ СН'!$F$12+СВЦЭМ!$D$10+'СЕТ СН'!$F$5-'СЕТ СН'!$F$20</f>
        <v>4888.2476237000001</v>
      </c>
      <c r="H13" s="36">
        <f>SUMIFS(СВЦЭМ!$C$39:$C$782,СВЦЭМ!$A$39:$A$782,$A13,СВЦЭМ!$B$39:$B$782,H$11)+'СЕТ СН'!$F$12+СВЦЭМ!$D$10+'СЕТ СН'!$F$5-'СЕТ СН'!$F$20</f>
        <v>4843.2528050000001</v>
      </c>
      <c r="I13" s="36">
        <f>SUMIFS(СВЦЭМ!$C$39:$C$782,СВЦЭМ!$A$39:$A$782,$A13,СВЦЭМ!$B$39:$B$782,I$11)+'СЕТ СН'!$F$12+СВЦЭМ!$D$10+'СЕТ СН'!$F$5-'СЕТ СН'!$F$20</f>
        <v>4768.1636250900001</v>
      </c>
      <c r="J13" s="36">
        <f>SUMIFS(СВЦЭМ!$C$39:$C$782,СВЦЭМ!$A$39:$A$782,$A13,СВЦЭМ!$B$39:$B$782,J$11)+'СЕТ СН'!$F$12+СВЦЭМ!$D$10+'СЕТ СН'!$F$5-'СЕТ СН'!$F$20</f>
        <v>4712.14981068</v>
      </c>
      <c r="K13" s="36">
        <f>SUMIFS(СВЦЭМ!$C$39:$C$782,СВЦЭМ!$A$39:$A$782,$A13,СВЦЭМ!$B$39:$B$782,K$11)+'СЕТ СН'!$F$12+СВЦЭМ!$D$10+'СЕТ СН'!$F$5-'СЕТ СН'!$F$20</f>
        <v>4686.9644793999996</v>
      </c>
      <c r="L13" s="36">
        <f>SUMIFS(СВЦЭМ!$C$39:$C$782,СВЦЭМ!$A$39:$A$782,$A13,СВЦЭМ!$B$39:$B$782,L$11)+'СЕТ СН'!$F$12+СВЦЭМ!$D$10+'СЕТ СН'!$F$5-'СЕТ СН'!$F$20</f>
        <v>4695.2493426000001</v>
      </c>
      <c r="M13" s="36">
        <f>SUMIFS(СВЦЭМ!$C$39:$C$782,СВЦЭМ!$A$39:$A$782,$A13,СВЦЭМ!$B$39:$B$782,M$11)+'СЕТ СН'!$F$12+СВЦЭМ!$D$10+'СЕТ СН'!$F$5-'СЕТ СН'!$F$20</f>
        <v>4717.0744608799996</v>
      </c>
      <c r="N13" s="36">
        <f>SUMIFS(СВЦЭМ!$C$39:$C$782,СВЦЭМ!$A$39:$A$782,$A13,СВЦЭМ!$B$39:$B$782,N$11)+'СЕТ СН'!$F$12+СВЦЭМ!$D$10+'СЕТ СН'!$F$5-'СЕТ СН'!$F$20</f>
        <v>4737.7568150799998</v>
      </c>
      <c r="O13" s="36">
        <f>SUMIFS(СВЦЭМ!$C$39:$C$782,СВЦЭМ!$A$39:$A$782,$A13,СВЦЭМ!$B$39:$B$782,O$11)+'СЕТ СН'!$F$12+СВЦЭМ!$D$10+'СЕТ СН'!$F$5-'СЕТ СН'!$F$20</f>
        <v>4724.2424744700002</v>
      </c>
      <c r="P13" s="36">
        <f>SUMIFS(СВЦЭМ!$C$39:$C$782,СВЦЭМ!$A$39:$A$782,$A13,СВЦЭМ!$B$39:$B$782,P$11)+'СЕТ СН'!$F$12+СВЦЭМ!$D$10+'СЕТ СН'!$F$5-'СЕТ СН'!$F$20</f>
        <v>4736.7561887299998</v>
      </c>
      <c r="Q13" s="36">
        <f>SUMIFS(СВЦЭМ!$C$39:$C$782,СВЦЭМ!$A$39:$A$782,$A13,СВЦЭМ!$B$39:$B$782,Q$11)+'СЕТ СН'!$F$12+СВЦЭМ!$D$10+'СЕТ СН'!$F$5-'СЕТ СН'!$F$20</f>
        <v>4772.91361762</v>
      </c>
      <c r="R13" s="36">
        <f>SUMIFS(СВЦЭМ!$C$39:$C$782,СВЦЭМ!$A$39:$A$782,$A13,СВЦЭМ!$B$39:$B$782,R$11)+'СЕТ СН'!$F$12+СВЦЭМ!$D$10+'СЕТ СН'!$F$5-'СЕТ СН'!$F$20</f>
        <v>4773.9324855300001</v>
      </c>
      <c r="S13" s="36">
        <f>SUMIFS(СВЦЭМ!$C$39:$C$782,СВЦЭМ!$A$39:$A$782,$A13,СВЦЭМ!$B$39:$B$782,S$11)+'СЕТ СН'!$F$12+СВЦЭМ!$D$10+'СЕТ СН'!$F$5-'СЕТ СН'!$F$20</f>
        <v>4773.5682040400006</v>
      </c>
      <c r="T13" s="36">
        <f>SUMIFS(СВЦЭМ!$C$39:$C$782,СВЦЭМ!$A$39:$A$782,$A13,СВЦЭМ!$B$39:$B$782,T$11)+'СЕТ СН'!$F$12+СВЦЭМ!$D$10+'СЕТ СН'!$F$5-'СЕТ СН'!$F$20</f>
        <v>4743.1284020399999</v>
      </c>
      <c r="U13" s="36">
        <f>SUMIFS(СВЦЭМ!$C$39:$C$782,СВЦЭМ!$A$39:$A$782,$A13,СВЦЭМ!$B$39:$B$782,U$11)+'СЕТ СН'!$F$12+СВЦЭМ!$D$10+'СЕТ СН'!$F$5-'СЕТ СН'!$F$20</f>
        <v>4709.2761739500002</v>
      </c>
      <c r="V13" s="36">
        <f>SUMIFS(СВЦЭМ!$C$39:$C$782,СВЦЭМ!$A$39:$A$782,$A13,СВЦЭМ!$B$39:$B$782,V$11)+'СЕТ СН'!$F$12+СВЦЭМ!$D$10+'СЕТ СН'!$F$5-'СЕТ СН'!$F$20</f>
        <v>4666.7569523600005</v>
      </c>
      <c r="W13" s="36">
        <f>SUMIFS(СВЦЭМ!$C$39:$C$782,СВЦЭМ!$A$39:$A$782,$A13,СВЦЭМ!$B$39:$B$782,W$11)+'СЕТ СН'!$F$12+СВЦЭМ!$D$10+'СЕТ СН'!$F$5-'СЕТ СН'!$F$20</f>
        <v>4660.5772378000001</v>
      </c>
      <c r="X13" s="36">
        <f>SUMIFS(СВЦЭМ!$C$39:$C$782,СВЦЭМ!$A$39:$A$782,$A13,СВЦЭМ!$B$39:$B$782,X$11)+'СЕТ СН'!$F$12+СВЦЭМ!$D$10+'СЕТ СН'!$F$5-'СЕТ СН'!$F$20</f>
        <v>4714.9957879600006</v>
      </c>
      <c r="Y13" s="36">
        <f>SUMIFS(СВЦЭМ!$C$39:$C$782,СВЦЭМ!$A$39:$A$782,$A13,СВЦЭМ!$B$39:$B$782,Y$11)+'СЕТ СН'!$F$12+СВЦЭМ!$D$10+'СЕТ СН'!$F$5-'СЕТ СН'!$F$20</f>
        <v>4858.9128818700001</v>
      </c>
    </row>
    <row r="14" spans="1:27" ht="15.75" x14ac:dyDescent="0.2">
      <c r="A14" s="35">
        <f t="shared" ref="A14:A42" si="0">A13+1</f>
        <v>45415</v>
      </c>
      <c r="B14" s="36">
        <f>SUMIFS(СВЦЭМ!$C$39:$C$782,СВЦЭМ!$A$39:$A$782,$A14,СВЦЭМ!$B$39:$B$782,B$11)+'СЕТ СН'!$F$12+СВЦЭМ!$D$10+'СЕТ СН'!$F$5-'СЕТ СН'!$F$20</f>
        <v>4950.3772903899999</v>
      </c>
      <c r="C14" s="36">
        <f>SUMIFS(СВЦЭМ!$C$39:$C$782,СВЦЭМ!$A$39:$A$782,$A14,СВЦЭМ!$B$39:$B$782,C$11)+'СЕТ СН'!$F$12+СВЦЭМ!$D$10+'СЕТ СН'!$F$5-'СЕТ СН'!$F$20</f>
        <v>4988.22616096</v>
      </c>
      <c r="D14" s="36">
        <f>SUMIFS(СВЦЭМ!$C$39:$C$782,СВЦЭМ!$A$39:$A$782,$A14,СВЦЭМ!$B$39:$B$782,D$11)+'СЕТ СН'!$F$12+СВЦЭМ!$D$10+'СЕТ СН'!$F$5-'СЕТ СН'!$F$20</f>
        <v>5021.99146724</v>
      </c>
      <c r="E14" s="36">
        <f>SUMIFS(СВЦЭМ!$C$39:$C$782,СВЦЭМ!$A$39:$A$782,$A14,СВЦЭМ!$B$39:$B$782,E$11)+'СЕТ СН'!$F$12+СВЦЭМ!$D$10+'СЕТ СН'!$F$5-'СЕТ СН'!$F$20</f>
        <v>5041.5912756100006</v>
      </c>
      <c r="F14" s="36">
        <f>SUMIFS(СВЦЭМ!$C$39:$C$782,СВЦЭМ!$A$39:$A$782,$A14,СВЦЭМ!$B$39:$B$782,F$11)+'СЕТ СН'!$F$12+СВЦЭМ!$D$10+'СЕТ СН'!$F$5-'СЕТ СН'!$F$20</f>
        <v>5035.7552583500001</v>
      </c>
      <c r="G14" s="36">
        <f>SUMIFS(СВЦЭМ!$C$39:$C$782,СВЦЭМ!$A$39:$A$782,$A14,СВЦЭМ!$B$39:$B$782,G$11)+'СЕТ СН'!$F$12+СВЦЭМ!$D$10+'СЕТ СН'!$F$5-'СЕТ СН'!$F$20</f>
        <v>5024.0003264300003</v>
      </c>
      <c r="H14" s="36">
        <f>SUMIFS(СВЦЭМ!$C$39:$C$782,СВЦЭМ!$A$39:$A$782,$A14,СВЦЭМ!$B$39:$B$782,H$11)+'СЕТ СН'!$F$12+СВЦЭМ!$D$10+'СЕТ СН'!$F$5-'СЕТ СН'!$F$20</f>
        <v>4950.6726079999999</v>
      </c>
      <c r="I14" s="36">
        <f>SUMIFS(СВЦЭМ!$C$39:$C$782,СВЦЭМ!$A$39:$A$782,$A14,СВЦЭМ!$B$39:$B$782,I$11)+'СЕТ СН'!$F$12+СВЦЭМ!$D$10+'СЕТ СН'!$F$5-'СЕТ СН'!$F$20</f>
        <v>4861.2422721599996</v>
      </c>
      <c r="J14" s="36">
        <f>SUMIFS(СВЦЭМ!$C$39:$C$782,СВЦЭМ!$A$39:$A$782,$A14,СВЦЭМ!$B$39:$B$782,J$11)+'СЕТ СН'!$F$12+СВЦЭМ!$D$10+'СЕТ СН'!$F$5-'СЕТ СН'!$F$20</f>
        <v>4808.7448464200006</v>
      </c>
      <c r="K14" s="36">
        <f>SUMIFS(СВЦЭМ!$C$39:$C$782,СВЦЭМ!$A$39:$A$782,$A14,СВЦЭМ!$B$39:$B$782,K$11)+'СЕТ СН'!$F$12+СВЦЭМ!$D$10+'СЕТ СН'!$F$5-'СЕТ СН'!$F$20</f>
        <v>4792.0168419700003</v>
      </c>
      <c r="L14" s="36">
        <f>SUMIFS(СВЦЭМ!$C$39:$C$782,СВЦЭМ!$A$39:$A$782,$A14,СВЦЭМ!$B$39:$B$782,L$11)+'СЕТ СН'!$F$12+СВЦЭМ!$D$10+'СЕТ СН'!$F$5-'СЕТ СН'!$F$20</f>
        <v>4781.1356608900005</v>
      </c>
      <c r="M14" s="36">
        <f>SUMIFS(СВЦЭМ!$C$39:$C$782,СВЦЭМ!$A$39:$A$782,$A14,СВЦЭМ!$B$39:$B$782,M$11)+'СЕТ СН'!$F$12+СВЦЭМ!$D$10+'СЕТ СН'!$F$5-'СЕТ СН'!$F$20</f>
        <v>4794.6656588100004</v>
      </c>
      <c r="N14" s="36">
        <f>SUMIFS(СВЦЭМ!$C$39:$C$782,СВЦЭМ!$A$39:$A$782,$A14,СВЦЭМ!$B$39:$B$782,N$11)+'СЕТ СН'!$F$12+СВЦЭМ!$D$10+'СЕТ СН'!$F$5-'СЕТ СН'!$F$20</f>
        <v>4759.4138829599997</v>
      </c>
      <c r="O14" s="36">
        <f>SUMIFS(СВЦЭМ!$C$39:$C$782,СВЦЭМ!$A$39:$A$782,$A14,СВЦЭМ!$B$39:$B$782,O$11)+'СЕТ СН'!$F$12+СВЦЭМ!$D$10+'СЕТ СН'!$F$5-'СЕТ СН'!$F$20</f>
        <v>4756.5995675200002</v>
      </c>
      <c r="P14" s="36">
        <f>SUMIFS(СВЦЭМ!$C$39:$C$782,СВЦЭМ!$A$39:$A$782,$A14,СВЦЭМ!$B$39:$B$782,P$11)+'СЕТ СН'!$F$12+СВЦЭМ!$D$10+'СЕТ СН'!$F$5-'СЕТ СН'!$F$20</f>
        <v>4809.3513796999996</v>
      </c>
      <c r="Q14" s="36">
        <f>SUMIFS(СВЦЭМ!$C$39:$C$782,СВЦЭМ!$A$39:$A$782,$A14,СВЦЭМ!$B$39:$B$782,Q$11)+'СЕТ СН'!$F$12+СВЦЭМ!$D$10+'СЕТ СН'!$F$5-'СЕТ СН'!$F$20</f>
        <v>4830.6323471800006</v>
      </c>
      <c r="R14" s="36">
        <f>SUMIFS(СВЦЭМ!$C$39:$C$782,СВЦЭМ!$A$39:$A$782,$A14,СВЦЭМ!$B$39:$B$782,R$11)+'СЕТ СН'!$F$12+СВЦЭМ!$D$10+'СЕТ СН'!$F$5-'СЕТ СН'!$F$20</f>
        <v>4842.3757388600006</v>
      </c>
      <c r="S14" s="36">
        <f>SUMIFS(СВЦЭМ!$C$39:$C$782,СВЦЭМ!$A$39:$A$782,$A14,СВЦЭМ!$B$39:$B$782,S$11)+'СЕТ СН'!$F$12+СВЦЭМ!$D$10+'СЕТ СН'!$F$5-'СЕТ СН'!$F$20</f>
        <v>4831.0597483800002</v>
      </c>
      <c r="T14" s="36">
        <f>SUMIFS(СВЦЭМ!$C$39:$C$782,СВЦЭМ!$A$39:$A$782,$A14,СВЦЭМ!$B$39:$B$782,T$11)+'СЕТ СН'!$F$12+СВЦЭМ!$D$10+'СЕТ СН'!$F$5-'СЕТ СН'!$F$20</f>
        <v>4810.1903437199999</v>
      </c>
      <c r="U14" s="36">
        <f>SUMIFS(СВЦЭМ!$C$39:$C$782,СВЦЭМ!$A$39:$A$782,$A14,СВЦЭМ!$B$39:$B$782,U$11)+'СЕТ СН'!$F$12+СВЦЭМ!$D$10+'СЕТ СН'!$F$5-'СЕТ СН'!$F$20</f>
        <v>4784.8202880200006</v>
      </c>
      <c r="V14" s="36">
        <f>SUMIFS(СВЦЭМ!$C$39:$C$782,СВЦЭМ!$A$39:$A$782,$A14,СВЦЭМ!$B$39:$B$782,V$11)+'СЕТ СН'!$F$12+СВЦЭМ!$D$10+'СЕТ СН'!$F$5-'СЕТ СН'!$F$20</f>
        <v>4776.8471707400004</v>
      </c>
      <c r="W14" s="36">
        <f>SUMIFS(СВЦЭМ!$C$39:$C$782,СВЦЭМ!$A$39:$A$782,$A14,СВЦЭМ!$B$39:$B$782,W$11)+'СЕТ СН'!$F$12+СВЦЭМ!$D$10+'СЕТ СН'!$F$5-'СЕТ СН'!$F$20</f>
        <v>4759.8728502000004</v>
      </c>
      <c r="X14" s="36">
        <f>SUMIFS(СВЦЭМ!$C$39:$C$782,СВЦЭМ!$A$39:$A$782,$A14,СВЦЭМ!$B$39:$B$782,X$11)+'СЕТ СН'!$F$12+СВЦЭМ!$D$10+'СЕТ СН'!$F$5-'СЕТ СН'!$F$20</f>
        <v>4802.6238484200003</v>
      </c>
      <c r="Y14" s="36">
        <f>SUMIFS(СВЦЭМ!$C$39:$C$782,СВЦЭМ!$A$39:$A$782,$A14,СВЦЭМ!$B$39:$B$782,Y$11)+'СЕТ СН'!$F$12+СВЦЭМ!$D$10+'СЕТ СН'!$F$5-'СЕТ СН'!$F$20</f>
        <v>4868.8778858000005</v>
      </c>
    </row>
    <row r="15" spans="1:27" ht="15.75" x14ac:dyDescent="0.2">
      <c r="A15" s="35">
        <f t="shared" si="0"/>
        <v>45416</v>
      </c>
      <c r="B15" s="36">
        <f>SUMIFS(СВЦЭМ!$C$39:$C$782,СВЦЭМ!$A$39:$A$782,$A15,СВЦЭМ!$B$39:$B$782,B$11)+'СЕТ СН'!$F$12+СВЦЭМ!$D$10+'СЕТ СН'!$F$5-'СЕТ СН'!$F$20</f>
        <v>4876.4157807199999</v>
      </c>
      <c r="C15" s="36">
        <f>SUMIFS(СВЦЭМ!$C$39:$C$782,СВЦЭМ!$A$39:$A$782,$A15,СВЦЭМ!$B$39:$B$782,C$11)+'СЕТ СН'!$F$12+СВЦЭМ!$D$10+'СЕТ СН'!$F$5-'СЕТ СН'!$F$20</f>
        <v>4901.46040266</v>
      </c>
      <c r="D15" s="36">
        <f>SUMIFS(СВЦЭМ!$C$39:$C$782,СВЦЭМ!$A$39:$A$782,$A15,СВЦЭМ!$B$39:$B$782,D$11)+'СЕТ СН'!$F$12+СВЦЭМ!$D$10+'СЕТ СН'!$F$5-'СЕТ СН'!$F$20</f>
        <v>4936.2642847999996</v>
      </c>
      <c r="E15" s="36">
        <f>SUMIFS(СВЦЭМ!$C$39:$C$782,СВЦЭМ!$A$39:$A$782,$A15,СВЦЭМ!$B$39:$B$782,E$11)+'СЕТ СН'!$F$12+СВЦЭМ!$D$10+'СЕТ СН'!$F$5-'СЕТ СН'!$F$20</f>
        <v>4965.1323929700002</v>
      </c>
      <c r="F15" s="36">
        <f>SUMIFS(СВЦЭМ!$C$39:$C$782,СВЦЭМ!$A$39:$A$782,$A15,СВЦЭМ!$B$39:$B$782,F$11)+'СЕТ СН'!$F$12+СВЦЭМ!$D$10+'СЕТ СН'!$F$5-'СЕТ СН'!$F$20</f>
        <v>4991.5810280000005</v>
      </c>
      <c r="G15" s="36">
        <f>SUMIFS(СВЦЭМ!$C$39:$C$782,СВЦЭМ!$A$39:$A$782,$A15,СВЦЭМ!$B$39:$B$782,G$11)+'СЕТ СН'!$F$12+СВЦЭМ!$D$10+'СЕТ СН'!$F$5-'СЕТ СН'!$F$20</f>
        <v>4979.8300603900007</v>
      </c>
      <c r="H15" s="36">
        <f>SUMIFS(СВЦЭМ!$C$39:$C$782,СВЦЭМ!$A$39:$A$782,$A15,СВЦЭМ!$B$39:$B$782,H$11)+'СЕТ СН'!$F$12+СВЦЭМ!$D$10+'СЕТ СН'!$F$5-'СЕТ СН'!$F$20</f>
        <v>4858.4904969500003</v>
      </c>
      <c r="I15" s="36">
        <f>SUMIFS(СВЦЭМ!$C$39:$C$782,СВЦЭМ!$A$39:$A$782,$A15,СВЦЭМ!$B$39:$B$782,I$11)+'СЕТ СН'!$F$12+СВЦЭМ!$D$10+'СЕТ СН'!$F$5-'СЕТ СН'!$F$20</f>
        <v>4805.6052976999999</v>
      </c>
      <c r="J15" s="36">
        <f>SUMIFS(СВЦЭМ!$C$39:$C$782,СВЦЭМ!$A$39:$A$782,$A15,СВЦЭМ!$B$39:$B$782,J$11)+'СЕТ СН'!$F$12+СВЦЭМ!$D$10+'СЕТ СН'!$F$5-'СЕТ СН'!$F$20</f>
        <v>4731.1401999099999</v>
      </c>
      <c r="K15" s="36">
        <f>SUMIFS(СВЦЭМ!$C$39:$C$782,СВЦЭМ!$A$39:$A$782,$A15,СВЦЭМ!$B$39:$B$782,K$11)+'СЕТ СН'!$F$12+СВЦЭМ!$D$10+'СЕТ СН'!$F$5-'СЕТ СН'!$F$20</f>
        <v>4688.7635356700002</v>
      </c>
      <c r="L15" s="36">
        <f>SUMIFS(СВЦЭМ!$C$39:$C$782,СВЦЭМ!$A$39:$A$782,$A15,СВЦЭМ!$B$39:$B$782,L$11)+'СЕТ СН'!$F$12+СВЦЭМ!$D$10+'СЕТ СН'!$F$5-'СЕТ СН'!$F$20</f>
        <v>4627.3733688499997</v>
      </c>
      <c r="M15" s="36">
        <f>SUMIFS(СВЦЭМ!$C$39:$C$782,СВЦЭМ!$A$39:$A$782,$A15,СВЦЭМ!$B$39:$B$782,M$11)+'СЕТ СН'!$F$12+СВЦЭМ!$D$10+'СЕТ СН'!$F$5-'СЕТ СН'!$F$20</f>
        <v>4633.5001647299996</v>
      </c>
      <c r="N15" s="36">
        <f>SUMIFS(СВЦЭМ!$C$39:$C$782,СВЦЭМ!$A$39:$A$782,$A15,СВЦЭМ!$B$39:$B$782,N$11)+'СЕТ СН'!$F$12+СВЦЭМ!$D$10+'СЕТ СН'!$F$5-'СЕТ СН'!$F$20</f>
        <v>4651.6749272300003</v>
      </c>
      <c r="O15" s="36">
        <f>SUMIFS(СВЦЭМ!$C$39:$C$782,СВЦЭМ!$A$39:$A$782,$A15,СВЦЭМ!$B$39:$B$782,O$11)+'СЕТ СН'!$F$12+СВЦЭМ!$D$10+'СЕТ СН'!$F$5-'СЕТ СН'!$F$20</f>
        <v>4662.5128783600003</v>
      </c>
      <c r="P15" s="36">
        <f>SUMIFS(СВЦЭМ!$C$39:$C$782,СВЦЭМ!$A$39:$A$782,$A15,СВЦЭМ!$B$39:$B$782,P$11)+'СЕТ СН'!$F$12+СВЦЭМ!$D$10+'СЕТ СН'!$F$5-'СЕТ СН'!$F$20</f>
        <v>4679.7324118100005</v>
      </c>
      <c r="Q15" s="36">
        <f>SUMIFS(СВЦЭМ!$C$39:$C$782,СВЦЭМ!$A$39:$A$782,$A15,СВЦЭМ!$B$39:$B$782,Q$11)+'СЕТ СН'!$F$12+СВЦЭМ!$D$10+'СЕТ СН'!$F$5-'СЕТ СН'!$F$20</f>
        <v>4695.1345196800003</v>
      </c>
      <c r="R15" s="36">
        <f>SUMIFS(СВЦЭМ!$C$39:$C$782,СВЦЭМ!$A$39:$A$782,$A15,СВЦЭМ!$B$39:$B$782,R$11)+'СЕТ СН'!$F$12+СВЦЭМ!$D$10+'СЕТ СН'!$F$5-'СЕТ СН'!$F$20</f>
        <v>4700.7998194299998</v>
      </c>
      <c r="S15" s="36">
        <f>SUMIFS(СВЦЭМ!$C$39:$C$782,СВЦЭМ!$A$39:$A$782,$A15,СВЦЭМ!$B$39:$B$782,S$11)+'СЕТ СН'!$F$12+СВЦЭМ!$D$10+'СЕТ СН'!$F$5-'СЕТ СН'!$F$20</f>
        <v>4686.9890428600002</v>
      </c>
      <c r="T15" s="36">
        <f>SUMIFS(СВЦЭМ!$C$39:$C$782,СВЦЭМ!$A$39:$A$782,$A15,СВЦЭМ!$B$39:$B$782,T$11)+'СЕТ СН'!$F$12+СВЦЭМ!$D$10+'СЕТ СН'!$F$5-'СЕТ СН'!$F$20</f>
        <v>4673.4440350100003</v>
      </c>
      <c r="U15" s="36">
        <f>SUMIFS(СВЦЭМ!$C$39:$C$782,СВЦЭМ!$A$39:$A$782,$A15,СВЦЭМ!$B$39:$B$782,U$11)+'СЕТ СН'!$F$12+СВЦЭМ!$D$10+'СЕТ СН'!$F$5-'СЕТ СН'!$F$20</f>
        <v>4670.1902157300001</v>
      </c>
      <c r="V15" s="36">
        <f>SUMIFS(СВЦЭМ!$C$39:$C$782,СВЦЭМ!$A$39:$A$782,$A15,СВЦЭМ!$B$39:$B$782,V$11)+'СЕТ СН'!$F$12+СВЦЭМ!$D$10+'СЕТ СН'!$F$5-'СЕТ СН'!$F$20</f>
        <v>4706.5154485599996</v>
      </c>
      <c r="W15" s="36">
        <f>SUMIFS(СВЦЭМ!$C$39:$C$782,СВЦЭМ!$A$39:$A$782,$A15,СВЦЭМ!$B$39:$B$782,W$11)+'СЕТ СН'!$F$12+СВЦЭМ!$D$10+'СЕТ СН'!$F$5-'СЕТ СН'!$F$20</f>
        <v>4669.8677968299999</v>
      </c>
      <c r="X15" s="36">
        <f>SUMIFS(СВЦЭМ!$C$39:$C$782,СВЦЭМ!$A$39:$A$782,$A15,СВЦЭМ!$B$39:$B$782,X$11)+'СЕТ СН'!$F$12+СВЦЭМ!$D$10+'СЕТ СН'!$F$5-'СЕТ СН'!$F$20</f>
        <v>4716.9429894000004</v>
      </c>
      <c r="Y15" s="36">
        <f>SUMIFS(СВЦЭМ!$C$39:$C$782,СВЦЭМ!$A$39:$A$782,$A15,СВЦЭМ!$B$39:$B$782,Y$11)+'СЕТ СН'!$F$12+СВЦЭМ!$D$10+'СЕТ СН'!$F$5-'СЕТ СН'!$F$20</f>
        <v>4788.2266440700005</v>
      </c>
    </row>
    <row r="16" spans="1:27" ht="15.75" x14ac:dyDescent="0.2">
      <c r="A16" s="35">
        <f t="shared" si="0"/>
        <v>45417</v>
      </c>
      <c r="B16" s="36">
        <f>SUMIFS(СВЦЭМ!$C$39:$C$782,СВЦЭМ!$A$39:$A$782,$A16,СВЦЭМ!$B$39:$B$782,B$11)+'СЕТ СН'!$F$12+СВЦЭМ!$D$10+'СЕТ СН'!$F$5-'СЕТ СН'!$F$20</f>
        <v>4863.0805430999999</v>
      </c>
      <c r="C16" s="36">
        <f>SUMIFS(СВЦЭМ!$C$39:$C$782,СВЦЭМ!$A$39:$A$782,$A16,СВЦЭМ!$B$39:$B$782,C$11)+'СЕТ СН'!$F$12+СВЦЭМ!$D$10+'СЕТ СН'!$F$5-'СЕТ СН'!$F$20</f>
        <v>4925.3933572400001</v>
      </c>
      <c r="D16" s="36">
        <f>SUMIFS(СВЦЭМ!$C$39:$C$782,СВЦЭМ!$A$39:$A$782,$A16,СВЦЭМ!$B$39:$B$782,D$11)+'СЕТ СН'!$F$12+СВЦЭМ!$D$10+'СЕТ СН'!$F$5-'СЕТ СН'!$F$20</f>
        <v>4951.3537674300005</v>
      </c>
      <c r="E16" s="36">
        <f>SUMIFS(СВЦЭМ!$C$39:$C$782,СВЦЭМ!$A$39:$A$782,$A16,СВЦЭМ!$B$39:$B$782,E$11)+'СЕТ СН'!$F$12+СВЦЭМ!$D$10+'СЕТ СН'!$F$5-'СЕТ СН'!$F$20</f>
        <v>4968.1895747300005</v>
      </c>
      <c r="F16" s="36">
        <f>SUMIFS(СВЦЭМ!$C$39:$C$782,СВЦЭМ!$A$39:$A$782,$A16,СВЦЭМ!$B$39:$B$782,F$11)+'СЕТ СН'!$F$12+СВЦЭМ!$D$10+'СЕТ СН'!$F$5-'СЕТ СН'!$F$20</f>
        <v>4984.9115871900003</v>
      </c>
      <c r="G16" s="36">
        <f>SUMIFS(СВЦЭМ!$C$39:$C$782,СВЦЭМ!$A$39:$A$782,$A16,СВЦЭМ!$B$39:$B$782,G$11)+'СЕТ СН'!$F$12+СВЦЭМ!$D$10+'СЕТ СН'!$F$5-'СЕТ СН'!$F$20</f>
        <v>4959.4560188200003</v>
      </c>
      <c r="H16" s="36">
        <f>SUMIFS(СВЦЭМ!$C$39:$C$782,СВЦЭМ!$A$39:$A$782,$A16,СВЦЭМ!$B$39:$B$782,H$11)+'СЕТ СН'!$F$12+СВЦЭМ!$D$10+'СЕТ СН'!$F$5-'СЕТ СН'!$F$20</f>
        <v>4961.8803088200002</v>
      </c>
      <c r="I16" s="36">
        <f>SUMIFS(СВЦЭМ!$C$39:$C$782,СВЦЭМ!$A$39:$A$782,$A16,СВЦЭМ!$B$39:$B$782,I$11)+'СЕТ СН'!$F$12+СВЦЭМ!$D$10+'СЕТ СН'!$F$5-'СЕТ СН'!$F$20</f>
        <v>4916.31316281</v>
      </c>
      <c r="J16" s="36">
        <f>SUMIFS(СВЦЭМ!$C$39:$C$782,СВЦЭМ!$A$39:$A$782,$A16,СВЦЭМ!$B$39:$B$782,J$11)+'СЕТ СН'!$F$12+СВЦЭМ!$D$10+'СЕТ СН'!$F$5-'СЕТ СН'!$F$20</f>
        <v>4831.2628080800005</v>
      </c>
      <c r="K16" s="36">
        <f>SUMIFS(СВЦЭМ!$C$39:$C$782,СВЦЭМ!$A$39:$A$782,$A16,СВЦЭМ!$B$39:$B$782,K$11)+'СЕТ СН'!$F$12+СВЦЭМ!$D$10+'СЕТ СН'!$F$5-'СЕТ СН'!$F$20</f>
        <v>4772.1904666700002</v>
      </c>
      <c r="L16" s="36">
        <f>SUMIFS(СВЦЭМ!$C$39:$C$782,СВЦЭМ!$A$39:$A$782,$A16,СВЦЭМ!$B$39:$B$782,L$11)+'СЕТ СН'!$F$12+СВЦЭМ!$D$10+'СЕТ СН'!$F$5-'СЕТ СН'!$F$20</f>
        <v>4721.7732542600006</v>
      </c>
      <c r="M16" s="36">
        <f>SUMIFS(СВЦЭМ!$C$39:$C$782,СВЦЭМ!$A$39:$A$782,$A16,СВЦЭМ!$B$39:$B$782,M$11)+'СЕТ СН'!$F$12+СВЦЭМ!$D$10+'СЕТ СН'!$F$5-'СЕТ СН'!$F$20</f>
        <v>4705.8797791500001</v>
      </c>
      <c r="N16" s="36">
        <f>SUMIFS(СВЦЭМ!$C$39:$C$782,СВЦЭМ!$A$39:$A$782,$A16,СВЦЭМ!$B$39:$B$782,N$11)+'СЕТ СН'!$F$12+СВЦЭМ!$D$10+'СЕТ СН'!$F$5-'СЕТ СН'!$F$20</f>
        <v>4710.4107841799996</v>
      </c>
      <c r="O16" s="36">
        <f>SUMIFS(СВЦЭМ!$C$39:$C$782,СВЦЭМ!$A$39:$A$782,$A16,СВЦЭМ!$B$39:$B$782,O$11)+'СЕТ СН'!$F$12+СВЦЭМ!$D$10+'СЕТ СН'!$F$5-'СЕТ СН'!$F$20</f>
        <v>4751.5989529300005</v>
      </c>
      <c r="P16" s="36">
        <f>SUMIFS(СВЦЭМ!$C$39:$C$782,СВЦЭМ!$A$39:$A$782,$A16,СВЦЭМ!$B$39:$B$782,P$11)+'СЕТ СН'!$F$12+СВЦЭМ!$D$10+'СЕТ СН'!$F$5-'СЕТ СН'!$F$20</f>
        <v>4761.5680220200002</v>
      </c>
      <c r="Q16" s="36">
        <f>SUMIFS(СВЦЭМ!$C$39:$C$782,СВЦЭМ!$A$39:$A$782,$A16,СВЦЭМ!$B$39:$B$782,Q$11)+'СЕТ СН'!$F$12+СВЦЭМ!$D$10+'СЕТ СН'!$F$5-'СЕТ СН'!$F$20</f>
        <v>4782.8470970600001</v>
      </c>
      <c r="R16" s="36">
        <f>SUMIFS(СВЦЭМ!$C$39:$C$782,СВЦЭМ!$A$39:$A$782,$A16,СВЦЭМ!$B$39:$B$782,R$11)+'СЕТ СН'!$F$12+СВЦЭМ!$D$10+'СЕТ СН'!$F$5-'СЕТ СН'!$F$20</f>
        <v>4804.6726218100002</v>
      </c>
      <c r="S16" s="36">
        <f>SUMIFS(СВЦЭМ!$C$39:$C$782,СВЦЭМ!$A$39:$A$782,$A16,СВЦЭМ!$B$39:$B$782,S$11)+'СЕТ СН'!$F$12+СВЦЭМ!$D$10+'СЕТ СН'!$F$5-'СЕТ СН'!$F$20</f>
        <v>4795.7574634100001</v>
      </c>
      <c r="T16" s="36">
        <f>SUMIFS(СВЦЭМ!$C$39:$C$782,СВЦЭМ!$A$39:$A$782,$A16,СВЦЭМ!$B$39:$B$782,T$11)+'СЕТ СН'!$F$12+СВЦЭМ!$D$10+'СЕТ СН'!$F$5-'СЕТ СН'!$F$20</f>
        <v>4754.3649691000001</v>
      </c>
      <c r="U16" s="36">
        <f>SUMIFS(СВЦЭМ!$C$39:$C$782,СВЦЭМ!$A$39:$A$782,$A16,СВЦЭМ!$B$39:$B$782,U$11)+'СЕТ СН'!$F$12+СВЦЭМ!$D$10+'СЕТ СН'!$F$5-'СЕТ СН'!$F$20</f>
        <v>4745.98236103</v>
      </c>
      <c r="V16" s="36">
        <f>SUMIFS(СВЦЭМ!$C$39:$C$782,СВЦЭМ!$A$39:$A$782,$A16,СВЦЭМ!$B$39:$B$782,V$11)+'СЕТ СН'!$F$12+СВЦЭМ!$D$10+'СЕТ СН'!$F$5-'СЕТ СН'!$F$20</f>
        <v>4707.9849382700004</v>
      </c>
      <c r="W16" s="36">
        <f>SUMIFS(СВЦЭМ!$C$39:$C$782,СВЦЭМ!$A$39:$A$782,$A16,СВЦЭМ!$B$39:$B$782,W$11)+'СЕТ СН'!$F$12+СВЦЭМ!$D$10+'СЕТ СН'!$F$5-'СЕТ СН'!$F$20</f>
        <v>4662.9848447900004</v>
      </c>
      <c r="X16" s="36">
        <f>SUMIFS(СВЦЭМ!$C$39:$C$782,СВЦЭМ!$A$39:$A$782,$A16,СВЦЭМ!$B$39:$B$782,X$11)+'СЕТ СН'!$F$12+СВЦЭМ!$D$10+'СЕТ СН'!$F$5-'СЕТ СН'!$F$20</f>
        <v>4710.6605311900003</v>
      </c>
      <c r="Y16" s="36">
        <f>SUMIFS(СВЦЭМ!$C$39:$C$782,СВЦЭМ!$A$39:$A$782,$A16,СВЦЭМ!$B$39:$B$782,Y$11)+'СЕТ СН'!$F$12+СВЦЭМ!$D$10+'СЕТ СН'!$F$5-'СЕТ СН'!$F$20</f>
        <v>4777.45628476</v>
      </c>
    </row>
    <row r="17" spans="1:25" ht="15.75" x14ac:dyDescent="0.2">
      <c r="A17" s="35">
        <f t="shared" si="0"/>
        <v>45418</v>
      </c>
      <c r="B17" s="36">
        <f>SUMIFS(СВЦЭМ!$C$39:$C$782,СВЦЭМ!$A$39:$A$782,$A17,СВЦЭМ!$B$39:$B$782,B$11)+'СЕТ СН'!$F$12+СВЦЭМ!$D$10+'СЕТ СН'!$F$5-'СЕТ СН'!$F$20</f>
        <v>4821.6413849500004</v>
      </c>
      <c r="C17" s="36">
        <f>SUMIFS(СВЦЭМ!$C$39:$C$782,СВЦЭМ!$A$39:$A$782,$A17,СВЦЭМ!$B$39:$B$782,C$11)+'СЕТ СН'!$F$12+СВЦЭМ!$D$10+'СЕТ СН'!$F$5-'СЕТ СН'!$F$20</f>
        <v>4836.4652459299996</v>
      </c>
      <c r="D17" s="36">
        <f>SUMIFS(СВЦЭМ!$C$39:$C$782,СВЦЭМ!$A$39:$A$782,$A17,СВЦЭМ!$B$39:$B$782,D$11)+'СЕТ СН'!$F$12+СВЦЭМ!$D$10+'СЕТ СН'!$F$5-'СЕТ СН'!$F$20</f>
        <v>4896.5646724500002</v>
      </c>
      <c r="E17" s="36">
        <f>SUMIFS(СВЦЭМ!$C$39:$C$782,СВЦЭМ!$A$39:$A$782,$A17,СВЦЭМ!$B$39:$B$782,E$11)+'СЕТ СН'!$F$12+СВЦЭМ!$D$10+'СЕТ СН'!$F$5-'СЕТ СН'!$F$20</f>
        <v>4945.6096730999998</v>
      </c>
      <c r="F17" s="36">
        <f>SUMIFS(СВЦЭМ!$C$39:$C$782,СВЦЭМ!$A$39:$A$782,$A17,СВЦЭМ!$B$39:$B$782,F$11)+'СЕТ СН'!$F$12+СВЦЭМ!$D$10+'СЕТ СН'!$F$5-'СЕТ СН'!$F$20</f>
        <v>4933.9443398599997</v>
      </c>
      <c r="G17" s="36">
        <f>SUMIFS(СВЦЭМ!$C$39:$C$782,СВЦЭМ!$A$39:$A$782,$A17,СВЦЭМ!$B$39:$B$782,G$11)+'СЕТ СН'!$F$12+СВЦЭМ!$D$10+'СЕТ СН'!$F$5-'СЕТ СН'!$F$20</f>
        <v>4916.77527319</v>
      </c>
      <c r="H17" s="36">
        <f>SUMIFS(СВЦЭМ!$C$39:$C$782,СВЦЭМ!$A$39:$A$782,$A17,СВЦЭМ!$B$39:$B$782,H$11)+'СЕТ СН'!$F$12+СВЦЭМ!$D$10+'СЕТ СН'!$F$5-'СЕТ СН'!$F$20</f>
        <v>4887.6985232300003</v>
      </c>
      <c r="I17" s="36">
        <f>SUMIFS(СВЦЭМ!$C$39:$C$782,СВЦЭМ!$A$39:$A$782,$A17,СВЦЭМ!$B$39:$B$782,I$11)+'СЕТ СН'!$F$12+СВЦЭМ!$D$10+'СЕТ СН'!$F$5-'СЕТ СН'!$F$20</f>
        <v>4844.4849941800003</v>
      </c>
      <c r="J17" s="36">
        <f>SUMIFS(СВЦЭМ!$C$39:$C$782,СВЦЭМ!$A$39:$A$782,$A17,СВЦЭМ!$B$39:$B$782,J$11)+'СЕТ СН'!$F$12+СВЦЭМ!$D$10+'СЕТ СН'!$F$5-'СЕТ СН'!$F$20</f>
        <v>4816.8903559500004</v>
      </c>
      <c r="K17" s="36">
        <f>SUMIFS(СВЦЭМ!$C$39:$C$782,СВЦЭМ!$A$39:$A$782,$A17,СВЦЭМ!$B$39:$B$782,K$11)+'СЕТ СН'!$F$12+СВЦЭМ!$D$10+'СЕТ СН'!$F$5-'СЕТ СН'!$F$20</f>
        <v>4820.6272718099999</v>
      </c>
      <c r="L17" s="36">
        <f>SUMIFS(СВЦЭМ!$C$39:$C$782,СВЦЭМ!$A$39:$A$782,$A17,СВЦЭМ!$B$39:$B$782,L$11)+'СЕТ СН'!$F$12+СВЦЭМ!$D$10+'СЕТ СН'!$F$5-'СЕТ СН'!$F$20</f>
        <v>4786.66574511</v>
      </c>
      <c r="M17" s="36">
        <f>SUMIFS(СВЦЭМ!$C$39:$C$782,СВЦЭМ!$A$39:$A$782,$A17,СВЦЭМ!$B$39:$B$782,M$11)+'СЕТ СН'!$F$12+СВЦЭМ!$D$10+'СЕТ СН'!$F$5-'СЕТ СН'!$F$20</f>
        <v>4790.23618652</v>
      </c>
      <c r="N17" s="36">
        <f>SUMIFS(СВЦЭМ!$C$39:$C$782,СВЦЭМ!$A$39:$A$782,$A17,СВЦЭМ!$B$39:$B$782,N$11)+'СЕТ СН'!$F$12+СВЦЭМ!$D$10+'СЕТ СН'!$F$5-'СЕТ СН'!$F$20</f>
        <v>4797.4632435800004</v>
      </c>
      <c r="O17" s="36">
        <f>SUMIFS(СВЦЭМ!$C$39:$C$782,СВЦЭМ!$A$39:$A$782,$A17,СВЦЭМ!$B$39:$B$782,O$11)+'СЕТ СН'!$F$12+СВЦЭМ!$D$10+'СЕТ СН'!$F$5-'СЕТ СН'!$F$20</f>
        <v>4791.1133718999999</v>
      </c>
      <c r="P17" s="36">
        <f>SUMIFS(СВЦЭМ!$C$39:$C$782,СВЦЭМ!$A$39:$A$782,$A17,СВЦЭМ!$B$39:$B$782,P$11)+'СЕТ СН'!$F$12+СВЦЭМ!$D$10+'СЕТ СН'!$F$5-'СЕТ СН'!$F$20</f>
        <v>4814.74848079</v>
      </c>
      <c r="Q17" s="36">
        <f>SUMIFS(СВЦЭМ!$C$39:$C$782,СВЦЭМ!$A$39:$A$782,$A17,СВЦЭМ!$B$39:$B$782,Q$11)+'СЕТ СН'!$F$12+СВЦЭМ!$D$10+'СЕТ СН'!$F$5-'СЕТ СН'!$F$20</f>
        <v>4815.9249533900002</v>
      </c>
      <c r="R17" s="36">
        <f>SUMIFS(СВЦЭМ!$C$39:$C$782,СВЦЭМ!$A$39:$A$782,$A17,СВЦЭМ!$B$39:$B$782,R$11)+'СЕТ СН'!$F$12+СВЦЭМ!$D$10+'СЕТ СН'!$F$5-'СЕТ СН'!$F$20</f>
        <v>4820.0508540199999</v>
      </c>
      <c r="S17" s="36">
        <f>SUMIFS(СВЦЭМ!$C$39:$C$782,СВЦЭМ!$A$39:$A$782,$A17,СВЦЭМ!$B$39:$B$782,S$11)+'СЕТ СН'!$F$12+СВЦЭМ!$D$10+'СЕТ СН'!$F$5-'СЕТ СН'!$F$20</f>
        <v>4815.1137840199999</v>
      </c>
      <c r="T17" s="36">
        <f>SUMIFS(СВЦЭМ!$C$39:$C$782,СВЦЭМ!$A$39:$A$782,$A17,СВЦЭМ!$B$39:$B$782,T$11)+'СЕТ СН'!$F$12+СВЦЭМ!$D$10+'СЕТ СН'!$F$5-'СЕТ СН'!$F$20</f>
        <v>4796.1754893799998</v>
      </c>
      <c r="U17" s="36">
        <f>SUMIFS(СВЦЭМ!$C$39:$C$782,СВЦЭМ!$A$39:$A$782,$A17,СВЦЭМ!$B$39:$B$782,U$11)+'СЕТ СН'!$F$12+СВЦЭМ!$D$10+'СЕТ СН'!$F$5-'СЕТ СН'!$F$20</f>
        <v>4790.3810656000005</v>
      </c>
      <c r="V17" s="36">
        <f>SUMIFS(СВЦЭМ!$C$39:$C$782,СВЦЭМ!$A$39:$A$782,$A17,СВЦЭМ!$B$39:$B$782,V$11)+'СЕТ СН'!$F$12+СВЦЭМ!$D$10+'СЕТ СН'!$F$5-'СЕТ СН'!$F$20</f>
        <v>4777.10956231</v>
      </c>
      <c r="W17" s="36">
        <f>SUMIFS(СВЦЭМ!$C$39:$C$782,СВЦЭМ!$A$39:$A$782,$A17,СВЦЭМ!$B$39:$B$782,W$11)+'СЕТ СН'!$F$12+СВЦЭМ!$D$10+'СЕТ СН'!$F$5-'СЕТ СН'!$F$20</f>
        <v>4751.8340014100004</v>
      </c>
      <c r="X17" s="36">
        <f>SUMIFS(СВЦЭМ!$C$39:$C$782,СВЦЭМ!$A$39:$A$782,$A17,СВЦЭМ!$B$39:$B$782,X$11)+'СЕТ СН'!$F$12+СВЦЭМ!$D$10+'СЕТ СН'!$F$5-'СЕТ СН'!$F$20</f>
        <v>4798.3514600199996</v>
      </c>
      <c r="Y17" s="36">
        <f>SUMIFS(СВЦЭМ!$C$39:$C$782,СВЦЭМ!$A$39:$A$782,$A17,СВЦЭМ!$B$39:$B$782,Y$11)+'СЕТ СН'!$F$12+СВЦЭМ!$D$10+'СЕТ СН'!$F$5-'СЕТ СН'!$F$20</f>
        <v>4812.4992705300001</v>
      </c>
    </row>
    <row r="18" spans="1:25" ht="15.75" x14ac:dyDescent="0.2">
      <c r="A18" s="35">
        <f t="shared" si="0"/>
        <v>45419</v>
      </c>
      <c r="B18" s="36">
        <f>SUMIFS(СВЦЭМ!$C$39:$C$782,СВЦЭМ!$A$39:$A$782,$A18,СВЦЭМ!$B$39:$B$782,B$11)+'СЕТ СН'!$F$12+СВЦЭМ!$D$10+'СЕТ СН'!$F$5-'СЕТ СН'!$F$20</f>
        <v>4822.46644681</v>
      </c>
      <c r="C18" s="36">
        <f>SUMIFS(СВЦЭМ!$C$39:$C$782,СВЦЭМ!$A$39:$A$782,$A18,СВЦЭМ!$B$39:$B$782,C$11)+'СЕТ СН'!$F$12+СВЦЭМ!$D$10+'СЕТ СН'!$F$5-'СЕТ СН'!$F$20</f>
        <v>4920.2947580199998</v>
      </c>
      <c r="D18" s="36">
        <f>SUMIFS(СВЦЭМ!$C$39:$C$782,СВЦЭМ!$A$39:$A$782,$A18,СВЦЭМ!$B$39:$B$782,D$11)+'СЕТ СН'!$F$12+СВЦЭМ!$D$10+'СЕТ СН'!$F$5-'СЕТ СН'!$F$20</f>
        <v>5028.1491766700001</v>
      </c>
      <c r="E18" s="36">
        <f>SUMIFS(СВЦЭМ!$C$39:$C$782,СВЦЭМ!$A$39:$A$782,$A18,СВЦЭМ!$B$39:$B$782,E$11)+'СЕТ СН'!$F$12+СВЦЭМ!$D$10+'СЕТ СН'!$F$5-'СЕТ СН'!$F$20</f>
        <v>5050.0243123</v>
      </c>
      <c r="F18" s="36">
        <f>SUMIFS(СВЦЭМ!$C$39:$C$782,СВЦЭМ!$A$39:$A$782,$A18,СВЦЭМ!$B$39:$B$782,F$11)+'СЕТ СН'!$F$12+СВЦЭМ!$D$10+'СЕТ СН'!$F$5-'СЕТ СН'!$F$20</f>
        <v>5068.1101845399999</v>
      </c>
      <c r="G18" s="36">
        <f>SUMIFS(СВЦЭМ!$C$39:$C$782,СВЦЭМ!$A$39:$A$782,$A18,СВЦЭМ!$B$39:$B$782,G$11)+'СЕТ СН'!$F$12+СВЦЭМ!$D$10+'СЕТ СН'!$F$5-'СЕТ СН'!$F$20</f>
        <v>5012.3604535800005</v>
      </c>
      <c r="H18" s="36">
        <f>SUMIFS(СВЦЭМ!$C$39:$C$782,СВЦЭМ!$A$39:$A$782,$A18,СВЦЭМ!$B$39:$B$782,H$11)+'СЕТ СН'!$F$12+СВЦЭМ!$D$10+'СЕТ СН'!$F$5-'СЕТ СН'!$F$20</f>
        <v>4959.3942868100003</v>
      </c>
      <c r="I18" s="36">
        <f>SUMIFS(СВЦЭМ!$C$39:$C$782,СВЦЭМ!$A$39:$A$782,$A18,СВЦЭМ!$B$39:$B$782,I$11)+'СЕТ СН'!$F$12+СВЦЭМ!$D$10+'СЕТ СН'!$F$5-'СЕТ СН'!$F$20</f>
        <v>4876.9246976900004</v>
      </c>
      <c r="J18" s="36">
        <f>SUMIFS(СВЦЭМ!$C$39:$C$782,СВЦЭМ!$A$39:$A$782,$A18,СВЦЭМ!$B$39:$B$782,J$11)+'СЕТ СН'!$F$12+СВЦЭМ!$D$10+'СЕТ СН'!$F$5-'СЕТ СН'!$F$20</f>
        <v>4819.3910795499996</v>
      </c>
      <c r="K18" s="36">
        <f>SUMIFS(СВЦЭМ!$C$39:$C$782,СВЦЭМ!$A$39:$A$782,$A18,СВЦЭМ!$B$39:$B$782,K$11)+'СЕТ СН'!$F$12+СВЦЭМ!$D$10+'СЕТ СН'!$F$5-'СЕТ СН'!$F$20</f>
        <v>4808.5789296399998</v>
      </c>
      <c r="L18" s="36">
        <f>SUMIFS(СВЦЭМ!$C$39:$C$782,СВЦЭМ!$A$39:$A$782,$A18,СВЦЭМ!$B$39:$B$782,L$11)+'СЕТ СН'!$F$12+СВЦЭМ!$D$10+'СЕТ СН'!$F$5-'СЕТ СН'!$F$20</f>
        <v>4764.3073780100003</v>
      </c>
      <c r="M18" s="36">
        <f>SUMIFS(СВЦЭМ!$C$39:$C$782,СВЦЭМ!$A$39:$A$782,$A18,СВЦЭМ!$B$39:$B$782,M$11)+'СЕТ СН'!$F$12+СВЦЭМ!$D$10+'СЕТ СН'!$F$5-'СЕТ СН'!$F$20</f>
        <v>4776.9543629400005</v>
      </c>
      <c r="N18" s="36">
        <f>SUMIFS(СВЦЭМ!$C$39:$C$782,СВЦЭМ!$A$39:$A$782,$A18,СВЦЭМ!$B$39:$B$782,N$11)+'СЕТ СН'!$F$12+СВЦЭМ!$D$10+'СЕТ СН'!$F$5-'СЕТ СН'!$F$20</f>
        <v>4770.4711928100005</v>
      </c>
      <c r="O18" s="36">
        <f>SUMIFS(СВЦЭМ!$C$39:$C$782,СВЦЭМ!$A$39:$A$782,$A18,СВЦЭМ!$B$39:$B$782,O$11)+'СЕТ СН'!$F$12+СВЦЭМ!$D$10+'СЕТ СН'!$F$5-'СЕТ СН'!$F$20</f>
        <v>4789.2300263300003</v>
      </c>
      <c r="P18" s="36">
        <f>SUMIFS(СВЦЭМ!$C$39:$C$782,СВЦЭМ!$A$39:$A$782,$A18,СВЦЭМ!$B$39:$B$782,P$11)+'СЕТ СН'!$F$12+СВЦЭМ!$D$10+'СЕТ СН'!$F$5-'СЕТ СН'!$F$20</f>
        <v>4804.7309142600006</v>
      </c>
      <c r="Q18" s="36">
        <f>SUMIFS(СВЦЭМ!$C$39:$C$782,СВЦЭМ!$A$39:$A$782,$A18,СВЦЭМ!$B$39:$B$782,Q$11)+'СЕТ СН'!$F$12+СВЦЭМ!$D$10+'СЕТ СН'!$F$5-'СЕТ СН'!$F$20</f>
        <v>4834.9965255900006</v>
      </c>
      <c r="R18" s="36">
        <f>SUMIFS(СВЦЭМ!$C$39:$C$782,СВЦЭМ!$A$39:$A$782,$A18,СВЦЭМ!$B$39:$B$782,R$11)+'СЕТ СН'!$F$12+СВЦЭМ!$D$10+'СЕТ СН'!$F$5-'СЕТ СН'!$F$20</f>
        <v>4851.6042918900002</v>
      </c>
      <c r="S18" s="36">
        <f>SUMIFS(СВЦЭМ!$C$39:$C$782,СВЦЭМ!$A$39:$A$782,$A18,СВЦЭМ!$B$39:$B$782,S$11)+'СЕТ СН'!$F$12+СВЦЭМ!$D$10+'СЕТ СН'!$F$5-'СЕТ СН'!$F$20</f>
        <v>4823.1791547600005</v>
      </c>
      <c r="T18" s="36">
        <f>SUMIFS(СВЦЭМ!$C$39:$C$782,СВЦЭМ!$A$39:$A$782,$A18,СВЦЭМ!$B$39:$B$782,T$11)+'СЕТ СН'!$F$12+СВЦЭМ!$D$10+'СЕТ СН'!$F$5-'СЕТ СН'!$F$20</f>
        <v>4789.3206863900004</v>
      </c>
      <c r="U18" s="36">
        <f>SUMIFS(СВЦЭМ!$C$39:$C$782,СВЦЭМ!$A$39:$A$782,$A18,СВЦЭМ!$B$39:$B$782,U$11)+'СЕТ СН'!$F$12+СВЦЭМ!$D$10+'СЕТ СН'!$F$5-'СЕТ СН'!$F$20</f>
        <v>4791.1867186700001</v>
      </c>
      <c r="V18" s="36">
        <f>SUMIFS(СВЦЭМ!$C$39:$C$782,СВЦЭМ!$A$39:$A$782,$A18,СВЦЭМ!$B$39:$B$782,V$11)+'СЕТ СН'!$F$12+СВЦЭМ!$D$10+'СЕТ СН'!$F$5-'СЕТ СН'!$F$20</f>
        <v>4763.4273022899997</v>
      </c>
      <c r="W18" s="36">
        <f>SUMIFS(СВЦЭМ!$C$39:$C$782,СВЦЭМ!$A$39:$A$782,$A18,СВЦЭМ!$B$39:$B$782,W$11)+'СЕТ СН'!$F$12+СВЦЭМ!$D$10+'СЕТ СН'!$F$5-'СЕТ СН'!$F$20</f>
        <v>4734.9079938699997</v>
      </c>
      <c r="X18" s="36">
        <f>SUMIFS(СВЦЭМ!$C$39:$C$782,СВЦЭМ!$A$39:$A$782,$A18,СВЦЭМ!$B$39:$B$782,X$11)+'СЕТ СН'!$F$12+СВЦЭМ!$D$10+'СЕТ СН'!$F$5-'СЕТ СН'!$F$20</f>
        <v>4775.6875118999997</v>
      </c>
      <c r="Y18" s="36">
        <f>SUMIFS(СВЦЭМ!$C$39:$C$782,СВЦЭМ!$A$39:$A$782,$A18,СВЦЭМ!$B$39:$B$782,Y$11)+'СЕТ СН'!$F$12+СВЦЭМ!$D$10+'СЕТ СН'!$F$5-'СЕТ СН'!$F$20</f>
        <v>4807.7818401100003</v>
      </c>
    </row>
    <row r="19" spans="1:25" ht="15.75" x14ac:dyDescent="0.2">
      <c r="A19" s="35">
        <f t="shared" si="0"/>
        <v>45420</v>
      </c>
      <c r="B19" s="36">
        <f>SUMIFS(СВЦЭМ!$C$39:$C$782,СВЦЭМ!$A$39:$A$782,$A19,СВЦЭМ!$B$39:$B$782,B$11)+'СЕТ СН'!$F$12+СВЦЭМ!$D$10+'СЕТ СН'!$F$5-'СЕТ СН'!$F$20</f>
        <v>4799.8700898200004</v>
      </c>
      <c r="C19" s="36">
        <f>SUMIFS(СВЦЭМ!$C$39:$C$782,СВЦЭМ!$A$39:$A$782,$A19,СВЦЭМ!$B$39:$B$782,C$11)+'СЕТ СН'!$F$12+СВЦЭМ!$D$10+'СЕТ СН'!$F$5-'СЕТ СН'!$F$20</f>
        <v>4855.7650496699998</v>
      </c>
      <c r="D19" s="36">
        <f>SUMIFS(СВЦЭМ!$C$39:$C$782,СВЦЭМ!$A$39:$A$782,$A19,СВЦЭМ!$B$39:$B$782,D$11)+'СЕТ СН'!$F$12+СВЦЭМ!$D$10+'СЕТ СН'!$F$5-'СЕТ СН'!$F$20</f>
        <v>4901.08021543</v>
      </c>
      <c r="E19" s="36">
        <f>SUMIFS(СВЦЭМ!$C$39:$C$782,СВЦЭМ!$A$39:$A$782,$A19,СВЦЭМ!$B$39:$B$782,E$11)+'СЕТ СН'!$F$12+СВЦЭМ!$D$10+'СЕТ СН'!$F$5-'СЕТ СН'!$F$20</f>
        <v>4926.3658286400005</v>
      </c>
      <c r="F19" s="36">
        <f>SUMIFS(СВЦЭМ!$C$39:$C$782,СВЦЭМ!$A$39:$A$782,$A19,СВЦЭМ!$B$39:$B$782,F$11)+'СЕТ СН'!$F$12+СВЦЭМ!$D$10+'СЕТ СН'!$F$5-'СЕТ СН'!$F$20</f>
        <v>4941.4606295399999</v>
      </c>
      <c r="G19" s="36">
        <f>SUMIFS(СВЦЭМ!$C$39:$C$782,СВЦЭМ!$A$39:$A$782,$A19,СВЦЭМ!$B$39:$B$782,G$11)+'СЕТ СН'!$F$12+СВЦЭМ!$D$10+'СЕТ СН'!$F$5-'СЕТ СН'!$F$20</f>
        <v>4914.9008158300003</v>
      </c>
      <c r="H19" s="36">
        <f>SUMIFS(СВЦЭМ!$C$39:$C$782,СВЦЭМ!$A$39:$A$782,$A19,СВЦЭМ!$B$39:$B$782,H$11)+'СЕТ СН'!$F$12+СВЦЭМ!$D$10+'СЕТ СН'!$F$5-'СЕТ СН'!$F$20</f>
        <v>4853.1755796200005</v>
      </c>
      <c r="I19" s="36">
        <f>SUMIFS(СВЦЭМ!$C$39:$C$782,СВЦЭМ!$A$39:$A$782,$A19,СВЦЭМ!$B$39:$B$782,I$11)+'СЕТ СН'!$F$12+СВЦЭМ!$D$10+'СЕТ СН'!$F$5-'СЕТ СН'!$F$20</f>
        <v>4778.2314646699997</v>
      </c>
      <c r="J19" s="36">
        <f>SUMIFS(СВЦЭМ!$C$39:$C$782,СВЦЭМ!$A$39:$A$782,$A19,СВЦЭМ!$B$39:$B$782,J$11)+'СЕТ СН'!$F$12+СВЦЭМ!$D$10+'СЕТ СН'!$F$5-'СЕТ СН'!$F$20</f>
        <v>5011.2258797200002</v>
      </c>
      <c r="K19" s="36">
        <f>SUMIFS(СВЦЭМ!$C$39:$C$782,СВЦЭМ!$A$39:$A$782,$A19,СВЦЭМ!$B$39:$B$782,K$11)+'СЕТ СН'!$F$12+СВЦЭМ!$D$10+'СЕТ СН'!$F$5-'СЕТ СН'!$F$20</f>
        <v>4672.1545813499997</v>
      </c>
      <c r="L19" s="36">
        <f>SUMIFS(СВЦЭМ!$C$39:$C$782,СВЦЭМ!$A$39:$A$782,$A19,СВЦЭМ!$B$39:$B$782,L$11)+'СЕТ СН'!$F$12+СВЦЭМ!$D$10+'СЕТ СН'!$F$5-'СЕТ СН'!$F$20</f>
        <v>4653.6997887300004</v>
      </c>
      <c r="M19" s="36">
        <f>SUMIFS(СВЦЭМ!$C$39:$C$782,СВЦЭМ!$A$39:$A$782,$A19,СВЦЭМ!$B$39:$B$782,M$11)+'СЕТ СН'!$F$12+СВЦЭМ!$D$10+'СЕТ СН'!$F$5-'СЕТ СН'!$F$20</f>
        <v>4651.56198838</v>
      </c>
      <c r="N19" s="36">
        <f>SUMIFS(СВЦЭМ!$C$39:$C$782,СВЦЭМ!$A$39:$A$782,$A19,СВЦЭМ!$B$39:$B$782,N$11)+'СЕТ СН'!$F$12+СВЦЭМ!$D$10+'СЕТ СН'!$F$5-'СЕТ СН'!$F$20</f>
        <v>4655.4844216900001</v>
      </c>
      <c r="O19" s="36">
        <f>SUMIFS(СВЦЭМ!$C$39:$C$782,СВЦЭМ!$A$39:$A$782,$A19,СВЦЭМ!$B$39:$B$782,O$11)+'СЕТ СН'!$F$12+СВЦЭМ!$D$10+'СЕТ СН'!$F$5-'СЕТ СН'!$F$20</f>
        <v>4679.7515397000006</v>
      </c>
      <c r="P19" s="36">
        <f>SUMIFS(СВЦЭМ!$C$39:$C$782,СВЦЭМ!$A$39:$A$782,$A19,СВЦЭМ!$B$39:$B$782,P$11)+'СЕТ СН'!$F$12+СВЦЭМ!$D$10+'СЕТ СН'!$F$5-'СЕТ СН'!$F$20</f>
        <v>4693.5263754699999</v>
      </c>
      <c r="Q19" s="36">
        <f>SUMIFS(СВЦЭМ!$C$39:$C$782,СВЦЭМ!$A$39:$A$782,$A19,СВЦЭМ!$B$39:$B$782,Q$11)+'СЕТ СН'!$F$12+СВЦЭМ!$D$10+'СЕТ СН'!$F$5-'СЕТ СН'!$F$20</f>
        <v>4717.79426255</v>
      </c>
      <c r="R19" s="36">
        <f>SUMIFS(СВЦЭМ!$C$39:$C$782,СВЦЭМ!$A$39:$A$782,$A19,СВЦЭМ!$B$39:$B$782,R$11)+'СЕТ СН'!$F$12+СВЦЭМ!$D$10+'СЕТ СН'!$F$5-'СЕТ СН'!$F$20</f>
        <v>51124.225311969996</v>
      </c>
      <c r="S19" s="36">
        <f>SUMIFS(СВЦЭМ!$C$39:$C$782,СВЦЭМ!$A$39:$A$782,$A19,СВЦЭМ!$B$39:$B$782,S$11)+'СЕТ СН'!$F$12+СВЦЭМ!$D$10+'СЕТ СН'!$F$5-'СЕТ СН'!$F$20</f>
        <v>4757.1749361100001</v>
      </c>
      <c r="T19" s="36">
        <f>SUMIFS(СВЦЭМ!$C$39:$C$782,СВЦЭМ!$A$39:$A$782,$A19,СВЦЭМ!$B$39:$B$782,T$11)+'СЕТ СН'!$F$12+СВЦЭМ!$D$10+'СЕТ СН'!$F$5-'СЕТ СН'!$F$20</f>
        <v>4719.4336968999996</v>
      </c>
      <c r="U19" s="36">
        <f>SUMIFS(СВЦЭМ!$C$39:$C$782,СВЦЭМ!$A$39:$A$782,$A19,СВЦЭМ!$B$39:$B$782,U$11)+'СЕТ СН'!$F$12+СВЦЭМ!$D$10+'СЕТ СН'!$F$5-'СЕТ СН'!$F$20</f>
        <v>4704.5070752199999</v>
      </c>
      <c r="V19" s="36">
        <f>SUMIFS(СВЦЭМ!$C$39:$C$782,СВЦЭМ!$A$39:$A$782,$A19,СВЦЭМ!$B$39:$B$782,V$11)+'СЕТ СН'!$F$12+СВЦЭМ!$D$10+'СЕТ СН'!$F$5-'СЕТ СН'!$F$20</f>
        <v>4679.5628068200003</v>
      </c>
      <c r="W19" s="36">
        <f>SUMIFS(СВЦЭМ!$C$39:$C$782,СВЦЭМ!$A$39:$A$782,$A19,СВЦЭМ!$B$39:$B$782,W$11)+'СЕТ СН'!$F$12+СВЦЭМ!$D$10+'СЕТ СН'!$F$5-'СЕТ СН'!$F$20</f>
        <v>4650.5728504799999</v>
      </c>
      <c r="X19" s="36">
        <f>SUMIFS(СВЦЭМ!$C$39:$C$782,СВЦЭМ!$A$39:$A$782,$A19,СВЦЭМ!$B$39:$B$782,X$11)+'СЕТ СН'!$F$12+СВЦЭМ!$D$10+'СЕТ СН'!$F$5-'СЕТ СН'!$F$20</f>
        <v>4656.3953711300001</v>
      </c>
      <c r="Y19" s="36">
        <f>SUMIFS(СВЦЭМ!$C$39:$C$782,СВЦЭМ!$A$39:$A$782,$A19,СВЦЭМ!$B$39:$B$782,Y$11)+'СЕТ СН'!$F$12+СВЦЭМ!$D$10+'СЕТ СН'!$F$5-'СЕТ СН'!$F$20</f>
        <v>4678.4557025300001</v>
      </c>
    </row>
    <row r="20" spans="1:25" ht="15.75" x14ac:dyDescent="0.2">
      <c r="A20" s="35">
        <f t="shared" si="0"/>
        <v>45421</v>
      </c>
      <c r="B20" s="36">
        <f>SUMIFS(СВЦЭМ!$C$39:$C$782,СВЦЭМ!$A$39:$A$782,$A20,СВЦЭМ!$B$39:$B$782,B$11)+'СЕТ СН'!$F$12+СВЦЭМ!$D$10+'СЕТ СН'!$F$5-'СЕТ СН'!$F$20</f>
        <v>4840.8337314300006</v>
      </c>
      <c r="C20" s="36">
        <f>SUMIFS(СВЦЭМ!$C$39:$C$782,СВЦЭМ!$A$39:$A$782,$A20,СВЦЭМ!$B$39:$B$782,C$11)+'СЕТ СН'!$F$12+СВЦЭМ!$D$10+'СЕТ СН'!$F$5-'СЕТ СН'!$F$20</f>
        <v>4900.8607572700002</v>
      </c>
      <c r="D20" s="36">
        <f>SUMIFS(СВЦЭМ!$C$39:$C$782,СВЦЭМ!$A$39:$A$782,$A20,СВЦЭМ!$B$39:$B$782,D$11)+'СЕТ СН'!$F$12+СВЦЭМ!$D$10+'СЕТ СН'!$F$5-'СЕТ СН'!$F$20</f>
        <v>4944.7678150800002</v>
      </c>
      <c r="E20" s="36">
        <f>SUMIFS(СВЦЭМ!$C$39:$C$782,СВЦЭМ!$A$39:$A$782,$A20,СВЦЭМ!$B$39:$B$782,E$11)+'СЕТ СН'!$F$12+СВЦЭМ!$D$10+'СЕТ СН'!$F$5-'СЕТ СН'!$F$20</f>
        <v>4978.3966770000006</v>
      </c>
      <c r="F20" s="36">
        <f>SUMIFS(СВЦЭМ!$C$39:$C$782,СВЦЭМ!$A$39:$A$782,$A20,СВЦЭМ!$B$39:$B$782,F$11)+'СЕТ СН'!$F$12+СВЦЭМ!$D$10+'СЕТ СН'!$F$5-'СЕТ СН'!$F$20</f>
        <v>4977.6141612499996</v>
      </c>
      <c r="G20" s="36">
        <f>SUMIFS(СВЦЭМ!$C$39:$C$782,СВЦЭМ!$A$39:$A$782,$A20,СВЦЭМ!$B$39:$B$782,G$11)+'СЕТ СН'!$F$12+СВЦЭМ!$D$10+'СЕТ СН'!$F$5-'СЕТ СН'!$F$20</f>
        <v>4962.2550225300001</v>
      </c>
      <c r="H20" s="36">
        <f>SUMIFS(СВЦЭМ!$C$39:$C$782,СВЦЭМ!$A$39:$A$782,$A20,СВЦЭМ!$B$39:$B$782,H$11)+'СЕТ СН'!$F$12+СВЦЭМ!$D$10+'СЕТ СН'!$F$5-'СЕТ СН'!$F$20</f>
        <v>4960.5017300500003</v>
      </c>
      <c r="I20" s="36">
        <f>SUMIFS(СВЦЭМ!$C$39:$C$782,СВЦЭМ!$A$39:$A$782,$A20,СВЦЭМ!$B$39:$B$782,I$11)+'СЕТ СН'!$F$12+СВЦЭМ!$D$10+'СЕТ СН'!$F$5-'СЕТ СН'!$F$20</f>
        <v>4911.6152773699996</v>
      </c>
      <c r="J20" s="36">
        <f>SUMIFS(СВЦЭМ!$C$39:$C$782,СВЦЭМ!$A$39:$A$782,$A20,СВЦЭМ!$B$39:$B$782,J$11)+'СЕТ СН'!$F$12+СВЦЭМ!$D$10+'СЕТ СН'!$F$5-'СЕТ СН'!$F$20</f>
        <v>4830.1053714200007</v>
      </c>
      <c r="K20" s="36">
        <f>SUMIFS(СВЦЭМ!$C$39:$C$782,СВЦЭМ!$A$39:$A$782,$A20,СВЦЭМ!$B$39:$B$782,K$11)+'СЕТ СН'!$F$12+СВЦЭМ!$D$10+'СЕТ СН'!$F$5-'СЕТ СН'!$F$20</f>
        <v>4769.5354473900006</v>
      </c>
      <c r="L20" s="36">
        <f>SUMIFS(СВЦЭМ!$C$39:$C$782,СВЦЭМ!$A$39:$A$782,$A20,СВЦЭМ!$B$39:$B$782,L$11)+'СЕТ СН'!$F$12+СВЦЭМ!$D$10+'СЕТ СН'!$F$5-'СЕТ СН'!$F$20</f>
        <v>4714.5259376100003</v>
      </c>
      <c r="M20" s="36">
        <f>SUMIFS(СВЦЭМ!$C$39:$C$782,СВЦЭМ!$A$39:$A$782,$A20,СВЦЭМ!$B$39:$B$782,M$11)+'СЕТ СН'!$F$12+СВЦЭМ!$D$10+'СЕТ СН'!$F$5-'СЕТ СН'!$F$20</f>
        <v>4711.6846002800003</v>
      </c>
      <c r="N20" s="36">
        <f>SUMIFS(СВЦЭМ!$C$39:$C$782,СВЦЭМ!$A$39:$A$782,$A20,СВЦЭМ!$B$39:$B$782,N$11)+'СЕТ СН'!$F$12+СВЦЭМ!$D$10+'СЕТ СН'!$F$5-'СЕТ СН'!$F$20</f>
        <v>4745.3612345800002</v>
      </c>
      <c r="O20" s="36">
        <f>SUMIFS(СВЦЭМ!$C$39:$C$782,СВЦЭМ!$A$39:$A$782,$A20,СВЦЭМ!$B$39:$B$782,O$11)+'СЕТ СН'!$F$12+СВЦЭМ!$D$10+'СЕТ СН'!$F$5-'СЕТ СН'!$F$20</f>
        <v>4782.5484811300003</v>
      </c>
      <c r="P20" s="36">
        <f>SUMIFS(СВЦЭМ!$C$39:$C$782,СВЦЭМ!$A$39:$A$782,$A20,СВЦЭМ!$B$39:$B$782,P$11)+'СЕТ СН'!$F$12+СВЦЭМ!$D$10+'СЕТ СН'!$F$5-'СЕТ СН'!$F$20</f>
        <v>4757.7072310000003</v>
      </c>
      <c r="Q20" s="36">
        <f>SUMIFS(СВЦЭМ!$C$39:$C$782,СВЦЭМ!$A$39:$A$782,$A20,СВЦЭМ!$B$39:$B$782,Q$11)+'СЕТ СН'!$F$12+СВЦЭМ!$D$10+'СЕТ СН'!$F$5-'СЕТ СН'!$F$20</f>
        <v>4791.9701237299996</v>
      </c>
      <c r="R20" s="36">
        <f>SUMIFS(СВЦЭМ!$C$39:$C$782,СВЦЭМ!$A$39:$A$782,$A20,СВЦЭМ!$B$39:$B$782,R$11)+'СЕТ СН'!$F$12+СВЦЭМ!$D$10+'СЕТ СН'!$F$5-'СЕТ СН'!$F$20</f>
        <v>4794.9350632300002</v>
      </c>
      <c r="S20" s="36">
        <f>SUMIFS(СВЦЭМ!$C$39:$C$782,СВЦЭМ!$A$39:$A$782,$A20,СВЦЭМ!$B$39:$B$782,S$11)+'СЕТ СН'!$F$12+СВЦЭМ!$D$10+'СЕТ СН'!$F$5-'СЕТ СН'!$F$20</f>
        <v>4790.4455200100001</v>
      </c>
      <c r="T20" s="36">
        <f>SUMIFS(СВЦЭМ!$C$39:$C$782,СВЦЭМ!$A$39:$A$782,$A20,СВЦЭМ!$B$39:$B$782,T$11)+'СЕТ СН'!$F$12+СВЦЭМ!$D$10+'СЕТ СН'!$F$5-'СЕТ СН'!$F$20</f>
        <v>4750.1501514600004</v>
      </c>
      <c r="U20" s="36">
        <f>SUMIFS(СВЦЭМ!$C$39:$C$782,СВЦЭМ!$A$39:$A$782,$A20,СВЦЭМ!$B$39:$B$782,U$11)+'СЕТ СН'!$F$12+СВЦЭМ!$D$10+'СЕТ СН'!$F$5-'СЕТ СН'!$F$20</f>
        <v>4741.4827335500004</v>
      </c>
      <c r="V20" s="36">
        <f>SUMIFS(СВЦЭМ!$C$39:$C$782,СВЦЭМ!$A$39:$A$782,$A20,СВЦЭМ!$B$39:$B$782,V$11)+'СЕТ СН'!$F$12+СВЦЭМ!$D$10+'СЕТ СН'!$F$5-'СЕТ СН'!$F$20</f>
        <v>4699.2049706500002</v>
      </c>
      <c r="W20" s="36">
        <f>SUMIFS(СВЦЭМ!$C$39:$C$782,СВЦЭМ!$A$39:$A$782,$A20,СВЦЭМ!$B$39:$B$782,W$11)+'СЕТ СН'!$F$12+СВЦЭМ!$D$10+'СЕТ СН'!$F$5-'СЕТ СН'!$F$20</f>
        <v>4660.7806049800001</v>
      </c>
      <c r="X20" s="36">
        <f>SUMIFS(СВЦЭМ!$C$39:$C$782,СВЦЭМ!$A$39:$A$782,$A20,СВЦЭМ!$B$39:$B$782,X$11)+'СЕТ СН'!$F$12+СВЦЭМ!$D$10+'СЕТ СН'!$F$5-'СЕТ СН'!$F$20</f>
        <v>4700.6180720600005</v>
      </c>
      <c r="Y20" s="36">
        <f>SUMIFS(СВЦЭМ!$C$39:$C$782,СВЦЭМ!$A$39:$A$782,$A20,СВЦЭМ!$B$39:$B$782,Y$11)+'СЕТ СН'!$F$12+СВЦЭМ!$D$10+'СЕТ СН'!$F$5-'СЕТ СН'!$F$20</f>
        <v>4785.3884070800004</v>
      </c>
    </row>
    <row r="21" spans="1:25" ht="15.75" x14ac:dyDescent="0.2">
      <c r="A21" s="35">
        <f t="shared" si="0"/>
        <v>45422</v>
      </c>
      <c r="B21" s="36">
        <f>SUMIFS(СВЦЭМ!$C$39:$C$782,СВЦЭМ!$A$39:$A$782,$A21,СВЦЭМ!$B$39:$B$782,B$11)+'СЕТ СН'!$F$12+СВЦЭМ!$D$10+'СЕТ СН'!$F$5-'СЕТ СН'!$F$20</f>
        <v>4880.1551401699999</v>
      </c>
      <c r="C21" s="36">
        <f>SUMIFS(СВЦЭМ!$C$39:$C$782,СВЦЭМ!$A$39:$A$782,$A21,СВЦЭМ!$B$39:$B$782,C$11)+'СЕТ СН'!$F$12+СВЦЭМ!$D$10+'СЕТ СН'!$F$5-'СЕТ СН'!$F$20</f>
        <v>4937.8802820800001</v>
      </c>
      <c r="D21" s="36">
        <f>SUMIFS(СВЦЭМ!$C$39:$C$782,СВЦЭМ!$A$39:$A$782,$A21,СВЦЭМ!$B$39:$B$782,D$11)+'СЕТ СН'!$F$12+СВЦЭМ!$D$10+'СЕТ СН'!$F$5-'СЕТ СН'!$F$20</f>
        <v>4964.6756497400002</v>
      </c>
      <c r="E21" s="36">
        <f>SUMIFS(СВЦЭМ!$C$39:$C$782,СВЦЭМ!$A$39:$A$782,$A21,СВЦЭМ!$B$39:$B$782,E$11)+'СЕТ СН'!$F$12+СВЦЭМ!$D$10+'СЕТ СН'!$F$5-'СЕТ СН'!$F$20</f>
        <v>4996.7492043100001</v>
      </c>
      <c r="F21" s="36">
        <f>SUMIFS(СВЦЭМ!$C$39:$C$782,СВЦЭМ!$A$39:$A$782,$A21,СВЦЭМ!$B$39:$B$782,F$11)+'СЕТ СН'!$F$12+СВЦЭМ!$D$10+'СЕТ СН'!$F$5-'СЕТ СН'!$F$20</f>
        <v>4992.4274211299999</v>
      </c>
      <c r="G21" s="36">
        <f>SUMIFS(СВЦЭМ!$C$39:$C$782,СВЦЭМ!$A$39:$A$782,$A21,СВЦЭМ!$B$39:$B$782,G$11)+'СЕТ СН'!$F$12+СВЦЭМ!$D$10+'СЕТ СН'!$F$5-'СЕТ СН'!$F$20</f>
        <v>4993.5448540899997</v>
      </c>
      <c r="H21" s="36">
        <f>SUMIFS(СВЦЭМ!$C$39:$C$782,СВЦЭМ!$A$39:$A$782,$A21,СВЦЭМ!$B$39:$B$782,H$11)+'СЕТ СН'!$F$12+СВЦЭМ!$D$10+'СЕТ СН'!$F$5-'СЕТ СН'!$F$20</f>
        <v>4957.9575583300002</v>
      </c>
      <c r="I21" s="36">
        <f>SUMIFS(СВЦЭМ!$C$39:$C$782,СВЦЭМ!$A$39:$A$782,$A21,СВЦЭМ!$B$39:$B$782,I$11)+'СЕТ СН'!$F$12+СВЦЭМ!$D$10+'СЕТ СН'!$F$5-'СЕТ СН'!$F$20</f>
        <v>4906.11858992</v>
      </c>
      <c r="J21" s="36">
        <f>SUMIFS(СВЦЭМ!$C$39:$C$782,СВЦЭМ!$A$39:$A$782,$A21,СВЦЭМ!$B$39:$B$782,J$11)+'СЕТ СН'!$F$12+СВЦЭМ!$D$10+'СЕТ СН'!$F$5-'СЕТ СН'!$F$20</f>
        <v>4826.3291619900001</v>
      </c>
      <c r="K21" s="36">
        <f>SUMIFS(СВЦЭМ!$C$39:$C$782,СВЦЭМ!$A$39:$A$782,$A21,СВЦЭМ!$B$39:$B$782,K$11)+'СЕТ СН'!$F$12+СВЦЭМ!$D$10+'СЕТ СН'!$F$5-'СЕТ СН'!$F$20</f>
        <v>4768.9820542300004</v>
      </c>
      <c r="L21" s="36">
        <f>SUMIFS(СВЦЭМ!$C$39:$C$782,СВЦЭМ!$A$39:$A$782,$A21,СВЦЭМ!$B$39:$B$782,L$11)+'СЕТ СН'!$F$12+СВЦЭМ!$D$10+'СЕТ СН'!$F$5-'СЕТ СН'!$F$20</f>
        <v>4722.5037826999996</v>
      </c>
      <c r="M21" s="36">
        <f>SUMIFS(СВЦЭМ!$C$39:$C$782,СВЦЭМ!$A$39:$A$782,$A21,СВЦЭМ!$B$39:$B$782,M$11)+'СЕТ СН'!$F$12+СВЦЭМ!$D$10+'СЕТ СН'!$F$5-'СЕТ СН'!$F$20</f>
        <v>4728.3708255000001</v>
      </c>
      <c r="N21" s="36">
        <f>SUMIFS(СВЦЭМ!$C$39:$C$782,СВЦЭМ!$A$39:$A$782,$A21,СВЦЭМ!$B$39:$B$782,N$11)+'СЕТ СН'!$F$12+СВЦЭМ!$D$10+'СЕТ СН'!$F$5-'СЕТ СН'!$F$20</f>
        <v>4737.32608497</v>
      </c>
      <c r="O21" s="36">
        <f>SUMIFS(СВЦЭМ!$C$39:$C$782,СВЦЭМ!$A$39:$A$782,$A21,СВЦЭМ!$B$39:$B$782,O$11)+'СЕТ СН'!$F$12+СВЦЭМ!$D$10+'СЕТ СН'!$F$5-'СЕТ СН'!$F$20</f>
        <v>4755.3006434899999</v>
      </c>
      <c r="P21" s="36">
        <f>SUMIFS(СВЦЭМ!$C$39:$C$782,СВЦЭМ!$A$39:$A$782,$A21,СВЦЭМ!$B$39:$B$782,P$11)+'СЕТ СН'!$F$12+СВЦЭМ!$D$10+'СЕТ СН'!$F$5-'СЕТ СН'!$F$20</f>
        <v>4758.0659318500002</v>
      </c>
      <c r="Q21" s="36">
        <f>SUMIFS(СВЦЭМ!$C$39:$C$782,СВЦЭМ!$A$39:$A$782,$A21,СВЦЭМ!$B$39:$B$782,Q$11)+'СЕТ СН'!$F$12+СВЦЭМ!$D$10+'СЕТ СН'!$F$5-'СЕТ СН'!$F$20</f>
        <v>4789.8827771100005</v>
      </c>
      <c r="R21" s="36">
        <f>SUMIFS(СВЦЭМ!$C$39:$C$782,СВЦЭМ!$A$39:$A$782,$A21,СВЦЭМ!$B$39:$B$782,R$11)+'СЕТ СН'!$F$12+СВЦЭМ!$D$10+'СЕТ СН'!$F$5-'СЕТ СН'!$F$20</f>
        <v>4811.4620313200003</v>
      </c>
      <c r="S21" s="36">
        <f>SUMIFS(СВЦЭМ!$C$39:$C$782,СВЦЭМ!$A$39:$A$782,$A21,СВЦЭМ!$B$39:$B$782,S$11)+'СЕТ СН'!$F$12+СВЦЭМ!$D$10+'СЕТ СН'!$F$5-'СЕТ СН'!$F$20</f>
        <v>4803.1757693500003</v>
      </c>
      <c r="T21" s="36">
        <f>SUMIFS(СВЦЭМ!$C$39:$C$782,СВЦЭМ!$A$39:$A$782,$A21,СВЦЭМ!$B$39:$B$782,T$11)+'СЕТ СН'!$F$12+СВЦЭМ!$D$10+'СЕТ СН'!$F$5-'СЕТ СН'!$F$20</f>
        <v>4771.2138934300001</v>
      </c>
      <c r="U21" s="36">
        <f>SUMIFS(СВЦЭМ!$C$39:$C$782,СВЦЭМ!$A$39:$A$782,$A21,СВЦЭМ!$B$39:$B$782,U$11)+'СЕТ СН'!$F$12+СВЦЭМ!$D$10+'СЕТ СН'!$F$5-'СЕТ СН'!$F$20</f>
        <v>4753.4856636599998</v>
      </c>
      <c r="V21" s="36">
        <f>SUMIFS(СВЦЭМ!$C$39:$C$782,СВЦЭМ!$A$39:$A$782,$A21,СВЦЭМ!$B$39:$B$782,V$11)+'СЕТ СН'!$F$12+СВЦЭМ!$D$10+'СЕТ СН'!$F$5-'СЕТ СН'!$F$20</f>
        <v>4715.88353018</v>
      </c>
      <c r="W21" s="36">
        <f>SUMIFS(СВЦЭМ!$C$39:$C$782,СВЦЭМ!$A$39:$A$782,$A21,СВЦЭМ!$B$39:$B$782,W$11)+'СЕТ СН'!$F$12+СВЦЭМ!$D$10+'СЕТ СН'!$F$5-'СЕТ СН'!$F$20</f>
        <v>4705.3993608399996</v>
      </c>
      <c r="X21" s="36">
        <f>SUMIFS(СВЦЭМ!$C$39:$C$782,СВЦЭМ!$A$39:$A$782,$A21,СВЦЭМ!$B$39:$B$782,X$11)+'СЕТ СН'!$F$12+СВЦЭМ!$D$10+'СЕТ СН'!$F$5-'СЕТ СН'!$F$20</f>
        <v>4734.6647893299996</v>
      </c>
      <c r="Y21" s="36">
        <f>SUMIFS(СВЦЭМ!$C$39:$C$782,СВЦЭМ!$A$39:$A$782,$A21,СВЦЭМ!$B$39:$B$782,Y$11)+'СЕТ СН'!$F$12+СВЦЭМ!$D$10+'СЕТ СН'!$F$5-'СЕТ СН'!$F$20</f>
        <v>4793.2020100400005</v>
      </c>
    </row>
    <row r="22" spans="1:25" ht="15.75" x14ac:dyDescent="0.2">
      <c r="A22" s="35">
        <f t="shared" si="0"/>
        <v>45423</v>
      </c>
      <c r="B22" s="36">
        <f>SUMIFS(СВЦЭМ!$C$39:$C$782,СВЦЭМ!$A$39:$A$782,$A22,СВЦЭМ!$B$39:$B$782,B$11)+'СЕТ СН'!$F$12+СВЦЭМ!$D$10+'СЕТ СН'!$F$5-'СЕТ СН'!$F$20</f>
        <v>4844.1228393700003</v>
      </c>
      <c r="C22" s="36">
        <f>SUMIFS(СВЦЭМ!$C$39:$C$782,СВЦЭМ!$A$39:$A$782,$A22,СВЦЭМ!$B$39:$B$782,C$11)+'СЕТ СН'!$F$12+СВЦЭМ!$D$10+'СЕТ СН'!$F$5-'СЕТ СН'!$F$20</f>
        <v>4943.9431738200001</v>
      </c>
      <c r="D22" s="36">
        <f>SUMIFS(СВЦЭМ!$C$39:$C$782,СВЦЭМ!$A$39:$A$782,$A22,СВЦЭМ!$B$39:$B$782,D$11)+'СЕТ СН'!$F$12+СВЦЭМ!$D$10+'СЕТ СН'!$F$5-'СЕТ СН'!$F$20</f>
        <v>4980.1930180199997</v>
      </c>
      <c r="E22" s="36">
        <f>SUMIFS(СВЦЭМ!$C$39:$C$782,СВЦЭМ!$A$39:$A$782,$A22,СВЦЭМ!$B$39:$B$782,E$11)+'СЕТ СН'!$F$12+СВЦЭМ!$D$10+'СЕТ СН'!$F$5-'СЕТ СН'!$F$20</f>
        <v>4990.5986164200003</v>
      </c>
      <c r="F22" s="36">
        <f>SUMIFS(СВЦЭМ!$C$39:$C$782,СВЦЭМ!$A$39:$A$782,$A22,СВЦЭМ!$B$39:$B$782,F$11)+'СЕТ СН'!$F$12+СВЦЭМ!$D$10+'СЕТ СН'!$F$5-'СЕТ СН'!$F$20</f>
        <v>5003.3030646400002</v>
      </c>
      <c r="G22" s="36">
        <f>SUMIFS(СВЦЭМ!$C$39:$C$782,СВЦЭМ!$A$39:$A$782,$A22,СВЦЭМ!$B$39:$B$782,G$11)+'СЕТ СН'!$F$12+СВЦЭМ!$D$10+'СЕТ СН'!$F$5-'СЕТ СН'!$F$20</f>
        <v>4993.0548752000004</v>
      </c>
      <c r="H22" s="36">
        <f>SUMIFS(СВЦЭМ!$C$39:$C$782,СВЦЭМ!$A$39:$A$782,$A22,СВЦЭМ!$B$39:$B$782,H$11)+'СЕТ СН'!$F$12+СВЦЭМ!$D$10+'СЕТ СН'!$F$5-'СЕТ СН'!$F$20</f>
        <v>4953.0985541500004</v>
      </c>
      <c r="I22" s="36">
        <f>SUMIFS(СВЦЭМ!$C$39:$C$782,СВЦЭМ!$A$39:$A$782,$A22,СВЦЭМ!$B$39:$B$782,I$11)+'СЕТ СН'!$F$12+СВЦЭМ!$D$10+'СЕТ СН'!$F$5-'СЕТ СН'!$F$20</f>
        <v>4916.0059815499999</v>
      </c>
      <c r="J22" s="36">
        <f>SUMIFS(СВЦЭМ!$C$39:$C$782,СВЦЭМ!$A$39:$A$782,$A22,СВЦЭМ!$B$39:$B$782,J$11)+'СЕТ СН'!$F$12+СВЦЭМ!$D$10+'СЕТ СН'!$F$5-'СЕТ СН'!$F$20</f>
        <v>4844.2455017700004</v>
      </c>
      <c r="K22" s="36">
        <f>SUMIFS(СВЦЭМ!$C$39:$C$782,СВЦЭМ!$A$39:$A$782,$A22,СВЦЭМ!$B$39:$B$782,K$11)+'СЕТ СН'!$F$12+СВЦЭМ!$D$10+'СЕТ СН'!$F$5-'СЕТ СН'!$F$20</f>
        <v>4803.7902506700002</v>
      </c>
      <c r="L22" s="36">
        <f>SUMIFS(СВЦЭМ!$C$39:$C$782,СВЦЭМ!$A$39:$A$782,$A22,СВЦЭМ!$B$39:$B$782,L$11)+'СЕТ СН'!$F$12+СВЦЭМ!$D$10+'СЕТ СН'!$F$5-'СЕТ СН'!$F$20</f>
        <v>4769.80895581</v>
      </c>
      <c r="M22" s="36">
        <f>SUMIFS(СВЦЭМ!$C$39:$C$782,СВЦЭМ!$A$39:$A$782,$A22,СВЦЭМ!$B$39:$B$782,M$11)+'СЕТ СН'!$F$12+СВЦЭМ!$D$10+'СЕТ СН'!$F$5-'СЕТ СН'!$F$20</f>
        <v>4772.7345188099998</v>
      </c>
      <c r="N22" s="36">
        <f>SUMIFS(СВЦЭМ!$C$39:$C$782,СВЦЭМ!$A$39:$A$782,$A22,СВЦЭМ!$B$39:$B$782,N$11)+'СЕТ СН'!$F$12+СВЦЭМ!$D$10+'СЕТ СН'!$F$5-'СЕТ СН'!$F$20</f>
        <v>4785.6996482800005</v>
      </c>
      <c r="O22" s="36">
        <f>SUMIFS(СВЦЭМ!$C$39:$C$782,СВЦЭМ!$A$39:$A$782,$A22,СВЦЭМ!$B$39:$B$782,O$11)+'СЕТ СН'!$F$12+СВЦЭМ!$D$10+'СЕТ СН'!$F$5-'СЕТ СН'!$F$20</f>
        <v>4807.5837552800003</v>
      </c>
      <c r="P22" s="36">
        <f>SUMIFS(СВЦЭМ!$C$39:$C$782,СВЦЭМ!$A$39:$A$782,$A22,СВЦЭМ!$B$39:$B$782,P$11)+'СЕТ СН'!$F$12+СВЦЭМ!$D$10+'СЕТ СН'!$F$5-'СЕТ СН'!$F$20</f>
        <v>4821.2667025000001</v>
      </c>
      <c r="Q22" s="36">
        <f>SUMIFS(СВЦЭМ!$C$39:$C$782,СВЦЭМ!$A$39:$A$782,$A22,СВЦЭМ!$B$39:$B$782,Q$11)+'СЕТ СН'!$F$12+СВЦЭМ!$D$10+'СЕТ СН'!$F$5-'СЕТ СН'!$F$20</f>
        <v>4837.5849795399999</v>
      </c>
      <c r="R22" s="36">
        <f>SUMIFS(СВЦЭМ!$C$39:$C$782,СВЦЭМ!$A$39:$A$782,$A22,СВЦЭМ!$B$39:$B$782,R$11)+'СЕТ СН'!$F$12+СВЦЭМ!$D$10+'СЕТ СН'!$F$5-'СЕТ СН'!$F$20</f>
        <v>4841.4226199000004</v>
      </c>
      <c r="S22" s="36">
        <f>SUMIFS(СВЦЭМ!$C$39:$C$782,СВЦЭМ!$A$39:$A$782,$A22,СВЦЭМ!$B$39:$B$782,S$11)+'СЕТ СН'!$F$12+СВЦЭМ!$D$10+'СЕТ СН'!$F$5-'СЕТ СН'!$F$20</f>
        <v>4820.8748798699999</v>
      </c>
      <c r="T22" s="36">
        <f>SUMIFS(СВЦЭМ!$C$39:$C$782,СВЦЭМ!$A$39:$A$782,$A22,СВЦЭМ!$B$39:$B$782,T$11)+'СЕТ СН'!$F$12+СВЦЭМ!$D$10+'СЕТ СН'!$F$5-'СЕТ СН'!$F$20</f>
        <v>4804.2536379900002</v>
      </c>
      <c r="U22" s="36">
        <f>SUMIFS(СВЦЭМ!$C$39:$C$782,СВЦЭМ!$A$39:$A$782,$A22,СВЦЭМ!$B$39:$B$782,U$11)+'СЕТ СН'!$F$12+СВЦЭМ!$D$10+'СЕТ СН'!$F$5-'СЕТ СН'!$F$20</f>
        <v>4798.9701401000002</v>
      </c>
      <c r="V22" s="36">
        <f>SUMIFS(СВЦЭМ!$C$39:$C$782,СВЦЭМ!$A$39:$A$782,$A22,СВЦЭМ!$B$39:$B$782,V$11)+'СЕТ СН'!$F$12+СВЦЭМ!$D$10+'СЕТ СН'!$F$5-'СЕТ СН'!$F$20</f>
        <v>4766.3763188399998</v>
      </c>
      <c r="W22" s="36">
        <f>SUMIFS(СВЦЭМ!$C$39:$C$782,СВЦЭМ!$A$39:$A$782,$A22,СВЦЭМ!$B$39:$B$782,W$11)+'СЕТ СН'!$F$12+СВЦЭМ!$D$10+'СЕТ СН'!$F$5-'СЕТ СН'!$F$20</f>
        <v>4747.27781916</v>
      </c>
      <c r="X22" s="36">
        <f>SUMIFS(СВЦЭМ!$C$39:$C$782,СВЦЭМ!$A$39:$A$782,$A22,СВЦЭМ!$B$39:$B$782,X$11)+'СЕТ СН'!$F$12+СВЦЭМ!$D$10+'СЕТ СН'!$F$5-'СЕТ СН'!$F$20</f>
        <v>4779.3873159800005</v>
      </c>
      <c r="Y22" s="36">
        <f>SUMIFS(СВЦЭМ!$C$39:$C$782,СВЦЭМ!$A$39:$A$782,$A22,СВЦЭМ!$B$39:$B$782,Y$11)+'СЕТ СН'!$F$12+СВЦЭМ!$D$10+'СЕТ СН'!$F$5-'СЕТ СН'!$F$20</f>
        <v>4830.7732719200003</v>
      </c>
    </row>
    <row r="23" spans="1:25" ht="15.75" x14ac:dyDescent="0.2">
      <c r="A23" s="35">
        <f t="shared" si="0"/>
        <v>45424</v>
      </c>
      <c r="B23" s="36">
        <f>SUMIFS(СВЦЭМ!$C$39:$C$782,СВЦЭМ!$A$39:$A$782,$A23,СВЦЭМ!$B$39:$B$782,B$11)+'СЕТ СН'!$F$12+СВЦЭМ!$D$10+'СЕТ СН'!$F$5-'СЕТ СН'!$F$20</f>
        <v>4924.8049479399997</v>
      </c>
      <c r="C23" s="36">
        <f>SUMIFS(СВЦЭМ!$C$39:$C$782,СВЦЭМ!$A$39:$A$782,$A23,СВЦЭМ!$B$39:$B$782,C$11)+'СЕТ СН'!$F$12+СВЦЭМ!$D$10+'СЕТ СН'!$F$5-'СЕТ СН'!$F$20</f>
        <v>4965.3404195000003</v>
      </c>
      <c r="D23" s="36">
        <f>SUMIFS(СВЦЭМ!$C$39:$C$782,СВЦЭМ!$A$39:$A$782,$A23,СВЦЭМ!$B$39:$B$782,D$11)+'СЕТ СН'!$F$12+СВЦЭМ!$D$10+'СЕТ СН'!$F$5-'СЕТ СН'!$F$20</f>
        <v>4987.5296836100006</v>
      </c>
      <c r="E23" s="36">
        <f>SUMIFS(СВЦЭМ!$C$39:$C$782,СВЦЭМ!$A$39:$A$782,$A23,СВЦЭМ!$B$39:$B$782,E$11)+'СЕТ СН'!$F$12+СВЦЭМ!$D$10+'СЕТ СН'!$F$5-'СЕТ СН'!$F$20</f>
        <v>5018.2378919299999</v>
      </c>
      <c r="F23" s="36">
        <f>SUMIFS(СВЦЭМ!$C$39:$C$782,СВЦЭМ!$A$39:$A$782,$A23,СВЦЭМ!$B$39:$B$782,F$11)+'СЕТ СН'!$F$12+СВЦЭМ!$D$10+'СЕТ СН'!$F$5-'СЕТ СН'!$F$20</f>
        <v>5035.5034896100005</v>
      </c>
      <c r="G23" s="36">
        <f>SUMIFS(СВЦЭМ!$C$39:$C$782,СВЦЭМ!$A$39:$A$782,$A23,СВЦЭМ!$B$39:$B$782,G$11)+'СЕТ СН'!$F$12+СВЦЭМ!$D$10+'СЕТ СН'!$F$5-'СЕТ СН'!$F$20</f>
        <v>5006.6717766199999</v>
      </c>
      <c r="H23" s="36">
        <f>SUMIFS(СВЦЭМ!$C$39:$C$782,СВЦЭМ!$A$39:$A$782,$A23,СВЦЭМ!$B$39:$B$782,H$11)+'СЕТ СН'!$F$12+СВЦЭМ!$D$10+'СЕТ СН'!$F$5-'СЕТ СН'!$F$20</f>
        <v>4991.6944760900005</v>
      </c>
      <c r="I23" s="36">
        <f>SUMIFS(СВЦЭМ!$C$39:$C$782,СВЦЭМ!$A$39:$A$782,$A23,СВЦЭМ!$B$39:$B$782,I$11)+'СЕТ СН'!$F$12+СВЦЭМ!$D$10+'СЕТ СН'!$F$5-'СЕТ СН'!$F$20</f>
        <v>4955.7805764700006</v>
      </c>
      <c r="J23" s="36">
        <f>SUMIFS(СВЦЭМ!$C$39:$C$782,СВЦЭМ!$A$39:$A$782,$A23,СВЦЭМ!$B$39:$B$782,J$11)+'СЕТ СН'!$F$12+СВЦЭМ!$D$10+'СЕТ СН'!$F$5-'СЕТ СН'!$F$20</f>
        <v>4866.6093027000006</v>
      </c>
      <c r="K23" s="36">
        <f>SUMIFS(СВЦЭМ!$C$39:$C$782,СВЦЭМ!$A$39:$A$782,$A23,СВЦЭМ!$B$39:$B$782,K$11)+'СЕТ СН'!$F$12+СВЦЭМ!$D$10+'СЕТ СН'!$F$5-'СЕТ СН'!$F$20</f>
        <v>4784.23435144</v>
      </c>
      <c r="L23" s="36">
        <f>SUMIFS(СВЦЭМ!$C$39:$C$782,СВЦЭМ!$A$39:$A$782,$A23,СВЦЭМ!$B$39:$B$782,L$11)+'СЕТ СН'!$F$12+СВЦЭМ!$D$10+'СЕТ СН'!$F$5-'СЕТ СН'!$F$20</f>
        <v>4768.8556478600003</v>
      </c>
      <c r="M23" s="36">
        <f>SUMIFS(СВЦЭМ!$C$39:$C$782,СВЦЭМ!$A$39:$A$782,$A23,СВЦЭМ!$B$39:$B$782,M$11)+'СЕТ СН'!$F$12+СВЦЭМ!$D$10+'СЕТ СН'!$F$5-'СЕТ СН'!$F$20</f>
        <v>4752.2317234000002</v>
      </c>
      <c r="N23" s="36">
        <f>SUMIFS(СВЦЭМ!$C$39:$C$782,СВЦЭМ!$A$39:$A$782,$A23,СВЦЭМ!$B$39:$B$782,N$11)+'СЕТ СН'!$F$12+СВЦЭМ!$D$10+'СЕТ СН'!$F$5-'СЕТ СН'!$F$20</f>
        <v>4777.1585685200007</v>
      </c>
      <c r="O23" s="36">
        <f>SUMIFS(СВЦЭМ!$C$39:$C$782,СВЦЭМ!$A$39:$A$782,$A23,СВЦЭМ!$B$39:$B$782,O$11)+'СЕТ СН'!$F$12+СВЦЭМ!$D$10+'СЕТ СН'!$F$5-'СЕТ СН'!$F$20</f>
        <v>4796.99808725</v>
      </c>
      <c r="P23" s="36">
        <f>SUMIFS(СВЦЭМ!$C$39:$C$782,СВЦЭМ!$A$39:$A$782,$A23,СВЦЭМ!$B$39:$B$782,P$11)+'СЕТ СН'!$F$12+СВЦЭМ!$D$10+'СЕТ СН'!$F$5-'СЕТ СН'!$F$20</f>
        <v>4820.7485363100004</v>
      </c>
      <c r="Q23" s="36">
        <f>SUMIFS(СВЦЭМ!$C$39:$C$782,СВЦЭМ!$A$39:$A$782,$A23,СВЦЭМ!$B$39:$B$782,Q$11)+'СЕТ СН'!$F$12+СВЦЭМ!$D$10+'СЕТ СН'!$F$5-'СЕТ СН'!$F$20</f>
        <v>4838.1933750200005</v>
      </c>
      <c r="R23" s="36">
        <f>SUMIFS(СВЦЭМ!$C$39:$C$782,СВЦЭМ!$A$39:$A$782,$A23,СВЦЭМ!$B$39:$B$782,R$11)+'СЕТ СН'!$F$12+СВЦЭМ!$D$10+'СЕТ СН'!$F$5-'СЕТ СН'!$F$20</f>
        <v>4862.14578549</v>
      </c>
      <c r="S23" s="36">
        <f>SUMIFS(СВЦЭМ!$C$39:$C$782,СВЦЭМ!$A$39:$A$782,$A23,СВЦЭМ!$B$39:$B$782,S$11)+'СЕТ СН'!$F$12+СВЦЭМ!$D$10+'СЕТ СН'!$F$5-'СЕТ СН'!$F$20</f>
        <v>4845.0021328700004</v>
      </c>
      <c r="T23" s="36">
        <f>SUMIFS(СВЦЭМ!$C$39:$C$782,СВЦЭМ!$A$39:$A$782,$A23,СВЦЭМ!$B$39:$B$782,T$11)+'СЕТ СН'!$F$12+СВЦЭМ!$D$10+'СЕТ СН'!$F$5-'СЕТ СН'!$F$20</f>
        <v>4797.6829475000004</v>
      </c>
      <c r="U23" s="36">
        <f>SUMIFS(СВЦЭМ!$C$39:$C$782,СВЦЭМ!$A$39:$A$782,$A23,СВЦЭМ!$B$39:$B$782,U$11)+'СЕТ СН'!$F$12+СВЦЭМ!$D$10+'СЕТ СН'!$F$5-'СЕТ СН'!$F$20</f>
        <v>4734.99291111</v>
      </c>
      <c r="V23" s="36">
        <f>SUMIFS(СВЦЭМ!$C$39:$C$782,СВЦЭМ!$A$39:$A$782,$A23,СВЦЭМ!$B$39:$B$782,V$11)+'СЕТ СН'!$F$12+СВЦЭМ!$D$10+'СЕТ СН'!$F$5-'СЕТ СН'!$F$20</f>
        <v>4694.2659652800003</v>
      </c>
      <c r="W23" s="36">
        <f>SUMIFS(СВЦЭМ!$C$39:$C$782,СВЦЭМ!$A$39:$A$782,$A23,СВЦЭМ!$B$39:$B$782,W$11)+'СЕТ СН'!$F$12+СВЦЭМ!$D$10+'СЕТ СН'!$F$5-'СЕТ СН'!$F$20</f>
        <v>4669.15898053</v>
      </c>
      <c r="X23" s="36">
        <f>SUMIFS(СВЦЭМ!$C$39:$C$782,СВЦЭМ!$A$39:$A$782,$A23,СВЦЭМ!$B$39:$B$782,X$11)+'СЕТ СН'!$F$12+СВЦЭМ!$D$10+'СЕТ СН'!$F$5-'СЕТ СН'!$F$20</f>
        <v>4712.2175431599999</v>
      </c>
      <c r="Y23" s="36">
        <f>SUMIFS(СВЦЭМ!$C$39:$C$782,СВЦЭМ!$A$39:$A$782,$A23,СВЦЭМ!$B$39:$B$782,Y$11)+'СЕТ СН'!$F$12+СВЦЭМ!$D$10+'СЕТ СН'!$F$5-'СЕТ СН'!$F$20</f>
        <v>4751.9366996600002</v>
      </c>
    </row>
    <row r="24" spans="1:25" ht="15.75" x14ac:dyDescent="0.2">
      <c r="A24" s="35">
        <f t="shared" si="0"/>
        <v>45425</v>
      </c>
      <c r="B24" s="36">
        <f>SUMIFS(СВЦЭМ!$C$39:$C$782,СВЦЭМ!$A$39:$A$782,$A24,СВЦЭМ!$B$39:$B$782,B$11)+'СЕТ СН'!$F$12+СВЦЭМ!$D$10+'СЕТ СН'!$F$5-'СЕТ СН'!$F$20</f>
        <v>4817.4951850200005</v>
      </c>
      <c r="C24" s="36">
        <f>SUMIFS(СВЦЭМ!$C$39:$C$782,СВЦЭМ!$A$39:$A$782,$A24,СВЦЭМ!$B$39:$B$782,C$11)+'СЕТ СН'!$F$12+СВЦЭМ!$D$10+'СЕТ СН'!$F$5-'СЕТ СН'!$F$20</f>
        <v>4894.3232976899999</v>
      </c>
      <c r="D24" s="36">
        <f>SUMIFS(СВЦЭМ!$C$39:$C$782,СВЦЭМ!$A$39:$A$782,$A24,СВЦЭМ!$B$39:$B$782,D$11)+'СЕТ СН'!$F$12+СВЦЭМ!$D$10+'СЕТ СН'!$F$5-'СЕТ СН'!$F$20</f>
        <v>4949.0593243599997</v>
      </c>
      <c r="E24" s="36">
        <f>SUMIFS(СВЦЭМ!$C$39:$C$782,СВЦЭМ!$A$39:$A$782,$A24,СВЦЭМ!$B$39:$B$782,E$11)+'СЕТ СН'!$F$12+СВЦЭМ!$D$10+'СЕТ СН'!$F$5-'СЕТ СН'!$F$20</f>
        <v>5012.0828650800004</v>
      </c>
      <c r="F24" s="36">
        <f>SUMIFS(СВЦЭМ!$C$39:$C$782,СВЦЭМ!$A$39:$A$782,$A24,СВЦЭМ!$B$39:$B$782,F$11)+'СЕТ СН'!$F$12+СВЦЭМ!$D$10+'СЕТ СН'!$F$5-'СЕТ СН'!$F$20</f>
        <v>5020.8321143900002</v>
      </c>
      <c r="G24" s="36">
        <f>SUMIFS(СВЦЭМ!$C$39:$C$782,СВЦЭМ!$A$39:$A$782,$A24,СВЦЭМ!$B$39:$B$782,G$11)+'СЕТ СН'!$F$12+СВЦЭМ!$D$10+'СЕТ СН'!$F$5-'СЕТ СН'!$F$20</f>
        <v>5000.1552819400004</v>
      </c>
      <c r="H24" s="36">
        <f>SUMIFS(СВЦЭМ!$C$39:$C$782,СВЦЭМ!$A$39:$A$782,$A24,СВЦЭМ!$B$39:$B$782,H$11)+'СЕТ СН'!$F$12+СВЦЭМ!$D$10+'СЕТ СН'!$F$5-'СЕТ СН'!$F$20</f>
        <v>4948.84192626</v>
      </c>
      <c r="I24" s="36">
        <f>SUMIFS(СВЦЭМ!$C$39:$C$782,СВЦЭМ!$A$39:$A$782,$A24,СВЦЭМ!$B$39:$B$782,I$11)+'СЕТ СН'!$F$12+СВЦЭМ!$D$10+'СЕТ СН'!$F$5-'СЕТ СН'!$F$20</f>
        <v>4851.8906436699999</v>
      </c>
      <c r="J24" s="36">
        <f>SUMIFS(СВЦЭМ!$C$39:$C$782,СВЦЭМ!$A$39:$A$782,$A24,СВЦЭМ!$B$39:$B$782,J$11)+'СЕТ СН'!$F$12+СВЦЭМ!$D$10+'СЕТ СН'!$F$5-'СЕТ СН'!$F$20</f>
        <v>4809.0162663400006</v>
      </c>
      <c r="K24" s="36">
        <f>SUMIFS(СВЦЭМ!$C$39:$C$782,СВЦЭМ!$A$39:$A$782,$A24,СВЦЭМ!$B$39:$B$782,K$11)+'СЕТ СН'!$F$12+СВЦЭМ!$D$10+'СЕТ СН'!$F$5-'СЕТ СН'!$F$20</f>
        <v>4801.3311015400004</v>
      </c>
      <c r="L24" s="36">
        <f>SUMIFS(СВЦЭМ!$C$39:$C$782,СВЦЭМ!$A$39:$A$782,$A24,СВЦЭМ!$B$39:$B$782,L$11)+'СЕТ СН'!$F$12+СВЦЭМ!$D$10+'СЕТ СН'!$F$5-'СЕТ СН'!$F$20</f>
        <v>4770.7422739100002</v>
      </c>
      <c r="M24" s="36">
        <f>SUMIFS(СВЦЭМ!$C$39:$C$782,СВЦЭМ!$A$39:$A$782,$A24,СВЦЭМ!$B$39:$B$782,M$11)+'СЕТ СН'!$F$12+СВЦЭМ!$D$10+'СЕТ СН'!$F$5-'СЕТ СН'!$F$20</f>
        <v>4788.7462501099999</v>
      </c>
      <c r="N24" s="36">
        <f>SUMIFS(СВЦЭМ!$C$39:$C$782,СВЦЭМ!$A$39:$A$782,$A24,СВЦЭМ!$B$39:$B$782,N$11)+'СЕТ СН'!$F$12+СВЦЭМ!$D$10+'СЕТ СН'!$F$5-'СЕТ СН'!$F$20</f>
        <v>4816.2945727599999</v>
      </c>
      <c r="O24" s="36">
        <f>SUMIFS(СВЦЭМ!$C$39:$C$782,СВЦЭМ!$A$39:$A$782,$A24,СВЦЭМ!$B$39:$B$782,O$11)+'СЕТ СН'!$F$12+СВЦЭМ!$D$10+'СЕТ СН'!$F$5-'СЕТ СН'!$F$20</f>
        <v>4822.3706096100004</v>
      </c>
      <c r="P24" s="36">
        <f>SUMIFS(СВЦЭМ!$C$39:$C$782,СВЦЭМ!$A$39:$A$782,$A24,СВЦЭМ!$B$39:$B$782,P$11)+'СЕТ СН'!$F$12+СВЦЭМ!$D$10+'СЕТ СН'!$F$5-'СЕТ СН'!$F$20</f>
        <v>4830.0609293500002</v>
      </c>
      <c r="Q24" s="36">
        <f>SUMIFS(СВЦЭМ!$C$39:$C$782,СВЦЭМ!$A$39:$A$782,$A24,СВЦЭМ!$B$39:$B$782,Q$11)+'СЕТ СН'!$F$12+СВЦЭМ!$D$10+'СЕТ СН'!$F$5-'СЕТ СН'!$F$20</f>
        <v>4855.2044101400006</v>
      </c>
      <c r="R24" s="36">
        <f>SUMIFS(СВЦЭМ!$C$39:$C$782,СВЦЭМ!$A$39:$A$782,$A24,СВЦЭМ!$B$39:$B$782,R$11)+'СЕТ СН'!$F$12+СВЦЭМ!$D$10+'СЕТ СН'!$F$5-'СЕТ СН'!$F$20</f>
        <v>4864.9586552199999</v>
      </c>
      <c r="S24" s="36">
        <f>SUMIFS(СВЦЭМ!$C$39:$C$782,СВЦЭМ!$A$39:$A$782,$A24,СВЦЭМ!$B$39:$B$782,S$11)+'СЕТ СН'!$F$12+СВЦЭМ!$D$10+'СЕТ СН'!$F$5-'СЕТ СН'!$F$20</f>
        <v>4857.4764108099998</v>
      </c>
      <c r="T24" s="36">
        <f>SUMIFS(СВЦЭМ!$C$39:$C$782,СВЦЭМ!$A$39:$A$782,$A24,СВЦЭМ!$B$39:$B$782,T$11)+'СЕТ СН'!$F$12+СВЦЭМ!$D$10+'СЕТ СН'!$F$5-'СЕТ СН'!$F$20</f>
        <v>4822.0383753900005</v>
      </c>
      <c r="U24" s="36">
        <f>SUMIFS(СВЦЭМ!$C$39:$C$782,СВЦЭМ!$A$39:$A$782,$A24,СВЦЭМ!$B$39:$B$782,U$11)+'СЕТ СН'!$F$12+СВЦЭМ!$D$10+'СЕТ СН'!$F$5-'СЕТ СН'!$F$20</f>
        <v>4813.6788722000001</v>
      </c>
      <c r="V24" s="36">
        <f>SUMIFS(СВЦЭМ!$C$39:$C$782,СВЦЭМ!$A$39:$A$782,$A24,СВЦЭМ!$B$39:$B$782,V$11)+'СЕТ СН'!$F$12+СВЦЭМ!$D$10+'СЕТ СН'!$F$5-'СЕТ СН'!$F$20</f>
        <v>4776.2595262599998</v>
      </c>
      <c r="W24" s="36">
        <f>SUMIFS(СВЦЭМ!$C$39:$C$782,СВЦЭМ!$A$39:$A$782,$A24,СВЦЭМ!$B$39:$B$782,W$11)+'СЕТ СН'!$F$12+СВЦЭМ!$D$10+'СЕТ СН'!$F$5-'СЕТ СН'!$F$20</f>
        <v>4754.5751213200001</v>
      </c>
      <c r="X24" s="36">
        <f>SUMIFS(СВЦЭМ!$C$39:$C$782,СВЦЭМ!$A$39:$A$782,$A24,СВЦЭМ!$B$39:$B$782,X$11)+'СЕТ СН'!$F$12+СВЦЭМ!$D$10+'СЕТ СН'!$F$5-'СЕТ СН'!$F$20</f>
        <v>4787.0111744200003</v>
      </c>
      <c r="Y24" s="36">
        <f>SUMIFS(СВЦЭМ!$C$39:$C$782,СВЦЭМ!$A$39:$A$782,$A24,СВЦЭМ!$B$39:$B$782,Y$11)+'СЕТ СН'!$F$12+СВЦЭМ!$D$10+'СЕТ СН'!$F$5-'СЕТ СН'!$F$20</f>
        <v>4821.75904524</v>
      </c>
    </row>
    <row r="25" spans="1:25" ht="15.75" x14ac:dyDescent="0.2">
      <c r="A25" s="35">
        <f t="shared" si="0"/>
        <v>45426</v>
      </c>
      <c r="B25" s="36">
        <f>SUMIFS(СВЦЭМ!$C$39:$C$782,СВЦЭМ!$A$39:$A$782,$A25,СВЦЭМ!$B$39:$B$782,B$11)+'СЕТ СН'!$F$12+СВЦЭМ!$D$10+'СЕТ СН'!$F$5-'СЕТ СН'!$F$20</f>
        <v>4927.8293233499999</v>
      </c>
      <c r="C25" s="36">
        <f>SUMIFS(СВЦЭМ!$C$39:$C$782,СВЦЭМ!$A$39:$A$782,$A25,СВЦЭМ!$B$39:$B$782,C$11)+'СЕТ СН'!$F$12+СВЦЭМ!$D$10+'СЕТ СН'!$F$5-'СЕТ СН'!$F$20</f>
        <v>4981.6300247300005</v>
      </c>
      <c r="D25" s="36">
        <f>SUMIFS(СВЦЭМ!$C$39:$C$782,СВЦЭМ!$A$39:$A$782,$A25,СВЦЭМ!$B$39:$B$782,D$11)+'СЕТ СН'!$F$12+СВЦЭМ!$D$10+'СЕТ СН'!$F$5-'СЕТ СН'!$F$20</f>
        <v>4978.0455568300004</v>
      </c>
      <c r="E25" s="36">
        <f>SUMIFS(СВЦЭМ!$C$39:$C$782,СВЦЭМ!$A$39:$A$782,$A25,СВЦЭМ!$B$39:$B$782,E$11)+'СЕТ СН'!$F$12+СВЦЭМ!$D$10+'СЕТ СН'!$F$5-'СЕТ СН'!$F$20</f>
        <v>5034.94365853</v>
      </c>
      <c r="F25" s="36">
        <f>SUMIFS(СВЦЭМ!$C$39:$C$782,СВЦЭМ!$A$39:$A$782,$A25,СВЦЭМ!$B$39:$B$782,F$11)+'СЕТ СН'!$F$12+СВЦЭМ!$D$10+'СЕТ СН'!$F$5-'СЕТ СН'!$F$20</f>
        <v>5036.7975444399999</v>
      </c>
      <c r="G25" s="36">
        <f>SUMIFS(СВЦЭМ!$C$39:$C$782,СВЦЭМ!$A$39:$A$782,$A25,СВЦЭМ!$B$39:$B$782,G$11)+'СЕТ СН'!$F$12+СВЦЭМ!$D$10+'СЕТ СН'!$F$5-'СЕТ СН'!$F$20</f>
        <v>5005.7189616400001</v>
      </c>
      <c r="H25" s="36">
        <f>SUMIFS(СВЦЭМ!$C$39:$C$782,СВЦЭМ!$A$39:$A$782,$A25,СВЦЭМ!$B$39:$B$782,H$11)+'СЕТ СН'!$F$12+СВЦЭМ!$D$10+'СЕТ СН'!$F$5-'СЕТ СН'!$F$20</f>
        <v>4963.73345359</v>
      </c>
      <c r="I25" s="36">
        <f>SUMIFS(СВЦЭМ!$C$39:$C$782,СВЦЭМ!$A$39:$A$782,$A25,СВЦЭМ!$B$39:$B$782,I$11)+'СЕТ СН'!$F$12+СВЦЭМ!$D$10+'СЕТ СН'!$F$5-'СЕТ СН'!$F$20</f>
        <v>4896.8269527700004</v>
      </c>
      <c r="J25" s="36">
        <f>SUMIFS(СВЦЭМ!$C$39:$C$782,СВЦЭМ!$A$39:$A$782,$A25,СВЦЭМ!$B$39:$B$782,J$11)+'СЕТ СН'!$F$12+СВЦЭМ!$D$10+'СЕТ СН'!$F$5-'СЕТ СН'!$F$20</f>
        <v>4824.3247338000001</v>
      </c>
      <c r="K25" s="36">
        <f>SUMIFS(СВЦЭМ!$C$39:$C$782,СВЦЭМ!$A$39:$A$782,$A25,СВЦЭМ!$B$39:$B$782,K$11)+'СЕТ СН'!$F$12+СВЦЭМ!$D$10+'СЕТ СН'!$F$5-'СЕТ СН'!$F$20</f>
        <v>4814.0248178399997</v>
      </c>
      <c r="L25" s="36">
        <f>SUMIFS(СВЦЭМ!$C$39:$C$782,СВЦЭМ!$A$39:$A$782,$A25,СВЦЭМ!$B$39:$B$782,L$11)+'СЕТ СН'!$F$12+СВЦЭМ!$D$10+'СЕТ СН'!$F$5-'СЕТ СН'!$F$20</f>
        <v>4808.5673322500006</v>
      </c>
      <c r="M25" s="36">
        <f>SUMIFS(СВЦЭМ!$C$39:$C$782,СВЦЭМ!$A$39:$A$782,$A25,СВЦЭМ!$B$39:$B$782,M$11)+'СЕТ СН'!$F$12+СВЦЭМ!$D$10+'СЕТ СН'!$F$5-'СЕТ СН'!$F$20</f>
        <v>4817.5880312200006</v>
      </c>
      <c r="N25" s="36">
        <f>SUMIFS(СВЦЭМ!$C$39:$C$782,СВЦЭМ!$A$39:$A$782,$A25,СВЦЭМ!$B$39:$B$782,N$11)+'СЕТ СН'!$F$12+СВЦЭМ!$D$10+'СЕТ СН'!$F$5-'СЕТ СН'!$F$20</f>
        <v>4823.9071562400004</v>
      </c>
      <c r="O25" s="36">
        <f>SUMIFS(СВЦЭМ!$C$39:$C$782,СВЦЭМ!$A$39:$A$782,$A25,СВЦЭМ!$B$39:$B$782,O$11)+'СЕТ СН'!$F$12+СВЦЭМ!$D$10+'СЕТ СН'!$F$5-'СЕТ СН'!$F$20</f>
        <v>4831.0384572299999</v>
      </c>
      <c r="P25" s="36">
        <f>SUMIFS(СВЦЭМ!$C$39:$C$782,СВЦЭМ!$A$39:$A$782,$A25,СВЦЭМ!$B$39:$B$782,P$11)+'СЕТ СН'!$F$12+СВЦЭМ!$D$10+'СЕТ СН'!$F$5-'СЕТ СН'!$F$20</f>
        <v>4834.1313626800002</v>
      </c>
      <c r="Q25" s="36">
        <f>SUMIFS(СВЦЭМ!$C$39:$C$782,СВЦЭМ!$A$39:$A$782,$A25,СВЦЭМ!$B$39:$B$782,Q$11)+'СЕТ СН'!$F$12+СВЦЭМ!$D$10+'СЕТ СН'!$F$5-'СЕТ СН'!$F$20</f>
        <v>4856.0662458400002</v>
      </c>
      <c r="R25" s="36">
        <f>SUMIFS(СВЦЭМ!$C$39:$C$782,СВЦЭМ!$A$39:$A$782,$A25,СВЦЭМ!$B$39:$B$782,R$11)+'СЕТ СН'!$F$12+СВЦЭМ!$D$10+'СЕТ СН'!$F$5-'СЕТ СН'!$F$20</f>
        <v>4874.2433804499997</v>
      </c>
      <c r="S25" s="36">
        <f>SUMIFS(СВЦЭМ!$C$39:$C$782,СВЦЭМ!$A$39:$A$782,$A25,СВЦЭМ!$B$39:$B$782,S$11)+'СЕТ СН'!$F$12+СВЦЭМ!$D$10+'СЕТ СН'!$F$5-'СЕТ СН'!$F$20</f>
        <v>4854.6619688199999</v>
      </c>
      <c r="T25" s="36">
        <f>SUMIFS(СВЦЭМ!$C$39:$C$782,СВЦЭМ!$A$39:$A$782,$A25,СВЦЭМ!$B$39:$B$782,T$11)+'СЕТ СН'!$F$12+СВЦЭМ!$D$10+'СЕТ СН'!$F$5-'СЕТ СН'!$F$20</f>
        <v>4811.59178987</v>
      </c>
      <c r="U25" s="36">
        <f>SUMIFS(СВЦЭМ!$C$39:$C$782,СВЦЭМ!$A$39:$A$782,$A25,СВЦЭМ!$B$39:$B$782,U$11)+'СЕТ СН'!$F$12+СВЦЭМ!$D$10+'СЕТ СН'!$F$5-'СЕТ СН'!$F$20</f>
        <v>4809.1710037399998</v>
      </c>
      <c r="V25" s="36">
        <f>SUMIFS(СВЦЭМ!$C$39:$C$782,СВЦЭМ!$A$39:$A$782,$A25,СВЦЭМ!$B$39:$B$782,V$11)+'СЕТ СН'!$F$12+СВЦЭМ!$D$10+'СЕТ СН'!$F$5-'СЕТ СН'!$F$20</f>
        <v>4782.7585649800003</v>
      </c>
      <c r="W25" s="36">
        <f>SUMIFS(СВЦЭМ!$C$39:$C$782,СВЦЭМ!$A$39:$A$782,$A25,СВЦЭМ!$B$39:$B$782,W$11)+'СЕТ СН'!$F$12+СВЦЭМ!$D$10+'СЕТ СН'!$F$5-'СЕТ СН'!$F$20</f>
        <v>4758.2108804300005</v>
      </c>
      <c r="X25" s="36">
        <f>SUMIFS(СВЦЭМ!$C$39:$C$782,СВЦЭМ!$A$39:$A$782,$A25,СВЦЭМ!$B$39:$B$782,X$11)+'СЕТ СН'!$F$12+СВЦЭМ!$D$10+'СЕТ СН'!$F$5-'СЕТ СН'!$F$20</f>
        <v>4795.1841471600001</v>
      </c>
      <c r="Y25" s="36">
        <f>SUMIFS(СВЦЭМ!$C$39:$C$782,СВЦЭМ!$A$39:$A$782,$A25,СВЦЭМ!$B$39:$B$782,Y$11)+'СЕТ СН'!$F$12+СВЦЭМ!$D$10+'СЕТ СН'!$F$5-'СЕТ СН'!$F$20</f>
        <v>4855.8611684099997</v>
      </c>
    </row>
    <row r="26" spans="1:25" ht="15.75" x14ac:dyDescent="0.2">
      <c r="A26" s="35">
        <f t="shared" si="0"/>
        <v>45427</v>
      </c>
      <c r="B26" s="36">
        <f>SUMIFS(СВЦЭМ!$C$39:$C$782,СВЦЭМ!$A$39:$A$782,$A26,СВЦЭМ!$B$39:$B$782,B$11)+'СЕТ СН'!$F$12+СВЦЭМ!$D$10+'СЕТ СН'!$F$5-'СЕТ СН'!$F$20</f>
        <v>4905.7332998399997</v>
      </c>
      <c r="C26" s="36">
        <f>SUMIFS(СВЦЭМ!$C$39:$C$782,СВЦЭМ!$A$39:$A$782,$A26,СВЦЭМ!$B$39:$B$782,C$11)+'СЕТ СН'!$F$12+СВЦЭМ!$D$10+'СЕТ СН'!$F$5-'СЕТ СН'!$F$20</f>
        <v>4981.2642580700003</v>
      </c>
      <c r="D26" s="36">
        <f>SUMIFS(СВЦЭМ!$C$39:$C$782,СВЦЭМ!$A$39:$A$782,$A26,СВЦЭМ!$B$39:$B$782,D$11)+'СЕТ СН'!$F$12+СВЦЭМ!$D$10+'СЕТ СН'!$F$5-'СЕТ СН'!$F$20</f>
        <v>4994.48123304</v>
      </c>
      <c r="E26" s="36">
        <f>SUMIFS(СВЦЭМ!$C$39:$C$782,СВЦЭМ!$A$39:$A$782,$A26,СВЦЭМ!$B$39:$B$782,E$11)+'СЕТ СН'!$F$12+СВЦЭМ!$D$10+'СЕТ СН'!$F$5-'СЕТ СН'!$F$20</f>
        <v>5049.4323409799999</v>
      </c>
      <c r="F26" s="36">
        <f>SUMIFS(СВЦЭМ!$C$39:$C$782,СВЦЭМ!$A$39:$A$782,$A26,СВЦЭМ!$B$39:$B$782,F$11)+'СЕТ СН'!$F$12+СВЦЭМ!$D$10+'СЕТ СН'!$F$5-'СЕТ СН'!$F$20</f>
        <v>5058.08189012</v>
      </c>
      <c r="G26" s="36">
        <f>SUMIFS(СВЦЭМ!$C$39:$C$782,СВЦЭМ!$A$39:$A$782,$A26,СВЦЭМ!$B$39:$B$782,G$11)+'СЕТ СН'!$F$12+СВЦЭМ!$D$10+'СЕТ СН'!$F$5-'СЕТ СН'!$F$20</f>
        <v>5016.8738594300003</v>
      </c>
      <c r="H26" s="36">
        <f>SUMIFS(СВЦЭМ!$C$39:$C$782,СВЦЭМ!$A$39:$A$782,$A26,СВЦЭМ!$B$39:$B$782,H$11)+'СЕТ СН'!$F$12+СВЦЭМ!$D$10+'СЕТ СН'!$F$5-'СЕТ СН'!$F$20</f>
        <v>4960.4332104499999</v>
      </c>
      <c r="I26" s="36">
        <f>SUMIFS(СВЦЭМ!$C$39:$C$782,СВЦЭМ!$A$39:$A$782,$A26,СВЦЭМ!$B$39:$B$782,I$11)+'СЕТ СН'!$F$12+СВЦЭМ!$D$10+'СЕТ СН'!$F$5-'СЕТ СН'!$F$20</f>
        <v>4885.4711246300003</v>
      </c>
      <c r="J26" s="36">
        <f>SUMIFS(СВЦЭМ!$C$39:$C$782,СВЦЭМ!$A$39:$A$782,$A26,СВЦЭМ!$B$39:$B$782,J$11)+'СЕТ СН'!$F$12+СВЦЭМ!$D$10+'СЕТ СН'!$F$5-'СЕТ СН'!$F$20</f>
        <v>4843.4066268200004</v>
      </c>
      <c r="K26" s="36">
        <f>SUMIFS(СВЦЭМ!$C$39:$C$782,СВЦЭМ!$A$39:$A$782,$A26,СВЦЭМ!$B$39:$B$782,K$11)+'СЕТ СН'!$F$12+СВЦЭМ!$D$10+'СЕТ СН'!$F$5-'СЕТ СН'!$F$20</f>
        <v>4811.2278971900005</v>
      </c>
      <c r="L26" s="36">
        <f>SUMIFS(СВЦЭМ!$C$39:$C$782,СВЦЭМ!$A$39:$A$782,$A26,СВЦЭМ!$B$39:$B$782,L$11)+'СЕТ СН'!$F$12+СВЦЭМ!$D$10+'СЕТ СН'!$F$5-'СЕТ СН'!$F$20</f>
        <v>4773.1213504699999</v>
      </c>
      <c r="M26" s="36">
        <f>SUMIFS(СВЦЭМ!$C$39:$C$782,СВЦЭМ!$A$39:$A$782,$A26,СВЦЭМ!$B$39:$B$782,M$11)+'СЕТ СН'!$F$12+СВЦЭМ!$D$10+'СЕТ СН'!$F$5-'СЕТ СН'!$F$20</f>
        <v>4810.1368773100003</v>
      </c>
      <c r="N26" s="36">
        <f>SUMIFS(СВЦЭМ!$C$39:$C$782,СВЦЭМ!$A$39:$A$782,$A26,СВЦЭМ!$B$39:$B$782,N$11)+'СЕТ СН'!$F$12+СВЦЭМ!$D$10+'СЕТ СН'!$F$5-'СЕТ СН'!$F$20</f>
        <v>4822.9996057600001</v>
      </c>
      <c r="O26" s="36">
        <f>SUMIFS(СВЦЭМ!$C$39:$C$782,СВЦЭМ!$A$39:$A$782,$A26,СВЦЭМ!$B$39:$B$782,O$11)+'СЕТ СН'!$F$12+СВЦЭМ!$D$10+'СЕТ СН'!$F$5-'СЕТ СН'!$F$20</f>
        <v>4837.4587945900003</v>
      </c>
      <c r="P26" s="36">
        <f>SUMIFS(СВЦЭМ!$C$39:$C$782,СВЦЭМ!$A$39:$A$782,$A26,СВЦЭМ!$B$39:$B$782,P$11)+'СЕТ СН'!$F$12+СВЦЭМ!$D$10+'СЕТ СН'!$F$5-'СЕТ СН'!$F$20</f>
        <v>4848.5716246000002</v>
      </c>
      <c r="Q26" s="36">
        <f>SUMIFS(СВЦЭМ!$C$39:$C$782,СВЦЭМ!$A$39:$A$782,$A26,СВЦЭМ!$B$39:$B$782,Q$11)+'СЕТ СН'!$F$12+СВЦЭМ!$D$10+'СЕТ СН'!$F$5-'СЕТ СН'!$F$20</f>
        <v>4882.33868549</v>
      </c>
      <c r="R26" s="36">
        <f>SUMIFS(СВЦЭМ!$C$39:$C$782,СВЦЭМ!$A$39:$A$782,$A26,СВЦЭМ!$B$39:$B$782,R$11)+'СЕТ СН'!$F$12+СВЦЭМ!$D$10+'СЕТ СН'!$F$5-'СЕТ СН'!$F$20</f>
        <v>4888.9990079899999</v>
      </c>
      <c r="S26" s="36">
        <f>SUMIFS(СВЦЭМ!$C$39:$C$782,СВЦЭМ!$A$39:$A$782,$A26,СВЦЭМ!$B$39:$B$782,S$11)+'СЕТ СН'!$F$12+СВЦЭМ!$D$10+'СЕТ СН'!$F$5-'СЕТ СН'!$F$20</f>
        <v>4866.97559929</v>
      </c>
      <c r="T26" s="36">
        <f>SUMIFS(СВЦЭМ!$C$39:$C$782,СВЦЭМ!$A$39:$A$782,$A26,СВЦЭМ!$B$39:$B$782,T$11)+'СЕТ СН'!$F$12+СВЦЭМ!$D$10+'СЕТ СН'!$F$5-'СЕТ СН'!$F$20</f>
        <v>4833.5440147500003</v>
      </c>
      <c r="U26" s="36">
        <f>SUMIFS(СВЦЭМ!$C$39:$C$782,СВЦЭМ!$A$39:$A$782,$A26,СВЦЭМ!$B$39:$B$782,U$11)+'СЕТ СН'!$F$12+СВЦЭМ!$D$10+'СЕТ СН'!$F$5-'СЕТ СН'!$F$20</f>
        <v>4822.31500753</v>
      </c>
      <c r="V26" s="36">
        <f>SUMIFS(СВЦЭМ!$C$39:$C$782,СВЦЭМ!$A$39:$A$782,$A26,СВЦЭМ!$B$39:$B$782,V$11)+'СЕТ СН'!$F$12+СВЦЭМ!$D$10+'СЕТ СН'!$F$5-'СЕТ СН'!$F$20</f>
        <v>4781.2664627699996</v>
      </c>
      <c r="W26" s="36">
        <f>SUMIFS(СВЦЭМ!$C$39:$C$782,СВЦЭМ!$A$39:$A$782,$A26,СВЦЭМ!$B$39:$B$782,W$11)+'СЕТ СН'!$F$12+СВЦЭМ!$D$10+'СЕТ СН'!$F$5-'СЕТ СН'!$F$20</f>
        <v>4735.0320189699996</v>
      </c>
      <c r="X26" s="36">
        <f>SUMIFS(СВЦЭМ!$C$39:$C$782,СВЦЭМ!$A$39:$A$782,$A26,СВЦЭМ!$B$39:$B$782,X$11)+'СЕТ СН'!$F$12+СВЦЭМ!$D$10+'СЕТ СН'!$F$5-'СЕТ СН'!$F$20</f>
        <v>4774.8422876900004</v>
      </c>
      <c r="Y26" s="36">
        <f>SUMIFS(СВЦЭМ!$C$39:$C$782,СВЦЭМ!$A$39:$A$782,$A26,СВЦЭМ!$B$39:$B$782,Y$11)+'СЕТ СН'!$F$12+СВЦЭМ!$D$10+'СЕТ СН'!$F$5-'СЕТ СН'!$F$20</f>
        <v>4827.7894114700002</v>
      </c>
    </row>
    <row r="27" spans="1:25" ht="15.75" x14ac:dyDescent="0.2">
      <c r="A27" s="35">
        <f t="shared" si="0"/>
        <v>45428</v>
      </c>
      <c r="B27" s="36">
        <f>SUMIFS(СВЦЭМ!$C$39:$C$782,СВЦЭМ!$A$39:$A$782,$A27,СВЦЭМ!$B$39:$B$782,B$11)+'СЕТ СН'!$F$12+СВЦЭМ!$D$10+'СЕТ СН'!$F$5-'СЕТ СН'!$F$20</f>
        <v>4906.61441001</v>
      </c>
      <c r="C27" s="36">
        <f>SUMIFS(СВЦЭМ!$C$39:$C$782,СВЦЭМ!$A$39:$A$782,$A27,СВЦЭМ!$B$39:$B$782,C$11)+'СЕТ СН'!$F$12+СВЦЭМ!$D$10+'СЕТ СН'!$F$5-'СЕТ СН'!$F$20</f>
        <v>4999.9695396300003</v>
      </c>
      <c r="D27" s="36">
        <f>SUMIFS(СВЦЭМ!$C$39:$C$782,СВЦЭМ!$A$39:$A$782,$A27,СВЦЭМ!$B$39:$B$782,D$11)+'СЕТ СН'!$F$12+СВЦЭМ!$D$10+'СЕТ СН'!$F$5-'СЕТ СН'!$F$20</f>
        <v>5013.7707655800004</v>
      </c>
      <c r="E27" s="36">
        <f>SUMIFS(СВЦЭМ!$C$39:$C$782,СВЦЭМ!$A$39:$A$782,$A27,СВЦЭМ!$B$39:$B$782,E$11)+'СЕТ СН'!$F$12+СВЦЭМ!$D$10+'СЕТ СН'!$F$5-'СЕТ СН'!$F$20</f>
        <v>5070.1130345000001</v>
      </c>
      <c r="F27" s="36">
        <f>SUMIFS(СВЦЭМ!$C$39:$C$782,СВЦЭМ!$A$39:$A$782,$A27,СВЦЭМ!$B$39:$B$782,F$11)+'СЕТ СН'!$F$12+СВЦЭМ!$D$10+'СЕТ СН'!$F$5-'СЕТ СН'!$F$20</f>
        <v>5051.7673194099998</v>
      </c>
      <c r="G27" s="36">
        <f>SUMIFS(СВЦЭМ!$C$39:$C$782,СВЦЭМ!$A$39:$A$782,$A27,СВЦЭМ!$B$39:$B$782,G$11)+'СЕТ СН'!$F$12+СВЦЭМ!$D$10+'СЕТ СН'!$F$5-'СЕТ СН'!$F$20</f>
        <v>5008.4203636100001</v>
      </c>
      <c r="H27" s="36">
        <f>SUMIFS(СВЦЭМ!$C$39:$C$782,СВЦЭМ!$A$39:$A$782,$A27,СВЦЭМ!$B$39:$B$782,H$11)+'СЕТ СН'!$F$12+СВЦЭМ!$D$10+'СЕТ СН'!$F$5-'СЕТ СН'!$F$20</f>
        <v>4937.9167506900003</v>
      </c>
      <c r="I27" s="36">
        <f>SUMIFS(СВЦЭМ!$C$39:$C$782,СВЦЭМ!$A$39:$A$782,$A27,СВЦЭМ!$B$39:$B$782,I$11)+'СЕТ СН'!$F$12+СВЦЭМ!$D$10+'СЕТ СН'!$F$5-'СЕТ СН'!$F$20</f>
        <v>4842.5173891300001</v>
      </c>
      <c r="J27" s="36">
        <f>SUMIFS(СВЦЭМ!$C$39:$C$782,СВЦЭМ!$A$39:$A$782,$A27,СВЦЭМ!$B$39:$B$782,J$11)+'СЕТ СН'!$F$12+СВЦЭМ!$D$10+'СЕТ СН'!$F$5-'СЕТ СН'!$F$20</f>
        <v>4792.2104715700007</v>
      </c>
      <c r="K27" s="36">
        <f>SUMIFS(СВЦЭМ!$C$39:$C$782,СВЦЭМ!$A$39:$A$782,$A27,СВЦЭМ!$B$39:$B$782,K$11)+'СЕТ СН'!$F$12+СВЦЭМ!$D$10+'СЕТ СН'!$F$5-'СЕТ СН'!$F$20</f>
        <v>4771.1698847799998</v>
      </c>
      <c r="L27" s="36">
        <f>SUMIFS(СВЦЭМ!$C$39:$C$782,СВЦЭМ!$A$39:$A$782,$A27,СВЦЭМ!$B$39:$B$782,L$11)+'СЕТ СН'!$F$12+СВЦЭМ!$D$10+'СЕТ СН'!$F$5-'СЕТ СН'!$F$20</f>
        <v>4745.0514047500001</v>
      </c>
      <c r="M27" s="36">
        <f>SUMIFS(СВЦЭМ!$C$39:$C$782,СВЦЭМ!$A$39:$A$782,$A27,СВЦЭМ!$B$39:$B$782,M$11)+'СЕТ СН'!$F$12+СВЦЭМ!$D$10+'СЕТ СН'!$F$5-'СЕТ СН'!$F$20</f>
        <v>4762.7729085400006</v>
      </c>
      <c r="N27" s="36">
        <f>SUMIFS(СВЦЭМ!$C$39:$C$782,СВЦЭМ!$A$39:$A$782,$A27,СВЦЭМ!$B$39:$B$782,N$11)+'СЕТ СН'!$F$12+СВЦЭМ!$D$10+'СЕТ СН'!$F$5-'СЕТ СН'!$F$20</f>
        <v>4779.5438082600003</v>
      </c>
      <c r="O27" s="36">
        <f>SUMIFS(СВЦЭМ!$C$39:$C$782,СВЦЭМ!$A$39:$A$782,$A27,СВЦЭМ!$B$39:$B$782,O$11)+'СЕТ СН'!$F$12+СВЦЭМ!$D$10+'СЕТ СН'!$F$5-'СЕТ СН'!$F$20</f>
        <v>4778.8627016</v>
      </c>
      <c r="P27" s="36">
        <f>SUMIFS(СВЦЭМ!$C$39:$C$782,СВЦЭМ!$A$39:$A$782,$A27,СВЦЭМ!$B$39:$B$782,P$11)+'СЕТ СН'!$F$12+СВЦЭМ!$D$10+'СЕТ СН'!$F$5-'СЕТ СН'!$F$20</f>
        <v>4802.3358129099997</v>
      </c>
      <c r="Q27" s="36">
        <f>SUMIFS(СВЦЭМ!$C$39:$C$782,СВЦЭМ!$A$39:$A$782,$A27,СВЦЭМ!$B$39:$B$782,Q$11)+'СЕТ СН'!$F$12+СВЦЭМ!$D$10+'СЕТ СН'!$F$5-'СЕТ СН'!$F$20</f>
        <v>4824.5075484299996</v>
      </c>
      <c r="R27" s="36">
        <f>SUMIFS(СВЦЭМ!$C$39:$C$782,СВЦЭМ!$A$39:$A$782,$A27,СВЦЭМ!$B$39:$B$782,R$11)+'СЕТ СН'!$F$12+СВЦЭМ!$D$10+'СЕТ СН'!$F$5-'СЕТ СН'!$F$20</f>
        <v>4820.30420435</v>
      </c>
      <c r="S27" s="36">
        <f>SUMIFS(СВЦЭМ!$C$39:$C$782,СВЦЭМ!$A$39:$A$782,$A27,СВЦЭМ!$B$39:$B$782,S$11)+'СЕТ СН'!$F$12+СВЦЭМ!$D$10+'СЕТ СН'!$F$5-'СЕТ СН'!$F$20</f>
        <v>4812.2203965200006</v>
      </c>
      <c r="T27" s="36">
        <f>SUMIFS(СВЦЭМ!$C$39:$C$782,СВЦЭМ!$A$39:$A$782,$A27,СВЦЭМ!$B$39:$B$782,T$11)+'СЕТ СН'!$F$12+СВЦЭМ!$D$10+'СЕТ СН'!$F$5-'СЕТ СН'!$F$20</f>
        <v>4799.5984405899999</v>
      </c>
      <c r="U27" s="36">
        <f>SUMIFS(СВЦЭМ!$C$39:$C$782,СВЦЭМ!$A$39:$A$782,$A27,СВЦЭМ!$B$39:$B$782,U$11)+'СЕТ СН'!$F$12+СВЦЭМ!$D$10+'СЕТ СН'!$F$5-'СЕТ СН'!$F$20</f>
        <v>4787.7410301300006</v>
      </c>
      <c r="V27" s="36">
        <f>SUMIFS(СВЦЭМ!$C$39:$C$782,СВЦЭМ!$A$39:$A$782,$A27,СВЦЭМ!$B$39:$B$782,V$11)+'СЕТ СН'!$F$12+СВЦЭМ!$D$10+'СЕТ СН'!$F$5-'СЕТ СН'!$F$20</f>
        <v>4770.4314666099999</v>
      </c>
      <c r="W27" s="36">
        <f>SUMIFS(СВЦЭМ!$C$39:$C$782,СВЦЭМ!$A$39:$A$782,$A27,СВЦЭМ!$B$39:$B$782,W$11)+'СЕТ СН'!$F$12+СВЦЭМ!$D$10+'СЕТ СН'!$F$5-'СЕТ СН'!$F$20</f>
        <v>4741.4162629900002</v>
      </c>
      <c r="X27" s="36">
        <f>SUMIFS(СВЦЭМ!$C$39:$C$782,СВЦЭМ!$A$39:$A$782,$A27,СВЦЭМ!$B$39:$B$782,X$11)+'СЕТ СН'!$F$12+СВЦЭМ!$D$10+'СЕТ СН'!$F$5-'СЕТ СН'!$F$20</f>
        <v>4780.5241927799998</v>
      </c>
      <c r="Y27" s="36">
        <f>SUMIFS(СВЦЭМ!$C$39:$C$782,СВЦЭМ!$A$39:$A$782,$A27,СВЦЭМ!$B$39:$B$782,Y$11)+'СЕТ СН'!$F$12+СВЦЭМ!$D$10+'СЕТ СН'!$F$5-'СЕТ СН'!$F$20</f>
        <v>4837.8591151999999</v>
      </c>
    </row>
    <row r="28" spans="1:25" ht="15.75" x14ac:dyDescent="0.2">
      <c r="A28" s="35">
        <f t="shared" si="0"/>
        <v>45429</v>
      </c>
      <c r="B28" s="36">
        <f>SUMIFS(СВЦЭМ!$C$39:$C$782,СВЦЭМ!$A$39:$A$782,$A28,СВЦЭМ!$B$39:$B$782,B$11)+'СЕТ СН'!$F$12+СВЦЭМ!$D$10+'СЕТ СН'!$F$5-'СЕТ СН'!$F$20</f>
        <v>4818.5117847900001</v>
      </c>
      <c r="C28" s="36">
        <f>SUMIFS(СВЦЭМ!$C$39:$C$782,СВЦЭМ!$A$39:$A$782,$A28,СВЦЭМ!$B$39:$B$782,C$11)+'СЕТ СН'!$F$12+СВЦЭМ!$D$10+'СЕТ СН'!$F$5-'СЕТ СН'!$F$20</f>
        <v>4845.2823798600002</v>
      </c>
      <c r="D28" s="36">
        <f>SUMIFS(СВЦЭМ!$C$39:$C$782,СВЦЭМ!$A$39:$A$782,$A28,СВЦЭМ!$B$39:$B$782,D$11)+'СЕТ СН'!$F$12+СВЦЭМ!$D$10+'СЕТ СН'!$F$5-'СЕТ СН'!$F$20</f>
        <v>4851.8593780400006</v>
      </c>
      <c r="E28" s="36">
        <f>SUMIFS(СВЦЭМ!$C$39:$C$782,СВЦЭМ!$A$39:$A$782,$A28,СВЦЭМ!$B$39:$B$782,E$11)+'СЕТ СН'!$F$12+СВЦЭМ!$D$10+'СЕТ СН'!$F$5-'СЕТ СН'!$F$20</f>
        <v>4922.7744227700005</v>
      </c>
      <c r="F28" s="36">
        <f>SUMIFS(СВЦЭМ!$C$39:$C$782,СВЦЭМ!$A$39:$A$782,$A28,СВЦЭМ!$B$39:$B$782,F$11)+'СЕТ СН'!$F$12+СВЦЭМ!$D$10+'СЕТ СН'!$F$5-'СЕТ СН'!$F$20</f>
        <v>4951.0699359099999</v>
      </c>
      <c r="G28" s="36">
        <f>SUMIFS(СВЦЭМ!$C$39:$C$782,СВЦЭМ!$A$39:$A$782,$A28,СВЦЭМ!$B$39:$B$782,G$11)+'СЕТ СН'!$F$12+СВЦЭМ!$D$10+'СЕТ СН'!$F$5-'СЕТ СН'!$F$20</f>
        <v>4923.6426058300003</v>
      </c>
      <c r="H28" s="36">
        <f>SUMIFS(СВЦЭМ!$C$39:$C$782,СВЦЭМ!$A$39:$A$782,$A28,СВЦЭМ!$B$39:$B$782,H$11)+'СЕТ СН'!$F$12+СВЦЭМ!$D$10+'СЕТ СН'!$F$5-'СЕТ СН'!$F$20</f>
        <v>4902.6062331800003</v>
      </c>
      <c r="I28" s="36">
        <f>SUMIFS(СВЦЭМ!$C$39:$C$782,СВЦЭМ!$A$39:$A$782,$A28,СВЦЭМ!$B$39:$B$782,I$11)+'СЕТ СН'!$F$12+СВЦЭМ!$D$10+'СЕТ СН'!$F$5-'СЕТ СН'!$F$20</f>
        <v>4915.1404882300003</v>
      </c>
      <c r="J28" s="36">
        <f>SUMIFS(СВЦЭМ!$C$39:$C$782,СВЦЭМ!$A$39:$A$782,$A28,СВЦЭМ!$B$39:$B$782,J$11)+'СЕТ СН'!$F$12+СВЦЭМ!$D$10+'СЕТ СН'!$F$5-'СЕТ СН'!$F$20</f>
        <v>4855.5525623000003</v>
      </c>
      <c r="K28" s="36">
        <f>SUMIFS(СВЦЭМ!$C$39:$C$782,СВЦЭМ!$A$39:$A$782,$A28,СВЦЭМ!$B$39:$B$782,K$11)+'СЕТ СН'!$F$12+СВЦЭМ!$D$10+'СЕТ СН'!$F$5-'СЕТ СН'!$F$20</f>
        <v>4841.9804970599998</v>
      </c>
      <c r="L28" s="36">
        <f>SUMIFS(СВЦЭМ!$C$39:$C$782,СВЦЭМ!$A$39:$A$782,$A28,СВЦЭМ!$B$39:$B$782,L$11)+'СЕТ СН'!$F$12+СВЦЭМ!$D$10+'СЕТ СН'!$F$5-'СЕТ СН'!$F$20</f>
        <v>4825.0783429800003</v>
      </c>
      <c r="M28" s="36">
        <f>SUMIFS(СВЦЭМ!$C$39:$C$782,СВЦЭМ!$A$39:$A$782,$A28,СВЦЭМ!$B$39:$B$782,M$11)+'СЕТ СН'!$F$12+СВЦЭМ!$D$10+'СЕТ СН'!$F$5-'СЕТ СН'!$F$20</f>
        <v>4848.7871464400005</v>
      </c>
      <c r="N28" s="36">
        <f>SUMIFS(СВЦЭМ!$C$39:$C$782,СВЦЭМ!$A$39:$A$782,$A28,СВЦЭМ!$B$39:$B$782,N$11)+'СЕТ СН'!$F$12+СВЦЭМ!$D$10+'СЕТ СН'!$F$5-'СЕТ СН'!$F$20</f>
        <v>4862.22902669</v>
      </c>
      <c r="O28" s="36">
        <f>SUMIFS(СВЦЭМ!$C$39:$C$782,СВЦЭМ!$A$39:$A$782,$A28,СВЦЭМ!$B$39:$B$782,O$11)+'СЕТ СН'!$F$12+СВЦЭМ!$D$10+'СЕТ СН'!$F$5-'СЕТ СН'!$F$20</f>
        <v>4878.6023813600004</v>
      </c>
      <c r="P28" s="36">
        <f>SUMIFS(СВЦЭМ!$C$39:$C$782,СВЦЭМ!$A$39:$A$782,$A28,СВЦЭМ!$B$39:$B$782,P$11)+'СЕТ СН'!$F$12+СВЦЭМ!$D$10+'СЕТ СН'!$F$5-'СЕТ СН'!$F$20</f>
        <v>4886.9024602400004</v>
      </c>
      <c r="Q28" s="36">
        <f>SUMIFS(СВЦЭМ!$C$39:$C$782,СВЦЭМ!$A$39:$A$782,$A28,СВЦЭМ!$B$39:$B$782,Q$11)+'СЕТ СН'!$F$12+СВЦЭМ!$D$10+'СЕТ СН'!$F$5-'СЕТ СН'!$F$20</f>
        <v>4920.2951931500002</v>
      </c>
      <c r="R28" s="36">
        <f>SUMIFS(СВЦЭМ!$C$39:$C$782,СВЦЭМ!$A$39:$A$782,$A28,СВЦЭМ!$B$39:$B$782,R$11)+'СЕТ СН'!$F$12+СВЦЭМ!$D$10+'СЕТ СН'!$F$5-'СЕТ СН'!$F$20</f>
        <v>4929.6830041100002</v>
      </c>
      <c r="S28" s="36">
        <f>SUMIFS(СВЦЭМ!$C$39:$C$782,СВЦЭМ!$A$39:$A$782,$A28,СВЦЭМ!$B$39:$B$782,S$11)+'СЕТ СН'!$F$12+СВЦЭМ!$D$10+'СЕТ СН'!$F$5-'СЕТ СН'!$F$20</f>
        <v>4904.5299751700004</v>
      </c>
      <c r="T28" s="36">
        <f>SUMIFS(СВЦЭМ!$C$39:$C$782,СВЦЭМ!$A$39:$A$782,$A28,СВЦЭМ!$B$39:$B$782,T$11)+'СЕТ СН'!$F$12+СВЦЭМ!$D$10+'СЕТ СН'!$F$5-'СЕТ СН'!$F$20</f>
        <v>4866.9373244400003</v>
      </c>
      <c r="U28" s="36">
        <f>SUMIFS(СВЦЭМ!$C$39:$C$782,СВЦЭМ!$A$39:$A$782,$A28,СВЦЭМ!$B$39:$B$782,U$11)+'СЕТ СН'!$F$12+СВЦЭМ!$D$10+'СЕТ СН'!$F$5-'СЕТ СН'!$F$20</f>
        <v>4860.2205397899997</v>
      </c>
      <c r="V28" s="36">
        <f>SUMIFS(СВЦЭМ!$C$39:$C$782,СВЦЭМ!$A$39:$A$782,$A28,СВЦЭМ!$B$39:$B$782,V$11)+'СЕТ СН'!$F$12+СВЦЭМ!$D$10+'СЕТ СН'!$F$5-'СЕТ СН'!$F$20</f>
        <v>4842.8975846200001</v>
      </c>
      <c r="W28" s="36">
        <f>SUMIFS(СВЦЭМ!$C$39:$C$782,СВЦЭМ!$A$39:$A$782,$A28,СВЦЭМ!$B$39:$B$782,W$11)+'СЕТ СН'!$F$12+СВЦЭМ!$D$10+'СЕТ СН'!$F$5-'СЕТ СН'!$F$20</f>
        <v>4808.8078058700003</v>
      </c>
      <c r="X28" s="36">
        <f>SUMIFS(СВЦЭМ!$C$39:$C$782,СВЦЭМ!$A$39:$A$782,$A28,СВЦЭМ!$B$39:$B$782,X$11)+'СЕТ СН'!$F$12+СВЦЭМ!$D$10+'СЕТ СН'!$F$5-'СЕТ СН'!$F$20</f>
        <v>4835.9007215600004</v>
      </c>
      <c r="Y28" s="36">
        <f>SUMIFS(СВЦЭМ!$C$39:$C$782,СВЦЭМ!$A$39:$A$782,$A28,СВЦЭМ!$B$39:$B$782,Y$11)+'СЕТ СН'!$F$12+СВЦЭМ!$D$10+'СЕТ СН'!$F$5-'СЕТ СН'!$F$20</f>
        <v>4910.9668031300007</v>
      </c>
    </row>
    <row r="29" spans="1:25" ht="15.75" x14ac:dyDescent="0.2">
      <c r="A29" s="35">
        <f t="shared" si="0"/>
        <v>45430</v>
      </c>
      <c r="B29" s="36">
        <f>SUMIFS(СВЦЭМ!$C$39:$C$782,СВЦЭМ!$A$39:$A$782,$A29,СВЦЭМ!$B$39:$B$782,B$11)+'СЕТ СН'!$F$12+СВЦЭМ!$D$10+'СЕТ СН'!$F$5-'СЕТ СН'!$F$20</f>
        <v>4863.6672878200006</v>
      </c>
      <c r="C29" s="36">
        <f>SUMIFS(СВЦЭМ!$C$39:$C$782,СВЦЭМ!$A$39:$A$782,$A29,СВЦЭМ!$B$39:$B$782,C$11)+'СЕТ СН'!$F$12+СВЦЭМ!$D$10+'СЕТ СН'!$F$5-'СЕТ СН'!$F$20</f>
        <v>4943.9040418900004</v>
      </c>
      <c r="D29" s="36">
        <f>SUMIFS(СВЦЭМ!$C$39:$C$782,СВЦЭМ!$A$39:$A$782,$A29,СВЦЭМ!$B$39:$B$782,D$11)+'СЕТ СН'!$F$12+СВЦЭМ!$D$10+'СЕТ СН'!$F$5-'СЕТ СН'!$F$20</f>
        <v>4932.8339455700007</v>
      </c>
      <c r="E29" s="36">
        <f>SUMIFS(СВЦЭМ!$C$39:$C$782,СВЦЭМ!$A$39:$A$782,$A29,СВЦЭМ!$B$39:$B$782,E$11)+'СЕТ СН'!$F$12+СВЦЭМ!$D$10+'СЕТ СН'!$F$5-'СЕТ СН'!$F$20</f>
        <v>4951.0651167800006</v>
      </c>
      <c r="F29" s="36">
        <f>SUMIFS(СВЦЭМ!$C$39:$C$782,СВЦЭМ!$A$39:$A$782,$A29,СВЦЭМ!$B$39:$B$782,F$11)+'СЕТ СН'!$F$12+СВЦЭМ!$D$10+'СЕТ СН'!$F$5-'СЕТ СН'!$F$20</f>
        <v>4956.6730984599999</v>
      </c>
      <c r="G29" s="36">
        <f>SUMIFS(СВЦЭМ!$C$39:$C$782,СВЦЭМ!$A$39:$A$782,$A29,СВЦЭМ!$B$39:$B$782,G$11)+'СЕТ СН'!$F$12+СВЦЭМ!$D$10+'СЕТ СН'!$F$5-'СЕТ СН'!$F$20</f>
        <v>4963.7870644000004</v>
      </c>
      <c r="H29" s="36">
        <f>SUMIFS(СВЦЭМ!$C$39:$C$782,СВЦЭМ!$A$39:$A$782,$A29,СВЦЭМ!$B$39:$B$782,H$11)+'СЕТ СН'!$F$12+СВЦЭМ!$D$10+'СЕТ СН'!$F$5-'СЕТ СН'!$F$20</f>
        <v>4935.2209304900007</v>
      </c>
      <c r="I29" s="36">
        <f>SUMIFS(СВЦЭМ!$C$39:$C$782,СВЦЭМ!$A$39:$A$782,$A29,СВЦЭМ!$B$39:$B$782,I$11)+'СЕТ СН'!$F$12+СВЦЭМ!$D$10+'СЕТ СН'!$F$5-'СЕТ СН'!$F$20</f>
        <v>4906.3284166000003</v>
      </c>
      <c r="J29" s="36">
        <f>SUMIFS(СВЦЭМ!$C$39:$C$782,СВЦЭМ!$A$39:$A$782,$A29,СВЦЭМ!$B$39:$B$782,J$11)+'СЕТ СН'!$F$12+СВЦЭМ!$D$10+'СЕТ СН'!$F$5-'СЕТ СН'!$F$20</f>
        <v>4862.27676247</v>
      </c>
      <c r="K29" s="36">
        <f>SUMIFS(СВЦЭМ!$C$39:$C$782,СВЦЭМ!$A$39:$A$782,$A29,СВЦЭМ!$B$39:$B$782,K$11)+'СЕТ СН'!$F$12+СВЦЭМ!$D$10+'СЕТ СН'!$F$5-'СЕТ СН'!$F$20</f>
        <v>4830.4144228000005</v>
      </c>
      <c r="L29" s="36">
        <f>SUMIFS(СВЦЭМ!$C$39:$C$782,СВЦЭМ!$A$39:$A$782,$A29,СВЦЭМ!$B$39:$B$782,L$11)+'СЕТ СН'!$F$12+СВЦЭМ!$D$10+'СЕТ СН'!$F$5-'СЕТ СН'!$F$20</f>
        <v>4825.8719424199999</v>
      </c>
      <c r="M29" s="36">
        <f>SUMIFS(СВЦЭМ!$C$39:$C$782,СВЦЭМ!$A$39:$A$782,$A29,СВЦЭМ!$B$39:$B$782,M$11)+'СЕТ СН'!$F$12+СВЦЭМ!$D$10+'СЕТ СН'!$F$5-'СЕТ СН'!$F$20</f>
        <v>4864.5984212200001</v>
      </c>
      <c r="N29" s="36">
        <f>SUMIFS(СВЦЭМ!$C$39:$C$782,СВЦЭМ!$A$39:$A$782,$A29,СВЦЭМ!$B$39:$B$782,N$11)+'СЕТ СН'!$F$12+СВЦЭМ!$D$10+'СЕТ СН'!$F$5-'СЕТ СН'!$F$20</f>
        <v>4857.5195642500003</v>
      </c>
      <c r="O29" s="36">
        <f>SUMIFS(СВЦЭМ!$C$39:$C$782,СВЦЭМ!$A$39:$A$782,$A29,СВЦЭМ!$B$39:$B$782,O$11)+'СЕТ СН'!$F$12+СВЦЭМ!$D$10+'СЕТ СН'!$F$5-'СЕТ СН'!$F$20</f>
        <v>4876.6364584500006</v>
      </c>
      <c r="P29" s="36">
        <f>SUMIFS(СВЦЭМ!$C$39:$C$782,СВЦЭМ!$A$39:$A$782,$A29,СВЦЭМ!$B$39:$B$782,P$11)+'СЕТ СН'!$F$12+СВЦЭМ!$D$10+'СЕТ СН'!$F$5-'СЕТ СН'!$F$20</f>
        <v>4896.7173228199999</v>
      </c>
      <c r="Q29" s="36">
        <f>SUMIFS(СВЦЭМ!$C$39:$C$782,СВЦЭМ!$A$39:$A$782,$A29,СВЦЭМ!$B$39:$B$782,Q$11)+'СЕТ СН'!$F$12+СВЦЭМ!$D$10+'СЕТ СН'!$F$5-'СЕТ СН'!$F$20</f>
        <v>4916.5962052800005</v>
      </c>
      <c r="R29" s="36">
        <f>SUMIFS(СВЦЭМ!$C$39:$C$782,СВЦЭМ!$A$39:$A$782,$A29,СВЦЭМ!$B$39:$B$782,R$11)+'СЕТ СН'!$F$12+СВЦЭМ!$D$10+'СЕТ СН'!$F$5-'СЕТ СН'!$F$20</f>
        <v>4934.6163713900005</v>
      </c>
      <c r="S29" s="36">
        <f>SUMIFS(СВЦЭМ!$C$39:$C$782,СВЦЭМ!$A$39:$A$782,$A29,СВЦЭМ!$B$39:$B$782,S$11)+'СЕТ СН'!$F$12+СВЦЭМ!$D$10+'СЕТ СН'!$F$5-'СЕТ СН'!$F$20</f>
        <v>4928.0709166300003</v>
      </c>
      <c r="T29" s="36">
        <f>SUMIFS(СВЦЭМ!$C$39:$C$782,СВЦЭМ!$A$39:$A$782,$A29,СВЦЭМ!$B$39:$B$782,T$11)+'СЕТ СН'!$F$12+СВЦЭМ!$D$10+'СЕТ СН'!$F$5-'СЕТ СН'!$F$20</f>
        <v>4897.4465425899998</v>
      </c>
      <c r="U29" s="36">
        <f>SUMIFS(СВЦЭМ!$C$39:$C$782,СВЦЭМ!$A$39:$A$782,$A29,СВЦЭМ!$B$39:$B$782,U$11)+'СЕТ СН'!$F$12+СВЦЭМ!$D$10+'СЕТ СН'!$F$5-'СЕТ СН'!$F$20</f>
        <v>4874.8294980600003</v>
      </c>
      <c r="V29" s="36">
        <f>SUMIFS(СВЦЭМ!$C$39:$C$782,СВЦЭМ!$A$39:$A$782,$A29,СВЦЭМ!$B$39:$B$782,V$11)+'СЕТ СН'!$F$12+СВЦЭМ!$D$10+'СЕТ СН'!$F$5-'СЕТ СН'!$F$20</f>
        <v>4823.5421619899998</v>
      </c>
      <c r="W29" s="36">
        <f>SUMIFS(СВЦЭМ!$C$39:$C$782,СВЦЭМ!$A$39:$A$782,$A29,СВЦЭМ!$B$39:$B$782,W$11)+'СЕТ СН'!$F$12+СВЦЭМ!$D$10+'СЕТ СН'!$F$5-'СЕТ СН'!$F$20</f>
        <v>4773.4457507999996</v>
      </c>
      <c r="X29" s="36">
        <f>SUMIFS(СВЦЭМ!$C$39:$C$782,СВЦЭМ!$A$39:$A$782,$A29,СВЦЭМ!$B$39:$B$782,X$11)+'СЕТ СН'!$F$12+СВЦЭМ!$D$10+'СЕТ СН'!$F$5-'СЕТ СН'!$F$20</f>
        <v>4809.0332909999997</v>
      </c>
      <c r="Y29" s="36">
        <f>SUMIFS(СВЦЭМ!$C$39:$C$782,СВЦЭМ!$A$39:$A$782,$A29,СВЦЭМ!$B$39:$B$782,Y$11)+'СЕТ СН'!$F$12+СВЦЭМ!$D$10+'СЕТ СН'!$F$5-'СЕТ СН'!$F$20</f>
        <v>4884.7082030900001</v>
      </c>
    </row>
    <row r="30" spans="1:25" ht="15.75" x14ac:dyDescent="0.2">
      <c r="A30" s="35">
        <f t="shared" si="0"/>
        <v>45431</v>
      </c>
      <c r="B30" s="36">
        <f>SUMIFS(СВЦЭМ!$C$39:$C$782,СВЦЭМ!$A$39:$A$782,$A30,СВЦЭМ!$B$39:$B$782,B$11)+'СЕТ СН'!$F$12+СВЦЭМ!$D$10+'СЕТ СН'!$F$5-'СЕТ СН'!$F$20</f>
        <v>4929.84363794</v>
      </c>
      <c r="C30" s="36">
        <f>SUMIFS(СВЦЭМ!$C$39:$C$782,СВЦЭМ!$A$39:$A$782,$A30,СВЦЭМ!$B$39:$B$782,C$11)+'СЕТ СН'!$F$12+СВЦЭМ!$D$10+'СЕТ СН'!$F$5-'СЕТ СН'!$F$20</f>
        <v>4957.2026942900002</v>
      </c>
      <c r="D30" s="36">
        <f>SUMIFS(СВЦЭМ!$C$39:$C$782,СВЦЭМ!$A$39:$A$782,$A30,СВЦЭМ!$B$39:$B$782,D$11)+'СЕТ СН'!$F$12+СВЦЭМ!$D$10+'СЕТ СН'!$F$5-'СЕТ СН'!$F$20</f>
        <v>4975.8563775900002</v>
      </c>
      <c r="E30" s="36">
        <f>SUMIFS(СВЦЭМ!$C$39:$C$782,СВЦЭМ!$A$39:$A$782,$A30,СВЦЭМ!$B$39:$B$782,E$11)+'СЕТ СН'!$F$12+СВЦЭМ!$D$10+'СЕТ СН'!$F$5-'СЕТ СН'!$F$20</f>
        <v>5008.3484935200004</v>
      </c>
      <c r="F30" s="36">
        <f>SUMIFS(СВЦЭМ!$C$39:$C$782,СВЦЭМ!$A$39:$A$782,$A30,СВЦЭМ!$B$39:$B$782,F$11)+'СЕТ СН'!$F$12+СВЦЭМ!$D$10+'СЕТ СН'!$F$5-'СЕТ СН'!$F$20</f>
        <v>5010.0098785600003</v>
      </c>
      <c r="G30" s="36">
        <f>SUMIFS(СВЦЭМ!$C$39:$C$782,СВЦЭМ!$A$39:$A$782,$A30,СВЦЭМ!$B$39:$B$782,G$11)+'СЕТ СН'!$F$12+СВЦЭМ!$D$10+'СЕТ СН'!$F$5-'СЕТ СН'!$F$20</f>
        <v>4987.6649117899997</v>
      </c>
      <c r="H30" s="36">
        <f>SUMIFS(СВЦЭМ!$C$39:$C$782,СВЦЭМ!$A$39:$A$782,$A30,СВЦЭМ!$B$39:$B$782,H$11)+'СЕТ СН'!$F$12+СВЦЭМ!$D$10+'СЕТ СН'!$F$5-'СЕТ СН'!$F$20</f>
        <v>5000.7098909100005</v>
      </c>
      <c r="I30" s="36">
        <f>SUMIFS(СВЦЭМ!$C$39:$C$782,СВЦЭМ!$A$39:$A$782,$A30,СВЦЭМ!$B$39:$B$782,I$11)+'СЕТ СН'!$F$12+СВЦЭМ!$D$10+'СЕТ СН'!$F$5-'СЕТ СН'!$F$20</f>
        <v>4970.37044857</v>
      </c>
      <c r="J30" s="36">
        <f>SUMIFS(СВЦЭМ!$C$39:$C$782,СВЦЭМ!$A$39:$A$782,$A30,СВЦЭМ!$B$39:$B$782,J$11)+'СЕТ СН'!$F$12+СВЦЭМ!$D$10+'СЕТ СН'!$F$5-'СЕТ СН'!$F$20</f>
        <v>4875.5244652000001</v>
      </c>
      <c r="K30" s="36">
        <f>SUMIFS(СВЦЭМ!$C$39:$C$782,СВЦЭМ!$A$39:$A$782,$A30,СВЦЭМ!$B$39:$B$782,K$11)+'СЕТ СН'!$F$12+СВЦЭМ!$D$10+'СЕТ СН'!$F$5-'СЕТ СН'!$F$20</f>
        <v>4817.7895741800003</v>
      </c>
      <c r="L30" s="36">
        <f>SUMIFS(СВЦЭМ!$C$39:$C$782,СВЦЭМ!$A$39:$A$782,$A30,СВЦЭМ!$B$39:$B$782,L$11)+'СЕТ СН'!$F$12+СВЦЭМ!$D$10+'СЕТ СН'!$F$5-'СЕТ СН'!$F$20</f>
        <v>4794.8722053500005</v>
      </c>
      <c r="M30" s="36">
        <f>SUMIFS(СВЦЭМ!$C$39:$C$782,СВЦЭМ!$A$39:$A$782,$A30,СВЦЭМ!$B$39:$B$782,M$11)+'СЕТ СН'!$F$12+СВЦЭМ!$D$10+'СЕТ СН'!$F$5-'СЕТ СН'!$F$20</f>
        <v>4808.4601860900002</v>
      </c>
      <c r="N30" s="36">
        <f>SUMIFS(СВЦЭМ!$C$39:$C$782,СВЦЭМ!$A$39:$A$782,$A30,СВЦЭМ!$B$39:$B$782,N$11)+'СЕТ СН'!$F$12+СВЦЭМ!$D$10+'СЕТ СН'!$F$5-'СЕТ СН'!$F$20</f>
        <v>4812.1543268100004</v>
      </c>
      <c r="O30" s="36">
        <f>SUMIFS(СВЦЭМ!$C$39:$C$782,СВЦЭМ!$A$39:$A$782,$A30,СВЦЭМ!$B$39:$B$782,O$11)+'СЕТ СН'!$F$12+СВЦЭМ!$D$10+'СЕТ СН'!$F$5-'СЕТ СН'!$F$20</f>
        <v>4814.1904313100003</v>
      </c>
      <c r="P30" s="36">
        <f>SUMIFS(СВЦЭМ!$C$39:$C$782,СВЦЭМ!$A$39:$A$782,$A30,СВЦЭМ!$B$39:$B$782,P$11)+'СЕТ СН'!$F$12+СВЦЭМ!$D$10+'СЕТ СН'!$F$5-'СЕТ СН'!$F$20</f>
        <v>4832.5252401500002</v>
      </c>
      <c r="Q30" s="36">
        <f>SUMIFS(СВЦЭМ!$C$39:$C$782,СВЦЭМ!$A$39:$A$782,$A30,СВЦЭМ!$B$39:$B$782,Q$11)+'СЕТ СН'!$F$12+СВЦЭМ!$D$10+'СЕТ СН'!$F$5-'СЕТ СН'!$F$20</f>
        <v>4855.5679875200003</v>
      </c>
      <c r="R30" s="36">
        <f>SUMIFS(СВЦЭМ!$C$39:$C$782,СВЦЭМ!$A$39:$A$782,$A30,СВЦЭМ!$B$39:$B$782,R$11)+'СЕТ СН'!$F$12+СВЦЭМ!$D$10+'СЕТ СН'!$F$5-'СЕТ СН'!$F$20</f>
        <v>4858.2510516000002</v>
      </c>
      <c r="S30" s="36">
        <f>SUMIFS(СВЦЭМ!$C$39:$C$782,СВЦЭМ!$A$39:$A$782,$A30,СВЦЭМ!$B$39:$B$782,S$11)+'СЕТ СН'!$F$12+СВЦЭМ!$D$10+'СЕТ СН'!$F$5-'СЕТ СН'!$F$20</f>
        <v>4844.5992340700004</v>
      </c>
      <c r="T30" s="36">
        <f>SUMIFS(СВЦЭМ!$C$39:$C$782,СВЦЭМ!$A$39:$A$782,$A30,СВЦЭМ!$B$39:$B$782,T$11)+'СЕТ СН'!$F$12+СВЦЭМ!$D$10+'СЕТ СН'!$F$5-'СЕТ СН'!$F$20</f>
        <v>4825.0885047199999</v>
      </c>
      <c r="U30" s="36">
        <f>SUMIFS(СВЦЭМ!$C$39:$C$782,СВЦЭМ!$A$39:$A$782,$A30,СВЦЭМ!$B$39:$B$782,U$11)+'СЕТ СН'!$F$12+СВЦЭМ!$D$10+'СЕТ СН'!$F$5-'СЕТ СН'!$F$20</f>
        <v>4811.5133847100005</v>
      </c>
      <c r="V30" s="36">
        <f>SUMIFS(СВЦЭМ!$C$39:$C$782,СВЦЭМ!$A$39:$A$782,$A30,СВЦЭМ!$B$39:$B$782,V$11)+'СЕТ СН'!$F$12+СВЦЭМ!$D$10+'СЕТ СН'!$F$5-'СЕТ СН'!$F$20</f>
        <v>4812.7014991899996</v>
      </c>
      <c r="W30" s="36">
        <f>SUMIFS(СВЦЭМ!$C$39:$C$782,СВЦЭМ!$A$39:$A$782,$A30,СВЦЭМ!$B$39:$B$782,W$11)+'СЕТ СН'!$F$12+СВЦЭМ!$D$10+'СЕТ СН'!$F$5-'СЕТ СН'!$F$20</f>
        <v>4775.1642672899998</v>
      </c>
      <c r="X30" s="36">
        <f>SUMIFS(СВЦЭМ!$C$39:$C$782,СВЦЭМ!$A$39:$A$782,$A30,СВЦЭМ!$B$39:$B$782,X$11)+'СЕТ СН'!$F$12+СВЦЭМ!$D$10+'СЕТ СН'!$F$5-'СЕТ СН'!$F$20</f>
        <v>4814.9699692900003</v>
      </c>
      <c r="Y30" s="36">
        <f>SUMIFS(СВЦЭМ!$C$39:$C$782,СВЦЭМ!$A$39:$A$782,$A30,СВЦЭМ!$B$39:$B$782,Y$11)+'СЕТ СН'!$F$12+СВЦЭМ!$D$10+'СЕТ СН'!$F$5-'СЕТ СН'!$F$20</f>
        <v>4837.45867051</v>
      </c>
    </row>
    <row r="31" spans="1:25" ht="15.75" x14ac:dyDescent="0.2">
      <c r="A31" s="35">
        <f t="shared" si="0"/>
        <v>45432</v>
      </c>
      <c r="B31" s="36">
        <f>SUMIFS(СВЦЭМ!$C$39:$C$782,СВЦЭМ!$A$39:$A$782,$A31,СВЦЭМ!$B$39:$B$782,B$11)+'СЕТ СН'!$F$12+СВЦЭМ!$D$10+'СЕТ СН'!$F$5-'СЕТ СН'!$F$20</f>
        <v>4875.6464097300004</v>
      </c>
      <c r="C31" s="36">
        <f>SUMIFS(СВЦЭМ!$C$39:$C$782,СВЦЭМ!$A$39:$A$782,$A31,СВЦЭМ!$B$39:$B$782,C$11)+'СЕТ СН'!$F$12+СВЦЭМ!$D$10+'СЕТ СН'!$F$5-'СЕТ СН'!$F$20</f>
        <v>4974.14168075</v>
      </c>
      <c r="D31" s="36">
        <f>SUMIFS(СВЦЭМ!$C$39:$C$782,СВЦЭМ!$A$39:$A$782,$A31,СВЦЭМ!$B$39:$B$782,D$11)+'СЕТ СН'!$F$12+СВЦЭМ!$D$10+'СЕТ СН'!$F$5-'СЕТ СН'!$F$20</f>
        <v>4976.6453800600002</v>
      </c>
      <c r="E31" s="36">
        <f>SUMIFS(СВЦЭМ!$C$39:$C$782,СВЦЭМ!$A$39:$A$782,$A31,СВЦЭМ!$B$39:$B$782,E$11)+'СЕТ СН'!$F$12+СВЦЭМ!$D$10+'СЕТ СН'!$F$5-'СЕТ СН'!$F$20</f>
        <v>5041.6878998499997</v>
      </c>
      <c r="F31" s="36">
        <f>SUMIFS(СВЦЭМ!$C$39:$C$782,СВЦЭМ!$A$39:$A$782,$A31,СВЦЭМ!$B$39:$B$782,F$11)+'СЕТ СН'!$F$12+СВЦЭМ!$D$10+'СЕТ СН'!$F$5-'СЕТ СН'!$F$20</f>
        <v>5038.0825905399997</v>
      </c>
      <c r="G31" s="36">
        <f>SUMIFS(СВЦЭМ!$C$39:$C$782,СВЦЭМ!$A$39:$A$782,$A31,СВЦЭМ!$B$39:$B$782,G$11)+'СЕТ СН'!$F$12+СВЦЭМ!$D$10+'СЕТ СН'!$F$5-'СЕТ СН'!$F$20</f>
        <v>4996.1352882400006</v>
      </c>
      <c r="H31" s="36">
        <f>SUMIFS(СВЦЭМ!$C$39:$C$782,СВЦЭМ!$A$39:$A$782,$A31,СВЦЭМ!$B$39:$B$782,H$11)+'СЕТ СН'!$F$12+СВЦЭМ!$D$10+'СЕТ СН'!$F$5-'СЕТ СН'!$F$20</f>
        <v>4939.18578394</v>
      </c>
      <c r="I31" s="36">
        <f>SUMIFS(СВЦЭМ!$C$39:$C$782,СВЦЭМ!$A$39:$A$782,$A31,СВЦЭМ!$B$39:$B$782,I$11)+'СЕТ СН'!$F$12+СВЦЭМ!$D$10+'СЕТ СН'!$F$5-'СЕТ СН'!$F$20</f>
        <v>4869.7962313300004</v>
      </c>
      <c r="J31" s="36">
        <f>SUMIFS(СВЦЭМ!$C$39:$C$782,СВЦЭМ!$A$39:$A$782,$A31,СВЦЭМ!$B$39:$B$782,J$11)+'СЕТ СН'!$F$12+СВЦЭМ!$D$10+'СЕТ СН'!$F$5-'СЕТ СН'!$F$20</f>
        <v>4819.4899296500007</v>
      </c>
      <c r="K31" s="36">
        <f>SUMIFS(СВЦЭМ!$C$39:$C$782,СВЦЭМ!$A$39:$A$782,$A31,СВЦЭМ!$B$39:$B$782,K$11)+'СЕТ СН'!$F$12+СВЦЭМ!$D$10+'СЕТ СН'!$F$5-'СЕТ СН'!$F$20</f>
        <v>4816.9360460400003</v>
      </c>
      <c r="L31" s="36">
        <f>SUMIFS(СВЦЭМ!$C$39:$C$782,СВЦЭМ!$A$39:$A$782,$A31,СВЦЭМ!$B$39:$B$782,L$11)+'СЕТ СН'!$F$12+СВЦЭМ!$D$10+'СЕТ СН'!$F$5-'СЕТ СН'!$F$20</f>
        <v>4804.0020022999997</v>
      </c>
      <c r="M31" s="36">
        <f>SUMIFS(СВЦЭМ!$C$39:$C$782,СВЦЭМ!$A$39:$A$782,$A31,СВЦЭМ!$B$39:$B$782,M$11)+'СЕТ СН'!$F$12+СВЦЭМ!$D$10+'СЕТ СН'!$F$5-'СЕТ СН'!$F$20</f>
        <v>4818.1261632300002</v>
      </c>
      <c r="N31" s="36">
        <f>SUMIFS(СВЦЭМ!$C$39:$C$782,СВЦЭМ!$A$39:$A$782,$A31,СВЦЭМ!$B$39:$B$782,N$11)+'СЕТ СН'!$F$12+СВЦЭМ!$D$10+'СЕТ СН'!$F$5-'СЕТ СН'!$F$20</f>
        <v>4830.64628524</v>
      </c>
      <c r="O31" s="36">
        <f>SUMIFS(СВЦЭМ!$C$39:$C$782,СВЦЭМ!$A$39:$A$782,$A31,СВЦЭМ!$B$39:$B$782,O$11)+'СЕТ СН'!$F$12+СВЦЭМ!$D$10+'СЕТ СН'!$F$5-'СЕТ СН'!$F$20</f>
        <v>4830.2142901999996</v>
      </c>
      <c r="P31" s="36">
        <f>SUMIFS(СВЦЭМ!$C$39:$C$782,СВЦЭМ!$A$39:$A$782,$A31,СВЦЭМ!$B$39:$B$782,P$11)+'СЕТ СН'!$F$12+СВЦЭМ!$D$10+'СЕТ СН'!$F$5-'СЕТ СН'!$F$20</f>
        <v>4837.1964891300004</v>
      </c>
      <c r="Q31" s="36">
        <f>SUMIFS(СВЦЭМ!$C$39:$C$782,СВЦЭМ!$A$39:$A$782,$A31,СВЦЭМ!$B$39:$B$782,Q$11)+'СЕТ СН'!$F$12+СВЦЭМ!$D$10+'СЕТ СН'!$F$5-'СЕТ СН'!$F$20</f>
        <v>4836.5296973900004</v>
      </c>
      <c r="R31" s="36">
        <f>SUMIFS(СВЦЭМ!$C$39:$C$782,СВЦЭМ!$A$39:$A$782,$A31,СВЦЭМ!$B$39:$B$782,R$11)+'СЕТ СН'!$F$12+СВЦЭМ!$D$10+'СЕТ СН'!$F$5-'СЕТ СН'!$F$20</f>
        <v>4853.9089353199997</v>
      </c>
      <c r="S31" s="36">
        <f>SUMIFS(СВЦЭМ!$C$39:$C$782,СВЦЭМ!$A$39:$A$782,$A31,СВЦЭМ!$B$39:$B$782,S$11)+'СЕТ СН'!$F$12+СВЦЭМ!$D$10+'СЕТ СН'!$F$5-'СЕТ СН'!$F$20</f>
        <v>4841.6047758700006</v>
      </c>
      <c r="T31" s="36">
        <f>SUMIFS(СВЦЭМ!$C$39:$C$782,СВЦЭМ!$A$39:$A$782,$A31,СВЦЭМ!$B$39:$B$782,T$11)+'СЕТ СН'!$F$12+СВЦЭМ!$D$10+'СЕТ СН'!$F$5-'СЕТ СН'!$F$20</f>
        <v>4822.1296492399997</v>
      </c>
      <c r="U31" s="36">
        <f>SUMIFS(СВЦЭМ!$C$39:$C$782,СВЦЭМ!$A$39:$A$782,$A31,СВЦЭМ!$B$39:$B$782,U$11)+'СЕТ СН'!$F$12+СВЦЭМ!$D$10+'СЕТ СН'!$F$5-'СЕТ СН'!$F$20</f>
        <v>4826.9301860900005</v>
      </c>
      <c r="V31" s="36">
        <f>SUMIFS(СВЦЭМ!$C$39:$C$782,СВЦЭМ!$A$39:$A$782,$A31,СВЦЭМ!$B$39:$B$782,V$11)+'СЕТ СН'!$F$12+СВЦЭМ!$D$10+'СЕТ СН'!$F$5-'СЕТ СН'!$F$20</f>
        <v>4801.1863094</v>
      </c>
      <c r="W31" s="36">
        <f>SUMIFS(СВЦЭМ!$C$39:$C$782,СВЦЭМ!$A$39:$A$782,$A31,СВЦЭМ!$B$39:$B$782,W$11)+'СЕТ СН'!$F$12+СВЦЭМ!$D$10+'СЕТ СН'!$F$5-'СЕТ СН'!$F$20</f>
        <v>4763.6708339300003</v>
      </c>
      <c r="X31" s="36">
        <f>SUMIFS(СВЦЭМ!$C$39:$C$782,СВЦЭМ!$A$39:$A$782,$A31,СВЦЭМ!$B$39:$B$782,X$11)+'СЕТ СН'!$F$12+СВЦЭМ!$D$10+'СЕТ СН'!$F$5-'СЕТ СН'!$F$20</f>
        <v>4794.4078577500004</v>
      </c>
      <c r="Y31" s="36">
        <f>SUMIFS(СВЦЭМ!$C$39:$C$782,СВЦЭМ!$A$39:$A$782,$A31,СВЦЭМ!$B$39:$B$782,Y$11)+'СЕТ СН'!$F$12+СВЦЭМ!$D$10+'СЕТ СН'!$F$5-'СЕТ СН'!$F$20</f>
        <v>4845.8392287699999</v>
      </c>
    </row>
    <row r="32" spans="1:25" ht="15.75" x14ac:dyDescent="0.2">
      <c r="A32" s="35">
        <f t="shared" si="0"/>
        <v>45433</v>
      </c>
      <c r="B32" s="36">
        <f>SUMIFS(СВЦЭМ!$C$39:$C$782,СВЦЭМ!$A$39:$A$782,$A32,СВЦЭМ!$B$39:$B$782,B$11)+'СЕТ СН'!$F$12+СВЦЭМ!$D$10+'СЕТ СН'!$F$5-'СЕТ СН'!$F$20</f>
        <v>4828.2307347200003</v>
      </c>
      <c r="C32" s="36">
        <f>SUMIFS(СВЦЭМ!$C$39:$C$782,СВЦЭМ!$A$39:$A$782,$A32,СВЦЭМ!$B$39:$B$782,C$11)+'СЕТ СН'!$F$12+СВЦЭМ!$D$10+'СЕТ СН'!$F$5-'СЕТ СН'!$F$20</f>
        <v>4939.4070738800001</v>
      </c>
      <c r="D32" s="36">
        <f>SUMIFS(СВЦЭМ!$C$39:$C$782,СВЦЭМ!$A$39:$A$782,$A32,СВЦЭМ!$B$39:$B$782,D$11)+'СЕТ СН'!$F$12+СВЦЭМ!$D$10+'СЕТ СН'!$F$5-'СЕТ СН'!$F$20</f>
        <v>4947.1732477200003</v>
      </c>
      <c r="E32" s="36">
        <f>SUMIFS(СВЦЭМ!$C$39:$C$782,СВЦЭМ!$A$39:$A$782,$A32,СВЦЭМ!$B$39:$B$782,E$11)+'СЕТ СН'!$F$12+СВЦЭМ!$D$10+'СЕТ СН'!$F$5-'СЕТ СН'!$F$20</f>
        <v>5008.0377369600001</v>
      </c>
      <c r="F32" s="36">
        <f>SUMIFS(СВЦЭМ!$C$39:$C$782,СВЦЭМ!$A$39:$A$782,$A32,СВЦЭМ!$B$39:$B$782,F$11)+'СЕТ СН'!$F$12+СВЦЭМ!$D$10+'СЕТ СН'!$F$5-'СЕТ СН'!$F$20</f>
        <v>5002.2037375199998</v>
      </c>
      <c r="G32" s="36">
        <f>SUMIFS(СВЦЭМ!$C$39:$C$782,СВЦЭМ!$A$39:$A$782,$A32,СВЦЭМ!$B$39:$B$782,G$11)+'СЕТ СН'!$F$12+СВЦЭМ!$D$10+'СЕТ СН'!$F$5-'СЕТ СН'!$F$20</f>
        <v>4961.7856968200003</v>
      </c>
      <c r="H32" s="36">
        <f>SUMIFS(СВЦЭМ!$C$39:$C$782,СВЦЭМ!$A$39:$A$782,$A32,СВЦЭМ!$B$39:$B$782,H$11)+'СЕТ СН'!$F$12+СВЦЭМ!$D$10+'СЕТ СН'!$F$5-'СЕТ СН'!$F$20</f>
        <v>4864.5681821899998</v>
      </c>
      <c r="I32" s="36">
        <f>SUMIFS(СВЦЭМ!$C$39:$C$782,СВЦЭМ!$A$39:$A$782,$A32,СВЦЭМ!$B$39:$B$782,I$11)+'СЕТ СН'!$F$12+СВЦЭМ!$D$10+'СЕТ СН'!$F$5-'СЕТ СН'!$F$20</f>
        <v>4824.9792723199998</v>
      </c>
      <c r="J32" s="36">
        <f>SUMIFS(СВЦЭМ!$C$39:$C$782,СВЦЭМ!$A$39:$A$782,$A32,СВЦЭМ!$B$39:$B$782,J$11)+'СЕТ СН'!$F$12+СВЦЭМ!$D$10+'СЕТ СН'!$F$5-'СЕТ СН'!$F$20</f>
        <v>4820.2810815100001</v>
      </c>
      <c r="K32" s="36">
        <f>SUMIFS(СВЦЭМ!$C$39:$C$782,СВЦЭМ!$A$39:$A$782,$A32,СВЦЭМ!$B$39:$B$782,K$11)+'СЕТ СН'!$F$12+СВЦЭМ!$D$10+'СЕТ СН'!$F$5-'СЕТ СН'!$F$20</f>
        <v>4825.0270225499999</v>
      </c>
      <c r="L32" s="36">
        <f>SUMIFS(СВЦЭМ!$C$39:$C$782,СВЦЭМ!$A$39:$A$782,$A32,СВЦЭМ!$B$39:$B$782,L$11)+'СЕТ СН'!$F$12+СВЦЭМ!$D$10+'СЕТ СН'!$F$5-'СЕТ СН'!$F$20</f>
        <v>4796.5036615999998</v>
      </c>
      <c r="M32" s="36">
        <f>SUMIFS(СВЦЭМ!$C$39:$C$782,СВЦЭМ!$A$39:$A$782,$A32,СВЦЭМ!$B$39:$B$782,M$11)+'СЕТ СН'!$F$12+СВЦЭМ!$D$10+'СЕТ СН'!$F$5-'СЕТ СН'!$F$20</f>
        <v>4797.43466532</v>
      </c>
      <c r="N32" s="36">
        <f>SUMIFS(СВЦЭМ!$C$39:$C$782,СВЦЭМ!$A$39:$A$782,$A32,СВЦЭМ!$B$39:$B$782,N$11)+'СЕТ СН'!$F$12+СВЦЭМ!$D$10+'СЕТ СН'!$F$5-'СЕТ СН'!$F$20</f>
        <v>4770.5274034100003</v>
      </c>
      <c r="O32" s="36">
        <f>SUMIFS(СВЦЭМ!$C$39:$C$782,СВЦЭМ!$A$39:$A$782,$A32,СВЦЭМ!$B$39:$B$782,O$11)+'СЕТ СН'!$F$12+СВЦЭМ!$D$10+'СЕТ СН'!$F$5-'СЕТ СН'!$F$20</f>
        <v>4778.3937053</v>
      </c>
      <c r="P32" s="36">
        <f>SUMIFS(СВЦЭМ!$C$39:$C$782,СВЦЭМ!$A$39:$A$782,$A32,СВЦЭМ!$B$39:$B$782,P$11)+'СЕТ СН'!$F$12+СВЦЭМ!$D$10+'СЕТ СН'!$F$5-'СЕТ СН'!$F$20</f>
        <v>4778.4829433100003</v>
      </c>
      <c r="Q32" s="36">
        <f>SUMIFS(СВЦЭМ!$C$39:$C$782,СВЦЭМ!$A$39:$A$782,$A32,СВЦЭМ!$B$39:$B$782,Q$11)+'СЕТ СН'!$F$12+СВЦЭМ!$D$10+'СЕТ СН'!$F$5-'СЕТ СН'!$F$20</f>
        <v>4772.0428247400005</v>
      </c>
      <c r="R32" s="36">
        <f>SUMIFS(СВЦЭМ!$C$39:$C$782,СВЦЭМ!$A$39:$A$782,$A32,СВЦЭМ!$B$39:$B$782,R$11)+'СЕТ СН'!$F$12+СВЦЭМ!$D$10+'СЕТ СН'!$F$5-'СЕТ СН'!$F$20</f>
        <v>4784.2063579700007</v>
      </c>
      <c r="S32" s="36">
        <f>SUMIFS(СВЦЭМ!$C$39:$C$782,СВЦЭМ!$A$39:$A$782,$A32,СВЦЭМ!$B$39:$B$782,S$11)+'СЕТ СН'!$F$12+СВЦЭМ!$D$10+'СЕТ СН'!$F$5-'СЕТ СН'!$F$20</f>
        <v>4790.8058306100002</v>
      </c>
      <c r="T32" s="36">
        <f>SUMIFS(СВЦЭМ!$C$39:$C$782,СВЦЭМ!$A$39:$A$782,$A32,СВЦЭМ!$B$39:$B$782,T$11)+'СЕТ СН'!$F$12+СВЦЭМ!$D$10+'СЕТ СН'!$F$5-'СЕТ СН'!$F$20</f>
        <v>4777.5471023800001</v>
      </c>
      <c r="U32" s="36">
        <f>SUMIFS(СВЦЭМ!$C$39:$C$782,СВЦЭМ!$A$39:$A$782,$A32,СВЦЭМ!$B$39:$B$782,U$11)+'СЕТ СН'!$F$12+СВЦЭМ!$D$10+'СЕТ СН'!$F$5-'СЕТ СН'!$F$20</f>
        <v>4790.3915250999999</v>
      </c>
      <c r="V32" s="36">
        <f>SUMIFS(СВЦЭМ!$C$39:$C$782,СВЦЭМ!$A$39:$A$782,$A32,СВЦЭМ!$B$39:$B$782,V$11)+'СЕТ СН'!$F$12+СВЦЭМ!$D$10+'СЕТ СН'!$F$5-'СЕТ СН'!$F$20</f>
        <v>4767.5799702200002</v>
      </c>
      <c r="W32" s="36">
        <f>SUMIFS(СВЦЭМ!$C$39:$C$782,СВЦЭМ!$A$39:$A$782,$A32,СВЦЭМ!$B$39:$B$782,W$11)+'СЕТ СН'!$F$12+СВЦЭМ!$D$10+'СЕТ СН'!$F$5-'СЕТ СН'!$F$20</f>
        <v>4734.1606899400003</v>
      </c>
      <c r="X32" s="36">
        <f>SUMIFS(СВЦЭМ!$C$39:$C$782,СВЦЭМ!$A$39:$A$782,$A32,СВЦЭМ!$B$39:$B$782,X$11)+'СЕТ СН'!$F$12+СВЦЭМ!$D$10+'СЕТ СН'!$F$5-'СЕТ СН'!$F$20</f>
        <v>4776.4696087000002</v>
      </c>
      <c r="Y32" s="36">
        <f>SUMIFS(СВЦЭМ!$C$39:$C$782,СВЦЭМ!$A$39:$A$782,$A32,СВЦЭМ!$B$39:$B$782,Y$11)+'СЕТ СН'!$F$12+СВЦЭМ!$D$10+'СЕТ СН'!$F$5-'СЕТ СН'!$F$20</f>
        <v>4773.2848091699998</v>
      </c>
    </row>
    <row r="33" spans="1:25" ht="15.75" x14ac:dyDescent="0.2">
      <c r="A33" s="35">
        <f t="shared" si="0"/>
        <v>45434</v>
      </c>
      <c r="B33" s="36">
        <f>SUMIFS(СВЦЭМ!$C$39:$C$782,СВЦЭМ!$A$39:$A$782,$A33,СВЦЭМ!$B$39:$B$782,B$11)+'СЕТ СН'!$F$12+СВЦЭМ!$D$10+'СЕТ СН'!$F$5-'СЕТ СН'!$F$20</f>
        <v>4816.4647352100001</v>
      </c>
      <c r="C33" s="36">
        <f>SUMIFS(СВЦЭМ!$C$39:$C$782,СВЦЭМ!$A$39:$A$782,$A33,СВЦЭМ!$B$39:$B$782,C$11)+'СЕТ СН'!$F$12+СВЦЭМ!$D$10+'СЕТ СН'!$F$5-'СЕТ СН'!$F$20</f>
        <v>4901.6012794799999</v>
      </c>
      <c r="D33" s="36">
        <f>SUMIFS(СВЦЭМ!$C$39:$C$782,СВЦЭМ!$A$39:$A$782,$A33,СВЦЭМ!$B$39:$B$782,D$11)+'СЕТ СН'!$F$12+СВЦЭМ!$D$10+'СЕТ СН'!$F$5-'СЕТ СН'!$F$20</f>
        <v>4938.25113487</v>
      </c>
      <c r="E33" s="36">
        <f>SUMIFS(СВЦЭМ!$C$39:$C$782,СВЦЭМ!$A$39:$A$782,$A33,СВЦЭМ!$B$39:$B$782,E$11)+'СЕТ СН'!$F$12+СВЦЭМ!$D$10+'СЕТ СН'!$F$5-'СЕТ СН'!$F$20</f>
        <v>4963.4621158999998</v>
      </c>
      <c r="F33" s="36">
        <f>SUMIFS(СВЦЭМ!$C$39:$C$782,СВЦЭМ!$A$39:$A$782,$A33,СВЦЭМ!$B$39:$B$782,F$11)+'СЕТ СН'!$F$12+СВЦЭМ!$D$10+'СЕТ СН'!$F$5-'СЕТ СН'!$F$20</f>
        <v>4963.4366895599996</v>
      </c>
      <c r="G33" s="36">
        <f>SUMIFS(СВЦЭМ!$C$39:$C$782,СВЦЭМ!$A$39:$A$782,$A33,СВЦЭМ!$B$39:$B$782,G$11)+'СЕТ СН'!$F$12+СВЦЭМ!$D$10+'СЕТ СН'!$F$5-'СЕТ СН'!$F$20</f>
        <v>4961.74222551</v>
      </c>
      <c r="H33" s="36">
        <f>SUMIFS(СВЦЭМ!$C$39:$C$782,СВЦЭМ!$A$39:$A$782,$A33,СВЦЭМ!$B$39:$B$782,H$11)+'СЕТ СН'!$F$12+СВЦЭМ!$D$10+'СЕТ СН'!$F$5-'СЕТ СН'!$F$20</f>
        <v>4882.03708861</v>
      </c>
      <c r="I33" s="36">
        <f>SUMIFS(СВЦЭМ!$C$39:$C$782,СВЦЭМ!$A$39:$A$782,$A33,СВЦЭМ!$B$39:$B$782,I$11)+'СЕТ СН'!$F$12+СВЦЭМ!$D$10+'СЕТ СН'!$F$5-'СЕТ СН'!$F$20</f>
        <v>4832.8811849800004</v>
      </c>
      <c r="J33" s="36">
        <f>SUMIFS(СВЦЭМ!$C$39:$C$782,СВЦЭМ!$A$39:$A$782,$A33,СВЦЭМ!$B$39:$B$782,J$11)+'СЕТ СН'!$F$12+СВЦЭМ!$D$10+'СЕТ СН'!$F$5-'СЕТ СН'!$F$20</f>
        <v>4842.5880263400004</v>
      </c>
      <c r="K33" s="36">
        <f>SUMIFS(СВЦЭМ!$C$39:$C$782,СВЦЭМ!$A$39:$A$782,$A33,СВЦЭМ!$B$39:$B$782,K$11)+'СЕТ СН'!$F$12+СВЦЭМ!$D$10+'СЕТ СН'!$F$5-'СЕТ СН'!$F$20</f>
        <v>4811.9727444800001</v>
      </c>
      <c r="L33" s="36">
        <f>SUMIFS(СВЦЭМ!$C$39:$C$782,СВЦЭМ!$A$39:$A$782,$A33,СВЦЭМ!$B$39:$B$782,L$11)+'СЕТ СН'!$F$12+СВЦЭМ!$D$10+'СЕТ СН'!$F$5-'СЕТ СН'!$F$20</f>
        <v>4782.3554247499997</v>
      </c>
      <c r="M33" s="36">
        <f>SUMIFS(СВЦЭМ!$C$39:$C$782,СВЦЭМ!$A$39:$A$782,$A33,СВЦЭМ!$B$39:$B$782,M$11)+'СЕТ СН'!$F$12+СВЦЭМ!$D$10+'СЕТ СН'!$F$5-'СЕТ СН'!$F$20</f>
        <v>4807.5313676599999</v>
      </c>
      <c r="N33" s="36">
        <f>SUMIFS(СВЦЭМ!$C$39:$C$782,СВЦЭМ!$A$39:$A$782,$A33,СВЦЭМ!$B$39:$B$782,N$11)+'СЕТ СН'!$F$12+СВЦЭМ!$D$10+'СЕТ СН'!$F$5-'СЕТ СН'!$F$20</f>
        <v>4825.8957993399999</v>
      </c>
      <c r="O33" s="36">
        <f>SUMIFS(СВЦЭМ!$C$39:$C$782,СВЦЭМ!$A$39:$A$782,$A33,СВЦЭМ!$B$39:$B$782,O$11)+'СЕТ СН'!$F$12+СВЦЭМ!$D$10+'СЕТ СН'!$F$5-'СЕТ СН'!$F$20</f>
        <v>4834.8349653100004</v>
      </c>
      <c r="P33" s="36">
        <f>SUMIFS(СВЦЭМ!$C$39:$C$782,СВЦЭМ!$A$39:$A$782,$A33,СВЦЭМ!$B$39:$B$782,P$11)+'СЕТ СН'!$F$12+СВЦЭМ!$D$10+'СЕТ СН'!$F$5-'СЕТ СН'!$F$20</f>
        <v>4841.9559298599997</v>
      </c>
      <c r="Q33" s="36">
        <f>SUMIFS(СВЦЭМ!$C$39:$C$782,СВЦЭМ!$A$39:$A$782,$A33,СВЦЭМ!$B$39:$B$782,Q$11)+'СЕТ СН'!$F$12+СВЦЭМ!$D$10+'СЕТ СН'!$F$5-'СЕТ СН'!$F$20</f>
        <v>4858.6179801400003</v>
      </c>
      <c r="R33" s="36">
        <f>SUMIFS(СВЦЭМ!$C$39:$C$782,СВЦЭМ!$A$39:$A$782,$A33,СВЦЭМ!$B$39:$B$782,R$11)+'СЕТ СН'!$F$12+СВЦЭМ!$D$10+'СЕТ СН'!$F$5-'СЕТ СН'!$F$20</f>
        <v>4862.1185217399998</v>
      </c>
      <c r="S33" s="36">
        <f>SUMIFS(СВЦЭМ!$C$39:$C$782,СВЦЭМ!$A$39:$A$782,$A33,СВЦЭМ!$B$39:$B$782,S$11)+'СЕТ СН'!$F$12+СВЦЭМ!$D$10+'СЕТ СН'!$F$5-'СЕТ СН'!$F$20</f>
        <v>4866.8235689499998</v>
      </c>
      <c r="T33" s="36">
        <f>SUMIFS(СВЦЭМ!$C$39:$C$782,СВЦЭМ!$A$39:$A$782,$A33,СВЦЭМ!$B$39:$B$782,T$11)+'СЕТ СН'!$F$12+СВЦЭМ!$D$10+'СЕТ СН'!$F$5-'СЕТ СН'!$F$20</f>
        <v>4843.66463595</v>
      </c>
      <c r="U33" s="36">
        <f>SUMIFS(СВЦЭМ!$C$39:$C$782,СВЦЭМ!$A$39:$A$782,$A33,СВЦЭМ!$B$39:$B$782,U$11)+'СЕТ СН'!$F$12+СВЦЭМ!$D$10+'СЕТ СН'!$F$5-'СЕТ СН'!$F$20</f>
        <v>4834.4990888400007</v>
      </c>
      <c r="V33" s="36">
        <f>SUMIFS(СВЦЭМ!$C$39:$C$782,СВЦЭМ!$A$39:$A$782,$A33,СВЦЭМ!$B$39:$B$782,V$11)+'СЕТ СН'!$F$12+СВЦЭМ!$D$10+'СЕТ СН'!$F$5-'СЕТ СН'!$F$20</f>
        <v>4775.6958858400003</v>
      </c>
      <c r="W33" s="36">
        <f>SUMIFS(СВЦЭМ!$C$39:$C$782,СВЦЭМ!$A$39:$A$782,$A33,СВЦЭМ!$B$39:$B$782,W$11)+'СЕТ СН'!$F$12+СВЦЭМ!$D$10+'СЕТ СН'!$F$5-'СЕТ СН'!$F$20</f>
        <v>4736.6255541999999</v>
      </c>
      <c r="X33" s="36">
        <f>SUMIFS(СВЦЭМ!$C$39:$C$782,СВЦЭМ!$A$39:$A$782,$A33,СВЦЭМ!$B$39:$B$782,X$11)+'СЕТ СН'!$F$12+СВЦЭМ!$D$10+'СЕТ СН'!$F$5-'СЕТ СН'!$F$20</f>
        <v>4766.98006403</v>
      </c>
      <c r="Y33" s="36">
        <f>SUMIFS(СВЦЭМ!$C$39:$C$782,СВЦЭМ!$A$39:$A$782,$A33,СВЦЭМ!$B$39:$B$782,Y$11)+'СЕТ СН'!$F$12+СВЦЭМ!$D$10+'СЕТ СН'!$F$5-'СЕТ СН'!$F$20</f>
        <v>4770.0253942600002</v>
      </c>
    </row>
    <row r="34" spans="1:25" ht="15.75" x14ac:dyDescent="0.2">
      <c r="A34" s="35">
        <f t="shared" si="0"/>
        <v>45435</v>
      </c>
      <c r="B34" s="36">
        <f>SUMIFS(СВЦЭМ!$C$39:$C$782,СВЦЭМ!$A$39:$A$782,$A34,СВЦЭМ!$B$39:$B$782,B$11)+'СЕТ СН'!$F$12+СВЦЭМ!$D$10+'СЕТ СН'!$F$5-'СЕТ СН'!$F$20</f>
        <v>4805.6139155999999</v>
      </c>
      <c r="C34" s="36">
        <f>SUMIFS(СВЦЭМ!$C$39:$C$782,СВЦЭМ!$A$39:$A$782,$A34,СВЦЭМ!$B$39:$B$782,C$11)+'СЕТ СН'!$F$12+СВЦЭМ!$D$10+'СЕТ СН'!$F$5-'СЕТ СН'!$F$20</f>
        <v>4879.70336993</v>
      </c>
      <c r="D34" s="36">
        <f>SUMIFS(СВЦЭМ!$C$39:$C$782,СВЦЭМ!$A$39:$A$782,$A34,СВЦЭМ!$B$39:$B$782,D$11)+'СЕТ СН'!$F$12+СВЦЭМ!$D$10+'СЕТ СН'!$F$5-'СЕТ СН'!$F$20</f>
        <v>4900.6121137400005</v>
      </c>
      <c r="E34" s="36">
        <f>SUMIFS(СВЦЭМ!$C$39:$C$782,СВЦЭМ!$A$39:$A$782,$A34,СВЦЭМ!$B$39:$B$782,E$11)+'СЕТ СН'!$F$12+СВЦЭМ!$D$10+'СЕТ СН'!$F$5-'СЕТ СН'!$F$20</f>
        <v>4888.2434568500003</v>
      </c>
      <c r="F34" s="36">
        <f>SUMIFS(СВЦЭМ!$C$39:$C$782,СВЦЭМ!$A$39:$A$782,$A34,СВЦЭМ!$B$39:$B$782,F$11)+'СЕТ СН'!$F$12+СВЦЭМ!$D$10+'СЕТ СН'!$F$5-'СЕТ СН'!$F$20</f>
        <v>4896.6263715599998</v>
      </c>
      <c r="G34" s="36">
        <f>SUMIFS(СВЦЭМ!$C$39:$C$782,СВЦЭМ!$A$39:$A$782,$A34,СВЦЭМ!$B$39:$B$782,G$11)+'СЕТ СН'!$F$12+СВЦЭМ!$D$10+'СЕТ СН'!$F$5-'СЕТ СН'!$F$20</f>
        <v>4884.0356891400006</v>
      </c>
      <c r="H34" s="36">
        <f>SUMIFS(СВЦЭМ!$C$39:$C$782,СВЦЭМ!$A$39:$A$782,$A34,СВЦЭМ!$B$39:$B$782,H$11)+'СЕТ СН'!$F$12+СВЦЭМ!$D$10+'СЕТ СН'!$F$5-'СЕТ СН'!$F$20</f>
        <v>4886.8659417199997</v>
      </c>
      <c r="I34" s="36">
        <f>SUMIFS(СВЦЭМ!$C$39:$C$782,СВЦЭМ!$A$39:$A$782,$A34,СВЦЭМ!$B$39:$B$782,I$11)+'СЕТ СН'!$F$12+СВЦЭМ!$D$10+'СЕТ СН'!$F$5-'СЕТ СН'!$F$20</f>
        <v>4812.6812090599997</v>
      </c>
      <c r="J34" s="36">
        <f>SUMIFS(СВЦЭМ!$C$39:$C$782,СВЦЭМ!$A$39:$A$782,$A34,СВЦЭМ!$B$39:$B$782,J$11)+'СЕТ СН'!$F$12+СВЦЭМ!$D$10+'СЕТ СН'!$F$5-'СЕТ СН'!$F$20</f>
        <v>4790.0200427899999</v>
      </c>
      <c r="K34" s="36">
        <f>SUMIFS(СВЦЭМ!$C$39:$C$782,СВЦЭМ!$A$39:$A$782,$A34,СВЦЭМ!$B$39:$B$782,K$11)+'СЕТ СН'!$F$12+СВЦЭМ!$D$10+'СЕТ СН'!$F$5-'СЕТ СН'!$F$20</f>
        <v>4766.82596577</v>
      </c>
      <c r="L34" s="36">
        <f>SUMIFS(СВЦЭМ!$C$39:$C$782,СВЦЭМ!$A$39:$A$782,$A34,СВЦЭМ!$B$39:$B$782,L$11)+'СЕТ СН'!$F$12+СВЦЭМ!$D$10+'СЕТ СН'!$F$5-'СЕТ СН'!$F$20</f>
        <v>4783.3754331199998</v>
      </c>
      <c r="M34" s="36">
        <f>SUMIFS(СВЦЭМ!$C$39:$C$782,СВЦЭМ!$A$39:$A$782,$A34,СВЦЭМ!$B$39:$B$782,M$11)+'СЕТ СН'!$F$12+СВЦЭМ!$D$10+'СЕТ СН'!$F$5-'СЕТ СН'!$F$20</f>
        <v>4783.9628320900001</v>
      </c>
      <c r="N34" s="36">
        <f>SUMIFS(СВЦЭМ!$C$39:$C$782,СВЦЭМ!$A$39:$A$782,$A34,СВЦЭМ!$B$39:$B$782,N$11)+'СЕТ СН'!$F$12+СВЦЭМ!$D$10+'СЕТ СН'!$F$5-'СЕТ СН'!$F$20</f>
        <v>4778.0417170700002</v>
      </c>
      <c r="O34" s="36">
        <f>SUMIFS(СВЦЭМ!$C$39:$C$782,СВЦЭМ!$A$39:$A$782,$A34,СВЦЭМ!$B$39:$B$782,O$11)+'СЕТ СН'!$F$12+СВЦЭМ!$D$10+'СЕТ СН'!$F$5-'СЕТ СН'!$F$20</f>
        <v>4784.2339955500001</v>
      </c>
      <c r="P34" s="36">
        <f>SUMIFS(СВЦЭМ!$C$39:$C$782,СВЦЭМ!$A$39:$A$782,$A34,СВЦЭМ!$B$39:$B$782,P$11)+'СЕТ СН'!$F$12+СВЦЭМ!$D$10+'СЕТ СН'!$F$5-'СЕТ СН'!$F$20</f>
        <v>4790.2107524900002</v>
      </c>
      <c r="Q34" s="36">
        <f>SUMIFS(СВЦЭМ!$C$39:$C$782,СВЦЭМ!$A$39:$A$782,$A34,СВЦЭМ!$B$39:$B$782,Q$11)+'СЕТ СН'!$F$12+СВЦЭМ!$D$10+'СЕТ СН'!$F$5-'СЕТ СН'!$F$20</f>
        <v>4813.6643959399998</v>
      </c>
      <c r="R34" s="36">
        <f>SUMIFS(СВЦЭМ!$C$39:$C$782,СВЦЭМ!$A$39:$A$782,$A34,СВЦЭМ!$B$39:$B$782,R$11)+'СЕТ СН'!$F$12+СВЦЭМ!$D$10+'СЕТ СН'!$F$5-'СЕТ СН'!$F$20</f>
        <v>4811.88300127</v>
      </c>
      <c r="S34" s="36">
        <f>SUMIFS(СВЦЭМ!$C$39:$C$782,СВЦЭМ!$A$39:$A$782,$A34,СВЦЭМ!$B$39:$B$782,S$11)+'СЕТ СН'!$F$12+СВЦЭМ!$D$10+'СЕТ СН'!$F$5-'СЕТ СН'!$F$20</f>
        <v>4802.5434119900001</v>
      </c>
      <c r="T34" s="36">
        <f>SUMIFS(СВЦЭМ!$C$39:$C$782,СВЦЭМ!$A$39:$A$782,$A34,СВЦЭМ!$B$39:$B$782,T$11)+'СЕТ СН'!$F$12+СВЦЭМ!$D$10+'СЕТ СН'!$F$5-'СЕТ СН'!$F$20</f>
        <v>4802.7123738600003</v>
      </c>
      <c r="U34" s="36">
        <f>SUMIFS(СВЦЭМ!$C$39:$C$782,СВЦЭМ!$A$39:$A$782,$A34,СВЦЭМ!$B$39:$B$782,U$11)+'СЕТ СН'!$F$12+СВЦЭМ!$D$10+'СЕТ СН'!$F$5-'СЕТ СН'!$F$20</f>
        <v>4820.1104207600001</v>
      </c>
      <c r="V34" s="36">
        <f>SUMIFS(СВЦЭМ!$C$39:$C$782,СВЦЭМ!$A$39:$A$782,$A34,СВЦЭМ!$B$39:$B$782,V$11)+'СЕТ СН'!$F$12+СВЦЭМ!$D$10+'СЕТ СН'!$F$5-'СЕТ СН'!$F$20</f>
        <v>4809.9495703499997</v>
      </c>
      <c r="W34" s="36">
        <f>SUMIFS(СВЦЭМ!$C$39:$C$782,СВЦЭМ!$A$39:$A$782,$A34,СВЦЭМ!$B$39:$B$782,W$11)+'СЕТ СН'!$F$12+СВЦЭМ!$D$10+'СЕТ СН'!$F$5-'СЕТ СН'!$F$20</f>
        <v>4784.2991435800004</v>
      </c>
      <c r="X34" s="36">
        <f>SUMIFS(СВЦЭМ!$C$39:$C$782,СВЦЭМ!$A$39:$A$782,$A34,СВЦЭМ!$B$39:$B$782,X$11)+'СЕТ СН'!$F$12+СВЦЭМ!$D$10+'СЕТ СН'!$F$5-'СЕТ СН'!$F$20</f>
        <v>4811.4823117800006</v>
      </c>
      <c r="Y34" s="36">
        <f>SUMIFS(СВЦЭМ!$C$39:$C$782,СВЦЭМ!$A$39:$A$782,$A34,СВЦЭМ!$B$39:$B$782,Y$11)+'СЕТ СН'!$F$12+СВЦЭМ!$D$10+'СЕТ СН'!$F$5-'СЕТ СН'!$F$20</f>
        <v>4871.7207720900005</v>
      </c>
    </row>
    <row r="35" spans="1:25" ht="15.75" x14ac:dyDescent="0.2">
      <c r="A35" s="35">
        <f t="shared" si="0"/>
        <v>45436</v>
      </c>
      <c r="B35" s="36">
        <f>SUMIFS(СВЦЭМ!$C$39:$C$782,СВЦЭМ!$A$39:$A$782,$A35,СВЦЭМ!$B$39:$B$782,B$11)+'СЕТ СН'!$F$12+СВЦЭМ!$D$10+'СЕТ СН'!$F$5-'СЕТ СН'!$F$20</f>
        <v>4787.1130978900001</v>
      </c>
      <c r="C35" s="36">
        <f>SUMIFS(СВЦЭМ!$C$39:$C$782,СВЦЭМ!$A$39:$A$782,$A35,СВЦЭМ!$B$39:$B$782,C$11)+'СЕТ СН'!$F$12+СВЦЭМ!$D$10+'СЕТ СН'!$F$5-'СЕТ СН'!$F$20</f>
        <v>4863.5824379700007</v>
      </c>
      <c r="D35" s="36">
        <f>SUMIFS(СВЦЭМ!$C$39:$C$782,СВЦЭМ!$A$39:$A$782,$A35,СВЦЭМ!$B$39:$B$782,D$11)+'СЕТ СН'!$F$12+СВЦЭМ!$D$10+'СЕТ СН'!$F$5-'СЕТ СН'!$F$20</f>
        <v>4885.4752011800001</v>
      </c>
      <c r="E35" s="36">
        <f>SUMIFS(СВЦЭМ!$C$39:$C$782,СВЦЭМ!$A$39:$A$782,$A35,СВЦЭМ!$B$39:$B$782,E$11)+'СЕТ СН'!$F$12+СВЦЭМ!$D$10+'СЕТ СН'!$F$5-'СЕТ СН'!$F$20</f>
        <v>4951.5222127200004</v>
      </c>
      <c r="F35" s="36">
        <f>SUMIFS(СВЦЭМ!$C$39:$C$782,СВЦЭМ!$A$39:$A$782,$A35,СВЦЭМ!$B$39:$B$782,F$11)+'СЕТ СН'!$F$12+СВЦЭМ!$D$10+'СЕТ СН'!$F$5-'СЕТ СН'!$F$20</f>
        <v>4934.3704027700005</v>
      </c>
      <c r="G35" s="36">
        <f>SUMIFS(СВЦЭМ!$C$39:$C$782,СВЦЭМ!$A$39:$A$782,$A35,СВЦЭМ!$B$39:$B$782,G$11)+'СЕТ СН'!$F$12+СВЦЭМ!$D$10+'СЕТ СН'!$F$5-'СЕТ СН'!$F$20</f>
        <v>4906.8305954699999</v>
      </c>
      <c r="H35" s="36">
        <f>SUMIFS(СВЦЭМ!$C$39:$C$782,СВЦЭМ!$A$39:$A$782,$A35,СВЦЭМ!$B$39:$B$782,H$11)+'СЕТ СН'!$F$12+СВЦЭМ!$D$10+'СЕТ СН'!$F$5-'СЕТ СН'!$F$20</f>
        <v>4787.7376989300001</v>
      </c>
      <c r="I35" s="36">
        <f>SUMIFS(СВЦЭМ!$C$39:$C$782,СВЦЭМ!$A$39:$A$782,$A35,СВЦЭМ!$B$39:$B$782,I$11)+'СЕТ СН'!$F$12+СВЦЭМ!$D$10+'СЕТ СН'!$F$5-'СЕТ СН'!$F$20</f>
        <v>4695.8982851399996</v>
      </c>
      <c r="J35" s="36">
        <f>SUMIFS(СВЦЭМ!$C$39:$C$782,СВЦЭМ!$A$39:$A$782,$A35,СВЦЭМ!$B$39:$B$782,J$11)+'СЕТ СН'!$F$12+СВЦЭМ!$D$10+'СЕТ СН'!$F$5-'СЕТ СН'!$F$20</f>
        <v>4661.7060277999999</v>
      </c>
      <c r="K35" s="36">
        <f>SUMIFS(СВЦЭМ!$C$39:$C$782,СВЦЭМ!$A$39:$A$782,$A35,СВЦЭМ!$B$39:$B$782,K$11)+'СЕТ СН'!$F$12+СВЦЭМ!$D$10+'СЕТ СН'!$F$5-'СЕТ СН'!$F$20</f>
        <v>4640.1000657200002</v>
      </c>
      <c r="L35" s="36">
        <f>SUMIFS(СВЦЭМ!$C$39:$C$782,СВЦЭМ!$A$39:$A$782,$A35,СВЦЭМ!$B$39:$B$782,L$11)+'СЕТ СН'!$F$12+СВЦЭМ!$D$10+'СЕТ СН'!$F$5-'СЕТ СН'!$F$20</f>
        <v>4617.3757549100001</v>
      </c>
      <c r="M35" s="36">
        <f>SUMIFS(СВЦЭМ!$C$39:$C$782,СВЦЭМ!$A$39:$A$782,$A35,СВЦЭМ!$B$39:$B$782,M$11)+'СЕТ СН'!$F$12+СВЦЭМ!$D$10+'СЕТ СН'!$F$5-'СЕТ СН'!$F$20</f>
        <v>4619.6785892999997</v>
      </c>
      <c r="N35" s="36">
        <f>SUMIFS(СВЦЭМ!$C$39:$C$782,СВЦЭМ!$A$39:$A$782,$A35,СВЦЭМ!$B$39:$B$782,N$11)+'СЕТ СН'!$F$12+СВЦЭМ!$D$10+'СЕТ СН'!$F$5-'СЕТ СН'!$F$20</f>
        <v>4622.5488738900003</v>
      </c>
      <c r="O35" s="36">
        <f>SUMIFS(СВЦЭМ!$C$39:$C$782,СВЦЭМ!$A$39:$A$782,$A35,СВЦЭМ!$B$39:$B$782,O$11)+'СЕТ СН'!$F$12+СВЦЭМ!$D$10+'СЕТ СН'!$F$5-'СЕТ СН'!$F$20</f>
        <v>4630.0828619499998</v>
      </c>
      <c r="P35" s="36">
        <f>SUMIFS(СВЦЭМ!$C$39:$C$782,СВЦЭМ!$A$39:$A$782,$A35,СВЦЭМ!$B$39:$B$782,P$11)+'СЕТ СН'!$F$12+СВЦЭМ!$D$10+'СЕТ СН'!$F$5-'СЕТ СН'!$F$20</f>
        <v>4645.6313300700003</v>
      </c>
      <c r="Q35" s="36">
        <f>SUMIFS(СВЦЭМ!$C$39:$C$782,СВЦЭМ!$A$39:$A$782,$A35,СВЦЭМ!$B$39:$B$782,Q$11)+'СЕТ СН'!$F$12+СВЦЭМ!$D$10+'СЕТ СН'!$F$5-'СЕТ СН'!$F$20</f>
        <v>4654.5616540999999</v>
      </c>
      <c r="R35" s="36">
        <f>SUMIFS(СВЦЭМ!$C$39:$C$782,СВЦЭМ!$A$39:$A$782,$A35,СВЦЭМ!$B$39:$B$782,R$11)+'СЕТ СН'!$F$12+СВЦЭМ!$D$10+'СЕТ СН'!$F$5-'СЕТ СН'!$F$20</f>
        <v>4681.9510335200002</v>
      </c>
      <c r="S35" s="36">
        <f>SUMIFS(СВЦЭМ!$C$39:$C$782,СВЦЭМ!$A$39:$A$782,$A35,СВЦЭМ!$B$39:$B$782,S$11)+'СЕТ СН'!$F$12+СВЦЭМ!$D$10+'СЕТ СН'!$F$5-'СЕТ СН'!$F$20</f>
        <v>4672.2135540600002</v>
      </c>
      <c r="T35" s="36">
        <f>SUMIFS(СВЦЭМ!$C$39:$C$782,СВЦЭМ!$A$39:$A$782,$A35,СВЦЭМ!$B$39:$B$782,T$11)+'СЕТ СН'!$F$12+СВЦЭМ!$D$10+'СЕТ СН'!$F$5-'СЕТ СН'!$F$20</f>
        <v>4656.8263759000001</v>
      </c>
      <c r="U35" s="36">
        <f>SUMIFS(СВЦЭМ!$C$39:$C$782,СВЦЭМ!$A$39:$A$782,$A35,СВЦЭМ!$B$39:$B$782,U$11)+'СЕТ СН'!$F$12+СВЦЭМ!$D$10+'СЕТ СН'!$F$5-'СЕТ СН'!$F$20</f>
        <v>4633.1253408700004</v>
      </c>
      <c r="V35" s="36">
        <f>SUMIFS(СВЦЭМ!$C$39:$C$782,СВЦЭМ!$A$39:$A$782,$A35,СВЦЭМ!$B$39:$B$782,V$11)+'СЕТ СН'!$F$12+СВЦЭМ!$D$10+'СЕТ СН'!$F$5-'СЕТ СН'!$F$20</f>
        <v>4625.1431397699998</v>
      </c>
      <c r="W35" s="36">
        <f>SUMIFS(СВЦЭМ!$C$39:$C$782,СВЦЭМ!$A$39:$A$782,$A35,СВЦЭМ!$B$39:$B$782,W$11)+'СЕТ СН'!$F$12+СВЦЭМ!$D$10+'СЕТ СН'!$F$5-'СЕТ СН'!$F$20</f>
        <v>4609.6629692699998</v>
      </c>
      <c r="X35" s="36">
        <f>SUMIFS(СВЦЭМ!$C$39:$C$782,СВЦЭМ!$A$39:$A$782,$A35,СВЦЭМ!$B$39:$B$782,X$11)+'СЕТ СН'!$F$12+СВЦЭМ!$D$10+'СЕТ СН'!$F$5-'СЕТ СН'!$F$20</f>
        <v>4629.24612849</v>
      </c>
      <c r="Y35" s="36">
        <f>SUMIFS(СВЦЭМ!$C$39:$C$782,СВЦЭМ!$A$39:$A$782,$A35,СВЦЭМ!$B$39:$B$782,Y$11)+'СЕТ СН'!$F$12+СВЦЭМ!$D$10+'СЕТ СН'!$F$5-'СЕТ СН'!$F$20</f>
        <v>4723.74566435</v>
      </c>
    </row>
    <row r="36" spans="1:25" ht="15.75" x14ac:dyDescent="0.2">
      <c r="A36" s="35">
        <f t="shared" si="0"/>
        <v>45437</v>
      </c>
      <c r="B36" s="36">
        <f>SUMIFS(СВЦЭМ!$C$39:$C$782,СВЦЭМ!$A$39:$A$782,$A36,СВЦЭМ!$B$39:$B$782,B$11)+'СЕТ СН'!$F$12+СВЦЭМ!$D$10+'СЕТ СН'!$F$5-'СЕТ СН'!$F$20</f>
        <v>4705.2596704900006</v>
      </c>
      <c r="C36" s="36">
        <f>SUMIFS(СВЦЭМ!$C$39:$C$782,СВЦЭМ!$A$39:$A$782,$A36,СВЦЭМ!$B$39:$B$782,C$11)+'СЕТ СН'!$F$12+СВЦЭМ!$D$10+'СЕТ СН'!$F$5-'СЕТ СН'!$F$20</f>
        <v>4773.0624626600002</v>
      </c>
      <c r="D36" s="36">
        <f>SUMIFS(СВЦЭМ!$C$39:$C$782,СВЦЭМ!$A$39:$A$782,$A36,СВЦЭМ!$B$39:$B$782,D$11)+'СЕТ СН'!$F$12+СВЦЭМ!$D$10+'СЕТ СН'!$F$5-'СЕТ СН'!$F$20</f>
        <v>4885.2598817400003</v>
      </c>
      <c r="E36" s="36">
        <f>SUMIFS(СВЦЭМ!$C$39:$C$782,СВЦЭМ!$A$39:$A$782,$A36,СВЦЭМ!$B$39:$B$782,E$11)+'СЕТ СН'!$F$12+СВЦЭМ!$D$10+'СЕТ СН'!$F$5-'СЕТ СН'!$F$20</f>
        <v>4886.0733231499999</v>
      </c>
      <c r="F36" s="36">
        <f>SUMIFS(СВЦЭМ!$C$39:$C$782,СВЦЭМ!$A$39:$A$782,$A36,СВЦЭМ!$B$39:$B$782,F$11)+'СЕТ СН'!$F$12+СВЦЭМ!$D$10+'СЕТ СН'!$F$5-'СЕТ СН'!$F$20</f>
        <v>4881.3317002700005</v>
      </c>
      <c r="G36" s="36">
        <f>SUMIFS(СВЦЭМ!$C$39:$C$782,СВЦЭМ!$A$39:$A$782,$A36,СВЦЭМ!$B$39:$B$782,G$11)+'СЕТ СН'!$F$12+СВЦЭМ!$D$10+'СЕТ СН'!$F$5-'СЕТ СН'!$F$20</f>
        <v>4890.4498818800002</v>
      </c>
      <c r="H36" s="36">
        <f>SUMIFS(СВЦЭМ!$C$39:$C$782,СВЦЭМ!$A$39:$A$782,$A36,СВЦЭМ!$B$39:$B$782,H$11)+'СЕТ СН'!$F$12+СВЦЭМ!$D$10+'СЕТ СН'!$F$5-'СЕТ СН'!$F$20</f>
        <v>4848.91004686</v>
      </c>
      <c r="I36" s="36">
        <f>SUMIFS(СВЦЭМ!$C$39:$C$782,СВЦЭМ!$A$39:$A$782,$A36,СВЦЭМ!$B$39:$B$782,I$11)+'СЕТ СН'!$F$12+СВЦЭМ!$D$10+'СЕТ СН'!$F$5-'СЕТ СН'!$F$20</f>
        <v>4760.3532383000002</v>
      </c>
      <c r="J36" s="36">
        <f>SUMIFS(СВЦЭМ!$C$39:$C$782,СВЦЭМ!$A$39:$A$782,$A36,СВЦЭМ!$B$39:$B$782,J$11)+'СЕТ СН'!$F$12+СВЦЭМ!$D$10+'СЕТ СН'!$F$5-'СЕТ СН'!$F$20</f>
        <v>4661.0998219399999</v>
      </c>
      <c r="K36" s="36">
        <f>SUMIFS(СВЦЭМ!$C$39:$C$782,СВЦЭМ!$A$39:$A$782,$A36,СВЦЭМ!$B$39:$B$782,K$11)+'СЕТ СН'!$F$12+СВЦЭМ!$D$10+'СЕТ СН'!$F$5-'СЕТ СН'!$F$20</f>
        <v>4611.1179182400001</v>
      </c>
      <c r="L36" s="36">
        <f>SUMIFS(СВЦЭМ!$C$39:$C$782,СВЦЭМ!$A$39:$A$782,$A36,СВЦЭМ!$B$39:$B$782,L$11)+'СЕТ СН'!$F$12+СВЦЭМ!$D$10+'СЕТ СН'!$F$5-'СЕТ СН'!$F$20</f>
        <v>4601.0895575200002</v>
      </c>
      <c r="M36" s="36">
        <f>SUMIFS(СВЦЭМ!$C$39:$C$782,СВЦЭМ!$A$39:$A$782,$A36,СВЦЭМ!$B$39:$B$782,M$11)+'СЕТ СН'!$F$12+СВЦЭМ!$D$10+'СЕТ СН'!$F$5-'СЕТ СН'!$F$20</f>
        <v>4590.9592701800002</v>
      </c>
      <c r="N36" s="36">
        <f>SUMIFS(СВЦЭМ!$C$39:$C$782,СВЦЭМ!$A$39:$A$782,$A36,СВЦЭМ!$B$39:$B$782,N$11)+'СЕТ СН'!$F$12+СВЦЭМ!$D$10+'СЕТ СН'!$F$5-'СЕТ СН'!$F$20</f>
        <v>4591.1051868800005</v>
      </c>
      <c r="O36" s="36">
        <f>SUMIFS(СВЦЭМ!$C$39:$C$782,СВЦЭМ!$A$39:$A$782,$A36,СВЦЭМ!$B$39:$B$782,O$11)+'СЕТ СН'!$F$12+СВЦЭМ!$D$10+'СЕТ СН'!$F$5-'СЕТ СН'!$F$20</f>
        <v>4598.0141963000005</v>
      </c>
      <c r="P36" s="36">
        <f>SUMIFS(СВЦЭМ!$C$39:$C$782,СВЦЭМ!$A$39:$A$782,$A36,СВЦЭМ!$B$39:$B$782,P$11)+'СЕТ СН'!$F$12+СВЦЭМ!$D$10+'СЕТ СН'!$F$5-'СЕТ СН'!$F$20</f>
        <v>4608.2289464900005</v>
      </c>
      <c r="Q36" s="36">
        <f>SUMIFS(СВЦЭМ!$C$39:$C$782,СВЦЭМ!$A$39:$A$782,$A36,СВЦЭМ!$B$39:$B$782,Q$11)+'СЕТ СН'!$F$12+СВЦЭМ!$D$10+'СЕТ СН'!$F$5-'СЕТ СН'!$F$20</f>
        <v>4636.1107983100001</v>
      </c>
      <c r="R36" s="36">
        <f>SUMIFS(СВЦЭМ!$C$39:$C$782,СВЦЭМ!$A$39:$A$782,$A36,СВЦЭМ!$B$39:$B$782,R$11)+'СЕТ СН'!$F$12+СВЦЭМ!$D$10+'СЕТ СН'!$F$5-'СЕТ СН'!$F$20</f>
        <v>4639.52953394</v>
      </c>
      <c r="S36" s="36">
        <f>SUMIFS(СВЦЭМ!$C$39:$C$782,СВЦЭМ!$A$39:$A$782,$A36,СВЦЭМ!$B$39:$B$782,S$11)+'СЕТ СН'!$F$12+СВЦЭМ!$D$10+'СЕТ СН'!$F$5-'СЕТ СН'!$F$20</f>
        <v>4625.1196323900003</v>
      </c>
      <c r="T36" s="36">
        <f>SUMIFS(СВЦЭМ!$C$39:$C$782,СВЦЭМ!$A$39:$A$782,$A36,СВЦЭМ!$B$39:$B$782,T$11)+'СЕТ СН'!$F$12+СВЦЭМ!$D$10+'СЕТ СН'!$F$5-'СЕТ СН'!$F$20</f>
        <v>4606.6401150299998</v>
      </c>
      <c r="U36" s="36">
        <f>SUMIFS(СВЦЭМ!$C$39:$C$782,СВЦЭМ!$A$39:$A$782,$A36,СВЦЭМ!$B$39:$B$782,U$11)+'СЕТ СН'!$F$12+СВЦЭМ!$D$10+'СЕТ СН'!$F$5-'СЕТ СН'!$F$20</f>
        <v>4616.4788686400007</v>
      </c>
      <c r="V36" s="36">
        <f>SUMIFS(СВЦЭМ!$C$39:$C$782,СВЦЭМ!$A$39:$A$782,$A36,СВЦЭМ!$B$39:$B$782,V$11)+'СЕТ СН'!$F$12+СВЦЭМ!$D$10+'СЕТ СН'!$F$5-'СЕТ СН'!$F$20</f>
        <v>4628.3786457300002</v>
      </c>
      <c r="W36" s="36">
        <f>SUMIFS(СВЦЭМ!$C$39:$C$782,СВЦЭМ!$A$39:$A$782,$A36,СВЦЭМ!$B$39:$B$782,W$11)+'СЕТ СН'!$F$12+СВЦЭМ!$D$10+'СЕТ СН'!$F$5-'СЕТ СН'!$F$20</f>
        <v>4618.0133910599998</v>
      </c>
      <c r="X36" s="36">
        <f>SUMIFS(СВЦЭМ!$C$39:$C$782,СВЦЭМ!$A$39:$A$782,$A36,СВЦЭМ!$B$39:$B$782,X$11)+'СЕТ СН'!$F$12+СВЦЭМ!$D$10+'СЕТ СН'!$F$5-'СЕТ СН'!$F$20</f>
        <v>4614.7960532800007</v>
      </c>
      <c r="Y36" s="36">
        <f>SUMIFS(СВЦЭМ!$C$39:$C$782,СВЦЭМ!$A$39:$A$782,$A36,СВЦЭМ!$B$39:$B$782,Y$11)+'СЕТ СН'!$F$12+СВЦЭМ!$D$10+'СЕТ СН'!$F$5-'СЕТ СН'!$F$20</f>
        <v>4653.9164980100004</v>
      </c>
    </row>
    <row r="37" spans="1:25" ht="15.75" x14ac:dyDescent="0.2">
      <c r="A37" s="35">
        <f t="shared" si="0"/>
        <v>45438</v>
      </c>
      <c r="B37" s="36">
        <f>SUMIFS(СВЦЭМ!$C$39:$C$782,СВЦЭМ!$A$39:$A$782,$A37,СВЦЭМ!$B$39:$B$782,B$11)+'СЕТ СН'!$F$12+СВЦЭМ!$D$10+'СЕТ СН'!$F$5-'СЕТ СН'!$F$20</f>
        <v>4785.9624143399997</v>
      </c>
      <c r="C37" s="36">
        <f>SUMIFS(СВЦЭМ!$C$39:$C$782,СВЦЭМ!$A$39:$A$782,$A37,СВЦЭМ!$B$39:$B$782,C$11)+'СЕТ СН'!$F$12+СВЦЭМ!$D$10+'СЕТ СН'!$F$5-'СЕТ СН'!$F$20</f>
        <v>4848.3333373900005</v>
      </c>
      <c r="D37" s="36">
        <f>SUMIFS(СВЦЭМ!$C$39:$C$782,СВЦЭМ!$A$39:$A$782,$A37,СВЦЭМ!$B$39:$B$782,D$11)+'СЕТ СН'!$F$12+СВЦЭМ!$D$10+'СЕТ СН'!$F$5-'СЕТ СН'!$F$20</f>
        <v>4899.4316009900003</v>
      </c>
      <c r="E37" s="36">
        <f>SUMIFS(СВЦЭМ!$C$39:$C$782,СВЦЭМ!$A$39:$A$782,$A37,СВЦЭМ!$B$39:$B$782,E$11)+'СЕТ СН'!$F$12+СВЦЭМ!$D$10+'СЕТ СН'!$F$5-'СЕТ СН'!$F$20</f>
        <v>4883.0505301100002</v>
      </c>
      <c r="F37" s="36">
        <f>SUMIFS(СВЦЭМ!$C$39:$C$782,СВЦЭМ!$A$39:$A$782,$A37,СВЦЭМ!$B$39:$B$782,F$11)+'СЕТ СН'!$F$12+СВЦЭМ!$D$10+'СЕТ СН'!$F$5-'СЕТ СН'!$F$20</f>
        <v>4854.0410449400006</v>
      </c>
      <c r="G37" s="36">
        <f>SUMIFS(СВЦЭМ!$C$39:$C$782,СВЦЭМ!$A$39:$A$782,$A37,СВЦЭМ!$B$39:$B$782,G$11)+'СЕТ СН'!$F$12+СВЦЭМ!$D$10+'СЕТ СН'!$F$5-'СЕТ СН'!$F$20</f>
        <v>4868.39087053</v>
      </c>
      <c r="H37" s="36">
        <f>SUMIFS(СВЦЭМ!$C$39:$C$782,СВЦЭМ!$A$39:$A$782,$A37,СВЦЭМ!$B$39:$B$782,H$11)+'СЕТ СН'!$F$12+СВЦЭМ!$D$10+'СЕТ СН'!$F$5-'СЕТ СН'!$F$20</f>
        <v>4862.3688898800001</v>
      </c>
      <c r="I37" s="36">
        <f>SUMIFS(СВЦЭМ!$C$39:$C$782,СВЦЭМ!$A$39:$A$782,$A37,СВЦЭМ!$B$39:$B$782,I$11)+'СЕТ СН'!$F$12+СВЦЭМ!$D$10+'СЕТ СН'!$F$5-'СЕТ СН'!$F$20</f>
        <v>4837.1183065000005</v>
      </c>
      <c r="J37" s="36">
        <f>SUMIFS(СВЦЭМ!$C$39:$C$782,СВЦЭМ!$A$39:$A$782,$A37,СВЦЭМ!$B$39:$B$782,J$11)+'СЕТ СН'!$F$12+СВЦЭМ!$D$10+'СЕТ СН'!$F$5-'СЕТ СН'!$F$20</f>
        <v>4764.9055793999996</v>
      </c>
      <c r="K37" s="36">
        <f>SUMIFS(СВЦЭМ!$C$39:$C$782,СВЦЭМ!$A$39:$A$782,$A37,СВЦЭМ!$B$39:$B$782,K$11)+'СЕТ СН'!$F$12+СВЦЭМ!$D$10+'СЕТ СН'!$F$5-'СЕТ СН'!$F$20</f>
        <v>4690.9805373099998</v>
      </c>
      <c r="L37" s="36">
        <f>SUMIFS(СВЦЭМ!$C$39:$C$782,СВЦЭМ!$A$39:$A$782,$A37,СВЦЭМ!$B$39:$B$782,L$11)+'СЕТ СН'!$F$12+СВЦЭМ!$D$10+'СЕТ СН'!$F$5-'СЕТ СН'!$F$20</f>
        <v>4665.2166017199997</v>
      </c>
      <c r="M37" s="36">
        <f>SUMIFS(СВЦЭМ!$C$39:$C$782,СВЦЭМ!$A$39:$A$782,$A37,СВЦЭМ!$B$39:$B$782,M$11)+'СЕТ СН'!$F$12+СВЦЭМ!$D$10+'СЕТ СН'!$F$5-'СЕТ СН'!$F$20</f>
        <v>4658.8521178500005</v>
      </c>
      <c r="N37" s="36">
        <f>SUMIFS(СВЦЭМ!$C$39:$C$782,СВЦЭМ!$A$39:$A$782,$A37,СВЦЭМ!$B$39:$B$782,N$11)+'СЕТ СН'!$F$12+СВЦЭМ!$D$10+'СЕТ СН'!$F$5-'СЕТ СН'!$F$20</f>
        <v>4672.5999232300001</v>
      </c>
      <c r="O37" s="36">
        <f>SUMIFS(СВЦЭМ!$C$39:$C$782,СВЦЭМ!$A$39:$A$782,$A37,СВЦЭМ!$B$39:$B$782,O$11)+'СЕТ СН'!$F$12+СВЦЭМ!$D$10+'СЕТ СН'!$F$5-'СЕТ СН'!$F$20</f>
        <v>4694.14723615</v>
      </c>
      <c r="P37" s="36">
        <f>SUMIFS(СВЦЭМ!$C$39:$C$782,СВЦЭМ!$A$39:$A$782,$A37,СВЦЭМ!$B$39:$B$782,P$11)+'СЕТ СН'!$F$12+СВЦЭМ!$D$10+'СЕТ СН'!$F$5-'СЕТ СН'!$F$20</f>
        <v>4699.4542980799997</v>
      </c>
      <c r="Q37" s="36">
        <f>SUMIFS(СВЦЭМ!$C$39:$C$782,СВЦЭМ!$A$39:$A$782,$A37,СВЦЭМ!$B$39:$B$782,Q$11)+'СЕТ СН'!$F$12+СВЦЭМ!$D$10+'СЕТ СН'!$F$5-'СЕТ СН'!$F$20</f>
        <v>4716.30306888</v>
      </c>
      <c r="R37" s="36">
        <f>SUMIFS(СВЦЭМ!$C$39:$C$782,СВЦЭМ!$A$39:$A$782,$A37,СВЦЭМ!$B$39:$B$782,R$11)+'СЕТ СН'!$F$12+СВЦЭМ!$D$10+'СЕТ СН'!$F$5-'СЕТ СН'!$F$20</f>
        <v>4719.5864694900001</v>
      </c>
      <c r="S37" s="36">
        <f>SUMIFS(СВЦЭМ!$C$39:$C$782,СВЦЭМ!$A$39:$A$782,$A37,СВЦЭМ!$B$39:$B$782,S$11)+'СЕТ СН'!$F$12+СВЦЭМ!$D$10+'СЕТ СН'!$F$5-'СЕТ СН'!$F$20</f>
        <v>4700.5977598999998</v>
      </c>
      <c r="T37" s="36">
        <f>SUMIFS(СВЦЭМ!$C$39:$C$782,СВЦЭМ!$A$39:$A$782,$A37,СВЦЭМ!$B$39:$B$782,T$11)+'СЕТ СН'!$F$12+СВЦЭМ!$D$10+'СЕТ СН'!$F$5-'СЕТ СН'!$F$20</f>
        <v>4663.7904153300005</v>
      </c>
      <c r="U37" s="36">
        <f>SUMIFS(СВЦЭМ!$C$39:$C$782,СВЦЭМ!$A$39:$A$782,$A37,СВЦЭМ!$B$39:$B$782,U$11)+'СЕТ СН'!$F$12+СВЦЭМ!$D$10+'СЕТ СН'!$F$5-'СЕТ СН'!$F$20</f>
        <v>4663.28356704</v>
      </c>
      <c r="V37" s="36">
        <f>SUMIFS(СВЦЭМ!$C$39:$C$782,СВЦЭМ!$A$39:$A$782,$A37,СВЦЭМ!$B$39:$B$782,V$11)+'СЕТ СН'!$F$12+СВЦЭМ!$D$10+'СЕТ СН'!$F$5-'СЕТ СН'!$F$20</f>
        <v>4669.3525591600001</v>
      </c>
      <c r="W37" s="36">
        <f>SUMIFS(СВЦЭМ!$C$39:$C$782,СВЦЭМ!$A$39:$A$782,$A37,СВЦЭМ!$B$39:$B$782,W$11)+'СЕТ СН'!$F$12+СВЦЭМ!$D$10+'СЕТ СН'!$F$5-'СЕТ СН'!$F$20</f>
        <v>4647.7770221999999</v>
      </c>
      <c r="X37" s="36">
        <f>SUMIFS(СВЦЭМ!$C$39:$C$782,СВЦЭМ!$A$39:$A$782,$A37,СВЦЭМ!$B$39:$B$782,X$11)+'СЕТ СН'!$F$12+СВЦЭМ!$D$10+'СЕТ СН'!$F$5-'СЕТ СН'!$F$20</f>
        <v>4650.1750965299998</v>
      </c>
      <c r="Y37" s="36">
        <f>SUMIFS(СВЦЭМ!$C$39:$C$782,СВЦЭМ!$A$39:$A$782,$A37,СВЦЭМ!$B$39:$B$782,Y$11)+'СЕТ СН'!$F$12+СВЦЭМ!$D$10+'СЕТ СН'!$F$5-'СЕТ СН'!$F$20</f>
        <v>4679.8647639999999</v>
      </c>
    </row>
    <row r="38" spans="1:25" ht="15.75" x14ac:dyDescent="0.2">
      <c r="A38" s="35">
        <f t="shared" si="0"/>
        <v>45439</v>
      </c>
      <c r="B38" s="36">
        <f>SUMIFS(СВЦЭМ!$C$39:$C$782,СВЦЭМ!$A$39:$A$782,$A38,СВЦЭМ!$B$39:$B$782,B$11)+'СЕТ СН'!$F$12+СВЦЭМ!$D$10+'СЕТ СН'!$F$5-'СЕТ СН'!$F$20</f>
        <v>4784.5779336699998</v>
      </c>
      <c r="C38" s="36">
        <f>SUMIFS(СВЦЭМ!$C$39:$C$782,СВЦЭМ!$A$39:$A$782,$A38,СВЦЭМ!$B$39:$B$782,C$11)+'СЕТ СН'!$F$12+СВЦЭМ!$D$10+'СЕТ СН'!$F$5-'СЕТ СН'!$F$20</f>
        <v>4865.3608070999999</v>
      </c>
      <c r="D38" s="36">
        <f>SUMIFS(СВЦЭМ!$C$39:$C$782,СВЦЭМ!$A$39:$A$782,$A38,СВЦЭМ!$B$39:$B$782,D$11)+'СЕТ СН'!$F$12+СВЦЭМ!$D$10+'СЕТ СН'!$F$5-'СЕТ СН'!$F$20</f>
        <v>4930.5857725200003</v>
      </c>
      <c r="E38" s="36">
        <f>SUMIFS(СВЦЭМ!$C$39:$C$782,СВЦЭМ!$A$39:$A$782,$A38,СВЦЭМ!$B$39:$B$782,E$11)+'СЕТ СН'!$F$12+СВЦЭМ!$D$10+'СЕТ СН'!$F$5-'СЕТ СН'!$F$20</f>
        <v>4916.2399629299998</v>
      </c>
      <c r="F38" s="36">
        <f>SUMIFS(СВЦЭМ!$C$39:$C$782,СВЦЭМ!$A$39:$A$782,$A38,СВЦЭМ!$B$39:$B$782,F$11)+'СЕТ СН'!$F$12+СВЦЭМ!$D$10+'СЕТ СН'!$F$5-'СЕТ СН'!$F$20</f>
        <v>4918.2777985499997</v>
      </c>
      <c r="G38" s="36">
        <f>SUMIFS(СВЦЭМ!$C$39:$C$782,СВЦЭМ!$A$39:$A$782,$A38,СВЦЭМ!$B$39:$B$782,G$11)+'СЕТ СН'!$F$12+СВЦЭМ!$D$10+'СЕТ СН'!$F$5-'СЕТ СН'!$F$20</f>
        <v>4893.6402444599998</v>
      </c>
      <c r="H38" s="36">
        <f>SUMIFS(СВЦЭМ!$C$39:$C$782,СВЦЭМ!$A$39:$A$782,$A38,СВЦЭМ!$B$39:$B$782,H$11)+'СЕТ СН'!$F$12+СВЦЭМ!$D$10+'СЕТ СН'!$F$5-'СЕТ СН'!$F$20</f>
        <v>4840.7893621800004</v>
      </c>
      <c r="I38" s="36">
        <f>SUMIFS(СВЦЭМ!$C$39:$C$782,СВЦЭМ!$A$39:$A$782,$A38,СВЦЭМ!$B$39:$B$782,I$11)+'СЕТ СН'!$F$12+СВЦЭМ!$D$10+'СЕТ СН'!$F$5-'СЕТ СН'!$F$20</f>
        <v>4764.96891667</v>
      </c>
      <c r="J38" s="36">
        <f>SUMIFS(СВЦЭМ!$C$39:$C$782,СВЦЭМ!$A$39:$A$782,$A38,СВЦЭМ!$B$39:$B$782,J$11)+'СЕТ СН'!$F$12+СВЦЭМ!$D$10+'СЕТ СН'!$F$5-'СЕТ СН'!$F$20</f>
        <v>4730.9112438400007</v>
      </c>
      <c r="K38" s="36">
        <f>SUMIFS(СВЦЭМ!$C$39:$C$782,СВЦЭМ!$A$39:$A$782,$A38,СВЦЭМ!$B$39:$B$782,K$11)+'СЕТ СН'!$F$12+СВЦЭМ!$D$10+'СЕТ СН'!$F$5-'СЕТ СН'!$F$20</f>
        <v>4684.6515179799999</v>
      </c>
      <c r="L38" s="36">
        <f>SUMIFS(СВЦЭМ!$C$39:$C$782,СВЦЭМ!$A$39:$A$782,$A38,СВЦЭМ!$B$39:$B$782,L$11)+'СЕТ СН'!$F$12+СВЦЭМ!$D$10+'СЕТ СН'!$F$5-'СЕТ СН'!$F$20</f>
        <v>4623.5638817700001</v>
      </c>
      <c r="M38" s="36">
        <f>SUMIFS(СВЦЭМ!$C$39:$C$782,СВЦЭМ!$A$39:$A$782,$A38,СВЦЭМ!$B$39:$B$782,M$11)+'СЕТ СН'!$F$12+СВЦЭМ!$D$10+'СЕТ СН'!$F$5-'СЕТ СН'!$F$20</f>
        <v>4620.6436423900004</v>
      </c>
      <c r="N38" s="36">
        <f>SUMIFS(СВЦЭМ!$C$39:$C$782,СВЦЭМ!$A$39:$A$782,$A38,СВЦЭМ!$B$39:$B$782,N$11)+'СЕТ СН'!$F$12+СВЦЭМ!$D$10+'СЕТ СН'!$F$5-'СЕТ СН'!$F$20</f>
        <v>4679.5067076400001</v>
      </c>
      <c r="O38" s="36">
        <f>SUMIFS(СВЦЭМ!$C$39:$C$782,СВЦЭМ!$A$39:$A$782,$A38,СВЦЭМ!$B$39:$B$782,O$11)+'СЕТ СН'!$F$12+СВЦЭМ!$D$10+'СЕТ СН'!$F$5-'СЕТ СН'!$F$20</f>
        <v>4656.4205903000002</v>
      </c>
      <c r="P38" s="36">
        <f>SUMIFS(СВЦЭМ!$C$39:$C$782,СВЦЭМ!$A$39:$A$782,$A38,СВЦЭМ!$B$39:$B$782,P$11)+'СЕТ СН'!$F$12+СВЦЭМ!$D$10+'СЕТ СН'!$F$5-'СЕТ СН'!$F$20</f>
        <v>4667.7790306099996</v>
      </c>
      <c r="Q38" s="36">
        <f>SUMIFS(СВЦЭМ!$C$39:$C$782,СВЦЭМ!$A$39:$A$782,$A38,СВЦЭМ!$B$39:$B$782,Q$11)+'СЕТ СН'!$F$12+СВЦЭМ!$D$10+'СЕТ СН'!$F$5-'СЕТ СН'!$F$20</f>
        <v>4694.2889568999999</v>
      </c>
      <c r="R38" s="36">
        <f>SUMIFS(СВЦЭМ!$C$39:$C$782,СВЦЭМ!$A$39:$A$782,$A38,СВЦЭМ!$B$39:$B$782,R$11)+'СЕТ СН'!$F$12+СВЦЭМ!$D$10+'СЕТ СН'!$F$5-'СЕТ СН'!$F$20</f>
        <v>4694.5356174300005</v>
      </c>
      <c r="S38" s="36">
        <f>SUMIFS(СВЦЭМ!$C$39:$C$782,СВЦЭМ!$A$39:$A$782,$A38,СВЦЭМ!$B$39:$B$782,S$11)+'СЕТ СН'!$F$12+СВЦЭМ!$D$10+'СЕТ СН'!$F$5-'СЕТ СН'!$F$20</f>
        <v>4714.3813113599999</v>
      </c>
      <c r="T38" s="36">
        <f>SUMIFS(СВЦЭМ!$C$39:$C$782,СВЦЭМ!$A$39:$A$782,$A38,СВЦЭМ!$B$39:$B$782,T$11)+'СЕТ СН'!$F$12+СВЦЭМ!$D$10+'СЕТ СН'!$F$5-'СЕТ СН'!$F$20</f>
        <v>4714.3897863399998</v>
      </c>
      <c r="U38" s="36">
        <f>SUMIFS(СВЦЭМ!$C$39:$C$782,СВЦЭМ!$A$39:$A$782,$A38,СВЦЭМ!$B$39:$B$782,U$11)+'СЕТ СН'!$F$12+СВЦЭМ!$D$10+'СЕТ СН'!$F$5-'СЕТ СН'!$F$20</f>
        <v>4703.85815852</v>
      </c>
      <c r="V38" s="36">
        <f>SUMIFS(СВЦЭМ!$C$39:$C$782,СВЦЭМ!$A$39:$A$782,$A38,СВЦЭМ!$B$39:$B$782,V$11)+'СЕТ СН'!$F$12+СВЦЭМ!$D$10+'СЕТ СН'!$F$5-'СЕТ СН'!$F$20</f>
        <v>4670.0129529100004</v>
      </c>
      <c r="W38" s="36">
        <f>SUMIFS(СВЦЭМ!$C$39:$C$782,СВЦЭМ!$A$39:$A$782,$A38,СВЦЭМ!$B$39:$B$782,W$11)+'СЕТ СН'!$F$12+СВЦЭМ!$D$10+'СЕТ СН'!$F$5-'СЕТ СН'!$F$20</f>
        <v>4630.3619555900004</v>
      </c>
      <c r="X38" s="36">
        <f>SUMIFS(СВЦЭМ!$C$39:$C$782,СВЦЭМ!$A$39:$A$782,$A38,СВЦЭМ!$B$39:$B$782,X$11)+'СЕТ СН'!$F$12+СВЦЭМ!$D$10+'СЕТ СН'!$F$5-'СЕТ СН'!$F$20</f>
        <v>4677.1529179899999</v>
      </c>
      <c r="Y38" s="36">
        <f>SUMIFS(СВЦЭМ!$C$39:$C$782,СВЦЭМ!$A$39:$A$782,$A38,СВЦЭМ!$B$39:$B$782,Y$11)+'СЕТ СН'!$F$12+СВЦЭМ!$D$10+'СЕТ СН'!$F$5-'СЕТ СН'!$F$20</f>
        <v>4706.6640430300004</v>
      </c>
    </row>
    <row r="39" spans="1:25" ht="15.75" x14ac:dyDescent="0.2">
      <c r="A39" s="35">
        <f t="shared" si="0"/>
        <v>45440</v>
      </c>
      <c r="B39" s="36">
        <f>SUMIFS(СВЦЭМ!$C$39:$C$782,СВЦЭМ!$A$39:$A$782,$A39,СВЦЭМ!$B$39:$B$782,B$11)+'СЕТ СН'!$F$12+СВЦЭМ!$D$10+'СЕТ СН'!$F$5-'СЕТ СН'!$F$20</f>
        <v>4780.4811590299996</v>
      </c>
      <c r="C39" s="36">
        <f>SUMIFS(СВЦЭМ!$C$39:$C$782,СВЦЭМ!$A$39:$A$782,$A39,СВЦЭМ!$B$39:$B$782,C$11)+'СЕТ СН'!$F$12+СВЦЭМ!$D$10+'СЕТ СН'!$F$5-'СЕТ СН'!$F$20</f>
        <v>4839.60318474</v>
      </c>
      <c r="D39" s="36">
        <f>SUMIFS(СВЦЭМ!$C$39:$C$782,СВЦЭМ!$A$39:$A$782,$A39,СВЦЭМ!$B$39:$B$782,D$11)+'СЕТ СН'!$F$12+СВЦЭМ!$D$10+'СЕТ СН'!$F$5-'СЕТ СН'!$F$20</f>
        <v>4905.8935731500005</v>
      </c>
      <c r="E39" s="36">
        <f>SUMIFS(СВЦЭМ!$C$39:$C$782,СВЦЭМ!$A$39:$A$782,$A39,СВЦЭМ!$B$39:$B$782,E$11)+'СЕТ СН'!$F$12+СВЦЭМ!$D$10+'СЕТ СН'!$F$5-'СЕТ СН'!$F$20</f>
        <v>4905.91367326</v>
      </c>
      <c r="F39" s="36">
        <f>SUMIFS(СВЦЭМ!$C$39:$C$782,СВЦЭМ!$A$39:$A$782,$A39,СВЦЭМ!$B$39:$B$782,F$11)+'СЕТ СН'!$F$12+СВЦЭМ!$D$10+'СЕТ СН'!$F$5-'СЕТ СН'!$F$20</f>
        <v>4905.4765201299997</v>
      </c>
      <c r="G39" s="36">
        <f>SUMIFS(СВЦЭМ!$C$39:$C$782,СВЦЭМ!$A$39:$A$782,$A39,СВЦЭМ!$B$39:$B$782,G$11)+'СЕТ СН'!$F$12+СВЦЭМ!$D$10+'СЕТ СН'!$F$5-'СЕТ СН'!$F$20</f>
        <v>4891.9784328000005</v>
      </c>
      <c r="H39" s="36">
        <f>SUMIFS(СВЦЭМ!$C$39:$C$782,СВЦЭМ!$A$39:$A$782,$A39,СВЦЭМ!$B$39:$B$782,H$11)+'СЕТ СН'!$F$12+СВЦЭМ!$D$10+'СЕТ СН'!$F$5-'СЕТ СН'!$F$20</f>
        <v>4804.8528780500001</v>
      </c>
      <c r="I39" s="36">
        <f>SUMIFS(СВЦЭМ!$C$39:$C$782,СВЦЭМ!$A$39:$A$782,$A39,СВЦЭМ!$B$39:$B$782,I$11)+'СЕТ СН'!$F$12+СВЦЭМ!$D$10+'СЕТ СН'!$F$5-'СЕТ СН'!$F$20</f>
        <v>4721.3134535700001</v>
      </c>
      <c r="J39" s="36">
        <f>SUMIFS(СВЦЭМ!$C$39:$C$782,СВЦЭМ!$A$39:$A$782,$A39,СВЦЭМ!$B$39:$B$782,J$11)+'СЕТ СН'!$F$12+СВЦЭМ!$D$10+'СЕТ СН'!$F$5-'СЕТ СН'!$F$20</f>
        <v>4684.0478280799998</v>
      </c>
      <c r="K39" s="36">
        <f>SUMIFS(СВЦЭМ!$C$39:$C$782,СВЦЭМ!$A$39:$A$782,$A39,СВЦЭМ!$B$39:$B$782,K$11)+'СЕТ СН'!$F$12+СВЦЭМ!$D$10+'СЕТ СН'!$F$5-'СЕТ СН'!$F$20</f>
        <v>4683.0352832300005</v>
      </c>
      <c r="L39" s="36">
        <f>SUMIFS(СВЦЭМ!$C$39:$C$782,СВЦЭМ!$A$39:$A$782,$A39,СВЦЭМ!$B$39:$B$782,L$11)+'СЕТ СН'!$F$12+СВЦЭМ!$D$10+'СЕТ СН'!$F$5-'СЕТ СН'!$F$20</f>
        <v>4621.7583778300004</v>
      </c>
      <c r="M39" s="36">
        <f>SUMIFS(СВЦЭМ!$C$39:$C$782,СВЦЭМ!$A$39:$A$782,$A39,СВЦЭМ!$B$39:$B$782,M$11)+'СЕТ СН'!$F$12+СВЦЭМ!$D$10+'СЕТ СН'!$F$5-'СЕТ СН'!$F$20</f>
        <v>4639.9840627499998</v>
      </c>
      <c r="N39" s="36">
        <f>SUMIFS(СВЦЭМ!$C$39:$C$782,СВЦЭМ!$A$39:$A$782,$A39,СВЦЭМ!$B$39:$B$782,N$11)+'СЕТ СН'!$F$12+СВЦЭМ!$D$10+'СЕТ СН'!$F$5-'СЕТ СН'!$F$20</f>
        <v>4649.4859190200004</v>
      </c>
      <c r="O39" s="36">
        <f>SUMIFS(СВЦЭМ!$C$39:$C$782,СВЦЭМ!$A$39:$A$782,$A39,СВЦЭМ!$B$39:$B$782,O$11)+'СЕТ СН'!$F$12+СВЦЭМ!$D$10+'СЕТ СН'!$F$5-'СЕТ СН'!$F$20</f>
        <v>4654.2113432100005</v>
      </c>
      <c r="P39" s="36">
        <f>SUMIFS(СВЦЭМ!$C$39:$C$782,СВЦЭМ!$A$39:$A$782,$A39,СВЦЭМ!$B$39:$B$782,P$11)+'СЕТ СН'!$F$12+СВЦЭМ!$D$10+'СЕТ СН'!$F$5-'СЕТ СН'!$F$20</f>
        <v>4742.4189468599998</v>
      </c>
      <c r="Q39" s="36">
        <f>SUMIFS(СВЦЭМ!$C$39:$C$782,СВЦЭМ!$A$39:$A$782,$A39,СВЦЭМ!$B$39:$B$782,Q$11)+'СЕТ СН'!$F$12+СВЦЭМ!$D$10+'СЕТ СН'!$F$5-'СЕТ СН'!$F$20</f>
        <v>4750.8901206299997</v>
      </c>
      <c r="R39" s="36">
        <f>SUMIFS(СВЦЭМ!$C$39:$C$782,СВЦЭМ!$A$39:$A$782,$A39,СВЦЭМ!$B$39:$B$782,R$11)+'СЕТ СН'!$F$12+СВЦЭМ!$D$10+'СЕТ СН'!$F$5-'СЕТ СН'!$F$20</f>
        <v>4773.7288676600001</v>
      </c>
      <c r="S39" s="36">
        <f>SUMIFS(СВЦЭМ!$C$39:$C$782,СВЦЭМ!$A$39:$A$782,$A39,СВЦЭМ!$B$39:$B$782,S$11)+'СЕТ СН'!$F$12+СВЦЭМ!$D$10+'СЕТ СН'!$F$5-'СЕТ СН'!$F$20</f>
        <v>4750.8091285500004</v>
      </c>
      <c r="T39" s="36">
        <f>SUMIFS(СВЦЭМ!$C$39:$C$782,СВЦЭМ!$A$39:$A$782,$A39,СВЦЭМ!$B$39:$B$782,T$11)+'СЕТ СН'!$F$12+СВЦЭМ!$D$10+'СЕТ СН'!$F$5-'СЕТ СН'!$F$20</f>
        <v>4761.9819062799997</v>
      </c>
      <c r="U39" s="36">
        <f>SUMIFS(СВЦЭМ!$C$39:$C$782,СВЦЭМ!$A$39:$A$782,$A39,СВЦЭМ!$B$39:$B$782,U$11)+'СЕТ СН'!$F$12+СВЦЭМ!$D$10+'СЕТ СН'!$F$5-'СЕТ СН'!$F$20</f>
        <v>4703.9565913500001</v>
      </c>
      <c r="V39" s="36">
        <f>SUMIFS(СВЦЭМ!$C$39:$C$782,СВЦЭМ!$A$39:$A$782,$A39,СВЦЭМ!$B$39:$B$782,V$11)+'СЕТ СН'!$F$12+СВЦЭМ!$D$10+'СЕТ СН'!$F$5-'СЕТ СН'!$F$20</f>
        <v>4679.8788657599998</v>
      </c>
      <c r="W39" s="36">
        <f>SUMIFS(СВЦЭМ!$C$39:$C$782,СВЦЭМ!$A$39:$A$782,$A39,СВЦЭМ!$B$39:$B$782,W$11)+'СЕТ СН'!$F$12+СВЦЭМ!$D$10+'СЕТ СН'!$F$5-'СЕТ СН'!$F$20</f>
        <v>4642.4429323000004</v>
      </c>
      <c r="X39" s="36">
        <f>SUMIFS(СВЦЭМ!$C$39:$C$782,СВЦЭМ!$A$39:$A$782,$A39,СВЦЭМ!$B$39:$B$782,X$11)+'СЕТ СН'!$F$12+СВЦЭМ!$D$10+'СЕТ СН'!$F$5-'СЕТ СН'!$F$20</f>
        <v>4671.8454478499998</v>
      </c>
      <c r="Y39" s="36">
        <f>SUMIFS(СВЦЭМ!$C$39:$C$782,СВЦЭМ!$A$39:$A$782,$A39,СВЦЭМ!$B$39:$B$782,Y$11)+'СЕТ СН'!$F$12+СВЦЭМ!$D$10+'СЕТ СН'!$F$5-'СЕТ СН'!$F$20</f>
        <v>4683.1692913300003</v>
      </c>
    </row>
    <row r="40" spans="1:25" ht="15.75" x14ac:dyDescent="0.2">
      <c r="A40" s="35">
        <f t="shared" si="0"/>
        <v>45441</v>
      </c>
      <c r="B40" s="36">
        <f>SUMIFS(СВЦЭМ!$C$39:$C$782,СВЦЭМ!$A$39:$A$782,$A40,СВЦЭМ!$B$39:$B$782,B$11)+'СЕТ СН'!$F$12+СВЦЭМ!$D$10+'СЕТ СН'!$F$5-'СЕТ СН'!$F$20</f>
        <v>4856.5552813499999</v>
      </c>
      <c r="C40" s="36">
        <f>SUMIFS(СВЦЭМ!$C$39:$C$782,СВЦЭМ!$A$39:$A$782,$A40,СВЦЭМ!$B$39:$B$782,C$11)+'СЕТ СН'!$F$12+СВЦЭМ!$D$10+'СЕТ СН'!$F$5-'СЕТ СН'!$F$20</f>
        <v>4912.4831855800003</v>
      </c>
      <c r="D40" s="36">
        <f>SUMIFS(СВЦЭМ!$C$39:$C$782,СВЦЭМ!$A$39:$A$782,$A40,СВЦЭМ!$B$39:$B$782,D$11)+'СЕТ СН'!$F$12+СВЦЭМ!$D$10+'СЕТ СН'!$F$5-'СЕТ СН'!$F$20</f>
        <v>4982.6675924000001</v>
      </c>
      <c r="E40" s="36">
        <f>SUMIFS(СВЦЭМ!$C$39:$C$782,СВЦЭМ!$A$39:$A$782,$A40,СВЦЭМ!$B$39:$B$782,E$11)+'СЕТ СН'!$F$12+СВЦЭМ!$D$10+'СЕТ СН'!$F$5-'СЕТ СН'!$F$20</f>
        <v>4987.0090860500004</v>
      </c>
      <c r="F40" s="36">
        <f>SUMIFS(СВЦЭМ!$C$39:$C$782,СВЦЭМ!$A$39:$A$782,$A40,СВЦЭМ!$B$39:$B$782,F$11)+'СЕТ СН'!$F$12+СВЦЭМ!$D$10+'СЕТ СН'!$F$5-'СЕТ СН'!$F$20</f>
        <v>4990.2264474100002</v>
      </c>
      <c r="G40" s="36">
        <f>SUMIFS(СВЦЭМ!$C$39:$C$782,СВЦЭМ!$A$39:$A$782,$A40,СВЦЭМ!$B$39:$B$782,G$11)+'СЕТ СН'!$F$12+СВЦЭМ!$D$10+'СЕТ СН'!$F$5-'СЕТ СН'!$F$20</f>
        <v>4982.0489514999999</v>
      </c>
      <c r="H40" s="36">
        <f>SUMIFS(СВЦЭМ!$C$39:$C$782,СВЦЭМ!$A$39:$A$782,$A40,СВЦЭМ!$B$39:$B$782,H$11)+'СЕТ СН'!$F$12+СВЦЭМ!$D$10+'СЕТ СН'!$F$5-'СЕТ СН'!$F$20</f>
        <v>4899.6814680300004</v>
      </c>
      <c r="I40" s="36">
        <f>SUMIFS(СВЦЭМ!$C$39:$C$782,СВЦЭМ!$A$39:$A$782,$A40,СВЦЭМ!$B$39:$B$782,I$11)+'СЕТ СН'!$F$12+СВЦЭМ!$D$10+'СЕТ СН'!$F$5-'СЕТ СН'!$F$20</f>
        <v>4815.4808470999997</v>
      </c>
      <c r="J40" s="36">
        <f>SUMIFS(СВЦЭМ!$C$39:$C$782,СВЦЭМ!$A$39:$A$782,$A40,СВЦЭМ!$B$39:$B$782,J$11)+'СЕТ СН'!$F$12+СВЦЭМ!$D$10+'СЕТ СН'!$F$5-'СЕТ СН'!$F$20</f>
        <v>4728.6502834500006</v>
      </c>
      <c r="K40" s="36">
        <f>SUMIFS(СВЦЭМ!$C$39:$C$782,СВЦЭМ!$A$39:$A$782,$A40,СВЦЭМ!$B$39:$B$782,K$11)+'СЕТ СН'!$F$12+СВЦЭМ!$D$10+'СЕТ СН'!$F$5-'СЕТ СН'!$F$20</f>
        <v>4708.5751152800003</v>
      </c>
      <c r="L40" s="36">
        <f>SUMIFS(СВЦЭМ!$C$39:$C$782,СВЦЭМ!$A$39:$A$782,$A40,СВЦЭМ!$B$39:$B$782,L$11)+'СЕТ СН'!$F$12+СВЦЭМ!$D$10+'СЕТ СН'!$F$5-'СЕТ СН'!$F$20</f>
        <v>4660.7122454600003</v>
      </c>
      <c r="M40" s="36">
        <f>SUMIFS(СВЦЭМ!$C$39:$C$782,СВЦЭМ!$A$39:$A$782,$A40,СВЦЭМ!$B$39:$B$782,M$11)+'СЕТ СН'!$F$12+СВЦЭМ!$D$10+'СЕТ СН'!$F$5-'СЕТ СН'!$F$20</f>
        <v>4679.8215034200002</v>
      </c>
      <c r="N40" s="36">
        <f>SUMIFS(СВЦЭМ!$C$39:$C$782,СВЦЭМ!$A$39:$A$782,$A40,СВЦЭМ!$B$39:$B$782,N$11)+'СЕТ СН'!$F$12+СВЦЭМ!$D$10+'СЕТ СН'!$F$5-'СЕТ СН'!$F$20</f>
        <v>4704.3946689700006</v>
      </c>
      <c r="O40" s="36">
        <f>SUMIFS(СВЦЭМ!$C$39:$C$782,СВЦЭМ!$A$39:$A$782,$A40,СВЦЭМ!$B$39:$B$782,O$11)+'СЕТ СН'!$F$12+СВЦЭМ!$D$10+'СЕТ СН'!$F$5-'СЕТ СН'!$F$20</f>
        <v>4695.1094684199998</v>
      </c>
      <c r="P40" s="36">
        <f>SUMIFS(СВЦЭМ!$C$39:$C$782,СВЦЭМ!$A$39:$A$782,$A40,СВЦЭМ!$B$39:$B$782,P$11)+'СЕТ СН'!$F$12+СВЦЭМ!$D$10+'СЕТ СН'!$F$5-'СЕТ СН'!$F$20</f>
        <v>4699.4236612200002</v>
      </c>
      <c r="Q40" s="36">
        <f>SUMIFS(СВЦЭМ!$C$39:$C$782,СВЦЭМ!$A$39:$A$782,$A40,СВЦЭМ!$B$39:$B$782,Q$11)+'СЕТ СН'!$F$12+СВЦЭМ!$D$10+'СЕТ СН'!$F$5-'СЕТ СН'!$F$20</f>
        <v>4710.1128339000006</v>
      </c>
      <c r="R40" s="36">
        <f>SUMIFS(СВЦЭМ!$C$39:$C$782,СВЦЭМ!$A$39:$A$782,$A40,СВЦЭМ!$B$39:$B$782,R$11)+'СЕТ СН'!$F$12+СВЦЭМ!$D$10+'СЕТ СН'!$F$5-'СЕТ СН'!$F$20</f>
        <v>4700.1515895499997</v>
      </c>
      <c r="S40" s="36">
        <f>SUMIFS(СВЦЭМ!$C$39:$C$782,СВЦЭМ!$A$39:$A$782,$A40,СВЦЭМ!$B$39:$B$782,S$11)+'СЕТ СН'!$F$12+СВЦЭМ!$D$10+'СЕТ СН'!$F$5-'СЕТ СН'!$F$20</f>
        <v>4695.0204733</v>
      </c>
      <c r="T40" s="36">
        <f>SUMIFS(СВЦЭМ!$C$39:$C$782,СВЦЭМ!$A$39:$A$782,$A40,СВЦЭМ!$B$39:$B$782,T$11)+'СЕТ СН'!$F$12+СВЦЭМ!$D$10+'СЕТ СН'!$F$5-'СЕТ СН'!$F$20</f>
        <v>4691.1292544200005</v>
      </c>
      <c r="U40" s="36">
        <f>SUMIFS(СВЦЭМ!$C$39:$C$782,СВЦЭМ!$A$39:$A$782,$A40,СВЦЭМ!$B$39:$B$782,U$11)+'СЕТ СН'!$F$12+СВЦЭМ!$D$10+'СЕТ СН'!$F$5-'СЕТ СН'!$F$20</f>
        <v>4686.3167976200002</v>
      </c>
      <c r="V40" s="36">
        <f>SUMIFS(СВЦЭМ!$C$39:$C$782,СВЦЭМ!$A$39:$A$782,$A40,СВЦЭМ!$B$39:$B$782,V$11)+'СЕТ СН'!$F$12+СВЦЭМ!$D$10+'СЕТ СН'!$F$5-'СЕТ СН'!$F$20</f>
        <v>4696.6232635699998</v>
      </c>
      <c r="W40" s="36">
        <f>SUMIFS(СВЦЭМ!$C$39:$C$782,СВЦЭМ!$A$39:$A$782,$A40,СВЦЭМ!$B$39:$B$782,W$11)+'СЕТ СН'!$F$12+СВЦЭМ!$D$10+'СЕТ СН'!$F$5-'СЕТ СН'!$F$20</f>
        <v>4680.0537325799996</v>
      </c>
      <c r="X40" s="36">
        <f>SUMIFS(СВЦЭМ!$C$39:$C$782,СВЦЭМ!$A$39:$A$782,$A40,СВЦЭМ!$B$39:$B$782,X$11)+'СЕТ СН'!$F$12+СВЦЭМ!$D$10+'СЕТ СН'!$F$5-'СЕТ СН'!$F$20</f>
        <v>4710.5908456699999</v>
      </c>
      <c r="Y40" s="36">
        <f>SUMIFS(СВЦЭМ!$C$39:$C$782,СВЦЭМ!$A$39:$A$782,$A40,СВЦЭМ!$B$39:$B$782,Y$11)+'СЕТ СН'!$F$12+СВЦЭМ!$D$10+'СЕТ СН'!$F$5-'СЕТ СН'!$F$20</f>
        <v>4759.8734601300002</v>
      </c>
    </row>
    <row r="41" spans="1:25" ht="15.75" x14ac:dyDescent="0.2">
      <c r="A41" s="35">
        <f t="shared" si="0"/>
        <v>45442</v>
      </c>
      <c r="B41" s="36">
        <f>SUMIFS(СВЦЭМ!$C$39:$C$782,СВЦЭМ!$A$39:$A$782,$A41,СВЦЭМ!$B$39:$B$782,B$11)+'СЕТ СН'!$F$12+СВЦЭМ!$D$10+'СЕТ СН'!$F$5-'СЕТ СН'!$F$20</f>
        <v>4729.6600937700005</v>
      </c>
      <c r="C41" s="36">
        <f>SUMIFS(СВЦЭМ!$C$39:$C$782,СВЦЭМ!$A$39:$A$782,$A41,СВЦЭМ!$B$39:$B$782,C$11)+'СЕТ СН'!$F$12+СВЦЭМ!$D$10+'СЕТ СН'!$F$5-'СЕТ СН'!$F$20</f>
        <v>4804.5044557600004</v>
      </c>
      <c r="D41" s="36">
        <f>SUMIFS(СВЦЭМ!$C$39:$C$782,СВЦЭМ!$A$39:$A$782,$A41,СВЦЭМ!$B$39:$B$782,D$11)+'СЕТ СН'!$F$12+СВЦЭМ!$D$10+'СЕТ СН'!$F$5-'СЕТ СН'!$F$20</f>
        <v>4871.9409652300001</v>
      </c>
      <c r="E41" s="36">
        <f>SUMIFS(СВЦЭМ!$C$39:$C$782,СВЦЭМ!$A$39:$A$782,$A41,СВЦЭМ!$B$39:$B$782,E$11)+'СЕТ СН'!$F$12+СВЦЭМ!$D$10+'СЕТ СН'!$F$5-'СЕТ СН'!$F$20</f>
        <v>4874.2407868600003</v>
      </c>
      <c r="F41" s="36">
        <f>SUMIFS(СВЦЭМ!$C$39:$C$782,СВЦЭМ!$A$39:$A$782,$A41,СВЦЭМ!$B$39:$B$782,F$11)+'СЕТ СН'!$F$12+СВЦЭМ!$D$10+'СЕТ СН'!$F$5-'СЕТ СН'!$F$20</f>
        <v>4872.4234002800004</v>
      </c>
      <c r="G41" s="36">
        <f>SUMIFS(СВЦЭМ!$C$39:$C$782,СВЦЭМ!$A$39:$A$782,$A41,СВЦЭМ!$B$39:$B$782,G$11)+'СЕТ СН'!$F$12+СВЦЭМ!$D$10+'СЕТ СН'!$F$5-'СЕТ СН'!$F$20</f>
        <v>4875.4133989700003</v>
      </c>
      <c r="H41" s="36">
        <f>SUMIFS(СВЦЭМ!$C$39:$C$782,СВЦЭМ!$A$39:$A$782,$A41,СВЦЭМ!$B$39:$B$782,H$11)+'СЕТ СН'!$F$12+СВЦЭМ!$D$10+'СЕТ СН'!$F$5-'СЕТ СН'!$F$20</f>
        <v>4820.7087725299998</v>
      </c>
      <c r="I41" s="36">
        <f>SUMIFS(СВЦЭМ!$C$39:$C$782,СВЦЭМ!$A$39:$A$782,$A41,СВЦЭМ!$B$39:$B$782,I$11)+'СЕТ СН'!$F$12+СВЦЭМ!$D$10+'СЕТ СН'!$F$5-'СЕТ СН'!$F$20</f>
        <v>4761.4797914700002</v>
      </c>
      <c r="J41" s="36">
        <f>SUMIFS(СВЦЭМ!$C$39:$C$782,СВЦЭМ!$A$39:$A$782,$A41,СВЦЭМ!$B$39:$B$782,J$11)+'СЕТ СН'!$F$12+СВЦЭМ!$D$10+'СЕТ СН'!$F$5-'СЕТ СН'!$F$20</f>
        <v>4680.9397461899998</v>
      </c>
      <c r="K41" s="36">
        <f>SUMIFS(СВЦЭМ!$C$39:$C$782,СВЦЭМ!$A$39:$A$782,$A41,СВЦЭМ!$B$39:$B$782,K$11)+'СЕТ СН'!$F$12+СВЦЭМ!$D$10+'СЕТ СН'!$F$5-'СЕТ СН'!$F$20</f>
        <v>4643.2479413500005</v>
      </c>
      <c r="L41" s="36">
        <f>SUMIFS(СВЦЭМ!$C$39:$C$782,СВЦЭМ!$A$39:$A$782,$A41,СВЦЭМ!$B$39:$B$782,L$11)+'СЕТ СН'!$F$12+СВЦЭМ!$D$10+'СЕТ СН'!$F$5-'СЕТ СН'!$F$20</f>
        <v>4629.07938233</v>
      </c>
      <c r="M41" s="36">
        <f>SUMIFS(СВЦЭМ!$C$39:$C$782,СВЦЭМ!$A$39:$A$782,$A41,СВЦЭМ!$B$39:$B$782,M$11)+'СЕТ СН'!$F$12+СВЦЭМ!$D$10+'СЕТ СН'!$F$5-'СЕТ СН'!$F$20</f>
        <v>4630.6429086500002</v>
      </c>
      <c r="N41" s="36">
        <f>SUMIFS(СВЦЭМ!$C$39:$C$782,СВЦЭМ!$A$39:$A$782,$A41,СВЦЭМ!$B$39:$B$782,N$11)+'СЕТ СН'!$F$12+СВЦЭМ!$D$10+'СЕТ СН'!$F$5-'СЕТ СН'!$F$20</f>
        <v>4651.0432382099998</v>
      </c>
      <c r="O41" s="36">
        <f>SUMIFS(СВЦЭМ!$C$39:$C$782,СВЦЭМ!$A$39:$A$782,$A41,СВЦЭМ!$B$39:$B$782,O$11)+'СЕТ СН'!$F$12+СВЦЭМ!$D$10+'СЕТ СН'!$F$5-'СЕТ СН'!$F$20</f>
        <v>4674.74348611</v>
      </c>
      <c r="P41" s="36">
        <f>SUMIFS(СВЦЭМ!$C$39:$C$782,СВЦЭМ!$A$39:$A$782,$A41,СВЦЭМ!$B$39:$B$782,P$11)+'СЕТ СН'!$F$12+СВЦЭМ!$D$10+'СЕТ СН'!$F$5-'СЕТ СН'!$F$20</f>
        <v>4684.6892790600004</v>
      </c>
      <c r="Q41" s="36">
        <f>SUMIFS(СВЦЭМ!$C$39:$C$782,СВЦЭМ!$A$39:$A$782,$A41,СВЦЭМ!$B$39:$B$782,Q$11)+'СЕТ СН'!$F$12+СВЦЭМ!$D$10+'СЕТ СН'!$F$5-'СЕТ СН'!$F$20</f>
        <v>4694.0760960200005</v>
      </c>
      <c r="R41" s="36">
        <f>SUMIFS(СВЦЭМ!$C$39:$C$782,СВЦЭМ!$A$39:$A$782,$A41,СВЦЭМ!$B$39:$B$782,R$11)+'СЕТ СН'!$F$12+СВЦЭМ!$D$10+'СЕТ СН'!$F$5-'СЕТ СН'!$F$20</f>
        <v>4687.7574951900006</v>
      </c>
      <c r="S41" s="36">
        <f>SUMIFS(СВЦЭМ!$C$39:$C$782,СВЦЭМ!$A$39:$A$782,$A41,СВЦЭМ!$B$39:$B$782,S$11)+'СЕТ СН'!$F$12+СВЦЭМ!$D$10+'СЕТ СН'!$F$5-'СЕТ СН'!$F$20</f>
        <v>4665.0989116300007</v>
      </c>
      <c r="T41" s="36">
        <f>SUMIFS(СВЦЭМ!$C$39:$C$782,СВЦЭМ!$A$39:$A$782,$A41,СВЦЭМ!$B$39:$B$782,T$11)+'СЕТ СН'!$F$12+СВЦЭМ!$D$10+'СЕТ СН'!$F$5-'СЕТ СН'!$F$20</f>
        <v>4651.0375236199998</v>
      </c>
      <c r="U41" s="36">
        <f>SUMIFS(СВЦЭМ!$C$39:$C$782,СВЦЭМ!$A$39:$A$782,$A41,СВЦЭМ!$B$39:$B$782,U$11)+'СЕТ СН'!$F$12+СВЦЭМ!$D$10+'СЕТ СН'!$F$5-'СЕТ СН'!$F$20</f>
        <v>4650.9906393500005</v>
      </c>
      <c r="V41" s="36">
        <f>SUMIFS(СВЦЭМ!$C$39:$C$782,СВЦЭМ!$A$39:$A$782,$A41,СВЦЭМ!$B$39:$B$782,V$11)+'СЕТ СН'!$F$12+СВЦЭМ!$D$10+'СЕТ СН'!$F$5-'СЕТ СН'!$F$20</f>
        <v>4664.2757276700004</v>
      </c>
      <c r="W41" s="36">
        <f>SUMIFS(СВЦЭМ!$C$39:$C$782,СВЦЭМ!$A$39:$A$782,$A41,СВЦЭМ!$B$39:$B$782,W$11)+'СЕТ СН'!$F$12+СВЦЭМ!$D$10+'СЕТ СН'!$F$5-'СЕТ СН'!$F$20</f>
        <v>4632.0688910200006</v>
      </c>
      <c r="X41" s="36">
        <f>SUMIFS(СВЦЭМ!$C$39:$C$782,СВЦЭМ!$A$39:$A$782,$A41,СВЦЭМ!$B$39:$B$782,X$11)+'СЕТ СН'!$F$12+СВЦЭМ!$D$10+'СЕТ СН'!$F$5-'СЕТ СН'!$F$20</f>
        <v>4667.3116911100005</v>
      </c>
      <c r="Y41" s="36">
        <f>SUMIFS(СВЦЭМ!$C$39:$C$782,СВЦЭМ!$A$39:$A$782,$A41,СВЦЭМ!$B$39:$B$782,Y$11)+'СЕТ СН'!$F$12+СВЦЭМ!$D$10+'СЕТ СН'!$F$5-'СЕТ СН'!$F$20</f>
        <v>4745.8460894600003</v>
      </c>
    </row>
    <row r="42" spans="1:25" ht="15.75" x14ac:dyDescent="0.2">
      <c r="A42" s="35">
        <f t="shared" si="0"/>
        <v>45443</v>
      </c>
      <c r="B42" s="36">
        <f>SUMIFS(СВЦЭМ!$C$39:$C$782,СВЦЭМ!$A$39:$A$782,$A42,СВЦЭМ!$B$39:$B$782,B$11)+'СЕТ СН'!$F$12+СВЦЭМ!$D$10+'СЕТ СН'!$F$5-'СЕТ СН'!$F$20</f>
        <v>4728.9397292699996</v>
      </c>
      <c r="C42" s="36">
        <f>SUMIFS(СВЦЭМ!$C$39:$C$782,СВЦЭМ!$A$39:$A$782,$A42,СВЦЭМ!$B$39:$B$782,C$11)+'СЕТ СН'!$F$12+СВЦЭМ!$D$10+'СЕТ СН'!$F$5-'СЕТ СН'!$F$20</f>
        <v>4796.84696798</v>
      </c>
      <c r="D42" s="36">
        <f>SUMIFS(СВЦЭМ!$C$39:$C$782,СВЦЭМ!$A$39:$A$782,$A42,СВЦЭМ!$B$39:$B$782,D$11)+'СЕТ СН'!$F$12+СВЦЭМ!$D$10+'СЕТ СН'!$F$5-'СЕТ СН'!$F$20</f>
        <v>4843.5674192300003</v>
      </c>
      <c r="E42" s="36">
        <f>SUMIFS(СВЦЭМ!$C$39:$C$782,СВЦЭМ!$A$39:$A$782,$A42,СВЦЭМ!$B$39:$B$782,E$11)+'СЕТ СН'!$F$12+СВЦЭМ!$D$10+'СЕТ СН'!$F$5-'СЕТ СН'!$F$20</f>
        <v>4881.2591732399997</v>
      </c>
      <c r="F42" s="36">
        <f>SUMIFS(СВЦЭМ!$C$39:$C$782,СВЦЭМ!$A$39:$A$782,$A42,СВЦЭМ!$B$39:$B$782,F$11)+'СЕТ СН'!$F$12+СВЦЭМ!$D$10+'СЕТ СН'!$F$5-'СЕТ СН'!$F$20</f>
        <v>4903.5799315900003</v>
      </c>
      <c r="G42" s="36">
        <f>SUMIFS(СВЦЭМ!$C$39:$C$782,СВЦЭМ!$A$39:$A$782,$A42,СВЦЭМ!$B$39:$B$782,G$11)+'СЕТ СН'!$F$12+СВЦЭМ!$D$10+'СЕТ СН'!$F$5-'СЕТ СН'!$F$20</f>
        <v>4883.6204616699997</v>
      </c>
      <c r="H42" s="36">
        <f>SUMIFS(СВЦЭМ!$C$39:$C$782,СВЦЭМ!$A$39:$A$782,$A42,СВЦЭМ!$B$39:$B$782,H$11)+'СЕТ СН'!$F$12+СВЦЭМ!$D$10+'СЕТ СН'!$F$5-'СЕТ СН'!$F$20</f>
        <v>4804.0844514600003</v>
      </c>
      <c r="I42" s="36">
        <f>SUMIFS(СВЦЭМ!$C$39:$C$782,СВЦЭМ!$A$39:$A$782,$A42,СВЦЭМ!$B$39:$B$782,I$11)+'СЕТ СН'!$F$12+СВЦЭМ!$D$10+'СЕТ СН'!$F$5-'СЕТ СН'!$F$20</f>
        <v>4776.0106439199999</v>
      </c>
      <c r="J42" s="36">
        <f>SUMIFS(СВЦЭМ!$C$39:$C$782,СВЦЭМ!$A$39:$A$782,$A42,СВЦЭМ!$B$39:$B$782,J$11)+'СЕТ СН'!$F$12+СВЦЭМ!$D$10+'СЕТ СН'!$F$5-'СЕТ СН'!$F$20</f>
        <v>4727.6156701999998</v>
      </c>
      <c r="K42" s="36">
        <f>SUMIFS(СВЦЭМ!$C$39:$C$782,СВЦЭМ!$A$39:$A$782,$A42,СВЦЭМ!$B$39:$B$782,K$11)+'СЕТ СН'!$F$12+СВЦЭМ!$D$10+'СЕТ СН'!$F$5-'СЕТ СН'!$F$20</f>
        <v>4731.5677525500005</v>
      </c>
      <c r="L42" s="36">
        <f>SUMIFS(СВЦЭМ!$C$39:$C$782,СВЦЭМ!$A$39:$A$782,$A42,СВЦЭМ!$B$39:$B$782,L$11)+'СЕТ СН'!$F$12+СВЦЭМ!$D$10+'СЕТ СН'!$F$5-'СЕТ СН'!$F$20</f>
        <v>4703.8925430300005</v>
      </c>
      <c r="M42" s="36">
        <f>SUMIFS(СВЦЭМ!$C$39:$C$782,СВЦЭМ!$A$39:$A$782,$A42,СВЦЭМ!$B$39:$B$782,M$11)+'СЕТ СН'!$F$12+СВЦЭМ!$D$10+'СЕТ СН'!$F$5-'СЕТ СН'!$F$20</f>
        <v>4699.1738749899996</v>
      </c>
      <c r="N42" s="36">
        <f>SUMIFS(СВЦЭМ!$C$39:$C$782,СВЦЭМ!$A$39:$A$782,$A42,СВЦЭМ!$B$39:$B$782,N$11)+'СЕТ СН'!$F$12+СВЦЭМ!$D$10+'СЕТ СН'!$F$5-'СЕТ СН'!$F$20</f>
        <v>4718.3204926799999</v>
      </c>
      <c r="O42" s="36">
        <f>SUMIFS(СВЦЭМ!$C$39:$C$782,СВЦЭМ!$A$39:$A$782,$A42,СВЦЭМ!$B$39:$B$782,O$11)+'СЕТ СН'!$F$12+СВЦЭМ!$D$10+'СЕТ СН'!$F$5-'СЕТ СН'!$F$20</f>
        <v>4702.3672165300004</v>
      </c>
      <c r="P42" s="36">
        <f>SUMIFS(СВЦЭМ!$C$39:$C$782,СВЦЭМ!$A$39:$A$782,$A42,СВЦЭМ!$B$39:$B$782,P$11)+'СЕТ СН'!$F$12+СВЦЭМ!$D$10+'СЕТ СН'!$F$5-'СЕТ СН'!$F$20</f>
        <v>4711.3918762499998</v>
      </c>
      <c r="Q42" s="36">
        <f>SUMIFS(СВЦЭМ!$C$39:$C$782,СВЦЭМ!$A$39:$A$782,$A42,СВЦЭМ!$B$39:$B$782,Q$11)+'СЕТ СН'!$F$12+СВЦЭМ!$D$10+'СЕТ СН'!$F$5-'СЕТ СН'!$F$20</f>
        <v>4727.2041815800003</v>
      </c>
      <c r="R42" s="36">
        <f>SUMIFS(СВЦЭМ!$C$39:$C$782,СВЦЭМ!$A$39:$A$782,$A42,СВЦЭМ!$B$39:$B$782,R$11)+'СЕТ СН'!$F$12+СВЦЭМ!$D$10+'СЕТ СН'!$F$5-'СЕТ СН'!$F$20</f>
        <v>4720.8623098099997</v>
      </c>
      <c r="S42" s="36">
        <f>SUMIFS(СВЦЭМ!$C$39:$C$782,СВЦЭМ!$A$39:$A$782,$A42,СВЦЭМ!$B$39:$B$782,S$11)+'СЕТ СН'!$F$12+СВЦЭМ!$D$10+'СЕТ СН'!$F$5-'СЕТ СН'!$F$20</f>
        <v>4699.9729781200003</v>
      </c>
      <c r="T42" s="36">
        <f>SUMIFS(СВЦЭМ!$C$39:$C$782,СВЦЭМ!$A$39:$A$782,$A42,СВЦЭМ!$B$39:$B$782,T$11)+'СЕТ СН'!$F$12+СВЦЭМ!$D$10+'СЕТ СН'!$F$5-'СЕТ СН'!$F$20</f>
        <v>4662.9124698300002</v>
      </c>
      <c r="U42" s="36">
        <f>SUMIFS(СВЦЭМ!$C$39:$C$782,СВЦЭМ!$A$39:$A$782,$A42,СВЦЭМ!$B$39:$B$782,U$11)+'СЕТ СН'!$F$12+СВЦЭМ!$D$10+'СЕТ СН'!$F$5-'СЕТ СН'!$F$20</f>
        <v>4659.4638399800006</v>
      </c>
      <c r="V42" s="36">
        <f>SUMIFS(СВЦЭМ!$C$39:$C$782,СВЦЭМ!$A$39:$A$782,$A42,СВЦЭМ!$B$39:$B$782,V$11)+'СЕТ СН'!$F$12+СВЦЭМ!$D$10+'СЕТ СН'!$F$5-'СЕТ СН'!$F$20</f>
        <v>4671.0630744200007</v>
      </c>
      <c r="W42" s="36">
        <f>SUMIFS(СВЦЭМ!$C$39:$C$782,СВЦЭМ!$A$39:$A$782,$A42,СВЦЭМ!$B$39:$B$782,W$11)+'СЕТ СН'!$F$12+СВЦЭМ!$D$10+'СЕТ СН'!$F$5-'СЕТ СН'!$F$20</f>
        <v>4649.1472186600004</v>
      </c>
      <c r="X42" s="36">
        <f>SUMIFS(СВЦЭМ!$C$39:$C$782,СВЦЭМ!$A$39:$A$782,$A42,СВЦЭМ!$B$39:$B$782,X$11)+'СЕТ СН'!$F$12+СВЦЭМ!$D$10+'СЕТ СН'!$F$5-'СЕТ СН'!$F$20</f>
        <v>4678.4482036299996</v>
      </c>
      <c r="Y42" s="36">
        <f>SUMIFS(СВЦЭМ!$C$39:$C$782,СВЦЭМ!$A$39:$A$782,$A42,СВЦЭМ!$B$39:$B$782,Y$11)+'СЕТ СН'!$F$12+СВЦЭМ!$D$10+'СЕТ СН'!$F$5-'СЕТ СН'!$F$20</f>
        <v>4686.3461010400006</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01.05.2024</v>
      </c>
      <c r="B48" s="36">
        <f>SUMIFS(СВЦЭМ!$C$39:$C$782,СВЦЭМ!$A$39:$A$782,$A48,СВЦЭМ!$B$39:$B$782,B$47)+'СЕТ СН'!$G$12+СВЦЭМ!$D$10+'СЕТ СН'!$G$5-'СЕТ СН'!$G$20</f>
        <v>5344.0412827199998</v>
      </c>
      <c r="C48" s="36">
        <f>SUMIFS(СВЦЭМ!$C$39:$C$782,СВЦЭМ!$A$39:$A$782,$A48,СВЦЭМ!$B$39:$B$782,C$47)+'СЕТ СН'!$G$12+СВЦЭМ!$D$10+'СЕТ СН'!$G$5-'СЕТ СН'!$G$20</f>
        <v>5392.0563525300004</v>
      </c>
      <c r="D48" s="36">
        <f>SUMIFS(СВЦЭМ!$C$39:$C$782,СВЦЭМ!$A$39:$A$782,$A48,СВЦЭМ!$B$39:$B$782,D$47)+'СЕТ СН'!$G$12+СВЦЭМ!$D$10+'СЕТ СН'!$G$5-'СЕТ СН'!$G$20</f>
        <v>5405.8463286900005</v>
      </c>
      <c r="E48" s="36">
        <f>SUMIFS(СВЦЭМ!$C$39:$C$782,СВЦЭМ!$A$39:$A$782,$A48,СВЦЭМ!$B$39:$B$782,E$47)+'СЕТ СН'!$G$12+СВЦЭМ!$D$10+'СЕТ СН'!$G$5-'СЕТ СН'!$G$20</f>
        <v>5420.2289454100001</v>
      </c>
      <c r="F48" s="36">
        <f>SUMIFS(СВЦЭМ!$C$39:$C$782,СВЦЭМ!$A$39:$A$782,$A48,СВЦЭМ!$B$39:$B$782,F$47)+'СЕТ СН'!$G$12+СВЦЭМ!$D$10+'СЕТ СН'!$G$5-'СЕТ СН'!$G$20</f>
        <v>5415.74397692</v>
      </c>
      <c r="G48" s="36">
        <f>SUMIFS(СВЦЭМ!$C$39:$C$782,СВЦЭМ!$A$39:$A$782,$A48,СВЦЭМ!$B$39:$B$782,G$47)+'СЕТ СН'!$G$12+СВЦЭМ!$D$10+'СЕТ СН'!$G$5-'СЕТ СН'!$G$20</f>
        <v>5405.1760483600001</v>
      </c>
      <c r="H48" s="36">
        <f>SUMIFS(СВЦЭМ!$C$39:$C$782,СВЦЭМ!$A$39:$A$782,$A48,СВЦЭМ!$B$39:$B$782,H$47)+'СЕТ СН'!$G$12+СВЦЭМ!$D$10+'СЕТ СН'!$G$5-'СЕТ СН'!$G$20</f>
        <v>5398.5068919100004</v>
      </c>
      <c r="I48" s="36">
        <f>SUMIFS(СВЦЭМ!$C$39:$C$782,СВЦЭМ!$A$39:$A$782,$A48,СВЦЭМ!$B$39:$B$782,I$47)+'СЕТ СН'!$G$12+СВЦЭМ!$D$10+'СЕТ СН'!$G$5-'СЕТ СН'!$G$20</f>
        <v>5361.1255171800003</v>
      </c>
      <c r="J48" s="36">
        <f>SUMIFS(СВЦЭМ!$C$39:$C$782,СВЦЭМ!$A$39:$A$782,$A48,СВЦЭМ!$B$39:$B$782,J$47)+'СЕТ СН'!$G$12+СВЦЭМ!$D$10+'СЕТ СН'!$G$5-'СЕТ СН'!$G$20</f>
        <v>5253.6541513000002</v>
      </c>
      <c r="K48" s="36">
        <f>SUMIFS(СВЦЭМ!$C$39:$C$782,СВЦЭМ!$A$39:$A$782,$A48,СВЦЭМ!$B$39:$B$782,K$47)+'СЕТ СН'!$G$12+СВЦЭМ!$D$10+'СЕТ СН'!$G$5-'СЕТ СН'!$G$20</f>
        <v>5189.1802687100007</v>
      </c>
      <c r="L48" s="36">
        <f>SUMIFS(СВЦЭМ!$C$39:$C$782,СВЦЭМ!$A$39:$A$782,$A48,СВЦЭМ!$B$39:$B$782,L$47)+'СЕТ СН'!$G$12+СВЦЭМ!$D$10+'СЕТ СН'!$G$5-'СЕТ СН'!$G$20</f>
        <v>5182.9194513100001</v>
      </c>
      <c r="M48" s="36">
        <f>SUMIFS(СВЦЭМ!$C$39:$C$782,СВЦЭМ!$A$39:$A$782,$A48,СВЦЭМ!$B$39:$B$782,M$47)+'СЕТ СН'!$G$12+СВЦЭМ!$D$10+'СЕТ СН'!$G$5-'СЕТ СН'!$G$20</f>
        <v>5189.3520878100007</v>
      </c>
      <c r="N48" s="36">
        <f>SUMIFS(СВЦЭМ!$C$39:$C$782,СВЦЭМ!$A$39:$A$782,$A48,СВЦЭМ!$B$39:$B$782,N$47)+'СЕТ СН'!$G$12+СВЦЭМ!$D$10+'СЕТ СН'!$G$5-'СЕТ СН'!$G$20</f>
        <v>5242.7961055000005</v>
      </c>
      <c r="O48" s="36">
        <f>SUMIFS(СВЦЭМ!$C$39:$C$782,СВЦЭМ!$A$39:$A$782,$A48,СВЦЭМ!$B$39:$B$782,O$47)+'СЕТ СН'!$G$12+СВЦЭМ!$D$10+'СЕТ СН'!$G$5-'СЕТ СН'!$G$20</f>
        <v>5266.9200948600001</v>
      </c>
      <c r="P48" s="36">
        <f>SUMIFS(СВЦЭМ!$C$39:$C$782,СВЦЭМ!$A$39:$A$782,$A48,СВЦЭМ!$B$39:$B$782,P$47)+'СЕТ СН'!$G$12+СВЦЭМ!$D$10+'СЕТ СН'!$G$5-'СЕТ СН'!$G$20</f>
        <v>5285.7565801300007</v>
      </c>
      <c r="Q48" s="36">
        <f>SUMIFS(СВЦЭМ!$C$39:$C$782,СВЦЭМ!$A$39:$A$782,$A48,СВЦЭМ!$B$39:$B$782,Q$47)+'СЕТ СН'!$G$12+СВЦЭМ!$D$10+'СЕТ СН'!$G$5-'СЕТ СН'!$G$20</f>
        <v>5310.2239163600007</v>
      </c>
      <c r="R48" s="36">
        <f>SUMIFS(СВЦЭМ!$C$39:$C$782,СВЦЭМ!$A$39:$A$782,$A48,СВЦЭМ!$B$39:$B$782,R$47)+'СЕТ СН'!$G$12+СВЦЭМ!$D$10+'СЕТ СН'!$G$5-'СЕТ СН'!$G$20</f>
        <v>5310.6644266000003</v>
      </c>
      <c r="S48" s="36">
        <f>SUMIFS(СВЦЭМ!$C$39:$C$782,СВЦЭМ!$A$39:$A$782,$A48,СВЦЭМ!$B$39:$B$782,S$47)+'СЕТ СН'!$G$12+СВЦЭМ!$D$10+'СЕТ СН'!$G$5-'СЕТ СН'!$G$20</f>
        <v>5295.1735986200001</v>
      </c>
      <c r="T48" s="36">
        <f>SUMIFS(СВЦЭМ!$C$39:$C$782,СВЦЭМ!$A$39:$A$782,$A48,СВЦЭМ!$B$39:$B$782,T$47)+'СЕТ СН'!$G$12+СВЦЭМ!$D$10+'СЕТ СН'!$G$5-'СЕТ СН'!$G$20</f>
        <v>5216.0583278900003</v>
      </c>
      <c r="U48" s="36">
        <f>SUMIFS(СВЦЭМ!$C$39:$C$782,СВЦЭМ!$A$39:$A$782,$A48,СВЦЭМ!$B$39:$B$782,U$47)+'СЕТ СН'!$G$12+СВЦЭМ!$D$10+'СЕТ СН'!$G$5-'СЕТ СН'!$G$20</f>
        <v>5187.7471326100003</v>
      </c>
      <c r="V48" s="36">
        <f>SUMIFS(СВЦЭМ!$C$39:$C$782,СВЦЭМ!$A$39:$A$782,$A48,СВЦЭМ!$B$39:$B$782,V$47)+'СЕТ СН'!$G$12+СВЦЭМ!$D$10+'СЕТ СН'!$G$5-'СЕТ СН'!$G$20</f>
        <v>5177.8035931699997</v>
      </c>
      <c r="W48" s="36">
        <f>SUMIFS(СВЦЭМ!$C$39:$C$782,СВЦЭМ!$A$39:$A$782,$A48,СВЦЭМ!$B$39:$B$782,W$47)+'СЕТ СН'!$G$12+СВЦЭМ!$D$10+'СЕТ СН'!$G$5-'СЕТ СН'!$G$20</f>
        <v>5172.5140147900001</v>
      </c>
      <c r="X48" s="36">
        <f>SUMIFS(СВЦЭМ!$C$39:$C$782,СВЦЭМ!$A$39:$A$782,$A48,СВЦЭМ!$B$39:$B$782,X$47)+'СЕТ СН'!$G$12+СВЦЭМ!$D$10+'СЕТ СН'!$G$5-'СЕТ СН'!$G$20</f>
        <v>5177.84664961</v>
      </c>
      <c r="Y48" s="36">
        <f>SUMIFS(СВЦЭМ!$C$39:$C$782,СВЦЭМ!$A$39:$A$782,$A48,СВЦЭМ!$B$39:$B$782,Y$47)+'СЕТ СН'!$G$12+СВЦЭМ!$D$10+'СЕТ СН'!$G$5-'СЕТ СН'!$G$20</f>
        <v>5175.1507795200005</v>
      </c>
    </row>
    <row r="49" spans="1:25" ht="15.75" x14ac:dyDescent="0.2">
      <c r="A49" s="35">
        <f>A48+1</f>
        <v>45414</v>
      </c>
      <c r="B49" s="36">
        <f>SUMIFS(СВЦЭМ!$C$39:$C$782,СВЦЭМ!$A$39:$A$782,$A49,СВЦЭМ!$B$39:$B$782,B$47)+'СЕТ СН'!$G$12+СВЦЭМ!$D$10+'СЕТ СН'!$G$5-'СЕТ СН'!$G$20</f>
        <v>5211.03042852</v>
      </c>
      <c r="C49" s="36">
        <f>SUMIFS(СВЦЭМ!$C$39:$C$782,СВЦЭМ!$A$39:$A$782,$A49,СВЦЭМ!$B$39:$B$782,C$47)+'СЕТ СН'!$G$12+СВЦЭМ!$D$10+'СЕТ СН'!$G$5-'СЕТ СН'!$G$20</f>
        <v>5258.5476485600002</v>
      </c>
      <c r="D49" s="36">
        <f>SUMIFS(СВЦЭМ!$C$39:$C$782,СВЦЭМ!$A$39:$A$782,$A49,СВЦЭМ!$B$39:$B$782,D$47)+'СЕТ СН'!$G$12+СВЦЭМ!$D$10+'СЕТ СН'!$G$5-'СЕТ СН'!$G$20</f>
        <v>5283.3657625400001</v>
      </c>
      <c r="E49" s="36">
        <f>SUMIFS(СВЦЭМ!$C$39:$C$782,СВЦЭМ!$A$39:$A$782,$A49,СВЦЭМ!$B$39:$B$782,E$47)+'СЕТ СН'!$G$12+СВЦЭМ!$D$10+'СЕТ СН'!$G$5-'СЕТ СН'!$G$20</f>
        <v>5297.6531341200007</v>
      </c>
      <c r="F49" s="36">
        <f>SUMIFS(СВЦЭМ!$C$39:$C$782,СВЦЭМ!$A$39:$A$782,$A49,СВЦЭМ!$B$39:$B$782,F$47)+'СЕТ СН'!$G$12+СВЦЭМ!$D$10+'СЕТ СН'!$G$5-'СЕТ СН'!$G$20</f>
        <v>5295.4844247999999</v>
      </c>
      <c r="G49" s="36">
        <f>SUMIFS(СВЦЭМ!$C$39:$C$782,СВЦЭМ!$A$39:$A$782,$A49,СВЦЭМ!$B$39:$B$782,G$47)+'СЕТ СН'!$G$12+СВЦЭМ!$D$10+'СЕТ СН'!$G$5-'СЕТ СН'!$G$20</f>
        <v>5268.6876236999997</v>
      </c>
      <c r="H49" s="36">
        <f>SUMIFS(СВЦЭМ!$C$39:$C$782,СВЦЭМ!$A$39:$A$782,$A49,СВЦЭМ!$B$39:$B$782,H$47)+'СЕТ СН'!$G$12+СВЦЭМ!$D$10+'СЕТ СН'!$G$5-'СЕТ СН'!$G$20</f>
        <v>5223.6928050000006</v>
      </c>
      <c r="I49" s="36">
        <f>SUMIFS(СВЦЭМ!$C$39:$C$782,СВЦЭМ!$A$39:$A$782,$A49,СВЦЭМ!$B$39:$B$782,I$47)+'СЕТ СН'!$G$12+СВЦЭМ!$D$10+'СЕТ СН'!$G$5-'СЕТ СН'!$G$20</f>
        <v>5148.6036250899997</v>
      </c>
      <c r="J49" s="36">
        <f>SUMIFS(СВЦЭМ!$C$39:$C$782,СВЦЭМ!$A$39:$A$782,$A49,СВЦЭМ!$B$39:$B$782,J$47)+'СЕТ СН'!$G$12+СВЦЭМ!$D$10+'СЕТ СН'!$G$5-'СЕТ СН'!$G$20</f>
        <v>5092.5898106800005</v>
      </c>
      <c r="K49" s="36">
        <f>SUMIFS(СВЦЭМ!$C$39:$C$782,СВЦЭМ!$A$39:$A$782,$A49,СВЦЭМ!$B$39:$B$782,K$47)+'СЕТ СН'!$G$12+СВЦЭМ!$D$10+'СЕТ СН'!$G$5-'СЕТ СН'!$G$20</f>
        <v>5067.4044794000001</v>
      </c>
      <c r="L49" s="36">
        <f>SUMIFS(СВЦЭМ!$C$39:$C$782,СВЦЭМ!$A$39:$A$782,$A49,СВЦЭМ!$B$39:$B$782,L$47)+'СЕТ СН'!$G$12+СВЦЭМ!$D$10+'СЕТ СН'!$G$5-'СЕТ СН'!$G$20</f>
        <v>5075.6893426000006</v>
      </c>
      <c r="M49" s="36">
        <f>SUMIFS(СВЦЭМ!$C$39:$C$782,СВЦЭМ!$A$39:$A$782,$A49,СВЦЭМ!$B$39:$B$782,M$47)+'СЕТ СН'!$G$12+СВЦЭМ!$D$10+'СЕТ СН'!$G$5-'СЕТ СН'!$G$20</f>
        <v>5097.5144608800001</v>
      </c>
      <c r="N49" s="36">
        <f>SUMIFS(СВЦЭМ!$C$39:$C$782,СВЦЭМ!$A$39:$A$782,$A49,СВЦЭМ!$B$39:$B$782,N$47)+'СЕТ СН'!$G$12+СВЦЭМ!$D$10+'СЕТ СН'!$G$5-'СЕТ СН'!$G$20</f>
        <v>5118.1968150800003</v>
      </c>
      <c r="O49" s="36">
        <f>SUMIFS(СВЦЭМ!$C$39:$C$782,СВЦЭМ!$A$39:$A$782,$A49,СВЦЭМ!$B$39:$B$782,O$47)+'СЕТ СН'!$G$12+СВЦЭМ!$D$10+'СЕТ СН'!$G$5-'СЕТ СН'!$G$20</f>
        <v>5104.6824744700007</v>
      </c>
      <c r="P49" s="36">
        <f>SUMIFS(СВЦЭМ!$C$39:$C$782,СВЦЭМ!$A$39:$A$782,$A49,СВЦЭМ!$B$39:$B$782,P$47)+'СЕТ СН'!$G$12+СВЦЭМ!$D$10+'СЕТ СН'!$G$5-'СЕТ СН'!$G$20</f>
        <v>5117.1961887300004</v>
      </c>
      <c r="Q49" s="36">
        <f>SUMIFS(СВЦЭМ!$C$39:$C$782,СВЦЭМ!$A$39:$A$782,$A49,СВЦЭМ!$B$39:$B$782,Q$47)+'СЕТ СН'!$G$12+СВЦЭМ!$D$10+'СЕТ СН'!$G$5-'СЕТ СН'!$G$20</f>
        <v>5153.3536176200005</v>
      </c>
      <c r="R49" s="36">
        <f>SUMIFS(СВЦЭМ!$C$39:$C$782,СВЦЭМ!$A$39:$A$782,$A49,СВЦЭМ!$B$39:$B$782,R$47)+'СЕТ СН'!$G$12+СВЦЭМ!$D$10+'СЕТ СН'!$G$5-'СЕТ СН'!$G$20</f>
        <v>5154.3724855300006</v>
      </c>
      <c r="S49" s="36">
        <f>SUMIFS(СВЦЭМ!$C$39:$C$782,СВЦЭМ!$A$39:$A$782,$A49,СВЦЭМ!$B$39:$B$782,S$47)+'СЕТ СН'!$G$12+СВЦЭМ!$D$10+'СЕТ СН'!$G$5-'СЕТ СН'!$G$20</f>
        <v>5154.0082040400002</v>
      </c>
      <c r="T49" s="36">
        <f>SUMIFS(СВЦЭМ!$C$39:$C$782,СВЦЭМ!$A$39:$A$782,$A49,СВЦЭМ!$B$39:$B$782,T$47)+'СЕТ СН'!$G$12+СВЦЭМ!$D$10+'СЕТ СН'!$G$5-'СЕТ СН'!$G$20</f>
        <v>5123.5684020400004</v>
      </c>
      <c r="U49" s="36">
        <f>SUMIFS(СВЦЭМ!$C$39:$C$782,СВЦЭМ!$A$39:$A$782,$A49,СВЦЭМ!$B$39:$B$782,U$47)+'СЕТ СН'!$G$12+СВЦЭМ!$D$10+'СЕТ СН'!$G$5-'СЕТ СН'!$G$20</f>
        <v>5089.7161739500007</v>
      </c>
      <c r="V49" s="36">
        <f>SUMIFS(СВЦЭМ!$C$39:$C$782,СВЦЭМ!$A$39:$A$782,$A49,СВЦЭМ!$B$39:$B$782,V$47)+'СЕТ СН'!$G$12+СВЦЭМ!$D$10+'СЕТ СН'!$G$5-'СЕТ СН'!$G$20</f>
        <v>5047.1969523600001</v>
      </c>
      <c r="W49" s="36">
        <f>SUMIFS(СВЦЭМ!$C$39:$C$782,СВЦЭМ!$A$39:$A$782,$A49,СВЦЭМ!$B$39:$B$782,W$47)+'СЕТ СН'!$G$12+СВЦЭМ!$D$10+'СЕТ СН'!$G$5-'СЕТ СН'!$G$20</f>
        <v>5041.0172378000007</v>
      </c>
      <c r="X49" s="36">
        <f>SUMIFS(СВЦЭМ!$C$39:$C$782,СВЦЭМ!$A$39:$A$782,$A49,СВЦЭМ!$B$39:$B$782,X$47)+'СЕТ СН'!$G$12+СВЦЭМ!$D$10+'СЕТ СН'!$G$5-'СЕТ СН'!$G$20</f>
        <v>5095.4357879600002</v>
      </c>
      <c r="Y49" s="36">
        <f>SUMIFS(СВЦЭМ!$C$39:$C$782,СВЦЭМ!$A$39:$A$782,$A49,СВЦЭМ!$B$39:$B$782,Y$47)+'СЕТ СН'!$G$12+СВЦЭМ!$D$10+'СЕТ СН'!$G$5-'СЕТ СН'!$G$20</f>
        <v>5239.3528818699997</v>
      </c>
    </row>
    <row r="50" spans="1:25" ht="15.75" x14ac:dyDescent="0.2">
      <c r="A50" s="35">
        <f t="shared" ref="A50:A78" si="1">A49+1</f>
        <v>45415</v>
      </c>
      <c r="B50" s="36">
        <f>SUMIFS(СВЦЭМ!$C$39:$C$782,СВЦЭМ!$A$39:$A$782,$A50,СВЦЭМ!$B$39:$B$782,B$47)+'СЕТ СН'!$G$12+СВЦЭМ!$D$10+'СЕТ СН'!$G$5-'СЕТ СН'!$G$20</f>
        <v>5330.8172903900004</v>
      </c>
      <c r="C50" s="36">
        <f>SUMIFS(СВЦЭМ!$C$39:$C$782,СВЦЭМ!$A$39:$A$782,$A50,СВЦЭМ!$B$39:$B$782,C$47)+'СЕТ СН'!$G$12+СВЦЭМ!$D$10+'СЕТ СН'!$G$5-'СЕТ СН'!$G$20</f>
        <v>5368.6661609600005</v>
      </c>
      <c r="D50" s="36">
        <f>SUMIFS(СВЦЭМ!$C$39:$C$782,СВЦЭМ!$A$39:$A$782,$A50,СВЦЭМ!$B$39:$B$782,D$47)+'СЕТ СН'!$G$12+СВЦЭМ!$D$10+'СЕТ СН'!$G$5-'СЕТ СН'!$G$20</f>
        <v>5402.4314672400005</v>
      </c>
      <c r="E50" s="36">
        <f>SUMIFS(СВЦЭМ!$C$39:$C$782,СВЦЭМ!$A$39:$A$782,$A50,СВЦЭМ!$B$39:$B$782,E$47)+'СЕТ СН'!$G$12+СВЦЭМ!$D$10+'СЕТ СН'!$G$5-'СЕТ СН'!$G$20</f>
        <v>5422.0312756100002</v>
      </c>
      <c r="F50" s="36">
        <f>SUMIFS(СВЦЭМ!$C$39:$C$782,СВЦЭМ!$A$39:$A$782,$A50,СВЦЭМ!$B$39:$B$782,F$47)+'СЕТ СН'!$G$12+СВЦЭМ!$D$10+'СЕТ СН'!$G$5-'СЕТ СН'!$G$20</f>
        <v>5416.1952583500006</v>
      </c>
      <c r="G50" s="36">
        <f>SUMIFS(СВЦЭМ!$C$39:$C$782,СВЦЭМ!$A$39:$A$782,$A50,СВЦЭМ!$B$39:$B$782,G$47)+'СЕТ СН'!$G$12+СВЦЭМ!$D$10+'СЕТ СН'!$G$5-'СЕТ СН'!$G$20</f>
        <v>5404.4403264299999</v>
      </c>
      <c r="H50" s="36">
        <f>SUMIFS(СВЦЭМ!$C$39:$C$782,СВЦЭМ!$A$39:$A$782,$A50,СВЦЭМ!$B$39:$B$782,H$47)+'СЕТ СН'!$G$12+СВЦЭМ!$D$10+'СЕТ СН'!$G$5-'СЕТ СН'!$G$20</f>
        <v>5331.1126080000004</v>
      </c>
      <c r="I50" s="36">
        <f>SUMIFS(СВЦЭМ!$C$39:$C$782,СВЦЭМ!$A$39:$A$782,$A50,СВЦЭМ!$B$39:$B$782,I$47)+'СЕТ СН'!$G$12+СВЦЭМ!$D$10+'СЕТ СН'!$G$5-'СЕТ СН'!$G$20</f>
        <v>5241.6822721600001</v>
      </c>
      <c r="J50" s="36">
        <f>SUMIFS(СВЦЭМ!$C$39:$C$782,СВЦЭМ!$A$39:$A$782,$A50,СВЦЭМ!$B$39:$B$782,J$47)+'СЕТ СН'!$G$12+СВЦЭМ!$D$10+'СЕТ СН'!$G$5-'СЕТ СН'!$G$20</f>
        <v>5189.1848464200002</v>
      </c>
      <c r="K50" s="36">
        <f>SUMIFS(СВЦЭМ!$C$39:$C$782,СВЦЭМ!$A$39:$A$782,$A50,СВЦЭМ!$B$39:$B$782,K$47)+'СЕТ СН'!$G$12+СВЦЭМ!$D$10+'СЕТ СН'!$G$5-'СЕТ СН'!$G$20</f>
        <v>5172.4568419699999</v>
      </c>
      <c r="L50" s="36">
        <f>SUMIFS(СВЦЭМ!$C$39:$C$782,СВЦЭМ!$A$39:$A$782,$A50,СВЦЭМ!$B$39:$B$782,L$47)+'СЕТ СН'!$G$12+СВЦЭМ!$D$10+'СЕТ СН'!$G$5-'СЕТ СН'!$G$20</f>
        <v>5161.5756608900001</v>
      </c>
      <c r="M50" s="36">
        <f>SUMIFS(СВЦЭМ!$C$39:$C$782,СВЦЭМ!$A$39:$A$782,$A50,СВЦЭМ!$B$39:$B$782,M$47)+'СЕТ СН'!$G$12+СВЦЭМ!$D$10+'СЕТ СН'!$G$5-'СЕТ СН'!$G$20</f>
        <v>5175.10565881</v>
      </c>
      <c r="N50" s="36">
        <f>SUMIFS(СВЦЭМ!$C$39:$C$782,СВЦЭМ!$A$39:$A$782,$A50,СВЦЭМ!$B$39:$B$782,N$47)+'СЕТ СН'!$G$12+СВЦЭМ!$D$10+'СЕТ СН'!$G$5-'СЕТ СН'!$G$20</f>
        <v>5139.8538829600002</v>
      </c>
      <c r="O50" s="36">
        <f>SUMIFS(СВЦЭМ!$C$39:$C$782,СВЦЭМ!$A$39:$A$782,$A50,СВЦЭМ!$B$39:$B$782,O$47)+'СЕТ СН'!$G$12+СВЦЭМ!$D$10+'СЕТ СН'!$G$5-'СЕТ СН'!$G$20</f>
        <v>5137.0395675199998</v>
      </c>
      <c r="P50" s="36">
        <f>SUMIFS(СВЦЭМ!$C$39:$C$782,СВЦЭМ!$A$39:$A$782,$A50,СВЦЭМ!$B$39:$B$782,P$47)+'СЕТ СН'!$G$12+СВЦЭМ!$D$10+'СЕТ СН'!$G$5-'СЕТ СН'!$G$20</f>
        <v>5189.7913797000001</v>
      </c>
      <c r="Q50" s="36">
        <f>SUMIFS(СВЦЭМ!$C$39:$C$782,СВЦЭМ!$A$39:$A$782,$A50,СВЦЭМ!$B$39:$B$782,Q$47)+'СЕТ СН'!$G$12+СВЦЭМ!$D$10+'СЕТ СН'!$G$5-'СЕТ СН'!$G$20</f>
        <v>5211.0723471800002</v>
      </c>
      <c r="R50" s="36">
        <f>SUMIFS(СВЦЭМ!$C$39:$C$782,СВЦЭМ!$A$39:$A$782,$A50,СВЦЭМ!$B$39:$B$782,R$47)+'СЕТ СН'!$G$12+СВЦЭМ!$D$10+'СЕТ СН'!$G$5-'СЕТ СН'!$G$20</f>
        <v>5222.8157388600002</v>
      </c>
      <c r="S50" s="36">
        <f>SUMIFS(СВЦЭМ!$C$39:$C$782,СВЦЭМ!$A$39:$A$782,$A50,СВЦЭМ!$B$39:$B$782,S$47)+'СЕТ СН'!$G$12+СВЦЭМ!$D$10+'СЕТ СН'!$G$5-'СЕТ СН'!$G$20</f>
        <v>5211.4997483799998</v>
      </c>
      <c r="T50" s="36">
        <f>SUMIFS(СВЦЭМ!$C$39:$C$782,СВЦЭМ!$A$39:$A$782,$A50,СВЦЭМ!$B$39:$B$782,T$47)+'СЕТ СН'!$G$12+СВЦЭМ!$D$10+'СЕТ СН'!$G$5-'СЕТ СН'!$G$20</f>
        <v>5190.6303437200004</v>
      </c>
      <c r="U50" s="36">
        <f>SUMIFS(СВЦЭМ!$C$39:$C$782,СВЦЭМ!$A$39:$A$782,$A50,СВЦЭМ!$B$39:$B$782,U$47)+'СЕТ СН'!$G$12+СВЦЭМ!$D$10+'СЕТ СН'!$G$5-'СЕТ СН'!$G$20</f>
        <v>5165.2602880200002</v>
      </c>
      <c r="V50" s="36">
        <f>SUMIFS(СВЦЭМ!$C$39:$C$782,СВЦЭМ!$A$39:$A$782,$A50,СВЦЭМ!$B$39:$B$782,V$47)+'СЕТ СН'!$G$12+СВЦЭМ!$D$10+'СЕТ СН'!$G$5-'СЕТ СН'!$G$20</f>
        <v>5157.28717074</v>
      </c>
      <c r="W50" s="36">
        <f>SUMIFS(СВЦЭМ!$C$39:$C$782,СВЦЭМ!$A$39:$A$782,$A50,СВЦЭМ!$B$39:$B$782,W$47)+'СЕТ СН'!$G$12+СВЦЭМ!$D$10+'СЕТ СН'!$G$5-'СЕТ СН'!$G$20</f>
        <v>5140.3128502</v>
      </c>
      <c r="X50" s="36">
        <f>SUMIFS(СВЦЭМ!$C$39:$C$782,СВЦЭМ!$A$39:$A$782,$A50,СВЦЭМ!$B$39:$B$782,X$47)+'СЕТ СН'!$G$12+СВЦЭМ!$D$10+'СЕТ СН'!$G$5-'СЕТ СН'!$G$20</f>
        <v>5183.0638484199999</v>
      </c>
      <c r="Y50" s="36">
        <f>SUMIFS(СВЦЭМ!$C$39:$C$782,СВЦЭМ!$A$39:$A$782,$A50,СВЦЭМ!$B$39:$B$782,Y$47)+'СЕТ СН'!$G$12+СВЦЭМ!$D$10+'СЕТ СН'!$G$5-'СЕТ СН'!$G$20</f>
        <v>5249.3178858000001</v>
      </c>
    </row>
    <row r="51" spans="1:25" ht="15.75" x14ac:dyDescent="0.2">
      <c r="A51" s="35">
        <f t="shared" si="1"/>
        <v>45416</v>
      </c>
      <c r="B51" s="36">
        <f>SUMIFS(СВЦЭМ!$C$39:$C$782,СВЦЭМ!$A$39:$A$782,$A51,СВЦЭМ!$B$39:$B$782,B$47)+'СЕТ СН'!$G$12+СВЦЭМ!$D$10+'СЕТ СН'!$G$5-'СЕТ СН'!$G$20</f>
        <v>5256.8557807200004</v>
      </c>
      <c r="C51" s="36">
        <f>SUMIFS(СВЦЭМ!$C$39:$C$782,СВЦЭМ!$A$39:$A$782,$A51,СВЦЭМ!$B$39:$B$782,C$47)+'СЕТ СН'!$G$12+СВЦЭМ!$D$10+'СЕТ СН'!$G$5-'СЕТ СН'!$G$20</f>
        <v>5281.9004026600005</v>
      </c>
      <c r="D51" s="36">
        <f>SUMIFS(СВЦЭМ!$C$39:$C$782,СВЦЭМ!$A$39:$A$782,$A51,СВЦЭМ!$B$39:$B$782,D$47)+'СЕТ СН'!$G$12+СВЦЭМ!$D$10+'СЕТ СН'!$G$5-'СЕТ СН'!$G$20</f>
        <v>5316.7042848000001</v>
      </c>
      <c r="E51" s="36">
        <f>SUMIFS(СВЦЭМ!$C$39:$C$782,СВЦЭМ!$A$39:$A$782,$A51,СВЦЭМ!$B$39:$B$782,E$47)+'СЕТ СН'!$G$12+СВЦЭМ!$D$10+'СЕТ СН'!$G$5-'СЕТ СН'!$G$20</f>
        <v>5345.5723929699998</v>
      </c>
      <c r="F51" s="36">
        <f>SUMIFS(СВЦЭМ!$C$39:$C$782,СВЦЭМ!$A$39:$A$782,$A51,СВЦЭМ!$B$39:$B$782,F$47)+'СЕТ СН'!$G$12+СВЦЭМ!$D$10+'СЕТ СН'!$G$5-'СЕТ СН'!$G$20</f>
        <v>5372.0210280000001</v>
      </c>
      <c r="G51" s="36">
        <f>SUMIFS(СВЦЭМ!$C$39:$C$782,СВЦЭМ!$A$39:$A$782,$A51,СВЦЭМ!$B$39:$B$782,G$47)+'СЕТ СН'!$G$12+СВЦЭМ!$D$10+'СЕТ СН'!$G$5-'СЕТ СН'!$G$20</f>
        <v>5360.2700603900003</v>
      </c>
      <c r="H51" s="36">
        <f>SUMIFS(СВЦЭМ!$C$39:$C$782,СВЦЭМ!$A$39:$A$782,$A51,СВЦЭМ!$B$39:$B$782,H$47)+'СЕТ СН'!$G$12+СВЦЭМ!$D$10+'СЕТ СН'!$G$5-'СЕТ СН'!$G$20</f>
        <v>5238.9304969499999</v>
      </c>
      <c r="I51" s="36">
        <f>SUMIFS(СВЦЭМ!$C$39:$C$782,СВЦЭМ!$A$39:$A$782,$A51,СВЦЭМ!$B$39:$B$782,I$47)+'СЕТ СН'!$G$12+СВЦЭМ!$D$10+'СЕТ СН'!$G$5-'СЕТ СН'!$G$20</f>
        <v>5186.0452977000004</v>
      </c>
      <c r="J51" s="36">
        <f>SUMIFS(СВЦЭМ!$C$39:$C$782,СВЦЭМ!$A$39:$A$782,$A51,СВЦЭМ!$B$39:$B$782,J$47)+'СЕТ СН'!$G$12+СВЦЭМ!$D$10+'СЕТ СН'!$G$5-'СЕТ СН'!$G$20</f>
        <v>5111.5801999100004</v>
      </c>
      <c r="K51" s="36">
        <f>SUMIFS(СВЦЭМ!$C$39:$C$782,СВЦЭМ!$A$39:$A$782,$A51,СВЦЭМ!$B$39:$B$782,K$47)+'СЕТ СН'!$G$12+СВЦЭМ!$D$10+'СЕТ СН'!$G$5-'СЕТ СН'!$G$20</f>
        <v>5069.2035356699998</v>
      </c>
      <c r="L51" s="36">
        <f>SUMIFS(СВЦЭМ!$C$39:$C$782,СВЦЭМ!$A$39:$A$782,$A51,СВЦЭМ!$B$39:$B$782,L$47)+'СЕТ СН'!$G$12+СВЦЭМ!$D$10+'СЕТ СН'!$G$5-'СЕТ СН'!$G$20</f>
        <v>5007.8133688500002</v>
      </c>
      <c r="M51" s="36">
        <f>SUMIFS(СВЦЭМ!$C$39:$C$782,СВЦЭМ!$A$39:$A$782,$A51,СВЦЭМ!$B$39:$B$782,M$47)+'СЕТ СН'!$G$12+СВЦЭМ!$D$10+'СЕТ СН'!$G$5-'СЕТ СН'!$G$20</f>
        <v>5013.9401647300001</v>
      </c>
      <c r="N51" s="36">
        <f>SUMIFS(СВЦЭМ!$C$39:$C$782,СВЦЭМ!$A$39:$A$782,$A51,СВЦЭМ!$B$39:$B$782,N$47)+'СЕТ СН'!$G$12+СВЦЭМ!$D$10+'СЕТ СН'!$G$5-'СЕТ СН'!$G$20</f>
        <v>5032.1149272299999</v>
      </c>
      <c r="O51" s="36">
        <f>SUMIFS(СВЦЭМ!$C$39:$C$782,СВЦЭМ!$A$39:$A$782,$A51,СВЦЭМ!$B$39:$B$782,O$47)+'СЕТ СН'!$G$12+СВЦЭМ!$D$10+'СЕТ СН'!$G$5-'СЕТ СН'!$G$20</f>
        <v>5042.9528783599999</v>
      </c>
      <c r="P51" s="36">
        <f>SUMIFS(СВЦЭМ!$C$39:$C$782,СВЦЭМ!$A$39:$A$782,$A51,СВЦЭМ!$B$39:$B$782,P$47)+'СЕТ СН'!$G$12+СВЦЭМ!$D$10+'СЕТ СН'!$G$5-'СЕТ СН'!$G$20</f>
        <v>5060.1724118100001</v>
      </c>
      <c r="Q51" s="36">
        <f>SUMIFS(СВЦЭМ!$C$39:$C$782,СВЦЭМ!$A$39:$A$782,$A51,СВЦЭМ!$B$39:$B$782,Q$47)+'СЕТ СН'!$G$12+СВЦЭМ!$D$10+'СЕТ СН'!$G$5-'СЕТ СН'!$G$20</f>
        <v>5075.5745196799999</v>
      </c>
      <c r="R51" s="36">
        <f>SUMIFS(СВЦЭМ!$C$39:$C$782,СВЦЭМ!$A$39:$A$782,$A51,СВЦЭМ!$B$39:$B$782,R$47)+'СЕТ СН'!$G$12+СВЦЭМ!$D$10+'СЕТ СН'!$G$5-'СЕТ СН'!$G$20</f>
        <v>5081.2398194300004</v>
      </c>
      <c r="S51" s="36">
        <f>SUMIFS(СВЦЭМ!$C$39:$C$782,СВЦЭМ!$A$39:$A$782,$A51,СВЦЭМ!$B$39:$B$782,S$47)+'СЕТ СН'!$G$12+СВЦЭМ!$D$10+'СЕТ СН'!$G$5-'СЕТ СН'!$G$20</f>
        <v>5067.4290428599998</v>
      </c>
      <c r="T51" s="36">
        <f>SUMIFS(СВЦЭМ!$C$39:$C$782,СВЦЭМ!$A$39:$A$782,$A51,СВЦЭМ!$B$39:$B$782,T$47)+'СЕТ СН'!$G$12+СВЦЭМ!$D$10+'СЕТ СН'!$G$5-'СЕТ СН'!$G$20</f>
        <v>5053.8840350099999</v>
      </c>
      <c r="U51" s="36">
        <f>SUMIFS(СВЦЭМ!$C$39:$C$782,СВЦЭМ!$A$39:$A$782,$A51,СВЦЭМ!$B$39:$B$782,U$47)+'СЕТ СН'!$G$12+СВЦЭМ!$D$10+'СЕТ СН'!$G$5-'СЕТ СН'!$G$20</f>
        <v>5050.6302157299997</v>
      </c>
      <c r="V51" s="36">
        <f>SUMIFS(СВЦЭМ!$C$39:$C$782,СВЦЭМ!$A$39:$A$782,$A51,СВЦЭМ!$B$39:$B$782,V$47)+'СЕТ СН'!$G$12+СВЦЭМ!$D$10+'СЕТ СН'!$G$5-'СЕТ СН'!$G$20</f>
        <v>5086.9554485600001</v>
      </c>
      <c r="W51" s="36">
        <f>SUMIFS(СВЦЭМ!$C$39:$C$782,СВЦЭМ!$A$39:$A$782,$A51,СВЦЭМ!$B$39:$B$782,W$47)+'СЕТ СН'!$G$12+СВЦЭМ!$D$10+'СЕТ СН'!$G$5-'СЕТ СН'!$G$20</f>
        <v>5050.3077968300004</v>
      </c>
      <c r="X51" s="36">
        <f>SUMIFS(СВЦЭМ!$C$39:$C$782,СВЦЭМ!$A$39:$A$782,$A51,СВЦЭМ!$B$39:$B$782,X$47)+'СЕТ СН'!$G$12+СВЦЭМ!$D$10+'СЕТ СН'!$G$5-'СЕТ СН'!$G$20</f>
        <v>5097.3829894</v>
      </c>
      <c r="Y51" s="36">
        <f>SUMIFS(СВЦЭМ!$C$39:$C$782,СВЦЭМ!$A$39:$A$782,$A51,СВЦЭМ!$B$39:$B$782,Y$47)+'СЕТ СН'!$G$12+СВЦЭМ!$D$10+'СЕТ СН'!$G$5-'СЕТ СН'!$G$20</f>
        <v>5168.6666440700001</v>
      </c>
    </row>
    <row r="52" spans="1:25" ht="15.75" x14ac:dyDescent="0.2">
      <c r="A52" s="35">
        <f t="shared" si="1"/>
        <v>45417</v>
      </c>
      <c r="B52" s="36">
        <f>SUMIFS(СВЦЭМ!$C$39:$C$782,СВЦЭМ!$A$39:$A$782,$A52,СВЦЭМ!$B$39:$B$782,B$47)+'СЕТ СН'!$G$12+СВЦЭМ!$D$10+'СЕТ СН'!$G$5-'СЕТ СН'!$G$20</f>
        <v>5243.5205431000004</v>
      </c>
      <c r="C52" s="36">
        <f>SUMIFS(СВЦЭМ!$C$39:$C$782,СВЦЭМ!$A$39:$A$782,$A52,СВЦЭМ!$B$39:$B$782,C$47)+'СЕТ СН'!$G$12+СВЦЭМ!$D$10+'СЕТ СН'!$G$5-'СЕТ СН'!$G$20</f>
        <v>5305.8333572400006</v>
      </c>
      <c r="D52" s="36">
        <f>SUMIFS(СВЦЭМ!$C$39:$C$782,СВЦЭМ!$A$39:$A$782,$A52,СВЦЭМ!$B$39:$B$782,D$47)+'СЕТ СН'!$G$12+СВЦЭМ!$D$10+'СЕТ СН'!$G$5-'СЕТ СН'!$G$20</f>
        <v>5331.7937674300001</v>
      </c>
      <c r="E52" s="36">
        <f>SUMIFS(СВЦЭМ!$C$39:$C$782,СВЦЭМ!$A$39:$A$782,$A52,СВЦЭМ!$B$39:$B$782,E$47)+'СЕТ СН'!$G$12+СВЦЭМ!$D$10+'СЕТ СН'!$G$5-'СЕТ СН'!$G$20</f>
        <v>5348.6295747300001</v>
      </c>
      <c r="F52" s="36">
        <f>SUMIFS(СВЦЭМ!$C$39:$C$782,СВЦЭМ!$A$39:$A$782,$A52,СВЦЭМ!$B$39:$B$782,F$47)+'СЕТ СН'!$G$12+СВЦЭМ!$D$10+'СЕТ СН'!$G$5-'СЕТ СН'!$G$20</f>
        <v>5365.3515871899999</v>
      </c>
      <c r="G52" s="36">
        <f>SUMIFS(СВЦЭМ!$C$39:$C$782,СВЦЭМ!$A$39:$A$782,$A52,СВЦЭМ!$B$39:$B$782,G$47)+'СЕТ СН'!$G$12+СВЦЭМ!$D$10+'СЕТ СН'!$G$5-'СЕТ СН'!$G$20</f>
        <v>5339.8960188199999</v>
      </c>
      <c r="H52" s="36">
        <f>SUMIFS(СВЦЭМ!$C$39:$C$782,СВЦЭМ!$A$39:$A$782,$A52,СВЦЭМ!$B$39:$B$782,H$47)+'СЕТ СН'!$G$12+СВЦЭМ!$D$10+'СЕТ СН'!$G$5-'СЕТ СН'!$G$20</f>
        <v>5342.3203088200007</v>
      </c>
      <c r="I52" s="36">
        <f>SUMIFS(СВЦЭМ!$C$39:$C$782,СВЦЭМ!$A$39:$A$782,$A52,СВЦЭМ!$B$39:$B$782,I$47)+'СЕТ СН'!$G$12+СВЦЭМ!$D$10+'СЕТ СН'!$G$5-'СЕТ СН'!$G$20</f>
        <v>5296.7531628100005</v>
      </c>
      <c r="J52" s="36">
        <f>SUMIFS(СВЦЭМ!$C$39:$C$782,СВЦЭМ!$A$39:$A$782,$A52,СВЦЭМ!$B$39:$B$782,J$47)+'СЕТ СН'!$G$12+СВЦЭМ!$D$10+'СЕТ СН'!$G$5-'СЕТ СН'!$G$20</f>
        <v>5211.7028080800001</v>
      </c>
      <c r="K52" s="36">
        <f>SUMIFS(СВЦЭМ!$C$39:$C$782,СВЦЭМ!$A$39:$A$782,$A52,СВЦЭМ!$B$39:$B$782,K$47)+'СЕТ СН'!$G$12+СВЦЭМ!$D$10+'СЕТ СН'!$G$5-'СЕТ СН'!$G$20</f>
        <v>5152.6304666699998</v>
      </c>
      <c r="L52" s="36">
        <f>SUMIFS(СВЦЭМ!$C$39:$C$782,СВЦЭМ!$A$39:$A$782,$A52,СВЦЭМ!$B$39:$B$782,L$47)+'СЕТ СН'!$G$12+СВЦЭМ!$D$10+'СЕТ СН'!$G$5-'СЕТ СН'!$G$20</f>
        <v>5102.2132542600002</v>
      </c>
      <c r="M52" s="36">
        <f>SUMIFS(СВЦЭМ!$C$39:$C$782,СВЦЭМ!$A$39:$A$782,$A52,СВЦЭМ!$B$39:$B$782,M$47)+'СЕТ СН'!$G$12+СВЦЭМ!$D$10+'СЕТ СН'!$G$5-'СЕТ СН'!$G$20</f>
        <v>5086.3197791500006</v>
      </c>
      <c r="N52" s="36">
        <f>SUMIFS(СВЦЭМ!$C$39:$C$782,СВЦЭМ!$A$39:$A$782,$A52,СВЦЭМ!$B$39:$B$782,N$47)+'СЕТ СН'!$G$12+СВЦЭМ!$D$10+'СЕТ СН'!$G$5-'СЕТ СН'!$G$20</f>
        <v>5090.8507841800001</v>
      </c>
      <c r="O52" s="36">
        <f>SUMIFS(СВЦЭМ!$C$39:$C$782,СВЦЭМ!$A$39:$A$782,$A52,СВЦЭМ!$B$39:$B$782,O$47)+'СЕТ СН'!$G$12+СВЦЭМ!$D$10+'СЕТ СН'!$G$5-'СЕТ СН'!$G$20</f>
        <v>5132.0389529300001</v>
      </c>
      <c r="P52" s="36">
        <f>SUMIFS(СВЦЭМ!$C$39:$C$782,СВЦЭМ!$A$39:$A$782,$A52,СВЦЭМ!$B$39:$B$782,P$47)+'СЕТ СН'!$G$12+СВЦЭМ!$D$10+'СЕТ СН'!$G$5-'СЕТ СН'!$G$20</f>
        <v>5142.0080220199998</v>
      </c>
      <c r="Q52" s="36">
        <f>SUMIFS(СВЦЭМ!$C$39:$C$782,СВЦЭМ!$A$39:$A$782,$A52,СВЦЭМ!$B$39:$B$782,Q$47)+'СЕТ СН'!$G$12+СВЦЭМ!$D$10+'СЕТ СН'!$G$5-'СЕТ СН'!$G$20</f>
        <v>5163.2870970599997</v>
      </c>
      <c r="R52" s="36">
        <f>SUMIFS(СВЦЭМ!$C$39:$C$782,СВЦЭМ!$A$39:$A$782,$A52,СВЦЭМ!$B$39:$B$782,R$47)+'СЕТ СН'!$G$12+СВЦЭМ!$D$10+'СЕТ СН'!$G$5-'СЕТ СН'!$G$20</f>
        <v>5185.1126218099998</v>
      </c>
      <c r="S52" s="36">
        <f>SUMIFS(СВЦЭМ!$C$39:$C$782,СВЦЭМ!$A$39:$A$782,$A52,СВЦЭМ!$B$39:$B$782,S$47)+'СЕТ СН'!$G$12+СВЦЭМ!$D$10+'СЕТ СН'!$G$5-'СЕТ СН'!$G$20</f>
        <v>5176.1974634100006</v>
      </c>
      <c r="T52" s="36">
        <f>SUMIFS(СВЦЭМ!$C$39:$C$782,СВЦЭМ!$A$39:$A$782,$A52,СВЦЭМ!$B$39:$B$782,T$47)+'СЕТ СН'!$G$12+СВЦЭМ!$D$10+'СЕТ СН'!$G$5-'СЕТ СН'!$G$20</f>
        <v>5134.8049690999997</v>
      </c>
      <c r="U52" s="36">
        <f>SUMIFS(СВЦЭМ!$C$39:$C$782,СВЦЭМ!$A$39:$A$782,$A52,СВЦЭМ!$B$39:$B$782,U$47)+'СЕТ СН'!$G$12+СВЦЭМ!$D$10+'СЕТ СН'!$G$5-'СЕТ СН'!$G$20</f>
        <v>5126.4223610300005</v>
      </c>
      <c r="V52" s="36">
        <f>SUMIFS(СВЦЭМ!$C$39:$C$782,СВЦЭМ!$A$39:$A$782,$A52,СВЦЭМ!$B$39:$B$782,V$47)+'СЕТ СН'!$G$12+СВЦЭМ!$D$10+'СЕТ СН'!$G$5-'СЕТ СН'!$G$20</f>
        <v>5088.42493827</v>
      </c>
      <c r="W52" s="36">
        <f>SUMIFS(СВЦЭМ!$C$39:$C$782,СВЦЭМ!$A$39:$A$782,$A52,СВЦЭМ!$B$39:$B$782,W$47)+'СЕТ СН'!$G$12+СВЦЭМ!$D$10+'СЕТ СН'!$G$5-'СЕТ СН'!$G$20</f>
        <v>5043.42484479</v>
      </c>
      <c r="X52" s="36">
        <f>SUMIFS(СВЦЭМ!$C$39:$C$782,СВЦЭМ!$A$39:$A$782,$A52,СВЦЭМ!$B$39:$B$782,X$47)+'СЕТ СН'!$G$12+СВЦЭМ!$D$10+'СЕТ СН'!$G$5-'СЕТ СН'!$G$20</f>
        <v>5091.1005311899999</v>
      </c>
      <c r="Y52" s="36">
        <f>SUMIFS(СВЦЭМ!$C$39:$C$782,СВЦЭМ!$A$39:$A$782,$A52,СВЦЭМ!$B$39:$B$782,Y$47)+'СЕТ СН'!$G$12+СВЦЭМ!$D$10+'СЕТ СН'!$G$5-'СЕТ СН'!$G$20</f>
        <v>5157.8962847600005</v>
      </c>
    </row>
    <row r="53" spans="1:25" ht="15.75" x14ac:dyDescent="0.2">
      <c r="A53" s="35">
        <f t="shared" si="1"/>
        <v>45418</v>
      </c>
      <c r="B53" s="36">
        <f>SUMIFS(СВЦЭМ!$C$39:$C$782,СВЦЭМ!$A$39:$A$782,$A53,СВЦЭМ!$B$39:$B$782,B$47)+'СЕТ СН'!$G$12+СВЦЭМ!$D$10+'СЕТ СН'!$G$5-'СЕТ СН'!$G$20</f>
        <v>5202.08138495</v>
      </c>
      <c r="C53" s="36">
        <f>SUMIFS(СВЦЭМ!$C$39:$C$782,СВЦЭМ!$A$39:$A$782,$A53,СВЦЭМ!$B$39:$B$782,C$47)+'СЕТ СН'!$G$12+СВЦЭМ!$D$10+'СЕТ СН'!$G$5-'СЕТ СН'!$G$20</f>
        <v>5216.9052459300001</v>
      </c>
      <c r="D53" s="36">
        <f>SUMIFS(СВЦЭМ!$C$39:$C$782,СВЦЭМ!$A$39:$A$782,$A53,СВЦЭМ!$B$39:$B$782,D$47)+'СЕТ СН'!$G$12+СВЦЭМ!$D$10+'СЕТ СН'!$G$5-'СЕТ СН'!$G$20</f>
        <v>5277.0046724500007</v>
      </c>
      <c r="E53" s="36">
        <f>SUMIFS(СВЦЭМ!$C$39:$C$782,СВЦЭМ!$A$39:$A$782,$A53,СВЦЭМ!$B$39:$B$782,E$47)+'СЕТ СН'!$G$12+СВЦЭМ!$D$10+'СЕТ СН'!$G$5-'СЕТ СН'!$G$20</f>
        <v>5326.0496731000003</v>
      </c>
      <c r="F53" s="36">
        <f>SUMIFS(СВЦЭМ!$C$39:$C$782,СВЦЭМ!$A$39:$A$782,$A53,СВЦЭМ!$B$39:$B$782,F$47)+'СЕТ СН'!$G$12+СВЦЭМ!$D$10+'СЕТ СН'!$G$5-'СЕТ СН'!$G$20</f>
        <v>5314.3843398600002</v>
      </c>
      <c r="G53" s="36">
        <f>SUMIFS(СВЦЭМ!$C$39:$C$782,СВЦЭМ!$A$39:$A$782,$A53,СВЦЭМ!$B$39:$B$782,G$47)+'СЕТ СН'!$G$12+СВЦЭМ!$D$10+'СЕТ СН'!$G$5-'СЕТ СН'!$G$20</f>
        <v>5297.2152731900005</v>
      </c>
      <c r="H53" s="36">
        <f>SUMIFS(СВЦЭМ!$C$39:$C$782,СВЦЭМ!$A$39:$A$782,$A53,СВЦЭМ!$B$39:$B$782,H$47)+'СЕТ СН'!$G$12+СВЦЭМ!$D$10+'СЕТ СН'!$G$5-'СЕТ СН'!$G$20</f>
        <v>5268.1385232299999</v>
      </c>
      <c r="I53" s="36">
        <f>SUMIFS(СВЦЭМ!$C$39:$C$782,СВЦЭМ!$A$39:$A$782,$A53,СВЦЭМ!$B$39:$B$782,I$47)+'СЕТ СН'!$G$12+СВЦЭМ!$D$10+'СЕТ СН'!$G$5-'СЕТ СН'!$G$20</f>
        <v>5224.9249941799999</v>
      </c>
      <c r="J53" s="36">
        <f>SUMIFS(СВЦЭМ!$C$39:$C$782,СВЦЭМ!$A$39:$A$782,$A53,СВЦЭМ!$B$39:$B$782,J$47)+'СЕТ СН'!$G$12+СВЦЭМ!$D$10+'СЕТ СН'!$G$5-'СЕТ СН'!$G$20</f>
        <v>5197.33035595</v>
      </c>
      <c r="K53" s="36">
        <f>SUMIFS(СВЦЭМ!$C$39:$C$782,СВЦЭМ!$A$39:$A$782,$A53,СВЦЭМ!$B$39:$B$782,K$47)+'СЕТ СН'!$G$12+СВЦЭМ!$D$10+'СЕТ СН'!$G$5-'СЕТ СН'!$G$20</f>
        <v>5201.0672718100004</v>
      </c>
      <c r="L53" s="36">
        <f>SUMIFS(СВЦЭМ!$C$39:$C$782,СВЦЭМ!$A$39:$A$782,$A53,СВЦЭМ!$B$39:$B$782,L$47)+'СЕТ СН'!$G$12+СВЦЭМ!$D$10+'СЕТ СН'!$G$5-'СЕТ СН'!$G$20</f>
        <v>5167.1057451100005</v>
      </c>
      <c r="M53" s="36">
        <f>SUMIFS(СВЦЭМ!$C$39:$C$782,СВЦЭМ!$A$39:$A$782,$A53,СВЦЭМ!$B$39:$B$782,M$47)+'СЕТ СН'!$G$12+СВЦЭМ!$D$10+'СЕТ СН'!$G$5-'СЕТ СН'!$G$20</f>
        <v>5170.6761865200006</v>
      </c>
      <c r="N53" s="36">
        <f>SUMIFS(СВЦЭМ!$C$39:$C$782,СВЦЭМ!$A$39:$A$782,$A53,СВЦЭМ!$B$39:$B$782,N$47)+'СЕТ СН'!$G$12+СВЦЭМ!$D$10+'СЕТ СН'!$G$5-'СЕТ СН'!$G$20</f>
        <v>5177.90324358</v>
      </c>
      <c r="O53" s="36">
        <f>SUMIFS(СВЦЭМ!$C$39:$C$782,СВЦЭМ!$A$39:$A$782,$A53,СВЦЭМ!$B$39:$B$782,O$47)+'СЕТ СН'!$G$12+СВЦЭМ!$D$10+'СЕТ СН'!$G$5-'СЕТ СН'!$G$20</f>
        <v>5171.5533719000005</v>
      </c>
      <c r="P53" s="36">
        <f>SUMIFS(СВЦЭМ!$C$39:$C$782,СВЦЭМ!$A$39:$A$782,$A53,СВЦЭМ!$B$39:$B$782,P$47)+'СЕТ СН'!$G$12+СВЦЭМ!$D$10+'СЕТ СН'!$G$5-'СЕТ СН'!$G$20</f>
        <v>5195.1884807900005</v>
      </c>
      <c r="Q53" s="36">
        <f>SUMIFS(СВЦЭМ!$C$39:$C$782,СВЦЭМ!$A$39:$A$782,$A53,СВЦЭМ!$B$39:$B$782,Q$47)+'СЕТ СН'!$G$12+СВЦЭМ!$D$10+'СЕТ СН'!$G$5-'СЕТ СН'!$G$20</f>
        <v>5196.3649533900007</v>
      </c>
      <c r="R53" s="36">
        <f>SUMIFS(СВЦЭМ!$C$39:$C$782,СВЦЭМ!$A$39:$A$782,$A53,СВЦЭМ!$B$39:$B$782,R$47)+'СЕТ СН'!$G$12+СВЦЭМ!$D$10+'СЕТ СН'!$G$5-'СЕТ СН'!$G$20</f>
        <v>5200.4908540200004</v>
      </c>
      <c r="S53" s="36">
        <f>SUMIFS(СВЦЭМ!$C$39:$C$782,СВЦЭМ!$A$39:$A$782,$A53,СВЦЭМ!$B$39:$B$782,S$47)+'СЕТ СН'!$G$12+СВЦЭМ!$D$10+'СЕТ СН'!$G$5-'СЕТ СН'!$G$20</f>
        <v>5195.5537840200004</v>
      </c>
      <c r="T53" s="36">
        <f>SUMIFS(СВЦЭМ!$C$39:$C$782,СВЦЭМ!$A$39:$A$782,$A53,СВЦЭМ!$B$39:$B$782,T$47)+'СЕТ СН'!$G$12+СВЦЭМ!$D$10+'СЕТ СН'!$G$5-'СЕТ СН'!$G$20</f>
        <v>5176.6154893800003</v>
      </c>
      <c r="U53" s="36">
        <f>SUMIFS(СВЦЭМ!$C$39:$C$782,СВЦЭМ!$A$39:$A$782,$A53,СВЦЭМ!$B$39:$B$782,U$47)+'СЕТ СН'!$G$12+СВЦЭМ!$D$10+'СЕТ СН'!$G$5-'СЕТ СН'!$G$20</f>
        <v>5170.8210656000001</v>
      </c>
      <c r="V53" s="36">
        <f>SUMIFS(СВЦЭМ!$C$39:$C$782,СВЦЭМ!$A$39:$A$782,$A53,СВЦЭМ!$B$39:$B$782,V$47)+'СЕТ СН'!$G$12+СВЦЭМ!$D$10+'СЕТ СН'!$G$5-'СЕТ СН'!$G$20</f>
        <v>5157.5495623100005</v>
      </c>
      <c r="W53" s="36">
        <f>SUMIFS(СВЦЭМ!$C$39:$C$782,СВЦЭМ!$A$39:$A$782,$A53,СВЦЭМ!$B$39:$B$782,W$47)+'СЕТ СН'!$G$12+СВЦЭМ!$D$10+'СЕТ СН'!$G$5-'СЕТ СН'!$G$20</f>
        <v>5132.27400141</v>
      </c>
      <c r="X53" s="36">
        <f>SUMIFS(СВЦЭМ!$C$39:$C$782,СВЦЭМ!$A$39:$A$782,$A53,СВЦЭМ!$B$39:$B$782,X$47)+'СЕТ СН'!$G$12+СВЦЭМ!$D$10+'СЕТ СН'!$G$5-'СЕТ СН'!$G$20</f>
        <v>5178.7914600200002</v>
      </c>
      <c r="Y53" s="36">
        <f>SUMIFS(СВЦЭМ!$C$39:$C$782,СВЦЭМ!$A$39:$A$782,$A53,СВЦЭМ!$B$39:$B$782,Y$47)+'СЕТ СН'!$G$12+СВЦЭМ!$D$10+'СЕТ СН'!$G$5-'СЕТ СН'!$G$20</f>
        <v>5192.9392705299997</v>
      </c>
    </row>
    <row r="54" spans="1:25" ht="15.75" x14ac:dyDescent="0.2">
      <c r="A54" s="35">
        <f t="shared" si="1"/>
        <v>45419</v>
      </c>
      <c r="B54" s="36">
        <f>SUMIFS(СВЦЭМ!$C$39:$C$782,СВЦЭМ!$A$39:$A$782,$A54,СВЦЭМ!$B$39:$B$782,B$47)+'СЕТ СН'!$G$12+СВЦЭМ!$D$10+'СЕТ СН'!$G$5-'СЕТ СН'!$G$20</f>
        <v>5202.9064468100005</v>
      </c>
      <c r="C54" s="36">
        <f>SUMIFS(СВЦЭМ!$C$39:$C$782,СВЦЭМ!$A$39:$A$782,$A54,СВЦЭМ!$B$39:$B$782,C$47)+'СЕТ СН'!$G$12+СВЦЭМ!$D$10+'СЕТ СН'!$G$5-'СЕТ СН'!$G$20</f>
        <v>5300.7347580200003</v>
      </c>
      <c r="D54" s="36">
        <f>SUMIFS(СВЦЭМ!$C$39:$C$782,СВЦЭМ!$A$39:$A$782,$A54,СВЦЭМ!$B$39:$B$782,D$47)+'СЕТ СН'!$G$12+СВЦЭМ!$D$10+'СЕТ СН'!$G$5-'СЕТ СН'!$G$20</f>
        <v>5408.5891766700006</v>
      </c>
      <c r="E54" s="36">
        <f>SUMIFS(СВЦЭМ!$C$39:$C$782,СВЦЭМ!$A$39:$A$782,$A54,СВЦЭМ!$B$39:$B$782,E$47)+'СЕТ СН'!$G$12+СВЦЭМ!$D$10+'СЕТ СН'!$G$5-'СЕТ СН'!$G$20</f>
        <v>5430.4643123000005</v>
      </c>
      <c r="F54" s="36">
        <f>SUMIFS(СВЦЭМ!$C$39:$C$782,СВЦЭМ!$A$39:$A$782,$A54,СВЦЭМ!$B$39:$B$782,F$47)+'СЕТ СН'!$G$12+СВЦЭМ!$D$10+'СЕТ СН'!$G$5-'СЕТ СН'!$G$20</f>
        <v>5448.5501845400004</v>
      </c>
      <c r="G54" s="36">
        <f>SUMIFS(СВЦЭМ!$C$39:$C$782,СВЦЭМ!$A$39:$A$782,$A54,СВЦЭМ!$B$39:$B$782,G$47)+'СЕТ СН'!$G$12+СВЦЭМ!$D$10+'СЕТ СН'!$G$5-'СЕТ СН'!$G$20</f>
        <v>5392.8004535800001</v>
      </c>
      <c r="H54" s="36">
        <f>SUMIFS(СВЦЭМ!$C$39:$C$782,СВЦЭМ!$A$39:$A$782,$A54,СВЦЭМ!$B$39:$B$782,H$47)+'СЕТ СН'!$G$12+СВЦЭМ!$D$10+'СЕТ СН'!$G$5-'СЕТ СН'!$G$20</f>
        <v>5339.8342868099999</v>
      </c>
      <c r="I54" s="36">
        <f>SUMIFS(СВЦЭМ!$C$39:$C$782,СВЦЭМ!$A$39:$A$782,$A54,СВЦЭМ!$B$39:$B$782,I$47)+'СЕТ СН'!$G$12+СВЦЭМ!$D$10+'СЕТ СН'!$G$5-'СЕТ СН'!$G$20</f>
        <v>5257.36469769</v>
      </c>
      <c r="J54" s="36">
        <f>SUMIFS(СВЦЭМ!$C$39:$C$782,СВЦЭМ!$A$39:$A$782,$A54,СВЦЭМ!$B$39:$B$782,J$47)+'СЕТ СН'!$G$12+СВЦЭМ!$D$10+'СЕТ СН'!$G$5-'СЕТ СН'!$G$20</f>
        <v>5199.8310795500001</v>
      </c>
      <c r="K54" s="36">
        <f>SUMIFS(СВЦЭМ!$C$39:$C$782,СВЦЭМ!$A$39:$A$782,$A54,СВЦЭМ!$B$39:$B$782,K$47)+'СЕТ СН'!$G$12+СВЦЭМ!$D$10+'СЕТ СН'!$G$5-'СЕТ СН'!$G$20</f>
        <v>5189.0189296400004</v>
      </c>
      <c r="L54" s="36">
        <f>SUMIFS(СВЦЭМ!$C$39:$C$782,СВЦЭМ!$A$39:$A$782,$A54,СВЦЭМ!$B$39:$B$782,L$47)+'СЕТ СН'!$G$12+СВЦЭМ!$D$10+'СЕТ СН'!$G$5-'СЕТ СН'!$G$20</f>
        <v>5144.7473780099999</v>
      </c>
      <c r="M54" s="36">
        <f>SUMIFS(СВЦЭМ!$C$39:$C$782,СВЦЭМ!$A$39:$A$782,$A54,СВЦЭМ!$B$39:$B$782,M$47)+'СЕТ СН'!$G$12+СВЦЭМ!$D$10+'СЕТ СН'!$G$5-'СЕТ СН'!$G$20</f>
        <v>5157.3943629400001</v>
      </c>
      <c r="N54" s="36">
        <f>SUMIFS(СВЦЭМ!$C$39:$C$782,СВЦЭМ!$A$39:$A$782,$A54,СВЦЭМ!$B$39:$B$782,N$47)+'СЕТ СН'!$G$12+СВЦЭМ!$D$10+'СЕТ СН'!$G$5-'СЕТ СН'!$G$20</f>
        <v>5150.9111928100001</v>
      </c>
      <c r="O54" s="36">
        <f>SUMIFS(СВЦЭМ!$C$39:$C$782,СВЦЭМ!$A$39:$A$782,$A54,СВЦЭМ!$B$39:$B$782,O$47)+'СЕТ СН'!$G$12+СВЦЭМ!$D$10+'СЕТ СН'!$G$5-'СЕТ СН'!$G$20</f>
        <v>5169.6700263299999</v>
      </c>
      <c r="P54" s="36">
        <f>SUMIFS(СВЦЭМ!$C$39:$C$782,СВЦЭМ!$A$39:$A$782,$A54,СВЦЭМ!$B$39:$B$782,P$47)+'СЕТ СН'!$G$12+СВЦЭМ!$D$10+'СЕТ СН'!$G$5-'СЕТ СН'!$G$20</f>
        <v>5185.1709142600002</v>
      </c>
      <c r="Q54" s="36">
        <f>SUMIFS(СВЦЭМ!$C$39:$C$782,СВЦЭМ!$A$39:$A$782,$A54,СВЦЭМ!$B$39:$B$782,Q$47)+'СЕТ СН'!$G$12+СВЦЭМ!$D$10+'СЕТ СН'!$G$5-'СЕТ СН'!$G$20</f>
        <v>5215.4365255900002</v>
      </c>
      <c r="R54" s="36">
        <f>SUMIFS(СВЦЭМ!$C$39:$C$782,СВЦЭМ!$A$39:$A$782,$A54,СВЦЭМ!$B$39:$B$782,R$47)+'СЕТ СН'!$G$12+СВЦЭМ!$D$10+'СЕТ СН'!$G$5-'СЕТ СН'!$G$20</f>
        <v>5232.0442918900007</v>
      </c>
      <c r="S54" s="36">
        <f>SUMIFS(СВЦЭМ!$C$39:$C$782,СВЦЭМ!$A$39:$A$782,$A54,СВЦЭМ!$B$39:$B$782,S$47)+'СЕТ СН'!$G$12+СВЦЭМ!$D$10+'СЕТ СН'!$G$5-'СЕТ СН'!$G$20</f>
        <v>5203.6191547600001</v>
      </c>
      <c r="T54" s="36">
        <f>SUMIFS(СВЦЭМ!$C$39:$C$782,СВЦЭМ!$A$39:$A$782,$A54,СВЦЭМ!$B$39:$B$782,T$47)+'СЕТ СН'!$G$12+СВЦЭМ!$D$10+'СЕТ СН'!$G$5-'СЕТ СН'!$G$20</f>
        <v>5169.76068639</v>
      </c>
      <c r="U54" s="36">
        <f>SUMIFS(СВЦЭМ!$C$39:$C$782,СВЦЭМ!$A$39:$A$782,$A54,СВЦЭМ!$B$39:$B$782,U$47)+'СЕТ СН'!$G$12+СВЦЭМ!$D$10+'СЕТ СН'!$G$5-'СЕТ СН'!$G$20</f>
        <v>5171.6267186700006</v>
      </c>
      <c r="V54" s="36">
        <f>SUMIFS(СВЦЭМ!$C$39:$C$782,СВЦЭМ!$A$39:$A$782,$A54,СВЦЭМ!$B$39:$B$782,V$47)+'СЕТ СН'!$G$12+СВЦЭМ!$D$10+'СЕТ СН'!$G$5-'СЕТ СН'!$G$20</f>
        <v>5143.8673022900002</v>
      </c>
      <c r="W54" s="36">
        <f>SUMIFS(СВЦЭМ!$C$39:$C$782,СВЦЭМ!$A$39:$A$782,$A54,СВЦЭМ!$B$39:$B$782,W$47)+'СЕТ СН'!$G$12+СВЦЭМ!$D$10+'СЕТ СН'!$G$5-'СЕТ СН'!$G$20</f>
        <v>5115.3479938700002</v>
      </c>
      <c r="X54" s="36">
        <f>SUMIFS(СВЦЭМ!$C$39:$C$782,СВЦЭМ!$A$39:$A$782,$A54,СВЦЭМ!$B$39:$B$782,X$47)+'СЕТ СН'!$G$12+СВЦЭМ!$D$10+'СЕТ СН'!$G$5-'СЕТ СН'!$G$20</f>
        <v>5156.1275119000002</v>
      </c>
      <c r="Y54" s="36">
        <f>SUMIFS(СВЦЭМ!$C$39:$C$782,СВЦЭМ!$A$39:$A$782,$A54,СВЦЭМ!$B$39:$B$782,Y$47)+'СЕТ СН'!$G$12+СВЦЭМ!$D$10+'СЕТ СН'!$G$5-'СЕТ СН'!$G$20</f>
        <v>5188.2218401099999</v>
      </c>
    </row>
    <row r="55" spans="1:25" ht="15.75" x14ac:dyDescent="0.2">
      <c r="A55" s="35">
        <f t="shared" si="1"/>
        <v>45420</v>
      </c>
      <c r="B55" s="36">
        <f>SUMIFS(СВЦЭМ!$C$39:$C$782,СВЦЭМ!$A$39:$A$782,$A55,СВЦЭМ!$B$39:$B$782,B$47)+'СЕТ СН'!$G$12+СВЦЭМ!$D$10+'СЕТ СН'!$G$5-'СЕТ СН'!$G$20</f>
        <v>5180.31008982</v>
      </c>
      <c r="C55" s="36">
        <f>SUMIFS(СВЦЭМ!$C$39:$C$782,СВЦЭМ!$A$39:$A$782,$A55,СВЦЭМ!$B$39:$B$782,C$47)+'СЕТ СН'!$G$12+СВЦЭМ!$D$10+'СЕТ СН'!$G$5-'СЕТ СН'!$G$20</f>
        <v>5236.2050496700003</v>
      </c>
      <c r="D55" s="36">
        <f>SUMIFS(СВЦЭМ!$C$39:$C$782,СВЦЭМ!$A$39:$A$782,$A55,СВЦЭМ!$B$39:$B$782,D$47)+'СЕТ СН'!$G$12+СВЦЭМ!$D$10+'СЕТ СН'!$G$5-'СЕТ СН'!$G$20</f>
        <v>5281.5202154300005</v>
      </c>
      <c r="E55" s="36">
        <f>SUMIFS(СВЦЭМ!$C$39:$C$782,СВЦЭМ!$A$39:$A$782,$A55,СВЦЭМ!$B$39:$B$782,E$47)+'СЕТ СН'!$G$12+СВЦЭМ!$D$10+'СЕТ СН'!$G$5-'СЕТ СН'!$G$20</f>
        <v>5306.8058286400001</v>
      </c>
      <c r="F55" s="36">
        <f>SUMIFS(СВЦЭМ!$C$39:$C$782,СВЦЭМ!$A$39:$A$782,$A55,СВЦЭМ!$B$39:$B$782,F$47)+'СЕТ СН'!$G$12+СВЦЭМ!$D$10+'СЕТ СН'!$G$5-'СЕТ СН'!$G$20</f>
        <v>5321.9006295400004</v>
      </c>
      <c r="G55" s="36">
        <f>SUMIFS(СВЦЭМ!$C$39:$C$782,СВЦЭМ!$A$39:$A$782,$A55,СВЦЭМ!$B$39:$B$782,G$47)+'СЕТ СН'!$G$12+СВЦЭМ!$D$10+'СЕТ СН'!$G$5-'СЕТ СН'!$G$20</f>
        <v>5295.3408158299999</v>
      </c>
      <c r="H55" s="36">
        <f>SUMIFS(СВЦЭМ!$C$39:$C$782,СВЦЭМ!$A$39:$A$782,$A55,СВЦЭМ!$B$39:$B$782,H$47)+'СЕТ СН'!$G$12+СВЦЭМ!$D$10+'СЕТ СН'!$G$5-'СЕТ СН'!$G$20</f>
        <v>5233.6155796200001</v>
      </c>
      <c r="I55" s="36">
        <f>SUMIFS(СВЦЭМ!$C$39:$C$782,СВЦЭМ!$A$39:$A$782,$A55,СВЦЭМ!$B$39:$B$782,I$47)+'СЕТ СН'!$G$12+СВЦЭМ!$D$10+'СЕТ СН'!$G$5-'СЕТ СН'!$G$20</f>
        <v>5158.6714646700002</v>
      </c>
      <c r="J55" s="36">
        <f>SUMIFS(СВЦЭМ!$C$39:$C$782,СВЦЭМ!$A$39:$A$782,$A55,СВЦЭМ!$B$39:$B$782,J$47)+'СЕТ СН'!$G$12+СВЦЭМ!$D$10+'СЕТ СН'!$G$5-'СЕТ СН'!$G$20</f>
        <v>5391.6658797199998</v>
      </c>
      <c r="K55" s="36">
        <f>SUMIFS(СВЦЭМ!$C$39:$C$782,СВЦЭМ!$A$39:$A$782,$A55,СВЦЭМ!$B$39:$B$782,K$47)+'СЕТ СН'!$G$12+СВЦЭМ!$D$10+'СЕТ СН'!$G$5-'СЕТ СН'!$G$20</f>
        <v>5052.5945813500002</v>
      </c>
      <c r="L55" s="36">
        <f>SUMIFS(СВЦЭМ!$C$39:$C$782,СВЦЭМ!$A$39:$A$782,$A55,СВЦЭМ!$B$39:$B$782,L$47)+'СЕТ СН'!$G$12+СВЦЭМ!$D$10+'СЕТ СН'!$G$5-'СЕТ СН'!$G$20</f>
        <v>5034.13978873</v>
      </c>
      <c r="M55" s="36">
        <f>SUMIFS(СВЦЭМ!$C$39:$C$782,СВЦЭМ!$A$39:$A$782,$A55,СВЦЭМ!$B$39:$B$782,M$47)+'СЕТ СН'!$G$12+СВЦЭМ!$D$10+'СЕТ СН'!$G$5-'СЕТ СН'!$G$20</f>
        <v>5032.0019883800005</v>
      </c>
      <c r="N55" s="36">
        <f>SUMIFS(СВЦЭМ!$C$39:$C$782,СВЦЭМ!$A$39:$A$782,$A55,СВЦЭМ!$B$39:$B$782,N$47)+'СЕТ СН'!$G$12+СВЦЭМ!$D$10+'СЕТ СН'!$G$5-'СЕТ СН'!$G$20</f>
        <v>5035.9244216900006</v>
      </c>
      <c r="O55" s="36">
        <f>SUMIFS(СВЦЭМ!$C$39:$C$782,СВЦЭМ!$A$39:$A$782,$A55,СВЦЭМ!$B$39:$B$782,O$47)+'СЕТ СН'!$G$12+СВЦЭМ!$D$10+'СЕТ СН'!$G$5-'СЕТ СН'!$G$20</f>
        <v>5060.1915397000002</v>
      </c>
      <c r="P55" s="36">
        <f>SUMIFS(СВЦЭМ!$C$39:$C$782,СВЦЭМ!$A$39:$A$782,$A55,СВЦЭМ!$B$39:$B$782,P$47)+'СЕТ СН'!$G$12+СВЦЭМ!$D$10+'СЕТ СН'!$G$5-'СЕТ СН'!$G$20</f>
        <v>5073.9663754700005</v>
      </c>
      <c r="Q55" s="36">
        <f>SUMIFS(СВЦЭМ!$C$39:$C$782,СВЦЭМ!$A$39:$A$782,$A55,СВЦЭМ!$B$39:$B$782,Q$47)+'СЕТ СН'!$G$12+СВЦЭМ!$D$10+'СЕТ СН'!$G$5-'СЕТ СН'!$G$20</f>
        <v>5098.2342625500005</v>
      </c>
      <c r="R55" s="36">
        <f>SUMIFS(СВЦЭМ!$C$39:$C$782,СВЦЭМ!$A$39:$A$782,$A55,СВЦЭМ!$B$39:$B$782,R$47)+'СЕТ СН'!$G$12+СВЦЭМ!$D$10+'СЕТ СН'!$G$5-'СЕТ СН'!$G$20</f>
        <v>51504.665311969999</v>
      </c>
      <c r="S55" s="36">
        <f>SUMIFS(СВЦЭМ!$C$39:$C$782,СВЦЭМ!$A$39:$A$782,$A55,СВЦЭМ!$B$39:$B$782,S$47)+'СЕТ СН'!$G$12+СВЦЭМ!$D$10+'СЕТ СН'!$G$5-'СЕТ СН'!$G$20</f>
        <v>5137.6149361099997</v>
      </c>
      <c r="T55" s="36">
        <f>SUMIFS(СВЦЭМ!$C$39:$C$782,СВЦЭМ!$A$39:$A$782,$A55,СВЦЭМ!$B$39:$B$782,T$47)+'СЕТ СН'!$G$12+СВЦЭМ!$D$10+'СЕТ СН'!$G$5-'СЕТ СН'!$G$20</f>
        <v>5099.8736969000001</v>
      </c>
      <c r="U55" s="36">
        <f>SUMIFS(СВЦЭМ!$C$39:$C$782,СВЦЭМ!$A$39:$A$782,$A55,СВЦЭМ!$B$39:$B$782,U$47)+'СЕТ СН'!$G$12+СВЦЭМ!$D$10+'СЕТ СН'!$G$5-'СЕТ СН'!$G$20</f>
        <v>5084.9470752200004</v>
      </c>
      <c r="V55" s="36">
        <f>SUMIFS(СВЦЭМ!$C$39:$C$782,СВЦЭМ!$A$39:$A$782,$A55,СВЦЭМ!$B$39:$B$782,V$47)+'СЕТ СН'!$G$12+СВЦЭМ!$D$10+'СЕТ СН'!$G$5-'СЕТ СН'!$G$20</f>
        <v>5060.0028068199999</v>
      </c>
      <c r="W55" s="36">
        <f>SUMIFS(СВЦЭМ!$C$39:$C$782,СВЦЭМ!$A$39:$A$782,$A55,СВЦЭМ!$B$39:$B$782,W$47)+'СЕТ СН'!$G$12+СВЦЭМ!$D$10+'СЕТ СН'!$G$5-'СЕТ СН'!$G$20</f>
        <v>5031.0128504800005</v>
      </c>
      <c r="X55" s="36">
        <f>SUMIFS(СВЦЭМ!$C$39:$C$782,СВЦЭМ!$A$39:$A$782,$A55,СВЦЭМ!$B$39:$B$782,X$47)+'СЕТ СН'!$G$12+СВЦЭМ!$D$10+'СЕТ СН'!$G$5-'СЕТ СН'!$G$20</f>
        <v>5036.8353711300006</v>
      </c>
      <c r="Y55" s="36">
        <f>SUMIFS(СВЦЭМ!$C$39:$C$782,СВЦЭМ!$A$39:$A$782,$A55,СВЦЭМ!$B$39:$B$782,Y$47)+'СЕТ СН'!$G$12+СВЦЭМ!$D$10+'СЕТ СН'!$G$5-'СЕТ СН'!$G$20</f>
        <v>5058.8957025300006</v>
      </c>
    </row>
    <row r="56" spans="1:25" ht="15.75" x14ac:dyDescent="0.2">
      <c r="A56" s="35">
        <f t="shared" si="1"/>
        <v>45421</v>
      </c>
      <c r="B56" s="36">
        <f>SUMIFS(СВЦЭМ!$C$39:$C$782,СВЦЭМ!$A$39:$A$782,$A56,СВЦЭМ!$B$39:$B$782,B$47)+'СЕТ СН'!$G$12+СВЦЭМ!$D$10+'СЕТ СН'!$G$5-'СЕТ СН'!$G$20</f>
        <v>5221.2737314300002</v>
      </c>
      <c r="C56" s="36">
        <f>SUMIFS(СВЦЭМ!$C$39:$C$782,СВЦЭМ!$A$39:$A$782,$A56,СВЦЭМ!$B$39:$B$782,C$47)+'СЕТ СН'!$G$12+СВЦЭМ!$D$10+'СЕТ СН'!$G$5-'СЕТ СН'!$G$20</f>
        <v>5281.3007572700008</v>
      </c>
      <c r="D56" s="36">
        <f>SUMIFS(СВЦЭМ!$C$39:$C$782,СВЦЭМ!$A$39:$A$782,$A56,СВЦЭМ!$B$39:$B$782,D$47)+'СЕТ СН'!$G$12+СВЦЭМ!$D$10+'СЕТ СН'!$G$5-'СЕТ СН'!$G$20</f>
        <v>5325.2078150800007</v>
      </c>
      <c r="E56" s="36">
        <f>SUMIFS(СВЦЭМ!$C$39:$C$782,СВЦЭМ!$A$39:$A$782,$A56,СВЦЭМ!$B$39:$B$782,E$47)+'СЕТ СН'!$G$12+СВЦЭМ!$D$10+'СЕТ СН'!$G$5-'СЕТ СН'!$G$20</f>
        <v>5358.8366770000002</v>
      </c>
      <c r="F56" s="36">
        <f>SUMIFS(СВЦЭМ!$C$39:$C$782,СВЦЭМ!$A$39:$A$782,$A56,СВЦЭМ!$B$39:$B$782,F$47)+'СЕТ СН'!$G$12+СВЦЭМ!$D$10+'СЕТ СН'!$G$5-'СЕТ СН'!$G$20</f>
        <v>5358.0541612500001</v>
      </c>
      <c r="G56" s="36">
        <f>SUMIFS(СВЦЭМ!$C$39:$C$782,СВЦЭМ!$A$39:$A$782,$A56,СВЦЭМ!$B$39:$B$782,G$47)+'СЕТ СН'!$G$12+СВЦЭМ!$D$10+'СЕТ СН'!$G$5-'СЕТ СН'!$G$20</f>
        <v>5342.6950225300006</v>
      </c>
      <c r="H56" s="36">
        <f>SUMIFS(СВЦЭМ!$C$39:$C$782,СВЦЭМ!$A$39:$A$782,$A56,СВЦЭМ!$B$39:$B$782,H$47)+'СЕТ СН'!$G$12+СВЦЭМ!$D$10+'СЕТ СН'!$G$5-'СЕТ СН'!$G$20</f>
        <v>5340.9417300499999</v>
      </c>
      <c r="I56" s="36">
        <f>SUMIFS(СВЦЭМ!$C$39:$C$782,СВЦЭМ!$A$39:$A$782,$A56,СВЦЭМ!$B$39:$B$782,I$47)+'СЕТ СН'!$G$12+СВЦЭМ!$D$10+'СЕТ СН'!$G$5-'СЕТ СН'!$G$20</f>
        <v>5292.0552773700001</v>
      </c>
      <c r="J56" s="36">
        <f>SUMIFS(СВЦЭМ!$C$39:$C$782,СВЦЭМ!$A$39:$A$782,$A56,СВЦЭМ!$B$39:$B$782,J$47)+'СЕТ СН'!$G$12+СВЦЭМ!$D$10+'СЕТ СН'!$G$5-'СЕТ СН'!$G$20</f>
        <v>5210.5453714200003</v>
      </c>
      <c r="K56" s="36">
        <f>SUMIFS(СВЦЭМ!$C$39:$C$782,СВЦЭМ!$A$39:$A$782,$A56,СВЦЭМ!$B$39:$B$782,K$47)+'СЕТ СН'!$G$12+СВЦЭМ!$D$10+'СЕТ СН'!$G$5-'СЕТ СН'!$G$20</f>
        <v>5149.9754473900002</v>
      </c>
      <c r="L56" s="36">
        <f>SUMIFS(СВЦЭМ!$C$39:$C$782,СВЦЭМ!$A$39:$A$782,$A56,СВЦЭМ!$B$39:$B$782,L$47)+'СЕТ СН'!$G$12+СВЦЭМ!$D$10+'СЕТ СН'!$G$5-'СЕТ СН'!$G$20</f>
        <v>5094.9659376099999</v>
      </c>
      <c r="M56" s="36">
        <f>SUMIFS(СВЦЭМ!$C$39:$C$782,СВЦЭМ!$A$39:$A$782,$A56,СВЦЭМ!$B$39:$B$782,M$47)+'СЕТ СН'!$G$12+СВЦЭМ!$D$10+'СЕТ СН'!$G$5-'СЕТ СН'!$G$20</f>
        <v>5092.1246002799999</v>
      </c>
      <c r="N56" s="36">
        <f>SUMIFS(СВЦЭМ!$C$39:$C$782,СВЦЭМ!$A$39:$A$782,$A56,СВЦЭМ!$B$39:$B$782,N$47)+'СЕТ СН'!$G$12+СВЦЭМ!$D$10+'СЕТ СН'!$G$5-'СЕТ СН'!$G$20</f>
        <v>5125.8012345799998</v>
      </c>
      <c r="O56" s="36">
        <f>SUMIFS(СВЦЭМ!$C$39:$C$782,СВЦЭМ!$A$39:$A$782,$A56,СВЦЭМ!$B$39:$B$782,O$47)+'СЕТ СН'!$G$12+СВЦЭМ!$D$10+'СЕТ СН'!$G$5-'СЕТ СН'!$G$20</f>
        <v>5162.9884811299999</v>
      </c>
      <c r="P56" s="36">
        <f>SUMIFS(СВЦЭМ!$C$39:$C$782,СВЦЭМ!$A$39:$A$782,$A56,СВЦЭМ!$B$39:$B$782,P$47)+'СЕТ СН'!$G$12+СВЦЭМ!$D$10+'СЕТ СН'!$G$5-'СЕТ СН'!$G$20</f>
        <v>5138.1472309999999</v>
      </c>
      <c r="Q56" s="36">
        <f>SUMIFS(СВЦЭМ!$C$39:$C$782,СВЦЭМ!$A$39:$A$782,$A56,СВЦЭМ!$B$39:$B$782,Q$47)+'СЕТ СН'!$G$12+СВЦЭМ!$D$10+'СЕТ СН'!$G$5-'СЕТ СН'!$G$20</f>
        <v>5172.4101237300001</v>
      </c>
      <c r="R56" s="36">
        <f>SUMIFS(СВЦЭМ!$C$39:$C$782,СВЦЭМ!$A$39:$A$782,$A56,СВЦЭМ!$B$39:$B$782,R$47)+'СЕТ СН'!$G$12+СВЦЭМ!$D$10+'СЕТ СН'!$G$5-'СЕТ СН'!$G$20</f>
        <v>5175.3750632299998</v>
      </c>
      <c r="S56" s="36">
        <f>SUMIFS(СВЦЭМ!$C$39:$C$782,СВЦЭМ!$A$39:$A$782,$A56,СВЦЭМ!$B$39:$B$782,S$47)+'СЕТ СН'!$G$12+СВЦЭМ!$D$10+'СЕТ СН'!$G$5-'СЕТ СН'!$G$20</f>
        <v>5170.8855200100006</v>
      </c>
      <c r="T56" s="36">
        <f>SUMIFS(СВЦЭМ!$C$39:$C$782,СВЦЭМ!$A$39:$A$782,$A56,СВЦЭМ!$B$39:$B$782,T$47)+'СЕТ СН'!$G$12+СВЦЭМ!$D$10+'СЕТ СН'!$G$5-'СЕТ СН'!$G$20</f>
        <v>5130.59015146</v>
      </c>
      <c r="U56" s="36">
        <f>SUMIFS(СВЦЭМ!$C$39:$C$782,СВЦЭМ!$A$39:$A$782,$A56,СВЦЭМ!$B$39:$B$782,U$47)+'СЕТ СН'!$G$12+СВЦЭМ!$D$10+'СЕТ СН'!$G$5-'СЕТ СН'!$G$20</f>
        <v>5121.92273355</v>
      </c>
      <c r="V56" s="36">
        <f>SUMIFS(СВЦЭМ!$C$39:$C$782,СВЦЭМ!$A$39:$A$782,$A56,СВЦЭМ!$B$39:$B$782,V$47)+'СЕТ СН'!$G$12+СВЦЭМ!$D$10+'СЕТ СН'!$G$5-'СЕТ СН'!$G$20</f>
        <v>5079.6449706500007</v>
      </c>
      <c r="W56" s="36">
        <f>SUMIFS(СВЦЭМ!$C$39:$C$782,СВЦЭМ!$A$39:$A$782,$A56,СВЦЭМ!$B$39:$B$782,W$47)+'СЕТ СН'!$G$12+СВЦЭМ!$D$10+'СЕТ СН'!$G$5-'СЕТ СН'!$G$20</f>
        <v>5041.2206049800006</v>
      </c>
      <c r="X56" s="36">
        <f>SUMIFS(СВЦЭМ!$C$39:$C$782,СВЦЭМ!$A$39:$A$782,$A56,СВЦЭМ!$B$39:$B$782,X$47)+'СЕТ СН'!$G$12+СВЦЭМ!$D$10+'СЕТ СН'!$G$5-'СЕТ СН'!$G$20</f>
        <v>5081.0580720600001</v>
      </c>
      <c r="Y56" s="36">
        <f>SUMIFS(СВЦЭМ!$C$39:$C$782,СВЦЭМ!$A$39:$A$782,$A56,СВЦЭМ!$B$39:$B$782,Y$47)+'СЕТ СН'!$G$12+СВЦЭМ!$D$10+'СЕТ СН'!$G$5-'СЕТ СН'!$G$20</f>
        <v>5165.82840708</v>
      </c>
    </row>
    <row r="57" spans="1:25" ht="15.75" x14ac:dyDescent="0.2">
      <c r="A57" s="35">
        <f t="shared" si="1"/>
        <v>45422</v>
      </c>
      <c r="B57" s="36">
        <f>SUMIFS(СВЦЭМ!$C$39:$C$782,СВЦЭМ!$A$39:$A$782,$A57,СВЦЭМ!$B$39:$B$782,B$47)+'СЕТ СН'!$G$12+СВЦЭМ!$D$10+'СЕТ СН'!$G$5-'СЕТ СН'!$G$20</f>
        <v>5260.5951401700004</v>
      </c>
      <c r="C57" s="36">
        <f>SUMIFS(СВЦЭМ!$C$39:$C$782,СВЦЭМ!$A$39:$A$782,$A57,СВЦЭМ!$B$39:$B$782,C$47)+'СЕТ СН'!$G$12+СВЦЭМ!$D$10+'СЕТ СН'!$G$5-'СЕТ СН'!$G$20</f>
        <v>5318.3202820799997</v>
      </c>
      <c r="D57" s="36">
        <f>SUMIFS(СВЦЭМ!$C$39:$C$782,СВЦЭМ!$A$39:$A$782,$A57,СВЦЭМ!$B$39:$B$782,D$47)+'СЕТ СН'!$G$12+СВЦЭМ!$D$10+'СЕТ СН'!$G$5-'СЕТ СН'!$G$20</f>
        <v>5345.1156497400007</v>
      </c>
      <c r="E57" s="36">
        <f>SUMIFS(СВЦЭМ!$C$39:$C$782,СВЦЭМ!$A$39:$A$782,$A57,СВЦЭМ!$B$39:$B$782,E$47)+'СЕТ СН'!$G$12+СВЦЭМ!$D$10+'СЕТ СН'!$G$5-'СЕТ СН'!$G$20</f>
        <v>5377.1892043099997</v>
      </c>
      <c r="F57" s="36">
        <f>SUMIFS(СВЦЭМ!$C$39:$C$782,СВЦЭМ!$A$39:$A$782,$A57,СВЦЭМ!$B$39:$B$782,F$47)+'СЕТ СН'!$G$12+СВЦЭМ!$D$10+'СЕТ СН'!$G$5-'СЕТ СН'!$G$20</f>
        <v>5372.8674211300004</v>
      </c>
      <c r="G57" s="36">
        <f>SUMIFS(СВЦЭМ!$C$39:$C$782,СВЦЭМ!$A$39:$A$782,$A57,СВЦЭМ!$B$39:$B$782,G$47)+'СЕТ СН'!$G$12+СВЦЭМ!$D$10+'СЕТ СН'!$G$5-'СЕТ СН'!$G$20</f>
        <v>5373.9848540900002</v>
      </c>
      <c r="H57" s="36">
        <f>SUMIFS(СВЦЭМ!$C$39:$C$782,СВЦЭМ!$A$39:$A$782,$A57,СВЦЭМ!$B$39:$B$782,H$47)+'СЕТ СН'!$G$12+СВЦЭМ!$D$10+'СЕТ СН'!$G$5-'СЕТ СН'!$G$20</f>
        <v>5338.3975583299998</v>
      </c>
      <c r="I57" s="36">
        <f>SUMIFS(СВЦЭМ!$C$39:$C$782,СВЦЭМ!$A$39:$A$782,$A57,СВЦЭМ!$B$39:$B$782,I$47)+'СЕТ СН'!$G$12+СВЦЭМ!$D$10+'СЕТ СН'!$G$5-'СЕТ СН'!$G$20</f>
        <v>5286.5585899200005</v>
      </c>
      <c r="J57" s="36">
        <f>SUMIFS(СВЦЭМ!$C$39:$C$782,СВЦЭМ!$A$39:$A$782,$A57,СВЦЭМ!$B$39:$B$782,J$47)+'СЕТ СН'!$G$12+СВЦЭМ!$D$10+'СЕТ СН'!$G$5-'СЕТ СН'!$G$20</f>
        <v>5206.7691619899997</v>
      </c>
      <c r="K57" s="36">
        <f>SUMIFS(СВЦЭМ!$C$39:$C$782,СВЦЭМ!$A$39:$A$782,$A57,СВЦЭМ!$B$39:$B$782,K$47)+'СЕТ СН'!$G$12+СВЦЭМ!$D$10+'СЕТ СН'!$G$5-'СЕТ СН'!$G$20</f>
        <v>5149.42205423</v>
      </c>
      <c r="L57" s="36">
        <f>SUMIFS(СВЦЭМ!$C$39:$C$782,СВЦЭМ!$A$39:$A$782,$A57,СВЦЭМ!$B$39:$B$782,L$47)+'СЕТ СН'!$G$12+СВЦЭМ!$D$10+'СЕТ СН'!$G$5-'СЕТ СН'!$G$20</f>
        <v>5102.9437827000002</v>
      </c>
      <c r="M57" s="36">
        <f>SUMIFS(СВЦЭМ!$C$39:$C$782,СВЦЭМ!$A$39:$A$782,$A57,СВЦЭМ!$B$39:$B$782,M$47)+'СЕТ СН'!$G$12+СВЦЭМ!$D$10+'СЕТ СН'!$G$5-'СЕТ СН'!$G$20</f>
        <v>5108.8108255000006</v>
      </c>
      <c r="N57" s="36">
        <f>SUMIFS(СВЦЭМ!$C$39:$C$782,СВЦЭМ!$A$39:$A$782,$A57,СВЦЭМ!$B$39:$B$782,N$47)+'СЕТ СН'!$G$12+СВЦЭМ!$D$10+'СЕТ СН'!$G$5-'СЕТ СН'!$G$20</f>
        <v>5117.7660849700005</v>
      </c>
      <c r="O57" s="36">
        <f>SUMIFS(СВЦЭМ!$C$39:$C$782,СВЦЭМ!$A$39:$A$782,$A57,СВЦЭМ!$B$39:$B$782,O$47)+'СЕТ СН'!$G$12+СВЦЭМ!$D$10+'СЕТ СН'!$G$5-'СЕТ СН'!$G$20</f>
        <v>5135.7406434900004</v>
      </c>
      <c r="P57" s="36">
        <f>SUMIFS(СВЦЭМ!$C$39:$C$782,СВЦЭМ!$A$39:$A$782,$A57,СВЦЭМ!$B$39:$B$782,P$47)+'СЕТ СН'!$G$12+СВЦЭМ!$D$10+'СЕТ СН'!$G$5-'СЕТ СН'!$G$20</f>
        <v>5138.5059318500007</v>
      </c>
      <c r="Q57" s="36">
        <f>SUMIFS(СВЦЭМ!$C$39:$C$782,СВЦЭМ!$A$39:$A$782,$A57,СВЦЭМ!$B$39:$B$782,Q$47)+'СЕТ СН'!$G$12+СВЦЭМ!$D$10+'СЕТ СН'!$G$5-'СЕТ СН'!$G$20</f>
        <v>5170.3227771100001</v>
      </c>
      <c r="R57" s="36">
        <f>SUMIFS(СВЦЭМ!$C$39:$C$782,СВЦЭМ!$A$39:$A$782,$A57,СВЦЭМ!$B$39:$B$782,R$47)+'СЕТ СН'!$G$12+СВЦЭМ!$D$10+'СЕТ СН'!$G$5-'СЕТ СН'!$G$20</f>
        <v>5191.9020313199999</v>
      </c>
      <c r="S57" s="36">
        <f>SUMIFS(СВЦЭМ!$C$39:$C$782,СВЦЭМ!$A$39:$A$782,$A57,СВЦЭМ!$B$39:$B$782,S$47)+'СЕТ СН'!$G$12+СВЦЭМ!$D$10+'СЕТ СН'!$G$5-'СЕТ СН'!$G$20</f>
        <v>5183.6157693499999</v>
      </c>
      <c r="T57" s="36">
        <f>SUMIFS(СВЦЭМ!$C$39:$C$782,СВЦЭМ!$A$39:$A$782,$A57,СВЦЭМ!$B$39:$B$782,T$47)+'СЕТ СН'!$G$12+СВЦЭМ!$D$10+'СЕТ СН'!$G$5-'СЕТ СН'!$G$20</f>
        <v>5151.6538934300006</v>
      </c>
      <c r="U57" s="36">
        <f>SUMIFS(СВЦЭМ!$C$39:$C$782,СВЦЭМ!$A$39:$A$782,$A57,СВЦЭМ!$B$39:$B$782,U$47)+'СЕТ СН'!$G$12+СВЦЭМ!$D$10+'СЕТ СН'!$G$5-'СЕТ СН'!$G$20</f>
        <v>5133.9256636600003</v>
      </c>
      <c r="V57" s="36">
        <f>SUMIFS(СВЦЭМ!$C$39:$C$782,СВЦЭМ!$A$39:$A$782,$A57,СВЦЭМ!$B$39:$B$782,V$47)+'СЕТ СН'!$G$12+СВЦЭМ!$D$10+'СЕТ СН'!$G$5-'СЕТ СН'!$G$20</f>
        <v>5096.3235301800005</v>
      </c>
      <c r="W57" s="36">
        <f>SUMIFS(СВЦЭМ!$C$39:$C$782,СВЦЭМ!$A$39:$A$782,$A57,СВЦЭМ!$B$39:$B$782,W$47)+'СЕТ СН'!$G$12+СВЦЭМ!$D$10+'СЕТ СН'!$G$5-'СЕТ СН'!$G$20</f>
        <v>5085.8393608400002</v>
      </c>
      <c r="X57" s="36">
        <f>SUMIFS(СВЦЭМ!$C$39:$C$782,СВЦЭМ!$A$39:$A$782,$A57,СВЦЭМ!$B$39:$B$782,X$47)+'СЕТ СН'!$G$12+СВЦЭМ!$D$10+'СЕТ СН'!$G$5-'СЕТ СН'!$G$20</f>
        <v>5115.1047893300001</v>
      </c>
      <c r="Y57" s="36">
        <f>SUMIFS(СВЦЭМ!$C$39:$C$782,СВЦЭМ!$A$39:$A$782,$A57,СВЦЭМ!$B$39:$B$782,Y$47)+'СЕТ СН'!$G$12+СВЦЭМ!$D$10+'СЕТ СН'!$G$5-'СЕТ СН'!$G$20</f>
        <v>5173.6420100400001</v>
      </c>
    </row>
    <row r="58" spans="1:25" ht="15.75" x14ac:dyDescent="0.2">
      <c r="A58" s="35">
        <f t="shared" si="1"/>
        <v>45423</v>
      </c>
      <c r="B58" s="36">
        <f>SUMIFS(СВЦЭМ!$C$39:$C$782,СВЦЭМ!$A$39:$A$782,$A58,СВЦЭМ!$B$39:$B$782,B$47)+'СЕТ СН'!$G$12+СВЦЭМ!$D$10+'СЕТ СН'!$G$5-'СЕТ СН'!$G$20</f>
        <v>5224.5628393699999</v>
      </c>
      <c r="C58" s="36">
        <f>SUMIFS(СВЦЭМ!$C$39:$C$782,СВЦЭМ!$A$39:$A$782,$A58,СВЦЭМ!$B$39:$B$782,C$47)+'СЕТ СН'!$G$12+СВЦЭМ!$D$10+'СЕТ СН'!$G$5-'СЕТ СН'!$G$20</f>
        <v>5324.3831738200006</v>
      </c>
      <c r="D58" s="36">
        <f>SUMIFS(СВЦЭМ!$C$39:$C$782,СВЦЭМ!$A$39:$A$782,$A58,СВЦЭМ!$B$39:$B$782,D$47)+'СЕТ СН'!$G$12+СВЦЭМ!$D$10+'СЕТ СН'!$G$5-'СЕТ СН'!$G$20</f>
        <v>5360.6330180200002</v>
      </c>
      <c r="E58" s="36">
        <f>SUMIFS(СВЦЭМ!$C$39:$C$782,СВЦЭМ!$A$39:$A$782,$A58,СВЦЭМ!$B$39:$B$782,E$47)+'СЕТ СН'!$G$12+СВЦЭМ!$D$10+'СЕТ СН'!$G$5-'СЕТ СН'!$G$20</f>
        <v>5371.0386164199999</v>
      </c>
      <c r="F58" s="36">
        <f>SUMIFS(СВЦЭМ!$C$39:$C$782,СВЦЭМ!$A$39:$A$782,$A58,СВЦЭМ!$B$39:$B$782,F$47)+'СЕТ СН'!$G$12+СВЦЭМ!$D$10+'СЕТ СН'!$G$5-'СЕТ СН'!$G$20</f>
        <v>5383.7430646400007</v>
      </c>
      <c r="G58" s="36">
        <f>SUMIFS(СВЦЭМ!$C$39:$C$782,СВЦЭМ!$A$39:$A$782,$A58,СВЦЭМ!$B$39:$B$782,G$47)+'СЕТ СН'!$G$12+СВЦЭМ!$D$10+'СЕТ СН'!$G$5-'СЕТ СН'!$G$20</f>
        <v>5373.4948752</v>
      </c>
      <c r="H58" s="36">
        <f>SUMIFS(СВЦЭМ!$C$39:$C$782,СВЦЭМ!$A$39:$A$782,$A58,СВЦЭМ!$B$39:$B$782,H$47)+'СЕТ СН'!$G$12+СВЦЭМ!$D$10+'СЕТ СН'!$G$5-'СЕТ СН'!$G$20</f>
        <v>5333.53855415</v>
      </c>
      <c r="I58" s="36">
        <f>SUMIFS(СВЦЭМ!$C$39:$C$782,СВЦЭМ!$A$39:$A$782,$A58,СВЦЭМ!$B$39:$B$782,I$47)+'СЕТ СН'!$G$12+СВЦЭМ!$D$10+'СЕТ СН'!$G$5-'СЕТ СН'!$G$20</f>
        <v>5296.4459815500004</v>
      </c>
      <c r="J58" s="36">
        <f>SUMIFS(СВЦЭМ!$C$39:$C$782,СВЦЭМ!$A$39:$A$782,$A58,СВЦЭМ!$B$39:$B$782,J$47)+'СЕТ СН'!$G$12+СВЦЭМ!$D$10+'СЕТ СН'!$G$5-'СЕТ СН'!$G$20</f>
        <v>5224.68550177</v>
      </c>
      <c r="K58" s="36">
        <f>SUMIFS(СВЦЭМ!$C$39:$C$782,СВЦЭМ!$A$39:$A$782,$A58,СВЦЭМ!$B$39:$B$782,K$47)+'СЕТ СН'!$G$12+СВЦЭМ!$D$10+'СЕТ СН'!$G$5-'СЕТ СН'!$G$20</f>
        <v>5184.2302506699998</v>
      </c>
      <c r="L58" s="36">
        <f>SUMIFS(СВЦЭМ!$C$39:$C$782,СВЦЭМ!$A$39:$A$782,$A58,СВЦЭМ!$B$39:$B$782,L$47)+'СЕТ СН'!$G$12+СВЦЭМ!$D$10+'СЕТ СН'!$G$5-'СЕТ СН'!$G$20</f>
        <v>5150.2489558100006</v>
      </c>
      <c r="M58" s="36">
        <f>SUMIFS(СВЦЭМ!$C$39:$C$782,СВЦЭМ!$A$39:$A$782,$A58,СВЦЭМ!$B$39:$B$782,M$47)+'СЕТ СН'!$G$12+СВЦЭМ!$D$10+'СЕТ СН'!$G$5-'СЕТ СН'!$G$20</f>
        <v>5153.1745188100003</v>
      </c>
      <c r="N58" s="36">
        <f>SUMIFS(СВЦЭМ!$C$39:$C$782,СВЦЭМ!$A$39:$A$782,$A58,СВЦЭМ!$B$39:$B$782,N$47)+'СЕТ СН'!$G$12+СВЦЭМ!$D$10+'СЕТ СН'!$G$5-'СЕТ СН'!$G$20</f>
        <v>5166.1396482800001</v>
      </c>
      <c r="O58" s="36">
        <f>SUMIFS(СВЦЭМ!$C$39:$C$782,СВЦЭМ!$A$39:$A$782,$A58,СВЦЭМ!$B$39:$B$782,O$47)+'СЕТ СН'!$G$12+СВЦЭМ!$D$10+'СЕТ СН'!$G$5-'СЕТ СН'!$G$20</f>
        <v>5188.0237552799999</v>
      </c>
      <c r="P58" s="36">
        <f>SUMIFS(СВЦЭМ!$C$39:$C$782,СВЦЭМ!$A$39:$A$782,$A58,СВЦЭМ!$B$39:$B$782,P$47)+'СЕТ СН'!$G$12+СВЦЭМ!$D$10+'СЕТ СН'!$G$5-'СЕТ СН'!$G$20</f>
        <v>5201.7067024999997</v>
      </c>
      <c r="Q58" s="36">
        <f>SUMIFS(СВЦЭМ!$C$39:$C$782,СВЦЭМ!$A$39:$A$782,$A58,СВЦЭМ!$B$39:$B$782,Q$47)+'СЕТ СН'!$G$12+СВЦЭМ!$D$10+'СЕТ СН'!$G$5-'СЕТ СН'!$G$20</f>
        <v>5218.0249795400005</v>
      </c>
      <c r="R58" s="36">
        <f>SUMIFS(СВЦЭМ!$C$39:$C$782,СВЦЭМ!$A$39:$A$782,$A58,СВЦЭМ!$B$39:$B$782,R$47)+'СЕТ СН'!$G$12+СВЦЭМ!$D$10+'СЕТ СН'!$G$5-'СЕТ СН'!$G$20</f>
        <v>5221.8626199</v>
      </c>
      <c r="S58" s="36">
        <f>SUMIFS(СВЦЭМ!$C$39:$C$782,СВЦЭМ!$A$39:$A$782,$A58,СВЦЭМ!$B$39:$B$782,S$47)+'СЕТ СН'!$G$12+СВЦЭМ!$D$10+'СЕТ СН'!$G$5-'СЕТ СН'!$G$20</f>
        <v>5201.3148798700004</v>
      </c>
      <c r="T58" s="36">
        <f>SUMIFS(СВЦЭМ!$C$39:$C$782,СВЦЭМ!$A$39:$A$782,$A58,СВЦЭМ!$B$39:$B$782,T$47)+'СЕТ СН'!$G$12+СВЦЭМ!$D$10+'СЕТ СН'!$G$5-'СЕТ СН'!$G$20</f>
        <v>5184.6936379899998</v>
      </c>
      <c r="U58" s="36">
        <f>SUMIFS(СВЦЭМ!$C$39:$C$782,СВЦЭМ!$A$39:$A$782,$A58,СВЦЭМ!$B$39:$B$782,U$47)+'СЕТ СН'!$G$12+СВЦЭМ!$D$10+'СЕТ СН'!$G$5-'СЕТ СН'!$G$20</f>
        <v>5179.4101401000007</v>
      </c>
      <c r="V58" s="36">
        <f>SUMIFS(СВЦЭМ!$C$39:$C$782,СВЦЭМ!$A$39:$A$782,$A58,СВЦЭМ!$B$39:$B$782,V$47)+'СЕТ СН'!$G$12+СВЦЭМ!$D$10+'СЕТ СН'!$G$5-'СЕТ СН'!$G$20</f>
        <v>5146.8163188400003</v>
      </c>
      <c r="W58" s="36">
        <f>SUMIFS(СВЦЭМ!$C$39:$C$782,СВЦЭМ!$A$39:$A$782,$A58,СВЦЭМ!$B$39:$B$782,W$47)+'СЕТ СН'!$G$12+СВЦЭМ!$D$10+'СЕТ СН'!$G$5-'СЕТ СН'!$G$20</f>
        <v>5127.7178191599996</v>
      </c>
      <c r="X58" s="36">
        <f>SUMIFS(СВЦЭМ!$C$39:$C$782,СВЦЭМ!$A$39:$A$782,$A58,СВЦЭМ!$B$39:$B$782,X$47)+'СЕТ СН'!$G$12+СВЦЭМ!$D$10+'СЕТ СН'!$G$5-'СЕТ СН'!$G$20</f>
        <v>5159.8273159800001</v>
      </c>
      <c r="Y58" s="36">
        <f>SUMIFS(СВЦЭМ!$C$39:$C$782,СВЦЭМ!$A$39:$A$782,$A58,СВЦЭМ!$B$39:$B$782,Y$47)+'СЕТ СН'!$G$12+СВЦЭМ!$D$10+'СЕТ СН'!$G$5-'СЕТ СН'!$G$20</f>
        <v>5211.2132719199999</v>
      </c>
    </row>
    <row r="59" spans="1:25" ht="15.75" x14ac:dyDescent="0.2">
      <c r="A59" s="35">
        <f t="shared" si="1"/>
        <v>45424</v>
      </c>
      <c r="B59" s="36">
        <f>SUMIFS(СВЦЭМ!$C$39:$C$782,СВЦЭМ!$A$39:$A$782,$A59,СВЦЭМ!$B$39:$B$782,B$47)+'СЕТ СН'!$G$12+СВЦЭМ!$D$10+'СЕТ СН'!$G$5-'СЕТ СН'!$G$20</f>
        <v>5305.2449479400002</v>
      </c>
      <c r="C59" s="36">
        <f>SUMIFS(СВЦЭМ!$C$39:$C$782,СВЦЭМ!$A$39:$A$782,$A59,СВЦЭМ!$B$39:$B$782,C$47)+'СЕТ СН'!$G$12+СВЦЭМ!$D$10+'СЕТ СН'!$G$5-'СЕТ СН'!$G$20</f>
        <v>5345.7804194999999</v>
      </c>
      <c r="D59" s="36">
        <f>SUMIFS(СВЦЭМ!$C$39:$C$782,СВЦЭМ!$A$39:$A$782,$A59,СВЦЭМ!$B$39:$B$782,D$47)+'СЕТ СН'!$G$12+СВЦЭМ!$D$10+'СЕТ СН'!$G$5-'СЕТ СН'!$G$20</f>
        <v>5367.9696836100002</v>
      </c>
      <c r="E59" s="36">
        <f>SUMIFS(СВЦЭМ!$C$39:$C$782,СВЦЭМ!$A$39:$A$782,$A59,СВЦЭМ!$B$39:$B$782,E$47)+'СЕТ СН'!$G$12+СВЦЭМ!$D$10+'СЕТ СН'!$G$5-'СЕТ СН'!$G$20</f>
        <v>5398.6778919300004</v>
      </c>
      <c r="F59" s="36">
        <f>SUMIFS(СВЦЭМ!$C$39:$C$782,СВЦЭМ!$A$39:$A$782,$A59,СВЦЭМ!$B$39:$B$782,F$47)+'СЕТ СН'!$G$12+СВЦЭМ!$D$10+'СЕТ СН'!$G$5-'СЕТ СН'!$G$20</f>
        <v>5415.9434896100001</v>
      </c>
      <c r="G59" s="36">
        <f>SUMIFS(СВЦЭМ!$C$39:$C$782,СВЦЭМ!$A$39:$A$782,$A59,СВЦЭМ!$B$39:$B$782,G$47)+'СЕТ СН'!$G$12+СВЦЭМ!$D$10+'СЕТ СН'!$G$5-'СЕТ СН'!$G$20</f>
        <v>5387.1117766200005</v>
      </c>
      <c r="H59" s="36">
        <f>SUMIFS(СВЦЭМ!$C$39:$C$782,СВЦЭМ!$A$39:$A$782,$A59,СВЦЭМ!$B$39:$B$782,H$47)+'СЕТ СН'!$G$12+СВЦЭМ!$D$10+'СЕТ СН'!$G$5-'СЕТ СН'!$G$20</f>
        <v>5372.1344760900001</v>
      </c>
      <c r="I59" s="36">
        <f>SUMIFS(СВЦЭМ!$C$39:$C$782,СВЦЭМ!$A$39:$A$782,$A59,СВЦЭМ!$B$39:$B$782,I$47)+'СЕТ СН'!$G$12+СВЦЭМ!$D$10+'СЕТ СН'!$G$5-'СЕТ СН'!$G$20</f>
        <v>5336.2205764700002</v>
      </c>
      <c r="J59" s="36">
        <f>SUMIFS(СВЦЭМ!$C$39:$C$782,СВЦЭМ!$A$39:$A$782,$A59,СВЦЭМ!$B$39:$B$782,J$47)+'СЕТ СН'!$G$12+СВЦЭМ!$D$10+'СЕТ СН'!$G$5-'СЕТ СН'!$G$20</f>
        <v>5247.0493027000002</v>
      </c>
      <c r="K59" s="36">
        <f>SUMIFS(СВЦЭМ!$C$39:$C$782,СВЦЭМ!$A$39:$A$782,$A59,СВЦЭМ!$B$39:$B$782,K$47)+'СЕТ СН'!$G$12+СВЦЭМ!$D$10+'СЕТ СН'!$G$5-'СЕТ СН'!$G$20</f>
        <v>5164.6743514400005</v>
      </c>
      <c r="L59" s="36">
        <f>SUMIFS(СВЦЭМ!$C$39:$C$782,СВЦЭМ!$A$39:$A$782,$A59,СВЦЭМ!$B$39:$B$782,L$47)+'СЕТ СН'!$G$12+СВЦЭМ!$D$10+'СЕТ СН'!$G$5-'СЕТ СН'!$G$20</f>
        <v>5149.2956478599999</v>
      </c>
      <c r="M59" s="36">
        <f>SUMIFS(СВЦЭМ!$C$39:$C$782,СВЦЭМ!$A$39:$A$782,$A59,СВЦЭМ!$B$39:$B$782,M$47)+'СЕТ СН'!$G$12+СВЦЭМ!$D$10+'СЕТ СН'!$G$5-'СЕТ СН'!$G$20</f>
        <v>5132.6717234000007</v>
      </c>
      <c r="N59" s="36">
        <f>SUMIFS(СВЦЭМ!$C$39:$C$782,СВЦЭМ!$A$39:$A$782,$A59,СВЦЭМ!$B$39:$B$782,N$47)+'СЕТ СН'!$G$12+СВЦЭМ!$D$10+'СЕТ СН'!$G$5-'СЕТ СН'!$G$20</f>
        <v>5157.5985685200003</v>
      </c>
      <c r="O59" s="36">
        <f>SUMIFS(СВЦЭМ!$C$39:$C$782,СВЦЭМ!$A$39:$A$782,$A59,СВЦЭМ!$B$39:$B$782,O$47)+'СЕТ СН'!$G$12+СВЦЭМ!$D$10+'СЕТ СН'!$G$5-'СЕТ СН'!$G$20</f>
        <v>5177.4380872500005</v>
      </c>
      <c r="P59" s="36">
        <f>SUMIFS(СВЦЭМ!$C$39:$C$782,СВЦЭМ!$A$39:$A$782,$A59,СВЦЭМ!$B$39:$B$782,P$47)+'СЕТ СН'!$G$12+СВЦЭМ!$D$10+'СЕТ СН'!$G$5-'СЕТ СН'!$G$20</f>
        <v>5201.18853631</v>
      </c>
      <c r="Q59" s="36">
        <f>SUMIFS(СВЦЭМ!$C$39:$C$782,СВЦЭМ!$A$39:$A$782,$A59,СВЦЭМ!$B$39:$B$782,Q$47)+'СЕТ СН'!$G$12+СВЦЭМ!$D$10+'СЕТ СН'!$G$5-'СЕТ СН'!$G$20</f>
        <v>5218.6333750200001</v>
      </c>
      <c r="R59" s="36">
        <f>SUMIFS(СВЦЭМ!$C$39:$C$782,СВЦЭМ!$A$39:$A$782,$A59,СВЦЭМ!$B$39:$B$782,R$47)+'СЕТ СН'!$G$12+СВЦЭМ!$D$10+'СЕТ СН'!$G$5-'СЕТ СН'!$G$20</f>
        <v>5242.5857854900005</v>
      </c>
      <c r="S59" s="36">
        <f>SUMIFS(СВЦЭМ!$C$39:$C$782,СВЦЭМ!$A$39:$A$782,$A59,СВЦЭМ!$B$39:$B$782,S$47)+'СЕТ СН'!$G$12+СВЦЭМ!$D$10+'СЕТ СН'!$G$5-'СЕТ СН'!$G$20</f>
        <v>5225.44213287</v>
      </c>
      <c r="T59" s="36">
        <f>SUMIFS(СВЦЭМ!$C$39:$C$782,СВЦЭМ!$A$39:$A$782,$A59,СВЦЭМ!$B$39:$B$782,T$47)+'СЕТ СН'!$G$12+СВЦЭМ!$D$10+'СЕТ СН'!$G$5-'СЕТ СН'!$G$20</f>
        <v>5178.1229475</v>
      </c>
      <c r="U59" s="36">
        <f>SUMIFS(СВЦЭМ!$C$39:$C$782,СВЦЭМ!$A$39:$A$782,$A59,СВЦЭМ!$B$39:$B$782,U$47)+'СЕТ СН'!$G$12+СВЦЭМ!$D$10+'СЕТ СН'!$G$5-'СЕТ СН'!$G$20</f>
        <v>5115.4329111100005</v>
      </c>
      <c r="V59" s="36">
        <f>SUMIFS(СВЦЭМ!$C$39:$C$782,СВЦЭМ!$A$39:$A$782,$A59,СВЦЭМ!$B$39:$B$782,V$47)+'СЕТ СН'!$G$12+СВЦЭМ!$D$10+'СЕТ СН'!$G$5-'СЕТ СН'!$G$20</f>
        <v>5074.7059652799999</v>
      </c>
      <c r="W59" s="36">
        <f>SUMIFS(СВЦЭМ!$C$39:$C$782,СВЦЭМ!$A$39:$A$782,$A59,СВЦЭМ!$B$39:$B$782,W$47)+'СЕТ СН'!$G$12+СВЦЭМ!$D$10+'СЕТ СН'!$G$5-'СЕТ СН'!$G$20</f>
        <v>5049.5989805300005</v>
      </c>
      <c r="X59" s="36">
        <f>SUMIFS(СВЦЭМ!$C$39:$C$782,СВЦЭМ!$A$39:$A$782,$A59,СВЦЭМ!$B$39:$B$782,X$47)+'СЕТ СН'!$G$12+СВЦЭМ!$D$10+'СЕТ СН'!$G$5-'СЕТ СН'!$G$20</f>
        <v>5092.6575431600004</v>
      </c>
      <c r="Y59" s="36">
        <f>SUMIFS(СВЦЭМ!$C$39:$C$782,СВЦЭМ!$A$39:$A$782,$A59,СВЦЭМ!$B$39:$B$782,Y$47)+'СЕТ СН'!$G$12+СВЦЭМ!$D$10+'СЕТ СН'!$G$5-'СЕТ СН'!$G$20</f>
        <v>5132.3766996600007</v>
      </c>
    </row>
    <row r="60" spans="1:25" ht="15.75" x14ac:dyDescent="0.2">
      <c r="A60" s="35">
        <f t="shared" si="1"/>
        <v>45425</v>
      </c>
      <c r="B60" s="36">
        <f>SUMIFS(СВЦЭМ!$C$39:$C$782,СВЦЭМ!$A$39:$A$782,$A60,СВЦЭМ!$B$39:$B$782,B$47)+'СЕТ СН'!$G$12+СВЦЭМ!$D$10+'СЕТ СН'!$G$5-'СЕТ СН'!$G$20</f>
        <v>5197.9351850200001</v>
      </c>
      <c r="C60" s="36">
        <f>SUMIFS(СВЦЭМ!$C$39:$C$782,СВЦЭМ!$A$39:$A$782,$A60,СВЦЭМ!$B$39:$B$782,C$47)+'СЕТ СН'!$G$12+СВЦЭМ!$D$10+'СЕТ СН'!$G$5-'СЕТ СН'!$G$20</f>
        <v>5274.7632976900004</v>
      </c>
      <c r="D60" s="36">
        <f>SUMIFS(СВЦЭМ!$C$39:$C$782,СВЦЭМ!$A$39:$A$782,$A60,СВЦЭМ!$B$39:$B$782,D$47)+'СЕТ СН'!$G$12+СВЦЭМ!$D$10+'СЕТ СН'!$G$5-'СЕТ СН'!$G$20</f>
        <v>5329.4993243600002</v>
      </c>
      <c r="E60" s="36">
        <f>SUMIFS(СВЦЭМ!$C$39:$C$782,СВЦЭМ!$A$39:$A$782,$A60,СВЦЭМ!$B$39:$B$782,E$47)+'СЕТ СН'!$G$12+СВЦЭМ!$D$10+'СЕТ СН'!$G$5-'СЕТ СН'!$G$20</f>
        <v>5392.52286508</v>
      </c>
      <c r="F60" s="36">
        <f>SUMIFS(СВЦЭМ!$C$39:$C$782,СВЦЭМ!$A$39:$A$782,$A60,СВЦЭМ!$B$39:$B$782,F$47)+'СЕТ СН'!$G$12+СВЦЭМ!$D$10+'СЕТ СН'!$G$5-'СЕТ СН'!$G$20</f>
        <v>5401.2721143899998</v>
      </c>
      <c r="G60" s="36">
        <f>SUMIFS(СВЦЭМ!$C$39:$C$782,СВЦЭМ!$A$39:$A$782,$A60,СВЦЭМ!$B$39:$B$782,G$47)+'СЕТ СН'!$G$12+СВЦЭМ!$D$10+'СЕТ СН'!$G$5-'СЕТ СН'!$G$20</f>
        <v>5380.5952819399999</v>
      </c>
      <c r="H60" s="36">
        <f>SUMIFS(СВЦЭМ!$C$39:$C$782,СВЦЭМ!$A$39:$A$782,$A60,СВЦЭМ!$B$39:$B$782,H$47)+'СЕТ СН'!$G$12+СВЦЭМ!$D$10+'СЕТ СН'!$G$5-'СЕТ СН'!$G$20</f>
        <v>5329.2819262600005</v>
      </c>
      <c r="I60" s="36">
        <f>SUMIFS(СВЦЭМ!$C$39:$C$782,СВЦЭМ!$A$39:$A$782,$A60,СВЦЭМ!$B$39:$B$782,I$47)+'СЕТ СН'!$G$12+СВЦЭМ!$D$10+'СЕТ СН'!$G$5-'СЕТ СН'!$G$20</f>
        <v>5232.3306436700004</v>
      </c>
      <c r="J60" s="36">
        <f>SUMIFS(СВЦЭМ!$C$39:$C$782,СВЦЭМ!$A$39:$A$782,$A60,СВЦЭМ!$B$39:$B$782,J$47)+'СЕТ СН'!$G$12+СВЦЭМ!$D$10+'СЕТ СН'!$G$5-'СЕТ СН'!$G$20</f>
        <v>5189.4562663400002</v>
      </c>
      <c r="K60" s="36">
        <f>SUMIFS(СВЦЭМ!$C$39:$C$782,СВЦЭМ!$A$39:$A$782,$A60,СВЦЭМ!$B$39:$B$782,K$47)+'СЕТ СН'!$G$12+СВЦЭМ!$D$10+'СЕТ СН'!$G$5-'СЕТ СН'!$G$20</f>
        <v>5181.77110154</v>
      </c>
      <c r="L60" s="36">
        <f>SUMIFS(СВЦЭМ!$C$39:$C$782,СВЦЭМ!$A$39:$A$782,$A60,СВЦЭМ!$B$39:$B$782,L$47)+'СЕТ СН'!$G$12+СВЦЭМ!$D$10+'СЕТ СН'!$G$5-'СЕТ СН'!$G$20</f>
        <v>5151.1822739100007</v>
      </c>
      <c r="M60" s="36">
        <f>SUMIFS(СВЦЭМ!$C$39:$C$782,СВЦЭМ!$A$39:$A$782,$A60,СВЦЭМ!$B$39:$B$782,M$47)+'СЕТ СН'!$G$12+СВЦЭМ!$D$10+'СЕТ СН'!$G$5-'СЕТ СН'!$G$20</f>
        <v>5169.1862501100004</v>
      </c>
      <c r="N60" s="36">
        <f>SUMIFS(СВЦЭМ!$C$39:$C$782,СВЦЭМ!$A$39:$A$782,$A60,СВЦЭМ!$B$39:$B$782,N$47)+'СЕТ СН'!$G$12+СВЦЭМ!$D$10+'СЕТ СН'!$G$5-'СЕТ СН'!$G$20</f>
        <v>5196.7345727600004</v>
      </c>
      <c r="O60" s="36">
        <f>SUMIFS(СВЦЭМ!$C$39:$C$782,СВЦЭМ!$A$39:$A$782,$A60,СВЦЭМ!$B$39:$B$782,O$47)+'СЕТ СН'!$G$12+СВЦЭМ!$D$10+'СЕТ СН'!$G$5-'СЕТ СН'!$G$20</f>
        <v>5202.81060961</v>
      </c>
      <c r="P60" s="36">
        <f>SUMIFS(СВЦЭМ!$C$39:$C$782,СВЦЭМ!$A$39:$A$782,$A60,СВЦЭМ!$B$39:$B$782,P$47)+'СЕТ СН'!$G$12+СВЦЭМ!$D$10+'СЕТ СН'!$G$5-'СЕТ СН'!$G$20</f>
        <v>5210.5009293500007</v>
      </c>
      <c r="Q60" s="36">
        <f>SUMIFS(СВЦЭМ!$C$39:$C$782,СВЦЭМ!$A$39:$A$782,$A60,СВЦЭМ!$B$39:$B$782,Q$47)+'СЕТ СН'!$G$12+СВЦЭМ!$D$10+'СЕТ СН'!$G$5-'СЕТ СН'!$G$20</f>
        <v>5235.6444101400002</v>
      </c>
      <c r="R60" s="36">
        <f>SUMIFS(СВЦЭМ!$C$39:$C$782,СВЦЭМ!$A$39:$A$782,$A60,СВЦЭМ!$B$39:$B$782,R$47)+'СЕТ СН'!$G$12+СВЦЭМ!$D$10+'СЕТ СН'!$G$5-'СЕТ СН'!$G$20</f>
        <v>5245.3986552200004</v>
      </c>
      <c r="S60" s="36">
        <f>SUMIFS(СВЦЭМ!$C$39:$C$782,СВЦЭМ!$A$39:$A$782,$A60,СВЦЭМ!$B$39:$B$782,S$47)+'СЕТ СН'!$G$12+СВЦЭМ!$D$10+'СЕТ СН'!$G$5-'СЕТ СН'!$G$20</f>
        <v>5237.9164108100003</v>
      </c>
      <c r="T60" s="36">
        <f>SUMIFS(СВЦЭМ!$C$39:$C$782,СВЦЭМ!$A$39:$A$782,$A60,СВЦЭМ!$B$39:$B$782,T$47)+'СЕТ СН'!$G$12+СВЦЭМ!$D$10+'СЕТ СН'!$G$5-'СЕТ СН'!$G$20</f>
        <v>5202.4783753900001</v>
      </c>
      <c r="U60" s="36">
        <f>SUMIFS(СВЦЭМ!$C$39:$C$782,СВЦЭМ!$A$39:$A$782,$A60,СВЦЭМ!$B$39:$B$782,U$47)+'СЕТ СН'!$G$12+СВЦЭМ!$D$10+'СЕТ СН'!$G$5-'СЕТ СН'!$G$20</f>
        <v>5194.1188722000006</v>
      </c>
      <c r="V60" s="36">
        <f>SUMIFS(СВЦЭМ!$C$39:$C$782,СВЦЭМ!$A$39:$A$782,$A60,СВЦЭМ!$B$39:$B$782,V$47)+'СЕТ СН'!$G$12+СВЦЭМ!$D$10+'СЕТ СН'!$G$5-'СЕТ СН'!$G$20</f>
        <v>5156.6995262600003</v>
      </c>
      <c r="W60" s="36">
        <f>SUMIFS(СВЦЭМ!$C$39:$C$782,СВЦЭМ!$A$39:$A$782,$A60,СВЦЭМ!$B$39:$B$782,W$47)+'СЕТ СН'!$G$12+СВЦЭМ!$D$10+'СЕТ СН'!$G$5-'СЕТ СН'!$G$20</f>
        <v>5135.0151213200006</v>
      </c>
      <c r="X60" s="36">
        <f>SUMIFS(СВЦЭМ!$C$39:$C$782,СВЦЭМ!$A$39:$A$782,$A60,СВЦЭМ!$B$39:$B$782,X$47)+'СЕТ СН'!$G$12+СВЦЭМ!$D$10+'СЕТ СН'!$G$5-'СЕТ СН'!$G$20</f>
        <v>5167.4511744199999</v>
      </c>
      <c r="Y60" s="36">
        <f>SUMIFS(СВЦЭМ!$C$39:$C$782,СВЦЭМ!$A$39:$A$782,$A60,СВЦЭМ!$B$39:$B$782,Y$47)+'СЕТ СН'!$G$12+СВЦЭМ!$D$10+'СЕТ СН'!$G$5-'СЕТ СН'!$G$20</f>
        <v>5202.1990452400005</v>
      </c>
    </row>
    <row r="61" spans="1:25" ht="15.75" x14ac:dyDescent="0.2">
      <c r="A61" s="35">
        <f t="shared" si="1"/>
        <v>45426</v>
      </c>
      <c r="B61" s="36">
        <f>SUMIFS(СВЦЭМ!$C$39:$C$782,СВЦЭМ!$A$39:$A$782,$A61,СВЦЭМ!$B$39:$B$782,B$47)+'СЕТ СН'!$G$12+СВЦЭМ!$D$10+'СЕТ СН'!$G$5-'СЕТ СН'!$G$20</f>
        <v>5308.2693233500004</v>
      </c>
      <c r="C61" s="36">
        <f>SUMIFS(СВЦЭМ!$C$39:$C$782,СВЦЭМ!$A$39:$A$782,$A61,СВЦЭМ!$B$39:$B$782,C$47)+'СЕТ СН'!$G$12+СВЦЭМ!$D$10+'СЕТ СН'!$G$5-'СЕТ СН'!$G$20</f>
        <v>5362.0700247300001</v>
      </c>
      <c r="D61" s="36">
        <f>SUMIFS(СВЦЭМ!$C$39:$C$782,СВЦЭМ!$A$39:$A$782,$A61,СВЦЭМ!$B$39:$B$782,D$47)+'СЕТ СН'!$G$12+СВЦЭМ!$D$10+'СЕТ СН'!$G$5-'СЕТ СН'!$G$20</f>
        <v>5358.48555683</v>
      </c>
      <c r="E61" s="36">
        <f>SUMIFS(СВЦЭМ!$C$39:$C$782,СВЦЭМ!$A$39:$A$782,$A61,СВЦЭМ!$B$39:$B$782,E$47)+'СЕТ СН'!$G$12+СВЦЭМ!$D$10+'СЕТ СН'!$G$5-'СЕТ СН'!$G$20</f>
        <v>5415.3836585300005</v>
      </c>
      <c r="F61" s="36">
        <f>SUMIFS(СВЦЭМ!$C$39:$C$782,СВЦЭМ!$A$39:$A$782,$A61,СВЦЭМ!$B$39:$B$782,F$47)+'СЕТ СН'!$G$12+СВЦЭМ!$D$10+'СЕТ СН'!$G$5-'СЕТ СН'!$G$20</f>
        <v>5417.2375444400004</v>
      </c>
      <c r="G61" s="36">
        <f>SUMIFS(СВЦЭМ!$C$39:$C$782,СВЦЭМ!$A$39:$A$782,$A61,СВЦЭМ!$B$39:$B$782,G$47)+'СЕТ СН'!$G$12+СВЦЭМ!$D$10+'СЕТ СН'!$G$5-'СЕТ СН'!$G$20</f>
        <v>5386.1589616399997</v>
      </c>
      <c r="H61" s="36">
        <f>SUMIFS(СВЦЭМ!$C$39:$C$782,СВЦЭМ!$A$39:$A$782,$A61,СВЦЭМ!$B$39:$B$782,H$47)+'СЕТ СН'!$G$12+СВЦЭМ!$D$10+'СЕТ СН'!$G$5-'СЕТ СН'!$G$20</f>
        <v>5344.1734535900005</v>
      </c>
      <c r="I61" s="36">
        <f>SUMIFS(СВЦЭМ!$C$39:$C$782,СВЦЭМ!$A$39:$A$782,$A61,СВЦЭМ!$B$39:$B$782,I$47)+'СЕТ СН'!$G$12+СВЦЭМ!$D$10+'СЕТ СН'!$G$5-'СЕТ СН'!$G$20</f>
        <v>5277.26695277</v>
      </c>
      <c r="J61" s="36">
        <f>SUMIFS(СВЦЭМ!$C$39:$C$782,СВЦЭМ!$A$39:$A$782,$A61,СВЦЭМ!$B$39:$B$782,J$47)+'СЕТ СН'!$G$12+СВЦЭМ!$D$10+'СЕТ СН'!$G$5-'СЕТ СН'!$G$20</f>
        <v>5204.7647338000006</v>
      </c>
      <c r="K61" s="36">
        <f>SUMIFS(СВЦЭМ!$C$39:$C$782,СВЦЭМ!$A$39:$A$782,$A61,СВЦЭМ!$B$39:$B$782,K$47)+'СЕТ СН'!$G$12+СВЦЭМ!$D$10+'СЕТ СН'!$G$5-'СЕТ СН'!$G$20</f>
        <v>5194.4648178400003</v>
      </c>
      <c r="L61" s="36">
        <f>SUMIFS(СВЦЭМ!$C$39:$C$782,СВЦЭМ!$A$39:$A$782,$A61,СВЦЭМ!$B$39:$B$782,L$47)+'СЕТ СН'!$G$12+СВЦЭМ!$D$10+'СЕТ СН'!$G$5-'СЕТ СН'!$G$20</f>
        <v>5189.0073322500002</v>
      </c>
      <c r="M61" s="36">
        <f>SUMIFS(СВЦЭМ!$C$39:$C$782,СВЦЭМ!$A$39:$A$782,$A61,СВЦЭМ!$B$39:$B$782,M$47)+'СЕТ СН'!$G$12+СВЦЭМ!$D$10+'СЕТ СН'!$G$5-'СЕТ СН'!$G$20</f>
        <v>5198.0280312200002</v>
      </c>
      <c r="N61" s="36">
        <f>SUMIFS(СВЦЭМ!$C$39:$C$782,СВЦЭМ!$A$39:$A$782,$A61,СВЦЭМ!$B$39:$B$782,N$47)+'СЕТ СН'!$G$12+СВЦЭМ!$D$10+'СЕТ СН'!$G$5-'СЕТ СН'!$G$20</f>
        <v>5204.34715624</v>
      </c>
      <c r="O61" s="36">
        <f>SUMIFS(СВЦЭМ!$C$39:$C$782,СВЦЭМ!$A$39:$A$782,$A61,СВЦЭМ!$B$39:$B$782,O$47)+'СЕТ СН'!$G$12+СВЦЭМ!$D$10+'СЕТ СН'!$G$5-'СЕТ СН'!$G$20</f>
        <v>5211.4784572300005</v>
      </c>
      <c r="P61" s="36">
        <f>SUMIFS(СВЦЭМ!$C$39:$C$782,СВЦЭМ!$A$39:$A$782,$A61,СВЦЭМ!$B$39:$B$782,P$47)+'СЕТ СН'!$G$12+СВЦЭМ!$D$10+'СЕТ СН'!$G$5-'СЕТ СН'!$G$20</f>
        <v>5214.5713626800007</v>
      </c>
      <c r="Q61" s="36">
        <f>SUMIFS(СВЦЭМ!$C$39:$C$782,СВЦЭМ!$A$39:$A$782,$A61,СВЦЭМ!$B$39:$B$782,Q$47)+'СЕТ СН'!$G$12+СВЦЭМ!$D$10+'СЕТ СН'!$G$5-'СЕТ СН'!$G$20</f>
        <v>5236.5062458400007</v>
      </c>
      <c r="R61" s="36">
        <f>SUMIFS(СВЦЭМ!$C$39:$C$782,СВЦЭМ!$A$39:$A$782,$A61,СВЦЭМ!$B$39:$B$782,R$47)+'СЕТ СН'!$G$12+СВЦЭМ!$D$10+'СЕТ СН'!$G$5-'СЕТ СН'!$G$20</f>
        <v>5254.6833804500002</v>
      </c>
      <c r="S61" s="36">
        <f>SUMIFS(СВЦЭМ!$C$39:$C$782,СВЦЭМ!$A$39:$A$782,$A61,СВЦЭМ!$B$39:$B$782,S$47)+'СЕТ СН'!$G$12+СВЦЭМ!$D$10+'СЕТ СН'!$G$5-'СЕТ СН'!$G$20</f>
        <v>5235.1019688200004</v>
      </c>
      <c r="T61" s="36">
        <f>SUMIFS(СВЦЭМ!$C$39:$C$782,СВЦЭМ!$A$39:$A$782,$A61,СВЦЭМ!$B$39:$B$782,T$47)+'СЕТ СН'!$G$12+СВЦЭМ!$D$10+'СЕТ СН'!$G$5-'СЕТ СН'!$G$20</f>
        <v>5192.0317898700005</v>
      </c>
      <c r="U61" s="36">
        <f>SUMIFS(СВЦЭМ!$C$39:$C$782,СВЦЭМ!$A$39:$A$782,$A61,СВЦЭМ!$B$39:$B$782,U$47)+'СЕТ СН'!$G$12+СВЦЭМ!$D$10+'СЕТ СН'!$G$5-'СЕТ СН'!$G$20</f>
        <v>5189.6110037400003</v>
      </c>
      <c r="V61" s="36">
        <f>SUMIFS(СВЦЭМ!$C$39:$C$782,СВЦЭМ!$A$39:$A$782,$A61,СВЦЭМ!$B$39:$B$782,V$47)+'СЕТ СН'!$G$12+СВЦЭМ!$D$10+'СЕТ СН'!$G$5-'СЕТ СН'!$G$20</f>
        <v>5163.1985649799999</v>
      </c>
      <c r="W61" s="36">
        <f>SUMIFS(СВЦЭМ!$C$39:$C$782,СВЦЭМ!$A$39:$A$782,$A61,СВЦЭМ!$B$39:$B$782,W$47)+'СЕТ СН'!$G$12+СВЦЭМ!$D$10+'СЕТ СН'!$G$5-'СЕТ СН'!$G$20</f>
        <v>5138.6508804300001</v>
      </c>
      <c r="X61" s="36">
        <f>SUMIFS(СВЦЭМ!$C$39:$C$782,СВЦЭМ!$A$39:$A$782,$A61,СВЦЭМ!$B$39:$B$782,X$47)+'СЕТ СН'!$G$12+СВЦЭМ!$D$10+'СЕТ СН'!$G$5-'СЕТ СН'!$G$20</f>
        <v>5175.6241471600006</v>
      </c>
      <c r="Y61" s="36">
        <f>SUMIFS(СВЦЭМ!$C$39:$C$782,СВЦЭМ!$A$39:$A$782,$A61,СВЦЭМ!$B$39:$B$782,Y$47)+'СЕТ СН'!$G$12+СВЦЭМ!$D$10+'СЕТ СН'!$G$5-'СЕТ СН'!$G$20</f>
        <v>5236.3011684100002</v>
      </c>
    </row>
    <row r="62" spans="1:25" ht="15.75" x14ac:dyDescent="0.2">
      <c r="A62" s="35">
        <f t="shared" si="1"/>
        <v>45427</v>
      </c>
      <c r="B62" s="36">
        <f>SUMIFS(СВЦЭМ!$C$39:$C$782,СВЦЭМ!$A$39:$A$782,$A62,СВЦЭМ!$B$39:$B$782,B$47)+'СЕТ СН'!$G$12+СВЦЭМ!$D$10+'СЕТ СН'!$G$5-'СЕТ СН'!$G$20</f>
        <v>5286.1732998400003</v>
      </c>
      <c r="C62" s="36">
        <f>SUMIFS(СВЦЭМ!$C$39:$C$782,СВЦЭМ!$A$39:$A$782,$A62,СВЦЭМ!$B$39:$B$782,C$47)+'СЕТ СН'!$G$12+СВЦЭМ!$D$10+'СЕТ СН'!$G$5-'СЕТ СН'!$G$20</f>
        <v>5361.7042580699999</v>
      </c>
      <c r="D62" s="36">
        <f>SUMIFS(СВЦЭМ!$C$39:$C$782,СВЦЭМ!$A$39:$A$782,$A62,СВЦЭМ!$B$39:$B$782,D$47)+'СЕТ СН'!$G$12+СВЦЭМ!$D$10+'СЕТ СН'!$G$5-'СЕТ СН'!$G$20</f>
        <v>5374.9212330400005</v>
      </c>
      <c r="E62" s="36">
        <f>SUMIFS(СВЦЭМ!$C$39:$C$782,СВЦЭМ!$A$39:$A$782,$A62,СВЦЭМ!$B$39:$B$782,E$47)+'СЕТ СН'!$G$12+СВЦЭМ!$D$10+'СЕТ СН'!$G$5-'СЕТ СН'!$G$20</f>
        <v>5429.8723409800004</v>
      </c>
      <c r="F62" s="36">
        <f>SUMIFS(СВЦЭМ!$C$39:$C$782,СВЦЭМ!$A$39:$A$782,$A62,СВЦЭМ!$B$39:$B$782,F$47)+'СЕТ СН'!$G$12+СВЦЭМ!$D$10+'СЕТ СН'!$G$5-'СЕТ СН'!$G$20</f>
        <v>5438.5218901200005</v>
      </c>
      <c r="G62" s="36">
        <f>SUMIFS(СВЦЭМ!$C$39:$C$782,СВЦЭМ!$A$39:$A$782,$A62,СВЦЭМ!$B$39:$B$782,G$47)+'СЕТ СН'!$G$12+СВЦЭМ!$D$10+'СЕТ СН'!$G$5-'СЕТ СН'!$G$20</f>
        <v>5397.3138594299999</v>
      </c>
      <c r="H62" s="36">
        <f>SUMIFS(СВЦЭМ!$C$39:$C$782,СВЦЭМ!$A$39:$A$782,$A62,СВЦЭМ!$B$39:$B$782,H$47)+'СЕТ СН'!$G$12+СВЦЭМ!$D$10+'СЕТ СН'!$G$5-'СЕТ СН'!$G$20</f>
        <v>5340.8732104500004</v>
      </c>
      <c r="I62" s="36">
        <f>SUMIFS(СВЦЭМ!$C$39:$C$782,СВЦЭМ!$A$39:$A$782,$A62,СВЦЭМ!$B$39:$B$782,I$47)+'СЕТ СН'!$G$12+СВЦЭМ!$D$10+'СЕТ СН'!$G$5-'СЕТ СН'!$G$20</f>
        <v>5265.9111246299999</v>
      </c>
      <c r="J62" s="36">
        <f>SUMIFS(СВЦЭМ!$C$39:$C$782,СВЦЭМ!$A$39:$A$782,$A62,СВЦЭМ!$B$39:$B$782,J$47)+'СЕТ СН'!$G$12+СВЦЭМ!$D$10+'СЕТ СН'!$G$5-'СЕТ СН'!$G$20</f>
        <v>5223.84662682</v>
      </c>
      <c r="K62" s="36">
        <f>SUMIFS(СВЦЭМ!$C$39:$C$782,СВЦЭМ!$A$39:$A$782,$A62,СВЦЭМ!$B$39:$B$782,K$47)+'СЕТ СН'!$G$12+СВЦЭМ!$D$10+'СЕТ СН'!$G$5-'СЕТ СН'!$G$20</f>
        <v>5191.6678971900001</v>
      </c>
      <c r="L62" s="36">
        <f>SUMIFS(СВЦЭМ!$C$39:$C$782,СВЦЭМ!$A$39:$A$782,$A62,СВЦЭМ!$B$39:$B$782,L$47)+'СЕТ СН'!$G$12+СВЦЭМ!$D$10+'СЕТ СН'!$G$5-'СЕТ СН'!$G$20</f>
        <v>5153.5613504700004</v>
      </c>
      <c r="M62" s="36">
        <f>SUMIFS(СВЦЭМ!$C$39:$C$782,СВЦЭМ!$A$39:$A$782,$A62,СВЦЭМ!$B$39:$B$782,M$47)+'СЕТ СН'!$G$12+СВЦЭМ!$D$10+'СЕТ СН'!$G$5-'СЕТ СН'!$G$20</f>
        <v>5190.5768773099999</v>
      </c>
      <c r="N62" s="36">
        <f>SUMIFS(СВЦЭМ!$C$39:$C$782,СВЦЭМ!$A$39:$A$782,$A62,СВЦЭМ!$B$39:$B$782,N$47)+'СЕТ СН'!$G$12+СВЦЭМ!$D$10+'СЕТ СН'!$G$5-'СЕТ СН'!$G$20</f>
        <v>5203.4396057600006</v>
      </c>
      <c r="O62" s="36">
        <f>SUMIFS(СВЦЭМ!$C$39:$C$782,СВЦЭМ!$A$39:$A$782,$A62,СВЦЭМ!$B$39:$B$782,O$47)+'СЕТ СН'!$G$12+СВЦЭМ!$D$10+'СЕТ СН'!$G$5-'СЕТ СН'!$G$20</f>
        <v>5217.8987945900008</v>
      </c>
      <c r="P62" s="36">
        <f>SUMIFS(СВЦЭМ!$C$39:$C$782,СВЦЭМ!$A$39:$A$782,$A62,СВЦЭМ!$B$39:$B$782,P$47)+'СЕТ СН'!$G$12+СВЦЭМ!$D$10+'СЕТ СН'!$G$5-'СЕТ СН'!$G$20</f>
        <v>5229.0116245999998</v>
      </c>
      <c r="Q62" s="36">
        <f>SUMIFS(СВЦЭМ!$C$39:$C$782,СВЦЭМ!$A$39:$A$782,$A62,СВЦЭМ!$B$39:$B$782,Q$47)+'СЕТ СН'!$G$12+СВЦЭМ!$D$10+'СЕТ СН'!$G$5-'СЕТ СН'!$G$20</f>
        <v>5262.7786854900005</v>
      </c>
      <c r="R62" s="36">
        <f>SUMIFS(СВЦЭМ!$C$39:$C$782,СВЦЭМ!$A$39:$A$782,$A62,СВЦЭМ!$B$39:$B$782,R$47)+'СЕТ СН'!$G$12+СВЦЭМ!$D$10+'СЕТ СН'!$G$5-'СЕТ СН'!$G$20</f>
        <v>5269.4390079900004</v>
      </c>
      <c r="S62" s="36">
        <f>SUMIFS(СВЦЭМ!$C$39:$C$782,СВЦЭМ!$A$39:$A$782,$A62,СВЦЭМ!$B$39:$B$782,S$47)+'СЕТ СН'!$G$12+СВЦЭМ!$D$10+'СЕТ СН'!$G$5-'СЕТ СН'!$G$20</f>
        <v>5247.4155992900005</v>
      </c>
      <c r="T62" s="36">
        <f>SUMIFS(СВЦЭМ!$C$39:$C$782,СВЦЭМ!$A$39:$A$782,$A62,СВЦЭМ!$B$39:$B$782,T$47)+'СЕТ СН'!$G$12+СВЦЭМ!$D$10+'СЕТ СН'!$G$5-'СЕТ СН'!$G$20</f>
        <v>5213.9840147499999</v>
      </c>
      <c r="U62" s="36">
        <f>SUMIFS(СВЦЭМ!$C$39:$C$782,СВЦЭМ!$A$39:$A$782,$A62,СВЦЭМ!$B$39:$B$782,U$47)+'СЕТ СН'!$G$12+СВЦЭМ!$D$10+'СЕТ СН'!$G$5-'СЕТ СН'!$G$20</f>
        <v>5202.7550075300005</v>
      </c>
      <c r="V62" s="36">
        <f>SUMIFS(СВЦЭМ!$C$39:$C$782,СВЦЭМ!$A$39:$A$782,$A62,СВЦЭМ!$B$39:$B$782,V$47)+'СЕТ СН'!$G$12+СВЦЭМ!$D$10+'СЕТ СН'!$G$5-'СЕТ СН'!$G$20</f>
        <v>5161.7064627700001</v>
      </c>
      <c r="W62" s="36">
        <f>SUMIFS(СВЦЭМ!$C$39:$C$782,СВЦЭМ!$A$39:$A$782,$A62,СВЦЭМ!$B$39:$B$782,W$47)+'СЕТ СН'!$G$12+СВЦЭМ!$D$10+'СЕТ СН'!$G$5-'СЕТ СН'!$G$20</f>
        <v>5115.4720189700001</v>
      </c>
      <c r="X62" s="36">
        <f>SUMIFS(СВЦЭМ!$C$39:$C$782,СВЦЭМ!$A$39:$A$782,$A62,СВЦЭМ!$B$39:$B$782,X$47)+'СЕТ СН'!$G$12+СВЦЭМ!$D$10+'СЕТ СН'!$G$5-'СЕТ СН'!$G$20</f>
        <v>5155.28228769</v>
      </c>
      <c r="Y62" s="36">
        <f>SUMIFS(СВЦЭМ!$C$39:$C$782,СВЦЭМ!$A$39:$A$782,$A62,СВЦЭМ!$B$39:$B$782,Y$47)+'СЕТ СН'!$G$12+СВЦЭМ!$D$10+'СЕТ СН'!$G$5-'СЕТ СН'!$G$20</f>
        <v>5208.2294114699998</v>
      </c>
    </row>
    <row r="63" spans="1:25" ht="15.75" x14ac:dyDescent="0.2">
      <c r="A63" s="35">
        <f t="shared" si="1"/>
        <v>45428</v>
      </c>
      <c r="B63" s="36">
        <f>SUMIFS(СВЦЭМ!$C$39:$C$782,СВЦЭМ!$A$39:$A$782,$A63,СВЦЭМ!$B$39:$B$782,B$47)+'СЕТ СН'!$G$12+СВЦЭМ!$D$10+'СЕТ СН'!$G$5-'СЕТ СН'!$G$20</f>
        <v>5287.0544100099996</v>
      </c>
      <c r="C63" s="36">
        <f>SUMIFS(СВЦЭМ!$C$39:$C$782,СВЦЭМ!$A$39:$A$782,$A63,СВЦЭМ!$B$39:$B$782,C$47)+'СЕТ СН'!$G$12+СВЦЭМ!$D$10+'СЕТ СН'!$G$5-'СЕТ СН'!$G$20</f>
        <v>5380.4095396299999</v>
      </c>
      <c r="D63" s="36">
        <f>SUMIFS(СВЦЭМ!$C$39:$C$782,СВЦЭМ!$A$39:$A$782,$A63,СВЦЭМ!$B$39:$B$782,D$47)+'СЕТ СН'!$G$12+СВЦЭМ!$D$10+'СЕТ СН'!$G$5-'СЕТ СН'!$G$20</f>
        <v>5394.21076558</v>
      </c>
      <c r="E63" s="36">
        <f>SUMIFS(СВЦЭМ!$C$39:$C$782,СВЦЭМ!$A$39:$A$782,$A63,СВЦЭМ!$B$39:$B$782,E$47)+'СЕТ СН'!$G$12+СВЦЭМ!$D$10+'СЕТ СН'!$G$5-'СЕТ СН'!$G$20</f>
        <v>5450.5530345000006</v>
      </c>
      <c r="F63" s="36">
        <f>SUMIFS(СВЦЭМ!$C$39:$C$782,СВЦЭМ!$A$39:$A$782,$A63,СВЦЭМ!$B$39:$B$782,F$47)+'СЕТ СН'!$G$12+СВЦЭМ!$D$10+'СЕТ СН'!$G$5-'СЕТ СН'!$G$20</f>
        <v>5432.2073194100003</v>
      </c>
      <c r="G63" s="36">
        <f>SUMIFS(СВЦЭМ!$C$39:$C$782,СВЦЭМ!$A$39:$A$782,$A63,СВЦЭМ!$B$39:$B$782,G$47)+'СЕТ СН'!$G$12+СВЦЭМ!$D$10+'СЕТ СН'!$G$5-'СЕТ СН'!$G$20</f>
        <v>5388.8603636099997</v>
      </c>
      <c r="H63" s="36">
        <f>SUMIFS(СВЦЭМ!$C$39:$C$782,СВЦЭМ!$A$39:$A$782,$A63,СВЦЭМ!$B$39:$B$782,H$47)+'СЕТ СН'!$G$12+СВЦЭМ!$D$10+'СЕТ СН'!$G$5-'СЕТ СН'!$G$20</f>
        <v>5318.3567506899999</v>
      </c>
      <c r="I63" s="36">
        <f>SUMIFS(СВЦЭМ!$C$39:$C$782,СВЦЭМ!$A$39:$A$782,$A63,СВЦЭМ!$B$39:$B$782,I$47)+'СЕТ СН'!$G$12+СВЦЭМ!$D$10+'СЕТ СН'!$G$5-'СЕТ СН'!$G$20</f>
        <v>5222.9573891300006</v>
      </c>
      <c r="J63" s="36">
        <f>SUMIFS(СВЦЭМ!$C$39:$C$782,СВЦЭМ!$A$39:$A$782,$A63,СВЦЭМ!$B$39:$B$782,J$47)+'СЕТ СН'!$G$12+СВЦЭМ!$D$10+'СЕТ СН'!$G$5-'СЕТ СН'!$G$20</f>
        <v>5172.6504715700003</v>
      </c>
      <c r="K63" s="36">
        <f>SUMIFS(СВЦЭМ!$C$39:$C$782,СВЦЭМ!$A$39:$A$782,$A63,СВЦЭМ!$B$39:$B$782,K$47)+'СЕТ СН'!$G$12+СВЦЭМ!$D$10+'СЕТ СН'!$G$5-'СЕТ СН'!$G$20</f>
        <v>5151.6098847800004</v>
      </c>
      <c r="L63" s="36">
        <f>SUMIFS(СВЦЭМ!$C$39:$C$782,СВЦЭМ!$A$39:$A$782,$A63,СВЦЭМ!$B$39:$B$782,L$47)+'СЕТ СН'!$G$12+СВЦЭМ!$D$10+'СЕТ СН'!$G$5-'СЕТ СН'!$G$20</f>
        <v>5125.4914047500006</v>
      </c>
      <c r="M63" s="36">
        <f>SUMIFS(СВЦЭМ!$C$39:$C$782,СВЦЭМ!$A$39:$A$782,$A63,СВЦЭМ!$B$39:$B$782,M$47)+'СЕТ СН'!$G$12+СВЦЭМ!$D$10+'СЕТ СН'!$G$5-'СЕТ СН'!$G$20</f>
        <v>5143.2129085400002</v>
      </c>
      <c r="N63" s="36">
        <f>SUMIFS(СВЦЭМ!$C$39:$C$782,СВЦЭМ!$A$39:$A$782,$A63,СВЦЭМ!$B$39:$B$782,N$47)+'СЕТ СН'!$G$12+СВЦЭМ!$D$10+'СЕТ СН'!$G$5-'СЕТ СН'!$G$20</f>
        <v>5159.9838082599999</v>
      </c>
      <c r="O63" s="36">
        <f>SUMIFS(СВЦЭМ!$C$39:$C$782,СВЦЭМ!$A$39:$A$782,$A63,СВЦЭМ!$B$39:$B$782,O$47)+'СЕТ СН'!$G$12+СВЦЭМ!$D$10+'СЕТ СН'!$G$5-'СЕТ СН'!$G$20</f>
        <v>5159.3027015999996</v>
      </c>
      <c r="P63" s="36">
        <f>SUMIFS(СВЦЭМ!$C$39:$C$782,СВЦЭМ!$A$39:$A$782,$A63,СВЦЭМ!$B$39:$B$782,P$47)+'СЕТ СН'!$G$12+СВЦЭМ!$D$10+'СЕТ СН'!$G$5-'СЕТ СН'!$G$20</f>
        <v>5182.7758129100002</v>
      </c>
      <c r="Q63" s="36">
        <f>SUMIFS(СВЦЭМ!$C$39:$C$782,СВЦЭМ!$A$39:$A$782,$A63,СВЦЭМ!$B$39:$B$782,Q$47)+'СЕТ СН'!$G$12+СВЦЭМ!$D$10+'СЕТ СН'!$G$5-'СЕТ СН'!$G$20</f>
        <v>5204.9475484300001</v>
      </c>
      <c r="R63" s="36">
        <f>SUMIFS(СВЦЭМ!$C$39:$C$782,СВЦЭМ!$A$39:$A$782,$A63,СВЦЭМ!$B$39:$B$782,R$47)+'СЕТ СН'!$G$12+СВЦЭМ!$D$10+'СЕТ СН'!$G$5-'СЕТ СН'!$G$20</f>
        <v>5200.7442043500005</v>
      </c>
      <c r="S63" s="36">
        <f>SUMIFS(СВЦЭМ!$C$39:$C$782,СВЦЭМ!$A$39:$A$782,$A63,СВЦЭМ!$B$39:$B$782,S$47)+'СЕТ СН'!$G$12+СВЦЭМ!$D$10+'СЕТ СН'!$G$5-'СЕТ СН'!$G$20</f>
        <v>5192.6603965200002</v>
      </c>
      <c r="T63" s="36">
        <f>SUMIFS(СВЦЭМ!$C$39:$C$782,СВЦЭМ!$A$39:$A$782,$A63,СВЦЭМ!$B$39:$B$782,T$47)+'СЕТ СН'!$G$12+СВЦЭМ!$D$10+'СЕТ СН'!$G$5-'СЕТ СН'!$G$20</f>
        <v>5180.0384405900004</v>
      </c>
      <c r="U63" s="36">
        <f>SUMIFS(СВЦЭМ!$C$39:$C$782,СВЦЭМ!$A$39:$A$782,$A63,СВЦЭМ!$B$39:$B$782,U$47)+'СЕТ СН'!$G$12+СВЦЭМ!$D$10+'СЕТ СН'!$G$5-'СЕТ СН'!$G$20</f>
        <v>5168.1810301300002</v>
      </c>
      <c r="V63" s="36">
        <f>SUMIFS(СВЦЭМ!$C$39:$C$782,СВЦЭМ!$A$39:$A$782,$A63,СВЦЭМ!$B$39:$B$782,V$47)+'СЕТ СН'!$G$12+СВЦЭМ!$D$10+'СЕТ СН'!$G$5-'СЕТ СН'!$G$20</f>
        <v>5150.8714666100004</v>
      </c>
      <c r="W63" s="36">
        <f>SUMIFS(СВЦЭМ!$C$39:$C$782,СВЦЭМ!$A$39:$A$782,$A63,СВЦЭМ!$B$39:$B$782,W$47)+'СЕТ СН'!$G$12+СВЦЭМ!$D$10+'СЕТ СН'!$G$5-'СЕТ СН'!$G$20</f>
        <v>5121.8562629900007</v>
      </c>
      <c r="X63" s="36">
        <f>SUMIFS(СВЦЭМ!$C$39:$C$782,СВЦЭМ!$A$39:$A$782,$A63,СВЦЭМ!$B$39:$B$782,X$47)+'СЕТ СН'!$G$12+СВЦЭМ!$D$10+'СЕТ СН'!$G$5-'СЕТ СН'!$G$20</f>
        <v>5160.9641927800003</v>
      </c>
      <c r="Y63" s="36">
        <f>SUMIFS(СВЦЭМ!$C$39:$C$782,СВЦЭМ!$A$39:$A$782,$A63,СВЦЭМ!$B$39:$B$782,Y$47)+'СЕТ СН'!$G$12+СВЦЭМ!$D$10+'СЕТ СН'!$G$5-'СЕТ СН'!$G$20</f>
        <v>5218.2991152000004</v>
      </c>
    </row>
    <row r="64" spans="1:25" ht="15.75" x14ac:dyDescent="0.2">
      <c r="A64" s="35">
        <f t="shared" si="1"/>
        <v>45429</v>
      </c>
      <c r="B64" s="36">
        <f>SUMIFS(СВЦЭМ!$C$39:$C$782,СВЦЭМ!$A$39:$A$782,$A64,СВЦЭМ!$B$39:$B$782,B$47)+'СЕТ СН'!$G$12+СВЦЭМ!$D$10+'СЕТ СН'!$G$5-'СЕТ СН'!$G$20</f>
        <v>5198.9517847900006</v>
      </c>
      <c r="C64" s="36">
        <f>SUMIFS(СВЦЭМ!$C$39:$C$782,СВЦЭМ!$A$39:$A$782,$A64,СВЦЭМ!$B$39:$B$782,C$47)+'СЕТ СН'!$G$12+СВЦЭМ!$D$10+'СЕТ СН'!$G$5-'СЕТ СН'!$G$20</f>
        <v>5225.7223798600007</v>
      </c>
      <c r="D64" s="36">
        <f>SUMIFS(СВЦЭМ!$C$39:$C$782,СВЦЭМ!$A$39:$A$782,$A64,СВЦЭМ!$B$39:$B$782,D$47)+'СЕТ СН'!$G$12+СВЦЭМ!$D$10+'СЕТ СН'!$G$5-'СЕТ СН'!$G$20</f>
        <v>5232.2993780400002</v>
      </c>
      <c r="E64" s="36">
        <f>SUMIFS(СВЦЭМ!$C$39:$C$782,СВЦЭМ!$A$39:$A$782,$A64,СВЦЭМ!$B$39:$B$782,E$47)+'СЕТ СН'!$G$12+СВЦЭМ!$D$10+'СЕТ СН'!$G$5-'СЕТ СН'!$G$20</f>
        <v>5303.2144227700001</v>
      </c>
      <c r="F64" s="36">
        <f>SUMIFS(СВЦЭМ!$C$39:$C$782,СВЦЭМ!$A$39:$A$782,$A64,СВЦЭМ!$B$39:$B$782,F$47)+'СЕТ СН'!$G$12+СВЦЭМ!$D$10+'СЕТ СН'!$G$5-'СЕТ СН'!$G$20</f>
        <v>5331.5099359100004</v>
      </c>
      <c r="G64" s="36">
        <f>SUMIFS(СВЦЭМ!$C$39:$C$782,СВЦЭМ!$A$39:$A$782,$A64,СВЦЭМ!$B$39:$B$782,G$47)+'СЕТ СН'!$G$12+СВЦЭМ!$D$10+'СЕТ СН'!$G$5-'СЕТ СН'!$G$20</f>
        <v>5304.0826058299999</v>
      </c>
      <c r="H64" s="36">
        <f>SUMIFS(СВЦЭМ!$C$39:$C$782,СВЦЭМ!$A$39:$A$782,$A64,СВЦЭМ!$B$39:$B$782,H$47)+'СЕТ СН'!$G$12+СВЦЭМ!$D$10+'СЕТ СН'!$G$5-'СЕТ СН'!$G$20</f>
        <v>5283.0462331799999</v>
      </c>
      <c r="I64" s="36">
        <f>SUMIFS(СВЦЭМ!$C$39:$C$782,СВЦЭМ!$A$39:$A$782,$A64,СВЦЭМ!$B$39:$B$782,I$47)+'СЕТ СН'!$G$12+СВЦЭМ!$D$10+'СЕТ СН'!$G$5-'СЕТ СН'!$G$20</f>
        <v>5295.5804882299999</v>
      </c>
      <c r="J64" s="36">
        <f>SUMIFS(СВЦЭМ!$C$39:$C$782,СВЦЭМ!$A$39:$A$782,$A64,СВЦЭМ!$B$39:$B$782,J$47)+'СЕТ СН'!$G$12+СВЦЭМ!$D$10+'СЕТ СН'!$G$5-'СЕТ СН'!$G$20</f>
        <v>5235.9925622999999</v>
      </c>
      <c r="K64" s="36">
        <f>SUMIFS(СВЦЭМ!$C$39:$C$782,СВЦЭМ!$A$39:$A$782,$A64,СВЦЭМ!$B$39:$B$782,K$47)+'СЕТ СН'!$G$12+СВЦЭМ!$D$10+'СЕТ СН'!$G$5-'СЕТ СН'!$G$20</f>
        <v>5222.4204970600003</v>
      </c>
      <c r="L64" s="36">
        <f>SUMIFS(СВЦЭМ!$C$39:$C$782,СВЦЭМ!$A$39:$A$782,$A64,СВЦЭМ!$B$39:$B$782,L$47)+'СЕТ СН'!$G$12+СВЦЭМ!$D$10+'СЕТ СН'!$G$5-'СЕТ СН'!$G$20</f>
        <v>5205.5183429799999</v>
      </c>
      <c r="M64" s="36">
        <f>SUMIFS(СВЦЭМ!$C$39:$C$782,СВЦЭМ!$A$39:$A$782,$A64,СВЦЭМ!$B$39:$B$782,M$47)+'СЕТ СН'!$G$12+СВЦЭМ!$D$10+'СЕТ СН'!$G$5-'СЕТ СН'!$G$20</f>
        <v>5229.2271464400001</v>
      </c>
      <c r="N64" s="36">
        <f>SUMIFS(СВЦЭМ!$C$39:$C$782,СВЦЭМ!$A$39:$A$782,$A64,СВЦЭМ!$B$39:$B$782,N$47)+'СЕТ СН'!$G$12+СВЦЭМ!$D$10+'СЕТ СН'!$G$5-'СЕТ СН'!$G$20</f>
        <v>5242.6690266900005</v>
      </c>
      <c r="O64" s="36">
        <f>SUMIFS(СВЦЭМ!$C$39:$C$782,СВЦЭМ!$A$39:$A$782,$A64,СВЦЭМ!$B$39:$B$782,O$47)+'СЕТ СН'!$G$12+СВЦЭМ!$D$10+'СЕТ СН'!$G$5-'СЕТ СН'!$G$20</f>
        <v>5259.04238136</v>
      </c>
      <c r="P64" s="36">
        <f>SUMIFS(СВЦЭМ!$C$39:$C$782,СВЦЭМ!$A$39:$A$782,$A64,СВЦЭМ!$B$39:$B$782,P$47)+'СЕТ СН'!$G$12+СВЦЭМ!$D$10+'СЕТ СН'!$G$5-'СЕТ СН'!$G$20</f>
        <v>5267.34246024</v>
      </c>
      <c r="Q64" s="36">
        <f>SUMIFS(СВЦЭМ!$C$39:$C$782,СВЦЭМ!$A$39:$A$782,$A64,СВЦЭМ!$B$39:$B$782,Q$47)+'СЕТ СН'!$G$12+СВЦЭМ!$D$10+'СЕТ СН'!$G$5-'СЕТ СН'!$G$20</f>
        <v>5300.7351931499998</v>
      </c>
      <c r="R64" s="36">
        <f>SUMIFS(СВЦЭМ!$C$39:$C$782,СВЦЭМ!$A$39:$A$782,$A64,СВЦЭМ!$B$39:$B$782,R$47)+'СЕТ СН'!$G$12+СВЦЭМ!$D$10+'СЕТ СН'!$G$5-'СЕТ СН'!$G$20</f>
        <v>5310.1230041100007</v>
      </c>
      <c r="S64" s="36">
        <f>SUMIFS(СВЦЭМ!$C$39:$C$782,СВЦЭМ!$A$39:$A$782,$A64,СВЦЭМ!$B$39:$B$782,S$47)+'СЕТ СН'!$G$12+СВЦЭМ!$D$10+'СЕТ СН'!$G$5-'СЕТ СН'!$G$20</f>
        <v>5284.96997517</v>
      </c>
      <c r="T64" s="36">
        <f>SUMIFS(СВЦЭМ!$C$39:$C$782,СВЦЭМ!$A$39:$A$782,$A64,СВЦЭМ!$B$39:$B$782,T$47)+'СЕТ СН'!$G$12+СВЦЭМ!$D$10+'СЕТ СН'!$G$5-'СЕТ СН'!$G$20</f>
        <v>5247.3773244399999</v>
      </c>
      <c r="U64" s="36">
        <f>SUMIFS(СВЦЭМ!$C$39:$C$782,СВЦЭМ!$A$39:$A$782,$A64,СВЦЭМ!$B$39:$B$782,U$47)+'СЕТ СН'!$G$12+СВЦЭМ!$D$10+'СЕТ СН'!$G$5-'СЕТ СН'!$G$20</f>
        <v>5240.6605397900003</v>
      </c>
      <c r="V64" s="36">
        <f>SUMIFS(СВЦЭМ!$C$39:$C$782,СВЦЭМ!$A$39:$A$782,$A64,СВЦЭМ!$B$39:$B$782,V$47)+'СЕТ СН'!$G$12+СВЦЭМ!$D$10+'СЕТ СН'!$G$5-'СЕТ СН'!$G$20</f>
        <v>5223.3375846199997</v>
      </c>
      <c r="W64" s="36">
        <f>SUMIFS(СВЦЭМ!$C$39:$C$782,СВЦЭМ!$A$39:$A$782,$A64,СВЦЭМ!$B$39:$B$782,W$47)+'СЕТ СН'!$G$12+СВЦЭМ!$D$10+'СЕТ СН'!$G$5-'СЕТ СН'!$G$20</f>
        <v>5189.2478058699999</v>
      </c>
      <c r="X64" s="36">
        <f>SUMIFS(СВЦЭМ!$C$39:$C$782,СВЦЭМ!$A$39:$A$782,$A64,СВЦЭМ!$B$39:$B$782,X$47)+'СЕТ СН'!$G$12+СВЦЭМ!$D$10+'СЕТ СН'!$G$5-'СЕТ СН'!$G$20</f>
        <v>5216.34072156</v>
      </c>
      <c r="Y64" s="36">
        <f>SUMIFS(СВЦЭМ!$C$39:$C$782,СВЦЭМ!$A$39:$A$782,$A64,СВЦЭМ!$B$39:$B$782,Y$47)+'СЕТ СН'!$G$12+СВЦЭМ!$D$10+'СЕТ СН'!$G$5-'СЕТ СН'!$G$20</f>
        <v>5291.4068031300003</v>
      </c>
    </row>
    <row r="65" spans="1:27" ht="15.75" x14ac:dyDescent="0.2">
      <c r="A65" s="35">
        <f t="shared" si="1"/>
        <v>45430</v>
      </c>
      <c r="B65" s="36">
        <f>SUMIFS(СВЦЭМ!$C$39:$C$782,СВЦЭМ!$A$39:$A$782,$A65,СВЦЭМ!$B$39:$B$782,B$47)+'СЕТ СН'!$G$12+СВЦЭМ!$D$10+'СЕТ СН'!$G$5-'СЕТ СН'!$G$20</f>
        <v>5244.1072878200002</v>
      </c>
      <c r="C65" s="36">
        <f>SUMIFS(СВЦЭМ!$C$39:$C$782,СВЦЭМ!$A$39:$A$782,$A65,СВЦЭМ!$B$39:$B$782,C$47)+'СЕТ СН'!$G$12+СВЦЭМ!$D$10+'СЕТ СН'!$G$5-'СЕТ СН'!$G$20</f>
        <v>5324.34404189</v>
      </c>
      <c r="D65" s="36">
        <f>SUMIFS(СВЦЭМ!$C$39:$C$782,СВЦЭМ!$A$39:$A$782,$A65,СВЦЭМ!$B$39:$B$782,D$47)+'СЕТ СН'!$G$12+СВЦЭМ!$D$10+'СЕТ СН'!$G$5-'СЕТ СН'!$G$20</f>
        <v>5313.2739455700003</v>
      </c>
      <c r="E65" s="36">
        <f>SUMIFS(СВЦЭМ!$C$39:$C$782,СВЦЭМ!$A$39:$A$782,$A65,СВЦЭМ!$B$39:$B$782,E$47)+'СЕТ СН'!$G$12+СВЦЭМ!$D$10+'СЕТ СН'!$G$5-'СЕТ СН'!$G$20</f>
        <v>5331.5051167800002</v>
      </c>
      <c r="F65" s="36">
        <f>SUMIFS(СВЦЭМ!$C$39:$C$782,СВЦЭМ!$A$39:$A$782,$A65,СВЦЭМ!$B$39:$B$782,F$47)+'СЕТ СН'!$G$12+СВЦЭМ!$D$10+'СЕТ СН'!$G$5-'СЕТ СН'!$G$20</f>
        <v>5337.1130984600004</v>
      </c>
      <c r="G65" s="36">
        <f>SUMIFS(СВЦЭМ!$C$39:$C$782,СВЦЭМ!$A$39:$A$782,$A65,СВЦЭМ!$B$39:$B$782,G$47)+'СЕТ СН'!$G$12+СВЦЭМ!$D$10+'СЕТ СН'!$G$5-'СЕТ СН'!$G$20</f>
        <v>5344.2270644</v>
      </c>
      <c r="H65" s="36">
        <f>SUMIFS(СВЦЭМ!$C$39:$C$782,СВЦЭМ!$A$39:$A$782,$A65,СВЦЭМ!$B$39:$B$782,H$47)+'СЕТ СН'!$G$12+СВЦЭМ!$D$10+'СЕТ СН'!$G$5-'СЕТ СН'!$G$20</f>
        <v>5315.6609304900003</v>
      </c>
      <c r="I65" s="36">
        <f>SUMIFS(СВЦЭМ!$C$39:$C$782,СВЦЭМ!$A$39:$A$782,$A65,СВЦЭМ!$B$39:$B$782,I$47)+'СЕТ СН'!$G$12+СВЦЭМ!$D$10+'СЕТ СН'!$G$5-'СЕТ СН'!$G$20</f>
        <v>5286.7684165999999</v>
      </c>
      <c r="J65" s="36">
        <f>SUMIFS(СВЦЭМ!$C$39:$C$782,СВЦЭМ!$A$39:$A$782,$A65,СВЦЭМ!$B$39:$B$782,J$47)+'СЕТ СН'!$G$12+СВЦЭМ!$D$10+'СЕТ СН'!$G$5-'СЕТ СН'!$G$20</f>
        <v>5242.7167624700005</v>
      </c>
      <c r="K65" s="36">
        <f>SUMIFS(СВЦЭМ!$C$39:$C$782,СВЦЭМ!$A$39:$A$782,$A65,СВЦЭМ!$B$39:$B$782,K$47)+'СЕТ СН'!$G$12+СВЦЭМ!$D$10+'СЕТ СН'!$G$5-'СЕТ СН'!$G$20</f>
        <v>5210.8544228000001</v>
      </c>
      <c r="L65" s="36">
        <f>SUMIFS(СВЦЭМ!$C$39:$C$782,СВЦЭМ!$A$39:$A$782,$A65,СВЦЭМ!$B$39:$B$782,L$47)+'СЕТ СН'!$G$12+СВЦЭМ!$D$10+'СЕТ СН'!$G$5-'СЕТ СН'!$G$20</f>
        <v>5206.3119424200004</v>
      </c>
      <c r="M65" s="36">
        <f>SUMIFS(СВЦЭМ!$C$39:$C$782,СВЦЭМ!$A$39:$A$782,$A65,СВЦЭМ!$B$39:$B$782,M$47)+'СЕТ СН'!$G$12+СВЦЭМ!$D$10+'СЕТ СН'!$G$5-'СЕТ СН'!$G$20</f>
        <v>5245.0384212200006</v>
      </c>
      <c r="N65" s="36">
        <f>SUMIFS(СВЦЭМ!$C$39:$C$782,СВЦЭМ!$A$39:$A$782,$A65,СВЦЭМ!$B$39:$B$782,N$47)+'СЕТ СН'!$G$12+СВЦЭМ!$D$10+'СЕТ СН'!$G$5-'СЕТ СН'!$G$20</f>
        <v>5237.9595642499999</v>
      </c>
      <c r="O65" s="36">
        <f>SUMIFS(СВЦЭМ!$C$39:$C$782,СВЦЭМ!$A$39:$A$782,$A65,СВЦЭМ!$B$39:$B$782,O$47)+'СЕТ СН'!$G$12+СВЦЭМ!$D$10+'СЕТ СН'!$G$5-'СЕТ СН'!$G$20</f>
        <v>5257.0764584500002</v>
      </c>
      <c r="P65" s="36">
        <f>SUMIFS(СВЦЭМ!$C$39:$C$782,СВЦЭМ!$A$39:$A$782,$A65,СВЦЭМ!$B$39:$B$782,P$47)+'СЕТ СН'!$G$12+СВЦЭМ!$D$10+'СЕТ СН'!$G$5-'СЕТ СН'!$G$20</f>
        <v>5277.1573228200004</v>
      </c>
      <c r="Q65" s="36">
        <f>SUMIFS(СВЦЭМ!$C$39:$C$782,СВЦЭМ!$A$39:$A$782,$A65,СВЦЭМ!$B$39:$B$782,Q$47)+'СЕТ СН'!$G$12+СВЦЭМ!$D$10+'СЕТ СН'!$G$5-'СЕТ СН'!$G$20</f>
        <v>5297.0362052800001</v>
      </c>
      <c r="R65" s="36">
        <f>SUMIFS(СВЦЭМ!$C$39:$C$782,СВЦЭМ!$A$39:$A$782,$A65,СВЦЭМ!$B$39:$B$782,R$47)+'СЕТ СН'!$G$12+СВЦЭМ!$D$10+'СЕТ СН'!$G$5-'СЕТ СН'!$G$20</f>
        <v>5315.0563713900001</v>
      </c>
      <c r="S65" s="36">
        <f>SUMIFS(СВЦЭМ!$C$39:$C$782,СВЦЭМ!$A$39:$A$782,$A65,СВЦЭМ!$B$39:$B$782,S$47)+'СЕТ СН'!$G$12+СВЦЭМ!$D$10+'СЕТ СН'!$G$5-'СЕТ СН'!$G$20</f>
        <v>5308.5109166299999</v>
      </c>
      <c r="T65" s="36">
        <f>SUMIFS(СВЦЭМ!$C$39:$C$782,СВЦЭМ!$A$39:$A$782,$A65,СВЦЭМ!$B$39:$B$782,T$47)+'СЕТ СН'!$G$12+СВЦЭМ!$D$10+'СЕТ СН'!$G$5-'СЕТ СН'!$G$20</f>
        <v>5277.8865425900003</v>
      </c>
      <c r="U65" s="36">
        <f>SUMIFS(СВЦЭМ!$C$39:$C$782,СВЦЭМ!$A$39:$A$782,$A65,СВЦЭМ!$B$39:$B$782,U$47)+'СЕТ СН'!$G$12+СВЦЭМ!$D$10+'СЕТ СН'!$G$5-'СЕТ СН'!$G$20</f>
        <v>5255.2694980599999</v>
      </c>
      <c r="V65" s="36">
        <f>SUMIFS(СВЦЭМ!$C$39:$C$782,СВЦЭМ!$A$39:$A$782,$A65,СВЦЭМ!$B$39:$B$782,V$47)+'СЕТ СН'!$G$12+СВЦЭМ!$D$10+'СЕТ СН'!$G$5-'СЕТ СН'!$G$20</f>
        <v>5203.9821619900003</v>
      </c>
      <c r="W65" s="36">
        <f>SUMIFS(СВЦЭМ!$C$39:$C$782,СВЦЭМ!$A$39:$A$782,$A65,СВЦЭМ!$B$39:$B$782,W$47)+'СЕТ СН'!$G$12+СВЦЭМ!$D$10+'СЕТ СН'!$G$5-'СЕТ СН'!$G$20</f>
        <v>5153.8857508000001</v>
      </c>
      <c r="X65" s="36">
        <f>SUMIFS(СВЦЭМ!$C$39:$C$782,СВЦЭМ!$A$39:$A$782,$A65,СВЦЭМ!$B$39:$B$782,X$47)+'СЕТ СН'!$G$12+СВЦЭМ!$D$10+'СЕТ СН'!$G$5-'СЕТ СН'!$G$20</f>
        <v>5189.4732910000002</v>
      </c>
      <c r="Y65" s="36">
        <f>SUMIFS(СВЦЭМ!$C$39:$C$782,СВЦЭМ!$A$39:$A$782,$A65,СВЦЭМ!$B$39:$B$782,Y$47)+'СЕТ СН'!$G$12+СВЦЭМ!$D$10+'СЕТ СН'!$G$5-'СЕТ СН'!$G$20</f>
        <v>5265.1482030900006</v>
      </c>
    </row>
    <row r="66" spans="1:27" ht="15.75" x14ac:dyDescent="0.2">
      <c r="A66" s="35">
        <f t="shared" si="1"/>
        <v>45431</v>
      </c>
      <c r="B66" s="36">
        <f>SUMIFS(СВЦЭМ!$C$39:$C$782,СВЦЭМ!$A$39:$A$782,$A66,СВЦЭМ!$B$39:$B$782,B$47)+'СЕТ СН'!$G$12+СВЦЭМ!$D$10+'СЕТ СН'!$G$5-'СЕТ СН'!$G$20</f>
        <v>5310.2836379400005</v>
      </c>
      <c r="C66" s="36">
        <f>SUMIFS(СВЦЭМ!$C$39:$C$782,СВЦЭМ!$A$39:$A$782,$A66,СВЦЭМ!$B$39:$B$782,C$47)+'СЕТ СН'!$G$12+СВЦЭМ!$D$10+'СЕТ СН'!$G$5-'СЕТ СН'!$G$20</f>
        <v>5337.6426942899998</v>
      </c>
      <c r="D66" s="36">
        <f>SUMIFS(СВЦЭМ!$C$39:$C$782,СВЦЭМ!$A$39:$A$782,$A66,СВЦЭМ!$B$39:$B$782,D$47)+'СЕТ СН'!$G$12+СВЦЭМ!$D$10+'СЕТ СН'!$G$5-'СЕТ СН'!$G$20</f>
        <v>5356.2963775900007</v>
      </c>
      <c r="E66" s="36">
        <f>SUMIFS(СВЦЭМ!$C$39:$C$782,СВЦЭМ!$A$39:$A$782,$A66,СВЦЭМ!$B$39:$B$782,E$47)+'СЕТ СН'!$G$12+СВЦЭМ!$D$10+'СЕТ СН'!$G$5-'СЕТ СН'!$G$20</f>
        <v>5388.78849352</v>
      </c>
      <c r="F66" s="36">
        <f>SUMIFS(СВЦЭМ!$C$39:$C$782,СВЦЭМ!$A$39:$A$782,$A66,СВЦЭМ!$B$39:$B$782,F$47)+'СЕТ СН'!$G$12+СВЦЭМ!$D$10+'СЕТ СН'!$G$5-'СЕТ СН'!$G$20</f>
        <v>5390.4498785599999</v>
      </c>
      <c r="G66" s="36">
        <f>SUMIFS(СВЦЭМ!$C$39:$C$782,СВЦЭМ!$A$39:$A$782,$A66,СВЦЭМ!$B$39:$B$782,G$47)+'СЕТ СН'!$G$12+СВЦЭМ!$D$10+'СЕТ СН'!$G$5-'СЕТ СН'!$G$20</f>
        <v>5368.1049117900002</v>
      </c>
      <c r="H66" s="36">
        <f>SUMIFS(СВЦЭМ!$C$39:$C$782,СВЦЭМ!$A$39:$A$782,$A66,СВЦЭМ!$B$39:$B$782,H$47)+'СЕТ СН'!$G$12+СВЦЭМ!$D$10+'СЕТ СН'!$G$5-'СЕТ СН'!$G$20</f>
        <v>5381.1498909100001</v>
      </c>
      <c r="I66" s="36">
        <f>SUMIFS(СВЦЭМ!$C$39:$C$782,СВЦЭМ!$A$39:$A$782,$A66,СВЦЭМ!$B$39:$B$782,I$47)+'СЕТ СН'!$G$12+СВЦЭМ!$D$10+'СЕТ СН'!$G$5-'СЕТ СН'!$G$20</f>
        <v>5350.8104485700005</v>
      </c>
      <c r="J66" s="36">
        <f>SUMIFS(СВЦЭМ!$C$39:$C$782,СВЦЭМ!$A$39:$A$782,$A66,СВЦЭМ!$B$39:$B$782,J$47)+'СЕТ СН'!$G$12+СВЦЭМ!$D$10+'СЕТ СН'!$G$5-'СЕТ СН'!$G$20</f>
        <v>5255.9644652000006</v>
      </c>
      <c r="K66" s="36">
        <f>SUMIFS(СВЦЭМ!$C$39:$C$782,СВЦЭМ!$A$39:$A$782,$A66,СВЦЭМ!$B$39:$B$782,K$47)+'СЕТ СН'!$G$12+СВЦЭМ!$D$10+'СЕТ СН'!$G$5-'СЕТ СН'!$G$20</f>
        <v>5198.2295741799999</v>
      </c>
      <c r="L66" s="36">
        <f>SUMIFS(СВЦЭМ!$C$39:$C$782,СВЦЭМ!$A$39:$A$782,$A66,СВЦЭМ!$B$39:$B$782,L$47)+'СЕТ СН'!$G$12+СВЦЭМ!$D$10+'СЕТ СН'!$G$5-'СЕТ СН'!$G$20</f>
        <v>5175.3122053500001</v>
      </c>
      <c r="M66" s="36">
        <f>SUMIFS(СВЦЭМ!$C$39:$C$782,СВЦЭМ!$A$39:$A$782,$A66,СВЦЭМ!$B$39:$B$782,M$47)+'СЕТ СН'!$G$12+СВЦЭМ!$D$10+'СЕТ СН'!$G$5-'СЕТ СН'!$G$20</f>
        <v>5188.9001860900007</v>
      </c>
      <c r="N66" s="36">
        <f>SUMIFS(СВЦЭМ!$C$39:$C$782,СВЦЭМ!$A$39:$A$782,$A66,СВЦЭМ!$B$39:$B$782,N$47)+'СЕТ СН'!$G$12+СВЦЭМ!$D$10+'СЕТ СН'!$G$5-'СЕТ СН'!$G$20</f>
        <v>5192.59432681</v>
      </c>
      <c r="O66" s="36">
        <f>SUMIFS(СВЦЭМ!$C$39:$C$782,СВЦЭМ!$A$39:$A$782,$A66,СВЦЭМ!$B$39:$B$782,O$47)+'СЕТ СН'!$G$12+СВЦЭМ!$D$10+'СЕТ СН'!$G$5-'СЕТ СН'!$G$20</f>
        <v>5194.6304313099999</v>
      </c>
      <c r="P66" s="36">
        <f>SUMIFS(СВЦЭМ!$C$39:$C$782,СВЦЭМ!$A$39:$A$782,$A66,СВЦЭМ!$B$39:$B$782,P$47)+'СЕТ СН'!$G$12+СВЦЭМ!$D$10+'СЕТ СН'!$G$5-'СЕТ СН'!$G$20</f>
        <v>5212.9652401500007</v>
      </c>
      <c r="Q66" s="36">
        <f>SUMIFS(СВЦЭМ!$C$39:$C$782,СВЦЭМ!$A$39:$A$782,$A66,СВЦЭМ!$B$39:$B$782,Q$47)+'СЕТ СН'!$G$12+СВЦЭМ!$D$10+'СЕТ СН'!$G$5-'СЕТ СН'!$G$20</f>
        <v>5236.0079875199999</v>
      </c>
      <c r="R66" s="36">
        <f>SUMIFS(СВЦЭМ!$C$39:$C$782,СВЦЭМ!$A$39:$A$782,$A66,СВЦЭМ!$B$39:$B$782,R$47)+'СЕТ СН'!$G$12+СВЦЭМ!$D$10+'СЕТ СН'!$G$5-'СЕТ СН'!$G$20</f>
        <v>5238.6910516000007</v>
      </c>
      <c r="S66" s="36">
        <f>SUMIFS(СВЦЭМ!$C$39:$C$782,СВЦЭМ!$A$39:$A$782,$A66,СВЦЭМ!$B$39:$B$782,S$47)+'СЕТ СН'!$G$12+СВЦЭМ!$D$10+'СЕТ СН'!$G$5-'СЕТ СН'!$G$20</f>
        <v>5225.03923407</v>
      </c>
      <c r="T66" s="36">
        <f>SUMIFS(СВЦЭМ!$C$39:$C$782,СВЦЭМ!$A$39:$A$782,$A66,СВЦЭМ!$B$39:$B$782,T$47)+'СЕТ СН'!$G$12+СВЦЭМ!$D$10+'СЕТ СН'!$G$5-'СЕТ СН'!$G$20</f>
        <v>5205.5285047200005</v>
      </c>
      <c r="U66" s="36">
        <f>SUMIFS(СВЦЭМ!$C$39:$C$782,СВЦЭМ!$A$39:$A$782,$A66,СВЦЭМ!$B$39:$B$782,U$47)+'СЕТ СН'!$G$12+СВЦЭМ!$D$10+'СЕТ СН'!$G$5-'СЕТ СН'!$G$20</f>
        <v>5191.9533847100001</v>
      </c>
      <c r="V66" s="36">
        <f>SUMIFS(СВЦЭМ!$C$39:$C$782,СВЦЭМ!$A$39:$A$782,$A66,СВЦЭМ!$B$39:$B$782,V$47)+'СЕТ СН'!$G$12+СВЦЭМ!$D$10+'СЕТ СН'!$G$5-'СЕТ СН'!$G$20</f>
        <v>5193.1414991900001</v>
      </c>
      <c r="W66" s="36">
        <f>SUMIFS(СВЦЭМ!$C$39:$C$782,СВЦЭМ!$A$39:$A$782,$A66,СВЦЭМ!$B$39:$B$782,W$47)+'СЕТ СН'!$G$12+СВЦЭМ!$D$10+'СЕТ СН'!$G$5-'СЕТ СН'!$G$20</f>
        <v>5155.6042672900003</v>
      </c>
      <c r="X66" s="36">
        <f>SUMIFS(СВЦЭМ!$C$39:$C$782,СВЦЭМ!$A$39:$A$782,$A66,СВЦЭМ!$B$39:$B$782,X$47)+'СЕТ СН'!$G$12+СВЦЭМ!$D$10+'СЕТ СН'!$G$5-'СЕТ СН'!$G$20</f>
        <v>5195.4099692899999</v>
      </c>
      <c r="Y66" s="36">
        <f>SUMIFS(СВЦЭМ!$C$39:$C$782,СВЦЭМ!$A$39:$A$782,$A66,СВЦЭМ!$B$39:$B$782,Y$47)+'СЕТ СН'!$G$12+СВЦЭМ!$D$10+'СЕТ СН'!$G$5-'СЕТ СН'!$G$20</f>
        <v>5217.8986705099996</v>
      </c>
    </row>
    <row r="67" spans="1:27" ht="15.75" x14ac:dyDescent="0.2">
      <c r="A67" s="35">
        <f t="shared" si="1"/>
        <v>45432</v>
      </c>
      <c r="B67" s="36">
        <f>SUMIFS(СВЦЭМ!$C$39:$C$782,СВЦЭМ!$A$39:$A$782,$A67,СВЦЭМ!$B$39:$B$782,B$47)+'СЕТ СН'!$G$12+СВЦЭМ!$D$10+'СЕТ СН'!$G$5-'СЕТ СН'!$G$20</f>
        <v>5256.08640973</v>
      </c>
      <c r="C67" s="36">
        <f>SUMIFS(СВЦЭМ!$C$39:$C$782,СВЦЭМ!$A$39:$A$782,$A67,СВЦЭМ!$B$39:$B$782,C$47)+'СЕТ СН'!$G$12+СВЦЭМ!$D$10+'СЕТ СН'!$G$5-'СЕТ СН'!$G$20</f>
        <v>5354.5816807500005</v>
      </c>
      <c r="D67" s="36">
        <f>SUMIFS(СВЦЭМ!$C$39:$C$782,СВЦЭМ!$A$39:$A$782,$A67,СВЦЭМ!$B$39:$B$782,D$47)+'СЕТ СН'!$G$12+СВЦЭМ!$D$10+'СЕТ СН'!$G$5-'СЕТ СН'!$G$20</f>
        <v>5357.0853800599998</v>
      </c>
      <c r="E67" s="36">
        <f>SUMIFS(СВЦЭМ!$C$39:$C$782,СВЦЭМ!$A$39:$A$782,$A67,СВЦЭМ!$B$39:$B$782,E$47)+'СЕТ СН'!$G$12+СВЦЭМ!$D$10+'СЕТ СН'!$G$5-'СЕТ СН'!$G$20</f>
        <v>5422.1278998500002</v>
      </c>
      <c r="F67" s="36">
        <f>SUMIFS(СВЦЭМ!$C$39:$C$782,СВЦЭМ!$A$39:$A$782,$A67,СВЦЭМ!$B$39:$B$782,F$47)+'СЕТ СН'!$G$12+СВЦЭМ!$D$10+'СЕТ СН'!$G$5-'СЕТ СН'!$G$20</f>
        <v>5418.5225905400002</v>
      </c>
      <c r="G67" s="36">
        <f>SUMIFS(СВЦЭМ!$C$39:$C$782,СВЦЭМ!$A$39:$A$782,$A67,СВЦЭМ!$B$39:$B$782,G$47)+'СЕТ СН'!$G$12+СВЦЭМ!$D$10+'СЕТ СН'!$G$5-'СЕТ СН'!$G$20</f>
        <v>5376.5752882400002</v>
      </c>
      <c r="H67" s="36">
        <f>SUMIFS(СВЦЭМ!$C$39:$C$782,СВЦЭМ!$A$39:$A$782,$A67,СВЦЭМ!$B$39:$B$782,H$47)+'СЕТ СН'!$G$12+СВЦЭМ!$D$10+'СЕТ СН'!$G$5-'СЕТ СН'!$G$20</f>
        <v>5319.6257839400005</v>
      </c>
      <c r="I67" s="36">
        <f>SUMIFS(СВЦЭМ!$C$39:$C$782,СВЦЭМ!$A$39:$A$782,$A67,СВЦЭМ!$B$39:$B$782,I$47)+'СЕТ СН'!$G$12+СВЦЭМ!$D$10+'СЕТ СН'!$G$5-'СЕТ СН'!$G$20</f>
        <v>5250.23623133</v>
      </c>
      <c r="J67" s="36">
        <f>SUMIFS(СВЦЭМ!$C$39:$C$782,СВЦЭМ!$A$39:$A$782,$A67,СВЦЭМ!$B$39:$B$782,J$47)+'СЕТ СН'!$G$12+СВЦЭМ!$D$10+'СЕТ СН'!$G$5-'СЕТ СН'!$G$20</f>
        <v>5199.9299296500003</v>
      </c>
      <c r="K67" s="36">
        <f>SUMIFS(СВЦЭМ!$C$39:$C$782,СВЦЭМ!$A$39:$A$782,$A67,СВЦЭМ!$B$39:$B$782,K$47)+'СЕТ СН'!$G$12+СВЦЭМ!$D$10+'СЕТ СН'!$G$5-'СЕТ СН'!$G$20</f>
        <v>5197.3760460399999</v>
      </c>
      <c r="L67" s="36">
        <f>SUMIFS(СВЦЭМ!$C$39:$C$782,СВЦЭМ!$A$39:$A$782,$A67,СВЦЭМ!$B$39:$B$782,L$47)+'СЕТ СН'!$G$12+СВЦЭМ!$D$10+'СЕТ СН'!$G$5-'СЕТ СН'!$G$20</f>
        <v>5184.4420023000002</v>
      </c>
      <c r="M67" s="36">
        <f>SUMIFS(СВЦЭМ!$C$39:$C$782,СВЦЭМ!$A$39:$A$782,$A67,СВЦЭМ!$B$39:$B$782,M$47)+'СЕТ СН'!$G$12+СВЦЭМ!$D$10+'СЕТ СН'!$G$5-'СЕТ СН'!$G$20</f>
        <v>5198.5661632299998</v>
      </c>
      <c r="N67" s="36">
        <f>SUMIFS(СВЦЭМ!$C$39:$C$782,СВЦЭМ!$A$39:$A$782,$A67,СВЦЭМ!$B$39:$B$782,N$47)+'СЕТ СН'!$G$12+СВЦЭМ!$D$10+'СЕТ СН'!$G$5-'СЕТ СН'!$G$20</f>
        <v>5211.0862852400005</v>
      </c>
      <c r="O67" s="36">
        <f>SUMIFS(СВЦЭМ!$C$39:$C$782,СВЦЭМ!$A$39:$A$782,$A67,СВЦЭМ!$B$39:$B$782,O$47)+'СЕТ СН'!$G$12+СВЦЭМ!$D$10+'СЕТ СН'!$G$5-'СЕТ СН'!$G$20</f>
        <v>5210.6542902000001</v>
      </c>
      <c r="P67" s="36">
        <f>SUMIFS(СВЦЭМ!$C$39:$C$782,СВЦЭМ!$A$39:$A$782,$A67,СВЦЭМ!$B$39:$B$782,P$47)+'СЕТ СН'!$G$12+СВЦЭМ!$D$10+'СЕТ СН'!$G$5-'СЕТ СН'!$G$20</f>
        <v>5217.63648913</v>
      </c>
      <c r="Q67" s="36">
        <f>SUMIFS(СВЦЭМ!$C$39:$C$782,СВЦЭМ!$A$39:$A$782,$A67,СВЦЭМ!$B$39:$B$782,Q$47)+'СЕТ СН'!$G$12+СВЦЭМ!$D$10+'СЕТ СН'!$G$5-'СЕТ СН'!$G$20</f>
        <v>5216.96969739</v>
      </c>
      <c r="R67" s="36">
        <f>SUMIFS(СВЦЭМ!$C$39:$C$782,СВЦЭМ!$A$39:$A$782,$A67,СВЦЭМ!$B$39:$B$782,R$47)+'СЕТ СН'!$G$12+СВЦЭМ!$D$10+'СЕТ СН'!$G$5-'СЕТ СН'!$G$20</f>
        <v>5234.3489353200002</v>
      </c>
      <c r="S67" s="36">
        <f>SUMIFS(СВЦЭМ!$C$39:$C$782,СВЦЭМ!$A$39:$A$782,$A67,СВЦЭМ!$B$39:$B$782,S$47)+'СЕТ СН'!$G$12+СВЦЭМ!$D$10+'СЕТ СН'!$G$5-'СЕТ СН'!$G$20</f>
        <v>5222.0447758700002</v>
      </c>
      <c r="T67" s="36">
        <f>SUMIFS(СВЦЭМ!$C$39:$C$782,СВЦЭМ!$A$39:$A$782,$A67,СВЦЭМ!$B$39:$B$782,T$47)+'СЕТ СН'!$G$12+СВЦЭМ!$D$10+'СЕТ СН'!$G$5-'СЕТ СН'!$G$20</f>
        <v>5202.5696492400002</v>
      </c>
      <c r="U67" s="36">
        <f>SUMIFS(СВЦЭМ!$C$39:$C$782,СВЦЭМ!$A$39:$A$782,$A67,СВЦЭМ!$B$39:$B$782,U$47)+'СЕТ СН'!$G$12+СВЦЭМ!$D$10+'СЕТ СН'!$G$5-'СЕТ СН'!$G$20</f>
        <v>5207.3701860900001</v>
      </c>
      <c r="V67" s="36">
        <f>SUMIFS(СВЦЭМ!$C$39:$C$782,СВЦЭМ!$A$39:$A$782,$A67,СВЦЭМ!$B$39:$B$782,V$47)+'СЕТ СН'!$G$12+СВЦЭМ!$D$10+'СЕТ СН'!$G$5-'СЕТ СН'!$G$20</f>
        <v>5181.6263094000005</v>
      </c>
      <c r="W67" s="36">
        <f>SUMIFS(СВЦЭМ!$C$39:$C$782,СВЦЭМ!$A$39:$A$782,$A67,СВЦЭМ!$B$39:$B$782,W$47)+'СЕТ СН'!$G$12+СВЦЭМ!$D$10+'СЕТ СН'!$G$5-'СЕТ СН'!$G$20</f>
        <v>5144.1108339299999</v>
      </c>
      <c r="X67" s="36">
        <f>SUMIFS(СВЦЭМ!$C$39:$C$782,СВЦЭМ!$A$39:$A$782,$A67,СВЦЭМ!$B$39:$B$782,X$47)+'СЕТ СН'!$G$12+СВЦЭМ!$D$10+'СЕТ СН'!$G$5-'СЕТ СН'!$G$20</f>
        <v>5174.84785775</v>
      </c>
      <c r="Y67" s="36">
        <f>SUMIFS(СВЦЭМ!$C$39:$C$782,СВЦЭМ!$A$39:$A$782,$A67,СВЦЭМ!$B$39:$B$782,Y$47)+'СЕТ СН'!$G$12+СВЦЭМ!$D$10+'СЕТ СН'!$G$5-'СЕТ СН'!$G$20</f>
        <v>5226.2792287700004</v>
      </c>
    </row>
    <row r="68" spans="1:27" ht="15.75" x14ac:dyDescent="0.2">
      <c r="A68" s="35">
        <f t="shared" si="1"/>
        <v>45433</v>
      </c>
      <c r="B68" s="36">
        <f>SUMIFS(СВЦЭМ!$C$39:$C$782,СВЦЭМ!$A$39:$A$782,$A68,СВЦЭМ!$B$39:$B$782,B$47)+'СЕТ СН'!$G$12+СВЦЭМ!$D$10+'СЕТ СН'!$G$5-'СЕТ СН'!$G$20</f>
        <v>5208.6707347199999</v>
      </c>
      <c r="C68" s="36">
        <f>SUMIFS(СВЦЭМ!$C$39:$C$782,СВЦЭМ!$A$39:$A$782,$A68,СВЦЭМ!$B$39:$B$782,C$47)+'СЕТ СН'!$G$12+СВЦЭМ!$D$10+'СЕТ СН'!$G$5-'СЕТ СН'!$G$20</f>
        <v>5319.8470738800006</v>
      </c>
      <c r="D68" s="36">
        <f>SUMIFS(СВЦЭМ!$C$39:$C$782,СВЦЭМ!$A$39:$A$782,$A68,СВЦЭМ!$B$39:$B$782,D$47)+'СЕТ СН'!$G$12+СВЦЭМ!$D$10+'СЕТ СН'!$G$5-'СЕТ СН'!$G$20</f>
        <v>5327.6132477199999</v>
      </c>
      <c r="E68" s="36">
        <f>SUMIFS(СВЦЭМ!$C$39:$C$782,СВЦЭМ!$A$39:$A$782,$A68,СВЦЭМ!$B$39:$B$782,E$47)+'СЕТ СН'!$G$12+СВЦЭМ!$D$10+'СЕТ СН'!$G$5-'СЕТ СН'!$G$20</f>
        <v>5388.4777369599997</v>
      </c>
      <c r="F68" s="36">
        <f>SUMIFS(СВЦЭМ!$C$39:$C$782,СВЦЭМ!$A$39:$A$782,$A68,СВЦЭМ!$B$39:$B$782,F$47)+'СЕТ СН'!$G$12+СВЦЭМ!$D$10+'СЕТ СН'!$G$5-'СЕТ СН'!$G$20</f>
        <v>5382.6437375200003</v>
      </c>
      <c r="G68" s="36">
        <f>SUMIFS(СВЦЭМ!$C$39:$C$782,СВЦЭМ!$A$39:$A$782,$A68,СВЦЭМ!$B$39:$B$782,G$47)+'СЕТ СН'!$G$12+СВЦЭМ!$D$10+'СЕТ СН'!$G$5-'СЕТ СН'!$G$20</f>
        <v>5342.2256968199999</v>
      </c>
      <c r="H68" s="36">
        <f>SUMIFS(СВЦЭМ!$C$39:$C$782,СВЦЭМ!$A$39:$A$782,$A68,СВЦЭМ!$B$39:$B$782,H$47)+'СЕТ СН'!$G$12+СВЦЭМ!$D$10+'СЕТ СН'!$G$5-'СЕТ СН'!$G$20</f>
        <v>5245.0081821900003</v>
      </c>
      <c r="I68" s="36">
        <f>SUMIFS(СВЦЭМ!$C$39:$C$782,СВЦЭМ!$A$39:$A$782,$A68,СВЦЭМ!$B$39:$B$782,I$47)+'СЕТ СН'!$G$12+СВЦЭМ!$D$10+'СЕТ СН'!$G$5-'СЕТ СН'!$G$20</f>
        <v>5205.4192723200003</v>
      </c>
      <c r="J68" s="36">
        <f>SUMIFS(СВЦЭМ!$C$39:$C$782,СВЦЭМ!$A$39:$A$782,$A68,СВЦЭМ!$B$39:$B$782,J$47)+'СЕТ СН'!$G$12+СВЦЭМ!$D$10+'СЕТ СН'!$G$5-'СЕТ СН'!$G$20</f>
        <v>5200.7210815100007</v>
      </c>
      <c r="K68" s="36">
        <f>SUMIFS(СВЦЭМ!$C$39:$C$782,СВЦЭМ!$A$39:$A$782,$A68,СВЦЭМ!$B$39:$B$782,K$47)+'СЕТ СН'!$G$12+СВЦЭМ!$D$10+'СЕТ СН'!$G$5-'СЕТ СН'!$G$20</f>
        <v>5205.4670225500004</v>
      </c>
      <c r="L68" s="36">
        <f>SUMIFS(СВЦЭМ!$C$39:$C$782,СВЦЭМ!$A$39:$A$782,$A68,СВЦЭМ!$B$39:$B$782,L$47)+'СЕТ СН'!$G$12+СВЦЭМ!$D$10+'СЕТ СН'!$G$5-'СЕТ СН'!$G$20</f>
        <v>5176.9436616000003</v>
      </c>
      <c r="M68" s="36">
        <f>SUMIFS(СВЦЭМ!$C$39:$C$782,СВЦЭМ!$A$39:$A$782,$A68,СВЦЭМ!$B$39:$B$782,M$47)+'СЕТ СН'!$G$12+СВЦЭМ!$D$10+'СЕТ СН'!$G$5-'СЕТ СН'!$G$20</f>
        <v>5177.8746653200005</v>
      </c>
      <c r="N68" s="36">
        <f>SUMIFS(СВЦЭМ!$C$39:$C$782,СВЦЭМ!$A$39:$A$782,$A68,СВЦЭМ!$B$39:$B$782,N$47)+'СЕТ СН'!$G$12+СВЦЭМ!$D$10+'СЕТ СН'!$G$5-'СЕТ СН'!$G$20</f>
        <v>5150.9674034099999</v>
      </c>
      <c r="O68" s="36">
        <f>SUMIFS(СВЦЭМ!$C$39:$C$782,СВЦЭМ!$A$39:$A$782,$A68,СВЦЭМ!$B$39:$B$782,O$47)+'СЕТ СН'!$G$12+СВЦЭМ!$D$10+'СЕТ СН'!$G$5-'СЕТ СН'!$G$20</f>
        <v>5158.8337053000005</v>
      </c>
      <c r="P68" s="36">
        <f>SUMIFS(СВЦЭМ!$C$39:$C$782,СВЦЭМ!$A$39:$A$782,$A68,СВЦЭМ!$B$39:$B$782,P$47)+'СЕТ СН'!$G$12+СВЦЭМ!$D$10+'СЕТ СН'!$G$5-'СЕТ СН'!$G$20</f>
        <v>5158.9229433099999</v>
      </c>
      <c r="Q68" s="36">
        <f>SUMIFS(СВЦЭМ!$C$39:$C$782,СВЦЭМ!$A$39:$A$782,$A68,СВЦЭМ!$B$39:$B$782,Q$47)+'СЕТ СН'!$G$12+СВЦЭМ!$D$10+'СЕТ СН'!$G$5-'СЕТ СН'!$G$20</f>
        <v>5152.4828247400001</v>
      </c>
      <c r="R68" s="36">
        <f>SUMIFS(СВЦЭМ!$C$39:$C$782,СВЦЭМ!$A$39:$A$782,$A68,СВЦЭМ!$B$39:$B$782,R$47)+'СЕТ СН'!$G$12+СВЦЭМ!$D$10+'СЕТ СН'!$G$5-'СЕТ СН'!$G$20</f>
        <v>5164.6463579700003</v>
      </c>
      <c r="S68" s="36">
        <f>SUMIFS(СВЦЭМ!$C$39:$C$782,СВЦЭМ!$A$39:$A$782,$A68,СВЦЭМ!$B$39:$B$782,S$47)+'СЕТ СН'!$G$12+СВЦЭМ!$D$10+'СЕТ СН'!$G$5-'СЕТ СН'!$G$20</f>
        <v>5171.2458306099998</v>
      </c>
      <c r="T68" s="36">
        <f>SUMIFS(СВЦЭМ!$C$39:$C$782,СВЦЭМ!$A$39:$A$782,$A68,СВЦЭМ!$B$39:$B$782,T$47)+'СЕТ СН'!$G$12+СВЦЭМ!$D$10+'СЕТ СН'!$G$5-'СЕТ СН'!$G$20</f>
        <v>5157.9871023800006</v>
      </c>
      <c r="U68" s="36">
        <f>SUMIFS(СВЦЭМ!$C$39:$C$782,СВЦЭМ!$A$39:$A$782,$A68,СВЦЭМ!$B$39:$B$782,U$47)+'СЕТ СН'!$G$12+СВЦЭМ!$D$10+'СЕТ СН'!$G$5-'СЕТ СН'!$G$20</f>
        <v>5170.8315251000004</v>
      </c>
      <c r="V68" s="36">
        <f>SUMIFS(СВЦЭМ!$C$39:$C$782,СВЦЭМ!$A$39:$A$782,$A68,СВЦЭМ!$B$39:$B$782,V$47)+'СЕТ СН'!$G$12+СВЦЭМ!$D$10+'СЕТ СН'!$G$5-'СЕТ СН'!$G$20</f>
        <v>5148.0199702200007</v>
      </c>
      <c r="W68" s="36">
        <f>SUMIFS(СВЦЭМ!$C$39:$C$782,СВЦЭМ!$A$39:$A$782,$A68,СВЦЭМ!$B$39:$B$782,W$47)+'СЕТ СН'!$G$12+СВЦЭМ!$D$10+'СЕТ СН'!$G$5-'СЕТ СН'!$G$20</f>
        <v>5114.6006899399999</v>
      </c>
      <c r="X68" s="36">
        <f>SUMIFS(СВЦЭМ!$C$39:$C$782,СВЦЭМ!$A$39:$A$782,$A68,СВЦЭМ!$B$39:$B$782,X$47)+'СЕТ СН'!$G$12+СВЦЭМ!$D$10+'СЕТ СН'!$G$5-'СЕТ СН'!$G$20</f>
        <v>5156.9096086999998</v>
      </c>
      <c r="Y68" s="36">
        <f>SUMIFS(СВЦЭМ!$C$39:$C$782,СВЦЭМ!$A$39:$A$782,$A68,СВЦЭМ!$B$39:$B$782,Y$47)+'СЕТ СН'!$G$12+СВЦЭМ!$D$10+'СЕТ СН'!$G$5-'СЕТ СН'!$G$20</f>
        <v>5153.7248091700003</v>
      </c>
    </row>
    <row r="69" spans="1:27" ht="15.75" x14ac:dyDescent="0.2">
      <c r="A69" s="35">
        <f t="shared" si="1"/>
        <v>45434</v>
      </c>
      <c r="B69" s="36">
        <f>SUMIFS(СВЦЭМ!$C$39:$C$782,СВЦЭМ!$A$39:$A$782,$A69,СВЦЭМ!$B$39:$B$782,B$47)+'СЕТ СН'!$G$12+СВЦЭМ!$D$10+'СЕТ СН'!$G$5-'СЕТ СН'!$G$20</f>
        <v>5196.9047352100006</v>
      </c>
      <c r="C69" s="36">
        <f>SUMIFS(СВЦЭМ!$C$39:$C$782,СВЦЭМ!$A$39:$A$782,$A69,СВЦЭМ!$B$39:$B$782,C$47)+'СЕТ СН'!$G$12+СВЦЭМ!$D$10+'СЕТ СН'!$G$5-'СЕТ СН'!$G$20</f>
        <v>5282.0412794800004</v>
      </c>
      <c r="D69" s="36">
        <f>SUMIFS(СВЦЭМ!$C$39:$C$782,СВЦЭМ!$A$39:$A$782,$A69,СВЦЭМ!$B$39:$B$782,D$47)+'СЕТ СН'!$G$12+СВЦЭМ!$D$10+'СЕТ СН'!$G$5-'СЕТ СН'!$G$20</f>
        <v>5318.6911348700005</v>
      </c>
      <c r="E69" s="36">
        <f>SUMIFS(СВЦЭМ!$C$39:$C$782,СВЦЭМ!$A$39:$A$782,$A69,СВЦЭМ!$B$39:$B$782,E$47)+'СЕТ СН'!$G$12+СВЦЭМ!$D$10+'СЕТ СН'!$G$5-'СЕТ СН'!$G$20</f>
        <v>5343.9021159000004</v>
      </c>
      <c r="F69" s="36">
        <f>SUMIFS(СВЦЭМ!$C$39:$C$782,СВЦЭМ!$A$39:$A$782,$A69,СВЦЭМ!$B$39:$B$782,F$47)+'СЕТ СН'!$G$12+СВЦЭМ!$D$10+'СЕТ СН'!$G$5-'СЕТ СН'!$G$20</f>
        <v>5343.8766895600002</v>
      </c>
      <c r="G69" s="36">
        <f>SUMIFS(СВЦЭМ!$C$39:$C$782,СВЦЭМ!$A$39:$A$782,$A69,СВЦЭМ!$B$39:$B$782,G$47)+'СЕТ СН'!$G$12+СВЦЭМ!$D$10+'СЕТ СН'!$G$5-'СЕТ СН'!$G$20</f>
        <v>5342.1822255100005</v>
      </c>
      <c r="H69" s="36">
        <f>SUMIFS(СВЦЭМ!$C$39:$C$782,СВЦЭМ!$A$39:$A$782,$A69,СВЦЭМ!$B$39:$B$782,H$47)+'СЕТ СН'!$G$12+СВЦЭМ!$D$10+'СЕТ СН'!$G$5-'СЕТ СН'!$G$20</f>
        <v>5262.4770886100005</v>
      </c>
      <c r="I69" s="36">
        <f>SUMIFS(СВЦЭМ!$C$39:$C$782,СВЦЭМ!$A$39:$A$782,$A69,СВЦЭМ!$B$39:$B$782,I$47)+'СЕТ СН'!$G$12+СВЦЭМ!$D$10+'СЕТ СН'!$G$5-'СЕТ СН'!$G$20</f>
        <v>5213.32118498</v>
      </c>
      <c r="J69" s="36">
        <f>SUMIFS(СВЦЭМ!$C$39:$C$782,СВЦЭМ!$A$39:$A$782,$A69,СВЦЭМ!$B$39:$B$782,J$47)+'СЕТ СН'!$G$12+СВЦЭМ!$D$10+'СЕТ СН'!$G$5-'СЕТ СН'!$G$20</f>
        <v>5223.02802634</v>
      </c>
      <c r="K69" s="36">
        <f>SUMIFS(СВЦЭМ!$C$39:$C$782,СВЦЭМ!$A$39:$A$782,$A69,СВЦЭМ!$B$39:$B$782,K$47)+'СЕТ СН'!$G$12+СВЦЭМ!$D$10+'СЕТ СН'!$G$5-'СЕТ СН'!$G$20</f>
        <v>5192.4127444799997</v>
      </c>
      <c r="L69" s="36">
        <f>SUMIFS(СВЦЭМ!$C$39:$C$782,СВЦЭМ!$A$39:$A$782,$A69,СВЦЭМ!$B$39:$B$782,L$47)+'СЕТ СН'!$G$12+СВЦЭМ!$D$10+'СЕТ СН'!$G$5-'СЕТ СН'!$G$20</f>
        <v>5162.7954247500002</v>
      </c>
      <c r="M69" s="36">
        <f>SUMIFS(СВЦЭМ!$C$39:$C$782,СВЦЭМ!$A$39:$A$782,$A69,СВЦЭМ!$B$39:$B$782,M$47)+'СЕТ СН'!$G$12+СВЦЭМ!$D$10+'СЕТ СН'!$G$5-'СЕТ СН'!$G$20</f>
        <v>5187.9713676600004</v>
      </c>
      <c r="N69" s="36">
        <f>SUMIFS(СВЦЭМ!$C$39:$C$782,СВЦЭМ!$A$39:$A$782,$A69,СВЦЭМ!$B$39:$B$782,N$47)+'СЕТ СН'!$G$12+СВЦЭМ!$D$10+'СЕТ СН'!$G$5-'СЕТ СН'!$G$20</f>
        <v>5206.3357993400004</v>
      </c>
      <c r="O69" s="36">
        <f>SUMIFS(СВЦЭМ!$C$39:$C$782,СВЦЭМ!$A$39:$A$782,$A69,СВЦЭМ!$B$39:$B$782,O$47)+'СЕТ СН'!$G$12+СВЦЭМ!$D$10+'СЕТ СН'!$G$5-'СЕТ СН'!$G$20</f>
        <v>5215.27496531</v>
      </c>
      <c r="P69" s="36">
        <f>SUMIFS(СВЦЭМ!$C$39:$C$782,СВЦЭМ!$A$39:$A$782,$A69,СВЦЭМ!$B$39:$B$782,P$47)+'СЕТ СН'!$G$12+СВЦЭМ!$D$10+'СЕТ СН'!$G$5-'СЕТ СН'!$G$20</f>
        <v>5222.3959298600003</v>
      </c>
      <c r="Q69" s="36">
        <f>SUMIFS(СВЦЭМ!$C$39:$C$782,СВЦЭМ!$A$39:$A$782,$A69,СВЦЭМ!$B$39:$B$782,Q$47)+'СЕТ СН'!$G$12+СВЦЭМ!$D$10+'СЕТ СН'!$G$5-'СЕТ СН'!$G$20</f>
        <v>5239.0579801399999</v>
      </c>
      <c r="R69" s="36">
        <f>SUMIFS(СВЦЭМ!$C$39:$C$782,СВЦЭМ!$A$39:$A$782,$A69,СВЦЭМ!$B$39:$B$782,R$47)+'СЕТ СН'!$G$12+СВЦЭМ!$D$10+'СЕТ СН'!$G$5-'СЕТ СН'!$G$20</f>
        <v>5242.5585217400003</v>
      </c>
      <c r="S69" s="36">
        <f>SUMIFS(СВЦЭМ!$C$39:$C$782,СВЦЭМ!$A$39:$A$782,$A69,СВЦЭМ!$B$39:$B$782,S$47)+'СЕТ СН'!$G$12+СВЦЭМ!$D$10+'СЕТ СН'!$G$5-'СЕТ СН'!$G$20</f>
        <v>5247.2635689500003</v>
      </c>
      <c r="T69" s="36">
        <f>SUMIFS(СВЦЭМ!$C$39:$C$782,СВЦЭМ!$A$39:$A$782,$A69,СВЦЭМ!$B$39:$B$782,T$47)+'СЕТ СН'!$G$12+СВЦЭМ!$D$10+'СЕТ СН'!$G$5-'СЕТ СН'!$G$20</f>
        <v>5224.1046359499996</v>
      </c>
      <c r="U69" s="36">
        <f>SUMIFS(СВЦЭМ!$C$39:$C$782,СВЦЭМ!$A$39:$A$782,$A69,СВЦЭМ!$B$39:$B$782,U$47)+'СЕТ СН'!$G$12+СВЦЭМ!$D$10+'СЕТ СН'!$G$5-'СЕТ СН'!$G$20</f>
        <v>5214.9390888400003</v>
      </c>
      <c r="V69" s="36">
        <f>SUMIFS(СВЦЭМ!$C$39:$C$782,СВЦЭМ!$A$39:$A$782,$A69,СВЦЭМ!$B$39:$B$782,V$47)+'СЕТ СН'!$G$12+СВЦЭМ!$D$10+'СЕТ СН'!$G$5-'СЕТ СН'!$G$20</f>
        <v>5156.1358858399999</v>
      </c>
      <c r="W69" s="36">
        <f>SUMIFS(СВЦЭМ!$C$39:$C$782,СВЦЭМ!$A$39:$A$782,$A69,СВЦЭМ!$B$39:$B$782,W$47)+'СЕТ СН'!$G$12+СВЦЭМ!$D$10+'СЕТ СН'!$G$5-'СЕТ СН'!$G$20</f>
        <v>5117.0655542000004</v>
      </c>
      <c r="X69" s="36">
        <f>SUMIFS(СВЦЭМ!$C$39:$C$782,СВЦЭМ!$A$39:$A$782,$A69,СВЦЭМ!$B$39:$B$782,X$47)+'СЕТ СН'!$G$12+СВЦЭМ!$D$10+'СЕТ СН'!$G$5-'СЕТ СН'!$G$20</f>
        <v>5147.4200640300005</v>
      </c>
      <c r="Y69" s="36">
        <f>SUMIFS(СВЦЭМ!$C$39:$C$782,СВЦЭМ!$A$39:$A$782,$A69,СВЦЭМ!$B$39:$B$782,Y$47)+'СЕТ СН'!$G$12+СВЦЭМ!$D$10+'СЕТ СН'!$G$5-'СЕТ СН'!$G$20</f>
        <v>5150.4653942599998</v>
      </c>
    </row>
    <row r="70" spans="1:27" ht="15.75" x14ac:dyDescent="0.2">
      <c r="A70" s="35">
        <f t="shared" si="1"/>
        <v>45435</v>
      </c>
      <c r="B70" s="36">
        <f>SUMIFS(СВЦЭМ!$C$39:$C$782,СВЦЭМ!$A$39:$A$782,$A70,СВЦЭМ!$B$39:$B$782,B$47)+'СЕТ СН'!$G$12+СВЦЭМ!$D$10+'СЕТ СН'!$G$5-'СЕТ СН'!$G$20</f>
        <v>5186.0539156000004</v>
      </c>
      <c r="C70" s="36">
        <f>SUMIFS(СВЦЭМ!$C$39:$C$782,СВЦЭМ!$A$39:$A$782,$A70,СВЦЭМ!$B$39:$B$782,C$47)+'СЕТ СН'!$G$12+СВЦЭМ!$D$10+'СЕТ СН'!$G$5-'СЕТ СН'!$G$20</f>
        <v>5260.1433699300005</v>
      </c>
      <c r="D70" s="36">
        <f>SUMIFS(СВЦЭМ!$C$39:$C$782,СВЦЭМ!$A$39:$A$782,$A70,СВЦЭМ!$B$39:$B$782,D$47)+'СЕТ СН'!$G$12+СВЦЭМ!$D$10+'СЕТ СН'!$G$5-'СЕТ СН'!$G$20</f>
        <v>5281.0521137400001</v>
      </c>
      <c r="E70" s="36">
        <f>SUMIFS(СВЦЭМ!$C$39:$C$782,СВЦЭМ!$A$39:$A$782,$A70,СВЦЭМ!$B$39:$B$782,E$47)+'СЕТ СН'!$G$12+СВЦЭМ!$D$10+'СЕТ СН'!$G$5-'СЕТ СН'!$G$20</f>
        <v>5268.6834568499999</v>
      </c>
      <c r="F70" s="36">
        <f>SUMIFS(СВЦЭМ!$C$39:$C$782,СВЦЭМ!$A$39:$A$782,$A70,СВЦЭМ!$B$39:$B$782,F$47)+'СЕТ СН'!$G$12+СВЦЭМ!$D$10+'СЕТ СН'!$G$5-'СЕТ СН'!$G$20</f>
        <v>5277.0663715600003</v>
      </c>
      <c r="G70" s="36">
        <f>SUMIFS(СВЦЭМ!$C$39:$C$782,СВЦЭМ!$A$39:$A$782,$A70,СВЦЭМ!$B$39:$B$782,G$47)+'СЕТ СН'!$G$12+СВЦЭМ!$D$10+'СЕТ СН'!$G$5-'СЕТ СН'!$G$20</f>
        <v>5264.4756891400002</v>
      </c>
      <c r="H70" s="36">
        <f>SUMIFS(СВЦЭМ!$C$39:$C$782,СВЦЭМ!$A$39:$A$782,$A70,СВЦЭМ!$B$39:$B$782,H$47)+'СЕТ СН'!$G$12+СВЦЭМ!$D$10+'СЕТ СН'!$G$5-'СЕТ СН'!$G$20</f>
        <v>5267.3059417200002</v>
      </c>
      <c r="I70" s="36">
        <f>SUMIFS(СВЦЭМ!$C$39:$C$782,СВЦЭМ!$A$39:$A$782,$A70,СВЦЭМ!$B$39:$B$782,I$47)+'СЕТ СН'!$G$12+СВЦЭМ!$D$10+'СЕТ СН'!$G$5-'СЕТ СН'!$G$20</f>
        <v>5193.1212090600002</v>
      </c>
      <c r="J70" s="36">
        <f>SUMIFS(СВЦЭМ!$C$39:$C$782,СВЦЭМ!$A$39:$A$782,$A70,СВЦЭМ!$B$39:$B$782,J$47)+'СЕТ СН'!$G$12+СВЦЭМ!$D$10+'СЕТ СН'!$G$5-'СЕТ СН'!$G$20</f>
        <v>5170.4600427900004</v>
      </c>
      <c r="K70" s="36">
        <f>SUMIFS(СВЦЭМ!$C$39:$C$782,СВЦЭМ!$A$39:$A$782,$A70,СВЦЭМ!$B$39:$B$782,K$47)+'СЕТ СН'!$G$12+СВЦЭМ!$D$10+'СЕТ СН'!$G$5-'СЕТ СН'!$G$20</f>
        <v>5147.2659657700005</v>
      </c>
      <c r="L70" s="36">
        <f>SUMIFS(СВЦЭМ!$C$39:$C$782,СВЦЭМ!$A$39:$A$782,$A70,СВЦЭМ!$B$39:$B$782,L$47)+'СЕТ СН'!$G$12+СВЦЭМ!$D$10+'СЕТ СН'!$G$5-'СЕТ СН'!$G$20</f>
        <v>5163.8154331200003</v>
      </c>
      <c r="M70" s="36">
        <f>SUMIFS(СВЦЭМ!$C$39:$C$782,СВЦЭМ!$A$39:$A$782,$A70,СВЦЭМ!$B$39:$B$782,M$47)+'СЕТ СН'!$G$12+СВЦЭМ!$D$10+'СЕТ СН'!$G$5-'СЕТ СН'!$G$20</f>
        <v>5164.4028320899997</v>
      </c>
      <c r="N70" s="36">
        <f>SUMIFS(СВЦЭМ!$C$39:$C$782,СВЦЭМ!$A$39:$A$782,$A70,СВЦЭМ!$B$39:$B$782,N$47)+'СЕТ СН'!$G$12+СВЦЭМ!$D$10+'СЕТ СН'!$G$5-'СЕТ СН'!$G$20</f>
        <v>5158.4817170700007</v>
      </c>
      <c r="O70" s="36">
        <f>SUMIFS(СВЦЭМ!$C$39:$C$782,СВЦЭМ!$A$39:$A$782,$A70,СВЦЭМ!$B$39:$B$782,O$47)+'СЕТ СН'!$G$12+СВЦЭМ!$D$10+'СЕТ СН'!$G$5-'СЕТ СН'!$G$20</f>
        <v>5164.6739955499997</v>
      </c>
      <c r="P70" s="36">
        <f>SUMIFS(СВЦЭМ!$C$39:$C$782,СВЦЭМ!$A$39:$A$782,$A70,СВЦЭМ!$B$39:$B$782,P$47)+'СЕТ СН'!$G$12+СВЦЭМ!$D$10+'СЕТ СН'!$G$5-'СЕТ СН'!$G$20</f>
        <v>5170.6507524900007</v>
      </c>
      <c r="Q70" s="36">
        <f>SUMIFS(СВЦЭМ!$C$39:$C$782,СВЦЭМ!$A$39:$A$782,$A70,СВЦЭМ!$B$39:$B$782,Q$47)+'СЕТ СН'!$G$12+СВЦЭМ!$D$10+'СЕТ СН'!$G$5-'СЕТ СН'!$G$20</f>
        <v>5194.1043959400004</v>
      </c>
      <c r="R70" s="36">
        <f>SUMIFS(СВЦЭМ!$C$39:$C$782,СВЦЭМ!$A$39:$A$782,$A70,СВЦЭМ!$B$39:$B$782,R$47)+'СЕТ СН'!$G$12+СВЦЭМ!$D$10+'СЕТ СН'!$G$5-'СЕТ СН'!$G$20</f>
        <v>5192.3230012700005</v>
      </c>
      <c r="S70" s="36">
        <f>SUMIFS(СВЦЭМ!$C$39:$C$782,СВЦЭМ!$A$39:$A$782,$A70,СВЦЭМ!$B$39:$B$782,S$47)+'СЕТ СН'!$G$12+СВЦЭМ!$D$10+'СЕТ СН'!$G$5-'СЕТ СН'!$G$20</f>
        <v>5182.9834119900006</v>
      </c>
      <c r="T70" s="36">
        <f>SUMIFS(СВЦЭМ!$C$39:$C$782,СВЦЭМ!$A$39:$A$782,$A70,СВЦЭМ!$B$39:$B$782,T$47)+'СЕТ СН'!$G$12+СВЦЭМ!$D$10+'СЕТ СН'!$G$5-'СЕТ СН'!$G$20</f>
        <v>5183.1523738599999</v>
      </c>
      <c r="U70" s="36">
        <f>SUMIFS(СВЦЭМ!$C$39:$C$782,СВЦЭМ!$A$39:$A$782,$A70,СВЦЭМ!$B$39:$B$782,U$47)+'СЕТ СН'!$G$12+СВЦЭМ!$D$10+'СЕТ СН'!$G$5-'СЕТ СН'!$G$20</f>
        <v>5200.5504207600006</v>
      </c>
      <c r="V70" s="36">
        <f>SUMIFS(СВЦЭМ!$C$39:$C$782,СВЦЭМ!$A$39:$A$782,$A70,СВЦЭМ!$B$39:$B$782,V$47)+'СЕТ СН'!$G$12+СВЦЭМ!$D$10+'СЕТ СН'!$G$5-'СЕТ СН'!$G$20</f>
        <v>5190.3895703500002</v>
      </c>
      <c r="W70" s="36">
        <f>SUMIFS(СВЦЭМ!$C$39:$C$782,СВЦЭМ!$A$39:$A$782,$A70,СВЦЭМ!$B$39:$B$782,W$47)+'СЕТ СН'!$G$12+СВЦЭМ!$D$10+'СЕТ СН'!$G$5-'СЕТ СН'!$G$20</f>
        <v>5164.73914358</v>
      </c>
      <c r="X70" s="36">
        <f>SUMIFS(СВЦЭМ!$C$39:$C$782,СВЦЭМ!$A$39:$A$782,$A70,СВЦЭМ!$B$39:$B$782,X$47)+'СЕТ СН'!$G$12+СВЦЭМ!$D$10+'СЕТ СН'!$G$5-'СЕТ СН'!$G$20</f>
        <v>5191.9223117800002</v>
      </c>
      <c r="Y70" s="36">
        <f>SUMIFS(СВЦЭМ!$C$39:$C$782,СВЦЭМ!$A$39:$A$782,$A70,СВЦЭМ!$B$39:$B$782,Y$47)+'СЕТ СН'!$G$12+СВЦЭМ!$D$10+'СЕТ СН'!$G$5-'СЕТ СН'!$G$20</f>
        <v>5252.1607720900001</v>
      </c>
    </row>
    <row r="71" spans="1:27" ht="15.75" x14ac:dyDescent="0.2">
      <c r="A71" s="35">
        <f t="shared" si="1"/>
        <v>45436</v>
      </c>
      <c r="B71" s="36">
        <f>SUMIFS(СВЦЭМ!$C$39:$C$782,СВЦЭМ!$A$39:$A$782,$A71,СВЦЭМ!$B$39:$B$782,B$47)+'СЕТ СН'!$G$12+СВЦЭМ!$D$10+'СЕТ СН'!$G$5-'СЕТ СН'!$G$20</f>
        <v>5167.5530978900006</v>
      </c>
      <c r="C71" s="36">
        <f>SUMIFS(СВЦЭМ!$C$39:$C$782,СВЦЭМ!$A$39:$A$782,$A71,СВЦЭМ!$B$39:$B$782,C$47)+'СЕТ СН'!$G$12+СВЦЭМ!$D$10+'СЕТ СН'!$G$5-'СЕТ СН'!$G$20</f>
        <v>5244.0224379700003</v>
      </c>
      <c r="D71" s="36">
        <f>SUMIFS(СВЦЭМ!$C$39:$C$782,СВЦЭМ!$A$39:$A$782,$A71,СВЦЭМ!$B$39:$B$782,D$47)+'СЕТ СН'!$G$12+СВЦЭМ!$D$10+'СЕТ СН'!$G$5-'СЕТ СН'!$G$20</f>
        <v>5265.9152011799997</v>
      </c>
      <c r="E71" s="36">
        <f>SUMIFS(СВЦЭМ!$C$39:$C$782,СВЦЭМ!$A$39:$A$782,$A71,СВЦЭМ!$B$39:$B$782,E$47)+'СЕТ СН'!$G$12+СВЦЭМ!$D$10+'СЕТ СН'!$G$5-'СЕТ СН'!$G$20</f>
        <v>5331.96221272</v>
      </c>
      <c r="F71" s="36">
        <f>SUMIFS(СВЦЭМ!$C$39:$C$782,СВЦЭМ!$A$39:$A$782,$A71,СВЦЭМ!$B$39:$B$782,F$47)+'СЕТ СН'!$G$12+СВЦЭМ!$D$10+'СЕТ СН'!$G$5-'СЕТ СН'!$G$20</f>
        <v>5314.8104027700001</v>
      </c>
      <c r="G71" s="36">
        <f>SUMIFS(СВЦЭМ!$C$39:$C$782,СВЦЭМ!$A$39:$A$782,$A71,СВЦЭМ!$B$39:$B$782,G$47)+'СЕТ СН'!$G$12+СВЦЭМ!$D$10+'СЕТ СН'!$G$5-'СЕТ СН'!$G$20</f>
        <v>5287.2705954700004</v>
      </c>
      <c r="H71" s="36">
        <f>SUMIFS(СВЦЭМ!$C$39:$C$782,СВЦЭМ!$A$39:$A$782,$A71,СВЦЭМ!$B$39:$B$782,H$47)+'СЕТ СН'!$G$12+СВЦЭМ!$D$10+'СЕТ СН'!$G$5-'СЕТ СН'!$G$20</f>
        <v>5168.1776989299997</v>
      </c>
      <c r="I71" s="36">
        <f>SUMIFS(СВЦЭМ!$C$39:$C$782,СВЦЭМ!$A$39:$A$782,$A71,СВЦЭМ!$B$39:$B$782,I$47)+'СЕТ СН'!$G$12+СВЦЭМ!$D$10+'СЕТ СН'!$G$5-'СЕТ СН'!$G$20</f>
        <v>5076.3382851400002</v>
      </c>
      <c r="J71" s="36">
        <f>SUMIFS(СВЦЭМ!$C$39:$C$782,СВЦЭМ!$A$39:$A$782,$A71,СВЦЭМ!$B$39:$B$782,J$47)+'СЕТ СН'!$G$12+СВЦЭМ!$D$10+'СЕТ СН'!$G$5-'СЕТ СН'!$G$20</f>
        <v>5042.1460278000004</v>
      </c>
      <c r="K71" s="36">
        <f>SUMIFS(СВЦЭМ!$C$39:$C$782,СВЦЭМ!$A$39:$A$782,$A71,СВЦЭМ!$B$39:$B$782,K$47)+'СЕТ СН'!$G$12+СВЦЭМ!$D$10+'СЕТ СН'!$G$5-'СЕТ СН'!$G$20</f>
        <v>5020.5400657200007</v>
      </c>
      <c r="L71" s="36">
        <f>SUMIFS(СВЦЭМ!$C$39:$C$782,СВЦЭМ!$A$39:$A$782,$A71,СВЦЭМ!$B$39:$B$782,L$47)+'СЕТ СН'!$G$12+СВЦЭМ!$D$10+'СЕТ СН'!$G$5-'СЕТ СН'!$G$20</f>
        <v>4997.8157549099997</v>
      </c>
      <c r="M71" s="36">
        <f>SUMIFS(СВЦЭМ!$C$39:$C$782,СВЦЭМ!$A$39:$A$782,$A71,СВЦЭМ!$B$39:$B$782,M$47)+'СЕТ СН'!$G$12+СВЦЭМ!$D$10+'СЕТ СН'!$G$5-'СЕТ СН'!$G$20</f>
        <v>5000.1185893000002</v>
      </c>
      <c r="N71" s="36">
        <f>SUMIFS(СВЦЭМ!$C$39:$C$782,СВЦЭМ!$A$39:$A$782,$A71,СВЦЭМ!$B$39:$B$782,N$47)+'СЕТ СН'!$G$12+СВЦЭМ!$D$10+'СЕТ СН'!$G$5-'СЕТ СН'!$G$20</f>
        <v>5002.9888738899999</v>
      </c>
      <c r="O71" s="36">
        <f>SUMIFS(СВЦЭМ!$C$39:$C$782,СВЦЭМ!$A$39:$A$782,$A71,СВЦЭМ!$B$39:$B$782,O$47)+'СЕТ СН'!$G$12+СВЦЭМ!$D$10+'СЕТ СН'!$G$5-'СЕТ СН'!$G$20</f>
        <v>5010.5228619500003</v>
      </c>
      <c r="P71" s="36">
        <f>SUMIFS(СВЦЭМ!$C$39:$C$782,СВЦЭМ!$A$39:$A$782,$A71,СВЦЭМ!$B$39:$B$782,P$47)+'СЕТ СН'!$G$12+СВЦЭМ!$D$10+'СЕТ СН'!$G$5-'СЕТ СН'!$G$20</f>
        <v>5026.0713300699999</v>
      </c>
      <c r="Q71" s="36">
        <f>SUMIFS(СВЦЭМ!$C$39:$C$782,СВЦЭМ!$A$39:$A$782,$A71,СВЦЭМ!$B$39:$B$782,Q$47)+'СЕТ СН'!$G$12+СВЦЭМ!$D$10+'СЕТ СН'!$G$5-'СЕТ СН'!$G$20</f>
        <v>5035.0016541000005</v>
      </c>
      <c r="R71" s="36">
        <f>SUMIFS(СВЦЭМ!$C$39:$C$782,СВЦЭМ!$A$39:$A$782,$A71,СВЦЭМ!$B$39:$B$782,R$47)+'СЕТ СН'!$G$12+СВЦЭМ!$D$10+'СЕТ СН'!$G$5-'СЕТ СН'!$G$20</f>
        <v>5062.3910335199998</v>
      </c>
      <c r="S71" s="36">
        <f>SUMIFS(СВЦЭМ!$C$39:$C$782,СВЦЭМ!$A$39:$A$782,$A71,СВЦЭМ!$B$39:$B$782,S$47)+'СЕТ СН'!$G$12+СВЦЭМ!$D$10+'СЕТ СН'!$G$5-'СЕТ СН'!$G$20</f>
        <v>5052.6535540599998</v>
      </c>
      <c r="T71" s="36">
        <f>SUMIFS(СВЦЭМ!$C$39:$C$782,СВЦЭМ!$A$39:$A$782,$A71,СВЦЭМ!$B$39:$B$782,T$47)+'СЕТ СН'!$G$12+СВЦЭМ!$D$10+'СЕТ СН'!$G$5-'СЕТ СН'!$G$20</f>
        <v>5037.2663759000006</v>
      </c>
      <c r="U71" s="36">
        <f>SUMIFS(СВЦЭМ!$C$39:$C$782,СВЦЭМ!$A$39:$A$782,$A71,СВЦЭМ!$B$39:$B$782,U$47)+'СЕТ СН'!$G$12+СВЦЭМ!$D$10+'СЕТ СН'!$G$5-'СЕТ СН'!$G$20</f>
        <v>5013.56534087</v>
      </c>
      <c r="V71" s="36">
        <f>SUMIFS(СВЦЭМ!$C$39:$C$782,СВЦЭМ!$A$39:$A$782,$A71,СВЦЭМ!$B$39:$B$782,V$47)+'СЕТ СН'!$G$12+СВЦЭМ!$D$10+'СЕТ СН'!$G$5-'СЕТ СН'!$G$20</f>
        <v>5005.5831397700003</v>
      </c>
      <c r="W71" s="36">
        <f>SUMIFS(СВЦЭМ!$C$39:$C$782,СВЦЭМ!$A$39:$A$782,$A71,СВЦЭМ!$B$39:$B$782,W$47)+'СЕТ СН'!$G$12+СВЦЭМ!$D$10+'СЕТ СН'!$G$5-'СЕТ СН'!$G$20</f>
        <v>4990.1029692700004</v>
      </c>
      <c r="X71" s="36">
        <f>SUMIFS(СВЦЭМ!$C$39:$C$782,СВЦЭМ!$A$39:$A$782,$A71,СВЦЭМ!$B$39:$B$782,X$47)+'СЕТ СН'!$G$12+СВЦЭМ!$D$10+'СЕТ СН'!$G$5-'СЕТ СН'!$G$20</f>
        <v>5009.6861284900006</v>
      </c>
      <c r="Y71" s="36">
        <f>SUMIFS(СВЦЭМ!$C$39:$C$782,СВЦЭМ!$A$39:$A$782,$A71,СВЦЭМ!$B$39:$B$782,Y$47)+'СЕТ СН'!$G$12+СВЦЭМ!$D$10+'СЕТ СН'!$G$5-'СЕТ СН'!$G$20</f>
        <v>5104.1856643500005</v>
      </c>
    </row>
    <row r="72" spans="1:27" ht="15.75" x14ac:dyDescent="0.2">
      <c r="A72" s="35">
        <f t="shared" si="1"/>
        <v>45437</v>
      </c>
      <c r="B72" s="36">
        <f>SUMIFS(СВЦЭМ!$C$39:$C$782,СВЦЭМ!$A$39:$A$782,$A72,СВЦЭМ!$B$39:$B$782,B$47)+'СЕТ СН'!$G$12+СВЦЭМ!$D$10+'СЕТ СН'!$G$5-'СЕТ СН'!$G$20</f>
        <v>5085.6996704900002</v>
      </c>
      <c r="C72" s="36">
        <f>SUMIFS(СВЦЭМ!$C$39:$C$782,СВЦЭМ!$A$39:$A$782,$A72,СВЦЭМ!$B$39:$B$782,C$47)+'СЕТ СН'!$G$12+СВЦЭМ!$D$10+'СЕТ СН'!$G$5-'СЕТ СН'!$G$20</f>
        <v>5153.5024626600007</v>
      </c>
      <c r="D72" s="36">
        <f>SUMIFS(СВЦЭМ!$C$39:$C$782,СВЦЭМ!$A$39:$A$782,$A72,СВЦЭМ!$B$39:$B$782,D$47)+'СЕТ СН'!$G$12+СВЦЭМ!$D$10+'СЕТ СН'!$G$5-'СЕТ СН'!$G$20</f>
        <v>5265.6998817399999</v>
      </c>
      <c r="E72" s="36">
        <f>SUMIFS(СВЦЭМ!$C$39:$C$782,СВЦЭМ!$A$39:$A$782,$A72,СВЦЭМ!$B$39:$B$782,E$47)+'СЕТ СН'!$G$12+СВЦЭМ!$D$10+'СЕТ СН'!$G$5-'СЕТ СН'!$G$20</f>
        <v>5266.5133231500004</v>
      </c>
      <c r="F72" s="36">
        <f>SUMIFS(СВЦЭМ!$C$39:$C$782,СВЦЭМ!$A$39:$A$782,$A72,СВЦЭМ!$B$39:$B$782,F$47)+'СЕТ СН'!$G$12+СВЦЭМ!$D$10+'СЕТ СН'!$G$5-'СЕТ СН'!$G$20</f>
        <v>5261.7717002700001</v>
      </c>
      <c r="G72" s="36">
        <f>SUMIFS(СВЦЭМ!$C$39:$C$782,СВЦЭМ!$A$39:$A$782,$A72,СВЦЭМ!$B$39:$B$782,G$47)+'СЕТ СН'!$G$12+СВЦЭМ!$D$10+'СЕТ СН'!$G$5-'СЕТ СН'!$G$20</f>
        <v>5270.8898818800008</v>
      </c>
      <c r="H72" s="36">
        <f>SUMIFS(СВЦЭМ!$C$39:$C$782,СВЦЭМ!$A$39:$A$782,$A72,СВЦЭМ!$B$39:$B$782,H$47)+'СЕТ СН'!$G$12+СВЦЭМ!$D$10+'СЕТ СН'!$G$5-'СЕТ СН'!$G$20</f>
        <v>5229.3500468600005</v>
      </c>
      <c r="I72" s="36">
        <f>SUMIFS(СВЦЭМ!$C$39:$C$782,СВЦЭМ!$A$39:$A$782,$A72,СВЦЭМ!$B$39:$B$782,I$47)+'СЕТ СН'!$G$12+СВЦЭМ!$D$10+'СЕТ СН'!$G$5-'СЕТ СН'!$G$20</f>
        <v>5140.7932383000007</v>
      </c>
      <c r="J72" s="36">
        <f>SUMIFS(СВЦЭМ!$C$39:$C$782,СВЦЭМ!$A$39:$A$782,$A72,СВЦЭМ!$B$39:$B$782,J$47)+'СЕТ СН'!$G$12+СВЦЭМ!$D$10+'СЕТ СН'!$G$5-'СЕТ СН'!$G$20</f>
        <v>5041.5398219400004</v>
      </c>
      <c r="K72" s="36">
        <f>SUMIFS(СВЦЭМ!$C$39:$C$782,СВЦЭМ!$A$39:$A$782,$A72,СВЦЭМ!$B$39:$B$782,K$47)+'СЕТ СН'!$G$12+СВЦЭМ!$D$10+'СЕТ СН'!$G$5-'СЕТ СН'!$G$20</f>
        <v>4991.5579182399997</v>
      </c>
      <c r="L72" s="36">
        <f>SUMIFS(СВЦЭМ!$C$39:$C$782,СВЦЭМ!$A$39:$A$782,$A72,СВЦЭМ!$B$39:$B$782,L$47)+'СЕТ СН'!$G$12+СВЦЭМ!$D$10+'СЕТ СН'!$G$5-'СЕТ СН'!$G$20</f>
        <v>4981.5295575199998</v>
      </c>
      <c r="M72" s="36">
        <f>SUMIFS(СВЦЭМ!$C$39:$C$782,СВЦЭМ!$A$39:$A$782,$A72,СВЦЭМ!$B$39:$B$782,M$47)+'СЕТ СН'!$G$12+СВЦЭМ!$D$10+'СЕТ СН'!$G$5-'СЕТ СН'!$G$20</f>
        <v>4971.3992701799998</v>
      </c>
      <c r="N72" s="36">
        <f>SUMIFS(СВЦЭМ!$C$39:$C$782,СВЦЭМ!$A$39:$A$782,$A72,СВЦЭМ!$B$39:$B$782,N$47)+'СЕТ СН'!$G$12+СВЦЭМ!$D$10+'СЕТ СН'!$G$5-'СЕТ СН'!$G$20</f>
        <v>4971.5451868800001</v>
      </c>
      <c r="O72" s="36">
        <f>SUMIFS(СВЦЭМ!$C$39:$C$782,СВЦЭМ!$A$39:$A$782,$A72,СВЦЭМ!$B$39:$B$782,O$47)+'СЕТ СН'!$G$12+СВЦЭМ!$D$10+'СЕТ СН'!$G$5-'СЕТ СН'!$G$20</f>
        <v>4978.4541963000001</v>
      </c>
      <c r="P72" s="36">
        <f>SUMIFS(СВЦЭМ!$C$39:$C$782,СВЦЭМ!$A$39:$A$782,$A72,СВЦЭМ!$B$39:$B$782,P$47)+'СЕТ СН'!$G$12+СВЦЭМ!$D$10+'СЕТ СН'!$G$5-'СЕТ СН'!$G$20</f>
        <v>4988.6689464900001</v>
      </c>
      <c r="Q72" s="36">
        <f>SUMIFS(СВЦЭМ!$C$39:$C$782,СВЦЭМ!$A$39:$A$782,$A72,СВЦЭМ!$B$39:$B$782,Q$47)+'СЕТ СН'!$G$12+СВЦЭМ!$D$10+'СЕТ СН'!$G$5-'СЕТ СН'!$G$20</f>
        <v>5016.5507983099997</v>
      </c>
      <c r="R72" s="36">
        <f>SUMIFS(СВЦЭМ!$C$39:$C$782,СВЦЭМ!$A$39:$A$782,$A72,СВЦЭМ!$B$39:$B$782,R$47)+'СЕТ СН'!$G$12+СВЦЭМ!$D$10+'СЕТ СН'!$G$5-'СЕТ СН'!$G$20</f>
        <v>5019.9695339400005</v>
      </c>
      <c r="S72" s="36">
        <f>SUMIFS(СВЦЭМ!$C$39:$C$782,СВЦЭМ!$A$39:$A$782,$A72,СВЦЭМ!$B$39:$B$782,S$47)+'СЕТ СН'!$G$12+СВЦЭМ!$D$10+'СЕТ СН'!$G$5-'СЕТ СН'!$G$20</f>
        <v>5005.5596323899999</v>
      </c>
      <c r="T72" s="36">
        <f>SUMIFS(СВЦЭМ!$C$39:$C$782,СВЦЭМ!$A$39:$A$782,$A72,СВЦЭМ!$B$39:$B$782,T$47)+'СЕТ СН'!$G$12+СВЦЭМ!$D$10+'СЕТ СН'!$G$5-'СЕТ СН'!$G$20</f>
        <v>4987.0801150300003</v>
      </c>
      <c r="U72" s="36">
        <f>SUMIFS(СВЦЭМ!$C$39:$C$782,СВЦЭМ!$A$39:$A$782,$A72,СВЦЭМ!$B$39:$B$782,U$47)+'СЕТ СН'!$G$12+СВЦЭМ!$D$10+'СЕТ СН'!$G$5-'СЕТ СН'!$G$20</f>
        <v>4996.9188686400003</v>
      </c>
      <c r="V72" s="36">
        <f>SUMIFS(СВЦЭМ!$C$39:$C$782,СВЦЭМ!$A$39:$A$782,$A72,СВЦЭМ!$B$39:$B$782,V$47)+'СЕТ СН'!$G$12+СВЦЭМ!$D$10+'СЕТ СН'!$G$5-'СЕТ СН'!$G$20</f>
        <v>5008.8186457299998</v>
      </c>
      <c r="W72" s="36">
        <f>SUMIFS(СВЦЭМ!$C$39:$C$782,СВЦЭМ!$A$39:$A$782,$A72,СВЦЭМ!$B$39:$B$782,W$47)+'СЕТ СН'!$G$12+СВЦЭМ!$D$10+'СЕТ СН'!$G$5-'СЕТ СН'!$G$20</f>
        <v>4998.4533910600003</v>
      </c>
      <c r="X72" s="36">
        <f>SUMIFS(СВЦЭМ!$C$39:$C$782,СВЦЭМ!$A$39:$A$782,$A72,СВЦЭМ!$B$39:$B$782,X$47)+'СЕТ СН'!$G$12+СВЦЭМ!$D$10+'СЕТ СН'!$G$5-'СЕТ СН'!$G$20</f>
        <v>4995.2360532800003</v>
      </c>
      <c r="Y72" s="36">
        <f>SUMIFS(СВЦЭМ!$C$39:$C$782,СВЦЭМ!$A$39:$A$782,$A72,СВЦЭМ!$B$39:$B$782,Y$47)+'СЕТ СН'!$G$12+СВЦЭМ!$D$10+'СЕТ СН'!$G$5-'СЕТ СН'!$G$20</f>
        <v>5034.35649801</v>
      </c>
    </row>
    <row r="73" spans="1:27" ht="15.75" x14ac:dyDescent="0.2">
      <c r="A73" s="35">
        <f t="shared" si="1"/>
        <v>45438</v>
      </c>
      <c r="B73" s="36">
        <f>SUMIFS(СВЦЭМ!$C$39:$C$782,СВЦЭМ!$A$39:$A$782,$A73,СВЦЭМ!$B$39:$B$782,B$47)+'СЕТ СН'!$G$12+СВЦЭМ!$D$10+'СЕТ СН'!$G$5-'СЕТ СН'!$G$20</f>
        <v>5166.4024143400002</v>
      </c>
      <c r="C73" s="36">
        <f>SUMIFS(СВЦЭМ!$C$39:$C$782,СВЦЭМ!$A$39:$A$782,$A73,СВЦЭМ!$B$39:$B$782,C$47)+'СЕТ СН'!$G$12+СВЦЭМ!$D$10+'СЕТ СН'!$G$5-'СЕТ СН'!$G$20</f>
        <v>5228.7733373900001</v>
      </c>
      <c r="D73" s="36">
        <f>SUMIFS(СВЦЭМ!$C$39:$C$782,СВЦЭМ!$A$39:$A$782,$A73,СВЦЭМ!$B$39:$B$782,D$47)+'СЕТ СН'!$G$12+СВЦЭМ!$D$10+'СЕТ СН'!$G$5-'СЕТ СН'!$G$20</f>
        <v>5279.8716009899999</v>
      </c>
      <c r="E73" s="36">
        <f>SUMIFS(СВЦЭМ!$C$39:$C$782,СВЦЭМ!$A$39:$A$782,$A73,СВЦЭМ!$B$39:$B$782,E$47)+'СЕТ СН'!$G$12+СВЦЭМ!$D$10+'СЕТ СН'!$G$5-'СЕТ СН'!$G$20</f>
        <v>5263.4905301100007</v>
      </c>
      <c r="F73" s="36">
        <f>SUMIFS(СВЦЭМ!$C$39:$C$782,СВЦЭМ!$A$39:$A$782,$A73,СВЦЭМ!$B$39:$B$782,F$47)+'СЕТ СН'!$G$12+СВЦЭМ!$D$10+'СЕТ СН'!$G$5-'СЕТ СН'!$G$20</f>
        <v>5234.4810449400002</v>
      </c>
      <c r="G73" s="36">
        <f>SUMIFS(СВЦЭМ!$C$39:$C$782,СВЦЭМ!$A$39:$A$782,$A73,СВЦЭМ!$B$39:$B$782,G$47)+'СЕТ СН'!$G$12+СВЦЭМ!$D$10+'СЕТ СН'!$G$5-'СЕТ СН'!$G$20</f>
        <v>5248.8308705300005</v>
      </c>
      <c r="H73" s="36">
        <f>SUMIFS(СВЦЭМ!$C$39:$C$782,СВЦЭМ!$A$39:$A$782,$A73,СВЦЭМ!$B$39:$B$782,H$47)+'СЕТ СН'!$G$12+СВЦЭМ!$D$10+'СЕТ СН'!$G$5-'СЕТ СН'!$G$20</f>
        <v>5242.8088898799997</v>
      </c>
      <c r="I73" s="36">
        <f>SUMIFS(СВЦЭМ!$C$39:$C$782,СВЦЭМ!$A$39:$A$782,$A73,СВЦЭМ!$B$39:$B$782,I$47)+'СЕТ СН'!$G$12+СВЦЭМ!$D$10+'СЕТ СН'!$G$5-'СЕТ СН'!$G$20</f>
        <v>5217.5583065000001</v>
      </c>
      <c r="J73" s="36">
        <f>SUMIFS(СВЦЭМ!$C$39:$C$782,СВЦЭМ!$A$39:$A$782,$A73,СВЦЭМ!$B$39:$B$782,J$47)+'СЕТ СН'!$G$12+СВЦЭМ!$D$10+'СЕТ СН'!$G$5-'СЕТ СН'!$G$20</f>
        <v>5145.3455794000001</v>
      </c>
      <c r="K73" s="36">
        <f>SUMIFS(СВЦЭМ!$C$39:$C$782,СВЦЭМ!$A$39:$A$782,$A73,СВЦЭМ!$B$39:$B$782,K$47)+'СЕТ СН'!$G$12+СВЦЭМ!$D$10+'СЕТ СН'!$G$5-'СЕТ СН'!$G$20</f>
        <v>5071.4205373100003</v>
      </c>
      <c r="L73" s="36">
        <f>SUMIFS(СВЦЭМ!$C$39:$C$782,СВЦЭМ!$A$39:$A$782,$A73,СВЦЭМ!$B$39:$B$782,L$47)+'СЕТ СН'!$G$12+СВЦЭМ!$D$10+'СЕТ СН'!$G$5-'СЕТ СН'!$G$20</f>
        <v>5045.6566017200003</v>
      </c>
      <c r="M73" s="36">
        <f>SUMIFS(СВЦЭМ!$C$39:$C$782,СВЦЭМ!$A$39:$A$782,$A73,СВЦЭМ!$B$39:$B$782,M$47)+'СЕТ СН'!$G$12+СВЦЭМ!$D$10+'СЕТ СН'!$G$5-'СЕТ СН'!$G$20</f>
        <v>5039.2921178500001</v>
      </c>
      <c r="N73" s="36">
        <f>SUMIFS(СВЦЭМ!$C$39:$C$782,СВЦЭМ!$A$39:$A$782,$A73,СВЦЭМ!$B$39:$B$782,N$47)+'СЕТ СН'!$G$12+СВЦЭМ!$D$10+'СЕТ СН'!$G$5-'СЕТ СН'!$G$20</f>
        <v>5053.0399232300006</v>
      </c>
      <c r="O73" s="36">
        <f>SUMIFS(СВЦЭМ!$C$39:$C$782,СВЦЭМ!$A$39:$A$782,$A73,СВЦЭМ!$B$39:$B$782,O$47)+'СЕТ СН'!$G$12+СВЦЭМ!$D$10+'СЕТ СН'!$G$5-'СЕТ СН'!$G$20</f>
        <v>5074.5872361500005</v>
      </c>
      <c r="P73" s="36">
        <f>SUMIFS(СВЦЭМ!$C$39:$C$782,СВЦЭМ!$A$39:$A$782,$A73,СВЦЭМ!$B$39:$B$782,P$47)+'СЕТ СН'!$G$12+СВЦЭМ!$D$10+'СЕТ СН'!$G$5-'СЕТ СН'!$G$20</f>
        <v>5079.8942980800002</v>
      </c>
      <c r="Q73" s="36">
        <f>SUMIFS(СВЦЭМ!$C$39:$C$782,СВЦЭМ!$A$39:$A$782,$A73,СВЦЭМ!$B$39:$B$782,Q$47)+'СЕТ СН'!$G$12+СВЦЭМ!$D$10+'СЕТ СН'!$G$5-'СЕТ СН'!$G$20</f>
        <v>5096.7430688800005</v>
      </c>
      <c r="R73" s="36">
        <f>SUMIFS(СВЦЭМ!$C$39:$C$782,СВЦЭМ!$A$39:$A$782,$A73,СВЦЭМ!$B$39:$B$782,R$47)+'СЕТ СН'!$G$12+СВЦЭМ!$D$10+'СЕТ СН'!$G$5-'СЕТ СН'!$G$20</f>
        <v>5100.0264694899997</v>
      </c>
      <c r="S73" s="36">
        <f>SUMIFS(СВЦЭМ!$C$39:$C$782,СВЦЭМ!$A$39:$A$782,$A73,СВЦЭМ!$B$39:$B$782,S$47)+'СЕТ СН'!$G$12+СВЦЭМ!$D$10+'СЕТ СН'!$G$5-'СЕТ СН'!$G$20</f>
        <v>5081.0377599000003</v>
      </c>
      <c r="T73" s="36">
        <f>SUMIFS(СВЦЭМ!$C$39:$C$782,СВЦЭМ!$A$39:$A$782,$A73,СВЦЭМ!$B$39:$B$782,T$47)+'СЕТ СН'!$G$12+СВЦЭМ!$D$10+'СЕТ СН'!$G$5-'СЕТ СН'!$G$20</f>
        <v>5044.2304153300001</v>
      </c>
      <c r="U73" s="36">
        <f>SUMIFS(СВЦЭМ!$C$39:$C$782,СВЦЭМ!$A$39:$A$782,$A73,СВЦЭМ!$B$39:$B$782,U$47)+'СЕТ СН'!$G$12+СВЦЭМ!$D$10+'СЕТ СН'!$G$5-'СЕТ СН'!$G$20</f>
        <v>5043.7235670400005</v>
      </c>
      <c r="V73" s="36">
        <f>SUMIFS(СВЦЭМ!$C$39:$C$782,СВЦЭМ!$A$39:$A$782,$A73,СВЦЭМ!$B$39:$B$782,V$47)+'СЕТ СН'!$G$12+СВЦЭМ!$D$10+'СЕТ СН'!$G$5-'СЕТ СН'!$G$20</f>
        <v>5049.7925591599997</v>
      </c>
      <c r="W73" s="36">
        <f>SUMIFS(СВЦЭМ!$C$39:$C$782,СВЦЭМ!$A$39:$A$782,$A73,СВЦЭМ!$B$39:$B$782,W$47)+'СЕТ СН'!$G$12+СВЦЭМ!$D$10+'СЕТ СН'!$G$5-'СЕТ СН'!$G$20</f>
        <v>5028.2170222000004</v>
      </c>
      <c r="X73" s="36">
        <f>SUMIFS(СВЦЭМ!$C$39:$C$782,СВЦЭМ!$A$39:$A$782,$A73,СВЦЭМ!$B$39:$B$782,X$47)+'СЕТ СН'!$G$12+СВЦЭМ!$D$10+'СЕТ СН'!$G$5-'СЕТ СН'!$G$20</f>
        <v>5030.6150965300003</v>
      </c>
      <c r="Y73" s="36">
        <f>SUMIFS(СВЦЭМ!$C$39:$C$782,СВЦЭМ!$A$39:$A$782,$A73,СВЦЭМ!$B$39:$B$782,Y$47)+'СЕТ СН'!$G$12+СВЦЭМ!$D$10+'СЕТ СН'!$G$5-'СЕТ СН'!$G$20</f>
        <v>5060.3047640000004</v>
      </c>
    </row>
    <row r="74" spans="1:27" ht="15.75" x14ac:dyDescent="0.2">
      <c r="A74" s="35">
        <f t="shared" si="1"/>
        <v>45439</v>
      </c>
      <c r="B74" s="36">
        <f>SUMIFS(СВЦЭМ!$C$39:$C$782,СВЦЭМ!$A$39:$A$782,$A74,СВЦЭМ!$B$39:$B$782,B$47)+'СЕТ СН'!$G$12+СВЦЭМ!$D$10+'СЕТ СН'!$G$5-'СЕТ СН'!$G$20</f>
        <v>5165.0179336700003</v>
      </c>
      <c r="C74" s="36">
        <f>SUMIFS(СВЦЭМ!$C$39:$C$782,СВЦЭМ!$A$39:$A$782,$A74,СВЦЭМ!$B$39:$B$782,C$47)+'СЕТ СН'!$G$12+СВЦЭМ!$D$10+'СЕТ СН'!$G$5-'СЕТ СН'!$G$20</f>
        <v>5245.8008071000004</v>
      </c>
      <c r="D74" s="36">
        <f>SUMIFS(СВЦЭМ!$C$39:$C$782,СВЦЭМ!$A$39:$A$782,$A74,СВЦЭМ!$B$39:$B$782,D$47)+'СЕТ СН'!$G$12+СВЦЭМ!$D$10+'СЕТ СН'!$G$5-'СЕТ СН'!$G$20</f>
        <v>5311.0257725199999</v>
      </c>
      <c r="E74" s="36">
        <f>SUMIFS(СВЦЭМ!$C$39:$C$782,СВЦЭМ!$A$39:$A$782,$A74,СВЦЭМ!$B$39:$B$782,E$47)+'СЕТ СН'!$G$12+СВЦЭМ!$D$10+'СЕТ СН'!$G$5-'СЕТ СН'!$G$20</f>
        <v>5296.6799629300003</v>
      </c>
      <c r="F74" s="36">
        <f>SUMIFS(СВЦЭМ!$C$39:$C$782,СВЦЭМ!$A$39:$A$782,$A74,СВЦЭМ!$B$39:$B$782,F$47)+'СЕТ СН'!$G$12+СВЦЭМ!$D$10+'СЕТ СН'!$G$5-'СЕТ СН'!$G$20</f>
        <v>5298.7177985500002</v>
      </c>
      <c r="G74" s="36">
        <f>SUMIFS(СВЦЭМ!$C$39:$C$782,СВЦЭМ!$A$39:$A$782,$A74,СВЦЭМ!$B$39:$B$782,G$47)+'СЕТ СН'!$G$12+СВЦЭМ!$D$10+'СЕТ СН'!$G$5-'СЕТ СН'!$G$20</f>
        <v>5274.0802444600004</v>
      </c>
      <c r="H74" s="36">
        <f>SUMIFS(СВЦЭМ!$C$39:$C$782,СВЦЭМ!$A$39:$A$782,$A74,СВЦЭМ!$B$39:$B$782,H$47)+'СЕТ СН'!$G$12+СВЦЭМ!$D$10+'СЕТ СН'!$G$5-'СЕТ СН'!$G$20</f>
        <v>5221.22936218</v>
      </c>
      <c r="I74" s="36">
        <f>SUMIFS(СВЦЭМ!$C$39:$C$782,СВЦЭМ!$A$39:$A$782,$A74,СВЦЭМ!$B$39:$B$782,I$47)+'СЕТ СН'!$G$12+СВЦЭМ!$D$10+'СЕТ СН'!$G$5-'СЕТ СН'!$G$20</f>
        <v>5145.4089166700005</v>
      </c>
      <c r="J74" s="36">
        <f>SUMIFS(СВЦЭМ!$C$39:$C$782,СВЦЭМ!$A$39:$A$782,$A74,СВЦЭМ!$B$39:$B$782,J$47)+'СЕТ СН'!$G$12+СВЦЭМ!$D$10+'СЕТ СН'!$G$5-'СЕТ СН'!$G$20</f>
        <v>5111.3512438400003</v>
      </c>
      <c r="K74" s="36">
        <f>SUMIFS(СВЦЭМ!$C$39:$C$782,СВЦЭМ!$A$39:$A$782,$A74,СВЦЭМ!$B$39:$B$782,K$47)+'СЕТ СН'!$G$12+СВЦЭМ!$D$10+'СЕТ СН'!$G$5-'СЕТ СН'!$G$20</f>
        <v>5065.0915179800004</v>
      </c>
      <c r="L74" s="36">
        <f>SUMIFS(СВЦЭМ!$C$39:$C$782,СВЦЭМ!$A$39:$A$782,$A74,СВЦЭМ!$B$39:$B$782,L$47)+'СЕТ СН'!$G$12+СВЦЭМ!$D$10+'СЕТ СН'!$G$5-'СЕТ СН'!$G$20</f>
        <v>5004.0038817700006</v>
      </c>
      <c r="M74" s="36">
        <f>SUMIFS(СВЦЭМ!$C$39:$C$782,СВЦЭМ!$A$39:$A$782,$A74,СВЦЭМ!$B$39:$B$782,M$47)+'СЕТ СН'!$G$12+СВЦЭМ!$D$10+'СЕТ СН'!$G$5-'СЕТ СН'!$G$20</f>
        <v>5001.08364239</v>
      </c>
      <c r="N74" s="36">
        <f>SUMIFS(СВЦЭМ!$C$39:$C$782,СВЦЭМ!$A$39:$A$782,$A74,СВЦЭМ!$B$39:$B$782,N$47)+'СЕТ СН'!$G$12+СВЦЭМ!$D$10+'СЕТ СН'!$G$5-'СЕТ СН'!$G$20</f>
        <v>5059.9467076399997</v>
      </c>
      <c r="O74" s="36">
        <f>SUMIFS(СВЦЭМ!$C$39:$C$782,СВЦЭМ!$A$39:$A$782,$A74,СВЦЭМ!$B$39:$B$782,O$47)+'СЕТ СН'!$G$12+СВЦЭМ!$D$10+'СЕТ СН'!$G$5-'СЕТ СН'!$G$20</f>
        <v>5036.8605903000007</v>
      </c>
      <c r="P74" s="36">
        <f>SUMIFS(СВЦЭМ!$C$39:$C$782,СВЦЭМ!$A$39:$A$782,$A74,СВЦЭМ!$B$39:$B$782,P$47)+'СЕТ СН'!$G$12+СВЦЭМ!$D$10+'СЕТ СН'!$G$5-'СЕТ СН'!$G$20</f>
        <v>5048.2190306100001</v>
      </c>
      <c r="Q74" s="36">
        <f>SUMIFS(СВЦЭМ!$C$39:$C$782,СВЦЭМ!$A$39:$A$782,$A74,СВЦЭМ!$B$39:$B$782,Q$47)+'СЕТ СН'!$G$12+СВЦЭМ!$D$10+'СЕТ СН'!$G$5-'СЕТ СН'!$G$20</f>
        <v>5074.7289569000004</v>
      </c>
      <c r="R74" s="36">
        <f>SUMIFS(СВЦЭМ!$C$39:$C$782,СВЦЭМ!$A$39:$A$782,$A74,СВЦЭМ!$B$39:$B$782,R$47)+'СЕТ СН'!$G$12+СВЦЭМ!$D$10+'СЕТ СН'!$G$5-'СЕТ СН'!$G$20</f>
        <v>5074.9756174300001</v>
      </c>
      <c r="S74" s="36">
        <f>SUMIFS(СВЦЭМ!$C$39:$C$782,СВЦЭМ!$A$39:$A$782,$A74,СВЦЭМ!$B$39:$B$782,S$47)+'СЕТ СН'!$G$12+СВЦЭМ!$D$10+'СЕТ СН'!$G$5-'СЕТ СН'!$G$20</f>
        <v>5094.8213113600004</v>
      </c>
      <c r="T74" s="36">
        <f>SUMIFS(СВЦЭМ!$C$39:$C$782,СВЦЭМ!$A$39:$A$782,$A74,СВЦЭМ!$B$39:$B$782,T$47)+'СЕТ СН'!$G$12+СВЦЭМ!$D$10+'СЕТ СН'!$G$5-'СЕТ СН'!$G$20</f>
        <v>5094.8297863400003</v>
      </c>
      <c r="U74" s="36">
        <f>SUMIFS(СВЦЭМ!$C$39:$C$782,СВЦЭМ!$A$39:$A$782,$A74,СВЦЭМ!$B$39:$B$782,U$47)+'СЕТ СН'!$G$12+СВЦЭМ!$D$10+'СЕТ СН'!$G$5-'СЕТ СН'!$G$20</f>
        <v>5084.2981585200005</v>
      </c>
      <c r="V74" s="36">
        <f>SUMIFS(СВЦЭМ!$C$39:$C$782,СВЦЭМ!$A$39:$A$782,$A74,СВЦЭМ!$B$39:$B$782,V$47)+'СЕТ СН'!$G$12+СВЦЭМ!$D$10+'СЕТ СН'!$G$5-'СЕТ СН'!$G$20</f>
        <v>5050.45295291</v>
      </c>
      <c r="W74" s="36">
        <f>SUMIFS(СВЦЭМ!$C$39:$C$782,СВЦЭМ!$A$39:$A$782,$A74,СВЦЭМ!$B$39:$B$782,W$47)+'СЕТ СН'!$G$12+СВЦЭМ!$D$10+'СЕТ СН'!$G$5-'СЕТ СН'!$G$20</f>
        <v>5010.80195559</v>
      </c>
      <c r="X74" s="36">
        <f>SUMIFS(СВЦЭМ!$C$39:$C$782,СВЦЭМ!$A$39:$A$782,$A74,СВЦЭМ!$B$39:$B$782,X$47)+'СЕТ СН'!$G$12+СВЦЭМ!$D$10+'СЕТ СН'!$G$5-'СЕТ СН'!$G$20</f>
        <v>5057.5929179900004</v>
      </c>
      <c r="Y74" s="36">
        <f>SUMIFS(СВЦЭМ!$C$39:$C$782,СВЦЭМ!$A$39:$A$782,$A74,СВЦЭМ!$B$39:$B$782,Y$47)+'СЕТ СН'!$G$12+СВЦЭМ!$D$10+'СЕТ СН'!$G$5-'СЕТ СН'!$G$20</f>
        <v>5087.10404303</v>
      </c>
    </row>
    <row r="75" spans="1:27" ht="15.75" x14ac:dyDescent="0.2">
      <c r="A75" s="35">
        <f t="shared" si="1"/>
        <v>45440</v>
      </c>
      <c r="B75" s="36">
        <f>SUMIFS(СВЦЭМ!$C$39:$C$782,СВЦЭМ!$A$39:$A$782,$A75,СВЦЭМ!$B$39:$B$782,B$47)+'СЕТ СН'!$G$12+СВЦЭМ!$D$10+'СЕТ СН'!$G$5-'СЕТ СН'!$G$20</f>
        <v>5160.9211590300001</v>
      </c>
      <c r="C75" s="36">
        <f>SUMIFS(СВЦЭМ!$C$39:$C$782,СВЦЭМ!$A$39:$A$782,$A75,СВЦЭМ!$B$39:$B$782,C$47)+'СЕТ СН'!$G$12+СВЦЭМ!$D$10+'СЕТ СН'!$G$5-'СЕТ СН'!$G$20</f>
        <v>5220.0431847400005</v>
      </c>
      <c r="D75" s="36">
        <f>SUMIFS(СВЦЭМ!$C$39:$C$782,СВЦЭМ!$A$39:$A$782,$A75,СВЦЭМ!$B$39:$B$782,D$47)+'СЕТ СН'!$G$12+СВЦЭМ!$D$10+'СЕТ СН'!$G$5-'СЕТ СН'!$G$20</f>
        <v>5286.3335731500001</v>
      </c>
      <c r="E75" s="36">
        <f>SUMIFS(СВЦЭМ!$C$39:$C$782,СВЦЭМ!$A$39:$A$782,$A75,СВЦЭМ!$B$39:$B$782,E$47)+'СЕТ СН'!$G$12+СВЦЭМ!$D$10+'СЕТ СН'!$G$5-'СЕТ СН'!$G$20</f>
        <v>5286.3536732600005</v>
      </c>
      <c r="F75" s="36">
        <f>SUMIFS(СВЦЭМ!$C$39:$C$782,СВЦЭМ!$A$39:$A$782,$A75,СВЦЭМ!$B$39:$B$782,F$47)+'СЕТ СН'!$G$12+СВЦЭМ!$D$10+'СЕТ СН'!$G$5-'СЕТ СН'!$G$20</f>
        <v>5285.9165201300002</v>
      </c>
      <c r="G75" s="36">
        <f>SUMIFS(СВЦЭМ!$C$39:$C$782,СВЦЭМ!$A$39:$A$782,$A75,СВЦЭМ!$B$39:$B$782,G$47)+'СЕТ СН'!$G$12+СВЦЭМ!$D$10+'СЕТ СН'!$G$5-'СЕТ СН'!$G$20</f>
        <v>5272.4184328000001</v>
      </c>
      <c r="H75" s="36">
        <f>SUMIFS(СВЦЭМ!$C$39:$C$782,СВЦЭМ!$A$39:$A$782,$A75,СВЦЭМ!$B$39:$B$782,H$47)+'СЕТ СН'!$G$12+СВЦЭМ!$D$10+'СЕТ СН'!$G$5-'СЕТ СН'!$G$20</f>
        <v>5185.2928780500006</v>
      </c>
      <c r="I75" s="36">
        <f>SUMIFS(СВЦЭМ!$C$39:$C$782,СВЦЭМ!$A$39:$A$782,$A75,СВЦЭМ!$B$39:$B$782,I$47)+'СЕТ СН'!$G$12+СВЦЭМ!$D$10+'СЕТ СН'!$G$5-'СЕТ СН'!$G$20</f>
        <v>5101.7534535699997</v>
      </c>
      <c r="J75" s="36">
        <f>SUMIFS(СВЦЭМ!$C$39:$C$782,СВЦЭМ!$A$39:$A$782,$A75,СВЦЭМ!$B$39:$B$782,J$47)+'СЕТ СН'!$G$12+СВЦЭМ!$D$10+'СЕТ СН'!$G$5-'СЕТ СН'!$G$20</f>
        <v>5064.4878280800003</v>
      </c>
      <c r="K75" s="36">
        <f>SUMIFS(СВЦЭМ!$C$39:$C$782,СВЦЭМ!$A$39:$A$782,$A75,СВЦЭМ!$B$39:$B$782,K$47)+'СЕТ СН'!$G$12+СВЦЭМ!$D$10+'СЕТ СН'!$G$5-'СЕТ СН'!$G$20</f>
        <v>5063.4752832300001</v>
      </c>
      <c r="L75" s="36">
        <f>SUMIFS(СВЦЭМ!$C$39:$C$782,СВЦЭМ!$A$39:$A$782,$A75,СВЦЭМ!$B$39:$B$782,L$47)+'СЕТ СН'!$G$12+СВЦЭМ!$D$10+'СЕТ СН'!$G$5-'СЕТ СН'!$G$20</f>
        <v>5002.19837783</v>
      </c>
      <c r="M75" s="36">
        <f>SUMIFS(СВЦЭМ!$C$39:$C$782,СВЦЭМ!$A$39:$A$782,$A75,СВЦЭМ!$B$39:$B$782,M$47)+'СЕТ СН'!$G$12+СВЦЭМ!$D$10+'СЕТ СН'!$G$5-'СЕТ СН'!$G$20</f>
        <v>5020.4240627500003</v>
      </c>
      <c r="N75" s="36">
        <f>SUMIFS(СВЦЭМ!$C$39:$C$782,СВЦЭМ!$A$39:$A$782,$A75,СВЦЭМ!$B$39:$B$782,N$47)+'СЕТ СН'!$G$12+СВЦЭМ!$D$10+'СЕТ СН'!$G$5-'СЕТ СН'!$G$20</f>
        <v>5029.92591902</v>
      </c>
      <c r="O75" s="36">
        <f>SUMIFS(СВЦЭМ!$C$39:$C$782,СВЦЭМ!$A$39:$A$782,$A75,СВЦЭМ!$B$39:$B$782,O$47)+'СЕТ СН'!$G$12+СВЦЭМ!$D$10+'СЕТ СН'!$G$5-'СЕТ СН'!$G$20</f>
        <v>5034.6513432100001</v>
      </c>
      <c r="P75" s="36">
        <f>SUMIFS(СВЦЭМ!$C$39:$C$782,СВЦЭМ!$A$39:$A$782,$A75,СВЦЭМ!$B$39:$B$782,P$47)+'СЕТ СН'!$G$12+СВЦЭМ!$D$10+'СЕТ СН'!$G$5-'СЕТ СН'!$G$20</f>
        <v>5122.8589468600003</v>
      </c>
      <c r="Q75" s="36">
        <f>SUMIFS(СВЦЭМ!$C$39:$C$782,СВЦЭМ!$A$39:$A$782,$A75,СВЦЭМ!$B$39:$B$782,Q$47)+'СЕТ СН'!$G$12+СВЦЭМ!$D$10+'СЕТ СН'!$G$5-'СЕТ СН'!$G$20</f>
        <v>5131.3301206300002</v>
      </c>
      <c r="R75" s="36">
        <f>SUMIFS(СВЦЭМ!$C$39:$C$782,СВЦЭМ!$A$39:$A$782,$A75,СВЦЭМ!$B$39:$B$782,R$47)+'СЕТ СН'!$G$12+СВЦЭМ!$D$10+'СЕТ СН'!$G$5-'СЕТ СН'!$G$20</f>
        <v>5154.1688676600006</v>
      </c>
      <c r="S75" s="36">
        <f>SUMIFS(СВЦЭМ!$C$39:$C$782,СВЦЭМ!$A$39:$A$782,$A75,СВЦЭМ!$B$39:$B$782,S$47)+'СЕТ СН'!$G$12+СВЦЭМ!$D$10+'СЕТ СН'!$G$5-'СЕТ СН'!$G$20</f>
        <v>5131.24912855</v>
      </c>
      <c r="T75" s="36">
        <f>SUMIFS(СВЦЭМ!$C$39:$C$782,СВЦЭМ!$A$39:$A$782,$A75,СВЦЭМ!$B$39:$B$782,T$47)+'СЕТ СН'!$G$12+СВЦЭМ!$D$10+'СЕТ СН'!$G$5-'СЕТ СН'!$G$20</f>
        <v>5142.4219062800003</v>
      </c>
      <c r="U75" s="36">
        <f>SUMIFS(СВЦЭМ!$C$39:$C$782,СВЦЭМ!$A$39:$A$782,$A75,СВЦЭМ!$B$39:$B$782,U$47)+'СЕТ СН'!$G$12+СВЦЭМ!$D$10+'СЕТ СН'!$G$5-'СЕТ СН'!$G$20</f>
        <v>5084.3965913499997</v>
      </c>
      <c r="V75" s="36">
        <f>SUMIFS(СВЦЭМ!$C$39:$C$782,СВЦЭМ!$A$39:$A$782,$A75,СВЦЭМ!$B$39:$B$782,V$47)+'СЕТ СН'!$G$12+СВЦЭМ!$D$10+'СЕТ СН'!$G$5-'СЕТ СН'!$G$20</f>
        <v>5060.3188657600003</v>
      </c>
      <c r="W75" s="36">
        <f>SUMIFS(СВЦЭМ!$C$39:$C$782,СВЦЭМ!$A$39:$A$782,$A75,СВЦЭМ!$B$39:$B$782,W$47)+'СЕТ СН'!$G$12+СВЦЭМ!$D$10+'СЕТ СН'!$G$5-'СЕТ СН'!$G$20</f>
        <v>5022.8829323</v>
      </c>
      <c r="X75" s="36">
        <f>SUMIFS(СВЦЭМ!$C$39:$C$782,СВЦЭМ!$A$39:$A$782,$A75,СВЦЭМ!$B$39:$B$782,X$47)+'СЕТ СН'!$G$12+СВЦЭМ!$D$10+'СЕТ СН'!$G$5-'СЕТ СН'!$G$20</f>
        <v>5052.2854478500003</v>
      </c>
      <c r="Y75" s="36">
        <f>SUMIFS(СВЦЭМ!$C$39:$C$782,СВЦЭМ!$A$39:$A$782,$A75,СВЦЭМ!$B$39:$B$782,Y$47)+'СЕТ СН'!$G$12+СВЦЭМ!$D$10+'СЕТ СН'!$G$5-'СЕТ СН'!$G$20</f>
        <v>5063.6092913299999</v>
      </c>
    </row>
    <row r="76" spans="1:27" ht="15.75" x14ac:dyDescent="0.2">
      <c r="A76" s="35">
        <f t="shared" si="1"/>
        <v>45441</v>
      </c>
      <c r="B76" s="36">
        <f>SUMIFS(СВЦЭМ!$C$39:$C$782,СВЦЭМ!$A$39:$A$782,$A76,СВЦЭМ!$B$39:$B$782,B$47)+'СЕТ СН'!$G$12+СВЦЭМ!$D$10+'СЕТ СН'!$G$5-'СЕТ СН'!$G$20</f>
        <v>5236.9952813500004</v>
      </c>
      <c r="C76" s="36">
        <f>SUMIFS(СВЦЭМ!$C$39:$C$782,СВЦЭМ!$A$39:$A$782,$A76,СВЦЭМ!$B$39:$B$782,C$47)+'СЕТ СН'!$G$12+СВЦЭМ!$D$10+'СЕТ СН'!$G$5-'СЕТ СН'!$G$20</f>
        <v>5292.9231855799999</v>
      </c>
      <c r="D76" s="36">
        <f>SUMIFS(СВЦЭМ!$C$39:$C$782,СВЦЭМ!$A$39:$A$782,$A76,СВЦЭМ!$B$39:$B$782,D$47)+'СЕТ СН'!$G$12+СВЦЭМ!$D$10+'СЕТ СН'!$G$5-'СЕТ СН'!$G$20</f>
        <v>5363.1075923999997</v>
      </c>
      <c r="E76" s="36">
        <f>SUMIFS(СВЦЭМ!$C$39:$C$782,СВЦЭМ!$A$39:$A$782,$A76,СВЦЭМ!$B$39:$B$782,E$47)+'СЕТ СН'!$G$12+СВЦЭМ!$D$10+'СЕТ СН'!$G$5-'СЕТ СН'!$G$20</f>
        <v>5367.44908605</v>
      </c>
      <c r="F76" s="36">
        <f>SUMIFS(СВЦЭМ!$C$39:$C$782,СВЦЭМ!$A$39:$A$782,$A76,СВЦЭМ!$B$39:$B$782,F$47)+'СЕТ СН'!$G$12+СВЦЭМ!$D$10+'СЕТ СН'!$G$5-'СЕТ СН'!$G$20</f>
        <v>5370.6664474099998</v>
      </c>
      <c r="G76" s="36">
        <f>SUMIFS(СВЦЭМ!$C$39:$C$782,СВЦЭМ!$A$39:$A$782,$A76,СВЦЭМ!$B$39:$B$782,G$47)+'СЕТ СН'!$G$12+СВЦЭМ!$D$10+'СЕТ СН'!$G$5-'СЕТ СН'!$G$20</f>
        <v>5362.4889515000004</v>
      </c>
      <c r="H76" s="36">
        <f>SUMIFS(СВЦЭМ!$C$39:$C$782,СВЦЭМ!$A$39:$A$782,$A76,СВЦЭМ!$B$39:$B$782,H$47)+'СЕТ СН'!$G$12+СВЦЭМ!$D$10+'СЕТ СН'!$G$5-'СЕТ СН'!$G$20</f>
        <v>5280.12146803</v>
      </c>
      <c r="I76" s="36">
        <f>SUMIFS(СВЦЭМ!$C$39:$C$782,СВЦЭМ!$A$39:$A$782,$A76,СВЦЭМ!$B$39:$B$782,I$47)+'СЕТ СН'!$G$12+СВЦЭМ!$D$10+'СЕТ СН'!$G$5-'СЕТ СН'!$G$20</f>
        <v>5195.9208471000002</v>
      </c>
      <c r="J76" s="36">
        <f>SUMIFS(СВЦЭМ!$C$39:$C$782,СВЦЭМ!$A$39:$A$782,$A76,СВЦЭМ!$B$39:$B$782,J$47)+'СЕТ СН'!$G$12+СВЦЭМ!$D$10+'СЕТ СН'!$G$5-'СЕТ СН'!$G$20</f>
        <v>5109.0902834500002</v>
      </c>
      <c r="K76" s="36">
        <f>SUMIFS(СВЦЭМ!$C$39:$C$782,СВЦЭМ!$A$39:$A$782,$A76,СВЦЭМ!$B$39:$B$782,K$47)+'СЕТ СН'!$G$12+СВЦЭМ!$D$10+'СЕТ СН'!$G$5-'СЕТ СН'!$G$20</f>
        <v>5089.0151152799999</v>
      </c>
      <c r="L76" s="36">
        <f>SUMIFS(СВЦЭМ!$C$39:$C$782,СВЦЭМ!$A$39:$A$782,$A76,СВЦЭМ!$B$39:$B$782,L$47)+'СЕТ СН'!$G$12+СВЦЭМ!$D$10+'СЕТ СН'!$G$5-'СЕТ СН'!$G$20</f>
        <v>5041.1522454599999</v>
      </c>
      <c r="M76" s="36">
        <f>SUMIFS(СВЦЭМ!$C$39:$C$782,СВЦЭМ!$A$39:$A$782,$A76,СВЦЭМ!$B$39:$B$782,M$47)+'СЕТ СН'!$G$12+СВЦЭМ!$D$10+'СЕТ СН'!$G$5-'СЕТ СН'!$G$20</f>
        <v>5060.2615034200007</v>
      </c>
      <c r="N76" s="36">
        <f>SUMIFS(СВЦЭМ!$C$39:$C$782,СВЦЭМ!$A$39:$A$782,$A76,СВЦЭМ!$B$39:$B$782,N$47)+'СЕТ СН'!$G$12+СВЦЭМ!$D$10+'СЕТ СН'!$G$5-'СЕТ СН'!$G$20</f>
        <v>5084.8346689700002</v>
      </c>
      <c r="O76" s="36">
        <f>SUMIFS(СВЦЭМ!$C$39:$C$782,СВЦЭМ!$A$39:$A$782,$A76,СВЦЭМ!$B$39:$B$782,O$47)+'СЕТ СН'!$G$12+СВЦЭМ!$D$10+'СЕТ СН'!$G$5-'СЕТ СН'!$G$20</f>
        <v>5075.5494684200003</v>
      </c>
      <c r="P76" s="36">
        <f>SUMIFS(СВЦЭМ!$C$39:$C$782,СВЦЭМ!$A$39:$A$782,$A76,СВЦЭМ!$B$39:$B$782,P$47)+'СЕТ СН'!$G$12+СВЦЭМ!$D$10+'СЕТ СН'!$G$5-'СЕТ СН'!$G$20</f>
        <v>5079.8636612200007</v>
      </c>
      <c r="Q76" s="36">
        <f>SUMIFS(СВЦЭМ!$C$39:$C$782,СВЦЭМ!$A$39:$A$782,$A76,СВЦЭМ!$B$39:$B$782,Q$47)+'СЕТ СН'!$G$12+СВЦЭМ!$D$10+'СЕТ СН'!$G$5-'СЕТ СН'!$G$20</f>
        <v>5090.5528339000002</v>
      </c>
      <c r="R76" s="36">
        <f>SUMIFS(СВЦЭМ!$C$39:$C$782,СВЦЭМ!$A$39:$A$782,$A76,СВЦЭМ!$B$39:$B$782,R$47)+'СЕТ СН'!$G$12+СВЦЭМ!$D$10+'СЕТ СН'!$G$5-'СЕТ СН'!$G$20</f>
        <v>5080.5915895500002</v>
      </c>
      <c r="S76" s="36">
        <f>SUMIFS(СВЦЭМ!$C$39:$C$782,СВЦЭМ!$A$39:$A$782,$A76,СВЦЭМ!$B$39:$B$782,S$47)+'СЕТ СН'!$G$12+СВЦЭМ!$D$10+'СЕТ СН'!$G$5-'СЕТ СН'!$G$20</f>
        <v>5075.4604732999996</v>
      </c>
      <c r="T76" s="36">
        <f>SUMIFS(СВЦЭМ!$C$39:$C$782,СВЦЭМ!$A$39:$A$782,$A76,СВЦЭМ!$B$39:$B$782,T$47)+'СЕТ СН'!$G$12+СВЦЭМ!$D$10+'СЕТ СН'!$G$5-'СЕТ СН'!$G$20</f>
        <v>5071.5692544200001</v>
      </c>
      <c r="U76" s="36">
        <f>SUMIFS(СВЦЭМ!$C$39:$C$782,СВЦЭМ!$A$39:$A$782,$A76,СВЦЭМ!$B$39:$B$782,U$47)+'СЕТ СН'!$G$12+СВЦЭМ!$D$10+'СЕТ СН'!$G$5-'СЕТ СН'!$G$20</f>
        <v>5066.7567976200007</v>
      </c>
      <c r="V76" s="36">
        <f>SUMIFS(СВЦЭМ!$C$39:$C$782,СВЦЭМ!$A$39:$A$782,$A76,СВЦЭМ!$B$39:$B$782,V$47)+'СЕТ СН'!$G$12+СВЦЭМ!$D$10+'СЕТ СН'!$G$5-'СЕТ СН'!$G$20</f>
        <v>5077.0632635700003</v>
      </c>
      <c r="W76" s="36">
        <f>SUMIFS(СВЦЭМ!$C$39:$C$782,СВЦЭМ!$A$39:$A$782,$A76,СВЦЭМ!$B$39:$B$782,W$47)+'СЕТ СН'!$G$12+СВЦЭМ!$D$10+'СЕТ СН'!$G$5-'СЕТ СН'!$G$20</f>
        <v>5060.4937325800001</v>
      </c>
      <c r="X76" s="36">
        <f>SUMIFS(СВЦЭМ!$C$39:$C$782,СВЦЭМ!$A$39:$A$782,$A76,СВЦЭМ!$B$39:$B$782,X$47)+'СЕТ СН'!$G$12+СВЦЭМ!$D$10+'СЕТ СН'!$G$5-'СЕТ СН'!$G$20</f>
        <v>5091.0308456700004</v>
      </c>
      <c r="Y76" s="36">
        <f>SUMIFS(СВЦЭМ!$C$39:$C$782,СВЦЭМ!$A$39:$A$782,$A76,СВЦЭМ!$B$39:$B$782,Y$47)+'СЕТ СН'!$G$12+СВЦЭМ!$D$10+'СЕТ СН'!$G$5-'СЕТ СН'!$G$20</f>
        <v>5140.3134601300007</v>
      </c>
    </row>
    <row r="77" spans="1:27" ht="15.75" x14ac:dyDescent="0.2">
      <c r="A77" s="35">
        <f t="shared" si="1"/>
        <v>45442</v>
      </c>
      <c r="B77" s="36">
        <f>SUMIFS(СВЦЭМ!$C$39:$C$782,СВЦЭМ!$A$39:$A$782,$A77,СВЦЭМ!$B$39:$B$782,B$47)+'СЕТ СН'!$G$12+СВЦЭМ!$D$10+'СЕТ СН'!$G$5-'СЕТ СН'!$G$20</f>
        <v>5110.1000937700001</v>
      </c>
      <c r="C77" s="36">
        <f>SUMIFS(СВЦЭМ!$C$39:$C$782,СВЦЭМ!$A$39:$A$782,$A77,СВЦЭМ!$B$39:$B$782,C$47)+'СЕТ СН'!$G$12+СВЦЭМ!$D$10+'СЕТ СН'!$G$5-'СЕТ СН'!$G$20</f>
        <v>5184.94445576</v>
      </c>
      <c r="D77" s="36">
        <f>SUMIFS(СВЦЭМ!$C$39:$C$782,СВЦЭМ!$A$39:$A$782,$A77,СВЦЭМ!$B$39:$B$782,D$47)+'СЕТ СН'!$G$12+СВЦЭМ!$D$10+'СЕТ СН'!$G$5-'СЕТ СН'!$G$20</f>
        <v>5252.3809652300006</v>
      </c>
      <c r="E77" s="36">
        <f>SUMIFS(СВЦЭМ!$C$39:$C$782,СВЦЭМ!$A$39:$A$782,$A77,СВЦЭМ!$B$39:$B$782,E$47)+'СЕТ СН'!$G$12+СВЦЭМ!$D$10+'СЕТ СН'!$G$5-'СЕТ СН'!$G$20</f>
        <v>5254.6807868599999</v>
      </c>
      <c r="F77" s="36">
        <f>SUMIFS(СВЦЭМ!$C$39:$C$782,СВЦЭМ!$A$39:$A$782,$A77,СВЦЭМ!$B$39:$B$782,F$47)+'СЕТ СН'!$G$12+СВЦЭМ!$D$10+'СЕТ СН'!$G$5-'СЕТ СН'!$G$20</f>
        <v>5252.86340028</v>
      </c>
      <c r="G77" s="36">
        <f>SUMIFS(СВЦЭМ!$C$39:$C$782,СВЦЭМ!$A$39:$A$782,$A77,СВЦЭМ!$B$39:$B$782,G$47)+'СЕТ СН'!$G$12+СВЦЭМ!$D$10+'СЕТ СН'!$G$5-'СЕТ СН'!$G$20</f>
        <v>5255.8533989699999</v>
      </c>
      <c r="H77" s="36">
        <f>SUMIFS(СВЦЭМ!$C$39:$C$782,СВЦЭМ!$A$39:$A$782,$A77,СВЦЭМ!$B$39:$B$782,H$47)+'СЕТ СН'!$G$12+СВЦЭМ!$D$10+'СЕТ СН'!$G$5-'СЕТ СН'!$G$20</f>
        <v>5201.1487725300003</v>
      </c>
      <c r="I77" s="36">
        <f>SUMIFS(СВЦЭМ!$C$39:$C$782,СВЦЭМ!$A$39:$A$782,$A77,СВЦЭМ!$B$39:$B$782,I$47)+'СЕТ СН'!$G$12+СВЦЭМ!$D$10+'СЕТ СН'!$G$5-'СЕТ СН'!$G$20</f>
        <v>5141.9197914699998</v>
      </c>
      <c r="J77" s="36">
        <f>SUMIFS(СВЦЭМ!$C$39:$C$782,СВЦЭМ!$A$39:$A$782,$A77,СВЦЭМ!$B$39:$B$782,J$47)+'СЕТ СН'!$G$12+СВЦЭМ!$D$10+'СЕТ СН'!$G$5-'СЕТ СН'!$G$20</f>
        <v>5061.3797461900003</v>
      </c>
      <c r="K77" s="36">
        <f>SUMIFS(СВЦЭМ!$C$39:$C$782,СВЦЭМ!$A$39:$A$782,$A77,СВЦЭМ!$B$39:$B$782,K$47)+'СЕТ СН'!$G$12+СВЦЭМ!$D$10+'СЕТ СН'!$G$5-'СЕТ СН'!$G$20</f>
        <v>5023.6879413500001</v>
      </c>
      <c r="L77" s="36">
        <f>SUMIFS(СВЦЭМ!$C$39:$C$782,СВЦЭМ!$A$39:$A$782,$A77,СВЦЭМ!$B$39:$B$782,L$47)+'СЕТ СН'!$G$12+СВЦЭМ!$D$10+'СЕТ СН'!$G$5-'СЕТ СН'!$G$20</f>
        <v>5009.5193823299996</v>
      </c>
      <c r="M77" s="36">
        <f>SUMIFS(СВЦЭМ!$C$39:$C$782,СВЦЭМ!$A$39:$A$782,$A77,СВЦЭМ!$B$39:$B$782,M$47)+'СЕТ СН'!$G$12+СВЦЭМ!$D$10+'СЕТ СН'!$G$5-'СЕТ СН'!$G$20</f>
        <v>5011.0829086499998</v>
      </c>
      <c r="N77" s="36">
        <f>SUMIFS(СВЦЭМ!$C$39:$C$782,СВЦЭМ!$A$39:$A$782,$A77,СВЦЭМ!$B$39:$B$782,N$47)+'СЕТ СН'!$G$12+СВЦЭМ!$D$10+'СЕТ СН'!$G$5-'СЕТ СН'!$G$20</f>
        <v>5031.4832382100003</v>
      </c>
      <c r="O77" s="36">
        <f>SUMIFS(СВЦЭМ!$C$39:$C$782,СВЦЭМ!$A$39:$A$782,$A77,СВЦЭМ!$B$39:$B$782,O$47)+'СЕТ СН'!$G$12+СВЦЭМ!$D$10+'СЕТ СН'!$G$5-'СЕТ СН'!$G$20</f>
        <v>5055.1834861099996</v>
      </c>
      <c r="P77" s="36">
        <f>SUMIFS(СВЦЭМ!$C$39:$C$782,СВЦЭМ!$A$39:$A$782,$A77,СВЦЭМ!$B$39:$B$782,P$47)+'СЕТ СН'!$G$12+СВЦЭМ!$D$10+'СЕТ СН'!$G$5-'СЕТ СН'!$G$20</f>
        <v>5065.12927906</v>
      </c>
      <c r="Q77" s="36">
        <f>SUMIFS(СВЦЭМ!$C$39:$C$782,СВЦЭМ!$A$39:$A$782,$A77,СВЦЭМ!$B$39:$B$782,Q$47)+'СЕТ СН'!$G$12+СВЦЭМ!$D$10+'СЕТ СН'!$G$5-'СЕТ СН'!$G$20</f>
        <v>5074.5160960200001</v>
      </c>
      <c r="R77" s="36">
        <f>SUMIFS(СВЦЭМ!$C$39:$C$782,СВЦЭМ!$A$39:$A$782,$A77,СВЦЭМ!$B$39:$B$782,R$47)+'СЕТ СН'!$G$12+СВЦЭМ!$D$10+'СЕТ СН'!$G$5-'СЕТ СН'!$G$20</f>
        <v>5068.1974951900002</v>
      </c>
      <c r="S77" s="36">
        <f>SUMIFS(СВЦЭМ!$C$39:$C$782,СВЦЭМ!$A$39:$A$782,$A77,СВЦЭМ!$B$39:$B$782,S$47)+'СЕТ СН'!$G$12+СВЦЭМ!$D$10+'СЕТ СН'!$G$5-'СЕТ СН'!$G$20</f>
        <v>5045.5389116300003</v>
      </c>
      <c r="T77" s="36">
        <f>SUMIFS(СВЦЭМ!$C$39:$C$782,СВЦЭМ!$A$39:$A$782,$A77,СВЦЭМ!$B$39:$B$782,T$47)+'СЕТ СН'!$G$12+СВЦЭМ!$D$10+'СЕТ СН'!$G$5-'СЕТ СН'!$G$20</f>
        <v>5031.4775236200003</v>
      </c>
      <c r="U77" s="36">
        <f>SUMIFS(СВЦЭМ!$C$39:$C$782,СВЦЭМ!$A$39:$A$782,$A77,СВЦЭМ!$B$39:$B$782,U$47)+'СЕТ СН'!$G$12+СВЦЭМ!$D$10+'СЕТ СН'!$G$5-'СЕТ СН'!$G$20</f>
        <v>5031.4306393500001</v>
      </c>
      <c r="V77" s="36">
        <f>SUMIFS(СВЦЭМ!$C$39:$C$782,СВЦЭМ!$A$39:$A$782,$A77,СВЦЭМ!$B$39:$B$782,V$47)+'СЕТ СН'!$G$12+СВЦЭМ!$D$10+'СЕТ СН'!$G$5-'СЕТ СН'!$G$20</f>
        <v>5044.71572767</v>
      </c>
      <c r="W77" s="36">
        <f>SUMIFS(СВЦЭМ!$C$39:$C$782,СВЦЭМ!$A$39:$A$782,$A77,СВЦЭМ!$B$39:$B$782,W$47)+'СЕТ СН'!$G$12+СВЦЭМ!$D$10+'СЕТ СН'!$G$5-'СЕТ СН'!$G$20</f>
        <v>5012.5088910200002</v>
      </c>
      <c r="X77" s="36">
        <f>SUMIFS(СВЦЭМ!$C$39:$C$782,СВЦЭМ!$A$39:$A$782,$A77,СВЦЭМ!$B$39:$B$782,X$47)+'СЕТ СН'!$G$12+СВЦЭМ!$D$10+'СЕТ СН'!$G$5-'СЕТ СН'!$G$20</f>
        <v>5047.7516911100001</v>
      </c>
      <c r="Y77" s="36">
        <f>SUMIFS(СВЦЭМ!$C$39:$C$782,СВЦЭМ!$A$39:$A$782,$A77,СВЦЭМ!$B$39:$B$782,Y$47)+'СЕТ СН'!$G$12+СВЦЭМ!$D$10+'СЕТ СН'!$G$5-'СЕТ СН'!$G$20</f>
        <v>5126.2860894599999</v>
      </c>
      <c r="AA77" s="37"/>
    </row>
    <row r="78" spans="1:27" ht="15.75" x14ac:dyDescent="0.2">
      <c r="A78" s="35">
        <f t="shared" si="1"/>
        <v>45443</v>
      </c>
      <c r="B78" s="36">
        <f>SUMIFS(СВЦЭМ!$C$39:$C$782,СВЦЭМ!$A$39:$A$782,$A78,СВЦЭМ!$B$39:$B$782,B$47)+'СЕТ СН'!$G$12+СВЦЭМ!$D$10+'СЕТ СН'!$G$5-'СЕТ СН'!$G$20</f>
        <v>5109.3797292700001</v>
      </c>
      <c r="C78" s="36">
        <f>SUMIFS(СВЦЭМ!$C$39:$C$782,СВЦЭМ!$A$39:$A$782,$A78,СВЦЭМ!$B$39:$B$782,C$47)+'СЕТ СН'!$G$12+СВЦЭМ!$D$10+'СЕТ СН'!$G$5-'СЕТ СН'!$G$20</f>
        <v>5177.2869679800006</v>
      </c>
      <c r="D78" s="36">
        <f>SUMIFS(СВЦЭМ!$C$39:$C$782,СВЦЭМ!$A$39:$A$782,$A78,СВЦЭМ!$B$39:$B$782,D$47)+'СЕТ СН'!$G$12+СВЦЭМ!$D$10+'СЕТ СН'!$G$5-'СЕТ СН'!$G$20</f>
        <v>5224.0074192299999</v>
      </c>
      <c r="E78" s="36">
        <f>SUMIFS(СВЦЭМ!$C$39:$C$782,СВЦЭМ!$A$39:$A$782,$A78,СВЦЭМ!$B$39:$B$782,E$47)+'СЕТ СН'!$G$12+СВЦЭМ!$D$10+'СЕТ СН'!$G$5-'СЕТ СН'!$G$20</f>
        <v>5261.6991732400002</v>
      </c>
      <c r="F78" s="36">
        <f>SUMIFS(СВЦЭМ!$C$39:$C$782,СВЦЭМ!$A$39:$A$782,$A78,СВЦЭМ!$B$39:$B$782,F$47)+'СЕТ СН'!$G$12+СВЦЭМ!$D$10+'СЕТ СН'!$G$5-'СЕТ СН'!$G$20</f>
        <v>5284.0199315899999</v>
      </c>
      <c r="G78" s="36">
        <f>SUMIFS(СВЦЭМ!$C$39:$C$782,СВЦЭМ!$A$39:$A$782,$A78,СВЦЭМ!$B$39:$B$782,G$47)+'СЕТ СН'!$G$12+СВЦЭМ!$D$10+'СЕТ СН'!$G$5-'СЕТ СН'!$G$20</f>
        <v>5264.0604616700002</v>
      </c>
      <c r="H78" s="36">
        <f>SUMIFS(СВЦЭМ!$C$39:$C$782,СВЦЭМ!$A$39:$A$782,$A78,СВЦЭМ!$B$39:$B$782,H$47)+'СЕТ СН'!$G$12+СВЦЭМ!$D$10+'СЕТ СН'!$G$5-'СЕТ СН'!$G$20</f>
        <v>5184.5244514599999</v>
      </c>
      <c r="I78" s="36">
        <f>SUMIFS(СВЦЭМ!$C$39:$C$782,СВЦЭМ!$A$39:$A$782,$A78,СВЦЭМ!$B$39:$B$782,I$47)+'СЕТ СН'!$G$12+СВЦЭМ!$D$10+'СЕТ СН'!$G$5-'СЕТ СН'!$G$20</f>
        <v>5156.4506439200004</v>
      </c>
      <c r="J78" s="36">
        <f>SUMIFS(СВЦЭМ!$C$39:$C$782,СВЦЭМ!$A$39:$A$782,$A78,СВЦЭМ!$B$39:$B$782,J$47)+'СЕТ СН'!$G$12+СВЦЭМ!$D$10+'СЕТ СН'!$G$5-'СЕТ СН'!$G$20</f>
        <v>5108.0556702000003</v>
      </c>
      <c r="K78" s="36">
        <f>SUMIFS(СВЦЭМ!$C$39:$C$782,СВЦЭМ!$A$39:$A$782,$A78,СВЦЭМ!$B$39:$B$782,K$47)+'СЕТ СН'!$G$12+СВЦЭМ!$D$10+'СЕТ СН'!$G$5-'СЕТ СН'!$G$20</f>
        <v>5112.0077525500001</v>
      </c>
      <c r="L78" s="36">
        <f>SUMIFS(СВЦЭМ!$C$39:$C$782,СВЦЭМ!$A$39:$A$782,$A78,СВЦЭМ!$B$39:$B$782,L$47)+'СЕТ СН'!$G$12+СВЦЭМ!$D$10+'СЕТ СН'!$G$5-'СЕТ СН'!$G$20</f>
        <v>5084.3325430300001</v>
      </c>
      <c r="M78" s="36">
        <f>SUMIFS(СВЦЭМ!$C$39:$C$782,СВЦЭМ!$A$39:$A$782,$A78,СВЦЭМ!$B$39:$B$782,M$47)+'СЕТ СН'!$G$12+СВЦЭМ!$D$10+'СЕТ СН'!$G$5-'СЕТ СН'!$G$20</f>
        <v>5079.6138749900001</v>
      </c>
      <c r="N78" s="36">
        <f>SUMIFS(СВЦЭМ!$C$39:$C$782,СВЦЭМ!$A$39:$A$782,$A78,СВЦЭМ!$B$39:$B$782,N$47)+'СЕТ СН'!$G$12+СВЦЭМ!$D$10+'СЕТ СН'!$G$5-'СЕТ СН'!$G$20</f>
        <v>5098.7604926800004</v>
      </c>
      <c r="O78" s="36">
        <f>SUMIFS(СВЦЭМ!$C$39:$C$782,СВЦЭМ!$A$39:$A$782,$A78,СВЦЭМ!$B$39:$B$782,O$47)+'СЕТ СН'!$G$12+СВЦЭМ!$D$10+'СЕТ СН'!$G$5-'СЕТ СН'!$G$20</f>
        <v>5082.80721653</v>
      </c>
      <c r="P78" s="36">
        <f>SUMIFS(СВЦЭМ!$C$39:$C$782,СВЦЭМ!$A$39:$A$782,$A78,СВЦЭМ!$B$39:$B$782,P$47)+'СЕТ СН'!$G$12+СВЦЭМ!$D$10+'СЕТ СН'!$G$5-'СЕТ СН'!$G$20</f>
        <v>5091.8318762500003</v>
      </c>
      <c r="Q78" s="36">
        <f>SUMIFS(СВЦЭМ!$C$39:$C$782,СВЦЭМ!$A$39:$A$782,$A78,СВЦЭМ!$B$39:$B$782,Q$47)+'СЕТ СН'!$G$12+СВЦЭМ!$D$10+'СЕТ СН'!$G$5-'СЕТ СН'!$G$20</f>
        <v>5107.6441815799999</v>
      </c>
      <c r="R78" s="36">
        <f>SUMIFS(СВЦЭМ!$C$39:$C$782,СВЦЭМ!$A$39:$A$782,$A78,СВЦЭМ!$B$39:$B$782,R$47)+'СЕТ СН'!$G$12+СВЦЭМ!$D$10+'СЕТ СН'!$G$5-'СЕТ СН'!$G$20</f>
        <v>5101.3023098100002</v>
      </c>
      <c r="S78" s="36">
        <f>SUMIFS(СВЦЭМ!$C$39:$C$782,СВЦЭМ!$A$39:$A$782,$A78,СВЦЭМ!$B$39:$B$782,S$47)+'СЕТ СН'!$G$12+СВЦЭМ!$D$10+'СЕТ СН'!$G$5-'СЕТ СН'!$G$20</f>
        <v>5080.4129781199999</v>
      </c>
      <c r="T78" s="36">
        <f>SUMIFS(СВЦЭМ!$C$39:$C$782,СВЦЭМ!$A$39:$A$782,$A78,СВЦЭМ!$B$39:$B$782,T$47)+'СЕТ СН'!$G$12+СВЦЭМ!$D$10+'СЕТ СН'!$G$5-'СЕТ СН'!$G$20</f>
        <v>5043.3524698300007</v>
      </c>
      <c r="U78" s="36">
        <f>SUMIFS(СВЦЭМ!$C$39:$C$782,СВЦЭМ!$A$39:$A$782,$A78,СВЦЭМ!$B$39:$B$782,U$47)+'СЕТ СН'!$G$12+СВЦЭМ!$D$10+'СЕТ СН'!$G$5-'СЕТ СН'!$G$20</f>
        <v>5039.9038399800002</v>
      </c>
      <c r="V78" s="36">
        <f>SUMIFS(СВЦЭМ!$C$39:$C$782,СВЦЭМ!$A$39:$A$782,$A78,СВЦЭМ!$B$39:$B$782,V$47)+'СЕТ СН'!$G$12+СВЦЭМ!$D$10+'СЕТ СН'!$G$5-'СЕТ СН'!$G$20</f>
        <v>5051.5030744200003</v>
      </c>
      <c r="W78" s="36">
        <f>SUMIFS(СВЦЭМ!$C$39:$C$782,СВЦЭМ!$A$39:$A$782,$A78,СВЦЭМ!$B$39:$B$782,W$47)+'СЕТ СН'!$G$12+СВЦЭМ!$D$10+'СЕТ СН'!$G$5-'СЕТ СН'!$G$20</f>
        <v>5029.58721866</v>
      </c>
      <c r="X78" s="36">
        <f>SUMIFS(СВЦЭМ!$C$39:$C$782,СВЦЭМ!$A$39:$A$782,$A78,СВЦЭМ!$B$39:$B$782,X$47)+'СЕТ СН'!$G$12+СВЦЭМ!$D$10+'СЕТ СН'!$G$5-'СЕТ СН'!$G$20</f>
        <v>5058.8882036300001</v>
      </c>
      <c r="Y78" s="36">
        <f>SUMIFS(СВЦЭМ!$C$39:$C$782,СВЦЭМ!$A$39:$A$782,$A78,СВЦЭМ!$B$39:$B$782,Y$47)+'СЕТ СН'!$G$12+СВЦЭМ!$D$10+'СЕТ СН'!$G$5-'СЕТ СН'!$G$20</f>
        <v>5066.7861010400002</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01.05.2024</v>
      </c>
      <c r="B84" s="36">
        <f>SUMIFS(СВЦЭМ!$C$39:$C$782,СВЦЭМ!$A$39:$A$782,$A84,СВЦЭМ!$B$39:$B$782,B$83)+'СЕТ СН'!$H$12+СВЦЭМ!$D$10+'СЕТ СН'!$H$5-'СЕТ СН'!$H$20</f>
        <v>5466.8112827200002</v>
      </c>
      <c r="C84" s="36">
        <f>SUMIFS(СВЦЭМ!$C$39:$C$782,СВЦЭМ!$A$39:$A$782,$A84,СВЦЭМ!$B$39:$B$782,C$83)+'СЕТ СН'!$H$12+СВЦЭМ!$D$10+'СЕТ СН'!$H$5-'СЕТ СН'!$H$20</f>
        <v>5514.8263525299999</v>
      </c>
      <c r="D84" s="36">
        <f>SUMIFS(СВЦЭМ!$C$39:$C$782,СВЦЭМ!$A$39:$A$782,$A84,СВЦЭМ!$B$39:$B$782,D$83)+'СЕТ СН'!$H$12+СВЦЭМ!$D$10+'СЕТ СН'!$H$5-'СЕТ СН'!$H$20</f>
        <v>5528.61632869</v>
      </c>
      <c r="E84" s="36">
        <f>SUMIFS(СВЦЭМ!$C$39:$C$782,СВЦЭМ!$A$39:$A$782,$A84,СВЦЭМ!$B$39:$B$782,E$83)+'СЕТ СН'!$H$12+СВЦЭМ!$D$10+'СЕТ СН'!$H$5-'СЕТ СН'!$H$20</f>
        <v>5542.9989454100005</v>
      </c>
      <c r="F84" s="36">
        <f>SUMIFS(СВЦЭМ!$C$39:$C$782,СВЦЭМ!$A$39:$A$782,$A84,СВЦЭМ!$B$39:$B$782,F$83)+'СЕТ СН'!$H$12+СВЦЭМ!$D$10+'СЕТ СН'!$H$5-'СЕТ СН'!$H$20</f>
        <v>5538.5139769200005</v>
      </c>
      <c r="G84" s="36">
        <f>SUMIFS(СВЦЭМ!$C$39:$C$782,СВЦЭМ!$A$39:$A$782,$A84,СВЦЭМ!$B$39:$B$782,G$83)+'СЕТ СН'!$H$12+СВЦЭМ!$D$10+'СЕТ СН'!$H$5-'СЕТ СН'!$H$20</f>
        <v>5527.9460483599996</v>
      </c>
      <c r="H84" s="36">
        <f>SUMIFS(СВЦЭМ!$C$39:$C$782,СВЦЭМ!$A$39:$A$782,$A84,СВЦЭМ!$B$39:$B$782,H$83)+'СЕТ СН'!$H$12+СВЦЭМ!$D$10+'СЕТ СН'!$H$5-'СЕТ СН'!$H$20</f>
        <v>5521.2768919099999</v>
      </c>
      <c r="I84" s="36">
        <f>SUMIFS(СВЦЭМ!$C$39:$C$782,СВЦЭМ!$A$39:$A$782,$A84,СВЦЭМ!$B$39:$B$782,I$83)+'СЕТ СН'!$H$12+СВЦЭМ!$D$10+'СЕТ СН'!$H$5-'СЕТ СН'!$H$20</f>
        <v>5483.8955171799998</v>
      </c>
      <c r="J84" s="36">
        <f>SUMIFS(СВЦЭМ!$C$39:$C$782,СВЦЭМ!$A$39:$A$782,$A84,СВЦЭМ!$B$39:$B$782,J$83)+'СЕТ СН'!$H$12+СВЦЭМ!$D$10+'СЕТ СН'!$H$5-'СЕТ СН'!$H$20</f>
        <v>5376.4241512999997</v>
      </c>
      <c r="K84" s="36">
        <f>SUMIFS(СВЦЭМ!$C$39:$C$782,СВЦЭМ!$A$39:$A$782,$A84,СВЦЭМ!$B$39:$B$782,K$83)+'СЕТ СН'!$H$12+СВЦЭМ!$D$10+'СЕТ СН'!$H$5-'СЕТ СН'!$H$20</f>
        <v>5311.9502687100003</v>
      </c>
      <c r="L84" s="36">
        <f>SUMIFS(СВЦЭМ!$C$39:$C$782,СВЦЭМ!$A$39:$A$782,$A84,СВЦЭМ!$B$39:$B$782,L$83)+'СЕТ СН'!$H$12+СВЦЭМ!$D$10+'СЕТ СН'!$H$5-'СЕТ СН'!$H$20</f>
        <v>5305.6894513099996</v>
      </c>
      <c r="M84" s="36">
        <f>SUMIFS(СВЦЭМ!$C$39:$C$782,СВЦЭМ!$A$39:$A$782,$A84,СВЦЭМ!$B$39:$B$782,M$83)+'СЕТ СН'!$H$12+СВЦЭМ!$D$10+'СЕТ СН'!$H$5-'СЕТ СН'!$H$20</f>
        <v>5312.1220878100003</v>
      </c>
      <c r="N84" s="36">
        <f>SUMIFS(СВЦЭМ!$C$39:$C$782,СВЦЭМ!$A$39:$A$782,$A84,СВЦЭМ!$B$39:$B$782,N$83)+'СЕТ СН'!$H$12+СВЦЭМ!$D$10+'СЕТ СН'!$H$5-'СЕТ СН'!$H$20</f>
        <v>5365.5661055</v>
      </c>
      <c r="O84" s="36">
        <f>SUMIFS(СВЦЭМ!$C$39:$C$782,СВЦЭМ!$A$39:$A$782,$A84,СВЦЭМ!$B$39:$B$782,O$83)+'СЕТ СН'!$H$12+СВЦЭМ!$D$10+'СЕТ СН'!$H$5-'СЕТ СН'!$H$20</f>
        <v>5389.6900948600005</v>
      </c>
      <c r="P84" s="36">
        <f>SUMIFS(СВЦЭМ!$C$39:$C$782,СВЦЭМ!$A$39:$A$782,$A84,СВЦЭМ!$B$39:$B$782,P$83)+'СЕТ СН'!$H$12+СВЦЭМ!$D$10+'СЕТ СН'!$H$5-'СЕТ СН'!$H$20</f>
        <v>5408.5265801300002</v>
      </c>
      <c r="Q84" s="36">
        <f>SUMIFS(СВЦЭМ!$C$39:$C$782,СВЦЭМ!$A$39:$A$782,$A84,СВЦЭМ!$B$39:$B$782,Q$83)+'СЕТ СН'!$H$12+СВЦЭМ!$D$10+'СЕТ СН'!$H$5-'СЕТ СН'!$H$20</f>
        <v>5432.9939163600002</v>
      </c>
      <c r="R84" s="36">
        <f>SUMIFS(СВЦЭМ!$C$39:$C$782,СВЦЭМ!$A$39:$A$782,$A84,СВЦЭМ!$B$39:$B$782,R$83)+'СЕТ СН'!$H$12+СВЦЭМ!$D$10+'СЕТ СН'!$H$5-'СЕТ СН'!$H$20</f>
        <v>5433.4344266000007</v>
      </c>
      <c r="S84" s="36">
        <f>SUMIFS(СВЦЭМ!$C$39:$C$782,СВЦЭМ!$A$39:$A$782,$A84,СВЦЭМ!$B$39:$B$782,S$83)+'СЕТ СН'!$H$12+СВЦЭМ!$D$10+'СЕТ СН'!$H$5-'СЕТ СН'!$H$20</f>
        <v>5417.9435986200006</v>
      </c>
      <c r="T84" s="36">
        <f>SUMIFS(СВЦЭМ!$C$39:$C$782,СВЦЭМ!$A$39:$A$782,$A84,СВЦЭМ!$B$39:$B$782,T$83)+'СЕТ СН'!$H$12+СВЦЭМ!$D$10+'СЕТ СН'!$H$5-'СЕТ СН'!$H$20</f>
        <v>5338.8283278899999</v>
      </c>
      <c r="U84" s="36">
        <f>SUMIFS(СВЦЭМ!$C$39:$C$782,СВЦЭМ!$A$39:$A$782,$A84,СВЦЭМ!$B$39:$B$782,U$83)+'СЕТ СН'!$H$12+СВЦЭМ!$D$10+'СЕТ СН'!$H$5-'СЕТ СН'!$H$20</f>
        <v>5310.5171326099999</v>
      </c>
      <c r="V84" s="36">
        <f>SUMIFS(СВЦЭМ!$C$39:$C$782,СВЦЭМ!$A$39:$A$782,$A84,СВЦЭМ!$B$39:$B$782,V$83)+'СЕТ СН'!$H$12+СВЦЭМ!$D$10+'СЕТ СН'!$H$5-'СЕТ СН'!$H$20</f>
        <v>5300.5735931700001</v>
      </c>
      <c r="W84" s="36">
        <f>SUMIFS(СВЦЭМ!$C$39:$C$782,СВЦЭМ!$A$39:$A$782,$A84,СВЦЭМ!$B$39:$B$782,W$83)+'СЕТ СН'!$H$12+СВЦЭМ!$D$10+'СЕТ СН'!$H$5-'СЕТ СН'!$H$20</f>
        <v>5295.2840147900006</v>
      </c>
      <c r="X84" s="36">
        <f>SUMIFS(СВЦЭМ!$C$39:$C$782,СВЦЭМ!$A$39:$A$782,$A84,СВЦЭМ!$B$39:$B$782,X$83)+'СЕТ СН'!$H$12+СВЦЭМ!$D$10+'СЕТ СН'!$H$5-'СЕТ СН'!$H$20</f>
        <v>5300.6166496100004</v>
      </c>
      <c r="Y84" s="36">
        <f>SUMIFS(СВЦЭМ!$C$39:$C$782,СВЦЭМ!$A$39:$A$782,$A84,СВЦЭМ!$B$39:$B$782,Y$83)+'СЕТ СН'!$H$12+СВЦЭМ!$D$10+'СЕТ СН'!$H$5-'СЕТ СН'!$H$20</f>
        <v>5297.92077952</v>
      </c>
    </row>
    <row r="85" spans="1:25" ht="15.75" x14ac:dyDescent="0.2">
      <c r="A85" s="35">
        <f>A84+1</f>
        <v>45414</v>
      </c>
      <c r="B85" s="36">
        <f>SUMIFS(СВЦЭМ!$C$39:$C$782,СВЦЭМ!$A$39:$A$782,$A85,СВЦЭМ!$B$39:$B$782,B$83)+'СЕТ СН'!$H$12+СВЦЭМ!$D$10+'СЕТ СН'!$H$5-'СЕТ СН'!$H$20</f>
        <v>5333.8004285200004</v>
      </c>
      <c r="C85" s="36">
        <f>SUMIFS(СВЦЭМ!$C$39:$C$782,СВЦЭМ!$A$39:$A$782,$A85,СВЦЭМ!$B$39:$B$782,C$83)+'СЕТ СН'!$H$12+СВЦЭМ!$D$10+'СЕТ СН'!$H$5-'СЕТ СН'!$H$20</f>
        <v>5381.3176485599997</v>
      </c>
      <c r="D85" s="36">
        <f>SUMIFS(СВЦЭМ!$C$39:$C$782,СВЦЭМ!$A$39:$A$782,$A85,СВЦЭМ!$B$39:$B$782,D$83)+'СЕТ СН'!$H$12+СВЦЭМ!$D$10+'СЕТ СН'!$H$5-'СЕТ СН'!$H$20</f>
        <v>5406.1357625399996</v>
      </c>
      <c r="E85" s="36">
        <f>SUMIFS(СВЦЭМ!$C$39:$C$782,СВЦЭМ!$A$39:$A$782,$A85,СВЦЭМ!$B$39:$B$782,E$83)+'СЕТ СН'!$H$12+СВЦЭМ!$D$10+'СЕТ СН'!$H$5-'СЕТ СН'!$H$20</f>
        <v>5420.4231341200002</v>
      </c>
      <c r="F85" s="36">
        <f>SUMIFS(СВЦЭМ!$C$39:$C$782,СВЦЭМ!$A$39:$A$782,$A85,СВЦЭМ!$B$39:$B$782,F$83)+'СЕТ СН'!$H$12+СВЦЭМ!$D$10+'СЕТ СН'!$H$5-'СЕТ СН'!$H$20</f>
        <v>5418.2544248000004</v>
      </c>
      <c r="G85" s="36">
        <f>SUMIFS(СВЦЭМ!$C$39:$C$782,СВЦЭМ!$A$39:$A$782,$A85,СВЦЭМ!$B$39:$B$782,G$83)+'СЕТ СН'!$H$12+СВЦЭМ!$D$10+'СЕТ СН'!$H$5-'СЕТ СН'!$H$20</f>
        <v>5391.4576237000001</v>
      </c>
      <c r="H85" s="36">
        <f>SUMIFS(СВЦЭМ!$C$39:$C$782,СВЦЭМ!$A$39:$A$782,$A85,СВЦЭМ!$B$39:$B$782,H$83)+'СЕТ СН'!$H$12+СВЦЭМ!$D$10+'СЕТ СН'!$H$5-'СЕТ СН'!$H$20</f>
        <v>5346.4628050000001</v>
      </c>
      <c r="I85" s="36">
        <f>SUMIFS(СВЦЭМ!$C$39:$C$782,СВЦЭМ!$A$39:$A$782,$A85,СВЦЭМ!$B$39:$B$782,I$83)+'СЕТ СН'!$H$12+СВЦЭМ!$D$10+'СЕТ СН'!$H$5-'СЕТ СН'!$H$20</f>
        <v>5271.3736250900001</v>
      </c>
      <c r="J85" s="36">
        <f>SUMIFS(СВЦЭМ!$C$39:$C$782,СВЦЭМ!$A$39:$A$782,$A85,СВЦЭМ!$B$39:$B$782,J$83)+'СЕТ СН'!$H$12+СВЦЭМ!$D$10+'СЕТ СН'!$H$5-'СЕТ СН'!$H$20</f>
        <v>5215.35981068</v>
      </c>
      <c r="K85" s="36">
        <f>SUMIFS(СВЦЭМ!$C$39:$C$782,СВЦЭМ!$A$39:$A$782,$A85,СВЦЭМ!$B$39:$B$782,K$83)+'СЕТ СН'!$H$12+СВЦЭМ!$D$10+'СЕТ СН'!$H$5-'СЕТ СН'!$H$20</f>
        <v>5190.1744794000006</v>
      </c>
      <c r="L85" s="36">
        <f>SUMIFS(СВЦЭМ!$C$39:$C$782,СВЦЭМ!$A$39:$A$782,$A85,СВЦЭМ!$B$39:$B$782,L$83)+'СЕТ СН'!$H$12+СВЦЭМ!$D$10+'СЕТ СН'!$H$5-'СЕТ СН'!$H$20</f>
        <v>5198.4593426000001</v>
      </c>
      <c r="M85" s="36">
        <f>SUMIFS(СВЦЭМ!$C$39:$C$782,СВЦЭМ!$A$39:$A$782,$A85,СВЦЭМ!$B$39:$B$782,M$83)+'СЕТ СН'!$H$12+СВЦЭМ!$D$10+'СЕТ СН'!$H$5-'СЕТ СН'!$H$20</f>
        <v>5220.2844608800006</v>
      </c>
      <c r="N85" s="36">
        <f>SUMIFS(СВЦЭМ!$C$39:$C$782,СВЦЭМ!$A$39:$A$782,$A85,СВЦЭМ!$B$39:$B$782,N$83)+'СЕТ СН'!$H$12+СВЦЭМ!$D$10+'СЕТ СН'!$H$5-'СЕТ СН'!$H$20</f>
        <v>5240.9668150800007</v>
      </c>
      <c r="O85" s="36">
        <f>SUMIFS(СВЦЭМ!$C$39:$C$782,СВЦЭМ!$A$39:$A$782,$A85,СВЦЭМ!$B$39:$B$782,O$83)+'СЕТ СН'!$H$12+СВЦЭМ!$D$10+'СЕТ СН'!$H$5-'СЕТ СН'!$H$20</f>
        <v>5227.4524744700002</v>
      </c>
      <c r="P85" s="36">
        <f>SUMIFS(СВЦЭМ!$C$39:$C$782,СВЦЭМ!$A$39:$A$782,$A85,СВЦЭМ!$B$39:$B$782,P$83)+'СЕТ СН'!$H$12+СВЦЭМ!$D$10+'СЕТ СН'!$H$5-'СЕТ СН'!$H$20</f>
        <v>5239.9661887299999</v>
      </c>
      <c r="Q85" s="36">
        <f>SUMIFS(СВЦЭМ!$C$39:$C$782,СВЦЭМ!$A$39:$A$782,$A85,СВЦЭМ!$B$39:$B$782,Q$83)+'СЕТ СН'!$H$12+СВЦЭМ!$D$10+'СЕТ СН'!$H$5-'СЕТ СН'!$H$20</f>
        <v>5276.12361762</v>
      </c>
      <c r="R85" s="36">
        <f>SUMIFS(СВЦЭМ!$C$39:$C$782,СВЦЭМ!$A$39:$A$782,$A85,СВЦЭМ!$B$39:$B$782,R$83)+'СЕТ СН'!$H$12+СВЦЭМ!$D$10+'СЕТ СН'!$H$5-'СЕТ СН'!$H$20</f>
        <v>5277.1424855300002</v>
      </c>
      <c r="S85" s="36">
        <f>SUMIFS(СВЦЭМ!$C$39:$C$782,СВЦЭМ!$A$39:$A$782,$A85,СВЦЭМ!$B$39:$B$782,S$83)+'СЕТ СН'!$H$12+СВЦЭМ!$D$10+'СЕТ СН'!$H$5-'СЕТ СН'!$H$20</f>
        <v>5276.7782040399998</v>
      </c>
      <c r="T85" s="36">
        <f>SUMIFS(СВЦЭМ!$C$39:$C$782,СВЦЭМ!$A$39:$A$782,$A85,СВЦЭМ!$B$39:$B$782,T$83)+'СЕТ СН'!$H$12+СВЦЭМ!$D$10+'СЕТ СН'!$H$5-'СЕТ СН'!$H$20</f>
        <v>5246.3384020399999</v>
      </c>
      <c r="U85" s="36">
        <f>SUMIFS(СВЦЭМ!$C$39:$C$782,СВЦЭМ!$A$39:$A$782,$A85,СВЦЭМ!$B$39:$B$782,U$83)+'СЕТ СН'!$H$12+СВЦЭМ!$D$10+'СЕТ СН'!$H$5-'СЕТ СН'!$H$20</f>
        <v>5212.4861739500002</v>
      </c>
      <c r="V85" s="36">
        <f>SUMIFS(СВЦЭМ!$C$39:$C$782,СВЦЭМ!$A$39:$A$782,$A85,СВЦЭМ!$B$39:$B$782,V$83)+'СЕТ СН'!$H$12+СВЦЭМ!$D$10+'СЕТ СН'!$H$5-'СЕТ СН'!$H$20</f>
        <v>5169.9669523600005</v>
      </c>
      <c r="W85" s="36">
        <f>SUMIFS(СВЦЭМ!$C$39:$C$782,СВЦЭМ!$A$39:$A$782,$A85,СВЦЭМ!$B$39:$B$782,W$83)+'СЕТ СН'!$H$12+СВЦЭМ!$D$10+'СЕТ СН'!$H$5-'СЕТ СН'!$H$20</f>
        <v>5163.7872378000002</v>
      </c>
      <c r="X85" s="36">
        <f>SUMIFS(СВЦЭМ!$C$39:$C$782,СВЦЭМ!$A$39:$A$782,$A85,СВЦЭМ!$B$39:$B$782,X$83)+'СЕТ СН'!$H$12+СВЦЭМ!$D$10+'СЕТ СН'!$H$5-'СЕТ СН'!$H$20</f>
        <v>5218.2057879599997</v>
      </c>
      <c r="Y85" s="36">
        <f>SUMIFS(СВЦЭМ!$C$39:$C$782,СВЦЭМ!$A$39:$A$782,$A85,СВЦЭМ!$B$39:$B$782,Y$83)+'СЕТ СН'!$H$12+СВЦЭМ!$D$10+'СЕТ СН'!$H$5-'СЕТ СН'!$H$20</f>
        <v>5362.1228818700001</v>
      </c>
    </row>
    <row r="86" spans="1:25" ht="15.75" x14ac:dyDescent="0.2">
      <c r="A86" s="35">
        <f t="shared" ref="A86:A114" si="2">A85+1</f>
        <v>45415</v>
      </c>
      <c r="B86" s="36">
        <f>SUMIFS(СВЦЭМ!$C$39:$C$782,СВЦЭМ!$A$39:$A$782,$A86,СВЦЭМ!$B$39:$B$782,B$83)+'СЕТ СН'!$H$12+СВЦЭМ!$D$10+'СЕТ СН'!$H$5-'СЕТ СН'!$H$20</f>
        <v>5453.5872903899999</v>
      </c>
      <c r="C86" s="36">
        <f>SUMIFS(СВЦЭМ!$C$39:$C$782,СВЦЭМ!$A$39:$A$782,$A86,СВЦЭМ!$B$39:$B$782,C$83)+'СЕТ СН'!$H$12+СВЦЭМ!$D$10+'СЕТ СН'!$H$5-'СЕТ СН'!$H$20</f>
        <v>5491.4361609600001</v>
      </c>
      <c r="D86" s="36">
        <f>SUMIFS(СВЦЭМ!$C$39:$C$782,СВЦЭМ!$A$39:$A$782,$A86,СВЦЭМ!$B$39:$B$782,D$83)+'СЕТ СН'!$H$12+СВЦЭМ!$D$10+'СЕТ СН'!$H$5-'СЕТ СН'!$H$20</f>
        <v>5525.2014672400001</v>
      </c>
      <c r="E86" s="36">
        <f>SUMIFS(СВЦЭМ!$C$39:$C$782,СВЦЭМ!$A$39:$A$782,$A86,СВЦЭМ!$B$39:$B$782,E$83)+'СЕТ СН'!$H$12+СВЦЭМ!$D$10+'СЕТ СН'!$H$5-'СЕТ СН'!$H$20</f>
        <v>5544.8012756099997</v>
      </c>
      <c r="F86" s="36">
        <f>SUMIFS(СВЦЭМ!$C$39:$C$782,СВЦЭМ!$A$39:$A$782,$A86,СВЦЭМ!$B$39:$B$782,F$83)+'СЕТ СН'!$H$12+СВЦЭМ!$D$10+'СЕТ СН'!$H$5-'СЕТ СН'!$H$20</f>
        <v>5538.9652583500001</v>
      </c>
      <c r="G86" s="36">
        <f>SUMIFS(СВЦЭМ!$C$39:$C$782,СВЦЭМ!$A$39:$A$782,$A86,СВЦЭМ!$B$39:$B$782,G$83)+'СЕТ СН'!$H$12+СВЦЭМ!$D$10+'СЕТ СН'!$H$5-'СЕТ СН'!$H$20</f>
        <v>5527.2103264300004</v>
      </c>
      <c r="H86" s="36">
        <f>SUMIFS(СВЦЭМ!$C$39:$C$782,СВЦЭМ!$A$39:$A$782,$A86,СВЦЭМ!$B$39:$B$782,H$83)+'СЕТ СН'!$H$12+СВЦЭМ!$D$10+'СЕТ СН'!$H$5-'СЕТ СН'!$H$20</f>
        <v>5453.8826079999999</v>
      </c>
      <c r="I86" s="36">
        <f>SUMIFS(СВЦЭМ!$C$39:$C$782,СВЦЭМ!$A$39:$A$782,$A86,СВЦЭМ!$B$39:$B$782,I$83)+'СЕТ СН'!$H$12+СВЦЭМ!$D$10+'СЕТ СН'!$H$5-'СЕТ СН'!$H$20</f>
        <v>5364.4522721600006</v>
      </c>
      <c r="J86" s="36">
        <f>SUMIFS(СВЦЭМ!$C$39:$C$782,СВЦЭМ!$A$39:$A$782,$A86,СВЦЭМ!$B$39:$B$782,J$83)+'СЕТ СН'!$H$12+СВЦЭМ!$D$10+'СЕТ СН'!$H$5-'СЕТ СН'!$H$20</f>
        <v>5311.9548464199997</v>
      </c>
      <c r="K86" s="36">
        <f>SUMIFS(СВЦЭМ!$C$39:$C$782,СВЦЭМ!$A$39:$A$782,$A86,СВЦЭМ!$B$39:$B$782,K$83)+'СЕТ СН'!$H$12+СВЦЭМ!$D$10+'СЕТ СН'!$H$5-'СЕТ СН'!$H$20</f>
        <v>5295.2268419700004</v>
      </c>
      <c r="L86" s="36">
        <f>SUMIFS(СВЦЭМ!$C$39:$C$782,СВЦЭМ!$A$39:$A$782,$A86,СВЦЭМ!$B$39:$B$782,L$83)+'СЕТ СН'!$H$12+СВЦЭМ!$D$10+'СЕТ СН'!$H$5-'СЕТ СН'!$H$20</f>
        <v>5284.3456608899996</v>
      </c>
      <c r="M86" s="36">
        <f>SUMIFS(СВЦЭМ!$C$39:$C$782,СВЦЭМ!$A$39:$A$782,$A86,СВЦЭМ!$B$39:$B$782,M$83)+'СЕТ СН'!$H$12+СВЦЭМ!$D$10+'СЕТ СН'!$H$5-'СЕТ СН'!$H$20</f>
        <v>5297.8756588100005</v>
      </c>
      <c r="N86" s="36">
        <f>SUMIFS(СВЦЭМ!$C$39:$C$782,СВЦЭМ!$A$39:$A$782,$A86,СВЦЭМ!$B$39:$B$782,N$83)+'СЕТ СН'!$H$12+СВЦЭМ!$D$10+'СЕТ СН'!$H$5-'СЕТ СН'!$H$20</f>
        <v>5262.6238829600006</v>
      </c>
      <c r="O86" s="36">
        <f>SUMIFS(СВЦЭМ!$C$39:$C$782,СВЦЭМ!$A$39:$A$782,$A86,СВЦЭМ!$B$39:$B$782,O$83)+'СЕТ СН'!$H$12+СВЦЭМ!$D$10+'СЕТ СН'!$H$5-'СЕТ СН'!$H$20</f>
        <v>5259.8095675200002</v>
      </c>
      <c r="P86" s="36">
        <f>SUMIFS(СВЦЭМ!$C$39:$C$782,СВЦЭМ!$A$39:$A$782,$A86,СВЦЭМ!$B$39:$B$782,P$83)+'СЕТ СН'!$H$12+СВЦЭМ!$D$10+'СЕТ СН'!$H$5-'СЕТ СН'!$H$20</f>
        <v>5312.5613797000005</v>
      </c>
      <c r="Q86" s="36">
        <f>SUMIFS(СВЦЭМ!$C$39:$C$782,СВЦЭМ!$A$39:$A$782,$A86,СВЦЭМ!$B$39:$B$782,Q$83)+'СЕТ СН'!$H$12+СВЦЭМ!$D$10+'СЕТ СН'!$H$5-'СЕТ СН'!$H$20</f>
        <v>5333.8423471799997</v>
      </c>
      <c r="R86" s="36">
        <f>SUMIFS(СВЦЭМ!$C$39:$C$782,СВЦЭМ!$A$39:$A$782,$A86,СВЦЭМ!$B$39:$B$782,R$83)+'СЕТ СН'!$H$12+СВЦЭМ!$D$10+'СЕТ СН'!$H$5-'СЕТ СН'!$H$20</f>
        <v>5345.5857388599998</v>
      </c>
      <c r="S86" s="36">
        <f>SUMIFS(СВЦЭМ!$C$39:$C$782,СВЦЭМ!$A$39:$A$782,$A86,СВЦЭМ!$B$39:$B$782,S$83)+'СЕТ СН'!$H$12+СВЦЭМ!$D$10+'СЕТ СН'!$H$5-'СЕТ СН'!$H$20</f>
        <v>5334.2697483800002</v>
      </c>
      <c r="T86" s="36">
        <f>SUMIFS(СВЦЭМ!$C$39:$C$782,СВЦЭМ!$A$39:$A$782,$A86,СВЦЭМ!$B$39:$B$782,T$83)+'СЕТ СН'!$H$12+СВЦЭМ!$D$10+'СЕТ СН'!$H$5-'СЕТ СН'!$H$20</f>
        <v>5313.4003437199999</v>
      </c>
      <c r="U86" s="36">
        <f>SUMIFS(СВЦЭМ!$C$39:$C$782,СВЦЭМ!$A$39:$A$782,$A86,СВЦЭМ!$B$39:$B$782,U$83)+'СЕТ СН'!$H$12+СВЦЭМ!$D$10+'СЕТ СН'!$H$5-'СЕТ СН'!$H$20</f>
        <v>5288.0302880199997</v>
      </c>
      <c r="V86" s="36">
        <f>SUMIFS(СВЦЭМ!$C$39:$C$782,СВЦЭМ!$A$39:$A$782,$A86,СВЦЭМ!$B$39:$B$782,V$83)+'СЕТ СН'!$H$12+СВЦЭМ!$D$10+'СЕТ СН'!$H$5-'СЕТ СН'!$H$20</f>
        <v>5280.0571707400004</v>
      </c>
      <c r="W86" s="36">
        <f>SUMIFS(СВЦЭМ!$C$39:$C$782,СВЦЭМ!$A$39:$A$782,$A86,СВЦЭМ!$B$39:$B$782,W$83)+'СЕТ СН'!$H$12+СВЦЭМ!$D$10+'СЕТ СН'!$H$5-'СЕТ СН'!$H$20</f>
        <v>5263.0828502000004</v>
      </c>
      <c r="X86" s="36">
        <f>SUMIFS(СВЦЭМ!$C$39:$C$782,СВЦЭМ!$A$39:$A$782,$A86,СВЦЭМ!$B$39:$B$782,X$83)+'СЕТ СН'!$H$12+СВЦЭМ!$D$10+'СЕТ СН'!$H$5-'СЕТ СН'!$H$20</f>
        <v>5305.8338484200003</v>
      </c>
      <c r="Y86" s="36">
        <f>SUMIFS(СВЦЭМ!$C$39:$C$782,СВЦЭМ!$A$39:$A$782,$A86,СВЦЭМ!$B$39:$B$782,Y$83)+'СЕТ СН'!$H$12+СВЦЭМ!$D$10+'СЕТ СН'!$H$5-'СЕТ СН'!$H$20</f>
        <v>5372.0878857999996</v>
      </c>
    </row>
    <row r="87" spans="1:25" ht="15.75" x14ac:dyDescent="0.2">
      <c r="A87" s="35">
        <f t="shared" si="2"/>
        <v>45416</v>
      </c>
      <c r="B87" s="36">
        <f>SUMIFS(СВЦЭМ!$C$39:$C$782,СВЦЭМ!$A$39:$A$782,$A87,СВЦЭМ!$B$39:$B$782,B$83)+'СЕТ СН'!$H$12+СВЦЭМ!$D$10+'СЕТ СН'!$H$5-'СЕТ СН'!$H$20</f>
        <v>5379.62578072</v>
      </c>
      <c r="C87" s="36">
        <f>SUMIFS(СВЦЭМ!$C$39:$C$782,СВЦЭМ!$A$39:$A$782,$A87,СВЦЭМ!$B$39:$B$782,C$83)+'СЕТ СН'!$H$12+СВЦЭМ!$D$10+'СЕТ СН'!$H$5-'СЕТ СН'!$H$20</f>
        <v>5404.67040266</v>
      </c>
      <c r="D87" s="36">
        <f>SUMIFS(СВЦЭМ!$C$39:$C$782,СВЦЭМ!$A$39:$A$782,$A87,СВЦЭМ!$B$39:$B$782,D$83)+'СЕТ СН'!$H$12+СВЦЭМ!$D$10+'СЕТ СН'!$H$5-'СЕТ СН'!$H$20</f>
        <v>5439.4742848000005</v>
      </c>
      <c r="E87" s="36">
        <f>SUMIFS(СВЦЭМ!$C$39:$C$782,СВЦЭМ!$A$39:$A$782,$A87,СВЦЭМ!$B$39:$B$782,E$83)+'СЕТ СН'!$H$12+СВЦЭМ!$D$10+'СЕТ СН'!$H$5-'СЕТ СН'!$H$20</f>
        <v>5468.3423929700002</v>
      </c>
      <c r="F87" s="36">
        <f>SUMIFS(СВЦЭМ!$C$39:$C$782,СВЦЭМ!$A$39:$A$782,$A87,СВЦЭМ!$B$39:$B$782,F$83)+'СЕТ СН'!$H$12+СВЦЭМ!$D$10+'СЕТ СН'!$H$5-'СЕТ СН'!$H$20</f>
        <v>5494.7910279999996</v>
      </c>
      <c r="G87" s="36">
        <f>SUMIFS(СВЦЭМ!$C$39:$C$782,СВЦЭМ!$A$39:$A$782,$A87,СВЦЭМ!$B$39:$B$782,G$83)+'СЕТ СН'!$H$12+СВЦЭМ!$D$10+'СЕТ СН'!$H$5-'СЕТ СН'!$H$20</f>
        <v>5483.0400603899998</v>
      </c>
      <c r="H87" s="36">
        <f>SUMIFS(СВЦЭМ!$C$39:$C$782,СВЦЭМ!$A$39:$A$782,$A87,СВЦЭМ!$B$39:$B$782,H$83)+'СЕТ СН'!$H$12+СВЦЭМ!$D$10+'СЕТ СН'!$H$5-'СЕТ СН'!$H$20</f>
        <v>5361.7004969500003</v>
      </c>
      <c r="I87" s="36">
        <f>SUMIFS(СВЦЭМ!$C$39:$C$782,СВЦЭМ!$A$39:$A$782,$A87,СВЦЭМ!$B$39:$B$782,I$83)+'СЕТ СН'!$H$12+СВЦЭМ!$D$10+'СЕТ СН'!$H$5-'СЕТ СН'!$H$20</f>
        <v>5308.8152977</v>
      </c>
      <c r="J87" s="36">
        <f>SUMIFS(СВЦЭМ!$C$39:$C$782,СВЦЭМ!$A$39:$A$782,$A87,СВЦЭМ!$B$39:$B$782,J$83)+'СЕТ СН'!$H$12+СВЦЭМ!$D$10+'СЕТ СН'!$H$5-'СЕТ СН'!$H$20</f>
        <v>5234.3501999099999</v>
      </c>
      <c r="K87" s="36">
        <f>SUMIFS(СВЦЭМ!$C$39:$C$782,СВЦЭМ!$A$39:$A$782,$A87,СВЦЭМ!$B$39:$B$782,K$83)+'СЕТ СН'!$H$12+СВЦЭМ!$D$10+'СЕТ СН'!$H$5-'СЕТ СН'!$H$20</f>
        <v>5191.9735356700003</v>
      </c>
      <c r="L87" s="36">
        <f>SUMIFS(СВЦЭМ!$C$39:$C$782,СВЦЭМ!$A$39:$A$782,$A87,СВЦЭМ!$B$39:$B$782,L$83)+'СЕТ СН'!$H$12+СВЦЭМ!$D$10+'СЕТ СН'!$H$5-'СЕТ СН'!$H$20</f>
        <v>5130.5833688500006</v>
      </c>
      <c r="M87" s="36">
        <f>SUMIFS(СВЦЭМ!$C$39:$C$782,СВЦЭМ!$A$39:$A$782,$A87,СВЦЭМ!$B$39:$B$782,M$83)+'СЕТ СН'!$H$12+СВЦЭМ!$D$10+'СЕТ СН'!$H$5-'СЕТ СН'!$H$20</f>
        <v>5136.7101647300005</v>
      </c>
      <c r="N87" s="36">
        <f>SUMIFS(СВЦЭМ!$C$39:$C$782,СВЦЭМ!$A$39:$A$782,$A87,СВЦЭМ!$B$39:$B$782,N$83)+'СЕТ СН'!$H$12+СВЦЭМ!$D$10+'СЕТ СН'!$H$5-'СЕТ СН'!$H$20</f>
        <v>5154.8849272300004</v>
      </c>
      <c r="O87" s="36">
        <f>SUMIFS(СВЦЭМ!$C$39:$C$782,СВЦЭМ!$A$39:$A$782,$A87,СВЦЭМ!$B$39:$B$782,O$83)+'СЕТ СН'!$H$12+СВЦЭМ!$D$10+'СЕТ СН'!$H$5-'СЕТ СН'!$H$20</f>
        <v>5165.7228783600003</v>
      </c>
      <c r="P87" s="36">
        <f>SUMIFS(СВЦЭМ!$C$39:$C$782,СВЦЭМ!$A$39:$A$782,$A87,СВЦЭМ!$B$39:$B$782,P$83)+'СЕТ СН'!$H$12+СВЦЭМ!$D$10+'СЕТ СН'!$H$5-'СЕТ СН'!$H$20</f>
        <v>5182.9424118099996</v>
      </c>
      <c r="Q87" s="36">
        <f>SUMIFS(СВЦЭМ!$C$39:$C$782,СВЦЭМ!$A$39:$A$782,$A87,СВЦЭМ!$B$39:$B$782,Q$83)+'СЕТ СН'!$H$12+СВЦЭМ!$D$10+'СЕТ СН'!$H$5-'СЕТ СН'!$H$20</f>
        <v>5198.3445196800003</v>
      </c>
      <c r="R87" s="36">
        <f>SUMIFS(СВЦЭМ!$C$39:$C$782,СВЦЭМ!$A$39:$A$782,$A87,СВЦЭМ!$B$39:$B$782,R$83)+'СЕТ СН'!$H$12+СВЦЭМ!$D$10+'СЕТ СН'!$H$5-'СЕТ СН'!$H$20</f>
        <v>5204.0098194299999</v>
      </c>
      <c r="S87" s="36">
        <f>SUMIFS(СВЦЭМ!$C$39:$C$782,СВЦЭМ!$A$39:$A$782,$A87,СВЦЭМ!$B$39:$B$782,S$83)+'СЕТ СН'!$H$12+СВЦЭМ!$D$10+'СЕТ СН'!$H$5-'СЕТ СН'!$H$20</f>
        <v>5190.1990428600002</v>
      </c>
      <c r="T87" s="36">
        <f>SUMIFS(СВЦЭМ!$C$39:$C$782,СВЦЭМ!$A$39:$A$782,$A87,СВЦЭМ!$B$39:$B$782,T$83)+'СЕТ СН'!$H$12+СВЦЭМ!$D$10+'СЕТ СН'!$H$5-'СЕТ СН'!$H$20</f>
        <v>5176.6540350100004</v>
      </c>
      <c r="U87" s="36">
        <f>SUMIFS(СВЦЭМ!$C$39:$C$782,СВЦЭМ!$A$39:$A$782,$A87,СВЦЭМ!$B$39:$B$782,U$83)+'СЕТ СН'!$H$12+СВЦЭМ!$D$10+'СЕТ СН'!$H$5-'СЕТ СН'!$H$20</f>
        <v>5173.4002157300001</v>
      </c>
      <c r="V87" s="36">
        <f>SUMIFS(СВЦЭМ!$C$39:$C$782,СВЦЭМ!$A$39:$A$782,$A87,СВЦЭМ!$B$39:$B$782,V$83)+'СЕТ СН'!$H$12+СВЦЭМ!$D$10+'СЕТ СН'!$H$5-'СЕТ СН'!$H$20</f>
        <v>5209.7254485600006</v>
      </c>
      <c r="W87" s="36">
        <f>SUMIFS(СВЦЭМ!$C$39:$C$782,СВЦЭМ!$A$39:$A$782,$A87,СВЦЭМ!$B$39:$B$782,W$83)+'СЕТ СН'!$H$12+СВЦЭМ!$D$10+'СЕТ СН'!$H$5-'СЕТ СН'!$H$20</f>
        <v>5173.0777968299999</v>
      </c>
      <c r="X87" s="36">
        <f>SUMIFS(СВЦЭМ!$C$39:$C$782,СВЦЭМ!$A$39:$A$782,$A87,СВЦЭМ!$B$39:$B$782,X$83)+'СЕТ СН'!$H$12+СВЦЭМ!$D$10+'СЕТ СН'!$H$5-'СЕТ СН'!$H$20</f>
        <v>5220.1529894000005</v>
      </c>
      <c r="Y87" s="36">
        <f>SUMIFS(СВЦЭМ!$C$39:$C$782,СВЦЭМ!$A$39:$A$782,$A87,СВЦЭМ!$B$39:$B$782,Y$83)+'СЕТ СН'!$H$12+СВЦЭМ!$D$10+'СЕТ СН'!$H$5-'СЕТ СН'!$H$20</f>
        <v>5291.4366440700005</v>
      </c>
    </row>
    <row r="88" spans="1:25" ht="15.75" x14ac:dyDescent="0.2">
      <c r="A88" s="35">
        <f t="shared" si="2"/>
        <v>45417</v>
      </c>
      <c r="B88" s="36">
        <f>SUMIFS(СВЦЭМ!$C$39:$C$782,СВЦЭМ!$A$39:$A$782,$A88,СВЦЭМ!$B$39:$B$782,B$83)+'СЕТ СН'!$H$12+СВЦЭМ!$D$10+'СЕТ СН'!$H$5-'СЕТ СН'!$H$20</f>
        <v>5366.2905430999999</v>
      </c>
      <c r="C88" s="36">
        <f>SUMIFS(СВЦЭМ!$C$39:$C$782,СВЦЭМ!$A$39:$A$782,$A88,СВЦЭМ!$B$39:$B$782,C$83)+'СЕТ СН'!$H$12+СВЦЭМ!$D$10+'СЕТ СН'!$H$5-'СЕТ СН'!$H$20</f>
        <v>5428.6033572400002</v>
      </c>
      <c r="D88" s="36">
        <f>SUMIFS(СВЦЭМ!$C$39:$C$782,СВЦЭМ!$A$39:$A$782,$A88,СВЦЭМ!$B$39:$B$782,D$83)+'СЕТ СН'!$H$12+СВЦЭМ!$D$10+'СЕТ СН'!$H$5-'СЕТ СН'!$H$20</f>
        <v>5454.5637674299996</v>
      </c>
      <c r="E88" s="36">
        <f>SUMIFS(СВЦЭМ!$C$39:$C$782,СВЦЭМ!$A$39:$A$782,$A88,СВЦЭМ!$B$39:$B$782,E$83)+'СЕТ СН'!$H$12+СВЦЭМ!$D$10+'СЕТ СН'!$H$5-'СЕТ СН'!$H$20</f>
        <v>5471.3995747300005</v>
      </c>
      <c r="F88" s="36">
        <f>SUMIFS(СВЦЭМ!$C$39:$C$782,СВЦЭМ!$A$39:$A$782,$A88,СВЦЭМ!$B$39:$B$782,F$83)+'СЕТ СН'!$H$12+СВЦЭМ!$D$10+'СЕТ СН'!$H$5-'СЕТ СН'!$H$20</f>
        <v>5488.1215871900004</v>
      </c>
      <c r="G88" s="36">
        <f>SUMIFS(СВЦЭМ!$C$39:$C$782,СВЦЭМ!$A$39:$A$782,$A88,СВЦЭМ!$B$39:$B$782,G$83)+'СЕТ СН'!$H$12+СВЦЭМ!$D$10+'СЕТ СН'!$H$5-'СЕТ СН'!$H$20</f>
        <v>5462.6660188200003</v>
      </c>
      <c r="H88" s="36">
        <f>SUMIFS(СВЦЭМ!$C$39:$C$782,СВЦЭМ!$A$39:$A$782,$A88,СВЦЭМ!$B$39:$B$782,H$83)+'СЕТ СН'!$H$12+СВЦЭМ!$D$10+'СЕТ СН'!$H$5-'СЕТ СН'!$H$20</f>
        <v>5465.0903088200002</v>
      </c>
      <c r="I88" s="36">
        <f>SUMIFS(СВЦЭМ!$C$39:$C$782,СВЦЭМ!$A$39:$A$782,$A88,СВЦЭМ!$B$39:$B$782,I$83)+'СЕТ СН'!$H$12+СВЦЭМ!$D$10+'СЕТ СН'!$H$5-'СЕТ СН'!$H$20</f>
        <v>5419.52316281</v>
      </c>
      <c r="J88" s="36">
        <f>SUMIFS(СВЦЭМ!$C$39:$C$782,СВЦЭМ!$A$39:$A$782,$A88,СВЦЭМ!$B$39:$B$782,J$83)+'СЕТ СН'!$H$12+СВЦЭМ!$D$10+'СЕТ СН'!$H$5-'СЕТ СН'!$H$20</f>
        <v>5334.4728080800005</v>
      </c>
      <c r="K88" s="36">
        <f>SUMIFS(СВЦЭМ!$C$39:$C$782,СВЦЭМ!$A$39:$A$782,$A88,СВЦЭМ!$B$39:$B$782,K$83)+'СЕТ СН'!$H$12+СВЦЭМ!$D$10+'СЕТ СН'!$H$5-'СЕТ СН'!$H$20</f>
        <v>5275.4004666700002</v>
      </c>
      <c r="L88" s="36">
        <f>SUMIFS(СВЦЭМ!$C$39:$C$782,СВЦЭМ!$A$39:$A$782,$A88,СВЦЭМ!$B$39:$B$782,L$83)+'СЕТ СН'!$H$12+СВЦЭМ!$D$10+'СЕТ СН'!$H$5-'СЕТ СН'!$H$20</f>
        <v>5224.9832542599997</v>
      </c>
      <c r="M88" s="36">
        <f>SUMIFS(СВЦЭМ!$C$39:$C$782,СВЦЭМ!$A$39:$A$782,$A88,СВЦЭМ!$B$39:$B$782,M$83)+'СЕТ СН'!$H$12+СВЦЭМ!$D$10+'СЕТ СН'!$H$5-'СЕТ СН'!$H$20</f>
        <v>5209.0897791500001</v>
      </c>
      <c r="N88" s="36">
        <f>SUMIFS(СВЦЭМ!$C$39:$C$782,СВЦЭМ!$A$39:$A$782,$A88,СВЦЭМ!$B$39:$B$782,N$83)+'СЕТ СН'!$H$12+СВЦЭМ!$D$10+'СЕТ СН'!$H$5-'СЕТ СН'!$H$20</f>
        <v>5213.6207841800006</v>
      </c>
      <c r="O88" s="36">
        <f>SUMIFS(СВЦЭМ!$C$39:$C$782,СВЦЭМ!$A$39:$A$782,$A88,СВЦЭМ!$B$39:$B$782,O$83)+'СЕТ СН'!$H$12+СВЦЭМ!$D$10+'СЕТ СН'!$H$5-'СЕТ СН'!$H$20</f>
        <v>5254.8089529300005</v>
      </c>
      <c r="P88" s="36">
        <f>SUMIFS(СВЦЭМ!$C$39:$C$782,СВЦЭМ!$A$39:$A$782,$A88,СВЦЭМ!$B$39:$B$782,P$83)+'СЕТ СН'!$H$12+СВЦЭМ!$D$10+'СЕТ СН'!$H$5-'СЕТ СН'!$H$20</f>
        <v>5264.7780220200002</v>
      </c>
      <c r="Q88" s="36">
        <f>SUMIFS(СВЦЭМ!$C$39:$C$782,СВЦЭМ!$A$39:$A$782,$A88,СВЦЭМ!$B$39:$B$782,Q$83)+'СЕТ СН'!$H$12+СВЦЭМ!$D$10+'СЕТ СН'!$H$5-'СЕТ СН'!$H$20</f>
        <v>5286.0570970600002</v>
      </c>
      <c r="R88" s="36">
        <f>SUMIFS(СВЦЭМ!$C$39:$C$782,СВЦЭМ!$A$39:$A$782,$A88,СВЦЭМ!$B$39:$B$782,R$83)+'СЕТ СН'!$H$12+СВЦЭМ!$D$10+'СЕТ СН'!$H$5-'СЕТ СН'!$H$20</f>
        <v>5307.8826218100003</v>
      </c>
      <c r="S88" s="36">
        <f>SUMIFS(СВЦЭМ!$C$39:$C$782,СВЦЭМ!$A$39:$A$782,$A88,СВЦЭМ!$B$39:$B$782,S$83)+'СЕТ СН'!$H$12+СВЦЭМ!$D$10+'СЕТ СН'!$H$5-'СЕТ СН'!$H$20</f>
        <v>5298.9674634100002</v>
      </c>
      <c r="T88" s="36">
        <f>SUMIFS(СВЦЭМ!$C$39:$C$782,СВЦЭМ!$A$39:$A$782,$A88,СВЦЭМ!$B$39:$B$782,T$83)+'СЕТ СН'!$H$12+СВЦЭМ!$D$10+'СЕТ СН'!$H$5-'СЕТ СН'!$H$20</f>
        <v>5257.5749691000001</v>
      </c>
      <c r="U88" s="36">
        <f>SUMIFS(СВЦЭМ!$C$39:$C$782,СВЦЭМ!$A$39:$A$782,$A88,СВЦЭМ!$B$39:$B$782,U$83)+'СЕТ СН'!$H$12+СВЦЭМ!$D$10+'СЕТ СН'!$H$5-'СЕТ СН'!$H$20</f>
        <v>5249.19236103</v>
      </c>
      <c r="V88" s="36">
        <f>SUMIFS(СВЦЭМ!$C$39:$C$782,СВЦЭМ!$A$39:$A$782,$A88,СВЦЭМ!$B$39:$B$782,V$83)+'СЕТ СН'!$H$12+СВЦЭМ!$D$10+'СЕТ СН'!$H$5-'СЕТ СН'!$H$20</f>
        <v>5211.1949382700004</v>
      </c>
      <c r="W88" s="36">
        <f>SUMIFS(СВЦЭМ!$C$39:$C$782,СВЦЭМ!$A$39:$A$782,$A88,СВЦЭМ!$B$39:$B$782,W$83)+'СЕТ СН'!$H$12+СВЦЭМ!$D$10+'СЕТ СН'!$H$5-'СЕТ СН'!$H$20</f>
        <v>5166.1948447900004</v>
      </c>
      <c r="X88" s="36">
        <f>SUMIFS(СВЦЭМ!$C$39:$C$782,СВЦЭМ!$A$39:$A$782,$A88,СВЦЭМ!$B$39:$B$782,X$83)+'СЕТ СН'!$H$12+СВЦЭМ!$D$10+'СЕТ СН'!$H$5-'СЕТ СН'!$H$20</f>
        <v>5213.8705311900003</v>
      </c>
      <c r="Y88" s="36">
        <f>SUMIFS(СВЦЭМ!$C$39:$C$782,СВЦЭМ!$A$39:$A$782,$A88,СВЦЭМ!$B$39:$B$782,Y$83)+'СЕТ СН'!$H$12+СВЦЭМ!$D$10+'СЕТ СН'!$H$5-'СЕТ СН'!$H$20</f>
        <v>5280.6662847600001</v>
      </c>
    </row>
    <row r="89" spans="1:25" ht="15.75" x14ac:dyDescent="0.2">
      <c r="A89" s="35">
        <f t="shared" si="2"/>
        <v>45418</v>
      </c>
      <c r="B89" s="36">
        <f>SUMIFS(СВЦЭМ!$C$39:$C$782,СВЦЭМ!$A$39:$A$782,$A89,СВЦЭМ!$B$39:$B$782,B$83)+'СЕТ СН'!$H$12+СВЦЭМ!$D$10+'СЕТ СН'!$H$5-'СЕТ СН'!$H$20</f>
        <v>5324.8513849500005</v>
      </c>
      <c r="C89" s="36">
        <f>SUMIFS(СВЦЭМ!$C$39:$C$782,СВЦЭМ!$A$39:$A$782,$A89,СВЦЭМ!$B$39:$B$782,C$83)+'СЕТ СН'!$H$12+СВЦЭМ!$D$10+'СЕТ СН'!$H$5-'СЕТ СН'!$H$20</f>
        <v>5339.6752459300005</v>
      </c>
      <c r="D89" s="36">
        <f>SUMIFS(СВЦЭМ!$C$39:$C$782,СВЦЭМ!$A$39:$A$782,$A89,СВЦЭМ!$B$39:$B$782,D$83)+'СЕТ СН'!$H$12+СВЦЭМ!$D$10+'СЕТ СН'!$H$5-'СЕТ СН'!$H$20</f>
        <v>5399.7746724500003</v>
      </c>
      <c r="E89" s="36">
        <f>SUMIFS(СВЦЭМ!$C$39:$C$782,СВЦЭМ!$A$39:$A$782,$A89,СВЦЭМ!$B$39:$B$782,E$83)+'СЕТ СН'!$H$12+СВЦЭМ!$D$10+'СЕТ СН'!$H$5-'СЕТ СН'!$H$20</f>
        <v>5448.8196731000007</v>
      </c>
      <c r="F89" s="36">
        <f>SUMIFS(СВЦЭМ!$C$39:$C$782,СВЦЭМ!$A$39:$A$782,$A89,СВЦЭМ!$B$39:$B$782,F$83)+'СЕТ СН'!$H$12+СВЦЭМ!$D$10+'СЕТ СН'!$H$5-'СЕТ СН'!$H$20</f>
        <v>5437.1543398600006</v>
      </c>
      <c r="G89" s="36">
        <f>SUMIFS(СВЦЭМ!$C$39:$C$782,СВЦЭМ!$A$39:$A$782,$A89,СВЦЭМ!$B$39:$B$782,G$83)+'СЕТ СН'!$H$12+СВЦЭМ!$D$10+'СЕТ СН'!$H$5-'СЕТ СН'!$H$20</f>
        <v>5419.98527319</v>
      </c>
      <c r="H89" s="36">
        <f>SUMIFS(СВЦЭМ!$C$39:$C$782,СВЦЭМ!$A$39:$A$782,$A89,СВЦЭМ!$B$39:$B$782,H$83)+'СЕТ СН'!$H$12+СВЦЭМ!$D$10+'СЕТ СН'!$H$5-'СЕТ СН'!$H$20</f>
        <v>5390.9085232300004</v>
      </c>
      <c r="I89" s="36">
        <f>SUMIFS(СВЦЭМ!$C$39:$C$782,СВЦЭМ!$A$39:$A$782,$A89,СВЦЭМ!$B$39:$B$782,I$83)+'СЕТ СН'!$H$12+СВЦЭМ!$D$10+'СЕТ СН'!$H$5-'СЕТ СН'!$H$20</f>
        <v>5347.6949941800003</v>
      </c>
      <c r="J89" s="36">
        <f>SUMIFS(СВЦЭМ!$C$39:$C$782,СВЦЭМ!$A$39:$A$782,$A89,СВЦЭМ!$B$39:$B$782,J$83)+'СЕТ СН'!$H$12+СВЦЭМ!$D$10+'СЕТ СН'!$H$5-'СЕТ СН'!$H$20</f>
        <v>5320.1003559500004</v>
      </c>
      <c r="K89" s="36">
        <f>SUMIFS(СВЦЭМ!$C$39:$C$782,СВЦЭМ!$A$39:$A$782,$A89,СВЦЭМ!$B$39:$B$782,K$83)+'СЕТ СН'!$H$12+СВЦЭМ!$D$10+'СЕТ СН'!$H$5-'СЕТ СН'!$H$20</f>
        <v>5323.8372718099999</v>
      </c>
      <c r="L89" s="36">
        <f>SUMIFS(СВЦЭМ!$C$39:$C$782,СВЦЭМ!$A$39:$A$782,$A89,СВЦЭМ!$B$39:$B$782,L$83)+'СЕТ СН'!$H$12+СВЦЭМ!$D$10+'СЕТ СН'!$H$5-'СЕТ СН'!$H$20</f>
        <v>5289.87574511</v>
      </c>
      <c r="M89" s="36">
        <f>SUMIFS(СВЦЭМ!$C$39:$C$782,СВЦЭМ!$A$39:$A$782,$A89,СВЦЭМ!$B$39:$B$782,M$83)+'СЕТ СН'!$H$12+СВЦЭМ!$D$10+'СЕТ СН'!$H$5-'СЕТ СН'!$H$20</f>
        <v>5293.4461865200001</v>
      </c>
      <c r="N89" s="36">
        <f>SUMIFS(СВЦЭМ!$C$39:$C$782,СВЦЭМ!$A$39:$A$782,$A89,СВЦЭМ!$B$39:$B$782,N$83)+'СЕТ СН'!$H$12+СВЦЭМ!$D$10+'СЕТ СН'!$H$5-'СЕТ СН'!$H$20</f>
        <v>5300.6732435800004</v>
      </c>
      <c r="O89" s="36">
        <f>SUMIFS(СВЦЭМ!$C$39:$C$782,СВЦЭМ!$A$39:$A$782,$A89,СВЦЭМ!$B$39:$B$782,O$83)+'СЕТ СН'!$H$12+СВЦЭМ!$D$10+'СЕТ СН'!$H$5-'СЕТ СН'!$H$20</f>
        <v>5294.3233719</v>
      </c>
      <c r="P89" s="36">
        <f>SUMIFS(СВЦЭМ!$C$39:$C$782,СВЦЭМ!$A$39:$A$782,$A89,СВЦЭМ!$B$39:$B$782,P$83)+'СЕТ СН'!$H$12+СВЦЭМ!$D$10+'СЕТ СН'!$H$5-'СЕТ СН'!$H$20</f>
        <v>5317.9584807900001</v>
      </c>
      <c r="Q89" s="36">
        <f>SUMIFS(СВЦЭМ!$C$39:$C$782,СВЦЭМ!$A$39:$A$782,$A89,СВЦЭМ!$B$39:$B$782,Q$83)+'СЕТ СН'!$H$12+СВЦЭМ!$D$10+'СЕТ СН'!$H$5-'СЕТ СН'!$H$20</f>
        <v>5319.1349533900002</v>
      </c>
      <c r="R89" s="36">
        <f>SUMIFS(СВЦЭМ!$C$39:$C$782,СВЦЭМ!$A$39:$A$782,$A89,СВЦЭМ!$B$39:$B$782,R$83)+'СЕТ СН'!$H$12+СВЦЭМ!$D$10+'СЕТ СН'!$H$5-'СЕТ СН'!$H$20</f>
        <v>5323.2608540199999</v>
      </c>
      <c r="S89" s="36">
        <f>SUMIFS(СВЦЭМ!$C$39:$C$782,СВЦЭМ!$A$39:$A$782,$A89,СВЦЭМ!$B$39:$B$782,S$83)+'СЕТ СН'!$H$12+СВЦЭМ!$D$10+'СЕТ СН'!$H$5-'СЕТ СН'!$H$20</f>
        <v>5318.3237840199999</v>
      </c>
      <c r="T89" s="36">
        <f>SUMIFS(СВЦЭМ!$C$39:$C$782,СВЦЭМ!$A$39:$A$782,$A89,СВЦЭМ!$B$39:$B$782,T$83)+'СЕТ СН'!$H$12+СВЦЭМ!$D$10+'СЕТ СН'!$H$5-'СЕТ СН'!$H$20</f>
        <v>5299.3854893799999</v>
      </c>
      <c r="U89" s="36">
        <f>SUMIFS(СВЦЭМ!$C$39:$C$782,СВЦЭМ!$A$39:$A$782,$A89,СВЦЭМ!$B$39:$B$782,U$83)+'СЕТ СН'!$H$12+СВЦЭМ!$D$10+'СЕТ СН'!$H$5-'СЕТ СН'!$H$20</f>
        <v>5293.5910655999996</v>
      </c>
      <c r="V89" s="36">
        <f>SUMIFS(СВЦЭМ!$C$39:$C$782,СВЦЭМ!$A$39:$A$782,$A89,СВЦЭМ!$B$39:$B$782,V$83)+'СЕТ СН'!$H$12+СВЦЭМ!$D$10+'СЕТ СН'!$H$5-'СЕТ СН'!$H$20</f>
        <v>5280.31956231</v>
      </c>
      <c r="W89" s="36">
        <f>SUMIFS(СВЦЭМ!$C$39:$C$782,СВЦЭМ!$A$39:$A$782,$A89,СВЦЭМ!$B$39:$B$782,W$83)+'СЕТ СН'!$H$12+СВЦЭМ!$D$10+'СЕТ СН'!$H$5-'СЕТ СН'!$H$20</f>
        <v>5255.0440014100004</v>
      </c>
      <c r="X89" s="36">
        <f>SUMIFS(СВЦЭМ!$C$39:$C$782,СВЦЭМ!$A$39:$A$782,$A89,СВЦЭМ!$B$39:$B$782,X$83)+'СЕТ СН'!$H$12+СВЦЭМ!$D$10+'СЕТ СН'!$H$5-'СЕТ СН'!$H$20</f>
        <v>5301.5614600200006</v>
      </c>
      <c r="Y89" s="36">
        <f>SUMIFS(СВЦЭМ!$C$39:$C$782,СВЦЭМ!$A$39:$A$782,$A89,СВЦЭМ!$B$39:$B$782,Y$83)+'СЕТ СН'!$H$12+СВЦЭМ!$D$10+'СЕТ СН'!$H$5-'СЕТ СН'!$H$20</f>
        <v>5315.7092705300001</v>
      </c>
    </row>
    <row r="90" spans="1:25" ht="15.75" x14ac:dyDescent="0.2">
      <c r="A90" s="35">
        <f t="shared" si="2"/>
        <v>45419</v>
      </c>
      <c r="B90" s="36">
        <f>SUMIFS(СВЦЭМ!$C$39:$C$782,СВЦЭМ!$A$39:$A$782,$A90,СВЦЭМ!$B$39:$B$782,B$83)+'СЕТ СН'!$H$12+СВЦЭМ!$D$10+'СЕТ СН'!$H$5-'СЕТ СН'!$H$20</f>
        <v>5325.67644681</v>
      </c>
      <c r="C90" s="36">
        <f>SUMIFS(СВЦЭМ!$C$39:$C$782,СВЦЭМ!$A$39:$A$782,$A90,СВЦЭМ!$B$39:$B$782,C$83)+'СЕТ СН'!$H$12+СВЦЭМ!$D$10+'СЕТ СН'!$H$5-'СЕТ СН'!$H$20</f>
        <v>5423.5047580200007</v>
      </c>
      <c r="D90" s="36">
        <f>SUMIFS(СВЦЭМ!$C$39:$C$782,СВЦЭМ!$A$39:$A$782,$A90,СВЦЭМ!$B$39:$B$782,D$83)+'СЕТ СН'!$H$12+СВЦЭМ!$D$10+'СЕТ СН'!$H$5-'СЕТ СН'!$H$20</f>
        <v>5531.3591766700001</v>
      </c>
      <c r="E90" s="36">
        <f>SUMIFS(СВЦЭМ!$C$39:$C$782,СВЦЭМ!$A$39:$A$782,$A90,СВЦЭМ!$B$39:$B$782,E$83)+'СЕТ СН'!$H$12+СВЦЭМ!$D$10+'СЕТ СН'!$H$5-'СЕТ СН'!$H$20</f>
        <v>5553.2343123000001</v>
      </c>
      <c r="F90" s="36">
        <f>SUMIFS(СВЦЭМ!$C$39:$C$782,СВЦЭМ!$A$39:$A$782,$A90,СВЦЭМ!$B$39:$B$782,F$83)+'СЕТ СН'!$H$12+СВЦЭМ!$D$10+'СЕТ СН'!$H$5-'СЕТ СН'!$H$20</f>
        <v>5571.3201845399999</v>
      </c>
      <c r="G90" s="36">
        <f>SUMIFS(СВЦЭМ!$C$39:$C$782,СВЦЭМ!$A$39:$A$782,$A90,СВЦЭМ!$B$39:$B$782,G$83)+'СЕТ СН'!$H$12+СВЦЭМ!$D$10+'СЕТ СН'!$H$5-'СЕТ СН'!$H$20</f>
        <v>5515.5704535800005</v>
      </c>
      <c r="H90" s="36">
        <f>SUMIFS(СВЦЭМ!$C$39:$C$782,СВЦЭМ!$A$39:$A$782,$A90,СВЦЭМ!$B$39:$B$782,H$83)+'СЕТ СН'!$H$12+СВЦЭМ!$D$10+'СЕТ СН'!$H$5-'СЕТ СН'!$H$20</f>
        <v>5462.6042868100003</v>
      </c>
      <c r="I90" s="36">
        <f>SUMIFS(СВЦЭМ!$C$39:$C$782,СВЦЭМ!$A$39:$A$782,$A90,СВЦЭМ!$B$39:$B$782,I$83)+'СЕТ СН'!$H$12+СВЦЭМ!$D$10+'СЕТ СН'!$H$5-'СЕТ СН'!$H$20</f>
        <v>5380.1346976900004</v>
      </c>
      <c r="J90" s="36">
        <f>SUMIFS(СВЦЭМ!$C$39:$C$782,СВЦЭМ!$A$39:$A$782,$A90,СВЦЭМ!$B$39:$B$782,J$83)+'СЕТ СН'!$H$12+СВЦЭМ!$D$10+'СЕТ СН'!$H$5-'СЕТ СН'!$H$20</f>
        <v>5322.6010795500006</v>
      </c>
      <c r="K90" s="36">
        <f>SUMIFS(СВЦЭМ!$C$39:$C$782,СВЦЭМ!$A$39:$A$782,$A90,СВЦЭМ!$B$39:$B$782,K$83)+'СЕТ СН'!$H$12+СВЦЭМ!$D$10+'СЕТ СН'!$H$5-'СЕТ СН'!$H$20</f>
        <v>5311.7889296399999</v>
      </c>
      <c r="L90" s="36">
        <f>SUMIFS(СВЦЭМ!$C$39:$C$782,СВЦЭМ!$A$39:$A$782,$A90,СВЦЭМ!$B$39:$B$782,L$83)+'СЕТ СН'!$H$12+СВЦЭМ!$D$10+'СЕТ СН'!$H$5-'СЕТ СН'!$H$20</f>
        <v>5267.5173780100004</v>
      </c>
      <c r="M90" s="36">
        <f>SUMIFS(СВЦЭМ!$C$39:$C$782,СВЦЭМ!$A$39:$A$782,$A90,СВЦЭМ!$B$39:$B$782,M$83)+'СЕТ СН'!$H$12+СВЦЭМ!$D$10+'СЕТ СН'!$H$5-'СЕТ СН'!$H$20</f>
        <v>5280.1643629400005</v>
      </c>
      <c r="N90" s="36">
        <f>SUMIFS(СВЦЭМ!$C$39:$C$782,СВЦЭМ!$A$39:$A$782,$A90,СВЦЭМ!$B$39:$B$782,N$83)+'СЕТ СН'!$H$12+СВЦЭМ!$D$10+'СЕТ СН'!$H$5-'СЕТ СН'!$H$20</f>
        <v>5273.6811928099996</v>
      </c>
      <c r="O90" s="36">
        <f>SUMIFS(СВЦЭМ!$C$39:$C$782,СВЦЭМ!$A$39:$A$782,$A90,СВЦЭМ!$B$39:$B$782,O$83)+'СЕТ СН'!$H$12+СВЦЭМ!$D$10+'СЕТ СН'!$H$5-'СЕТ СН'!$H$20</f>
        <v>5292.4400263300004</v>
      </c>
      <c r="P90" s="36">
        <f>SUMIFS(СВЦЭМ!$C$39:$C$782,СВЦЭМ!$A$39:$A$782,$A90,СВЦЭМ!$B$39:$B$782,P$83)+'СЕТ СН'!$H$12+СВЦЭМ!$D$10+'СЕТ СН'!$H$5-'СЕТ СН'!$H$20</f>
        <v>5307.9409142599998</v>
      </c>
      <c r="Q90" s="36">
        <f>SUMIFS(СВЦЭМ!$C$39:$C$782,СВЦЭМ!$A$39:$A$782,$A90,СВЦЭМ!$B$39:$B$782,Q$83)+'СЕТ СН'!$H$12+СВЦЭМ!$D$10+'СЕТ СН'!$H$5-'СЕТ СН'!$H$20</f>
        <v>5338.2065255899997</v>
      </c>
      <c r="R90" s="36">
        <f>SUMIFS(СВЦЭМ!$C$39:$C$782,СВЦЭМ!$A$39:$A$782,$A90,СВЦЭМ!$B$39:$B$782,R$83)+'СЕТ СН'!$H$12+СВЦЭМ!$D$10+'СЕТ СН'!$H$5-'СЕТ СН'!$H$20</f>
        <v>5354.8142918900003</v>
      </c>
      <c r="S90" s="36">
        <f>SUMIFS(СВЦЭМ!$C$39:$C$782,СВЦЭМ!$A$39:$A$782,$A90,СВЦЭМ!$B$39:$B$782,S$83)+'СЕТ СН'!$H$12+СВЦЭМ!$D$10+'СЕТ СН'!$H$5-'СЕТ СН'!$H$20</f>
        <v>5326.3891547599997</v>
      </c>
      <c r="T90" s="36">
        <f>SUMIFS(СВЦЭМ!$C$39:$C$782,СВЦЭМ!$A$39:$A$782,$A90,СВЦЭМ!$B$39:$B$782,T$83)+'СЕТ СН'!$H$12+СВЦЭМ!$D$10+'СЕТ СН'!$H$5-'СЕТ СН'!$H$20</f>
        <v>5292.5306863900005</v>
      </c>
      <c r="U90" s="36">
        <f>SUMIFS(СВЦЭМ!$C$39:$C$782,СВЦЭМ!$A$39:$A$782,$A90,СВЦЭМ!$B$39:$B$782,U$83)+'СЕТ СН'!$H$12+СВЦЭМ!$D$10+'СЕТ СН'!$H$5-'СЕТ СН'!$H$20</f>
        <v>5294.3967186700002</v>
      </c>
      <c r="V90" s="36">
        <f>SUMIFS(СВЦЭМ!$C$39:$C$782,СВЦЭМ!$A$39:$A$782,$A90,СВЦЭМ!$B$39:$B$782,V$83)+'СЕТ СН'!$H$12+СВЦЭМ!$D$10+'СЕТ СН'!$H$5-'СЕТ СН'!$H$20</f>
        <v>5266.6373022900007</v>
      </c>
      <c r="W90" s="36">
        <f>SUMIFS(СВЦЭМ!$C$39:$C$782,СВЦЭМ!$A$39:$A$782,$A90,СВЦЭМ!$B$39:$B$782,W$83)+'СЕТ СН'!$H$12+СВЦЭМ!$D$10+'СЕТ СН'!$H$5-'СЕТ СН'!$H$20</f>
        <v>5238.1179938700006</v>
      </c>
      <c r="X90" s="36">
        <f>SUMIFS(СВЦЭМ!$C$39:$C$782,СВЦЭМ!$A$39:$A$782,$A90,СВЦЭМ!$B$39:$B$782,X$83)+'СЕТ СН'!$H$12+СВЦЭМ!$D$10+'СЕТ СН'!$H$5-'СЕТ СН'!$H$20</f>
        <v>5278.8975119000006</v>
      </c>
      <c r="Y90" s="36">
        <f>SUMIFS(СВЦЭМ!$C$39:$C$782,СВЦЭМ!$A$39:$A$782,$A90,СВЦЭМ!$B$39:$B$782,Y$83)+'СЕТ СН'!$H$12+СВЦЭМ!$D$10+'СЕТ СН'!$H$5-'СЕТ СН'!$H$20</f>
        <v>5310.9918401100003</v>
      </c>
    </row>
    <row r="91" spans="1:25" ht="15.75" x14ac:dyDescent="0.2">
      <c r="A91" s="35">
        <f t="shared" si="2"/>
        <v>45420</v>
      </c>
      <c r="B91" s="36">
        <f>SUMIFS(СВЦЭМ!$C$39:$C$782,СВЦЭМ!$A$39:$A$782,$A91,СВЦЭМ!$B$39:$B$782,B$83)+'СЕТ СН'!$H$12+СВЦЭМ!$D$10+'СЕТ СН'!$H$5-'СЕТ СН'!$H$20</f>
        <v>5303.0800898200005</v>
      </c>
      <c r="C91" s="36">
        <f>SUMIFS(СВЦЭМ!$C$39:$C$782,СВЦЭМ!$A$39:$A$782,$A91,СВЦЭМ!$B$39:$B$782,C$83)+'СЕТ СН'!$H$12+СВЦЭМ!$D$10+'СЕТ СН'!$H$5-'СЕТ СН'!$H$20</f>
        <v>5358.9750496699999</v>
      </c>
      <c r="D91" s="36">
        <f>SUMIFS(СВЦЭМ!$C$39:$C$782,СВЦЭМ!$A$39:$A$782,$A91,СВЦЭМ!$B$39:$B$782,D$83)+'СЕТ СН'!$H$12+СВЦЭМ!$D$10+'СЕТ СН'!$H$5-'СЕТ СН'!$H$20</f>
        <v>5404.29021543</v>
      </c>
      <c r="E91" s="36">
        <f>SUMIFS(СВЦЭМ!$C$39:$C$782,СВЦЭМ!$A$39:$A$782,$A91,СВЦЭМ!$B$39:$B$782,E$83)+'СЕТ СН'!$H$12+СВЦЭМ!$D$10+'СЕТ СН'!$H$5-'СЕТ СН'!$H$20</f>
        <v>5429.5758286400005</v>
      </c>
      <c r="F91" s="36">
        <f>SUMIFS(СВЦЭМ!$C$39:$C$782,СВЦЭМ!$A$39:$A$782,$A91,СВЦЭМ!$B$39:$B$782,F$83)+'СЕТ СН'!$H$12+СВЦЭМ!$D$10+'СЕТ СН'!$H$5-'СЕТ СН'!$H$20</f>
        <v>5444.6706295399999</v>
      </c>
      <c r="G91" s="36">
        <f>SUMIFS(СВЦЭМ!$C$39:$C$782,СВЦЭМ!$A$39:$A$782,$A91,СВЦЭМ!$B$39:$B$782,G$83)+'СЕТ СН'!$H$12+СВЦЭМ!$D$10+'СЕТ СН'!$H$5-'СЕТ СН'!$H$20</f>
        <v>5418.1108158300003</v>
      </c>
      <c r="H91" s="36">
        <f>SUMIFS(СВЦЭМ!$C$39:$C$782,СВЦЭМ!$A$39:$A$782,$A91,СВЦЭМ!$B$39:$B$782,H$83)+'СЕТ СН'!$H$12+СВЦЭМ!$D$10+'СЕТ СН'!$H$5-'СЕТ СН'!$H$20</f>
        <v>5356.3855796200005</v>
      </c>
      <c r="I91" s="36">
        <f>SUMIFS(СВЦЭМ!$C$39:$C$782,СВЦЭМ!$A$39:$A$782,$A91,СВЦЭМ!$B$39:$B$782,I$83)+'СЕТ СН'!$H$12+СВЦЭМ!$D$10+'СЕТ СН'!$H$5-'СЕТ СН'!$H$20</f>
        <v>5281.4414646700006</v>
      </c>
      <c r="J91" s="36">
        <f>SUMIFS(СВЦЭМ!$C$39:$C$782,СВЦЭМ!$A$39:$A$782,$A91,СВЦЭМ!$B$39:$B$782,J$83)+'СЕТ СН'!$H$12+СВЦЭМ!$D$10+'СЕТ СН'!$H$5-'СЕТ СН'!$H$20</f>
        <v>5514.4358797200002</v>
      </c>
      <c r="K91" s="36">
        <f>SUMIFS(СВЦЭМ!$C$39:$C$782,СВЦЭМ!$A$39:$A$782,$A91,СВЦЭМ!$B$39:$B$782,K$83)+'СЕТ СН'!$H$12+СВЦЭМ!$D$10+'СЕТ СН'!$H$5-'СЕТ СН'!$H$20</f>
        <v>5175.3645813500007</v>
      </c>
      <c r="L91" s="36">
        <f>SUMIFS(СВЦЭМ!$C$39:$C$782,СВЦЭМ!$A$39:$A$782,$A91,СВЦЭМ!$B$39:$B$782,L$83)+'СЕТ СН'!$H$12+СВЦЭМ!$D$10+'СЕТ СН'!$H$5-'СЕТ СН'!$H$20</f>
        <v>5156.9097887300004</v>
      </c>
      <c r="M91" s="36">
        <f>SUMIFS(СВЦЭМ!$C$39:$C$782,СВЦЭМ!$A$39:$A$782,$A91,СВЦЭМ!$B$39:$B$782,M$83)+'СЕТ СН'!$H$12+СВЦЭМ!$D$10+'СЕТ СН'!$H$5-'СЕТ СН'!$H$20</f>
        <v>5154.77198838</v>
      </c>
      <c r="N91" s="36">
        <f>SUMIFS(СВЦЭМ!$C$39:$C$782,СВЦЭМ!$A$39:$A$782,$A91,СВЦЭМ!$B$39:$B$782,N$83)+'СЕТ СН'!$H$12+СВЦЭМ!$D$10+'СЕТ СН'!$H$5-'СЕТ СН'!$H$20</f>
        <v>5158.6944216900001</v>
      </c>
      <c r="O91" s="36">
        <f>SUMIFS(СВЦЭМ!$C$39:$C$782,СВЦЭМ!$A$39:$A$782,$A91,СВЦЭМ!$B$39:$B$782,O$83)+'СЕТ СН'!$H$12+СВЦЭМ!$D$10+'СЕТ СН'!$H$5-'СЕТ СН'!$H$20</f>
        <v>5182.9615396999998</v>
      </c>
      <c r="P91" s="36">
        <f>SUMIFS(СВЦЭМ!$C$39:$C$782,СВЦЭМ!$A$39:$A$782,$A91,СВЦЭМ!$B$39:$B$782,P$83)+'СЕТ СН'!$H$12+СВЦЭМ!$D$10+'СЕТ СН'!$H$5-'СЕТ СН'!$H$20</f>
        <v>5196.73637547</v>
      </c>
      <c r="Q91" s="36">
        <f>SUMIFS(СВЦЭМ!$C$39:$C$782,СВЦЭМ!$A$39:$A$782,$A91,СВЦЭМ!$B$39:$B$782,Q$83)+'СЕТ СН'!$H$12+СВЦЭМ!$D$10+'СЕТ СН'!$H$5-'СЕТ СН'!$H$20</f>
        <v>5221.00426255</v>
      </c>
      <c r="R91" s="36">
        <f>SUMIFS(СВЦЭМ!$C$39:$C$782,СВЦЭМ!$A$39:$A$782,$A91,СВЦЭМ!$B$39:$B$782,R$83)+'СЕТ СН'!$H$12+СВЦЭМ!$D$10+'СЕТ СН'!$H$5-'СЕТ СН'!$H$20</f>
        <v>51627.435311969995</v>
      </c>
      <c r="S91" s="36">
        <f>SUMIFS(СВЦЭМ!$C$39:$C$782,СВЦЭМ!$A$39:$A$782,$A91,СВЦЭМ!$B$39:$B$782,S$83)+'СЕТ СН'!$H$12+СВЦЭМ!$D$10+'СЕТ СН'!$H$5-'СЕТ СН'!$H$20</f>
        <v>5260.3849361100001</v>
      </c>
      <c r="T91" s="36">
        <f>SUMIFS(СВЦЭМ!$C$39:$C$782,СВЦЭМ!$A$39:$A$782,$A91,СВЦЭМ!$B$39:$B$782,T$83)+'СЕТ СН'!$H$12+СВЦЭМ!$D$10+'СЕТ СН'!$H$5-'СЕТ СН'!$H$20</f>
        <v>5222.6436969000006</v>
      </c>
      <c r="U91" s="36">
        <f>SUMIFS(СВЦЭМ!$C$39:$C$782,СВЦЭМ!$A$39:$A$782,$A91,СВЦЭМ!$B$39:$B$782,U$83)+'СЕТ СН'!$H$12+СВЦЭМ!$D$10+'СЕТ СН'!$H$5-'СЕТ СН'!$H$20</f>
        <v>5207.71707522</v>
      </c>
      <c r="V91" s="36">
        <f>SUMIFS(СВЦЭМ!$C$39:$C$782,СВЦЭМ!$A$39:$A$782,$A91,СВЦЭМ!$B$39:$B$782,V$83)+'СЕТ СН'!$H$12+СВЦЭМ!$D$10+'СЕТ СН'!$H$5-'СЕТ СН'!$H$20</f>
        <v>5182.7728068200004</v>
      </c>
      <c r="W91" s="36">
        <f>SUMIFS(СВЦЭМ!$C$39:$C$782,СВЦЭМ!$A$39:$A$782,$A91,СВЦЭМ!$B$39:$B$782,W$83)+'СЕТ СН'!$H$12+СВЦЭМ!$D$10+'СЕТ СН'!$H$5-'СЕТ СН'!$H$20</f>
        <v>5153.78285048</v>
      </c>
      <c r="X91" s="36">
        <f>SUMIFS(СВЦЭМ!$C$39:$C$782,СВЦЭМ!$A$39:$A$782,$A91,СВЦЭМ!$B$39:$B$782,X$83)+'СЕТ СН'!$H$12+СВЦЭМ!$D$10+'СЕТ СН'!$H$5-'СЕТ СН'!$H$20</f>
        <v>5159.6053711300001</v>
      </c>
      <c r="Y91" s="36">
        <f>SUMIFS(СВЦЭМ!$C$39:$C$782,СВЦЭМ!$A$39:$A$782,$A91,СВЦЭМ!$B$39:$B$782,Y$83)+'СЕТ СН'!$H$12+СВЦЭМ!$D$10+'СЕТ СН'!$H$5-'СЕТ СН'!$H$20</f>
        <v>5181.6657025300001</v>
      </c>
    </row>
    <row r="92" spans="1:25" ht="15.75" x14ac:dyDescent="0.2">
      <c r="A92" s="35">
        <f t="shared" si="2"/>
        <v>45421</v>
      </c>
      <c r="B92" s="36">
        <f>SUMIFS(СВЦЭМ!$C$39:$C$782,СВЦЭМ!$A$39:$A$782,$A92,СВЦЭМ!$B$39:$B$782,B$83)+'СЕТ СН'!$H$12+СВЦЭМ!$D$10+'СЕТ СН'!$H$5-'СЕТ СН'!$H$20</f>
        <v>5344.0437314299998</v>
      </c>
      <c r="C92" s="36">
        <f>SUMIFS(СВЦЭМ!$C$39:$C$782,СВЦЭМ!$A$39:$A$782,$A92,СВЦЭМ!$B$39:$B$782,C$83)+'СЕТ СН'!$H$12+СВЦЭМ!$D$10+'СЕТ СН'!$H$5-'СЕТ СН'!$H$20</f>
        <v>5404.0707572700003</v>
      </c>
      <c r="D92" s="36">
        <f>SUMIFS(СВЦЭМ!$C$39:$C$782,СВЦЭМ!$A$39:$A$782,$A92,СВЦЭМ!$B$39:$B$782,D$83)+'СЕТ СН'!$H$12+СВЦЭМ!$D$10+'СЕТ СН'!$H$5-'СЕТ СН'!$H$20</f>
        <v>5447.9778150800003</v>
      </c>
      <c r="E92" s="36">
        <f>SUMIFS(СВЦЭМ!$C$39:$C$782,СВЦЭМ!$A$39:$A$782,$A92,СВЦЭМ!$B$39:$B$782,E$83)+'СЕТ СН'!$H$12+СВЦЭМ!$D$10+'СЕТ СН'!$H$5-'СЕТ СН'!$H$20</f>
        <v>5481.6066769999998</v>
      </c>
      <c r="F92" s="36">
        <f>SUMIFS(СВЦЭМ!$C$39:$C$782,СВЦЭМ!$A$39:$A$782,$A92,СВЦЭМ!$B$39:$B$782,F$83)+'СЕТ СН'!$H$12+СВЦЭМ!$D$10+'СЕТ СН'!$H$5-'СЕТ СН'!$H$20</f>
        <v>5480.8241612500005</v>
      </c>
      <c r="G92" s="36">
        <f>SUMIFS(СВЦЭМ!$C$39:$C$782,СВЦЭМ!$A$39:$A$782,$A92,СВЦЭМ!$B$39:$B$782,G$83)+'СЕТ СН'!$H$12+СВЦЭМ!$D$10+'СЕТ СН'!$H$5-'СЕТ СН'!$H$20</f>
        <v>5465.4650225300002</v>
      </c>
      <c r="H92" s="36">
        <f>SUMIFS(СВЦЭМ!$C$39:$C$782,СВЦЭМ!$A$39:$A$782,$A92,СВЦЭМ!$B$39:$B$782,H$83)+'СЕТ СН'!$H$12+СВЦЭМ!$D$10+'СЕТ СН'!$H$5-'СЕТ СН'!$H$20</f>
        <v>5463.7117300500004</v>
      </c>
      <c r="I92" s="36">
        <f>SUMIFS(СВЦЭМ!$C$39:$C$782,СВЦЭМ!$A$39:$A$782,$A92,СВЦЭМ!$B$39:$B$782,I$83)+'СЕТ СН'!$H$12+СВЦЭМ!$D$10+'СЕТ СН'!$H$5-'СЕТ СН'!$H$20</f>
        <v>5414.8252773700005</v>
      </c>
      <c r="J92" s="36">
        <f>SUMIFS(СВЦЭМ!$C$39:$C$782,СВЦЭМ!$A$39:$A$782,$A92,СВЦЭМ!$B$39:$B$782,J$83)+'СЕТ СН'!$H$12+СВЦЭМ!$D$10+'СЕТ СН'!$H$5-'СЕТ СН'!$H$20</f>
        <v>5333.3153714199998</v>
      </c>
      <c r="K92" s="36">
        <f>SUMIFS(СВЦЭМ!$C$39:$C$782,СВЦЭМ!$A$39:$A$782,$A92,СВЦЭМ!$B$39:$B$782,K$83)+'СЕТ СН'!$H$12+СВЦЭМ!$D$10+'СЕТ СН'!$H$5-'СЕТ СН'!$H$20</f>
        <v>5272.7454473899998</v>
      </c>
      <c r="L92" s="36">
        <f>SUMIFS(СВЦЭМ!$C$39:$C$782,СВЦЭМ!$A$39:$A$782,$A92,СВЦЭМ!$B$39:$B$782,L$83)+'СЕТ СН'!$H$12+СВЦЭМ!$D$10+'СЕТ СН'!$H$5-'СЕТ СН'!$H$20</f>
        <v>5217.7359376100003</v>
      </c>
      <c r="M92" s="36">
        <f>SUMIFS(СВЦЭМ!$C$39:$C$782,СВЦЭМ!$A$39:$A$782,$A92,СВЦЭМ!$B$39:$B$782,M$83)+'СЕТ СН'!$H$12+СВЦЭМ!$D$10+'СЕТ СН'!$H$5-'СЕТ СН'!$H$20</f>
        <v>5214.8946002800003</v>
      </c>
      <c r="N92" s="36">
        <f>SUMIFS(СВЦЭМ!$C$39:$C$782,СВЦЭМ!$A$39:$A$782,$A92,СВЦЭМ!$B$39:$B$782,N$83)+'СЕТ СН'!$H$12+СВЦЭМ!$D$10+'СЕТ СН'!$H$5-'СЕТ СН'!$H$20</f>
        <v>5248.5712345800002</v>
      </c>
      <c r="O92" s="36">
        <f>SUMIFS(СВЦЭМ!$C$39:$C$782,СВЦЭМ!$A$39:$A$782,$A92,СВЦЭМ!$B$39:$B$782,O$83)+'СЕТ СН'!$H$12+СВЦЭМ!$D$10+'СЕТ СН'!$H$5-'СЕТ СН'!$H$20</f>
        <v>5285.7584811300003</v>
      </c>
      <c r="P92" s="36">
        <f>SUMIFS(СВЦЭМ!$C$39:$C$782,СВЦЭМ!$A$39:$A$782,$A92,СВЦЭМ!$B$39:$B$782,P$83)+'СЕТ СН'!$H$12+СВЦЭМ!$D$10+'СЕТ СН'!$H$5-'СЕТ СН'!$H$20</f>
        <v>5260.9172310000004</v>
      </c>
      <c r="Q92" s="36">
        <f>SUMIFS(СВЦЭМ!$C$39:$C$782,СВЦЭМ!$A$39:$A$782,$A92,СВЦЭМ!$B$39:$B$782,Q$83)+'СЕТ СН'!$H$12+СВЦЭМ!$D$10+'СЕТ СН'!$H$5-'СЕТ СН'!$H$20</f>
        <v>5295.1801237300006</v>
      </c>
      <c r="R92" s="36">
        <f>SUMIFS(СВЦЭМ!$C$39:$C$782,СВЦЭМ!$A$39:$A$782,$A92,СВЦЭМ!$B$39:$B$782,R$83)+'СЕТ СН'!$H$12+СВЦЭМ!$D$10+'СЕТ СН'!$H$5-'СЕТ СН'!$H$20</f>
        <v>5298.1450632300002</v>
      </c>
      <c r="S92" s="36">
        <f>SUMIFS(СВЦЭМ!$C$39:$C$782,СВЦЭМ!$A$39:$A$782,$A92,СВЦЭМ!$B$39:$B$782,S$83)+'СЕТ СН'!$H$12+СВЦЭМ!$D$10+'СЕТ СН'!$H$5-'СЕТ СН'!$H$20</f>
        <v>5293.6555200100001</v>
      </c>
      <c r="T92" s="36">
        <f>SUMIFS(СВЦЭМ!$C$39:$C$782,СВЦЭМ!$A$39:$A$782,$A92,СВЦЭМ!$B$39:$B$782,T$83)+'СЕТ СН'!$H$12+СВЦЭМ!$D$10+'СЕТ СН'!$H$5-'СЕТ СН'!$H$20</f>
        <v>5253.3601514600005</v>
      </c>
      <c r="U92" s="36">
        <f>SUMIFS(СВЦЭМ!$C$39:$C$782,СВЦЭМ!$A$39:$A$782,$A92,СВЦЭМ!$B$39:$B$782,U$83)+'СЕТ СН'!$H$12+СВЦЭМ!$D$10+'СЕТ СН'!$H$5-'СЕТ СН'!$H$20</f>
        <v>5244.6927335500004</v>
      </c>
      <c r="V92" s="36">
        <f>SUMIFS(СВЦЭМ!$C$39:$C$782,СВЦЭМ!$A$39:$A$782,$A92,СВЦЭМ!$B$39:$B$782,V$83)+'СЕТ СН'!$H$12+СВЦЭМ!$D$10+'СЕТ СН'!$H$5-'СЕТ СН'!$H$20</f>
        <v>5202.4149706500002</v>
      </c>
      <c r="W92" s="36">
        <f>SUMIFS(СВЦЭМ!$C$39:$C$782,СВЦЭМ!$A$39:$A$782,$A92,СВЦЭМ!$B$39:$B$782,W$83)+'СЕТ СН'!$H$12+СВЦЭМ!$D$10+'СЕТ СН'!$H$5-'СЕТ СН'!$H$20</f>
        <v>5163.9906049800002</v>
      </c>
      <c r="X92" s="36">
        <f>SUMIFS(СВЦЭМ!$C$39:$C$782,СВЦЭМ!$A$39:$A$782,$A92,СВЦЭМ!$B$39:$B$782,X$83)+'СЕТ СН'!$H$12+СВЦЭМ!$D$10+'СЕТ СН'!$H$5-'СЕТ СН'!$H$20</f>
        <v>5203.8280720599996</v>
      </c>
      <c r="Y92" s="36">
        <f>SUMIFS(СВЦЭМ!$C$39:$C$782,СВЦЭМ!$A$39:$A$782,$A92,СВЦЭМ!$B$39:$B$782,Y$83)+'СЕТ СН'!$H$12+СВЦЭМ!$D$10+'СЕТ СН'!$H$5-'СЕТ СН'!$H$20</f>
        <v>5288.5984070800005</v>
      </c>
    </row>
    <row r="93" spans="1:25" ht="15.75" x14ac:dyDescent="0.2">
      <c r="A93" s="35">
        <f t="shared" si="2"/>
        <v>45422</v>
      </c>
      <c r="B93" s="36">
        <f>SUMIFS(СВЦЭМ!$C$39:$C$782,СВЦЭМ!$A$39:$A$782,$A93,СВЦЭМ!$B$39:$B$782,B$83)+'СЕТ СН'!$H$12+СВЦЭМ!$D$10+'СЕТ СН'!$H$5-'СЕТ СН'!$H$20</f>
        <v>5383.3651401699999</v>
      </c>
      <c r="C93" s="36">
        <f>SUMIFS(СВЦЭМ!$C$39:$C$782,СВЦЭМ!$A$39:$A$782,$A93,СВЦЭМ!$B$39:$B$782,C$83)+'СЕТ СН'!$H$12+СВЦЭМ!$D$10+'СЕТ СН'!$H$5-'СЕТ СН'!$H$20</f>
        <v>5441.0902820800002</v>
      </c>
      <c r="D93" s="36">
        <f>SUMIFS(СВЦЭМ!$C$39:$C$782,СВЦЭМ!$A$39:$A$782,$A93,СВЦЭМ!$B$39:$B$782,D$83)+'СЕТ СН'!$H$12+СВЦЭМ!$D$10+'СЕТ СН'!$H$5-'СЕТ СН'!$H$20</f>
        <v>5467.8856497400002</v>
      </c>
      <c r="E93" s="36">
        <f>SUMIFS(СВЦЭМ!$C$39:$C$782,СВЦЭМ!$A$39:$A$782,$A93,СВЦЭМ!$B$39:$B$782,E$83)+'СЕТ СН'!$H$12+СВЦЭМ!$D$10+'СЕТ СН'!$H$5-'СЕТ СН'!$H$20</f>
        <v>5499.9592043100001</v>
      </c>
      <c r="F93" s="36">
        <f>SUMIFS(СВЦЭМ!$C$39:$C$782,СВЦЭМ!$A$39:$A$782,$A93,СВЦЭМ!$B$39:$B$782,F$83)+'СЕТ СН'!$H$12+СВЦЭМ!$D$10+'СЕТ СН'!$H$5-'СЕТ СН'!$H$20</f>
        <v>5495.6374211299999</v>
      </c>
      <c r="G93" s="36">
        <f>SUMIFS(СВЦЭМ!$C$39:$C$782,СВЦЭМ!$A$39:$A$782,$A93,СВЦЭМ!$B$39:$B$782,G$83)+'СЕТ СН'!$H$12+СВЦЭМ!$D$10+'СЕТ СН'!$H$5-'СЕТ СН'!$H$20</f>
        <v>5496.7548540900007</v>
      </c>
      <c r="H93" s="36">
        <f>SUMIFS(СВЦЭМ!$C$39:$C$782,СВЦЭМ!$A$39:$A$782,$A93,СВЦЭМ!$B$39:$B$782,H$83)+'СЕТ СН'!$H$12+СВЦЭМ!$D$10+'СЕТ СН'!$H$5-'СЕТ СН'!$H$20</f>
        <v>5461.1675583300002</v>
      </c>
      <c r="I93" s="36">
        <f>SUMIFS(СВЦЭМ!$C$39:$C$782,СВЦЭМ!$A$39:$A$782,$A93,СВЦЭМ!$B$39:$B$782,I$83)+'СЕТ СН'!$H$12+СВЦЭМ!$D$10+'СЕТ СН'!$H$5-'СЕТ СН'!$H$20</f>
        <v>5409.32858992</v>
      </c>
      <c r="J93" s="36">
        <f>SUMIFS(СВЦЭМ!$C$39:$C$782,СВЦЭМ!$A$39:$A$782,$A93,СВЦЭМ!$B$39:$B$782,J$83)+'СЕТ СН'!$H$12+СВЦЭМ!$D$10+'СЕТ СН'!$H$5-'СЕТ СН'!$H$20</f>
        <v>5329.5391619900001</v>
      </c>
      <c r="K93" s="36">
        <f>SUMIFS(СВЦЭМ!$C$39:$C$782,СВЦЭМ!$A$39:$A$782,$A93,СВЦЭМ!$B$39:$B$782,K$83)+'СЕТ СН'!$H$12+СВЦЭМ!$D$10+'СЕТ СН'!$H$5-'СЕТ СН'!$H$20</f>
        <v>5272.1920542300004</v>
      </c>
      <c r="L93" s="36">
        <f>SUMIFS(СВЦЭМ!$C$39:$C$782,СВЦЭМ!$A$39:$A$782,$A93,СВЦЭМ!$B$39:$B$782,L$83)+'СЕТ СН'!$H$12+СВЦЭМ!$D$10+'СЕТ СН'!$H$5-'СЕТ СН'!$H$20</f>
        <v>5225.7137827000006</v>
      </c>
      <c r="M93" s="36">
        <f>SUMIFS(СВЦЭМ!$C$39:$C$782,СВЦЭМ!$A$39:$A$782,$A93,СВЦЭМ!$B$39:$B$782,M$83)+'СЕТ СН'!$H$12+СВЦЭМ!$D$10+'СЕТ СН'!$H$5-'СЕТ СН'!$H$20</f>
        <v>5231.5808255000002</v>
      </c>
      <c r="N93" s="36">
        <f>SUMIFS(СВЦЭМ!$C$39:$C$782,СВЦЭМ!$A$39:$A$782,$A93,СВЦЭМ!$B$39:$B$782,N$83)+'СЕТ СН'!$H$12+СВЦЭМ!$D$10+'СЕТ СН'!$H$5-'СЕТ СН'!$H$20</f>
        <v>5240.53608497</v>
      </c>
      <c r="O93" s="36">
        <f>SUMIFS(СВЦЭМ!$C$39:$C$782,СВЦЭМ!$A$39:$A$782,$A93,СВЦЭМ!$B$39:$B$782,O$83)+'СЕТ СН'!$H$12+СВЦЭМ!$D$10+'СЕТ СН'!$H$5-'СЕТ СН'!$H$20</f>
        <v>5258.5106434899999</v>
      </c>
      <c r="P93" s="36">
        <f>SUMIFS(СВЦЭМ!$C$39:$C$782,СВЦЭМ!$A$39:$A$782,$A93,СВЦЭМ!$B$39:$B$782,P$83)+'СЕТ СН'!$H$12+СВЦЭМ!$D$10+'СЕТ СН'!$H$5-'СЕТ СН'!$H$20</f>
        <v>5261.2759318500002</v>
      </c>
      <c r="Q93" s="36">
        <f>SUMIFS(СВЦЭМ!$C$39:$C$782,СВЦЭМ!$A$39:$A$782,$A93,СВЦЭМ!$B$39:$B$782,Q$83)+'СЕТ СН'!$H$12+СВЦЭМ!$D$10+'СЕТ СН'!$H$5-'СЕТ СН'!$H$20</f>
        <v>5293.0927771100005</v>
      </c>
      <c r="R93" s="36">
        <f>SUMIFS(СВЦЭМ!$C$39:$C$782,СВЦЭМ!$A$39:$A$782,$A93,СВЦЭМ!$B$39:$B$782,R$83)+'СЕТ СН'!$H$12+СВЦЭМ!$D$10+'СЕТ СН'!$H$5-'СЕТ СН'!$H$20</f>
        <v>5314.6720313200003</v>
      </c>
      <c r="S93" s="36">
        <f>SUMIFS(СВЦЭМ!$C$39:$C$782,СВЦЭМ!$A$39:$A$782,$A93,СВЦЭМ!$B$39:$B$782,S$83)+'СЕТ СН'!$H$12+СВЦЭМ!$D$10+'СЕТ СН'!$H$5-'СЕТ СН'!$H$20</f>
        <v>5306.3857693500004</v>
      </c>
      <c r="T93" s="36">
        <f>SUMIFS(СВЦЭМ!$C$39:$C$782,СВЦЭМ!$A$39:$A$782,$A93,СВЦЭМ!$B$39:$B$782,T$83)+'СЕТ СН'!$H$12+СВЦЭМ!$D$10+'СЕТ СН'!$H$5-'СЕТ СН'!$H$20</f>
        <v>5274.4238934300001</v>
      </c>
      <c r="U93" s="36">
        <f>SUMIFS(СВЦЭМ!$C$39:$C$782,СВЦЭМ!$A$39:$A$782,$A93,СВЦЭМ!$B$39:$B$782,U$83)+'СЕТ СН'!$H$12+СВЦЭМ!$D$10+'СЕТ СН'!$H$5-'СЕТ СН'!$H$20</f>
        <v>5256.6956636600007</v>
      </c>
      <c r="V93" s="36">
        <f>SUMIFS(СВЦЭМ!$C$39:$C$782,СВЦЭМ!$A$39:$A$782,$A93,СВЦЭМ!$B$39:$B$782,V$83)+'СЕТ СН'!$H$12+СВЦЭМ!$D$10+'СЕТ СН'!$H$5-'СЕТ СН'!$H$20</f>
        <v>5219.09353018</v>
      </c>
      <c r="W93" s="36">
        <f>SUMIFS(СВЦЭМ!$C$39:$C$782,СВЦЭМ!$A$39:$A$782,$A93,СВЦЭМ!$B$39:$B$782,W$83)+'СЕТ СН'!$H$12+СВЦЭМ!$D$10+'СЕТ СН'!$H$5-'СЕТ СН'!$H$20</f>
        <v>5208.6093608400006</v>
      </c>
      <c r="X93" s="36">
        <f>SUMIFS(СВЦЭМ!$C$39:$C$782,СВЦЭМ!$A$39:$A$782,$A93,СВЦЭМ!$B$39:$B$782,X$83)+'СЕТ СН'!$H$12+СВЦЭМ!$D$10+'СЕТ СН'!$H$5-'СЕТ СН'!$H$20</f>
        <v>5237.8747893300006</v>
      </c>
      <c r="Y93" s="36">
        <f>SUMIFS(СВЦЭМ!$C$39:$C$782,СВЦЭМ!$A$39:$A$782,$A93,СВЦЭМ!$B$39:$B$782,Y$83)+'СЕТ СН'!$H$12+СВЦЭМ!$D$10+'СЕТ СН'!$H$5-'СЕТ СН'!$H$20</f>
        <v>5296.4120100400005</v>
      </c>
    </row>
    <row r="94" spans="1:25" ht="15.75" x14ac:dyDescent="0.2">
      <c r="A94" s="35">
        <f t="shared" si="2"/>
        <v>45423</v>
      </c>
      <c r="B94" s="36">
        <f>SUMIFS(СВЦЭМ!$C$39:$C$782,СВЦЭМ!$A$39:$A$782,$A94,СВЦЭМ!$B$39:$B$782,B$83)+'СЕТ СН'!$H$12+СВЦЭМ!$D$10+'СЕТ СН'!$H$5-'СЕТ СН'!$H$20</f>
        <v>5347.3328393700003</v>
      </c>
      <c r="C94" s="36">
        <f>SUMIFS(СВЦЭМ!$C$39:$C$782,СВЦЭМ!$A$39:$A$782,$A94,СВЦЭМ!$B$39:$B$782,C$83)+'СЕТ СН'!$H$12+СВЦЭМ!$D$10+'СЕТ СН'!$H$5-'СЕТ СН'!$H$20</f>
        <v>5447.1531738200001</v>
      </c>
      <c r="D94" s="36">
        <f>SUMIFS(СВЦЭМ!$C$39:$C$782,СВЦЭМ!$A$39:$A$782,$A94,СВЦЭМ!$B$39:$B$782,D$83)+'СЕТ СН'!$H$12+СВЦЭМ!$D$10+'СЕТ СН'!$H$5-'СЕТ СН'!$H$20</f>
        <v>5483.4030180200007</v>
      </c>
      <c r="E94" s="36">
        <f>SUMIFS(СВЦЭМ!$C$39:$C$782,СВЦЭМ!$A$39:$A$782,$A94,СВЦЭМ!$B$39:$B$782,E$83)+'СЕТ СН'!$H$12+СВЦЭМ!$D$10+'СЕТ СН'!$H$5-'СЕТ СН'!$H$20</f>
        <v>5493.8086164200004</v>
      </c>
      <c r="F94" s="36">
        <f>SUMIFS(СВЦЭМ!$C$39:$C$782,СВЦЭМ!$A$39:$A$782,$A94,СВЦЭМ!$B$39:$B$782,F$83)+'СЕТ СН'!$H$12+СВЦЭМ!$D$10+'СЕТ СН'!$H$5-'СЕТ СН'!$H$20</f>
        <v>5506.5130646400003</v>
      </c>
      <c r="G94" s="36">
        <f>SUMIFS(СВЦЭМ!$C$39:$C$782,СВЦЭМ!$A$39:$A$782,$A94,СВЦЭМ!$B$39:$B$782,G$83)+'СЕТ СН'!$H$12+СВЦЭМ!$D$10+'СЕТ СН'!$H$5-'СЕТ СН'!$H$20</f>
        <v>5496.2648752000005</v>
      </c>
      <c r="H94" s="36">
        <f>SUMIFS(СВЦЭМ!$C$39:$C$782,СВЦЭМ!$A$39:$A$782,$A94,СВЦЭМ!$B$39:$B$782,H$83)+'СЕТ СН'!$H$12+СВЦЭМ!$D$10+'СЕТ СН'!$H$5-'СЕТ СН'!$H$20</f>
        <v>5456.3085541500004</v>
      </c>
      <c r="I94" s="36">
        <f>SUMIFS(СВЦЭМ!$C$39:$C$782,СВЦЭМ!$A$39:$A$782,$A94,СВЦЭМ!$B$39:$B$782,I$83)+'СЕТ СН'!$H$12+СВЦЭМ!$D$10+'СЕТ СН'!$H$5-'СЕТ СН'!$H$20</f>
        <v>5419.2159815499999</v>
      </c>
      <c r="J94" s="36">
        <f>SUMIFS(СВЦЭМ!$C$39:$C$782,СВЦЭМ!$A$39:$A$782,$A94,СВЦЭМ!$B$39:$B$782,J$83)+'СЕТ СН'!$H$12+СВЦЭМ!$D$10+'СЕТ СН'!$H$5-'СЕТ СН'!$H$20</f>
        <v>5347.4555017700004</v>
      </c>
      <c r="K94" s="36">
        <f>SUMIFS(СВЦЭМ!$C$39:$C$782,СВЦЭМ!$A$39:$A$782,$A94,СВЦЭМ!$B$39:$B$782,K$83)+'СЕТ СН'!$H$12+СВЦЭМ!$D$10+'СЕТ СН'!$H$5-'СЕТ СН'!$H$20</f>
        <v>5307.0002506700002</v>
      </c>
      <c r="L94" s="36">
        <f>SUMIFS(СВЦЭМ!$C$39:$C$782,СВЦЭМ!$A$39:$A$782,$A94,СВЦЭМ!$B$39:$B$782,L$83)+'СЕТ СН'!$H$12+СВЦЭМ!$D$10+'СЕТ СН'!$H$5-'СЕТ СН'!$H$20</f>
        <v>5273.0189558100001</v>
      </c>
      <c r="M94" s="36">
        <f>SUMIFS(СВЦЭМ!$C$39:$C$782,СВЦЭМ!$A$39:$A$782,$A94,СВЦЭМ!$B$39:$B$782,M$83)+'СЕТ СН'!$H$12+СВЦЭМ!$D$10+'СЕТ СН'!$H$5-'СЕТ СН'!$H$20</f>
        <v>5275.9445188099999</v>
      </c>
      <c r="N94" s="36">
        <f>SUMIFS(СВЦЭМ!$C$39:$C$782,СВЦЭМ!$A$39:$A$782,$A94,СВЦЭМ!$B$39:$B$782,N$83)+'СЕТ СН'!$H$12+СВЦЭМ!$D$10+'СЕТ СН'!$H$5-'СЕТ СН'!$H$20</f>
        <v>5288.9096482800005</v>
      </c>
      <c r="O94" s="36">
        <f>SUMIFS(СВЦЭМ!$C$39:$C$782,СВЦЭМ!$A$39:$A$782,$A94,СВЦЭМ!$B$39:$B$782,O$83)+'СЕТ СН'!$H$12+СВЦЭМ!$D$10+'СЕТ СН'!$H$5-'СЕТ СН'!$H$20</f>
        <v>5310.7937552800004</v>
      </c>
      <c r="P94" s="36">
        <f>SUMIFS(СВЦЭМ!$C$39:$C$782,СВЦЭМ!$A$39:$A$782,$A94,СВЦЭМ!$B$39:$B$782,P$83)+'СЕТ СН'!$H$12+СВЦЭМ!$D$10+'СЕТ СН'!$H$5-'СЕТ СН'!$H$20</f>
        <v>5324.4767025000001</v>
      </c>
      <c r="Q94" s="36">
        <f>SUMIFS(СВЦЭМ!$C$39:$C$782,СВЦЭМ!$A$39:$A$782,$A94,СВЦЭМ!$B$39:$B$782,Q$83)+'СЕТ СН'!$H$12+СВЦЭМ!$D$10+'СЕТ СН'!$H$5-'СЕТ СН'!$H$20</f>
        <v>5340.79497954</v>
      </c>
      <c r="R94" s="36">
        <f>SUMIFS(СВЦЭМ!$C$39:$C$782,СВЦЭМ!$A$39:$A$782,$A94,СВЦЭМ!$B$39:$B$782,R$83)+'СЕТ СН'!$H$12+СВЦЭМ!$D$10+'СЕТ СН'!$H$5-'СЕТ СН'!$H$20</f>
        <v>5344.6326199000005</v>
      </c>
      <c r="S94" s="36">
        <f>SUMIFS(СВЦЭМ!$C$39:$C$782,СВЦЭМ!$A$39:$A$782,$A94,СВЦЭМ!$B$39:$B$782,S$83)+'СЕТ СН'!$H$12+СВЦЭМ!$D$10+'СЕТ СН'!$H$5-'СЕТ СН'!$H$20</f>
        <v>5324.0848798699999</v>
      </c>
      <c r="T94" s="36">
        <f>SUMIFS(СВЦЭМ!$C$39:$C$782,СВЦЭМ!$A$39:$A$782,$A94,СВЦЭМ!$B$39:$B$782,T$83)+'СЕТ СН'!$H$12+СВЦЭМ!$D$10+'СЕТ СН'!$H$5-'СЕТ СН'!$H$20</f>
        <v>5307.4636379900003</v>
      </c>
      <c r="U94" s="36">
        <f>SUMIFS(СВЦЭМ!$C$39:$C$782,СВЦЭМ!$A$39:$A$782,$A94,СВЦЭМ!$B$39:$B$782,U$83)+'СЕТ СН'!$H$12+СВЦЭМ!$D$10+'СЕТ СН'!$H$5-'СЕТ СН'!$H$20</f>
        <v>5302.1801401000002</v>
      </c>
      <c r="V94" s="36">
        <f>SUMIFS(СВЦЭМ!$C$39:$C$782,СВЦЭМ!$A$39:$A$782,$A94,СВЦЭМ!$B$39:$B$782,V$83)+'СЕТ СН'!$H$12+СВЦЭМ!$D$10+'СЕТ СН'!$H$5-'СЕТ СН'!$H$20</f>
        <v>5269.5863188399999</v>
      </c>
      <c r="W94" s="36">
        <f>SUMIFS(СВЦЭМ!$C$39:$C$782,СВЦЭМ!$A$39:$A$782,$A94,СВЦЭМ!$B$39:$B$782,W$83)+'СЕТ СН'!$H$12+СВЦЭМ!$D$10+'СЕТ СН'!$H$5-'СЕТ СН'!$H$20</f>
        <v>5250.4878191600001</v>
      </c>
      <c r="X94" s="36">
        <f>SUMIFS(СВЦЭМ!$C$39:$C$782,СВЦЭМ!$A$39:$A$782,$A94,СВЦЭМ!$B$39:$B$782,X$83)+'СЕТ СН'!$H$12+СВЦЭМ!$D$10+'СЕТ СН'!$H$5-'СЕТ СН'!$H$20</f>
        <v>5282.5973159799996</v>
      </c>
      <c r="Y94" s="36">
        <f>SUMIFS(СВЦЭМ!$C$39:$C$782,СВЦЭМ!$A$39:$A$782,$A94,СВЦЭМ!$B$39:$B$782,Y$83)+'СЕТ СН'!$H$12+СВЦЭМ!$D$10+'СЕТ СН'!$H$5-'СЕТ СН'!$H$20</f>
        <v>5333.9832719200003</v>
      </c>
    </row>
    <row r="95" spans="1:25" ht="15.75" x14ac:dyDescent="0.2">
      <c r="A95" s="35">
        <f t="shared" si="2"/>
        <v>45424</v>
      </c>
      <c r="B95" s="36">
        <f>SUMIFS(СВЦЭМ!$C$39:$C$782,СВЦЭМ!$A$39:$A$782,$A95,СВЦЭМ!$B$39:$B$782,B$83)+'СЕТ СН'!$H$12+СВЦЭМ!$D$10+'СЕТ СН'!$H$5-'СЕТ СН'!$H$20</f>
        <v>5428.0149479400006</v>
      </c>
      <c r="C95" s="36">
        <f>SUMIFS(СВЦЭМ!$C$39:$C$782,СВЦЭМ!$A$39:$A$782,$A95,СВЦЭМ!$B$39:$B$782,C$83)+'СЕТ СН'!$H$12+СВЦЭМ!$D$10+'СЕТ СН'!$H$5-'СЕТ СН'!$H$20</f>
        <v>5468.5504195000003</v>
      </c>
      <c r="D95" s="36">
        <f>SUMIFS(СВЦЭМ!$C$39:$C$782,СВЦЭМ!$A$39:$A$782,$A95,СВЦЭМ!$B$39:$B$782,D$83)+'СЕТ СН'!$H$12+СВЦЭМ!$D$10+'СЕТ СН'!$H$5-'СЕТ СН'!$H$20</f>
        <v>5490.7396836099997</v>
      </c>
      <c r="E95" s="36">
        <f>SUMIFS(СВЦЭМ!$C$39:$C$782,СВЦЭМ!$A$39:$A$782,$A95,СВЦЭМ!$B$39:$B$782,E$83)+'СЕТ СН'!$H$12+СВЦЭМ!$D$10+'СЕТ СН'!$H$5-'СЕТ СН'!$H$20</f>
        <v>5521.44789193</v>
      </c>
      <c r="F95" s="36">
        <f>SUMIFS(СВЦЭМ!$C$39:$C$782,СВЦЭМ!$A$39:$A$782,$A95,СВЦЭМ!$B$39:$B$782,F$83)+'СЕТ СН'!$H$12+СВЦЭМ!$D$10+'СЕТ СН'!$H$5-'СЕТ СН'!$H$20</f>
        <v>5538.7134896099997</v>
      </c>
      <c r="G95" s="36">
        <f>SUMIFS(СВЦЭМ!$C$39:$C$782,СВЦЭМ!$A$39:$A$782,$A95,СВЦЭМ!$B$39:$B$782,G$83)+'СЕТ СН'!$H$12+СВЦЭМ!$D$10+'СЕТ СН'!$H$5-'СЕТ СН'!$H$20</f>
        <v>5509.88177662</v>
      </c>
      <c r="H95" s="36">
        <f>SUMIFS(СВЦЭМ!$C$39:$C$782,СВЦЭМ!$A$39:$A$782,$A95,СВЦЭМ!$B$39:$B$782,H$83)+'СЕТ СН'!$H$12+СВЦЭМ!$D$10+'СЕТ СН'!$H$5-'СЕТ СН'!$H$20</f>
        <v>5494.9044760899997</v>
      </c>
      <c r="I95" s="36">
        <f>SUMIFS(СВЦЭМ!$C$39:$C$782,СВЦЭМ!$A$39:$A$782,$A95,СВЦЭМ!$B$39:$B$782,I$83)+'СЕТ СН'!$H$12+СВЦЭМ!$D$10+'СЕТ СН'!$H$5-'СЕТ СН'!$H$20</f>
        <v>5458.9905764699997</v>
      </c>
      <c r="J95" s="36">
        <f>SUMIFS(СВЦЭМ!$C$39:$C$782,СВЦЭМ!$A$39:$A$782,$A95,СВЦЭМ!$B$39:$B$782,J$83)+'СЕТ СН'!$H$12+СВЦЭМ!$D$10+'СЕТ СН'!$H$5-'СЕТ СН'!$H$20</f>
        <v>5369.8193026999998</v>
      </c>
      <c r="K95" s="36">
        <f>SUMIFS(СВЦЭМ!$C$39:$C$782,СВЦЭМ!$A$39:$A$782,$A95,СВЦЭМ!$B$39:$B$782,K$83)+'СЕТ СН'!$H$12+СВЦЭМ!$D$10+'СЕТ СН'!$H$5-'СЕТ СН'!$H$20</f>
        <v>5287.44435144</v>
      </c>
      <c r="L95" s="36">
        <f>SUMIFS(СВЦЭМ!$C$39:$C$782,СВЦЭМ!$A$39:$A$782,$A95,СВЦЭМ!$B$39:$B$782,L$83)+'СЕТ СН'!$H$12+СВЦЭМ!$D$10+'СЕТ СН'!$H$5-'СЕТ СН'!$H$20</f>
        <v>5272.0656478600004</v>
      </c>
      <c r="M95" s="36">
        <f>SUMIFS(СВЦЭМ!$C$39:$C$782,СВЦЭМ!$A$39:$A$782,$A95,СВЦЭМ!$B$39:$B$782,M$83)+'СЕТ СН'!$H$12+СВЦЭМ!$D$10+'СЕТ СН'!$H$5-'СЕТ СН'!$H$20</f>
        <v>5255.4417234000002</v>
      </c>
      <c r="N95" s="36">
        <f>SUMIFS(СВЦЭМ!$C$39:$C$782,СВЦЭМ!$A$39:$A$782,$A95,СВЦЭМ!$B$39:$B$782,N$83)+'СЕТ СН'!$H$12+СВЦЭМ!$D$10+'СЕТ СН'!$H$5-'СЕТ СН'!$H$20</f>
        <v>5280.3685685199998</v>
      </c>
      <c r="O95" s="36">
        <f>SUMIFS(СВЦЭМ!$C$39:$C$782,СВЦЭМ!$A$39:$A$782,$A95,СВЦЭМ!$B$39:$B$782,O$83)+'СЕТ СН'!$H$12+СВЦЭМ!$D$10+'СЕТ СН'!$H$5-'СЕТ СН'!$H$20</f>
        <v>5300.2080872500001</v>
      </c>
      <c r="P95" s="36">
        <f>SUMIFS(СВЦЭМ!$C$39:$C$782,СВЦЭМ!$A$39:$A$782,$A95,СВЦЭМ!$B$39:$B$782,P$83)+'СЕТ СН'!$H$12+СВЦЭМ!$D$10+'СЕТ СН'!$H$5-'СЕТ СН'!$H$20</f>
        <v>5323.9585363100005</v>
      </c>
      <c r="Q95" s="36">
        <f>SUMIFS(СВЦЭМ!$C$39:$C$782,СВЦЭМ!$A$39:$A$782,$A95,СВЦЭМ!$B$39:$B$782,Q$83)+'СЕТ СН'!$H$12+СВЦЭМ!$D$10+'СЕТ СН'!$H$5-'СЕТ СН'!$H$20</f>
        <v>5341.4033750199997</v>
      </c>
      <c r="R95" s="36">
        <f>SUMIFS(СВЦЭМ!$C$39:$C$782,СВЦЭМ!$A$39:$A$782,$A95,СВЦЭМ!$B$39:$B$782,R$83)+'СЕТ СН'!$H$12+СВЦЭМ!$D$10+'СЕТ СН'!$H$5-'СЕТ СН'!$H$20</f>
        <v>5365.35578549</v>
      </c>
      <c r="S95" s="36">
        <f>SUMIFS(СВЦЭМ!$C$39:$C$782,СВЦЭМ!$A$39:$A$782,$A95,СВЦЭМ!$B$39:$B$782,S$83)+'СЕТ СН'!$H$12+СВЦЭМ!$D$10+'СЕТ СН'!$H$5-'СЕТ СН'!$H$20</f>
        <v>5348.2121328700005</v>
      </c>
      <c r="T95" s="36">
        <f>SUMIFS(СВЦЭМ!$C$39:$C$782,СВЦЭМ!$A$39:$A$782,$A95,СВЦЭМ!$B$39:$B$782,T$83)+'СЕТ СН'!$H$12+СВЦЭМ!$D$10+'СЕТ СН'!$H$5-'СЕТ СН'!$H$20</f>
        <v>5300.8929475000004</v>
      </c>
      <c r="U95" s="36">
        <f>SUMIFS(СВЦЭМ!$C$39:$C$782,СВЦЭМ!$A$39:$A$782,$A95,СВЦЭМ!$B$39:$B$782,U$83)+'СЕТ СН'!$H$12+СВЦЭМ!$D$10+'СЕТ СН'!$H$5-'СЕТ СН'!$H$20</f>
        <v>5238.2029111100001</v>
      </c>
      <c r="V95" s="36">
        <f>SUMIFS(СВЦЭМ!$C$39:$C$782,СВЦЭМ!$A$39:$A$782,$A95,СВЦЭМ!$B$39:$B$782,V$83)+'СЕТ СН'!$H$12+СВЦЭМ!$D$10+'СЕТ СН'!$H$5-'СЕТ СН'!$H$20</f>
        <v>5197.4759652800003</v>
      </c>
      <c r="W95" s="36">
        <f>SUMIFS(СВЦЭМ!$C$39:$C$782,СВЦЭМ!$A$39:$A$782,$A95,СВЦЭМ!$B$39:$B$782,W$83)+'СЕТ СН'!$H$12+СВЦЭМ!$D$10+'СЕТ СН'!$H$5-'СЕТ СН'!$H$20</f>
        <v>5172.36898053</v>
      </c>
      <c r="X95" s="36">
        <f>SUMIFS(СВЦЭМ!$C$39:$C$782,СВЦЭМ!$A$39:$A$782,$A95,СВЦЭМ!$B$39:$B$782,X$83)+'СЕТ СН'!$H$12+СВЦЭМ!$D$10+'СЕТ СН'!$H$5-'СЕТ СН'!$H$20</f>
        <v>5215.4275431599999</v>
      </c>
      <c r="Y95" s="36">
        <f>SUMIFS(СВЦЭМ!$C$39:$C$782,СВЦЭМ!$A$39:$A$782,$A95,СВЦЭМ!$B$39:$B$782,Y$83)+'СЕТ СН'!$H$12+СВЦЭМ!$D$10+'СЕТ СН'!$H$5-'СЕТ СН'!$H$20</f>
        <v>5255.1466996600002</v>
      </c>
    </row>
    <row r="96" spans="1:25" ht="15.75" x14ac:dyDescent="0.2">
      <c r="A96" s="35">
        <f t="shared" si="2"/>
        <v>45425</v>
      </c>
      <c r="B96" s="36">
        <f>SUMIFS(СВЦЭМ!$C$39:$C$782,СВЦЭМ!$A$39:$A$782,$A96,СВЦЭМ!$B$39:$B$782,B$83)+'СЕТ СН'!$H$12+СВЦЭМ!$D$10+'СЕТ СН'!$H$5-'СЕТ СН'!$H$20</f>
        <v>5320.7051850200005</v>
      </c>
      <c r="C96" s="36">
        <f>SUMIFS(СВЦЭМ!$C$39:$C$782,СВЦЭМ!$A$39:$A$782,$A96,СВЦЭМ!$B$39:$B$782,C$83)+'СЕТ СН'!$H$12+СВЦЭМ!$D$10+'СЕТ СН'!$H$5-'СЕТ СН'!$H$20</f>
        <v>5397.5332976899999</v>
      </c>
      <c r="D96" s="36">
        <f>SUMIFS(СВЦЭМ!$C$39:$C$782,СВЦЭМ!$A$39:$A$782,$A96,СВЦЭМ!$B$39:$B$782,D$83)+'СЕТ СН'!$H$12+СВЦЭМ!$D$10+'СЕТ СН'!$H$5-'СЕТ СН'!$H$20</f>
        <v>5452.2693243600006</v>
      </c>
      <c r="E96" s="36">
        <f>SUMIFS(СВЦЭМ!$C$39:$C$782,СВЦЭМ!$A$39:$A$782,$A96,СВЦЭМ!$B$39:$B$782,E$83)+'СЕТ СН'!$H$12+СВЦЭМ!$D$10+'СЕТ СН'!$H$5-'СЕТ СН'!$H$20</f>
        <v>5515.2928650800004</v>
      </c>
      <c r="F96" s="36">
        <f>SUMIFS(СВЦЭМ!$C$39:$C$782,СВЦЭМ!$A$39:$A$782,$A96,СВЦЭМ!$B$39:$B$782,F$83)+'СЕТ СН'!$H$12+СВЦЭМ!$D$10+'СЕТ СН'!$H$5-'СЕТ СН'!$H$20</f>
        <v>5524.0421143900003</v>
      </c>
      <c r="G96" s="36">
        <f>SUMIFS(СВЦЭМ!$C$39:$C$782,СВЦЭМ!$A$39:$A$782,$A96,СВЦЭМ!$B$39:$B$782,G$83)+'СЕТ СН'!$H$12+СВЦЭМ!$D$10+'СЕТ СН'!$H$5-'СЕТ СН'!$H$20</f>
        <v>5503.3652819400004</v>
      </c>
      <c r="H96" s="36">
        <f>SUMIFS(СВЦЭМ!$C$39:$C$782,СВЦЭМ!$A$39:$A$782,$A96,СВЦЭМ!$B$39:$B$782,H$83)+'СЕТ СН'!$H$12+СВЦЭМ!$D$10+'СЕТ СН'!$H$5-'СЕТ СН'!$H$20</f>
        <v>5452.0519262600001</v>
      </c>
      <c r="I96" s="36">
        <f>SUMIFS(СВЦЭМ!$C$39:$C$782,СВЦЭМ!$A$39:$A$782,$A96,СВЦЭМ!$B$39:$B$782,I$83)+'СЕТ СН'!$H$12+СВЦЭМ!$D$10+'СЕТ СН'!$H$5-'СЕТ СН'!$H$20</f>
        <v>5355.10064367</v>
      </c>
      <c r="J96" s="36">
        <f>SUMIFS(СВЦЭМ!$C$39:$C$782,СВЦЭМ!$A$39:$A$782,$A96,СВЦЭМ!$B$39:$B$782,J$83)+'СЕТ СН'!$H$12+СВЦЭМ!$D$10+'СЕТ СН'!$H$5-'СЕТ СН'!$H$20</f>
        <v>5312.2262663399997</v>
      </c>
      <c r="K96" s="36">
        <f>SUMIFS(СВЦЭМ!$C$39:$C$782,СВЦЭМ!$A$39:$A$782,$A96,СВЦЭМ!$B$39:$B$782,K$83)+'СЕТ СН'!$H$12+СВЦЭМ!$D$10+'СЕТ СН'!$H$5-'СЕТ СН'!$H$20</f>
        <v>5304.5411015400005</v>
      </c>
      <c r="L96" s="36">
        <f>SUMIFS(СВЦЭМ!$C$39:$C$782,СВЦЭМ!$A$39:$A$782,$A96,СВЦЭМ!$B$39:$B$782,L$83)+'СЕТ СН'!$H$12+СВЦЭМ!$D$10+'СЕТ СН'!$H$5-'СЕТ СН'!$H$20</f>
        <v>5273.9522739100003</v>
      </c>
      <c r="M96" s="36">
        <f>SUMIFS(СВЦЭМ!$C$39:$C$782,СВЦЭМ!$A$39:$A$782,$A96,СВЦЭМ!$B$39:$B$782,M$83)+'СЕТ СН'!$H$12+СВЦЭМ!$D$10+'СЕТ СН'!$H$5-'СЕТ СН'!$H$20</f>
        <v>5291.9562501099999</v>
      </c>
      <c r="N96" s="36">
        <f>SUMIFS(СВЦЭМ!$C$39:$C$782,СВЦЭМ!$A$39:$A$782,$A96,СВЦЭМ!$B$39:$B$782,N$83)+'СЕТ СН'!$H$12+СВЦЭМ!$D$10+'СЕТ СН'!$H$5-'СЕТ СН'!$H$20</f>
        <v>5319.50457276</v>
      </c>
      <c r="O96" s="36">
        <f>SUMIFS(СВЦЭМ!$C$39:$C$782,СВЦЭМ!$A$39:$A$782,$A96,СВЦЭМ!$B$39:$B$782,O$83)+'СЕТ СН'!$H$12+СВЦЭМ!$D$10+'СЕТ СН'!$H$5-'СЕТ СН'!$H$20</f>
        <v>5325.5806096100005</v>
      </c>
      <c r="P96" s="36">
        <f>SUMIFS(СВЦЭМ!$C$39:$C$782,СВЦЭМ!$A$39:$A$782,$A96,СВЦЭМ!$B$39:$B$782,P$83)+'СЕТ СН'!$H$12+СВЦЭМ!$D$10+'СЕТ СН'!$H$5-'СЕТ СН'!$H$20</f>
        <v>5333.2709293500002</v>
      </c>
      <c r="Q96" s="36">
        <f>SUMIFS(СВЦЭМ!$C$39:$C$782,СВЦЭМ!$A$39:$A$782,$A96,СВЦЭМ!$B$39:$B$782,Q$83)+'СЕТ СН'!$H$12+СВЦЭМ!$D$10+'СЕТ СН'!$H$5-'СЕТ СН'!$H$20</f>
        <v>5358.4144101399997</v>
      </c>
      <c r="R96" s="36">
        <f>SUMIFS(СВЦЭМ!$C$39:$C$782,СВЦЭМ!$A$39:$A$782,$A96,СВЦЭМ!$B$39:$B$782,R$83)+'СЕТ СН'!$H$12+СВЦЭМ!$D$10+'СЕТ СН'!$H$5-'СЕТ СН'!$H$20</f>
        <v>5368.1686552199999</v>
      </c>
      <c r="S96" s="36">
        <f>SUMIFS(СВЦЭМ!$C$39:$C$782,СВЦЭМ!$A$39:$A$782,$A96,СВЦЭМ!$B$39:$B$782,S$83)+'СЕТ СН'!$H$12+СВЦЭМ!$D$10+'СЕТ СН'!$H$5-'СЕТ СН'!$H$20</f>
        <v>5360.6864108099999</v>
      </c>
      <c r="T96" s="36">
        <f>SUMIFS(СВЦЭМ!$C$39:$C$782,СВЦЭМ!$A$39:$A$782,$A96,СВЦЭМ!$B$39:$B$782,T$83)+'СЕТ СН'!$H$12+СВЦЭМ!$D$10+'СЕТ СН'!$H$5-'СЕТ СН'!$H$20</f>
        <v>5325.2483753899996</v>
      </c>
      <c r="U96" s="36">
        <f>SUMIFS(СВЦЭМ!$C$39:$C$782,СВЦЭМ!$A$39:$A$782,$A96,СВЦЭМ!$B$39:$B$782,U$83)+'СЕТ СН'!$H$12+СВЦЭМ!$D$10+'СЕТ СН'!$H$5-'СЕТ СН'!$H$20</f>
        <v>5316.8888722000002</v>
      </c>
      <c r="V96" s="36">
        <f>SUMIFS(СВЦЭМ!$C$39:$C$782,СВЦЭМ!$A$39:$A$782,$A96,СВЦЭМ!$B$39:$B$782,V$83)+'СЕТ СН'!$H$12+СВЦЭМ!$D$10+'СЕТ СН'!$H$5-'СЕТ СН'!$H$20</f>
        <v>5279.4695262599998</v>
      </c>
      <c r="W96" s="36">
        <f>SUMIFS(СВЦЭМ!$C$39:$C$782,СВЦЭМ!$A$39:$A$782,$A96,СВЦЭМ!$B$39:$B$782,W$83)+'СЕТ СН'!$H$12+СВЦЭМ!$D$10+'СЕТ СН'!$H$5-'СЕТ СН'!$H$20</f>
        <v>5257.7851213200001</v>
      </c>
      <c r="X96" s="36">
        <f>SUMIFS(СВЦЭМ!$C$39:$C$782,СВЦЭМ!$A$39:$A$782,$A96,СВЦЭМ!$B$39:$B$782,X$83)+'СЕТ СН'!$H$12+СВЦЭМ!$D$10+'СЕТ СН'!$H$5-'СЕТ СН'!$H$20</f>
        <v>5290.2211744200004</v>
      </c>
      <c r="Y96" s="36">
        <f>SUMIFS(СВЦЭМ!$C$39:$C$782,СВЦЭМ!$A$39:$A$782,$A96,СВЦЭМ!$B$39:$B$782,Y$83)+'СЕТ СН'!$H$12+СВЦЭМ!$D$10+'СЕТ СН'!$H$5-'СЕТ СН'!$H$20</f>
        <v>5324.96904524</v>
      </c>
    </row>
    <row r="97" spans="1:25" ht="15.75" x14ac:dyDescent="0.2">
      <c r="A97" s="35">
        <f t="shared" si="2"/>
        <v>45426</v>
      </c>
      <c r="B97" s="36">
        <f>SUMIFS(СВЦЭМ!$C$39:$C$782,СВЦЭМ!$A$39:$A$782,$A97,СВЦЭМ!$B$39:$B$782,B$83)+'СЕТ СН'!$H$12+СВЦЭМ!$D$10+'СЕТ СН'!$H$5-'СЕТ СН'!$H$20</f>
        <v>5431.0393233499999</v>
      </c>
      <c r="C97" s="36">
        <f>SUMIFS(СВЦЭМ!$C$39:$C$782,СВЦЭМ!$A$39:$A$782,$A97,СВЦЭМ!$B$39:$B$782,C$83)+'СЕТ СН'!$H$12+СВЦЭМ!$D$10+'СЕТ СН'!$H$5-'СЕТ СН'!$H$20</f>
        <v>5484.8400247299996</v>
      </c>
      <c r="D97" s="36">
        <f>SUMIFS(СВЦЭМ!$C$39:$C$782,СВЦЭМ!$A$39:$A$782,$A97,СВЦЭМ!$B$39:$B$782,D$83)+'СЕТ СН'!$H$12+СВЦЭМ!$D$10+'СЕТ СН'!$H$5-'СЕТ СН'!$H$20</f>
        <v>5481.2555568300004</v>
      </c>
      <c r="E97" s="36">
        <f>SUMIFS(СВЦЭМ!$C$39:$C$782,СВЦЭМ!$A$39:$A$782,$A97,СВЦЭМ!$B$39:$B$782,E$83)+'СЕТ СН'!$H$12+СВЦЭМ!$D$10+'СЕТ СН'!$H$5-'СЕТ СН'!$H$20</f>
        <v>5538.15365853</v>
      </c>
      <c r="F97" s="36">
        <f>SUMIFS(СВЦЭМ!$C$39:$C$782,СВЦЭМ!$A$39:$A$782,$A97,СВЦЭМ!$B$39:$B$782,F$83)+'СЕТ СН'!$H$12+СВЦЭМ!$D$10+'СЕТ СН'!$H$5-'СЕТ СН'!$H$20</f>
        <v>5540.0075444399999</v>
      </c>
      <c r="G97" s="36">
        <f>SUMIFS(СВЦЭМ!$C$39:$C$782,СВЦЭМ!$A$39:$A$782,$A97,СВЦЭМ!$B$39:$B$782,G$83)+'СЕТ СН'!$H$12+СВЦЭМ!$D$10+'СЕТ СН'!$H$5-'СЕТ СН'!$H$20</f>
        <v>5508.9289616400001</v>
      </c>
      <c r="H97" s="36">
        <f>SUMIFS(СВЦЭМ!$C$39:$C$782,СВЦЭМ!$A$39:$A$782,$A97,СВЦЭМ!$B$39:$B$782,H$83)+'СЕТ СН'!$H$12+СВЦЭМ!$D$10+'СЕТ СН'!$H$5-'СЕТ СН'!$H$20</f>
        <v>5466.94345359</v>
      </c>
      <c r="I97" s="36">
        <f>SUMIFS(СВЦЭМ!$C$39:$C$782,СВЦЭМ!$A$39:$A$782,$A97,СВЦЭМ!$B$39:$B$782,I$83)+'СЕТ СН'!$H$12+СВЦЭМ!$D$10+'СЕТ СН'!$H$5-'СЕТ СН'!$H$20</f>
        <v>5400.0369527700004</v>
      </c>
      <c r="J97" s="36">
        <f>SUMIFS(СВЦЭМ!$C$39:$C$782,СВЦЭМ!$A$39:$A$782,$A97,СВЦЭМ!$B$39:$B$782,J$83)+'СЕТ СН'!$H$12+СВЦЭМ!$D$10+'СЕТ СН'!$H$5-'СЕТ СН'!$H$20</f>
        <v>5327.5347338000001</v>
      </c>
      <c r="K97" s="36">
        <f>SUMIFS(СВЦЭМ!$C$39:$C$782,СВЦЭМ!$A$39:$A$782,$A97,СВЦЭМ!$B$39:$B$782,K$83)+'СЕТ СН'!$H$12+СВЦЭМ!$D$10+'СЕТ СН'!$H$5-'СЕТ СН'!$H$20</f>
        <v>5317.2348178400007</v>
      </c>
      <c r="L97" s="36">
        <f>SUMIFS(СВЦЭМ!$C$39:$C$782,СВЦЭМ!$A$39:$A$782,$A97,СВЦЭМ!$B$39:$B$782,L$83)+'СЕТ СН'!$H$12+СВЦЭМ!$D$10+'СЕТ СН'!$H$5-'СЕТ СН'!$H$20</f>
        <v>5311.7773322499997</v>
      </c>
      <c r="M97" s="36">
        <f>SUMIFS(СВЦЭМ!$C$39:$C$782,СВЦЭМ!$A$39:$A$782,$A97,СВЦЭМ!$B$39:$B$782,M$83)+'СЕТ СН'!$H$12+СВЦЭМ!$D$10+'СЕТ СН'!$H$5-'СЕТ СН'!$H$20</f>
        <v>5320.7980312199998</v>
      </c>
      <c r="N97" s="36">
        <f>SUMIFS(СВЦЭМ!$C$39:$C$782,СВЦЭМ!$A$39:$A$782,$A97,СВЦЭМ!$B$39:$B$782,N$83)+'СЕТ СН'!$H$12+СВЦЭМ!$D$10+'СЕТ СН'!$H$5-'СЕТ СН'!$H$20</f>
        <v>5327.1171562400004</v>
      </c>
      <c r="O97" s="36">
        <f>SUMIFS(СВЦЭМ!$C$39:$C$782,СВЦЭМ!$A$39:$A$782,$A97,СВЦЭМ!$B$39:$B$782,O$83)+'СЕТ СН'!$H$12+СВЦЭМ!$D$10+'СЕТ СН'!$H$5-'СЕТ СН'!$H$20</f>
        <v>5334.24845723</v>
      </c>
      <c r="P97" s="36">
        <f>SUMIFS(СВЦЭМ!$C$39:$C$782,СВЦЭМ!$A$39:$A$782,$A97,СВЦЭМ!$B$39:$B$782,P$83)+'СЕТ СН'!$H$12+СВЦЭМ!$D$10+'СЕТ СН'!$H$5-'СЕТ СН'!$H$20</f>
        <v>5337.3413626800002</v>
      </c>
      <c r="Q97" s="36">
        <f>SUMIFS(СВЦЭМ!$C$39:$C$782,СВЦЭМ!$A$39:$A$782,$A97,СВЦЭМ!$B$39:$B$782,Q$83)+'СЕТ СН'!$H$12+СВЦЭМ!$D$10+'СЕТ СН'!$H$5-'СЕТ СН'!$H$20</f>
        <v>5359.2762458400002</v>
      </c>
      <c r="R97" s="36">
        <f>SUMIFS(СВЦЭМ!$C$39:$C$782,СВЦЭМ!$A$39:$A$782,$A97,СВЦЭМ!$B$39:$B$782,R$83)+'СЕТ СН'!$H$12+СВЦЭМ!$D$10+'СЕТ СН'!$H$5-'СЕТ СН'!$H$20</f>
        <v>5377.4533804500006</v>
      </c>
      <c r="S97" s="36">
        <f>SUMIFS(СВЦЭМ!$C$39:$C$782,СВЦЭМ!$A$39:$A$782,$A97,СВЦЭМ!$B$39:$B$782,S$83)+'СЕТ СН'!$H$12+СВЦЭМ!$D$10+'СЕТ СН'!$H$5-'СЕТ СН'!$H$20</f>
        <v>5357.8719688199999</v>
      </c>
      <c r="T97" s="36">
        <f>SUMIFS(СВЦЭМ!$C$39:$C$782,СВЦЭМ!$A$39:$A$782,$A97,СВЦЭМ!$B$39:$B$782,T$83)+'СЕТ СН'!$H$12+СВЦЭМ!$D$10+'СЕТ СН'!$H$5-'СЕТ СН'!$H$20</f>
        <v>5314.80178987</v>
      </c>
      <c r="U97" s="36">
        <f>SUMIFS(СВЦЭМ!$C$39:$C$782,СВЦЭМ!$A$39:$A$782,$A97,СВЦЭМ!$B$39:$B$782,U$83)+'СЕТ СН'!$H$12+СВЦЭМ!$D$10+'СЕТ СН'!$H$5-'СЕТ СН'!$H$20</f>
        <v>5312.3810037399999</v>
      </c>
      <c r="V97" s="36">
        <f>SUMIFS(СВЦЭМ!$C$39:$C$782,СВЦЭМ!$A$39:$A$782,$A97,СВЦЭМ!$B$39:$B$782,V$83)+'СЕТ СН'!$H$12+СВЦЭМ!$D$10+'СЕТ СН'!$H$5-'СЕТ СН'!$H$20</f>
        <v>5285.9685649800003</v>
      </c>
      <c r="W97" s="36">
        <f>SUMIFS(СВЦЭМ!$C$39:$C$782,СВЦЭМ!$A$39:$A$782,$A97,СВЦЭМ!$B$39:$B$782,W$83)+'СЕТ СН'!$H$12+СВЦЭМ!$D$10+'СЕТ СН'!$H$5-'СЕТ СН'!$H$20</f>
        <v>5261.4208804299997</v>
      </c>
      <c r="X97" s="36">
        <f>SUMIFS(СВЦЭМ!$C$39:$C$782,СВЦЭМ!$A$39:$A$782,$A97,СВЦЭМ!$B$39:$B$782,X$83)+'СЕТ СН'!$H$12+СВЦЭМ!$D$10+'СЕТ СН'!$H$5-'СЕТ СН'!$H$20</f>
        <v>5298.3941471600001</v>
      </c>
      <c r="Y97" s="36">
        <f>SUMIFS(СВЦЭМ!$C$39:$C$782,СВЦЭМ!$A$39:$A$782,$A97,СВЦЭМ!$B$39:$B$782,Y$83)+'СЕТ СН'!$H$12+СВЦЭМ!$D$10+'СЕТ СН'!$H$5-'СЕТ СН'!$H$20</f>
        <v>5359.0711684100006</v>
      </c>
    </row>
    <row r="98" spans="1:25" ht="15.75" x14ac:dyDescent="0.2">
      <c r="A98" s="35">
        <f t="shared" si="2"/>
        <v>45427</v>
      </c>
      <c r="B98" s="36">
        <f>SUMIFS(СВЦЭМ!$C$39:$C$782,СВЦЭМ!$A$39:$A$782,$A98,СВЦЭМ!$B$39:$B$782,B$83)+'СЕТ СН'!$H$12+СВЦЭМ!$D$10+'СЕТ СН'!$H$5-'СЕТ СН'!$H$20</f>
        <v>5408.9432998400007</v>
      </c>
      <c r="C98" s="36">
        <f>SUMIFS(СВЦЭМ!$C$39:$C$782,СВЦЭМ!$A$39:$A$782,$A98,СВЦЭМ!$B$39:$B$782,C$83)+'СЕТ СН'!$H$12+СВЦЭМ!$D$10+'СЕТ СН'!$H$5-'СЕТ СН'!$H$20</f>
        <v>5484.4742580700004</v>
      </c>
      <c r="D98" s="36">
        <f>SUMIFS(СВЦЭМ!$C$39:$C$782,СВЦЭМ!$A$39:$A$782,$A98,СВЦЭМ!$B$39:$B$782,D$83)+'СЕТ СН'!$H$12+СВЦЭМ!$D$10+'СЕТ СН'!$H$5-'СЕТ СН'!$H$20</f>
        <v>5497.69123304</v>
      </c>
      <c r="E98" s="36">
        <f>SUMIFS(СВЦЭМ!$C$39:$C$782,СВЦЭМ!$A$39:$A$782,$A98,СВЦЭМ!$B$39:$B$782,E$83)+'СЕТ СН'!$H$12+СВЦЭМ!$D$10+'СЕТ СН'!$H$5-'СЕТ СН'!$H$20</f>
        <v>5552.64234098</v>
      </c>
      <c r="F98" s="36">
        <f>SUMIFS(СВЦЭМ!$C$39:$C$782,СВЦЭМ!$A$39:$A$782,$A98,СВЦЭМ!$B$39:$B$782,F$83)+'СЕТ СН'!$H$12+СВЦЭМ!$D$10+'СЕТ СН'!$H$5-'СЕТ СН'!$H$20</f>
        <v>5561.2918901200001</v>
      </c>
      <c r="G98" s="36">
        <f>SUMIFS(СВЦЭМ!$C$39:$C$782,СВЦЭМ!$A$39:$A$782,$A98,СВЦЭМ!$B$39:$B$782,G$83)+'СЕТ СН'!$H$12+СВЦЭМ!$D$10+'СЕТ СН'!$H$5-'СЕТ СН'!$H$20</f>
        <v>5520.0838594300003</v>
      </c>
      <c r="H98" s="36">
        <f>SUMIFS(СВЦЭМ!$C$39:$C$782,СВЦЭМ!$A$39:$A$782,$A98,СВЦЭМ!$B$39:$B$782,H$83)+'СЕТ СН'!$H$12+СВЦЭМ!$D$10+'СЕТ СН'!$H$5-'СЕТ СН'!$H$20</f>
        <v>5463.64321045</v>
      </c>
      <c r="I98" s="36">
        <f>SUMIFS(СВЦЭМ!$C$39:$C$782,СВЦЭМ!$A$39:$A$782,$A98,СВЦЭМ!$B$39:$B$782,I$83)+'СЕТ СН'!$H$12+СВЦЭМ!$D$10+'СЕТ СН'!$H$5-'СЕТ СН'!$H$20</f>
        <v>5388.6811246300003</v>
      </c>
      <c r="J98" s="36">
        <f>SUMIFS(СВЦЭМ!$C$39:$C$782,СВЦЭМ!$A$39:$A$782,$A98,СВЦЭМ!$B$39:$B$782,J$83)+'СЕТ СН'!$H$12+СВЦЭМ!$D$10+'СЕТ СН'!$H$5-'СЕТ СН'!$H$20</f>
        <v>5346.6166268200004</v>
      </c>
      <c r="K98" s="36">
        <f>SUMIFS(СВЦЭМ!$C$39:$C$782,СВЦЭМ!$A$39:$A$782,$A98,СВЦЭМ!$B$39:$B$782,K$83)+'СЕТ СН'!$H$12+СВЦЭМ!$D$10+'СЕТ СН'!$H$5-'СЕТ СН'!$H$20</f>
        <v>5314.4378971900005</v>
      </c>
      <c r="L98" s="36">
        <f>SUMIFS(СВЦЭМ!$C$39:$C$782,СВЦЭМ!$A$39:$A$782,$A98,СВЦЭМ!$B$39:$B$782,L$83)+'СЕТ СН'!$H$12+СВЦЭМ!$D$10+'СЕТ СН'!$H$5-'СЕТ СН'!$H$20</f>
        <v>5276.33135047</v>
      </c>
      <c r="M98" s="36">
        <f>SUMIFS(СВЦЭМ!$C$39:$C$782,СВЦЭМ!$A$39:$A$782,$A98,СВЦЭМ!$B$39:$B$782,M$83)+'СЕТ СН'!$H$12+СВЦЭМ!$D$10+'СЕТ СН'!$H$5-'СЕТ СН'!$H$20</f>
        <v>5313.3468773100003</v>
      </c>
      <c r="N98" s="36">
        <f>SUMIFS(СВЦЭМ!$C$39:$C$782,СВЦЭМ!$A$39:$A$782,$A98,СВЦЭМ!$B$39:$B$782,N$83)+'СЕТ СН'!$H$12+СВЦЭМ!$D$10+'СЕТ СН'!$H$5-'СЕТ СН'!$H$20</f>
        <v>5326.2096057600002</v>
      </c>
      <c r="O98" s="36">
        <f>SUMIFS(СВЦЭМ!$C$39:$C$782,СВЦЭМ!$A$39:$A$782,$A98,СВЦЭМ!$B$39:$B$782,O$83)+'СЕТ СН'!$H$12+СВЦЭМ!$D$10+'СЕТ СН'!$H$5-'СЕТ СН'!$H$20</f>
        <v>5340.6687945900003</v>
      </c>
      <c r="P98" s="36">
        <f>SUMIFS(СВЦЭМ!$C$39:$C$782,СВЦЭМ!$A$39:$A$782,$A98,СВЦЭМ!$B$39:$B$782,P$83)+'СЕТ СН'!$H$12+СВЦЭМ!$D$10+'СЕТ СН'!$H$5-'СЕТ СН'!$H$20</f>
        <v>5351.7816246000002</v>
      </c>
      <c r="Q98" s="36">
        <f>SUMIFS(СВЦЭМ!$C$39:$C$782,СВЦЭМ!$A$39:$A$782,$A98,СВЦЭМ!$B$39:$B$782,Q$83)+'СЕТ СН'!$H$12+СВЦЭМ!$D$10+'СЕТ СН'!$H$5-'СЕТ СН'!$H$20</f>
        <v>5385.54868549</v>
      </c>
      <c r="R98" s="36">
        <f>SUMIFS(СВЦЭМ!$C$39:$C$782,СВЦЭМ!$A$39:$A$782,$A98,СВЦЭМ!$B$39:$B$782,R$83)+'СЕТ СН'!$H$12+СВЦЭМ!$D$10+'СЕТ СН'!$H$5-'СЕТ СН'!$H$20</f>
        <v>5392.2090079899999</v>
      </c>
      <c r="S98" s="36">
        <f>SUMIFS(СВЦЭМ!$C$39:$C$782,СВЦЭМ!$A$39:$A$782,$A98,СВЦЭМ!$B$39:$B$782,S$83)+'СЕТ СН'!$H$12+СВЦЭМ!$D$10+'СЕТ СН'!$H$5-'СЕТ СН'!$H$20</f>
        <v>5370.18559929</v>
      </c>
      <c r="T98" s="36">
        <f>SUMIFS(СВЦЭМ!$C$39:$C$782,СВЦЭМ!$A$39:$A$782,$A98,СВЦЭМ!$B$39:$B$782,T$83)+'СЕТ СН'!$H$12+СВЦЭМ!$D$10+'СЕТ СН'!$H$5-'СЕТ СН'!$H$20</f>
        <v>5336.7540147500004</v>
      </c>
      <c r="U98" s="36">
        <f>SUMIFS(СВЦЭМ!$C$39:$C$782,СВЦЭМ!$A$39:$A$782,$A98,СВЦЭМ!$B$39:$B$782,U$83)+'СЕТ СН'!$H$12+СВЦЭМ!$D$10+'СЕТ СН'!$H$5-'СЕТ СН'!$H$20</f>
        <v>5325.52500753</v>
      </c>
      <c r="V98" s="36">
        <f>SUMIFS(СВЦЭМ!$C$39:$C$782,СВЦЭМ!$A$39:$A$782,$A98,СВЦЭМ!$B$39:$B$782,V$83)+'СЕТ СН'!$H$12+СВЦЭМ!$D$10+'СЕТ СН'!$H$5-'СЕТ СН'!$H$20</f>
        <v>5284.4764627700006</v>
      </c>
      <c r="W98" s="36">
        <f>SUMIFS(СВЦЭМ!$C$39:$C$782,СВЦЭМ!$A$39:$A$782,$A98,СВЦЭМ!$B$39:$B$782,W$83)+'СЕТ СН'!$H$12+СВЦЭМ!$D$10+'СЕТ СН'!$H$5-'СЕТ СН'!$H$20</f>
        <v>5238.2420189700006</v>
      </c>
      <c r="X98" s="36">
        <f>SUMIFS(СВЦЭМ!$C$39:$C$782,СВЦЭМ!$A$39:$A$782,$A98,СВЦЭМ!$B$39:$B$782,X$83)+'СЕТ СН'!$H$12+СВЦЭМ!$D$10+'СЕТ СН'!$H$5-'СЕТ СН'!$H$20</f>
        <v>5278.0522876900004</v>
      </c>
      <c r="Y98" s="36">
        <f>SUMIFS(СВЦЭМ!$C$39:$C$782,СВЦЭМ!$A$39:$A$782,$A98,СВЦЭМ!$B$39:$B$782,Y$83)+'СЕТ СН'!$H$12+СВЦЭМ!$D$10+'СЕТ СН'!$H$5-'СЕТ СН'!$H$20</f>
        <v>5330.9994114700003</v>
      </c>
    </row>
    <row r="99" spans="1:25" ht="15.75" x14ac:dyDescent="0.2">
      <c r="A99" s="35">
        <f t="shared" si="2"/>
        <v>45428</v>
      </c>
      <c r="B99" s="36">
        <f>SUMIFS(СВЦЭМ!$C$39:$C$782,СВЦЭМ!$A$39:$A$782,$A99,СВЦЭМ!$B$39:$B$782,B$83)+'СЕТ СН'!$H$12+СВЦЭМ!$D$10+'СЕТ СН'!$H$5-'СЕТ СН'!$H$20</f>
        <v>5409.8244100100001</v>
      </c>
      <c r="C99" s="36">
        <f>SUMIFS(СВЦЭМ!$C$39:$C$782,СВЦЭМ!$A$39:$A$782,$A99,СВЦЭМ!$B$39:$B$782,C$83)+'СЕТ СН'!$H$12+СВЦЭМ!$D$10+'СЕТ СН'!$H$5-'СЕТ СН'!$H$20</f>
        <v>5503.1795396300004</v>
      </c>
      <c r="D99" s="36">
        <f>SUMIFS(СВЦЭМ!$C$39:$C$782,СВЦЭМ!$A$39:$A$782,$A99,СВЦЭМ!$B$39:$B$782,D$83)+'СЕТ СН'!$H$12+СВЦЭМ!$D$10+'СЕТ СН'!$H$5-'СЕТ СН'!$H$20</f>
        <v>5516.9807655800005</v>
      </c>
      <c r="E99" s="36">
        <f>SUMIFS(СВЦЭМ!$C$39:$C$782,СВЦЭМ!$A$39:$A$782,$A99,СВЦЭМ!$B$39:$B$782,E$83)+'СЕТ СН'!$H$12+СВЦЭМ!$D$10+'СЕТ СН'!$H$5-'СЕТ СН'!$H$20</f>
        <v>5573.3230345000002</v>
      </c>
      <c r="F99" s="36">
        <f>SUMIFS(СВЦЭМ!$C$39:$C$782,СВЦЭМ!$A$39:$A$782,$A99,СВЦЭМ!$B$39:$B$782,F$83)+'СЕТ СН'!$H$12+СВЦЭМ!$D$10+'СЕТ СН'!$H$5-'СЕТ СН'!$H$20</f>
        <v>5554.9773194099998</v>
      </c>
      <c r="G99" s="36">
        <f>SUMIFS(СВЦЭМ!$C$39:$C$782,СВЦЭМ!$A$39:$A$782,$A99,СВЦЭМ!$B$39:$B$782,G$83)+'СЕТ СН'!$H$12+СВЦЭМ!$D$10+'СЕТ СН'!$H$5-'СЕТ СН'!$H$20</f>
        <v>5511.6303636100001</v>
      </c>
      <c r="H99" s="36">
        <f>SUMIFS(СВЦЭМ!$C$39:$C$782,СВЦЭМ!$A$39:$A$782,$A99,СВЦЭМ!$B$39:$B$782,H$83)+'СЕТ СН'!$H$12+СВЦЭМ!$D$10+'СЕТ СН'!$H$5-'СЕТ СН'!$H$20</f>
        <v>5441.1267506900003</v>
      </c>
      <c r="I99" s="36">
        <f>SUMIFS(СВЦЭМ!$C$39:$C$782,СВЦЭМ!$A$39:$A$782,$A99,СВЦЭМ!$B$39:$B$782,I$83)+'СЕТ СН'!$H$12+СВЦЭМ!$D$10+'СЕТ СН'!$H$5-'СЕТ СН'!$H$20</f>
        <v>5345.7273891300001</v>
      </c>
      <c r="J99" s="36">
        <f>SUMIFS(СВЦЭМ!$C$39:$C$782,СВЦЭМ!$A$39:$A$782,$A99,СВЦЭМ!$B$39:$B$782,J$83)+'СЕТ СН'!$H$12+СВЦЭМ!$D$10+'СЕТ СН'!$H$5-'СЕТ СН'!$H$20</f>
        <v>5295.4204715699998</v>
      </c>
      <c r="K99" s="36">
        <f>SUMIFS(СВЦЭМ!$C$39:$C$782,СВЦЭМ!$A$39:$A$782,$A99,СВЦЭМ!$B$39:$B$782,K$83)+'СЕТ СН'!$H$12+СВЦЭМ!$D$10+'СЕТ СН'!$H$5-'СЕТ СН'!$H$20</f>
        <v>5274.3798847799999</v>
      </c>
      <c r="L99" s="36">
        <f>SUMIFS(СВЦЭМ!$C$39:$C$782,СВЦЭМ!$A$39:$A$782,$A99,СВЦЭМ!$B$39:$B$782,L$83)+'СЕТ СН'!$H$12+СВЦЭМ!$D$10+'СЕТ СН'!$H$5-'СЕТ СН'!$H$20</f>
        <v>5248.2614047500001</v>
      </c>
      <c r="M99" s="36">
        <f>SUMIFS(СВЦЭМ!$C$39:$C$782,СВЦЭМ!$A$39:$A$782,$A99,СВЦЭМ!$B$39:$B$782,M$83)+'СЕТ СН'!$H$12+СВЦЭМ!$D$10+'СЕТ СН'!$H$5-'СЕТ СН'!$H$20</f>
        <v>5265.9829085399997</v>
      </c>
      <c r="N99" s="36">
        <f>SUMIFS(СВЦЭМ!$C$39:$C$782,СВЦЭМ!$A$39:$A$782,$A99,СВЦЭМ!$B$39:$B$782,N$83)+'СЕТ СН'!$H$12+СВЦЭМ!$D$10+'СЕТ СН'!$H$5-'СЕТ СН'!$H$20</f>
        <v>5282.7538082600004</v>
      </c>
      <c r="O99" s="36">
        <f>SUMIFS(СВЦЭМ!$C$39:$C$782,СВЦЭМ!$A$39:$A$782,$A99,СВЦЭМ!$B$39:$B$782,O$83)+'СЕТ СН'!$H$12+СВЦЭМ!$D$10+'СЕТ СН'!$H$5-'СЕТ СН'!$H$20</f>
        <v>5282.0727016000001</v>
      </c>
      <c r="P99" s="36">
        <f>SUMIFS(СВЦЭМ!$C$39:$C$782,СВЦЭМ!$A$39:$A$782,$A99,СВЦЭМ!$B$39:$B$782,P$83)+'СЕТ СН'!$H$12+СВЦЭМ!$D$10+'СЕТ СН'!$H$5-'СЕТ СН'!$H$20</f>
        <v>5305.5458129100007</v>
      </c>
      <c r="Q99" s="36">
        <f>SUMIFS(СВЦЭМ!$C$39:$C$782,СВЦЭМ!$A$39:$A$782,$A99,СВЦЭМ!$B$39:$B$782,Q$83)+'СЕТ СН'!$H$12+СВЦЭМ!$D$10+'СЕТ СН'!$H$5-'СЕТ СН'!$H$20</f>
        <v>5327.7175484300005</v>
      </c>
      <c r="R99" s="36">
        <f>SUMIFS(СВЦЭМ!$C$39:$C$782,СВЦЭМ!$A$39:$A$782,$A99,СВЦЭМ!$B$39:$B$782,R$83)+'СЕТ СН'!$H$12+СВЦЭМ!$D$10+'СЕТ СН'!$H$5-'СЕТ СН'!$H$20</f>
        <v>5323.51420435</v>
      </c>
      <c r="S99" s="36">
        <f>SUMIFS(СВЦЭМ!$C$39:$C$782,СВЦЭМ!$A$39:$A$782,$A99,СВЦЭМ!$B$39:$B$782,S$83)+'СЕТ СН'!$H$12+СВЦЭМ!$D$10+'СЕТ СН'!$H$5-'СЕТ СН'!$H$20</f>
        <v>5315.4303965199997</v>
      </c>
      <c r="T99" s="36">
        <f>SUMIFS(СВЦЭМ!$C$39:$C$782,СВЦЭМ!$A$39:$A$782,$A99,СВЦЭМ!$B$39:$B$782,T$83)+'СЕТ СН'!$H$12+СВЦЭМ!$D$10+'СЕТ СН'!$H$5-'СЕТ СН'!$H$20</f>
        <v>5302.8084405899999</v>
      </c>
      <c r="U99" s="36">
        <f>SUMIFS(СВЦЭМ!$C$39:$C$782,СВЦЭМ!$A$39:$A$782,$A99,СВЦЭМ!$B$39:$B$782,U$83)+'СЕТ СН'!$H$12+СВЦЭМ!$D$10+'СЕТ СН'!$H$5-'СЕТ СН'!$H$20</f>
        <v>5290.9510301299997</v>
      </c>
      <c r="V99" s="36">
        <f>SUMIFS(СВЦЭМ!$C$39:$C$782,СВЦЭМ!$A$39:$A$782,$A99,СВЦЭМ!$B$39:$B$782,V$83)+'СЕТ СН'!$H$12+СВЦЭМ!$D$10+'СЕТ СН'!$H$5-'СЕТ СН'!$H$20</f>
        <v>5273.64146661</v>
      </c>
      <c r="W99" s="36">
        <f>SUMIFS(СВЦЭМ!$C$39:$C$782,СВЦЭМ!$A$39:$A$782,$A99,СВЦЭМ!$B$39:$B$782,W$83)+'СЕТ СН'!$H$12+СВЦЭМ!$D$10+'СЕТ СН'!$H$5-'СЕТ СН'!$H$20</f>
        <v>5244.6262629900002</v>
      </c>
      <c r="X99" s="36">
        <f>SUMIFS(СВЦЭМ!$C$39:$C$782,СВЦЭМ!$A$39:$A$782,$A99,СВЦЭМ!$B$39:$B$782,X$83)+'СЕТ СН'!$H$12+СВЦЭМ!$D$10+'СЕТ СН'!$H$5-'СЕТ СН'!$H$20</f>
        <v>5283.7341927800007</v>
      </c>
      <c r="Y99" s="36">
        <f>SUMIFS(СВЦЭМ!$C$39:$C$782,СВЦЭМ!$A$39:$A$782,$A99,СВЦЭМ!$B$39:$B$782,Y$83)+'СЕТ СН'!$H$12+СВЦЭМ!$D$10+'СЕТ СН'!$H$5-'СЕТ СН'!$H$20</f>
        <v>5341.0691151999999</v>
      </c>
    </row>
    <row r="100" spans="1:25" ht="15.75" x14ac:dyDescent="0.2">
      <c r="A100" s="35">
        <f t="shared" si="2"/>
        <v>45429</v>
      </c>
      <c r="B100" s="36">
        <f>SUMIFS(СВЦЭМ!$C$39:$C$782,СВЦЭМ!$A$39:$A$782,$A100,СВЦЭМ!$B$39:$B$782,B$83)+'СЕТ СН'!$H$12+СВЦЭМ!$D$10+'СЕТ СН'!$H$5-'СЕТ СН'!$H$20</f>
        <v>5321.7217847900001</v>
      </c>
      <c r="C100" s="36">
        <f>SUMIFS(СВЦЭМ!$C$39:$C$782,СВЦЭМ!$A$39:$A$782,$A100,СВЦЭМ!$B$39:$B$782,C$83)+'СЕТ СН'!$H$12+СВЦЭМ!$D$10+'СЕТ СН'!$H$5-'СЕТ СН'!$H$20</f>
        <v>5348.4923798600003</v>
      </c>
      <c r="D100" s="36">
        <f>SUMIFS(СВЦЭМ!$C$39:$C$782,СВЦЭМ!$A$39:$A$782,$A100,СВЦЭМ!$B$39:$B$782,D$83)+'СЕТ СН'!$H$12+СВЦЭМ!$D$10+'СЕТ СН'!$H$5-'СЕТ СН'!$H$20</f>
        <v>5355.0693780399997</v>
      </c>
      <c r="E100" s="36">
        <f>SUMIFS(СВЦЭМ!$C$39:$C$782,СВЦЭМ!$A$39:$A$782,$A100,СВЦЭМ!$B$39:$B$782,E$83)+'СЕТ СН'!$H$12+СВЦЭМ!$D$10+'СЕТ СН'!$H$5-'СЕТ СН'!$H$20</f>
        <v>5425.9844227700005</v>
      </c>
      <c r="F100" s="36">
        <f>SUMIFS(СВЦЭМ!$C$39:$C$782,СВЦЭМ!$A$39:$A$782,$A100,СВЦЭМ!$B$39:$B$782,F$83)+'СЕТ СН'!$H$12+СВЦЭМ!$D$10+'СЕТ СН'!$H$5-'СЕТ СН'!$H$20</f>
        <v>5454.2799359099999</v>
      </c>
      <c r="G100" s="36">
        <f>SUMIFS(СВЦЭМ!$C$39:$C$782,СВЦЭМ!$A$39:$A$782,$A100,СВЦЭМ!$B$39:$B$782,G$83)+'СЕТ СН'!$H$12+СВЦЭМ!$D$10+'СЕТ СН'!$H$5-'СЕТ СН'!$H$20</f>
        <v>5426.8526058300004</v>
      </c>
      <c r="H100" s="36">
        <f>SUMIFS(СВЦЭМ!$C$39:$C$782,СВЦЭМ!$A$39:$A$782,$A100,СВЦЭМ!$B$39:$B$782,H$83)+'СЕТ СН'!$H$12+СВЦЭМ!$D$10+'СЕТ СН'!$H$5-'СЕТ СН'!$H$20</f>
        <v>5405.8162331800004</v>
      </c>
      <c r="I100" s="36">
        <f>SUMIFS(СВЦЭМ!$C$39:$C$782,СВЦЭМ!$A$39:$A$782,$A100,СВЦЭМ!$B$39:$B$782,I$83)+'СЕТ СН'!$H$12+СВЦЭМ!$D$10+'СЕТ СН'!$H$5-'СЕТ СН'!$H$20</f>
        <v>5418.3504882300003</v>
      </c>
      <c r="J100" s="36">
        <f>SUMIFS(СВЦЭМ!$C$39:$C$782,СВЦЭМ!$A$39:$A$782,$A100,СВЦЭМ!$B$39:$B$782,J$83)+'СЕТ СН'!$H$12+СВЦЭМ!$D$10+'СЕТ СН'!$H$5-'СЕТ СН'!$H$20</f>
        <v>5358.7625623000004</v>
      </c>
      <c r="K100" s="36">
        <f>SUMIFS(СВЦЭМ!$C$39:$C$782,СВЦЭМ!$A$39:$A$782,$A100,СВЦЭМ!$B$39:$B$782,K$83)+'СЕТ СН'!$H$12+СВЦЭМ!$D$10+'СЕТ СН'!$H$5-'СЕТ СН'!$H$20</f>
        <v>5345.1904970599999</v>
      </c>
      <c r="L100" s="36">
        <f>SUMIFS(СВЦЭМ!$C$39:$C$782,СВЦЭМ!$A$39:$A$782,$A100,СВЦЭМ!$B$39:$B$782,L$83)+'СЕТ СН'!$H$12+СВЦЭМ!$D$10+'СЕТ СН'!$H$5-'СЕТ СН'!$H$20</f>
        <v>5328.2883429800004</v>
      </c>
      <c r="M100" s="36">
        <f>SUMIFS(СВЦЭМ!$C$39:$C$782,СВЦЭМ!$A$39:$A$782,$A100,СВЦЭМ!$B$39:$B$782,M$83)+'СЕТ СН'!$H$12+СВЦЭМ!$D$10+'СЕТ СН'!$H$5-'СЕТ СН'!$H$20</f>
        <v>5351.9971464400005</v>
      </c>
      <c r="N100" s="36">
        <f>SUMIFS(СВЦЭМ!$C$39:$C$782,СВЦЭМ!$A$39:$A$782,$A100,СВЦЭМ!$B$39:$B$782,N$83)+'СЕТ СН'!$H$12+СВЦЭМ!$D$10+'СЕТ СН'!$H$5-'СЕТ СН'!$H$20</f>
        <v>5365.43902669</v>
      </c>
      <c r="O100" s="36">
        <f>SUMIFS(СВЦЭМ!$C$39:$C$782,СВЦЭМ!$A$39:$A$782,$A100,СВЦЭМ!$B$39:$B$782,O$83)+'СЕТ СН'!$H$12+СВЦЭМ!$D$10+'СЕТ СН'!$H$5-'СЕТ СН'!$H$20</f>
        <v>5381.8123813600005</v>
      </c>
      <c r="P100" s="36">
        <f>SUMIFS(СВЦЭМ!$C$39:$C$782,СВЦЭМ!$A$39:$A$782,$A100,СВЦЭМ!$B$39:$B$782,P$83)+'СЕТ СН'!$H$12+СВЦЭМ!$D$10+'СЕТ СН'!$H$5-'СЕТ СН'!$H$20</f>
        <v>5390.1124602400005</v>
      </c>
      <c r="Q100" s="36">
        <f>SUMIFS(СВЦЭМ!$C$39:$C$782,СВЦЭМ!$A$39:$A$782,$A100,СВЦЭМ!$B$39:$B$782,Q$83)+'СЕТ СН'!$H$12+СВЦЭМ!$D$10+'СЕТ СН'!$H$5-'СЕТ СН'!$H$20</f>
        <v>5423.5051931500002</v>
      </c>
      <c r="R100" s="36">
        <f>SUMIFS(СВЦЭМ!$C$39:$C$782,СВЦЭМ!$A$39:$A$782,$A100,СВЦЭМ!$B$39:$B$782,R$83)+'СЕТ СН'!$H$12+СВЦЭМ!$D$10+'СЕТ СН'!$H$5-'СЕТ СН'!$H$20</f>
        <v>5432.8930041100002</v>
      </c>
      <c r="S100" s="36">
        <f>SUMIFS(СВЦЭМ!$C$39:$C$782,СВЦЭМ!$A$39:$A$782,$A100,СВЦЭМ!$B$39:$B$782,S$83)+'СЕТ СН'!$H$12+СВЦЭМ!$D$10+'СЕТ СН'!$H$5-'СЕТ СН'!$H$20</f>
        <v>5407.7399751700004</v>
      </c>
      <c r="T100" s="36">
        <f>SUMIFS(СВЦЭМ!$C$39:$C$782,СВЦЭМ!$A$39:$A$782,$A100,СВЦЭМ!$B$39:$B$782,T$83)+'СЕТ СН'!$H$12+СВЦЭМ!$D$10+'СЕТ СН'!$H$5-'СЕТ СН'!$H$20</f>
        <v>5370.1473244400004</v>
      </c>
      <c r="U100" s="36">
        <f>SUMIFS(СВЦЭМ!$C$39:$C$782,СВЦЭМ!$A$39:$A$782,$A100,СВЦЭМ!$B$39:$B$782,U$83)+'СЕТ СН'!$H$12+СВЦЭМ!$D$10+'СЕТ СН'!$H$5-'СЕТ СН'!$H$20</f>
        <v>5363.4305397900007</v>
      </c>
      <c r="V100" s="36">
        <f>SUMIFS(СВЦЭМ!$C$39:$C$782,СВЦЭМ!$A$39:$A$782,$A100,СВЦЭМ!$B$39:$B$782,V$83)+'СЕТ СН'!$H$12+СВЦЭМ!$D$10+'СЕТ СН'!$H$5-'СЕТ СН'!$H$20</f>
        <v>5346.1075846200001</v>
      </c>
      <c r="W100" s="36">
        <f>SUMIFS(СВЦЭМ!$C$39:$C$782,СВЦЭМ!$A$39:$A$782,$A100,СВЦЭМ!$B$39:$B$782,W$83)+'СЕТ СН'!$H$12+СВЦЭМ!$D$10+'СЕТ СН'!$H$5-'СЕТ СН'!$H$20</f>
        <v>5312.0178058700003</v>
      </c>
      <c r="X100" s="36">
        <f>SUMIFS(СВЦЭМ!$C$39:$C$782,СВЦЭМ!$A$39:$A$782,$A100,СВЦЭМ!$B$39:$B$782,X$83)+'СЕТ СН'!$H$12+СВЦЭМ!$D$10+'СЕТ СН'!$H$5-'СЕТ СН'!$H$20</f>
        <v>5339.1107215600005</v>
      </c>
      <c r="Y100" s="36">
        <f>SUMIFS(СВЦЭМ!$C$39:$C$782,СВЦЭМ!$A$39:$A$782,$A100,СВЦЭМ!$B$39:$B$782,Y$83)+'СЕТ СН'!$H$12+СВЦЭМ!$D$10+'СЕТ СН'!$H$5-'СЕТ СН'!$H$20</f>
        <v>5414.1768031299998</v>
      </c>
    </row>
    <row r="101" spans="1:25" ht="15.75" x14ac:dyDescent="0.2">
      <c r="A101" s="35">
        <f t="shared" si="2"/>
        <v>45430</v>
      </c>
      <c r="B101" s="36">
        <f>SUMIFS(СВЦЭМ!$C$39:$C$782,СВЦЭМ!$A$39:$A$782,$A101,СВЦЭМ!$B$39:$B$782,B$83)+'СЕТ СН'!$H$12+СВЦЭМ!$D$10+'СЕТ СН'!$H$5-'СЕТ СН'!$H$20</f>
        <v>5366.8772878199998</v>
      </c>
      <c r="C101" s="36">
        <f>SUMIFS(СВЦЭМ!$C$39:$C$782,СВЦЭМ!$A$39:$A$782,$A101,СВЦЭМ!$B$39:$B$782,C$83)+'СЕТ СН'!$H$12+СВЦЭМ!$D$10+'СЕТ СН'!$H$5-'СЕТ СН'!$H$20</f>
        <v>5447.1140418900004</v>
      </c>
      <c r="D101" s="36">
        <f>SUMIFS(СВЦЭМ!$C$39:$C$782,СВЦЭМ!$A$39:$A$782,$A101,СВЦЭМ!$B$39:$B$782,D$83)+'СЕТ СН'!$H$12+СВЦЭМ!$D$10+'СЕТ СН'!$H$5-'СЕТ СН'!$H$20</f>
        <v>5436.0439455699998</v>
      </c>
      <c r="E101" s="36">
        <f>SUMIFS(СВЦЭМ!$C$39:$C$782,СВЦЭМ!$A$39:$A$782,$A101,СВЦЭМ!$B$39:$B$782,E$83)+'СЕТ СН'!$H$12+СВЦЭМ!$D$10+'СЕТ СН'!$H$5-'СЕТ СН'!$H$20</f>
        <v>5454.2751167799997</v>
      </c>
      <c r="F101" s="36">
        <f>SUMIFS(СВЦЭМ!$C$39:$C$782,СВЦЭМ!$A$39:$A$782,$A101,СВЦЭМ!$B$39:$B$782,F$83)+'СЕТ СН'!$H$12+СВЦЭМ!$D$10+'СЕТ СН'!$H$5-'СЕТ СН'!$H$20</f>
        <v>5459.8830984599999</v>
      </c>
      <c r="G101" s="36">
        <f>SUMIFS(СВЦЭМ!$C$39:$C$782,СВЦЭМ!$A$39:$A$782,$A101,СВЦЭМ!$B$39:$B$782,G$83)+'СЕТ СН'!$H$12+СВЦЭМ!$D$10+'СЕТ СН'!$H$5-'СЕТ СН'!$H$20</f>
        <v>5466.9970644000005</v>
      </c>
      <c r="H101" s="36">
        <f>SUMIFS(СВЦЭМ!$C$39:$C$782,СВЦЭМ!$A$39:$A$782,$A101,СВЦЭМ!$B$39:$B$782,H$83)+'СЕТ СН'!$H$12+СВЦЭМ!$D$10+'СЕТ СН'!$H$5-'СЕТ СН'!$H$20</f>
        <v>5438.4309304899998</v>
      </c>
      <c r="I101" s="36">
        <f>SUMIFS(СВЦЭМ!$C$39:$C$782,СВЦЭМ!$A$39:$A$782,$A101,СВЦЭМ!$B$39:$B$782,I$83)+'СЕТ СН'!$H$12+СВЦЭМ!$D$10+'СЕТ СН'!$H$5-'СЕТ СН'!$H$20</f>
        <v>5409.5384166000003</v>
      </c>
      <c r="J101" s="36">
        <f>SUMIFS(СВЦЭМ!$C$39:$C$782,СВЦЭМ!$A$39:$A$782,$A101,СВЦЭМ!$B$39:$B$782,J$83)+'СЕТ СН'!$H$12+СВЦЭМ!$D$10+'СЕТ СН'!$H$5-'СЕТ СН'!$H$20</f>
        <v>5365.48676247</v>
      </c>
      <c r="K101" s="36">
        <f>SUMIFS(СВЦЭМ!$C$39:$C$782,СВЦЭМ!$A$39:$A$782,$A101,СВЦЭМ!$B$39:$B$782,K$83)+'СЕТ СН'!$H$12+СВЦЭМ!$D$10+'СЕТ СН'!$H$5-'СЕТ СН'!$H$20</f>
        <v>5333.6244228000005</v>
      </c>
      <c r="L101" s="36">
        <f>SUMIFS(СВЦЭМ!$C$39:$C$782,СВЦЭМ!$A$39:$A$782,$A101,СВЦЭМ!$B$39:$B$782,L$83)+'СЕТ СН'!$H$12+СВЦЭМ!$D$10+'СЕТ СН'!$H$5-'СЕТ СН'!$H$20</f>
        <v>5329.0819424199999</v>
      </c>
      <c r="M101" s="36">
        <f>SUMIFS(СВЦЭМ!$C$39:$C$782,СВЦЭМ!$A$39:$A$782,$A101,СВЦЭМ!$B$39:$B$782,M$83)+'СЕТ СН'!$H$12+СВЦЭМ!$D$10+'СЕТ СН'!$H$5-'СЕТ СН'!$H$20</f>
        <v>5367.8084212200001</v>
      </c>
      <c r="N101" s="36">
        <f>SUMIFS(СВЦЭМ!$C$39:$C$782,СВЦЭМ!$A$39:$A$782,$A101,СВЦЭМ!$B$39:$B$782,N$83)+'СЕТ СН'!$H$12+СВЦЭМ!$D$10+'СЕТ СН'!$H$5-'СЕТ СН'!$H$20</f>
        <v>5360.7295642500003</v>
      </c>
      <c r="O101" s="36">
        <f>SUMIFS(СВЦЭМ!$C$39:$C$782,СВЦЭМ!$A$39:$A$782,$A101,СВЦЭМ!$B$39:$B$782,O$83)+'СЕТ СН'!$H$12+СВЦЭМ!$D$10+'СЕТ СН'!$H$5-'СЕТ СН'!$H$20</f>
        <v>5379.8464584499998</v>
      </c>
      <c r="P101" s="36">
        <f>SUMIFS(СВЦЭМ!$C$39:$C$782,СВЦЭМ!$A$39:$A$782,$A101,СВЦЭМ!$B$39:$B$782,P$83)+'СЕТ СН'!$H$12+СВЦЭМ!$D$10+'СЕТ СН'!$H$5-'СЕТ СН'!$H$20</f>
        <v>5399.92732282</v>
      </c>
      <c r="Q101" s="36">
        <f>SUMIFS(СВЦЭМ!$C$39:$C$782,СВЦЭМ!$A$39:$A$782,$A101,СВЦЭМ!$B$39:$B$782,Q$83)+'СЕТ СН'!$H$12+СВЦЭМ!$D$10+'СЕТ СН'!$H$5-'СЕТ СН'!$H$20</f>
        <v>5419.8062052799996</v>
      </c>
      <c r="R101" s="36">
        <f>SUMIFS(СВЦЭМ!$C$39:$C$782,СВЦЭМ!$A$39:$A$782,$A101,СВЦЭМ!$B$39:$B$782,R$83)+'СЕТ СН'!$H$12+СВЦЭМ!$D$10+'СЕТ СН'!$H$5-'СЕТ СН'!$H$20</f>
        <v>5437.8263713899996</v>
      </c>
      <c r="S101" s="36">
        <f>SUMIFS(СВЦЭМ!$C$39:$C$782,СВЦЭМ!$A$39:$A$782,$A101,СВЦЭМ!$B$39:$B$782,S$83)+'СЕТ СН'!$H$12+СВЦЭМ!$D$10+'СЕТ СН'!$H$5-'СЕТ СН'!$H$20</f>
        <v>5431.2809166300003</v>
      </c>
      <c r="T101" s="36">
        <f>SUMIFS(СВЦЭМ!$C$39:$C$782,СВЦЭМ!$A$39:$A$782,$A101,СВЦЭМ!$B$39:$B$782,T$83)+'СЕТ СН'!$H$12+СВЦЭМ!$D$10+'СЕТ СН'!$H$5-'СЕТ СН'!$H$20</f>
        <v>5400.6565425899998</v>
      </c>
      <c r="U101" s="36">
        <f>SUMIFS(СВЦЭМ!$C$39:$C$782,СВЦЭМ!$A$39:$A$782,$A101,СВЦЭМ!$B$39:$B$782,U$83)+'СЕТ СН'!$H$12+СВЦЭМ!$D$10+'СЕТ СН'!$H$5-'СЕТ СН'!$H$20</f>
        <v>5378.0394980600004</v>
      </c>
      <c r="V101" s="36">
        <f>SUMIFS(СВЦЭМ!$C$39:$C$782,СВЦЭМ!$A$39:$A$782,$A101,СВЦЭМ!$B$39:$B$782,V$83)+'СЕТ СН'!$H$12+СВЦЭМ!$D$10+'СЕТ СН'!$H$5-'СЕТ СН'!$H$20</f>
        <v>5326.7521619899999</v>
      </c>
      <c r="W101" s="36">
        <f>SUMIFS(СВЦЭМ!$C$39:$C$782,СВЦЭМ!$A$39:$A$782,$A101,СВЦЭМ!$B$39:$B$782,W$83)+'СЕТ СН'!$H$12+СВЦЭМ!$D$10+'СЕТ СН'!$H$5-'СЕТ СН'!$H$20</f>
        <v>5276.6557508000005</v>
      </c>
      <c r="X101" s="36">
        <f>SUMIFS(СВЦЭМ!$C$39:$C$782,СВЦЭМ!$A$39:$A$782,$A101,СВЦЭМ!$B$39:$B$782,X$83)+'СЕТ СН'!$H$12+СВЦЭМ!$D$10+'СЕТ СН'!$H$5-'СЕТ СН'!$H$20</f>
        <v>5312.2432910000007</v>
      </c>
      <c r="Y101" s="36">
        <f>SUMIFS(СВЦЭМ!$C$39:$C$782,СВЦЭМ!$A$39:$A$782,$A101,СВЦЭМ!$B$39:$B$782,Y$83)+'СЕТ СН'!$H$12+СВЦЭМ!$D$10+'СЕТ СН'!$H$5-'СЕТ СН'!$H$20</f>
        <v>5387.9182030900001</v>
      </c>
    </row>
    <row r="102" spans="1:25" ht="15.75" x14ac:dyDescent="0.2">
      <c r="A102" s="35">
        <f t="shared" si="2"/>
        <v>45431</v>
      </c>
      <c r="B102" s="36">
        <f>SUMIFS(СВЦЭМ!$C$39:$C$782,СВЦЭМ!$A$39:$A$782,$A102,СВЦЭМ!$B$39:$B$782,B$83)+'СЕТ СН'!$H$12+СВЦЭМ!$D$10+'СЕТ СН'!$H$5-'СЕТ СН'!$H$20</f>
        <v>5433.05363794</v>
      </c>
      <c r="C102" s="36">
        <f>SUMIFS(СВЦЭМ!$C$39:$C$782,СВЦЭМ!$A$39:$A$782,$A102,СВЦЭМ!$B$39:$B$782,C$83)+'СЕТ СН'!$H$12+СВЦЭМ!$D$10+'СЕТ СН'!$H$5-'СЕТ СН'!$H$20</f>
        <v>5460.4126942900002</v>
      </c>
      <c r="D102" s="36">
        <f>SUMIFS(СВЦЭМ!$C$39:$C$782,СВЦЭМ!$A$39:$A$782,$A102,СВЦЭМ!$B$39:$B$782,D$83)+'СЕТ СН'!$H$12+СВЦЭМ!$D$10+'СЕТ СН'!$H$5-'СЕТ СН'!$H$20</f>
        <v>5479.0663775900002</v>
      </c>
      <c r="E102" s="36">
        <f>SUMIFS(СВЦЭМ!$C$39:$C$782,СВЦЭМ!$A$39:$A$782,$A102,СВЦЭМ!$B$39:$B$782,E$83)+'СЕТ СН'!$H$12+СВЦЭМ!$D$10+'СЕТ СН'!$H$5-'СЕТ СН'!$H$20</f>
        <v>5511.5584935200004</v>
      </c>
      <c r="F102" s="36">
        <f>SUMIFS(СВЦЭМ!$C$39:$C$782,СВЦЭМ!$A$39:$A$782,$A102,СВЦЭМ!$B$39:$B$782,F$83)+'СЕТ СН'!$H$12+СВЦЭМ!$D$10+'СЕТ СН'!$H$5-'СЕТ СН'!$H$20</f>
        <v>5513.2198785600003</v>
      </c>
      <c r="G102" s="36">
        <f>SUMIFS(СВЦЭМ!$C$39:$C$782,СВЦЭМ!$A$39:$A$782,$A102,СВЦЭМ!$B$39:$B$782,G$83)+'СЕТ СН'!$H$12+СВЦЭМ!$D$10+'СЕТ СН'!$H$5-'СЕТ СН'!$H$20</f>
        <v>5490.8749117900006</v>
      </c>
      <c r="H102" s="36">
        <f>SUMIFS(СВЦЭМ!$C$39:$C$782,СВЦЭМ!$A$39:$A$782,$A102,СВЦЭМ!$B$39:$B$782,H$83)+'СЕТ СН'!$H$12+СВЦЭМ!$D$10+'СЕТ СН'!$H$5-'СЕТ СН'!$H$20</f>
        <v>5503.9198909100005</v>
      </c>
      <c r="I102" s="36">
        <f>SUMIFS(СВЦЭМ!$C$39:$C$782,СВЦЭМ!$A$39:$A$782,$A102,СВЦЭМ!$B$39:$B$782,I$83)+'СЕТ СН'!$H$12+СВЦЭМ!$D$10+'СЕТ СН'!$H$5-'СЕТ СН'!$H$20</f>
        <v>5473.58044857</v>
      </c>
      <c r="J102" s="36">
        <f>SUMIFS(СВЦЭМ!$C$39:$C$782,СВЦЭМ!$A$39:$A$782,$A102,СВЦЭМ!$B$39:$B$782,J$83)+'СЕТ СН'!$H$12+СВЦЭМ!$D$10+'СЕТ СН'!$H$5-'СЕТ СН'!$H$20</f>
        <v>5378.7344652000002</v>
      </c>
      <c r="K102" s="36">
        <f>SUMIFS(СВЦЭМ!$C$39:$C$782,СВЦЭМ!$A$39:$A$782,$A102,СВЦЭМ!$B$39:$B$782,K$83)+'СЕТ СН'!$H$12+СВЦЭМ!$D$10+'СЕТ СН'!$H$5-'СЕТ СН'!$H$20</f>
        <v>5320.9995741800003</v>
      </c>
      <c r="L102" s="36">
        <f>SUMIFS(СВЦЭМ!$C$39:$C$782,СВЦЭМ!$A$39:$A$782,$A102,СВЦЭМ!$B$39:$B$782,L$83)+'СЕТ СН'!$H$12+СВЦЭМ!$D$10+'СЕТ СН'!$H$5-'СЕТ СН'!$H$20</f>
        <v>5298.0822053499996</v>
      </c>
      <c r="M102" s="36">
        <f>SUMIFS(СВЦЭМ!$C$39:$C$782,СВЦЭМ!$A$39:$A$782,$A102,СВЦЭМ!$B$39:$B$782,M$83)+'СЕТ СН'!$H$12+СВЦЭМ!$D$10+'СЕТ СН'!$H$5-'СЕТ СН'!$H$20</f>
        <v>5311.6701860900002</v>
      </c>
      <c r="N102" s="36">
        <f>SUMIFS(СВЦЭМ!$C$39:$C$782,СВЦЭМ!$A$39:$A$782,$A102,СВЦЭМ!$B$39:$B$782,N$83)+'СЕТ СН'!$H$12+СВЦЭМ!$D$10+'СЕТ СН'!$H$5-'СЕТ СН'!$H$20</f>
        <v>5315.3643268100004</v>
      </c>
      <c r="O102" s="36">
        <f>SUMIFS(СВЦЭМ!$C$39:$C$782,СВЦЭМ!$A$39:$A$782,$A102,СВЦЭМ!$B$39:$B$782,O$83)+'СЕТ СН'!$H$12+СВЦЭМ!$D$10+'СЕТ СН'!$H$5-'СЕТ СН'!$H$20</f>
        <v>5317.4004313100004</v>
      </c>
      <c r="P102" s="36">
        <f>SUMIFS(СВЦЭМ!$C$39:$C$782,СВЦЭМ!$A$39:$A$782,$A102,СВЦЭМ!$B$39:$B$782,P$83)+'СЕТ СН'!$H$12+СВЦЭМ!$D$10+'СЕТ СН'!$H$5-'СЕТ СН'!$H$20</f>
        <v>5335.7352401500002</v>
      </c>
      <c r="Q102" s="36">
        <f>SUMIFS(СВЦЭМ!$C$39:$C$782,СВЦЭМ!$A$39:$A$782,$A102,СВЦЭМ!$B$39:$B$782,Q$83)+'СЕТ СН'!$H$12+СВЦЭМ!$D$10+'СЕТ СН'!$H$5-'СЕТ СН'!$H$20</f>
        <v>5358.7779875200004</v>
      </c>
      <c r="R102" s="36">
        <f>SUMIFS(СВЦЭМ!$C$39:$C$782,СВЦЭМ!$A$39:$A$782,$A102,СВЦЭМ!$B$39:$B$782,R$83)+'СЕТ СН'!$H$12+СВЦЭМ!$D$10+'СЕТ СН'!$H$5-'СЕТ СН'!$H$20</f>
        <v>5361.4610516000002</v>
      </c>
      <c r="S102" s="36">
        <f>SUMIFS(СВЦЭМ!$C$39:$C$782,СВЦЭМ!$A$39:$A$782,$A102,СВЦЭМ!$B$39:$B$782,S$83)+'СЕТ СН'!$H$12+СВЦЭМ!$D$10+'СЕТ СН'!$H$5-'СЕТ СН'!$H$20</f>
        <v>5347.8092340700005</v>
      </c>
      <c r="T102" s="36">
        <f>SUMIFS(СВЦЭМ!$C$39:$C$782,СВЦЭМ!$A$39:$A$782,$A102,СВЦЭМ!$B$39:$B$782,T$83)+'СЕТ СН'!$H$12+СВЦЭМ!$D$10+'СЕТ СН'!$H$5-'СЕТ СН'!$H$20</f>
        <v>5328.29850472</v>
      </c>
      <c r="U102" s="36">
        <f>SUMIFS(СВЦЭМ!$C$39:$C$782,СВЦЭМ!$A$39:$A$782,$A102,СВЦЭМ!$B$39:$B$782,U$83)+'СЕТ СН'!$H$12+СВЦЭМ!$D$10+'СЕТ СН'!$H$5-'СЕТ СН'!$H$20</f>
        <v>5314.7233847099997</v>
      </c>
      <c r="V102" s="36">
        <f>SUMIFS(СВЦЭМ!$C$39:$C$782,СВЦЭМ!$A$39:$A$782,$A102,СВЦЭМ!$B$39:$B$782,V$83)+'СЕТ СН'!$H$12+СВЦЭМ!$D$10+'СЕТ СН'!$H$5-'СЕТ СН'!$H$20</f>
        <v>5315.9114991900005</v>
      </c>
      <c r="W102" s="36">
        <f>SUMIFS(СВЦЭМ!$C$39:$C$782,СВЦЭМ!$A$39:$A$782,$A102,СВЦЭМ!$B$39:$B$782,W$83)+'СЕТ СН'!$H$12+СВЦЭМ!$D$10+'СЕТ СН'!$H$5-'СЕТ СН'!$H$20</f>
        <v>5278.3742672900007</v>
      </c>
      <c r="X102" s="36">
        <f>SUMIFS(СВЦЭМ!$C$39:$C$782,СВЦЭМ!$A$39:$A$782,$A102,СВЦЭМ!$B$39:$B$782,X$83)+'СЕТ СН'!$H$12+СВЦЭМ!$D$10+'СЕТ СН'!$H$5-'СЕТ СН'!$H$20</f>
        <v>5318.1799692900004</v>
      </c>
      <c r="Y102" s="36">
        <f>SUMIFS(СВЦЭМ!$C$39:$C$782,СВЦЭМ!$A$39:$A$782,$A102,СВЦЭМ!$B$39:$B$782,Y$83)+'СЕТ СН'!$H$12+СВЦЭМ!$D$10+'СЕТ СН'!$H$5-'СЕТ СН'!$H$20</f>
        <v>5340.6686705100001</v>
      </c>
    </row>
    <row r="103" spans="1:25" ht="15.75" x14ac:dyDescent="0.2">
      <c r="A103" s="35">
        <f t="shared" si="2"/>
        <v>45432</v>
      </c>
      <c r="B103" s="36">
        <f>SUMIFS(СВЦЭМ!$C$39:$C$782,СВЦЭМ!$A$39:$A$782,$A103,СВЦЭМ!$B$39:$B$782,B$83)+'СЕТ СН'!$H$12+СВЦЭМ!$D$10+'СЕТ СН'!$H$5-'СЕТ СН'!$H$20</f>
        <v>5378.8564097300005</v>
      </c>
      <c r="C103" s="36">
        <f>SUMIFS(СВЦЭМ!$C$39:$C$782,СВЦЭМ!$A$39:$A$782,$A103,СВЦЭМ!$B$39:$B$782,C$83)+'СЕТ СН'!$H$12+СВЦЭМ!$D$10+'СЕТ СН'!$H$5-'СЕТ СН'!$H$20</f>
        <v>5477.35168075</v>
      </c>
      <c r="D103" s="36">
        <f>SUMIFS(СВЦЭМ!$C$39:$C$782,СВЦЭМ!$A$39:$A$782,$A103,СВЦЭМ!$B$39:$B$782,D$83)+'СЕТ СН'!$H$12+СВЦЭМ!$D$10+'СЕТ СН'!$H$5-'СЕТ СН'!$H$20</f>
        <v>5479.8553800600002</v>
      </c>
      <c r="E103" s="36">
        <f>SUMIFS(СВЦЭМ!$C$39:$C$782,СВЦЭМ!$A$39:$A$782,$A103,СВЦЭМ!$B$39:$B$782,E$83)+'СЕТ СН'!$H$12+СВЦЭМ!$D$10+'СЕТ СН'!$H$5-'СЕТ СН'!$H$20</f>
        <v>5544.8978998500006</v>
      </c>
      <c r="F103" s="36">
        <f>SUMIFS(СВЦЭМ!$C$39:$C$782,СВЦЭМ!$A$39:$A$782,$A103,СВЦЭМ!$B$39:$B$782,F$83)+'СЕТ СН'!$H$12+СВЦЭМ!$D$10+'СЕТ СН'!$H$5-'СЕТ СН'!$H$20</f>
        <v>5541.2925905400007</v>
      </c>
      <c r="G103" s="36">
        <f>SUMIFS(СВЦЭМ!$C$39:$C$782,СВЦЭМ!$A$39:$A$782,$A103,СВЦЭМ!$B$39:$B$782,G$83)+'СЕТ СН'!$H$12+СВЦЭМ!$D$10+'СЕТ СН'!$H$5-'СЕТ СН'!$H$20</f>
        <v>5499.3452882399997</v>
      </c>
      <c r="H103" s="36">
        <f>SUMIFS(СВЦЭМ!$C$39:$C$782,СВЦЭМ!$A$39:$A$782,$A103,СВЦЭМ!$B$39:$B$782,H$83)+'СЕТ СН'!$H$12+СВЦЭМ!$D$10+'СЕТ СН'!$H$5-'СЕТ СН'!$H$20</f>
        <v>5442.39578394</v>
      </c>
      <c r="I103" s="36">
        <f>SUMIFS(СВЦЭМ!$C$39:$C$782,СВЦЭМ!$A$39:$A$782,$A103,СВЦЭМ!$B$39:$B$782,I$83)+'СЕТ СН'!$H$12+СВЦЭМ!$D$10+'СЕТ СН'!$H$5-'СЕТ СН'!$H$20</f>
        <v>5373.0062313300004</v>
      </c>
      <c r="J103" s="36">
        <f>SUMIFS(СВЦЭМ!$C$39:$C$782,СВЦЭМ!$A$39:$A$782,$A103,СВЦЭМ!$B$39:$B$782,J$83)+'СЕТ СН'!$H$12+СВЦЭМ!$D$10+'СЕТ СН'!$H$5-'СЕТ СН'!$H$20</f>
        <v>5322.6999296499998</v>
      </c>
      <c r="K103" s="36">
        <f>SUMIFS(СВЦЭМ!$C$39:$C$782,СВЦЭМ!$A$39:$A$782,$A103,СВЦЭМ!$B$39:$B$782,K$83)+'СЕТ СН'!$H$12+СВЦЭМ!$D$10+'СЕТ СН'!$H$5-'СЕТ СН'!$H$20</f>
        <v>5320.1460460400003</v>
      </c>
      <c r="L103" s="36">
        <f>SUMIFS(СВЦЭМ!$C$39:$C$782,СВЦЭМ!$A$39:$A$782,$A103,СВЦЭМ!$B$39:$B$782,L$83)+'СЕТ СН'!$H$12+СВЦЭМ!$D$10+'СЕТ СН'!$H$5-'СЕТ СН'!$H$20</f>
        <v>5307.2120023000007</v>
      </c>
      <c r="M103" s="36">
        <f>SUMIFS(СВЦЭМ!$C$39:$C$782,СВЦЭМ!$A$39:$A$782,$A103,СВЦЭМ!$B$39:$B$782,M$83)+'СЕТ СН'!$H$12+СВЦЭМ!$D$10+'СЕТ СН'!$H$5-'СЕТ СН'!$H$20</f>
        <v>5321.3361632300002</v>
      </c>
      <c r="N103" s="36">
        <f>SUMIFS(СВЦЭМ!$C$39:$C$782,СВЦЭМ!$A$39:$A$782,$A103,СВЦЭМ!$B$39:$B$782,N$83)+'СЕТ СН'!$H$12+СВЦЭМ!$D$10+'СЕТ СН'!$H$5-'СЕТ СН'!$H$20</f>
        <v>5333.85628524</v>
      </c>
      <c r="O103" s="36">
        <f>SUMIFS(СВЦЭМ!$C$39:$C$782,СВЦЭМ!$A$39:$A$782,$A103,СВЦЭМ!$B$39:$B$782,O$83)+'СЕТ СН'!$H$12+СВЦЭМ!$D$10+'СЕТ СН'!$H$5-'СЕТ СН'!$H$20</f>
        <v>5333.4242902000005</v>
      </c>
      <c r="P103" s="36">
        <f>SUMIFS(СВЦЭМ!$C$39:$C$782,СВЦЭМ!$A$39:$A$782,$A103,СВЦЭМ!$B$39:$B$782,P$83)+'СЕТ СН'!$H$12+СВЦЭМ!$D$10+'СЕТ СН'!$H$5-'СЕТ СН'!$H$20</f>
        <v>5340.4064891300004</v>
      </c>
      <c r="Q103" s="36">
        <f>SUMIFS(СВЦЭМ!$C$39:$C$782,СВЦЭМ!$A$39:$A$782,$A103,СВЦЭМ!$B$39:$B$782,Q$83)+'СЕТ СН'!$H$12+СВЦЭМ!$D$10+'СЕТ СН'!$H$5-'СЕТ СН'!$H$20</f>
        <v>5339.7396973900004</v>
      </c>
      <c r="R103" s="36">
        <f>SUMIFS(СВЦЭМ!$C$39:$C$782,СВЦЭМ!$A$39:$A$782,$A103,СВЦЭМ!$B$39:$B$782,R$83)+'СЕТ СН'!$H$12+СВЦЭМ!$D$10+'СЕТ СН'!$H$5-'СЕТ СН'!$H$20</f>
        <v>5357.1189353200007</v>
      </c>
      <c r="S103" s="36">
        <f>SUMIFS(СВЦЭМ!$C$39:$C$782,СВЦЭМ!$A$39:$A$782,$A103,СВЦЭМ!$B$39:$B$782,S$83)+'СЕТ СН'!$H$12+СВЦЭМ!$D$10+'СЕТ СН'!$H$5-'СЕТ СН'!$H$20</f>
        <v>5344.8147758699997</v>
      </c>
      <c r="T103" s="36">
        <f>SUMIFS(СВЦЭМ!$C$39:$C$782,СВЦЭМ!$A$39:$A$782,$A103,СВЦЭМ!$B$39:$B$782,T$83)+'СЕТ СН'!$H$12+СВЦЭМ!$D$10+'СЕТ СН'!$H$5-'СЕТ СН'!$H$20</f>
        <v>5325.3396492400007</v>
      </c>
      <c r="U103" s="36">
        <f>SUMIFS(СВЦЭМ!$C$39:$C$782,СВЦЭМ!$A$39:$A$782,$A103,СВЦЭМ!$B$39:$B$782,U$83)+'СЕТ СН'!$H$12+СВЦЭМ!$D$10+'СЕТ СН'!$H$5-'СЕТ СН'!$H$20</f>
        <v>5330.1401860900005</v>
      </c>
      <c r="V103" s="36">
        <f>SUMIFS(СВЦЭМ!$C$39:$C$782,СВЦЭМ!$A$39:$A$782,$A103,СВЦЭМ!$B$39:$B$782,V$83)+'СЕТ СН'!$H$12+СВЦЭМ!$D$10+'СЕТ СН'!$H$5-'СЕТ СН'!$H$20</f>
        <v>5304.3963094000001</v>
      </c>
      <c r="W103" s="36">
        <f>SUMIFS(СВЦЭМ!$C$39:$C$782,СВЦЭМ!$A$39:$A$782,$A103,СВЦЭМ!$B$39:$B$782,W$83)+'СЕТ СН'!$H$12+СВЦЭМ!$D$10+'СЕТ СН'!$H$5-'СЕТ СН'!$H$20</f>
        <v>5266.8808339300003</v>
      </c>
      <c r="X103" s="36">
        <f>SUMIFS(СВЦЭМ!$C$39:$C$782,СВЦЭМ!$A$39:$A$782,$A103,СВЦЭМ!$B$39:$B$782,X$83)+'СЕТ СН'!$H$12+СВЦЭМ!$D$10+'СЕТ СН'!$H$5-'СЕТ СН'!$H$20</f>
        <v>5297.6178577500004</v>
      </c>
      <c r="Y103" s="36">
        <f>SUMIFS(СВЦЭМ!$C$39:$C$782,СВЦЭМ!$A$39:$A$782,$A103,СВЦЭМ!$B$39:$B$782,Y$83)+'СЕТ СН'!$H$12+СВЦЭМ!$D$10+'СЕТ СН'!$H$5-'СЕТ СН'!$H$20</f>
        <v>5349.0492287699999</v>
      </c>
    </row>
    <row r="104" spans="1:25" ht="15.75" x14ac:dyDescent="0.2">
      <c r="A104" s="35">
        <f t="shared" si="2"/>
        <v>45433</v>
      </c>
      <c r="B104" s="36">
        <f>SUMIFS(СВЦЭМ!$C$39:$C$782,СВЦЭМ!$A$39:$A$782,$A104,СВЦЭМ!$B$39:$B$782,B$83)+'СЕТ СН'!$H$12+СВЦЭМ!$D$10+'СЕТ СН'!$H$5-'СЕТ СН'!$H$20</f>
        <v>5331.4407347200004</v>
      </c>
      <c r="C104" s="36">
        <f>SUMIFS(СВЦЭМ!$C$39:$C$782,СВЦЭМ!$A$39:$A$782,$A104,СВЦЭМ!$B$39:$B$782,C$83)+'СЕТ СН'!$H$12+СВЦЭМ!$D$10+'СЕТ СН'!$H$5-'СЕТ СН'!$H$20</f>
        <v>5442.6170738800001</v>
      </c>
      <c r="D104" s="36">
        <f>SUMIFS(СВЦЭМ!$C$39:$C$782,СВЦЭМ!$A$39:$A$782,$A104,СВЦЭМ!$B$39:$B$782,D$83)+'СЕТ СН'!$H$12+СВЦЭМ!$D$10+'СЕТ СН'!$H$5-'СЕТ СН'!$H$20</f>
        <v>5450.3832477200003</v>
      </c>
      <c r="E104" s="36">
        <f>SUMIFS(СВЦЭМ!$C$39:$C$782,СВЦЭМ!$A$39:$A$782,$A104,СВЦЭМ!$B$39:$B$782,E$83)+'СЕТ СН'!$H$12+СВЦЭМ!$D$10+'СЕТ СН'!$H$5-'СЕТ СН'!$H$20</f>
        <v>5511.2477369600001</v>
      </c>
      <c r="F104" s="36">
        <f>SUMIFS(СВЦЭМ!$C$39:$C$782,СВЦЭМ!$A$39:$A$782,$A104,СВЦЭМ!$B$39:$B$782,F$83)+'СЕТ СН'!$H$12+СВЦЭМ!$D$10+'СЕТ СН'!$H$5-'СЕТ СН'!$H$20</f>
        <v>5505.4137375200007</v>
      </c>
      <c r="G104" s="36">
        <f>SUMIFS(СВЦЭМ!$C$39:$C$782,СВЦЭМ!$A$39:$A$782,$A104,СВЦЭМ!$B$39:$B$782,G$83)+'СЕТ СН'!$H$12+СВЦЭМ!$D$10+'СЕТ СН'!$H$5-'СЕТ СН'!$H$20</f>
        <v>5464.9956968200004</v>
      </c>
      <c r="H104" s="36">
        <f>SUMIFS(СВЦЭМ!$C$39:$C$782,СВЦЭМ!$A$39:$A$782,$A104,СВЦЭМ!$B$39:$B$782,H$83)+'СЕТ СН'!$H$12+СВЦЭМ!$D$10+'СЕТ СН'!$H$5-'СЕТ СН'!$H$20</f>
        <v>5367.7781821900007</v>
      </c>
      <c r="I104" s="36">
        <f>SUMIFS(СВЦЭМ!$C$39:$C$782,СВЦЭМ!$A$39:$A$782,$A104,СВЦЭМ!$B$39:$B$782,I$83)+'СЕТ СН'!$H$12+СВЦЭМ!$D$10+'СЕТ СН'!$H$5-'СЕТ СН'!$H$20</f>
        <v>5328.1892723199999</v>
      </c>
      <c r="J104" s="36">
        <f>SUMIFS(СВЦЭМ!$C$39:$C$782,СВЦЭМ!$A$39:$A$782,$A104,СВЦЭМ!$B$39:$B$782,J$83)+'СЕТ СН'!$H$12+СВЦЭМ!$D$10+'СЕТ СН'!$H$5-'СЕТ СН'!$H$20</f>
        <v>5323.4910815100002</v>
      </c>
      <c r="K104" s="36">
        <f>SUMIFS(СВЦЭМ!$C$39:$C$782,СВЦЭМ!$A$39:$A$782,$A104,СВЦЭМ!$B$39:$B$782,K$83)+'СЕТ СН'!$H$12+СВЦЭМ!$D$10+'СЕТ СН'!$H$5-'СЕТ СН'!$H$20</f>
        <v>5328.2370225499999</v>
      </c>
      <c r="L104" s="36">
        <f>SUMIFS(СВЦЭМ!$C$39:$C$782,СВЦЭМ!$A$39:$A$782,$A104,СВЦЭМ!$B$39:$B$782,L$83)+'СЕТ СН'!$H$12+СВЦЭМ!$D$10+'СЕТ СН'!$H$5-'СЕТ СН'!$H$20</f>
        <v>5299.7136616000007</v>
      </c>
      <c r="M104" s="36">
        <f>SUMIFS(СВЦЭМ!$C$39:$C$782,СВЦЭМ!$A$39:$A$782,$A104,СВЦЭМ!$B$39:$B$782,M$83)+'СЕТ СН'!$H$12+СВЦЭМ!$D$10+'СЕТ СН'!$H$5-'СЕТ СН'!$H$20</f>
        <v>5300.6446653200001</v>
      </c>
      <c r="N104" s="36">
        <f>SUMIFS(СВЦЭМ!$C$39:$C$782,СВЦЭМ!$A$39:$A$782,$A104,СВЦЭМ!$B$39:$B$782,N$83)+'СЕТ СН'!$H$12+СВЦЭМ!$D$10+'СЕТ СН'!$H$5-'СЕТ СН'!$H$20</f>
        <v>5273.7374034100003</v>
      </c>
      <c r="O104" s="36">
        <f>SUMIFS(СВЦЭМ!$C$39:$C$782,СВЦЭМ!$A$39:$A$782,$A104,СВЦЭМ!$B$39:$B$782,O$83)+'СЕТ СН'!$H$12+СВЦЭМ!$D$10+'СЕТ СН'!$H$5-'СЕТ СН'!$H$20</f>
        <v>5281.6037053</v>
      </c>
      <c r="P104" s="36">
        <f>SUMIFS(СВЦЭМ!$C$39:$C$782,СВЦЭМ!$A$39:$A$782,$A104,СВЦЭМ!$B$39:$B$782,P$83)+'СЕТ СН'!$H$12+СВЦЭМ!$D$10+'СЕТ СН'!$H$5-'СЕТ СН'!$H$20</f>
        <v>5281.6929433100004</v>
      </c>
      <c r="Q104" s="36">
        <f>SUMIFS(СВЦЭМ!$C$39:$C$782,СВЦЭМ!$A$39:$A$782,$A104,СВЦЭМ!$B$39:$B$782,Q$83)+'СЕТ СН'!$H$12+СВЦЭМ!$D$10+'СЕТ СН'!$H$5-'СЕТ СН'!$H$20</f>
        <v>5275.2528247400005</v>
      </c>
      <c r="R104" s="36">
        <f>SUMIFS(СВЦЭМ!$C$39:$C$782,СВЦЭМ!$A$39:$A$782,$A104,СВЦЭМ!$B$39:$B$782,R$83)+'СЕТ СН'!$H$12+СВЦЭМ!$D$10+'СЕТ СН'!$H$5-'СЕТ СН'!$H$20</f>
        <v>5287.4163579699998</v>
      </c>
      <c r="S104" s="36">
        <f>SUMIFS(СВЦЭМ!$C$39:$C$782,СВЦЭМ!$A$39:$A$782,$A104,СВЦЭМ!$B$39:$B$782,S$83)+'СЕТ СН'!$H$12+СВЦЭМ!$D$10+'СЕТ СН'!$H$5-'СЕТ СН'!$H$20</f>
        <v>5294.0158306100002</v>
      </c>
      <c r="T104" s="36">
        <f>SUMIFS(СВЦЭМ!$C$39:$C$782,СВЦЭМ!$A$39:$A$782,$A104,СВЦЭМ!$B$39:$B$782,T$83)+'СЕТ СН'!$H$12+СВЦЭМ!$D$10+'СЕТ СН'!$H$5-'СЕТ СН'!$H$20</f>
        <v>5280.7571023800001</v>
      </c>
      <c r="U104" s="36">
        <f>SUMIFS(СВЦЭМ!$C$39:$C$782,СВЦЭМ!$A$39:$A$782,$A104,СВЦЭМ!$B$39:$B$782,U$83)+'СЕТ СН'!$H$12+СВЦЭМ!$D$10+'СЕТ СН'!$H$5-'СЕТ СН'!$H$20</f>
        <v>5293.6015250999999</v>
      </c>
      <c r="V104" s="36">
        <f>SUMIFS(СВЦЭМ!$C$39:$C$782,СВЦЭМ!$A$39:$A$782,$A104,СВЦЭМ!$B$39:$B$782,V$83)+'СЕТ СН'!$H$12+СВЦЭМ!$D$10+'СЕТ СН'!$H$5-'СЕТ СН'!$H$20</f>
        <v>5270.7899702200002</v>
      </c>
      <c r="W104" s="36">
        <f>SUMIFS(СВЦЭМ!$C$39:$C$782,СВЦЭМ!$A$39:$A$782,$A104,СВЦЭМ!$B$39:$B$782,W$83)+'СЕТ СН'!$H$12+СВЦЭМ!$D$10+'СЕТ СН'!$H$5-'СЕТ СН'!$H$20</f>
        <v>5237.3706899400004</v>
      </c>
      <c r="X104" s="36">
        <f>SUMIFS(СВЦЭМ!$C$39:$C$782,СВЦЭМ!$A$39:$A$782,$A104,СВЦЭМ!$B$39:$B$782,X$83)+'СЕТ СН'!$H$12+СВЦЭМ!$D$10+'СЕТ СН'!$H$5-'СЕТ СН'!$H$20</f>
        <v>5279.6796087000002</v>
      </c>
      <c r="Y104" s="36">
        <f>SUMIFS(СВЦЭМ!$C$39:$C$782,СВЦЭМ!$A$39:$A$782,$A104,СВЦЭМ!$B$39:$B$782,Y$83)+'СЕТ СН'!$H$12+СВЦЭМ!$D$10+'СЕТ СН'!$H$5-'СЕТ СН'!$H$20</f>
        <v>5276.4948091700007</v>
      </c>
    </row>
    <row r="105" spans="1:25" ht="15.75" x14ac:dyDescent="0.2">
      <c r="A105" s="35">
        <f t="shared" si="2"/>
        <v>45434</v>
      </c>
      <c r="B105" s="36">
        <f>SUMIFS(СВЦЭМ!$C$39:$C$782,СВЦЭМ!$A$39:$A$782,$A105,СВЦЭМ!$B$39:$B$782,B$83)+'СЕТ СН'!$H$12+СВЦЭМ!$D$10+'СЕТ СН'!$H$5-'СЕТ СН'!$H$20</f>
        <v>5319.6747352100001</v>
      </c>
      <c r="C105" s="36">
        <f>SUMIFS(СВЦЭМ!$C$39:$C$782,СВЦЭМ!$A$39:$A$782,$A105,СВЦЭМ!$B$39:$B$782,C$83)+'СЕТ СН'!$H$12+СВЦЭМ!$D$10+'СЕТ СН'!$H$5-'СЕТ СН'!$H$20</f>
        <v>5404.8112794799999</v>
      </c>
      <c r="D105" s="36">
        <f>SUMIFS(СВЦЭМ!$C$39:$C$782,СВЦЭМ!$A$39:$A$782,$A105,СВЦЭМ!$B$39:$B$782,D$83)+'СЕТ СН'!$H$12+СВЦЭМ!$D$10+'СЕТ СН'!$H$5-'СЕТ СН'!$H$20</f>
        <v>5441.46113487</v>
      </c>
      <c r="E105" s="36">
        <f>SUMIFS(СВЦЭМ!$C$39:$C$782,СВЦЭМ!$A$39:$A$782,$A105,СВЦЭМ!$B$39:$B$782,E$83)+'СЕТ СН'!$H$12+СВЦЭМ!$D$10+'СЕТ СН'!$H$5-'СЕТ СН'!$H$20</f>
        <v>5466.6721158999999</v>
      </c>
      <c r="F105" s="36">
        <f>SUMIFS(СВЦЭМ!$C$39:$C$782,СВЦЭМ!$A$39:$A$782,$A105,СВЦЭМ!$B$39:$B$782,F$83)+'СЕТ СН'!$H$12+СВЦЭМ!$D$10+'СЕТ СН'!$H$5-'СЕТ СН'!$H$20</f>
        <v>5466.6466895600006</v>
      </c>
      <c r="G105" s="36">
        <f>SUMIFS(СВЦЭМ!$C$39:$C$782,СВЦЭМ!$A$39:$A$782,$A105,СВЦЭМ!$B$39:$B$782,G$83)+'СЕТ СН'!$H$12+СВЦЭМ!$D$10+'СЕТ СН'!$H$5-'СЕТ СН'!$H$20</f>
        <v>5464.9522255100001</v>
      </c>
      <c r="H105" s="36">
        <f>SUMIFS(СВЦЭМ!$C$39:$C$782,СВЦЭМ!$A$39:$A$782,$A105,СВЦЭМ!$B$39:$B$782,H$83)+'СЕТ СН'!$H$12+СВЦЭМ!$D$10+'СЕТ СН'!$H$5-'СЕТ СН'!$H$20</f>
        <v>5385.24708861</v>
      </c>
      <c r="I105" s="36">
        <f>SUMIFS(СВЦЭМ!$C$39:$C$782,СВЦЭМ!$A$39:$A$782,$A105,СВЦЭМ!$B$39:$B$782,I$83)+'СЕТ СН'!$H$12+СВЦЭМ!$D$10+'СЕТ СН'!$H$5-'СЕТ СН'!$H$20</f>
        <v>5336.0911849800004</v>
      </c>
      <c r="J105" s="36">
        <f>SUMIFS(СВЦЭМ!$C$39:$C$782,СВЦЭМ!$A$39:$A$782,$A105,СВЦЭМ!$B$39:$B$782,J$83)+'СЕТ СН'!$H$12+СВЦЭМ!$D$10+'СЕТ СН'!$H$5-'СЕТ СН'!$H$20</f>
        <v>5345.7980263400004</v>
      </c>
      <c r="K105" s="36">
        <f>SUMIFS(СВЦЭМ!$C$39:$C$782,СВЦЭМ!$A$39:$A$782,$A105,СВЦЭМ!$B$39:$B$782,K$83)+'СЕТ СН'!$H$12+СВЦЭМ!$D$10+'СЕТ СН'!$H$5-'СЕТ СН'!$H$20</f>
        <v>5315.1827444800001</v>
      </c>
      <c r="L105" s="36">
        <f>SUMIFS(СВЦЭМ!$C$39:$C$782,СВЦЭМ!$A$39:$A$782,$A105,СВЦЭМ!$B$39:$B$782,L$83)+'СЕТ СН'!$H$12+СВЦЭМ!$D$10+'СЕТ СН'!$H$5-'СЕТ СН'!$H$20</f>
        <v>5285.5654247500006</v>
      </c>
      <c r="M105" s="36">
        <f>SUMIFS(СВЦЭМ!$C$39:$C$782,СВЦЭМ!$A$39:$A$782,$A105,СВЦЭМ!$B$39:$B$782,M$83)+'СЕТ СН'!$H$12+СВЦЭМ!$D$10+'СЕТ СН'!$H$5-'СЕТ СН'!$H$20</f>
        <v>5310.7413676599999</v>
      </c>
      <c r="N105" s="36">
        <f>SUMIFS(СВЦЭМ!$C$39:$C$782,СВЦЭМ!$A$39:$A$782,$A105,СВЦЭМ!$B$39:$B$782,N$83)+'СЕТ СН'!$H$12+СВЦЭМ!$D$10+'СЕТ СН'!$H$5-'СЕТ СН'!$H$20</f>
        <v>5329.10579934</v>
      </c>
      <c r="O105" s="36">
        <f>SUMIFS(СВЦЭМ!$C$39:$C$782,СВЦЭМ!$A$39:$A$782,$A105,СВЦЭМ!$B$39:$B$782,O$83)+'СЕТ СН'!$H$12+СВЦЭМ!$D$10+'СЕТ СН'!$H$5-'СЕТ СН'!$H$20</f>
        <v>5338.0449653100004</v>
      </c>
      <c r="P105" s="36">
        <f>SUMIFS(СВЦЭМ!$C$39:$C$782,СВЦЭМ!$A$39:$A$782,$A105,СВЦЭМ!$B$39:$B$782,P$83)+'СЕТ СН'!$H$12+СВЦЭМ!$D$10+'СЕТ СН'!$H$5-'СЕТ СН'!$H$20</f>
        <v>5345.1659298600007</v>
      </c>
      <c r="Q105" s="36">
        <f>SUMIFS(СВЦЭМ!$C$39:$C$782,СВЦЭМ!$A$39:$A$782,$A105,СВЦЭМ!$B$39:$B$782,Q$83)+'СЕТ СН'!$H$12+СВЦЭМ!$D$10+'СЕТ СН'!$H$5-'СЕТ СН'!$H$20</f>
        <v>5361.8279801400004</v>
      </c>
      <c r="R105" s="36">
        <f>SUMIFS(СВЦЭМ!$C$39:$C$782,СВЦЭМ!$A$39:$A$782,$A105,СВЦЭМ!$B$39:$B$782,R$83)+'СЕТ СН'!$H$12+СВЦЭМ!$D$10+'СЕТ СН'!$H$5-'СЕТ СН'!$H$20</f>
        <v>5365.3285217400007</v>
      </c>
      <c r="S105" s="36">
        <f>SUMIFS(СВЦЭМ!$C$39:$C$782,СВЦЭМ!$A$39:$A$782,$A105,СВЦЭМ!$B$39:$B$782,S$83)+'СЕТ СН'!$H$12+СВЦЭМ!$D$10+'СЕТ СН'!$H$5-'СЕТ СН'!$H$20</f>
        <v>5370.0335689500007</v>
      </c>
      <c r="T105" s="36">
        <f>SUMIFS(СВЦЭМ!$C$39:$C$782,СВЦЭМ!$A$39:$A$782,$A105,СВЦЭМ!$B$39:$B$782,T$83)+'СЕТ СН'!$H$12+СВЦЭМ!$D$10+'СЕТ СН'!$H$5-'СЕТ СН'!$H$20</f>
        <v>5346.8746359500001</v>
      </c>
      <c r="U105" s="36">
        <f>SUMIFS(СВЦЭМ!$C$39:$C$782,СВЦЭМ!$A$39:$A$782,$A105,СВЦЭМ!$B$39:$B$782,U$83)+'СЕТ СН'!$H$12+СВЦЭМ!$D$10+'СЕТ СН'!$H$5-'СЕТ СН'!$H$20</f>
        <v>5337.7090888399998</v>
      </c>
      <c r="V105" s="36">
        <f>SUMIFS(СВЦЭМ!$C$39:$C$782,СВЦЭМ!$A$39:$A$782,$A105,СВЦЭМ!$B$39:$B$782,V$83)+'СЕТ СН'!$H$12+СВЦЭМ!$D$10+'СЕТ СН'!$H$5-'СЕТ СН'!$H$20</f>
        <v>5278.9058858400003</v>
      </c>
      <c r="W105" s="36">
        <f>SUMIFS(СВЦЭМ!$C$39:$C$782,СВЦЭМ!$A$39:$A$782,$A105,СВЦЭМ!$B$39:$B$782,W$83)+'СЕТ СН'!$H$12+СВЦЭМ!$D$10+'СЕТ СН'!$H$5-'СЕТ СН'!$H$20</f>
        <v>5239.8355541999999</v>
      </c>
      <c r="X105" s="36">
        <f>SUMIFS(СВЦЭМ!$C$39:$C$782,СВЦЭМ!$A$39:$A$782,$A105,СВЦЭМ!$B$39:$B$782,X$83)+'СЕТ СН'!$H$12+СВЦЭМ!$D$10+'СЕТ СН'!$H$5-'СЕТ СН'!$H$20</f>
        <v>5270.19006403</v>
      </c>
      <c r="Y105" s="36">
        <f>SUMIFS(СВЦЭМ!$C$39:$C$782,СВЦЭМ!$A$39:$A$782,$A105,СВЦЭМ!$B$39:$B$782,Y$83)+'СЕТ СН'!$H$12+СВЦЭМ!$D$10+'СЕТ СН'!$H$5-'СЕТ СН'!$H$20</f>
        <v>5273.2353942600002</v>
      </c>
    </row>
    <row r="106" spans="1:25" ht="15.75" x14ac:dyDescent="0.2">
      <c r="A106" s="35">
        <f t="shared" si="2"/>
        <v>45435</v>
      </c>
      <c r="B106" s="36">
        <f>SUMIFS(СВЦЭМ!$C$39:$C$782,СВЦЭМ!$A$39:$A$782,$A106,СВЦЭМ!$B$39:$B$782,B$83)+'СЕТ СН'!$H$12+СВЦЭМ!$D$10+'СЕТ СН'!$H$5-'СЕТ СН'!$H$20</f>
        <v>5308.8239156</v>
      </c>
      <c r="C106" s="36">
        <f>SUMIFS(СВЦЭМ!$C$39:$C$782,СВЦЭМ!$A$39:$A$782,$A106,СВЦЭМ!$B$39:$B$782,C$83)+'СЕТ СН'!$H$12+СВЦЭМ!$D$10+'СЕТ СН'!$H$5-'СЕТ СН'!$H$20</f>
        <v>5382.91336993</v>
      </c>
      <c r="D106" s="36">
        <f>SUMIFS(СВЦЭМ!$C$39:$C$782,СВЦЭМ!$A$39:$A$782,$A106,СВЦЭМ!$B$39:$B$782,D$83)+'СЕТ СН'!$H$12+СВЦЭМ!$D$10+'СЕТ СН'!$H$5-'СЕТ СН'!$H$20</f>
        <v>5403.8221137399996</v>
      </c>
      <c r="E106" s="36">
        <f>SUMIFS(СВЦЭМ!$C$39:$C$782,СВЦЭМ!$A$39:$A$782,$A106,СВЦЭМ!$B$39:$B$782,E$83)+'СЕТ СН'!$H$12+СВЦЭМ!$D$10+'СЕТ СН'!$H$5-'СЕТ СН'!$H$20</f>
        <v>5391.4534568500003</v>
      </c>
      <c r="F106" s="36">
        <f>SUMIFS(СВЦЭМ!$C$39:$C$782,СВЦЭМ!$A$39:$A$782,$A106,СВЦЭМ!$B$39:$B$782,F$83)+'СЕТ СН'!$H$12+СВЦЭМ!$D$10+'СЕТ СН'!$H$5-'СЕТ СН'!$H$20</f>
        <v>5399.8363715599999</v>
      </c>
      <c r="G106" s="36">
        <f>SUMIFS(СВЦЭМ!$C$39:$C$782,СВЦЭМ!$A$39:$A$782,$A106,СВЦЭМ!$B$39:$B$782,G$83)+'СЕТ СН'!$H$12+СВЦЭМ!$D$10+'СЕТ СН'!$H$5-'СЕТ СН'!$H$20</f>
        <v>5387.2456891399997</v>
      </c>
      <c r="H106" s="36">
        <f>SUMIFS(СВЦЭМ!$C$39:$C$782,СВЦЭМ!$A$39:$A$782,$A106,СВЦЭМ!$B$39:$B$782,H$83)+'СЕТ СН'!$H$12+СВЦЭМ!$D$10+'СЕТ СН'!$H$5-'СЕТ СН'!$H$20</f>
        <v>5390.0759417200006</v>
      </c>
      <c r="I106" s="36">
        <f>SUMIFS(СВЦЭМ!$C$39:$C$782,СВЦЭМ!$A$39:$A$782,$A106,СВЦЭМ!$B$39:$B$782,I$83)+'СЕТ СН'!$H$12+СВЦЭМ!$D$10+'СЕТ СН'!$H$5-'СЕТ СН'!$H$20</f>
        <v>5315.8912090600006</v>
      </c>
      <c r="J106" s="36">
        <f>SUMIFS(СВЦЭМ!$C$39:$C$782,СВЦЭМ!$A$39:$A$782,$A106,СВЦЭМ!$B$39:$B$782,J$83)+'СЕТ СН'!$H$12+СВЦЭМ!$D$10+'СЕТ СН'!$H$5-'СЕТ СН'!$H$20</f>
        <v>5293.23004279</v>
      </c>
      <c r="K106" s="36">
        <f>SUMIFS(СВЦЭМ!$C$39:$C$782,СВЦЭМ!$A$39:$A$782,$A106,СВЦЭМ!$B$39:$B$782,K$83)+'СЕТ СН'!$H$12+СВЦЭМ!$D$10+'СЕТ СН'!$H$5-'СЕТ СН'!$H$20</f>
        <v>5270.0359657700001</v>
      </c>
      <c r="L106" s="36">
        <f>SUMIFS(СВЦЭМ!$C$39:$C$782,СВЦЭМ!$A$39:$A$782,$A106,СВЦЭМ!$B$39:$B$782,L$83)+'СЕТ СН'!$H$12+СВЦЭМ!$D$10+'СЕТ СН'!$H$5-'СЕТ СН'!$H$20</f>
        <v>5286.5854331200007</v>
      </c>
      <c r="M106" s="36">
        <f>SUMIFS(СВЦЭМ!$C$39:$C$782,СВЦЭМ!$A$39:$A$782,$A106,СВЦЭМ!$B$39:$B$782,M$83)+'СЕТ СН'!$H$12+СВЦЭМ!$D$10+'СЕТ СН'!$H$5-'СЕТ СН'!$H$20</f>
        <v>5287.1728320900002</v>
      </c>
      <c r="N106" s="36">
        <f>SUMIFS(СВЦЭМ!$C$39:$C$782,СВЦЭМ!$A$39:$A$782,$A106,СВЦЭМ!$B$39:$B$782,N$83)+'СЕТ СН'!$H$12+СВЦЭМ!$D$10+'СЕТ СН'!$H$5-'СЕТ СН'!$H$20</f>
        <v>5281.2517170700003</v>
      </c>
      <c r="O106" s="36">
        <f>SUMIFS(СВЦЭМ!$C$39:$C$782,СВЦЭМ!$A$39:$A$782,$A106,СВЦЭМ!$B$39:$B$782,O$83)+'СЕТ СН'!$H$12+СВЦЭМ!$D$10+'СЕТ СН'!$H$5-'СЕТ СН'!$H$20</f>
        <v>5287.4439955500002</v>
      </c>
      <c r="P106" s="36">
        <f>SUMIFS(СВЦЭМ!$C$39:$C$782,СВЦЭМ!$A$39:$A$782,$A106,СВЦЭМ!$B$39:$B$782,P$83)+'СЕТ СН'!$H$12+СВЦЭМ!$D$10+'СЕТ СН'!$H$5-'СЕТ СН'!$H$20</f>
        <v>5293.4207524900003</v>
      </c>
      <c r="Q106" s="36">
        <f>SUMIFS(СВЦЭМ!$C$39:$C$782,СВЦЭМ!$A$39:$A$782,$A106,СВЦЭМ!$B$39:$B$782,Q$83)+'СЕТ СН'!$H$12+СВЦЭМ!$D$10+'СЕТ СН'!$H$5-'СЕТ СН'!$H$20</f>
        <v>5316.8743959399999</v>
      </c>
      <c r="R106" s="36">
        <f>SUMIFS(СВЦЭМ!$C$39:$C$782,СВЦЭМ!$A$39:$A$782,$A106,СВЦЭМ!$B$39:$B$782,R$83)+'СЕТ СН'!$H$12+СВЦЭМ!$D$10+'СЕТ СН'!$H$5-'СЕТ СН'!$H$20</f>
        <v>5315.0930012700001</v>
      </c>
      <c r="S106" s="36">
        <f>SUMIFS(СВЦЭМ!$C$39:$C$782,СВЦЭМ!$A$39:$A$782,$A106,СВЦЭМ!$B$39:$B$782,S$83)+'СЕТ СН'!$H$12+СВЦЭМ!$D$10+'СЕТ СН'!$H$5-'СЕТ СН'!$H$20</f>
        <v>5305.7534119900001</v>
      </c>
      <c r="T106" s="36">
        <f>SUMIFS(СВЦЭМ!$C$39:$C$782,СВЦЭМ!$A$39:$A$782,$A106,СВЦЭМ!$B$39:$B$782,T$83)+'СЕТ СН'!$H$12+СВЦЭМ!$D$10+'СЕТ СН'!$H$5-'СЕТ СН'!$H$20</f>
        <v>5305.9223738600003</v>
      </c>
      <c r="U106" s="36">
        <f>SUMIFS(СВЦЭМ!$C$39:$C$782,СВЦЭМ!$A$39:$A$782,$A106,СВЦЭМ!$B$39:$B$782,U$83)+'СЕТ СН'!$H$12+СВЦЭМ!$D$10+'СЕТ СН'!$H$5-'СЕТ СН'!$H$20</f>
        <v>5323.3204207600002</v>
      </c>
      <c r="V106" s="36">
        <f>SUMIFS(СВЦЭМ!$C$39:$C$782,СВЦЭМ!$A$39:$A$782,$A106,СВЦЭМ!$B$39:$B$782,V$83)+'СЕТ СН'!$H$12+СВЦЭМ!$D$10+'СЕТ СН'!$H$5-'СЕТ СН'!$H$20</f>
        <v>5313.1595703500006</v>
      </c>
      <c r="W106" s="36">
        <f>SUMIFS(СВЦЭМ!$C$39:$C$782,СВЦЭМ!$A$39:$A$782,$A106,СВЦЭМ!$B$39:$B$782,W$83)+'СЕТ СН'!$H$12+СВЦЭМ!$D$10+'СЕТ СН'!$H$5-'СЕТ СН'!$H$20</f>
        <v>5287.5091435800005</v>
      </c>
      <c r="X106" s="36">
        <f>SUMIFS(СВЦЭМ!$C$39:$C$782,СВЦЭМ!$A$39:$A$782,$A106,СВЦЭМ!$B$39:$B$782,X$83)+'СЕТ СН'!$H$12+СВЦЭМ!$D$10+'СЕТ СН'!$H$5-'СЕТ СН'!$H$20</f>
        <v>5314.6923117799997</v>
      </c>
      <c r="Y106" s="36">
        <f>SUMIFS(СВЦЭМ!$C$39:$C$782,СВЦЭМ!$A$39:$A$782,$A106,СВЦЭМ!$B$39:$B$782,Y$83)+'СЕТ СН'!$H$12+СВЦЭМ!$D$10+'СЕТ СН'!$H$5-'СЕТ СН'!$H$20</f>
        <v>5374.9307720899997</v>
      </c>
    </row>
    <row r="107" spans="1:25" ht="15.75" x14ac:dyDescent="0.2">
      <c r="A107" s="35">
        <f t="shared" si="2"/>
        <v>45436</v>
      </c>
      <c r="B107" s="36">
        <f>SUMIFS(СВЦЭМ!$C$39:$C$782,СВЦЭМ!$A$39:$A$782,$A107,СВЦЭМ!$B$39:$B$782,B$83)+'СЕТ СН'!$H$12+СВЦЭМ!$D$10+'СЕТ СН'!$H$5-'СЕТ СН'!$H$20</f>
        <v>5290.3230978900001</v>
      </c>
      <c r="C107" s="36">
        <f>SUMIFS(СВЦЭМ!$C$39:$C$782,СВЦЭМ!$A$39:$A$782,$A107,СВЦЭМ!$B$39:$B$782,C$83)+'СЕТ СН'!$H$12+СВЦЭМ!$D$10+'СЕТ СН'!$H$5-'СЕТ СН'!$H$20</f>
        <v>5366.7924379699998</v>
      </c>
      <c r="D107" s="36">
        <f>SUMIFS(СВЦЭМ!$C$39:$C$782,СВЦЭМ!$A$39:$A$782,$A107,СВЦЭМ!$B$39:$B$782,D$83)+'СЕТ СН'!$H$12+СВЦЭМ!$D$10+'СЕТ СН'!$H$5-'СЕТ СН'!$H$20</f>
        <v>5388.6852011800001</v>
      </c>
      <c r="E107" s="36">
        <f>SUMIFS(СВЦЭМ!$C$39:$C$782,СВЦЭМ!$A$39:$A$782,$A107,СВЦЭМ!$B$39:$B$782,E$83)+'СЕТ СН'!$H$12+СВЦЭМ!$D$10+'СЕТ СН'!$H$5-'СЕТ СН'!$H$20</f>
        <v>5454.7322127200005</v>
      </c>
      <c r="F107" s="36">
        <f>SUMIFS(СВЦЭМ!$C$39:$C$782,СВЦЭМ!$A$39:$A$782,$A107,СВЦЭМ!$B$39:$B$782,F$83)+'СЕТ СН'!$H$12+СВЦЭМ!$D$10+'СЕТ СН'!$H$5-'СЕТ СН'!$H$20</f>
        <v>5437.5804027699996</v>
      </c>
      <c r="G107" s="36">
        <f>SUMIFS(СВЦЭМ!$C$39:$C$782,СВЦЭМ!$A$39:$A$782,$A107,СВЦЭМ!$B$39:$B$782,G$83)+'СЕТ СН'!$H$12+СВЦЭМ!$D$10+'СЕТ СН'!$H$5-'СЕТ СН'!$H$20</f>
        <v>5410.04059547</v>
      </c>
      <c r="H107" s="36">
        <f>SUMIFS(СВЦЭМ!$C$39:$C$782,СВЦЭМ!$A$39:$A$782,$A107,СВЦЭМ!$B$39:$B$782,H$83)+'СЕТ СН'!$H$12+СВЦЭМ!$D$10+'СЕТ СН'!$H$5-'СЕТ СН'!$H$20</f>
        <v>5290.9476989300001</v>
      </c>
      <c r="I107" s="36">
        <f>SUMIFS(СВЦЭМ!$C$39:$C$782,СВЦЭМ!$A$39:$A$782,$A107,СВЦЭМ!$B$39:$B$782,I$83)+'СЕТ СН'!$H$12+СВЦЭМ!$D$10+'СЕТ СН'!$H$5-'СЕТ СН'!$H$20</f>
        <v>5199.1082851400006</v>
      </c>
      <c r="J107" s="36">
        <f>SUMIFS(СВЦЭМ!$C$39:$C$782,СВЦЭМ!$A$39:$A$782,$A107,СВЦЭМ!$B$39:$B$782,J$83)+'СЕТ СН'!$H$12+СВЦЭМ!$D$10+'СЕТ СН'!$H$5-'СЕТ СН'!$H$20</f>
        <v>5164.9160277999999</v>
      </c>
      <c r="K107" s="36">
        <f>SUMIFS(СВЦЭМ!$C$39:$C$782,СВЦЭМ!$A$39:$A$782,$A107,СВЦЭМ!$B$39:$B$782,K$83)+'СЕТ СН'!$H$12+СВЦЭМ!$D$10+'СЕТ СН'!$H$5-'СЕТ СН'!$H$20</f>
        <v>5143.3100657200002</v>
      </c>
      <c r="L107" s="36">
        <f>SUMIFS(СВЦЭМ!$C$39:$C$782,СВЦЭМ!$A$39:$A$782,$A107,СВЦЭМ!$B$39:$B$782,L$83)+'СЕТ СН'!$H$12+СВЦЭМ!$D$10+'СЕТ СН'!$H$5-'СЕТ СН'!$H$20</f>
        <v>5120.5857549100001</v>
      </c>
      <c r="M107" s="36">
        <f>SUMIFS(СВЦЭМ!$C$39:$C$782,СВЦЭМ!$A$39:$A$782,$A107,СВЦЭМ!$B$39:$B$782,M$83)+'СЕТ СН'!$H$12+СВЦЭМ!$D$10+'СЕТ СН'!$H$5-'СЕТ СН'!$H$20</f>
        <v>5122.8885893000006</v>
      </c>
      <c r="N107" s="36">
        <f>SUMIFS(СВЦЭМ!$C$39:$C$782,СВЦЭМ!$A$39:$A$782,$A107,СВЦЭМ!$B$39:$B$782,N$83)+'СЕТ СН'!$H$12+СВЦЭМ!$D$10+'СЕТ СН'!$H$5-'СЕТ СН'!$H$20</f>
        <v>5125.7588738900004</v>
      </c>
      <c r="O107" s="36">
        <f>SUMIFS(СВЦЭМ!$C$39:$C$782,СВЦЭМ!$A$39:$A$782,$A107,СВЦЭМ!$B$39:$B$782,O$83)+'СЕТ СН'!$H$12+СВЦЭМ!$D$10+'СЕТ СН'!$H$5-'СЕТ СН'!$H$20</f>
        <v>5133.2928619499999</v>
      </c>
      <c r="P107" s="36">
        <f>SUMIFS(СВЦЭМ!$C$39:$C$782,СВЦЭМ!$A$39:$A$782,$A107,СВЦЭМ!$B$39:$B$782,P$83)+'СЕТ СН'!$H$12+СВЦЭМ!$D$10+'СЕТ СН'!$H$5-'СЕТ СН'!$H$20</f>
        <v>5148.8413300700004</v>
      </c>
      <c r="Q107" s="36">
        <f>SUMIFS(СВЦЭМ!$C$39:$C$782,СВЦЭМ!$A$39:$A$782,$A107,СВЦЭМ!$B$39:$B$782,Q$83)+'СЕТ СН'!$H$12+СВЦЭМ!$D$10+'СЕТ СН'!$H$5-'СЕТ СН'!$H$20</f>
        <v>5157.7716541</v>
      </c>
      <c r="R107" s="36">
        <f>SUMIFS(СВЦЭМ!$C$39:$C$782,СВЦЭМ!$A$39:$A$782,$A107,СВЦЭМ!$B$39:$B$782,R$83)+'СЕТ СН'!$H$12+СВЦЭМ!$D$10+'СЕТ СН'!$H$5-'СЕТ СН'!$H$20</f>
        <v>5185.1610335200003</v>
      </c>
      <c r="S107" s="36">
        <f>SUMIFS(СВЦЭМ!$C$39:$C$782,СВЦЭМ!$A$39:$A$782,$A107,СВЦЭМ!$B$39:$B$782,S$83)+'СЕТ СН'!$H$12+СВЦЭМ!$D$10+'СЕТ СН'!$H$5-'СЕТ СН'!$H$20</f>
        <v>5175.4235540600002</v>
      </c>
      <c r="T107" s="36">
        <f>SUMIFS(СВЦЭМ!$C$39:$C$782,СВЦЭМ!$A$39:$A$782,$A107,СВЦЭМ!$B$39:$B$782,T$83)+'СЕТ СН'!$H$12+СВЦЭМ!$D$10+'СЕТ СН'!$H$5-'СЕТ СН'!$H$20</f>
        <v>5160.0363759000002</v>
      </c>
      <c r="U107" s="36">
        <f>SUMIFS(СВЦЭМ!$C$39:$C$782,СВЦЭМ!$A$39:$A$782,$A107,СВЦЭМ!$B$39:$B$782,U$83)+'СЕТ СН'!$H$12+СВЦЭМ!$D$10+'СЕТ СН'!$H$5-'СЕТ СН'!$H$20</f>
        <v>5136.3353408700004</v>
      </c>
      <c r="V107" s="36">
        <f>SUMIFS(СВЦЭМ!$C$39:$C$782,СВЦЭМ!$A$39:$A$782,$A107,СВЦЭМ!$B$39:$B$782,V$83)+'СЕТ СН'!$H$12+СВЦЭМ!$D$10+'СЕТ СН'!$H$5-'СЕТ СН'!$H$20</f>
        <v>5128.3531397699999</v>
      </c>
      <c r="W107" s="36">
        <f>SUMIFS(СВЦЭМ!$C$39:$C$782,СВЦЭМ!$A$39:$A$782,$A107,СВЦЭМ!$B$39:$B$782,W$83)+'СЕТ СН'!$H$12+СВЦЭМ!$D$10+'СЕТ СН'!$H$5-'СЕТ СН'!$H$20</f>
        <v>5112.8729692699999</v>
      </c>
      <c r="X107" s="36">
        <f>SUMIFS(СВЦЭМ!$C$39:$C$782,СВЦЭМ!$A$39:$A$782,$A107,СВЦЭМ!$B$39:$B$782,X$83)+'СЕТ СН'!$H$12+СВЦЭМ!$D$10+'СЕТ СН'!$H$5-'СЕТ СН'!$H$20</f>
        <v>5132.4561284900001</v>
      </c>
      <c r="Y107" s="36">
        <f>SUMIFS(СВЦЭМ!$C$39:$C$782,СВЦЭМ!$A$39:$A$782,$A107,СВЦЭМ!$B$39:$B$782,Y$83)+'СЕТ СН'!$H$12+СВЦЭМ!$D$10+'СЕТ СН'!$H$5-'СЕТ СН'!$H$20</f>
        <v>5226.95566435</v>
      </c>
    </row>
    <row r="108" spans="1:25" ht="15.75" x14ac:dyDescent="0.2">
      <c r="A108" s="35">
        <f t="shared" si="2"/>
        <v>45437</v>
      </c>
      <c r="B108" s="36">
        <f>SUMIFS(СВЦЭМ!$C$39:$C$782,СВЦЭМ!$A$39:$A$782,$A108,СВЦЭМ!$B$39:$B$782,B$83)+'СЕТ СН'!$H$12+СВЦЭМ!$D$10+'СЕТ СН'!$H$5-'СЕТ СН'!$H$20</f>
        <v>5208.4696704899998</v>
      </c>
      <c r="C108" s="36">
        <f>SUMIFS(СВЦЭМ!$C$39:$C$782,СВЦЭМ!$A$39:$A$782,$A108,СВЦЭМ!$B$39:$B$782,C$83)+'СЕТ СН'!$H$12+СВЦЭМ!$D$10+'СЕТ СН'!$H$5-'СЕТ СН'!$H$20</f>
        <v>5276.2724626600002</v>
      </c>
      <c r="D108" s="36">
        <f>SUMIFS(СВЦЭМ!$C$39:$C$782,СВЦЭМ!$A$39:$A$782,$A108,СВЦЭМ!$B$39:$B$782,D$83)+'СЕТ СН'!$H$12+СВЦЭМ!$D$10+'СЕТ СН'!$H$5-'СЕТ СН'!$H$20</f>
        <v>5388.4698817400003</v>
      </c>
      <c r="E108" s="36">
        <f>SUMIFS(СВЦЭМ!$C$39:$C$782,СВЦЭМ!$A$39:$A$782,$A108,СВЦЭМ!$B$39:$B$782,E$83)+'СЕТ СН'!$H$12+СВЦЭМ!$D$10+'СЕТ СН'!$H$5-'СЕТ СН'!$H$20</f>
        <v>5389.2833231499999</v>
      </c>
      <c r="F108" s="36">
        <f>SUMIFS(СВЦЭМ!$C$39:$C$782,СВЦЭМ!$A$39:$A$782,$A108,СВЦЭМ!$B$39:$B$782,F$83)+'СЕТ СН'!$H$12+СВЦЭМ!$D$10+'СЕТ СН'!$H$5-'СЕТ СН'!$H$20</f>
        <v>5384.5417002699996</v>
      </c>
      <c r="G108" s="36">
        <f>SUMIFS(СВЦЭМ!$C$39:$C$782,СВЦЭМ!$A$39:$A$782,$A108,СВЦЭМ!$B$39:$B$782,G$83)+'СЕТ СН'!$H$12+СВЦЭМ!$D$10+'СЕТ СН'!$H$5-'СЕТ СН'!$H$20</f>
        <v>5393.6598818800003</v>
      </c>
      <c r="H108" s="36">
        <f>SUMIFS(СВЦЭМ!$C$39:$C$782,СВЦЭМ!$A$39:$A$782,$A108,СВЦЭМ!$B$39:$B$782,H$83)+'СЕТ СН'!$H$12+СВЦЭМ!$D$10+'СЕТ СН'!$H$5-'СЕТ СН'!$H$20</f>
        <v>5352.12004686</v>
      </c>
      <c r="I108" s="36">
        <f>SUMIFS(СВЦЭМ!$C$39:$C$782,СВЦЭМ!$A$39:$A$782,$A108,СВЦЭМ!$B$39:$B$782,I$83)+'СЕТ СН'!$H$12+СВЦЭМ!$D$10+'СЕТ СН'!$H$5-'СЕТ СН'!$H$20</f>
        <v>5263.5632383000002</v>
      </c>
      <c r="J108" s="36">
        <f>SUMIFS(СВЦЭМ!$C$39:$C$782,СВЦЭМ!$A$39:$A$782,$A108,СВЦЭМ!$B$39:$B$782,J$83)+'СЕТ СН'!$H$12+СВЦЭМ!$D$10+'СЕТ СН'!$H$5-'СЕТ СН'!$H$20</f>
        <v>5164.3098219399999</v>
      </c>
      <c r="K108" s="36">
        <f>SUMIFS(СВЦЭМ!$C$39:$C$782,СВЦЭМ!$A$39:$A$782,$A108,СВЦЭМ!$B$39:$B$782,K$83)+'СЕТ СН'!$H$12+СВЦЭМ!$D$10+'СЕТ СН'!$H$5-'СЕТ СН'!$H$20</f>
        <v>5114.3279182400001</v>
      </c>
      <c r="L108" s="36">
        <f>SUMIFS(СВЦЭМ!$C$39:$C$782,СВЦЭМ!$A$39:$A$782,$A108,СВЦЭМ!$B$39:$B$782,L$83)+'СЕТ СН'!$H$12+СВЦЭМ!$D$10+'СЕТ СН'!$H$5-'СЕТ СН'!$H$20</f>
        <v>5104.2995575200002</v>
      </c>
      <c r="M108" s="36">
        <f>SUMIFS(СВЦЭМ!$C$39:$C$782,СВЦЭМ!$A$39:$A$782,$A108,СВЦЭМ!$B$39:$B$782,M$83)+'СЕТ СН'!$H$12+СВЦЭМ!$D$10+'СЕТ СН'!$H$5-'СЕТ СН'!$H$20</f>
        <v>5094.1692701800002</v>
      </c>
      <c r="N108" s="36">
        <f>SUMIFS(СВЦЭМ!$C$39:$C$782,СВЦЭМ!$A$39:$A$782,$A108,СВЦЭМ!$B$39:$B$782,N$83)+'СЕТ СН'!$H$12+СВЦЭМ!$D$10+'СЕТ СН'!$H$5-'СЕТ СН'!$H$20</f>
        <v>5094.3151868800005</v>
      </c>
      <c r="O108" s="36">
        <f>SUMIFS(СВЦЭМ!$C$39:$C$782,СВЦЭМ!$A$39:$A$782,$A108,СВЦЭМ!$B$39:$B$782,O$83)+'СЕТ СН'!$H$12+СВЦЭМ!$D$10+'СЕТ СН'!$H$5-'СЕТ СН'!$H$20</f>
        <v>5101.2241962999997</v>
      </c>
      <c r="P108" s="36">
        <f>SUMIFS(СВЦЭМ!$C$39:$C$782,СВЦЭМ!$A$39:$A$782,$A108,СВЦЭМ!$B$39:$B$782,P$83)+'СЕТ СН'!$H$12+СВЦЭМ!$D$10+'СЕТ СН'!$H$5-'СЕТ СН'!$H$20</f>
        <v>5111.4389464900005</v>
      </c>
      <c r="Q108" s="36">
        <f>SUMIFS(СВЦЭМ!$C$39:$C$782,СВЦЭМ!$A$39:$A$782,$A108,СВЦЭМ!$B$39:$B$782,Q$83)+'СЕТ СН'!$H$12+СВЦЭМ!$D$10+'СЕТ СН'!$H$5-'СЕТ СН'!$H$20</f>
        <v>5139.3207983100001</v>
      </c>
      <c r="R108" s="36">
        <f>SUMIFS(СВЦЭМ!$C$39:$C$782,СВЦЭМ!$A$39:$A$782,$A108,СВЦЭМ!$B$39:$B$782,R$83)+'СЕТ СН'!$H$12+СВЦЭМ!$D$10+'СЕТ СН'!$H$5-'СЕТ СН'!$H$20</f>
        <v>5142.73953394</v>
      </c>
      <c r="S108" s="36">
        <f>SUMIFS(СВЦЭМ!$C$39:$C$782,СВЦЭМ!$A$39:$A$782,$A108,СВЦЭМ!$B$39:$B$782,S$83)+'СЕТ СН'!$H$12+СВЦЭМ!$D$10+'СЕТ СН'!$H$5-'СЕТ СН'!$H$20</f>
        <v>5128.3296323900004</v>
      </c>
      <c r="T108" s="36">
        <f>SUMIFS(СВЦЭМ!$C$39:$C$782,СВЦЭМ!$A$39:$A$782,$A108,СВЦЭМ!$B$39:$B$782,T$83)+'СЕТ СН'!$H$12+СВЦЭМ!$D$10+'СЕТ СН'!$H$5-'СЕТ СН'!$H$20</f>
        <v>5109.8501150299999</v>
      </c>
      <c r="U108" s="36">
        <f>SUMIFS(СВЦЭМ!$C$39:$C$782,СВЦЭМ!$A$39:$A$782,$A108,СВЦЭМ!$B$39:$B$782,U$83)+'СЕТ СН'!$H$12+СВЦЭМ!$D$10+'СЕТ СН'!$H$5-'СЕТ СН'!$H$20</f>
        <v>5119.6888686399998</v>
      </c>
      <c r="V108" s="36">
        <f>SUMIFS(СВЦЭМ!$C$39:$C$782,СВЦЭМ!$A$39:$A$782,$A108,СВЦЭМ!$B$39:$B$782,V$83)+'СЕТ СН'!$H$12+СВЦЭМ!$D$10+'СЕТ СН'!$H$5-'СЕТ СН'!$H$20</f>
        <v>5131.5886457300003</v>
      </c>
      <c r="W108" s="36">
        <f>SUMIFS(СВЦЭМ!$C$39:$C$782,СВЦЭМ!$A$39:$A$782,$A108,СВЦЭМ!$B$39:$B$782,W$83)+'СЕТ СН'!$H$12+СВЦЭМ!$D$10+'СЕТ СН'!$H$5-'СЕТ СН'!$H$20</f>
        <v>5121.2233910600007</v>
      </c>
      <c r="X108" s="36">
        <f>SUMIFS(СВЦЭМ!$C$39:$C$782,СВЦЭМ!$A$39:$A$782,$A108,СВЦЭМ!$B$39:$B$782,X$83)+'СЕТ СН'!$H$12+СВЦЭМ!$D$10+'СЕТ СН'!$H$5-'СЕТ СН'!$H$20</f>
        <v>5118.0060532799998</v>
      </c>
      <c r="Y108" s="36">
        <f>SUMIFS(СВЦЭМ!$C$39:$C$782,СВЦЭМ!$A$39:$A$782,$A108,СВЦЭМ!$B$39:$B$782,Y$83)+'СЕТ СН'!$H$12+СВЦЭМ!$D$10+'СЕТ СН'!$H$5-'СЕТ СН'!$H$20</f>
        <v>5157.1264980100004</v>
      </c>
    </row>
    <row r="109" spans="1:25" ht="15.75" x14ac:dyDescent="0.2">
      <c r="A109" s="35">
        <f t="shared" si="2"/>
        <v>45438</v>
      </c>
      <c r="B109" s="36">
        <f>SUMIFS(СВЦЭМ!$C$39:$C$782,СВЦЭМ!$A$39:$A$782,$A109,СВЦЭМ!$B$39:$B$782,B$83)+'СЕТ СН'!$H$12+СВЦЭМ!$D$10+'СЕТ СН'!$H$5-'СЕТ СН'!$H$20</f>
        <v>5289.1724143400006</v>
      </c>
      <c r="C109" s="36">
        <f>SUMIFS(СВЦЭМ!$C$39:$C$782,СВЦЭМ!$A$39:$A$782,$A109,СВЦЭМ!$B$39:$B$782,C$83)+'СЕТ СН'!$H$12+СВЦЭМ!$D$10+'СЕТ СН'!$H$5-'СЕТ СН'!$H$20</f>
        <v>5351.5433373900005</v>
      </c>
      <c r="D109" s="36">
        <f>SUMIFS(СВЦЭМ!$C$39:$C$782,СВЦЭМ!$A$39:$A$782,$A109,СВЦЭМ!$B$39:$B$782,D$83)+'СЕТ СН'!$H$12+СВЦЭМ!$D$10+'СЕТ СН'!$H$5-'СЕТ СН'!$H$20</f>
        <v>5402.6416009900004</v>
      </c>
      <c r="E109" s="36">
        <f>SUMIFS(СВЦЭМ!$C$39:$C$782,СВЦЭМ!$A$39:$A$782,$A109,СВЦЭМ!$B$39:$B$782,E$83)+'СЕТ СН'!$H$12+СВЦЭМ!$D$10+'СЕТ СН'!$H$5-'СЕТ СН'!$H$20</f>
        <v>5386.2605301100002</v>
      </c>
      <c r="F109" s="36">
        <f>SUMIFS(СВЦЭМ!$C$39:$C$782,СВЦЭМ!$A$39:$A$782,$A109,СВЦЭМ!$B$39:$B$782,F$83)+'СЕТ СН'!$H$12+СВЦЭМ!$D$10+'СЕТ СН'!$H$5-'СЕТ СН'!$H$20</f>
        <v>5357.2510449399997</v>
      </c>
      <c r="G109" s="36">
        <f>SUMIFS(СВЦЭМ!$C$39:$C$782,СВЦЭМ!$A$39:$A$782,$A109,СВЦЭМ!$B$39:$B$782,G$83)+'СЕТ СН'!$H$12+СВЦЭМ!$D$10+'СЕТ СН'!$H$5-'СЕТ СН'!$H$20</f>
        <v>5371.6008705300001</v>
      </c>
      <c r="H109" s="36">
        <f>SUMIFS(СВЦЭМ!$C$39:$C$782,СВЦЭМ!$A$39:$A$782,$A109,СВЦЭМ!$B$39:$B$782,H$83)+'СЕТ СН'!$H$12+СВЦЭМ!$D$10+'СЕТ СН'!$H$5-'СЕТ СН'!$H$20</f>
        <v>5365.5788898800001</v>
      </c>
      <c r="I109" s="36">
        <f>SUMIFS(СВЦЭМ!$C$39:$C$782,СВЦЭМ!$A$39:$A$782,$A109,СВЦЭМ!$B$39:$B$782,I$83)+'СЕТ СН'!$H$12+СВЦЭМ!$D$10+'СЕТ СН'!$H$5-'СЕТ СН'!$H$20</f>
        <v>5340.3283065000005</v>
      </c>
      <c r="J109" s="36">
        <f>SUMIFS(СВЦЭМ!$C$39:$C$782,СВЦЭМ!$A$39:$A$782,$A109,СВЦЭМ!$B$39:$B$782,J$83)+'СЕТ СН'!$H$12+СВЦЭМ!$D$10+'СЕТ СН'!$H$5-'СЕТ СН'!$H$20</f>
        <v>5268.1155794000006</v>
      </c>
      <c r="K109" s="36">
        <f>SUMIFS(СВЦЭМ!$C$39:$C$782,СВЦЭМ!$A$39:$A$782,$A109,СВЦЭМ!$B$39:$B$782,K$83)+'СЕТ СН'!$H$12+СВЦЭМ!$D$10+'СЕТ СН'!$H$5-'СЕТ СН'!$H$20</f>
        <v>5194.1905373099999</v>
      </c>
      <c r="L109" s="36">
        <f>SUMIFS(СВЦЭМ!$C$39:$C$782,СВЦЭМ!$A$39:$A$782,$A109,СВЦЭМ!$B$39:$B$782,L$83)+'СЕТ СН'!$H$12+СВЦЭМ!$D$10+'СЕТ СН'!$H$5-'СЕТ СН'!$H$20</f>
        <v>5168.4266017200007</v>
      </c>
      <c r="M109" s="36">
        <f>SUMIFS(СВЦЭМ!$C$39:$C$782,СВЦЭМ!$A$39:$A$782,$A109,СВЦЭМ!$B$39:$B$782,M$83)+'СЕТ СН'!$H$12+СВЦЭМ!$D$10+'СЕТ СН'!$H$5-'СЕТ СН'!$H$20</f>
        <v>5162.0621178500005</v>
      </c>
      <c r="N109" s="36">
        <f>SUMIFS(СВЦЭМ!$C$39:$C$782,СВЦЭМ!$A$39:$A$782,$A109,СВЦЭМ!$B$39:$B$782,N$83)+'СЕТ СН'!$H$12+СВЦЭМ!$D$10+'СЕТ СН'!$H$5-'СЕТ СН'!$H$20</f>
        <v>5175.8099232300001</v>
      </c>
      <c r="O109" s="36">
        <f>SUMIFS(СВЦЭМ!$C$39:$C$782,СВЦЭМ!$A$39:$A$782,$A109,СВЦЭМ!$B$39:$B$782,O$83)+'СЕТ СН'!$H$12+СВЦЭМ!$D$10+'СЕТ СН'!$H$5-'СЕТ СН'!$H$20</f>
        <v>5197.3572361500001</v>
      </c>
      <c r="P109" s="36">
        <f>SUMIFS(СВЦЭМ!$C$39:$C$782,СВЦЭМ!$A$39:$A$782,$A109,СВЦЭМ!$B$39:$B$782,P$83)+'СЕТ СН'!$H$12+СВЦЭМ!$D$10+'СЕТ СН'!$H$5-'СЕТ СН'!$H$20</f>
        <v>5202.6642980800007</v>
      </c>
      <c r="Q109" s="36">
        <f>SUMIFS(СВЦЭМ!$C$39:$C$782,СВЦЭМ!$A$39:$A$782,$A109,СВЦЭМ!$B$39:$B$782,Q$83)+'СЕТ СН'!$H$12+СВЦЭМ!$D$10+'СЕТ СН'!$H$5-'СЕТ СН'!$H$20</f>
        <v>5219.51306888</v>
      </c>
      <c r="R109" s="36">
        <f>SUMIFS(СВЦЭМ!$C$39:$C$782,СВЦЭМ!$A$39:$A$782,$A109,СВЦЭМ!$B$39:$B$782,R$83)+'СЕТ СН'!$H$12+СВЦЭМ!$D$10+'СЕТ СН'!$H$5-'СЕТ СН'!$H$20</f>
        <v>5222.7964694900002</v>
      </c>
      <c r="S109" s="36">
        <f>SUMIFS(СВЦЭМ!$C$39:$C$782,СВЦЭМ!$A$39:$A$782,$A109,СВЦЭМ!$B$39:$B$782,S$83)+'СЕТ СН'!$H$12+СВЦЭМ!$D$10+'СЕТ СН'!$H$5-'СЕТ СН'!$H$20</f>
        <v>5203.8077598999998</v>
      </c>
      <c r="T109" s="36">
        <f>SUMIFS(СВЦЭМ!$C$39:$C$782,СВЦЭМ!$A$39:$A$782,$A109,СВЦЭМ!$B$39:$B$782,T$83)+'СЕТ СН'!$H$12+СВЦЭМ!$D$10+'СЕТ СН'!$H$5-'СЕТ СН'!$H$20</f>
        <v>5167.0004153299997</v>
      </c>
      <c r="U109" s="36">
        <f>SUMIFS(СВЦЭМ!$C$39:$C$782,СВЦЭМ!$A$39:$A$782,$A109,СВЦЭМ!$B$39:$B$782,U$83)+'СЕТ СН'!$H$12+СВЦЭМ!$D$10+'СЕТ СН'!$H$5-'СЕТ СН'!$H$20</f>
        <v>5166.49356704</v>
      </c>
      <c r="V109" s="36">
        <f>SUMIFS(СВЦЭМ!$C$39:$C$782,СВЦЭМ!$A$39:$A$782,$A109,СВЦЭМ!$B$39:$B$782,V$83)+'СЕТ СН'!$H$12+СВЦЭМ!$D$10+'СЕТ СН'!$H$5-'СЕТ СН'!$H$20</f>
        <v>5172.5625591600001</v>
      </c>
      <c r="W109" s="36">
        <f>SUMIFS(СВЦЭМ!$C$39:$C$782,СВЦЭМ!$A$39:$A$782,$A109,СВЦЭМ!$B$39:$B$782,W$83)+'СЕТ СН'!$H$12+СВЦЭМ!$D$10+'СЕТ СН'!$H$5-'СЕТ СН'!$H$20</f>
        <v>5150.9870222</v>
      </c>
      <c r="X109" s="36">
        <f>SUMIFS(СВЦЭМ!$C$39:$C$782,СВЦЭМ!$A$39:$A$782,$A109,СВЦЭМ!$B$39:$B$782,X$83)+'СЕТ СН'!$H$12+СВЦЭМ!$D$10+'СЕТ СН'!$H$5-'СЕТ СН'!$H$20</f>
        <v>5153.3850965300007</v>
      </c>
      <c r="Y109" s="36">
        <f>SUMIFS(СВЦЭМ!$C$39:$C$782,СВЦЭМ!$A$39:$A$782,$A109,СВЦЭМ!$B$39:$B$782,Y$83)+'СЕТ СН'!$H$12+СВЦЭМ!$D$10+'СЕТ СН'!$H$5-'СЕТ СН'!$H$20</f>
        <v>5183.074764</v>
      </c>
    </row>
    <row r="110" spans="1:25" ht="15.75" x14ac:dyDescent="0.2">
      <c r="A110" s="35">
        <f t="shared" si="2"/>
        <v>45439</v>
      </c>
      <c r="B110" s="36">
        <f>SUMIFS(СВЦЭМ!$C$39:$C$782,СВЦЭМ!$A$39:$A$782,$A110,СВЦЭМ!$B$39:$B$782,B$83)+'СЕТ СН'!$H$12+СВЦЭМ!$D$10+'СЕТ СН'!$H$5-'СЕТ СН'!$H$20</f>
        <v>5287.7879336700007</v>
      </c>
      <c r="C110" s="36">
        <f>SUMIFS(СВЦЭМ!$C$39:$C$782,СВЦЭМ!$A$39:$A$782,$A110,СВЦЭМ!$B$39:$B$782,C$83)+'СЕТ СН'!$H$12+СВЦЭМ!$D$10+'СЕТ СН'!$H$5-'СЕТ СН'!$H$20</f>
        <v>5368.5708070999999</v>
      </c>
      <c r="D110" s="36">
        <f>SUMIFS(СВЦЭМ!$C$39:$C$782,СВЦЭМ!$A$39:$A$782,$A110,СВЦЭМ!$B$39:$B$782,D$83)+'СЕТ СН'!$H$12+СВЦЭМ!$D$10+'СЕТ СН'!$H$5-'СЕТ СН'!$H$20</f>
        <v>5433.7957725200004</v>
      </c>
      <c r="E110" s="36">
        <f>SUMIFS(СВЦЭМ!$C$39:$C$782,СВЦЭМ!$A$39:$A$782,$A110,СВЦЭМ!$B$39:$B$782,E$83)+'СЕТ СН'!$H$12+СВЦЭМ!$D$10+'СЕТ СН'!$H$5-'СЕТ СН'!$H$20</f>
        <v>5419.4499629299999</v>
      </c>
      <c r="F110" s="36">
        <f>SUMIFS(СВЦЭМ!$C$39:$C$782,СВЦЭМ!$A$39:$A$782,$A110,СВЦЭМ!$B$39:$B$782,F$83)+'СЕТ СН'!$H$12+СВЦЭМ!$D$10+'СЕТ СН'!$H$5-'СЕТ СН'!$H$20</f>
        <v>5421.4877985500007</v>
      </c>
      <c r="G110" s="36">
        <f>SUMIFS(СВЦЭМ!$C$39:$C$782,СВЦЭМ!$A$39:$A$782,$A110,СВЦЭМ!$B$39:$B$782,G$83)+'СЕТ СН'!$H$12+СВЦЭМ!$D$10+'СЕТ СН'!$H$5-'СЕТ СН'!$H$20</f>
        <v>5396.8502444599999</v>
      </c>
      <c r="H110" s="36">
        <f>SUMIFS(СВЦЭМ!$C$39:$C$782,СВЦЭМ!$A$39:$A$782,$A110,СВЦЭМ!$B$39:$B$782,H$83)+'СЕТ СН'!$H$12+СВЦЭМ!$D$10+'СЕТ СН'!$H$5-'СЕТ СН'!$H$20</f>
        <v>5343.9993621800004</v>
      </c>
      <c r="I110" s="36">
        <f>SUMIFS(СВЦЭМ!$C$39:$C$782,СВЦЭМ!$A$39:$A$782,$A110,СВЦЭМ!$B$39:$B$782,I$83)+'СЕТ СН'!$H$12+СВЦЭМ!$D$10+'СЕТ СН'!$H$5-'СЕТ СН'!$H$20</f>
        <v>5268.17891667</v>
      </c>
      <c r="J110" s="36">
        <f>SUMIFS(СВЦЭМ!$C$39:$C$782,СВЦЭМ!$A$39:$A$782,$A110,СВЦЭМ!$B$39:$B$782,J$83)+'СЕТ СН'!$H$12+СВЦЭМ!$D$10+'СЕТ СН'!$H$5-'СЕТ СН'!$H$20</f>
        <v>5234.1212438399998</v>
      </c>
      <c r="K110" s="36">
        <f>SUMIFS(СВЦЭМ!$C$39:$C$782,СВЦЭМ!$A$39:$A$782,$A110,СВЦЭМ!$B$39:$B$782,K$83)+'СЕТ СН'!$H$12+СВЦЭМ!$D$10+'СЕТ СН'!$H$5-'СЕТ СН'!$H$20</f>
        <v>5187.8615179799999</v>
      </c>
      <c r="L110" s="36">
        <f>SUMIFS(СВЦЭМ!$C$39:$C$782,СВЦЭМ!$A$39:$A$782,$A110,СВЦЭМ!$B$39:$B$782,L$83)+'СЕТ СН'!$H$12+СВЦЭМ!$D$10+'СЕТ СН'!$H$5-'СЕТ СН'!$H$20</f>
        <v>5126.7738817700001</v>
      </c>
      <c r="M110" s="36">
        <f>SUMIFS(СВЦЭМ!$C$39:$C$782,СВЦЭМ!$A$39:$A$782,$A110,СВЦЭМ!$B$39:$B$782,M$83)+'СЕТ СН'!$H$12+СВЦЭМ!$D$10+'СЕТ СН'!$H$5-'СЕТ СН'!$H$20</f>
        <v>5123.8536423900005</v>
      </c>
      <c r="N110" s="36">
        <f>SUMIFS(СВЦЭМ!$C$39:$C$782,СВЦЭМ!$A$39:$A$782,$A110,СВЦЭМ!$B$39:$B$782,N$83)+'СЕТ СН'!$H$12+СВЦЭМ!$D$10+'СЕТ СН'!$H$5-'СЕТ СН'!$H$20</f>
        <v>5182.7167076400001</v>
      </c>
      <c r="O110" s="36">
        <f>SUMIFS(СВЦЭМ!$C$39:$C$782,СВЦЭМ!$A$39:$A$782,$A110,СВЦЭМ!$B$39:$B$782,O$83)+'СЕТ СН'!$H$12+СВЦЭМ!$D$10+'СЕТ СН'!$H$5-'СЕТ СН'!$H$20</f>
        <v>5159.6305903000002</v>
      </c>
      <c r="P110" s="36">
        <f>SUMIFS(СВЦЭМ!$C$39:$C$782,СВЦЭМ!$A$39:$A$782,$A110,СВЦЭМ!$B$39:$B$782,P$83)+'СЕТ СН'!$H$12+СВЦЭМ!$D$10+'СЕТ СН'!$H$5-'СЕТ СН'!$H$20</f>
        <v>5170.9890306100006</v>
      </c>
      <c r="Q110" s="36">
        <f>SUMIFS(СВЦЭМ!$C$39:$C$782,СВЦЭМ!$A$39:$A$782,$A110,СВЦЭМ!$B$39:$B$782,Q$83)+'СЕТ СН'!$H$12+СВЦЭМ!$D$10+'СЕТ СН'!$H$5-'СЕТ СН'!$H$20</f>
        <v>5197.4989568999999</v>
      </c>
      <c r="R110" s="36">
        <f>SUMIFS(СВЦЭМ!$C$39:$C$782,СВЦЭМ!$A$39:$A$782,$A110,СВЦЭМ!$B$39:$B$782,R$83)+'СЕТ СН'!$H$12+СВЦЭМ!$D$10+'СЕТ СН'!$H$5-'СЕТ СН'!$H$20</f>
        <v>5197.7456174300005</v>
      </c>
      <c r="S110" s="36">
        <f>SUMIFS(СВЦЭМ!$C$39:$C$782,СВЦЭМ!$A$39:$A$782,$A110,СВЦЭМ!$B$39:$B$782,S$83)+'СЕТ СН'!$H$12+СВЦЭМ!$D$10+'СЕТ СН'!$H$5-'СЕТ СН'!$H$20</f>
        <v>5217.59131136</v>
      </c>
      <c r="T110" s="36">
        <f>SUMIFS(СВЦЭМ!$C$39:$C$782,СВЦЭМ!$A$39:$A$782,$A110,СВЦЭМ!$B$39:$B$782,T$83)+'СЕТ СН'!$H$12+СВЦЭМ!$D$10+'СЕТ СН'!$H$5-'СЕТ СН'!$H$20</f>
        <v>5217.5997863400007</v>
      </c>
      <c r="U110" s="36">
        <f>SUMIFS(СВЦЭМ!$C$39:$C$782,СВЦЭМ!$A$39:$A$782,$A110,СВЦЭМ!$B$39:$B$782,U$83)+'СЕТ СН'!$H$12+СВЦЭМ!$D$10+'СЕТ СН'!$H$5-'СЕТ СН'!$H$20</f>
        <v>5207.06815852</v>
      </c>
      <c r="V110" s="36">
        <f>SUMIFS(СВЦЭМ!$C$39:$C$782,СВЦЭМ!$A$39:$A$782,$A110,СВЦЭМ!$B$39:$B$782,V$83)+'СЕТ СН'!$H$12+СВЦЭМ!$D$10+'СЕТ СН'!$H$5-'СЕТ СН'!$H$20</f>
        <v>5173.2229529100005</v>
      </c>
      <c r="W110" s="36">
        <f>SUMIFS(СВЦЭМ!$C$39:$C$782,СВЦЭМ!$A$39:$A$782,$A110,СВЦЭМ!$B$39:$B$782,W$83)+'СЕТ СН'!$H$12+СВЦЭМ!$D$10+'СЕТ СН'!$H$5-'СЕТ СН'!$H$20</f>
        <v>5133.5719555900005</v>
      </c>
      <c r="X110" s="36">
        <f>SUMIFS(СВЦЭМ!$C$39:$C$782,СВЦЭМ!$A$39:$A$782,$A110,СВЦЭМ!$B$39:$B$782,X$83)+'СЕТ СН'!$H$12+СВЦЭМ!$D$10+'СЕТ СН'!$H$5-'СЕТ СН'!$H$20</f>
        <v>5180.3629179899999</v>
      </c>
      <c r="Y110" s="36">
        <f>SUMIFS(СВЦЭМ!$C$39:$C$782,СВЦЭМ!$A$39:$A$782,$A110,СВЦЭМ!$B$39:$B$782,Y$83)+'СЕТ СН'!$H$12+СВЦЭМ!$D$10+'СЕТ СН'!$H$5-'СЕТ СН'!$H$20</f>
        <v>5209.8740430300004</v>
      </c>
    </row>
    <row r="111" spans="1:25" ht="15.75" x14ac:dyDescent="0.2">
      <c r="A111" s="35">
        <f t="shared" si="2"/>
        <v>45440</v>
      </c>
      <c r="B111" s="36">
        <f>SUMIFS(СВЦЭМ!$C$39:$C$782,СВЦЭМ!$A$39:$A$782,$A111,СВЦЭМ!$B$39:$B$782,B$83)+'СЕТ СН'!$H$12+СВЦЭМ!$D$10+'СЕТ СН'!$H$5-'СЕТ СН'!$H$20</f>
        <v>5283.6911590300006</v>
      </c>
      <c r="C111" s="36">
        <f>SUMIFS(СВЦЭМ!$C$39:$C$782,СВЦЭМ!$A$39:$A$782,$A111,СВЦЭМ!$B$39:$B$782,C$83)+'СЕТ СН'!$H$12+СВЦЭМ!$D$10+'СЕТ СН'!$H$5-'СЕТ СН'!$H$20</f>
        <v>5342.81318474</v>
      </c>
      <c r="D111" s="36">
        <f>SUMIFS(СВЦЭМ!$C$39:$C$782,СВЦЭМ!$A$39:$A$782,$A111,СВЦЭМ!$B$39:$B$782,D$83)+'СЕТ СН'!$H$12+СВЦЭМ!$D$10+'СЕТ СН'!$H$5-'СЕТ СН'!$H$20</f>
        <v>5409.1035731499996</v>
      </c>
      <c r="E111" s="36">
        <f>SUMIFS(СВЦЭМ!$C$39:$C$782,СВЦЭМ!$A$39:$A$782,$A111,СВЦЭМ!$B$39:$B$782,E$83)+'СЕТ СН'!$H$12+СВЦЭМ!$D$10+'СЕТ СН'!$H$5-'СЕТ СН'!$H$20</f>
        <v>5409.12367326</v>
      </c>
      <c r="F111" s="36">
        <f>SUMIFS(СВЦЭМ!$C$39:$C$782,СВЦЭМ!$A$39:$A$782,$A111,СВЦЭМ!$B$39:$B$782,F$83)+'СЕТ СН'!$H$12+СВЦЭМ!$D$10+'СЕТ СН'!$H$5-'СЕТ СН'!$H$20</f>
        <v>5408.6865201300006</v>
      </c>
      <c r="G111" s="36">
        <f>SUMIFS(СВЦЭМ!$C$39:$C$782,СВЦЭМ!$A$39:$A$782,$A111,СВЦЭМ!$B$39:$B$782,G$83)+'СЕТ СН'!$H$12+СВЦЭМ!$D$10+'СЕТ СН'!$H$5-'СЕТ СН'!$H$20</f>
        <v>5395.1884327999996</v>
      </c>
      <c r="H111" s="36">
        <f>SUMIFS(СВЦЭМ!$C$39:$C$782,СВЦЭМ!$A$39:$A$782,$A111,СВЦЭМ!$B$39:$B$782,H$83)+'СЕТ СН'!$H$12+СВЦЭМ!$D$10+'СЕТ СН'!$H$5-'СЕТ СН'!$H$20</f>
        <v>5308.0628780500001</v>
      </c>
      <c r="I111" s="36">
        <f>SUMIFS(СВЦЭМ!$C$39:$C$782,СВЦЭМ!$A$39:$A$782,$A111,СВЦЭМ!$B$39:$B$782,I$83)+'СЕТ СН'!$H$12+СВЦЭМ!$D$10+'СЕТ СН'!$H$5-'СЕТ СН'!$H$20</f>
        <v>5224.5234535700001</v>
      </c>
      <c r="J111" s="36">
        <f>SUMIFS(СВЦЭМ!$C$39:$C$782,СВЦЭМ!$A$39:$A$782,$A111,СВЦЭМ!$B$39:$B$782,J$83)+'СЕТ СН'!$H$12+СВЦЭМ!$D$10+'СЕТ СН'!$H$5-'СЕТ СН'!$H$20</f>
        <v>5187.2578280799999</v>
      </c>
      <c r="K111" s="36">
        <f>SUMIFS(СВЦЭМ!$C$39:$C$782,СВЦЭМ!$A$39:$A$782,$A111,СВЦЭМ!$B$39:$B$782,K$83)+'СЕТ СН'!$H$12+СВЦЭМ!$D$10+'СЕТ СН'!$H$5-'СЕТ СН'!$H$20</f>
        <v>5186.2452832300005</v>
      </c>
      <c r="L111" s="36">
        <f>SUMIFS(СВЦЭМ!$C$39:$C$782,СВЦЭМ!$A$39:$A$782,$A111,СВЦЭМ!$B$39:$B$782,L$83)+'СЕТ СН'!$H$12+СВЦЭМ!$D$10+'СЕТ СН'!$H$5-'СЕТ СН'!$H$20</f>
        <v>5124.9683778300005</v>
      </c>
      <c r="M111" s="36">
        <f>SUMIFS(СВЦЭМ!$C$39:$C$782,СВЦЭМ!$A$39:$A$782,$A111,СВЦЭМ!$B$39:$B$782,M$83)+'СЕТ СН'!$H$12+СВЦЭМ!$D$10+'СЕТ СН'!$H$5-'СЕТ СН'!$H$20</f>
        <v>5143.1940627500007</v>
      </c>
      <c r="N111" s="36">
        <f>SUMIFS(СВЦЭМ!$C$39:$C$782,СВЦЭМ!$A$39:$A$782,$A111,СВЦЭМ!$B$39:$B$782,N$83)+'СЕТ СН'!$H$12+СВЦЭМ!$D$10+'СЕТ СН'!$H$5-'СЕТ СН'!$H$20</f>
        <v>5152.6959190200005</v>
      </c>
      <c r="O111" s="36">
        <f>SUMIFS(СВЦЭМ!$C$39:$C$782,СВЦЭМ!$A$39:$A$782,$A111,СВЦЭМ!$B$39:$B$782,O$83)+'СЕТ СН'!$H$12+СВЦЭМ!$D$10+'СЕТ СН'!$H$5-'СЕТ СН'!$H$20</f>
        <v>5157.4213432100005</v>
      </c>
      <c r="P111" s="36">
        <f>SUMIFS(СВЦЭМ!$C$39:$C$782,СВЦЭМ!$A$39:$A$782,$A111,СВЦЭМ!$B$39:$B$782,P$83)+'СЕТ СН'!$H$12+СВЦЭМ!$D$10+'СЕТ СН'!$H$5-'СЕТ СН'!$H$20</f>
        <v>5245.6289468600007</v>
      </c>
      <c r="Q111" s="36">
        <f>SUMIFS(СВЦЭМ!$C$39:$C$782,СВЦЭМ!$A$39:$A$782,$A111,СВЦЭМ!$B$39:$B$782,Q$83)+'СЕТ СН'!$H$12+СВЦЭМ!$D$10+'СЕТ СН'!$H$5-'СЕТ СН'!$H$20</f>
        <v>5254.1001206300007</v>
      </c>
      <c r="R111" s="36">
        <f>SUMIFS(СВЦЭМ!$C$39:$C$782,СВЦЭМ!$A$39:$A$782,$A111,СВЦЭМ!$B$39:$B$782,R$83)+'СЕТ СН'!$H$12+СВЦЭМ!$D$10+'СЕТ СН'!$H$5-'СЕТ СН'!$H$20</f>
        <v>5276.9388676600001</v>
      </c>
      <c r="S111" s="36">
        <f>SUMIFS(СВЦЭМ!$C$39:$C$782,СВЦЭМ!$A$39:$A$782,$A111,СВЦЭМ!$B$39:$B$782,S$83)+'СЕТ СН'!$H$12+СВЦЭМ!$D$10+'СЕТ СН'!$H$5-'СЕТ СН'!$H$20</f>
        <v>5254.0191285500005</v>
      </c>
      <c r="T111" s="36">
        <f>SUMIFS(СВЦЭМ!$C$39:$C$782,СВЦЭМ!$A$39:$A$782,$A111,СВЦЭМ!$B$39:$B$782,T$83)+'СЕТ СН'!$H$12+СВЦЭМ!$D$10+'СЕТ СН'!$H$5-'СЕТ СН'!$H$20</f>
        <v>5265.1919062800007</v>
      </c>
      <c r="U111" s="36">
        <f>SUMIFS(СВЦЭМ!$C$39:$C$782,СВЦЭМ!$A$39:$A$782,$A111,СВЦЭМ!$B$39:$B$782,U$83)+'СЕТ СН'!$H$12+СВЦЭМ!$D$10+'СЕТ СН'!$H$5-'СЕТ СН'!$H$20</f>
        <v>5207.1665913500001</v>
      </c>
      <c r="V111" s="36">
        <f>SUMIFS(СВЦЭМ!$C$39:$C$782,СВЦЭМ!$A$39:$A$782,$A111,СВЦЭМ!$B$39:$B$782,V$83)+'СЕТ СН'!$H$12+СВЦЭМ!$D$10+'СЕТ СН'!$H$5-'СЕТ СН'!$H$20</f>
        <v>5183.0888657599999</v>
      </c>
      <c r="W111" s="36">
        <f>SUMIFS(СВЦЭМ!$C$39:$C$782,СВЦЭМ!$A$39:$A$782,$A111,СВЦЭМ!$B$39:$B$782,W$83)+'СЕТ СН'!$H$12+СВЦЭМ!$D$10+'СЕТ СН'!$H$5-'СЕТ СН'!$H$20</f>
        <v>5145.6529323000004</v>
      </c>
      <c r="X111" s="36">
        <f>SUMIFS(СВЦЭМ!$C$39:$C$782,СВЦЭМ!$A$39:$A$782,$A111,СВЦЭМ!$B$39:$B$782,X$83)+'СЕТ СН'!$H$12+СВЦЭМ!$D$10+'СЕТ СН'!$H$5-'СЕТ СН'!$H$20</f>
        <v>5175.0554478499998</v>
      </c>
      <c r="Y111" s="36">
        <f>SUMIFS(СВЦЭМ!$C$39:$C$782,СВЦЭМ!$A$39:$A$782,$A111,СВЦЭМ!$B$39:$B$782,Y$83)+'СЕТ СН'!$H$12+СВЦЭМ!$D$10+'СЕТ СН'!$H$5-'СЕТ СН'!$H$20</f>
        <v>5186.3792913300003</v>
      </c>
    </row>
    <row r="112" spans="1:25" ht="15.75" x14ac:dyDescent="0.2">
      <c r="A112" s="35">
        <f t="shared" si="2"/>
        <v>45441</v>
      </c>
      <c r="B112" s="36">
        <f>SUMIFS(СВЦЭМ!$C$39:$C$782,СВЦЭМ!$A$39:$A$782,$A112,СВЦЭМ!$B$39:$B$782,B$83)+'СЕТ СН'!$H$12+СВЦЭМ!$D$10+'СЕТ СН'!$H$5-'СЕТ СН'!$H$20</f>
        <v>5359.7652813499999</v>
      </c>
      <c r="C112" s="36">
        <f>SUMIFS(СВЦЭМ!$C$39:$C$782,СВЦЭМ!$A$39:$A$782,$A112,СВЦЭМ!$B$39:$B$782,C$83)+'СЕТ СН'!$H$12+СВЦЭМ!$D$10+'СЕТ СН'!$H$5-'СЕТ СН'!$H$20</f>
        <v>5415.6931855800003</v>
      </c>
      <c r="D112" s="36">
        <f>SUMIFS(СВЦЭМ!$C$39:$C$782,СВЦЭМ!$A$39:$A$782,$A112,СВЦЭМ!$B$39:$B$782,D$83)+'СЕТ СН'!$H$12+СВЦЭМ!$D$10+'СЕТ СН'!$H$5-'СЕТ СН'!$H$20</f>
        <v>5485.8775924000001</v>
      </c>
      <c r="E112" s="36">
        <f>SUMIFS(СВЦЭМ!$C$39:$C$782,СВЦЭМ!$A$39:$A$782,$A112,СВЦЭМ!$B$39:$B$782,E$83)+'СЕТ СН'!$H$12+СВЦЭМ!$D$10+'СЕТ СН'!$H$5-'СЕТ СН'!$H$20</f>
        <v>5490.2190860500004</v>
      </c>
      <c r="F112" s="36">
        <f>SUMIFS(СВЦЭМ!$C$39:$C$782,СВЦЭМ!$A$39:$A$782,$A112,СВЦЭМ!$B$39:$B$782,F$83)+'СЕТ СН'!$H$12+СВЦЭМ!$D$10+'СЕТ СН'!$H$5-'СЕТ СН'!$H$20</f>
        <v>5493.4364474100003</v>
      </c>
      <c r="G112" s="36">
        <f>SUMIFS(СВЦЭМ!$C$39:$C$782,СВЦЭМ!$A$39:$A$782,$A112,СВЦЭМ!$B$39:$B$782,G$83)+'СЕТ СН'!$H$12+СВЦЭМ!$D$10+'СЕТ СН'!$H$5-'СЕТ СН'!$H$20</f>
        <v>5485.2589515</v>
      </c>
      <c r="H112" s="36">
        <f>SUMIFS(СВЦЭМ!$C$39:$C$782,СВЦЭМ!$A$39:$A$782,$A112,СВЦЭМ!$B$39:$B$782,H$83)+'СЕТ СН'!$H$12+СВЦЭМ!$D$10+'СЕТ СН'!$H$5-'СЕТ СН'!$H$20</f>
        <v>5402.8914680300004</v>
      </c>
      <c r="I112" s="36">
        <f>SUMIFS(СВЦЭМ!$C$39:$C$782,СВЦЭМ!$A$39:$A$782,$A112,СВЦЭМ!$B$39:$B$782,I$83)+'СЕТ СН'!$H$12+СВЦЭМ!$D$10+'СЕТ СН'!$H$5-'СЕТ СН'!$H$20</f>
        <v>5318.6908471000006</v>
      </c>
      <c r="J112" s="36">
        <f>SUMIFS(СВЦЭМ!$C$39:$C$782,СВЦЭМ!$A$39:$A$782,$A112,СВЦЭМ!$B$39:$B$782,J$83)+'СЕТ СН'!$H$12+СВЦЭМ!$D$10+'СЕТ СН'!$H$5-'СЕТ СН'!$H$20</f>
        <v>5231.8602834499998</v>
      </c>
      <c r="K112" s="36">
        <f>SUMIFS(СВЦЭМ!$C$39:$C$782,СВЦЭМ!$A$39:$A$782,$A112,СВЦЭМ!$B$39:$B$782,K$83)+'СЕТ СН'!$H$12+СВЦЭМ!$D$10+'СЕТ СН'!$H$5-'СЕТ СН'!$H$20</f>
        <v>5211.7851152800004</v>
      </c>
      <c r="L112" s="36">
        <f>SUMIFS(СВЦЭМ!$C$39:$C$782,СВЦЭМ!$A$39:$A$782,$A112,СВЦЭМ!$B$39:$B$782,L$83)+'СЕТ СН'!$H$12+СВЦЭМ!$D$10+'СЕТ СН'!$H$5-'СЕТ СН'!$H$20</f>
        <v>5163.9222454600003</v>
      </c>
      <c r="M112" s="36">
        <f>SUMIFS(СВЦЭМ!$C$39:$C$782,СВЦЭМ!$A$39:$A$782,$A112,СВЦЭМ!$B$39:$B$782,M$83)+'СЕТ СН'!$H$12+СВЦЭМ!$D$10+'СЕТ СН'!$H$5-'СЕТ СН'!$H$20</f>
        <v>5183.0315034200003</v>
      </c>
      <c r="N112" s="36">
        <f>SUMIFS(СВЦЭМ!$C$39:$C$782,СВЦЭМ!$A$39:$A$782,$A112,СВЦЭМ!$B$39:$B$782,N$83)+'СЕТ СН'!$H$12+СВЦЭМ!$D$10+'СЕТ СН'!$H$5-'СЕТ СН'!$H$20</f>
        <v>5207.6046689699997</v>
      </c>
      <c r="O112" s="36">
        <f>SUMIFS(СВЦЭМ!$C$39:$C$782,СВЦЭМ!$A$39:$A$782,$A112,СВЦЭМ!$B$39:$B$782,O$83)+'СЕТ СН'!$H$12+СВЦЭМ!$D$10+'СЕТ СН'!$H$5-'СЕТ СН'!$H$20</f>
        <v>5198.3194684200007</v>
      </c>
      <c r="P112" s="36">
        <f>SUMIFS(СВЦЭМ!$C$39:$C$782,СВЦЭМ!$A$39:$A$782,$A112,СВЦЭМ!$B$39:$B$782,P$83)+'СЕТ СН'!$H$12+СВЦЭМ!$D$10+'СЕТ СН'!$H$5-'СЕТ СН'!$H$20</f>
        <v>5202.6336612200002</v>
      </c>
      <c r="Q112" s="36">
        <f>SUMIFS(СВЦЭМ!$C$39:$C$782,СВЦЭМ!$A$39:$A$782,$A112,СВЦЭМ!$B$39:$B$782,Q$83)+'СЕТ СН'!$H$12+СВЦЭМ!$D$10+'СЕТ СН'!$H$5-'СЕТ СН'!$H$20</f>
        <v>5213.3228338999998</v>
      </c>
      <c r="R112" s="36">
        <f>SUMIFS(СВЦЭМ!$C$39:$C$782,СВЦЭМ!$A$39:$A$782,$A112,СВЦЭМ!$B$39:$B$782,R$83)+'СЕТ СН'!$H$12+СВЦЭМ!$D$10+'СЕТ СН'!$H$5-'СЕТ СН'!$H$20</f>
        <v>5203.3615895500006</v>
      </c>
      <c r="S112" s="36">
        <f>SUMIFS(СВЦЭМ!$C$39:$C$782,СВЦЭМ!$A$39:$A$782,$A112,СВЦЭМ!$B$39:$B$782,S$83)+'СЕТ СН'!$H$12+СВЦЭМ!$D$10+'СЕТ СН'!$H$5-'СЕТ СН'!$H$20</f>
        <v>5198.2304733000001</v>
      </c>
      <c r="T112" s="36">
        <f>SUMIFS(СВЦЭМ!$C$39:$C$782,СВЦЭМ!$A$39:$A$782,$A112,СВЦЭМ!$B$39:$B$782,T$83)+'СЕТ СН'!$H$12+СВЦЭМ!$D$10+'СЕТ СН'!$H$5-'СЕТ СН'!$H$20</f>
        <v>5194.3392544199996</v>
      </c>
      <c r="U112" s="36">
        <f>SUMIFS(СВЦЭМ!$C$39:$C$782,СВЦЭМ!$A$39:$A$782,$A112,СВЦЭМ!$B$39:$B$782,U$83)+'СЕТ СН'!$H$12+СВЦЭМ!$D$10+'СЕТ СН'!$H$5-'СЕТ СН'!$H$20</f>
        <v>5189.5267976200003</v>
      </c>
      <c r="V112" s="36">
        <f>SUMIFS(СВЦЭМ!$C$39:$C$782,СВЦЭМ!$A$39:$A$782,$A112,СВЦЭМ!$B$39:$B$782,V$83)+'СЕТ СН'!$H$12+СВЦЭМ!$D$10+'СЕТ СН'!$H$5-'СЕТ СН'!$H$20</f>
        <v>5199.8332635699999</v>
      </c>
      <c r="W112" s="36">
        <f>SUMIFS(СВЦЭМ!$C$39:$C$782,СВЦЭМ!$A$39:$A$782,$A112,СВЦЭМ!$B$39:$B$782,W$83)+'СЕТ СН'!$H$12+СВЦЭМ!$D$10+'СЕТ СН'!$H$5-'СЕТ СН'!$H$20</f>
        <v>5183.2637325800006</v>
      </c>
      <c r="X112" s="36">
        <f>SUMIFS(СВЦЭМ!$C$39:$C$782,СВЦЭМ!$A$39:$A$782,$A112,СВЦЭМ!$B$39:$B$782,X$83)+'СЕТ СН'!$H$12+СВЦЭМ!$D$10+'СЕТ СН'!$H$5-'СЕТ СН'!$H$20</f>
        <v>5213.8008456699999</v>
      </c>
      <c r="Y112" s="36">
        <f>SUMIFS(СВЦЭМ!$C$39:$C$782,СВЦЭМ!$A$39:$A$782,$A112,СВЦЭМ!$B$39:$B$782,Y$83)+'СЕТ СН'!$H$12+СВЦЭМ!$D$10+'СЕТ СН'!$H$5-'СЕТ СН'!$H$20</f>
        <v>5263.0834601300003</v>
      </c>
    </row>
    <row r="113" spans="1:27" ht="15.75" x14ac:dyDescent="0.2">
      <c r="A113" s="35">
        <f t="shared" si="2"/>
        <v>45442</v>
      </c>
      <c r="B113" s="36">
        <f>SUMIFS(СВЦЭМ!$C$39:$C$782,СВЦЭМ!$A$39:$A$782,$A113,СВЦЭМ!$B$39:$B$782,B$83)+'СЕТ СН'!$H$12+СВЦЭМ!$D$10+'СЕТ СН'!$H$5-'СЕТ СН'!$H$20</f>
        <v>5232.8700937700005</v>
      </c>
      <c r="C113" s="36">
        <f>SUMIFS(СВЦЭМ!$C$39:$C$782,СВЦЭМ!$A$39:$A$782,$A113,СВЦЭМ!$B$39:$B$782,C$83)+'СЕТ СН'!$H$12+СВЦЭМ!$D$10+'СЕТ СН'!$H$5-'СЕТ СН'!$H$20</f>
        <v>5307.7144557600004</v>
      </c>
      <c r="D113" s="36">
        <f>SUMIFS(СВЦЭМ!$C$39:$C$782,СВЦЭМ!$A$39:$A$782,$A113,СВЦЭМ!$B$39:$B$782,D$83)+'СЕТ СН'!$H$12+СВЦЭМ!$D$10+'СЕТ СН'!$H$5-'СЕТ СН'!$H$20</f>
        <v>5375.1509652300001</v>
      </c>
      <c r="E113" s="36">
        <f>SUMIFS(СВЦЭМ!$C$39:$C$782,СВЦЭМ!$A$39:$A$782,$A113,СВЦЭМ!$B$39:$B$782,E$83)+'СЕТ СН'!$H$12+СВЦЭМ!$D$10+'СЕТ СН'!$H$5-'СЕТ СН'!$H$20</f>
        <v>5377.4507868600003</v>
      </c>
      <c r="F113" s="36">
        <f>SUMIFS(СВЦЭМ!$C$39:$C$782,СВЦЭМ!$A$39:$A$782,$A113,СВЦЭМ!$B$39:$B$782,F$83)+'СЕТ СН'!$H$12+СВЦЭМ!$D$10+'СЕТ СН'!$H$5-'СЕТ СН'!$H$20</f>
        <v>5375.6334002800004</v>
      </c>
      <c r="G113" s="36">
        <f>SUMIFS(СВЦЭМ!$C$39:$C$782,СВЦЭМ!$A$39:$A$782,$A113,СВЦЭМ!$B$39:$B$782,G$83)+'СЕТ СН'!$H$12+СВЦЭМ!$D$10+'СЕТ СН'!$H$5-'СЕТ СН'!$H$20</f>
        <v>5378.6233989700004</v>
      </c>
      <c r="H113" s="36">
        <f>SUMIFS(СВЦЭМ!$C$39:$C$782,СВЦЭМ!$A$39:$A$782,$A113,СВЦЭМ!$B$39:$B$782,H$83)+'СЕТ СН'!$H$12+СВЦЭМ!$D$10+'СЕТ СН'!$H$5-'СЕТ СН'!$H$20</f>
        <v>5323.9187725299998</v>
      </c>
      <c r="I113" s="36">
        <f>SUMIFS(СВЦЭМ!$C$39:$C$782,СВЦЭМ!$A$39:$A$782,$A113,СВЦЭМ!$B$39:$B$782,I$83)+'СЕТ СН'!$H$12+СВЦЭМ!$D$10+'СЕТ СН'!$H$5-'СЕТ СН'!$H$20</f>
        <v>5264.6897914700003</v>
      </c>
      <c r="J113" s="36">
        <f>SUMIFS(СВЦЭМ!$C$39:$C$782,СВЦЭМ!$A$39:$A$782,$A113,СВЦЭМ!$B$39:$B$782,J$83)+'СЕТ СН'!$H$12+СВЦЭМ!$D$10+'СЕТ СН'!$H$5-'СЕТ СН'!$H$20</f>
        <v>5184.1497461899999</v>
      </c>
      <c r="K113" s="36">
        <f>SUMIFS(СВЦЭМ!$C$39:$C$782,СВЦЭМ!$A$39:$A$782,$A113,СВЦЭМ!$B$39:$B$782,K$83)+'СЕТ СН'!$H$12+СВЦЭМ!$D$10+'СЕТ СН'!$H$5-'СЕТ СН'!$H$20</f>
        <v>5146.4579413500005</v>
      </c>
      <c r="L113" s="36">
        <f>SUMIFS(СВЦЭМ!$C$39:$C$782,СВЦЭМ!$A$39:$A$782,$A113,СВЦЭМ!$B$39:$B$782,L$83)+'СЕТ СН'!$H$12+СВЦЭМ!$D$10+'СЕТ СН'!$H$5-'СЕТ СН'!$H$20</f>
        <v>5132.2893823300001</v>
      </c>
      <c r="M113" s="36">
        <f>SUMIFS(СВЦЭМ!$C$39:$C$782,СВЦЭМ!$A$39:$A$782,$A113,СВЦЭМ!$B$39:$B$782,M$83)+'СЕТ СН'!$H$12+СВЦЭМ!$D$10+'СЕТ СН'!$H$5-'СЕТ СН'!$H$20</f>
        <v>5133.8529086500002</v>
      </c>
      <c r="N113" s="36">
        <f>SUMIFS(СВЦЭМ!$C$39:$C$782,СВЦЭМ!$A$39:$A$782,$A113,СВЦЭМ!$B$39:$B$782,N$83)+'СЕТ СН'!$H$12+СВЦЭМ!$D$10+'СЕТ СН'!$H$5-'СЕТ СН'!$H$20</f>
        <v>5154.2532382099998</v>
      </c>
      <c r="O113" s="36">
        <f>SUMIFS(СВЦЭМ!$C$39:$C$782,СВЦЭМ!$A$39:$A$782,$A113,СВЦЭМ!$B$39:$B$782,O$83)+'СЕТ СН'!$H$12+СВЦЭМ!$D$10+'СЕТ СН'!$H$5-'СЕТ СН'!$H$20</f>
        <v>5177.9534861100001</v>
      </c>
      <c r="P113" s="36">
        <f>SUMIFS(СВЦЭМ!$C$39:$C$782,СВЦЭМ!$A$39:$A$782,$A113,СВЦЭМ!$B$39:$B$782,P$83)+'СЕТ СН'!$H$12+СВЦЭМ!$D$10+'СЕТ СН'!$H$5-'СЕТ СН'!$H$20</f>
        <v>5187.8992790600005</v>
      </c>
      <c r="Q113" s="36">
        <f>SUMIFS(СВЦЭМ!$C$39:$C$782,СВЦЭМ!$A$39:$A$782,$A113,СВЦЭМ!$B$39:$B$782,Q$83)+'СЕТ СН'!$H$12+СВЦЭМ!$D$10+'СЕТ СН'!$H$5-'СЕТ СН'!$H$20</f>
        <v>5197.2860960200005</v>
      </c>
      <c r="R113" s="36">
        <f>SUMIFS(СВЦЭМ!$C$39:$C$782,СВЦЭМ!$A$39:$A$782,$A113,СВЦЭМ!$B$39:$B$782,R$83)+'СЕТ СН'!$H$12+СВЦЭМ!$D$10+'СЕТ СН'!$H$5-'СЕТ СН'!$H$20</f>
        <v>5190.9674951899997</v>
      </c>
      <c r="S113" s="36">
        <f>SUMIFS(СВЦЭМ!$C$39:$C$782,СВЦЭМ!$A$39:$A$782,$A113,СВЦЭМ!$B$39:$B$782,S$83)+'СЕТ СН'!$H$12+СВЦЭМ!$D$10+'СЕТ СН'!$H$5-'СЕТ СН'!$H$20</f>
        <v>5168.3089116299998</v>
      </c>
      <c r="T113" s="36">
        <f>SUMIFS(СВЦЭМ!$C$39:$C$782,СВЦЭМ!$A$39:$A$782,$A113,СВЦЭМ!$B$39:$B$782,T$83)+'СЕТ СН'!$H$12+СВЦЭМ!$D$10+'СЕТ СН'!$H$5-'СЕТ СН'!$H$20</f>
        <v>5154.2475236200007</v>
      </c>
      <c r="U113" s="36">
        <f>SUMIFS(СВЦЭМ!$C$39:$C$782,СВЦЭМ!$A$39:$A$782,$A113,СВЦЭМ!$B$39:$B$782,U$83)+'СЕТ СН'!$H$12+СВЦЭМ!$D$10+'СЕТ СН'!$H$5-'СЕТ СН'!$H$20</f>
        <v>5154.2006393499996</v>
      </c>
      <c r="V113" s="36">
        <f>SUMIFS(СВЦЭМ!$C$39:$C$782,СВЦЭМ!$A$39:$A$782,$A113,СВЦЭМ!$B$39:$B$782,V$83)+'СЕТ СН'!$H$12+СВЦЭМ!$D$10+'СЕТ СН'!$H$5-'СЕТ СН'!$H$20</f>
        <v>5167.4857276700004</v>
      </c>
      <c r="W113" s="36">
        <f>SUMIFS(СВЦЭМ!$C$39:$C$782,СВЦЭМ!$A$39:$A$782,$A113,СВЦЭМ!$B$39:$B$782,W$83)+'СЕТ СН'!$H$12+СВЦЭМ!$D$10+'СЕТ СН'!$H$5-'СЕТ СН'!$H$20</f>
        <v>5135.2788910199997</v>
      </c>
      <c r="X113" s="36">
        <f>SUMIFS(СВЦЭМ!$C$39:$C$782,СВЦЭМ!$A$39:$A$782,$A113,СВЦЭМ!$B$39:$B$782,X$83)+'СЕТ СН'!$H$12+СВЦЭМ!$D$10+'СЕТ СН'!$H$5-'СЕТ СН'!$H$20</f>
        <v>5170.5216911099997</v>
      </c>
      <c r="Y113" s="36">
        <f>SUMIFS(СВЦЭМ!$C$39:$C$782,СВЦЭМ!$A$39:$A$782,$A113,СВЦЭМ!$B$39:$B$782,Y$83)+'СЕТ СН'!$H$12+СВЦЭМ!$D$10+'СЕТ СН'!$H$5-'СЕТ СН'!$H$20</f>
        <v>5249.0560894600003</v>
      </c>
      <c r="AA113" s="37"/>
    </row>
    <row r="114" spans="1:27" ht="15.75" x14ac:dyDescent="0.2">
      <c r="A114" s="35">
        <f t="shared" si="2"/>
        <v>45443</v>
      </c>
      <c r="B114" s="36">
        <f>SUMIFS(СВЦЭМ!$C$39:$C$782,СВЦЭМ!$A$39:$A$782,$A114,СВЦЭМ!$B$39:$B$782,B$83)+'СЕТ СН'!$H$12+СВЦЭМ!$D$10+'СЕТ СН'!$H$5-'СЕТ СН'!$H$20</f>
        <v>5232.1497292700005</v>
      </c>
      <c r="C114" s="36">
        <f>SUMIFS(СВЦЭМ!$C$39:$C$782,СВЦЭМ!$A$39:$A$782,$A114,СВЦЭМ!$B$39:$B$782,C$83)+'СЕТ СН'!$H$12+СВЦЭМ!$D$10+'СЕТ СН'!$H$5-'СЕТ СН'!$H$20</f>
        <v>5300.0569679800001</v>
      </c>
      <c r="D114" s="36">
        <f>SUMIFS(СВЦЭМ!$C$39:$C$782,СВЦЭМ!$A$39:$A$782,$A114,СВЦЭМ!$B$39:$B$782,D$83)+'СЕТ СН'!$H$12+СВЦЭМ!$D$10+'СЕТ СН'!$H$5-'СЕТ СН'!$H$20</f>
        <v>5346.7774192300003</v>
      </c>
      <c r="E114" s="36">
        <f>SUMIFS(СВЦЭМ!$C$39:$C$782,СВЦЭМ!$A$39:$A$782,$A114,СВЦЭМ!$B$39:$B$782,E$83)+'СЕТ СН'!$H$12+СВЦЭМ!$D$10+'СЕТ СН'!$H$5-'СЕТ СН'!$H$20</f>
        <v>5384.4691732400006</v>
      </c>
      <c r="F114" s="36">
        <f>SUMIFS(СВЦЭМ!$C$39:$C$782,СВЦЭМ!$A$39:$A$782,$A114,СВЦЭМ!$B$39:$B$782,F$83)+'СЕТ СН'!$H$12+СВЦЭМ!$D$10+'СЕТ СН'!$H$5-'СЕТ СН'!$H$20</f>
        <v>5406.7899315900004</v>
      </c>
      <c r="G114" s="36">
        <f>SUMIFS(СВЦЭМ!$C$39:$C$782,СВЦЭМ!$A$39:$A$782,$A114,СВЦЭМ!$B$39:$B$782,G$83)+'СЕТ СН'!$H$12+СВЦЭМ!$D$10+'СЕТ СН'!$H$5-'СЕТ СН'!$H$20</f>
        <v>5386.8304616700007</v>
      </c>
      <c r="H114" s="36">
        <f>SUMIFS(СВЦЭМ!$C$39:$C$782,СВЦЭМ!$A$39:$A$782,$A114,СВЦЭМ!$B$39:$B$782,H$83)+'СЕТ СН'!$H$12+СВЦЭМ!$D$10+'СЕТ СН'!$H$5-'СЕТ СН'!$H$20</f>
        <v>5307.2944514600003</v>
      </c>
      <c r="I114" s="36">
        <f>SUMIFS(СВЦЭМ!$C$39:$C$782,СВЦЭМ!$A$39:$A$782,$A114,СВЦЭМ!$B$39:$B$782,I$83)+'СЕТ СН'!$H$12+СВЦЭМ!$D$10+'СЕТ СН'!$H$5-'СЕТ СН'!$H$20</f>
        <v>5279.2206439199999</v>
      </c>
      <c r="J114" s="36">
        <f>SUMIFS(СВЦЭМ!$C$39:$C$782,СВЦЭМ!$A$39:$A$782,$A114,СВЦЭМ!$B$39:$B$782,J$83)+'СЕТ СН'!$H$12+СВЦЭМ!$D$10+'СЕТ СН'!$H$5-'СЕТ СН'!$H$20</f>
        <v>5230.8256701999999</v>
      </c>
      <c r="K114" s="36">
        <f>SUMIFS(СВЦЭМ!$C$39:$C$782,СВЦЭМ!$A$39:$A$782,$A114,СВЦЭМ!$B$39:$B$782,K$83)+'СЕТ СН'!$H$12+СВЦЭМ!$D$10+'СЕТ СН'!$H$5-'СЕТ СН'!$H$20</f>
        <v>5234.7777525500005</v>
      </c>
      <c r="L114" s="36">
        <f>SUMIFS(СВЦЭМ!$C$39:$C$782,СВЦЭМ!$A$39:$A$782,$A114,СВЦЭМ!$B$39:$B$782,L$83)+'СЕТ СН'!$H$12+СВЦЭМ!$D$10+'СЕТ СН'!$H$5-'СЕТ СН'!$H$20</f>
        <v>5207.1025430299997</v>
      </c>
      <c r="M114" s="36">
        <f>SUMIFS(СВЦЭМ!$C$39:$C$782,СВЦЭМ!$A$39:$A$782,$A114,СВЦЭМ!$B$39:$B$782,M$83)+'СЕТ СН'!$H$12+СВЦЭМ!$D$10+'СЕТ СН'!$H$5-'СЕТ СН'!$H$20</f>
        <v>5202.3838749900005</v>
      </c>
      <c r="N114" s="36">
        <f>SUMIFS(СВЦЭМ!$C$39:$C$782,СВЦЭМ!$A$39:$A$782,$A114,СВЦЭМ!$B$39:$B$782,N$83)+'СЕТ СН'!$H$12+СВЦЭМ!$D$10+'СЕТ СН'!$H$5-'СЕТ СН'!$H$20</f>
        <v>5221.53049268</v>
      </c>
      <c r="O114" s="36">
        <f>SUMIFS(СВЦЭМ!$C$39:$C$782,СВЦЭМ!$A$39:$A$782,$A114,СВЦЭМ!$B$39:$B$782,O$83)+'СЕТ СН'!$H$12+СВЦЭМ!$D$10+'СЕТ СН'!$H$5-'СЕТ СН'!$H$20</f>
        <v>5205.5772165300004</v>
      </c>
      <c r="P114" s="36">
        <f>SUMIFS(СВЦЭМ!$C$39:$C$782,СВЦЭМ!$A$39:$A$782,$A114,СВЦЭМ!$B$39:$B$782,P$83)+'СЕТ СН'!$H$12+СВЦЭМ!$D$10+'СЕТ СН'!$H$5-'СЕТ СН'!$H$20</f>
        <v>5214.6018762500007</v>
      </c>
      <c r="Q114" s="36">
        <f>SUMIFS(СВЦЭМ!$C$39:$C$782,СВЦЭМ!$A$39:$A$782,$A114,СВЦЭМ!$B$39:$B$782,Q$83)+'СЕТ СН'!$H$12+СВЦЭМ!$D$10+'СЕТ СН'!$H$5-'СЕТ СН'!$H$20</f>
        <v>5230.4141815800003</v>
      </c>
      <c r="R114" s="36">
        <f>SUMIFS(СВЦЭМ!$C$39:$C$782,СВЦЭМ!$A$39:$A$782,$A114,СВЦЭМ!$B$39:$B$782,R$83)+'СЕТ СН'!$H$12+СВЦЭМ!$D$10+'СЕТ СН'!$H$5-'СЕТ СН'!$H$20</f>
        <v>5224.0723098100007</v>
      </c>
      <c r="S114" s="36">
        <f>SUMIFS(СВЦЭМ!$C$39:$C$782,СВЦЭМ!$A$39:$A$782,$A114,СВЦЭМ!$B$39:$B$782,S$83)+'СЕТ СН'!$H$12+СВЦЭМ!$D$10+'СЕТ СН'!$H$5-'СЕТ СН'!$H$20</f>
        <v>5203.1829781200004</v>
      </c>
      <c r="T114" s="36">
        <f>SUMIFS(СВЦЭМ!$C$39:$C$782,СВЦЭМ!$A$39:$A$782,$A114,СВЦЭМ!$B$39:$B$782,T$83)+'СЕТ СН'!$H$12+СВЦЭМ!$D$10+'СЕТ СН'!$H$5-'СЕТ СН'!$H$20</f>
        <v>5166.1224698300002</v>
      </c>
      <c r="U114" s="36">
        <f>SUMIFS(СВЦЭМ!$C$39:$C$782,СВЦЭМ!$A$39:$A$782,$A114,СВЦЭМ!$B$39:$B$782,U$83)+'СЕТ СН'!$H$12+СВЦЭМ!$D$10+'СЕТ СН'!$H$5-'СЕТ СН'!$H$20</f>
        <v>5162.6738399799997</v>
      </c>
      <c r="V114" s="36">
        <f>SUMIFS(СВЦЭМ!$C$39:$C$782,СВЦЭМ!$A$39:$A$782,$A114,СВЦЭМ!$B$39:$B$782,V$83)+'СЕТ СН'!$H$12+СВЦЭМ!$D$10+'СЕТ СН'!$H$5-'СЕТ СН'!$H$20</f>
        <v>5174.2730744199998</v>
      </c>
      <c r="W114" s="36">
        <f>SUMIFS(СВЦЭМ!$C$39:$C$782,СВЦЭМ!$A$39:$A$782,$A114,СВЦЭМ!$B$39:$B$782,W$83)+'СЕТ СН'!$H$12+СВЦЭМ!$D$10+'СЕТ СН'!$H$5-'СЕТ СН'!$H$20</f>
        <v>5152.3572186600004</v>
      </c>
      <c r="X114" s="36">
        <f>SUMIFS(СВЦЭМ!$C$39:$C$782,СВЦЭМ!$A$39:$A$782,$A114,СВЦЭМ!$B$39:$B$782,X$83)+'СЕТ СН'!$H$12+СВЦЭМ!$D$10+'СЕТ СН'!$H$5-'СЕТ СН'!$H$20</f>
        <v>5181.6582036300006</v>
      </c>
      <c r="Y114" s="36">
        <f>SUMIFS(СВЦЭМ!$C$39:$C$782,СВЦЭМ!$A$39:$A$782,$A114,СВЦЭМ!$B$39:$B$782,Y$83)+'СЕТ СН'!$H$12+СВЦЭМ!$D$10+'СЕТ СН'!$H$5-'СЕТ СН'!$H$20</f>
        <v>5189.5561010399997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01.05.2024</v>
      </c>
      <c r="B120" s="36">
        <f>SUMIFS(СВЦЭМ!$C$39:$C$782,СВЦЭМ!$A$39:$A$782,$A120,СВЦЭМ!$B$39:$B$782,B$119)+'СЕТ СН'!$I$12+СВЦЭМ!$D$10+'СЕТ СН'!$I$5-'СЕТ СН'!$I$20</f>
        <v>5718.8312827200007</v>
      </c>
      <c r="C120" s="36">
        <f>SUMIFS(СВЦЭМ!$C$39:$C$782,СВЦЭМ!$A$39:$A$782,$A120,СВЦЭМ!$B$39:$B$782,C$119)+'СЕТ СН'!$I$12+СВЦЭМ!$D$10+'СЕТ СН'!$I$5-'СЕТ СН'!$I$20</f>
        <v>5766.8463525300003</v>
      </c>
      <c r="D120" s="36">
        <f>SUMIFS(СВЦЭМ!$C$39:$C$782,СВЦЭМ!$A$39:$A$782,$A120,СВЦЭМ!$B$39:$B$782,D$119)+'СЕТ СН'!$I$12+СВЦЭМ!$D$10+'СЕТ СН'!$I$5-'СЕТ СН'!$I$20</f>
        <v>5780.6363286900005</v>
      </c>
      <c r="E120" s="36">
        <f>SUMIFS(СВЦЭМ!$C$39:$C$782,СВЦЭМ!$A$39:$A$782,$A120,СВЦЭМ!$B$39:$B$782,E$119)+'СЕТ СН'!$I$12+СВЦЭМ!$D$10+'СЕТ СН'!$I$5-'СЕТ СН'!$I$20</f>
        <v>5795.01894541</v>
      </c>
      <c r="F120" s="36">
        <f>SUMIFS(СВЦЭМ!$C$39:$C$782,СВЦЭМ!$A$39:$A$782,$A120,СВЦЭМ!$B$39:$B$782,F$119)+'СЕТ СН'!$I$12+СВЦЭМ!$D$10+'СЕТ СН'!$I$5-'СЕТ СН'!$I$20</f>
        <v>5790.53397692</v>
      </c>
      <c r="G120" s="36">
        <f>SUMIFS(СВЦЭМ!$C$39:$C$782,СВЦЭМ!$A$39:$A$782,$A120,СВЦЭМ!$B$39:$B$782,G$119)+'СЕТ СН'!$I$12+СВЦЭМ!$D$10+'СЕТ СН'!$I$5-'СЕТ СН'!$I$20</f>
        <v>5779.9660483600001</v>
      </c>
      <c r="H120" s="36">
        <f>SUMIFS(СВЦЭМ!$C$39:$C$782,СВЦЭМ!$A$39:$A$782,$A120,СВЦЭМ!$B$39:$B$782,H$119)+'СЕТ СН'!$I$12+СВЦЭМ!$D$10+'СЕТ СН'!$I$5-'СЕТ СН'!$I$20</f>
        <v>5773.2968919100003</v>
      </c>
      <c r="I120" s="36">
        <f>SUMIFS(СВЦЭМ!$C$39:$C$782,СВЦЭМ!$A$39:$A$782,$A120,СВЦЭМ!$B$39:$B$782,I$119)+'СЕТ СН'!$I$12+СВЦЭМ!$D$10+'СЕТ СН'!$I$5-'СЕТ СН'!$I$20</f>
        <v>5735.9155171800003</v>
      </c>
      <c r="J120" s="36">
        <f>SUMIFS(СВЦЭМ!$C$39:$C$782,СВЦЭМ!$A$39:$A$782,$A120,СВЦЭМ!$B$39:$B$782,J$119)+'СЕТ СН'!$I$12+СВЦЭМ!$D$10+'СЕТ СН'!$I$5-'СЕТ СН'!$I$20</f>
        <v>5628.4441513000002</v>
      </c>
      <c r="K120" s="36">
        <f>SUMIFS(СВЦЭМ!$C$39:$C$782,СВЦЭМ!$A$39:$A$782,$A120,СВЦЭМ!$B$39:$B$782,K$119)+'СЕТ СН'!$I$12+СВЦЭМ!$D$10+'СЕТ СН'!$I$5-'СЕТ СН'!$I$20</f>
        <v>5563.9702687099998</v>
      </c>
      <c r="L120" s="36">
        <f>SUMIFS(СВЦЭМ!$C$39:$C$782,СВЦЭМ!$A$39:$A$782,$A120,СВЦЭМ!$B$39:$B$782,L$119)+'СЕТ СН'!$I$12+СВЦЭМ!$D$10+'СЕТ СН'!$I$5-'СЕТ СН'!$I$20</f>
        <v>5557.7094513100001</v>
      </c>
      <c r="M120" s="36">
        <f>SUMIFS(СВЦЭМ!$C$39:$C$782,СВЦЭМ!$A$39:$A$782,$A120,СВЦЭМ!$B$39:$B$782,M$119)+'СЕТ СН'!$I$12+СВЦЭМ!$D$10+'СЕТ СН'!$I$5-'СЕТ СН'!$I$20</f>
        <v>5564.1420878099998</v>
      </c>
      <c r="N120" s="36">
        <f>SUMIFS(СВЦЭМ!$C$39:$C$782,СВЦЭМ!$A$39:$A$782,$A120,СВЦЭМ!$B$39:$B$782,N$119)+'СЕТ СН'!$I$12+СВЦЭМ!$D$10+'СЕТ СН'!$I$5-'СЕТ СН'!$I$20</f>
        <v>5617.5861055000005</v>
      </c>
      <c r="O120" s="36">
        <f>SUMIFS(СВЦЭМ!$C$39:$C$782,СВЦЭМ!$A$39:$A$782,$A120,СВЦЭМ!$B$39:$B$782,O$119)+'СЕТ СН'!$I$12+СВЦЭМ!$D$10+'СЕТ СН'!$I$5-'СЕТ СН'!$I$20</f>
        <v>5641.71009486</v>
      </c>
      <c r="P120" s="36">
        <f>SUMIFS(СВЦЭМ!$C$39:$C$782,СВЦЭМ!$A$39:$A$782,$A120,СВЦЭМ!$B$39:$B$782,P$119)+'СЕТ СН'!$I$12+СВЦЭМ!$D$10+'СЕТ СН'!$I$5-'СЕТ СН'!$I$20</f>
        <v>5660.5465801299997</v>
      </c>
      <c r="Q120" s="36">
        <f>SUMIFS(СВЦЭМ!$C$39:$C$782,СВЦЭМ!$A$39:$A$782,$A120,СВЦЭМ!$B$39:$B$782,Q$119)+'СЕТ СН'!$I$12+СВЦЭМ!$D$10+'СЕТ СН'!$I$5-'СЕТ СН'!$I$20</f>
        <v>5685.0139163599997</v>
      </c>
      <c r="R120" s="36">
        <f>SUMIFS(СВЦЭМ!$C$39:$C$782,СВЦЭМ!$A$39:$A$782,$A120,СВЦЭМ!$B$39:$B$782,R$119)+'СЕТ СН'!$I$12+СВЦЭМ!$D$10+'СЕТ СН'!$I$5-'СЕТ СН'!$I$20</f>
        <v>5685.4544266000003</v>
      </c>
      <c r="S120" s="36">
        <f>SUMIFS(СВЦЭМ!$C$39:$C$782,СВЦЭМ!$A$39:$A$782,$A120,СВЦЭМ!$B$39:$B$782,S$119)+'СЕТ СН'!$I$12+СВЦЭМ!$D$10+'СЕТ СН'!$I$5-'СЕТ СН'!$I$20</f>
        <v>5669.9635986200001</v>
      </c>
      <c r="T120" s="36">
        <f>SUMIFS(СВЦЭМ!$C$39:$C$782,СВЦЭМ!$A$39:$A$782,$A120,СВЦЭМ!$B$39:$B$782,T$119)+'СЕТ СН'!$I$12+СВЦЭМ!$D$10+'СЕТ СН'!$I$5-'СЕТ СН'!$I$20</f>
        <v>5590.8483278900003</v>
      </c>
      <c r="U120" s="36">
        <f>SUMIFS(СВЦЭМ!$C$39:$C$782,СВЦЭМ!$A$39:$A$782,$A120,СВЦЭМ!$B$39:$B$782,U$119)+'СЕТ СН'!$I$12+СВЦЭМ!$D$10+'СЕТ СН'!$I$5-'СЕТ СН'!$I$20</f>
        <v>5562.5371326100003</v>
      </c>
      <c r="V120" s="36">
        <f>SUMIFS(СВЦЭМ!$C$39:$C$782,СВЦЭМ!$A$39:$A$782,$A120,СВЦЭМ!$B$39:$B$782,V$119)+'СЕТ СН'!$I$12+СВЦЭМ!$D$10+'СЕТ СН'!$I$5-'СЕТ СН'!$I$20</f>
        <v>5552.5935931700005</v>
      </c>
      <c r="W120" s="36">
        <f>SUMIFS(СВЦЭМ!$C$39:$C$782,СВЦЭМ!$A$39:$A$782,$A120,СВЦЭМ!$B$39:$B$782,W$119)+'СЕТ СН'!$I$12+СВЦЭМ!$D$10+'СЕТ СН'!$I$5-'СЕТ СН'!$I$20</f>
        <v>5547.3040147900001</v>
      </c>
      <c r="X120" s="36">
        <f>SUMIFS(СВЦЭМ!$C$39:$C$782,СВЦЭМ!$A$39:$A$782,$A120,СВЦЭМ!$B$39:$B$782,X$119)+'СЕТ СН'!$I$12+СВЦЭМ!$D$10+'СЕТ СН'!$I$5-'СЕТ СН'!$I$20</f>
        <v>5552.6366496099999</v>
      </c>
      <c r="Y120" s="36">
        <f>SUMIFS(СВЦЭМ!$C$39:$C$782,СВЦЭМ!$A$39:$A$782,$A120,СВЦЭМ!$B$39:$B$782,Y$119)+'СЕТ СН'!$I$12+СВЦЭМ!$D$10+'СЕТ СН'!$I$5-'СЕТ СН'!$I$20</f>
        <v>5549.9407795200004</v>
      </c>
    </row>
    <row r="121" spans="1:27" ht="15.75" x14ac:dyDescent="0.2">
      <c r="A121" s="35">
        <f>A120+1</f>
        <v>45414</v>
      </c>
      <c r="B121" s="36">
        <f>SUMIFS(СВЦЭМ!$C$39:$C$782,СВЦЭМ!$A$39:$A$782,$A121,СВЦЭМ!$B$39:$B$782,B$119)+'СЕТ СН'!$I$12+СВЦЭМ!$D$10+'СЕТ СН'!$I$5-'СЕТ СН'!$I$20</f>
        <v>5585.82042852</v>
      </c>
      <c r="C121" s="36">
        <f>SUMIFS(СВЦЭМ!$C$39:$C$782,СВЦЭМ!$A$39:$A$782,$A121,СВЦЭМ!$B$39:$B$782,C$119)+'СЕТ СН'!$I$12+СВЦЭМ!$D$10+'СЕТ СН'!$I$5-'СЕТ СН'!$I$20</f>
        <v>5633.3376485600002</v>
      </c>
      <c r="D121" s="36">
        <f>SUMIFS(СВЦЭМ!$C$39:$C$782,СВЦЭМ!$A$39:$A$782,$A121,СВЦЭМ!$B$39:$B$782,D$119)+'СЕТ СН'!$I$12+СВЦЭМ!$D$10+'СЕТ СН'!$I$5-'СЕТ СН'!$I$20</f>
        <v>5658.1557625400001</v>
      </c>
      <c r="E121" s="36">
        <f>SUMIFS(СВЦЭМ!$C$39:$C$782,СВЦЭМ!$A$39:$A$782,$A121,СВЦЭМ!$B$39:$B$782,E$119)+'СЕТ СН'!$I$12+СВЦЭМ!$D$10+'СЕТ СН'!$I$5-'СЕТ СН'!$I$20</f>
        <v>5672.4431341199997</v>
      </c>
      <c r="F121" s="36">
        <f>SUMIFS(СВЦЭМ!$C$39:$C$782,СВЦЭМ!$A$39:$A$782,$A121,СВЦЭМ!$B$39:$B$782,F$119)+'СЕТ СН'!$I$12+СВЦЭМ!$D$10+'СЕТ СН'!$I$5-'СЕТ СН'!$I$20</f>
        <v>5670.2744247999999</v>
      </c>
      <c r="G121" s="36">
        <f>SUMIFS(СВЦЭМ!$C$39:$C$782,СВЦЭМ!$A$39:$A$782,$A121,СВЦЭМ!$B$39:$B$782,G$119)+'СЕТ СН'!$I$12+СВЦЭМ!$D$10+'СЕТ СН'!$I$5-'СЕТ СН'!$I$20</f>
        <v>5643.4776237000005</v>
      </c>
      <c r="H121" s="36">
        <f>SUMIFS(СВЦЭМ!$C$39:$C$782,СВЦЭМ!$A$39:$A$782,$A121,СВЦЭМ!$B$39:$B$782,H$119)+'СЕТ СН'!$I$12+СВЦЭМ!$D$10+'СЕТ СН'!$I$5-'СЕТ СН'!$I$20</f>
        <v>5598.4828049999996</v>
      </c>
      <c r="I121" s="36">
        <f>SUMIFS(СВЦЭМ!$C$39:$C$782,СВЦЭМ!$A$39:$A$782,$A121,СВЦЭМ!$B$39:$B$782,I$119)+'СЕТ СН'!$I$12+СВЦЭМ!$D$10+'СЕТ СН'!$I$5-'СЕТ СН'!$I$20</f>
        <v>5523.3936250900006</v>
      </c>
      <c r="J121" s="36">
        <f>SUMIFS(СВЦЭМ!$C$39:$C$782,СВЦЭМ!$A$39:$A$782,$A121,СВЦЭМ!$B$39:$B$782,J$119)+'СЕТ СН'!$I$12+СВЦЭМ!$D$10+'СЕТ СН'!$I$5-'СЕТ СН'!$I$20</f>
        <v>5467.3798106800004</v>
      </c>
      <c r="K121" s="36">
        <f>SUMIFS(СВЦЭМ!$C$39:$C$782,СВЦЭМ!$A$39:$A$782,$A121,СВЦЭМ!$B$39:$B$782,K$119)+'СЕТ СН'!$I$12+СВЦЭМ!$D$10+'СЕТ СН'!$I$5-'СЕТ СН'!$I$20</f>
        <v>5442.1944794000001</v>
      </c>
      <c r="L121" s="36">
        <f>SUMIFS(СВЦЭМ!$C$39:$C$782,СВЦЭМ!$A$39:$A$782,$A121,СВЦЭМ!$B$39:$B$782,L$119)+'СЕТ СН'!$I$12+СВЦЭМ!$D$10+'СЕТ СН'!$I$5-'СЕТ СН'!$I$20</f>
        <v>5450.4793425999997</v>
      </c>
      <c r="M121" s="36">
        <f>SUMIFS(СВЦЭМ!$C$39:$C$782,СВЦЭМ!$A$39:$A$782,$A121,СВЦЭМ!$B$39:$B$782,M$119)+'СЕТ СН'!$I$12+СВЦЭМ!$D$10+'СЕТ СН'!$I$5-'СЕТ СН'!$I$20</f>
        <v>5472.3044608800001</v>
      </c>
      <c r="N121" s="36">
        <f>SUMIFS(СВЦЭМ!$C$39:$C$782,СВЦЭМ!$A$39:$A$782,$A121,СВЦЭМ!$B$39:$B$782,N$119)+'СЕТ СН'!$I$12+СВЦЭМ!$D$10+'СЕТ СН'!$I$5-'СЕТ СН'!$I$20</f>
        <v>5492.9868150800003</v>
      </c>
      <c r="O121" s="36">
        <f>SUMIFS(СВЦЭМ!$C$39:$C$782,СВЦЭМ!$A$39:$A$782,$A121,СВЦЭМ!$B$39:$B$782,O$119)+'СЕТ СН'!$I$12+СВЦЭМ!$D$10+'СЕТ СН'!$I$5-'СЕТ СН'!$I$20</f>
        <v>5479.4724744699997</v>
      </c>
      <c r="P121" s="36">
        <f>SUMIFS(СВЦЭМ!$C$39:$C$782,СВЦЭМ!$A$39:$A$782,$A121,СВЦЭМ!$B$39:$B$782,P$119)+'СЕТ СН'!$I$12+СВЦЭМ!$D$10+'СЕТ СН'!$I$5-'СЕТ СН'!$I$20</f>
        <v>5491.9861887300003</v>
      </c>
      <c r="Q121" s="36">
        <f>SUMIFS(СВЦЭМ!$C$39:$C$782,СВЦЭМ!$A$39:$A$782,$A121,СВЦЭМ!$B$39:$B$782,Q$119)+'СЕТ СН'!$I$12+СВЦЭМ!$D$10+'СЕТ СН'!$I$5-'СЕТ СН'!$I$20</f>
        <v>5528.1436176200004</v>
      </c>
      <c r="R121" s="36">
        <f>SUMIFS(СВЦЭМ!$C$39:$C$782,СВЦЭМ!$A$39:$A$782,$A121,СВЦЭМ!$B$39:$B$782,R$119)+'СЕТ СН'!$I$12+СВЦЭМ!$D$10+'СЕТ СН'!$I$5-'СЕТ СН'!$I$20</f>
        <v>5529.1624855299997</v>
      </c>
      <c r="S121" s="36">
        <f>SUMIFS(СВЦЭМ!$C$39:$C$782,СВЦЭМ!$A$39:$A$782,$A121,СВЦЭМ!$B$39:$B$782,S$119)+'СЕТ СН'!$I$12+СВЦЭМ!$D$10+'СЕТ СН'!$I$5-'СЕТ СН'!$I$20</f>
        <v>5528.7982040400002</v>
      </c>
      <c r="T121" s="36">
        <f>SUMIFS(СВЦЭМ!$C$39:$C$782,СВЦЭМ!$A$39:$A$782,$A121,СВЦЭМ!$B$39:$B$782,T$119)+'СЕТ СН'!$I$12+СВЦЭМ!$D$10+'СЕТ СН'!$I$5-'СЕТ СН'!$I$20</f>
        <v>5498.3584020400003</v>
      </c>
      <c r="U121" s="36">
        <f>SUMIFS(СВЦЭМ!$C$39:$C$782,СВЦЭМ!$A$39:$A$782,$A121,СВЦЭМ!$B$39:$B$782,U$119)+'СЕТ СН'!$I$12+СВЦЭМ!$D$10+'СЕТ СН'!$I$5-'СЕТ СН'!$I$20</f>
        <v>5464.5061739499997</v>
      </c>
      <c r="V121" s="36">
        <f>SUMIFS(СВЦЭМ!$C$39:$C$782,СВЦЭМ!$A$39:$A$782,$A121,СВЦЭМ!$B$39:$B$782,V$119)+'СЕТ СН'!$I$12+СВЦЭМ!$D$10+'СЕТ СН'!$I$5-'СЕТ СН'!$I$20</f>
        <v>5421.98695236</v>
      </c>
      <c r="W121" s="36">
        <f>SUMIFS(СВЦЭМ!$C$39:$C$782,СВЦЭМ!$A$39:$A$782,$A121,СВЦЭМ!$B$39:$B$782,W$119)+'СЕТ СН'!$I$12+СВЦЭМ!$D$10+'СЕТ СН'!$I$5-'СЕТ СН'!$I$20</f>
        <v>5415.8072377999997</v>
      </c>
      <c r="X121" s="36">
        <f>SUMIFS(СВЦЭМ!$C$39:$C$782,СВЦЭМ!$A$39:$A$782,$A121,СВЦЭМ!$B$39:$B$782,X$119)+'СЕТ СН'!$I$12+СВЦЭМ!$D$10+'СЕТ СН'!$I$5-'СЕТ СН'!$I$20</f>
        <v>5470.2257879600002</v>
      </c>
      <c r="Y121" s="36">
        <f>SUMIFS(СВЦЭМ!$C$39:$C$782,СВЦЭМ!$A$39:$A$782,$A121,СВЦЭМ!$B$39:$B$782,Y$119)+'СЕТ СН'!$I$12+СВЦЭМ!$D$10+'СЕТ СН'!$I$5-'СЕТ СН'!$I$20</f>
        <v>5614.1428818700006</v>
      </c>
    </row>
    <row r="122" spans="1:27" ht="15.75" x14ac:dyDescent="0.2">
      <c r="A122" s="35">
        <f t="shared" ref="A122:A150" si="3">A121+1</f>
        <v>45415</v>
      </c>
      <c r="B122" s="36">
        <f>SUMIFS(СВЦЭМ!$C$39:$C$782,СВЦЭМ!$A$39:$A$782,$A122,СВЦЭМ!$B$39:$B$782,B$119)+'СЕТ СН'!$I$12+СВЦЭМ!$D$10+'СЕТ СН'!$I$5-'СЕТ СН'!$I$20</f>
        <v>5705.6072903900003</v>
      </c>
      <c r="C122" s="36">
        <f>SUMIFS(СВЦЭМ!$C$39:$C$782,СВЦЭМ!$A$39:$A$782,$A122,СВЦЭМ!$B$39:$B$782,C$119)+'СЕТ СН'!$I$12+СВЦЭМ!$D$10+'СЕТ СН'!$I$5-'СЕТ СН'!$I$20</f>
        <v>5743.4561609600005</v>
      </c>
      <c r="D122" s="36">
        <f>SUMIFS(СВЦЭМ!$C$39:$C$782,СВЦЭМ!$A$39:$A$782,$A122,СВЦЭМ!$B$39:$B$782,D$119)+'СЕТ СН'!$I$12+СВЦЭМ!$D$10+'СЕТ СН'!$I$5-'СЕТ СН'!$I$20</f>
        <v>5777.2214672400005</v>
      </c>
      <c r="E122" s="36">
        <f>SUMIFS(СВЦЭМ!$C$39:$C$782,СВЦЭМ!$A$39:$A$782,$A122,СВЦЭМ!$B$39:$B$782,E$119)+'СЕТ СН'!$I$12+СВЦЭМ!$D$10+'СЕТ СН'!$I$5-'СЕТ СН'!$I$20</f>
        <v>5796.8212756100002</v>
      </c>
      <c r="F122" s="36">
        <f>SUMIFS(СВЦЭМ!$C$39:$C$782,СВЦЭМ!$A$39:$A$782,$A122,СВЦЭМ!$B$39:$B$782,F$119)+'СЕТ СН'!$I$12+СВЦЭМ!$D$10+'СЕТ СН'!$I$5-'СЕТ СН'!$I$20</f>
        <v>5790.9852583499996</v>
      </c>
      <c r="G122" s="36">
        <f>SUMIFS(СВЦЭМ!$C$39:$C$782,СВЦЭМ!$A$39:$A$782,$A122,СВЦЭМ!$B$39:$B$782,G$119)+'СЕТ СН'!$I$12+СВЦЭМ!$D$10+'СЕТ СН'!$I$5-'СЕТ СН'!$I$20</f>
        <v>5779.2303264299999</v>
      </c>
      <c r="H122" s="36">
        <f>SUMIFS(СВЦЭМ!$C$39:$C$782,СВЦЭМ!$A$39:$A$782,$A122,СВЦЭМ!$B$39:$B$782,H$119)+'СЕТ СН'!$I$12+СВЦЭМ!$D$10+'СЕТ СН'!$I$5-'СЕТ СН'!$I$20</f>
        <v>5705.9026080000003</v>
      </c>
      <c r="I122" s="36">
        <f>SUMIFS(СВЦЭМ!$C$39:$C$782,СВЦЭМ!$A$39:$A$782,$A122,СВЦЭМ!$B$39:$B$782,I$119)+'СЕТ СН'!$I$12+СВЦЭМ!$D$10+'СЕТ СН'!$I$5-'СЕТ СН'!$I$20</f>
        <v>5616.4722721600001</v>
      </c>
      <c r="J122" s="36">
        <f>SUMIFS(СВЦЭМ!$C$39:$C$782,СВЦЭМ!$A$39:$A$782,$A122,СВЦЭМ!$B$39:$B$782,J$119)+'СЕТ СН'!$I$12+СВЦЭМ!$D$10+'СЕТ СН'!$I$5-'СЕТ СН'!$I$20</f>
        <v>5563.9748464200002</v>
      </c>
      <c r="K122" s="36">
        <f>SUMIFS(СВЦЭМ!$C$39:$C$782,СВЦЭМ!$A$39:$A$782,$A122,СВЦЭМ!$B$39:$B$782,K$119)+'СЕТ СН'!$I$12+СВЦЭМ!$D$10+'СЕТ СН'!$I$5-'СЕТ СН'!$I$20</f>
        <v>5547.2468419699999</v>
      </c>
      <c r="L122" s="36">
        <f>SUMIFS(СВЦЭМ!$C$39:$C$782,СВЦЭМ!$A$39:$A$782,$A122,СВЦЭМ!$B$39:$B$782,L$119)+'СЕТ СН'!$I$12+СВЦЭМ!$D$10+'СЕТ СН'!$I$5-'СЕТ СН'!$I$20</f>
        <v>5536.3656608900001</v>
      </c>
      <c r="M122" s="36">
        <f>SUMIFS(СВЦЭМ!$C$39:$C$782,СВЦЭМ!$A$39:$A$782,$A122,СВЦЭМ!$B$39:$B$782,M$119)+'СЕТ СН'!$I$12+СВЦЭМ!$D$10+'СЕТ СН'!$I$5-'СЕТ СН'!$I$20</f>
        <v>5549.89565881</v>
      </c>
      <c r="N122" s="36">
        <f>SUMIFS(СВЦЭМ!$C$39:$C$782,СВЦЭМ!$A$39:$A$782,$A122,СВЦЭМ!$B$39:$B$782,N$119)+'СЕТ СН'!$I$12+СВЦЭМ!$D$10+'СЕТ СН'!$I$5-'СЕТ СН'!$I$20</f>
        <v>5514.6438829600002</v>
      </c>
      <c r="O122" s="36">
        <f>SUMIFS(СВЦЭМ!$C$39:$C$782,СВЦЭМ!$A$39:$A$782,$A122,СВЦЭМ!$B$39:$B$782,O$119)+'СЕТ СН'!$I$12+СВЦЭМ!$D$10+'СЕТ СН'!$I$5-'СЕТ СН'!$I$20</f>
        <v>5511.8295675200006</v>
      </c>
      <c r="P122" s="36">
        <f>SUMIFS(СВЦЭМ!$C$39:$C$782,СВЦЭМ!$A$39:$A$782,$A122,СВЦЭМ!$B$39:$B$782,P$119)+'СЕТ СН'!$I$12+СВЦЭМ!$D$10+'СЕТ СН'!$I$5-'СЕТ СН'!$I$20</f>
        <v>5564.5813797000001</v>
      </c>
      <c r="Q122" s="36">
        <f>SUMIFS(СВЦЭМ!$C$39:$C$782,СВЦЭМ!$A$39:$A$782,$A122,СВЦЭМ!$B$39:$B$782,Q$119)+'СЕТ СН'!$I$12+СВЦЭМ!$D$10+'СЕТ СН'!$I$5-'СЕТ СН'!$I$20</f>
        <v>5585.8623471800001</v>
      </c>
      <c r="R122" s="36">
        <f>SUMIFS(СВЦЭМ!$C$39:$C$782,СВЦЭМ!$A$39:$A$782,$A122,СВЦЭМ!$B$39:$B$782,R$119)+'СЕТ СН'!$I$12+СВЦЭМ!$D$10+'СЕТ СН'!$I$5-'СЕТ СН'!$I$20</f>
        <v>5597.6057388600002</v>
      </c>
      <c r="S122" s="36">
        <f>SUMIFS(СВЦЭМ!$C$39:$C$782,СВЦЭМ!$A$39:$A$782,$A122,СВЦЭМ!$B$39:$B$782,S$119)+'СЕТ СН'!$I$12+СВЦЭМ!$D$10+'СЕТ СН'!$I$5-'СЕТ СН'!$I$20</f>
        <v>5586.2897483800007</v>
      </c>
      <c r="T122" s="36">
        <f>SUMIFS(СВЦЭМ!$C$39:$C$782,СВЦЭМ!$A$39:$A$782,$A122,СВЦЭМ!$B$39:$B$782,T$119)+'СЕТ СН'!$I$12+СВЦЭМ!$D$10+'СЕТ СН'!$I$5-'СЕТ СН'!$I$20</f>
        <v>5565.4203437200003</v>
      </c>
      <c r="U122" s="36">
        <f>SUMIFS(СВЦЭМ!$C$39:$C$782,СВЦЭМ!$A$39:$A$782,$A122,СВЦЭМ!$B$39:$B$782,U$119)+'СЕТ СН'!$I$12+СВЦЭМ!$D$10+'СЕТ СН'!$I$5-'СЕТ СН'!$I$20</f>
        <v>5540.0502880200002</v>
      </c>
      <c r="V122" s="36">
        <f>SUMIFS(СВЦЭМ!$C$39:$C$782,СВЦЭМ!$A$39:$A$782,$A122,СВЦЭМ!$B$39:$B$782,V$119)+'СЕТ СН'!$I$12+СВЦЭМ!$D$10+'СЕТ СН'!$I$5-'СЕТ СН'!$I$20</f>
        <v>5532.0771707399999</v>
      </c>
      <c r="W122" s="36">
        <f>SUMIFS(СВЦЭМ!$C$39:$C$782,СВЦЭМ!$A$39:$A$782,$A122,СВЦЭМ!$B$39:$B$782,W$119)+'СЕТ СН'!$I$12+СВЦЭМ!$D$10+'СЕТ СН'!$I$5-'СЕТ СН'!$I$20</f>
        <v>5515.1028501999999</v>
      </c>
      <c r="X122" s="36">
        <f>SUMIFS(СВЦЭМ!$C$39:$C$782,СВЦЭМ!$A$39:$A$782,$A122,СВЦЭМ!$B$39:$B$782,X$119)+'СЕТ СН'!$I$12+СВЦЭМ!$D$10+'СЕТ СН'!$I$5-'СЕТ СН'!$I$20</f>
        <v>5557.8538484199998</v>
      </c>
      <c r="Y122" s="36">
        <f>SUMIFS(СВЦЭМ!$C$39:$C$782,СВЦЭМ!$A$39:$A$782,$A122,СВЦЭМ!$B$39:$B$782,Y$119)+'СЕТ СН'!$I$12+СВЦЭМ!$D$10+'СЕТ СН'!$I$5-'СЕТ СН'!$I$20</f>
        <v>5624.1078858000001</v>
      </c>
    </row>
    <row r="123" spans="1:27" ht="15.75" x14ac:dyDescent="0.2">
      <c r="A123" s="35">
        <f t="shared" si="3"/>
        <v>45416</v>
      </c>
      <c r="B123" s="36">
        <f>SUMIFS(СВЦЭМ!$C$39:$C$782,СВЦЭМ!$A$39:$A$782,$A123,СВЦЭМ!$B$39:$B$782,B$119)+'СЕТ СН'!$I$12+СВЦЭМ!$D$10+'СЕТ СН'!$I$5-'СЕТ СН'!$I$20</f>
        <v>5631.6457807200004</v>
      </c>
      <c r="C123" s="36">
        <f>SUMIFS(СВЦЭМ!$C$39:$C$782,СВЦЭМ!$A$39:$A$782,$A123,СВЦЭМ!$B$39:$B$782,C$119)+'СЕТ СН'!$I$12+СВЦЭМ!$D$10+'СЕТ СН'!$I$5-'СЕТ СН'!$I$20</f>
        <v>5656.6904026600005</v>
      </c>
      <c r="D123" s="36">
        <f>SUMIFS(СВЦЭМ!$C$39:$C$782,СВЦЭМ!$A$39:$A$782,$A123,СВЦЭМ!$B$39:$B$782,D$119)+'СЕТ СН'!$I$12+СВЦЭМ!$D$10+'СЕТ СН'!$I$5-'СЕТ СН'!$I$20</f>
        <v>5691.4942848000001</v>
      </c>
      <c r="E123" s="36">
        <f>SUMIFS(СВЦЭМ!$C$39:$C$782,СВЦЭМ!$A$39:$A$782,$A123,СВЦЭМ!$B$39:$B$782,E$119)+'СЕТ СН'!$I$12+СВЦЭМ!$D$10+'СЕТ СН'!$I$5-'СЕТ СН'!$I$20</f>
        <v>5720.3623929700007</v>
      </c>
      <c r="F123" s="36">
        <f>SUMIFS(СВЦЭМ!$C$39:$C$782,СВЦЭМ!$A$39:$A$782,$A123,СВЦЭМ!$B$39:$B$782,F$119)+'СЕТ СН'!$I$12+СВЦЭМ!$D$10+'СЕТ СН'!$I$5-'СЕТ СН'!$I$20</f>
        <v>5746.8110280000001</v>
      </c>
      <c r="G123" s="36">
        <f>SUMIFS(СВЦЭМ!$C$39:$C$782,СВЦЭМ!$A$39:$A$782,$A123,СВЦЭМ!$B$39:$B$782,G$119)+'СЕТ СН'!$I$12+СВЦЭМ!$D$10+'СЕТ СН'!$I$5-'СЕТ СН'!$I$20</f>
        <v>5735.0600603900002</v>
      </c>
      <c r="H123" s="36">
        <f>SUMIFS(СВЦЭМ!$C$39:$C$782,СВЦЭМ!$A$39:$A$782,$A123,СВЦЭМ!$B$39:$B$782,H$119)+'СЕТ СН'!$I$12+СВЦЭМ!$D$10+'СЕТ СН'!$I$5-'СЕТ СН'!$I$20</f>
        <v>5613.7204969499999</v>
      </c>
      <c r="I123" s="36">
        <f>SUMIFS(СВЦЭМ!$C$39:$C$782,СВЦЭМ!$A$39:$A$782,$A123,СВЦЭМ!$B$39:$B$782,I$119)+'СЕТ СН'!$I$12+СВЦЭМ!$D$10+'СЕТ СН'!$I$5-'СЕТ СН'!$I$20</f>
        <v>5560.8352977000004</v>
      </c>
      <c r="J123" s="36">
        <f>SUMIFS(СВЦЭМ!$C$39:$C$782,СВЦЭМ!$A$39:$A$782,$A123,СВЦЭМ!$B$39:$B$782,J$119)+'СЕТ СН'!$I$12+СВЦЭМ!$D$10+'СЕТ СН'!$I$5-'СЕТ СН'!$I$20</f>
        <v>5486.3701999100003</v>
      </c>
      <c r="K123" s="36">
        <f>SUMIFS(СВЦЭМ!$C$39:$C$782,СВЦЭМ!$A$39:$A$782,$A123,СВЦЭМ!$B$39:$B$782,K$119)+'СЕТ СН'!$I$12+СВЦЭМ!$D$10+'СЕТ СН'!$I$5-'СЕТ СН'!$I$20</f>
        <v>5443.9935356700007</v>
      </c>
      <c r="L123" s="36">
        <f>SUMIFS(СВЦЭМ!$C$39:$C$782,СВЦЭМ!$A$39:$A$782,$A123,СВЦЭМ!$B$39:$B$782,L$119)+'СЕТ СН'!$I$12+СВЦЭМ!$D$10+'СЕТ СН'!$I$5-'СЕТ СН'!$I$20</f>
        <v>5382.6033688500002</v>
      </c>
      <c r="M123" s="36">
        <f>SUMIFS(СВЦЭМ!$C$39:$C$782,СВЦЭМ!$A$39:$A$782,$A123,СВЦЭМ!$B$39:$B$782,M$119)+'СЕТ СН'!$I$12+СВЦЭМ!$D$10+'СЕТ СН'!$I$5-'СЕТ СН'!$I$20</f>
        <v>5388.7301647300001</v>
      </c>
      <c r="N123" s="36">
        <f>SUMIFS(СВЦЭМ!$C$39:$C$782,СВЦЭМ!$A$39:$A$782,$A123,СВЦЭМ!$B$39:$B$782,N$119)+'СЕТ СН'!$I$12+СВЦЭМ!$D$10+'СЕТ СН'!$I$5-'СЕТ СН'!$I$20</f>
        <v>5406.9049272299999</v>
      </c>
      <c r="O123" s="36">
        <f>SUMIFS(СВЦЭМ!$C$39:$C$782,СВЦЭМ!$A$39:$A$782,$A123,СВЦЭМ!$B$39:$B$782,O$119)+'СЕТ СН'!$I$12+СВЦЭМ!$D$10+'СЕТ СН'!$I$5-'СЕТ СН'!$I$20</f>
        <v>5417.7428783599998</v>
      </c>
      <c r="P123" s="36">
        <f>SUMIFS(СВЦЭМ!$C$39:$C$782,СВЦЭМ!$A$39:$A$782,$A123,СВЦЭМ!$B$39:$B$782,P$119)+'СЕТ СН'!$I$12+СВЦЭМ!$D$10+'СЕТ СН'!$I$5-'СЕТ СН'!$I$20</f>
        <v>5434.96241181</v>
      </c>
      <c r="Q123" s="36">
        <f>SUMIFS(СВЦЭМ!$C$39:$C$782,СВЦЭМ!$A$39:$A$782,$A123,СВЦЭМ!$B$39:$B$782,Q$119)+'СЕТ СН'!$I$12+СВЦЭМ!$D$10+'СЕТ СН'!$I$5-'СЕТ СН'!$I$20</f>
        <v>5450.3645196799998</v>
      </c>
      <c r="R123" s="36">
        <f>SUMIFS(СВЦЭМ!$C$39:$C$782,СВЦЭМ!$A$39:$A$782,$A123,СВЦЭМ!$B$39:$B$782,R$119)+'СЕТ СН'!$I$12+СВЦЭМ!$D$10+'СЕТ СН'!$I$5-'СЕТ СН'!$I$20</f>
        <v>5456.0298194300003</v>
      </c>
      <c r="S123" s="36">
        <f>SUMIFS(СВЦЭМ!$C$39:$C$782,СВЦЭМ!$A$39:$A$782,$A123,СВЦЭМ!$B$39:$B$782,S$119)+'СЕТ СН'!$I$12+СВЦЭМ!$D$10+'СЕТ СН'!$I$5-'СЕТ СН'!$I$20</f>
        <v>5442.2190428600006</v>
      </c>
      <c r="T123" s="36">
        <f>SUMIFS(СВЦЭМ!$C$39:$C$782,СВЦЭМ!$A$39:$A$782,$A123,СВЦЭМ!$B$39:$B$782,T$119)+'СЕТ СН'!$I$12+СВЦЭМ!$D$10+'СЕТ СН'!$I$5-'СЕТ СН'!$I$20</f>
        <v>5428.6740350099999</v>
      </c>
      <c r="U123" s="36">
        <f>SUMIFS(СВЦЭМ!$C$39:$C$782,СВЦЭМ!$A$39:$A$782,$A123,СВЦЭМ!$B$39:$B$782,U$119)+'СЕТ СН'!$I$12+СВЦЭМ!$D$10+'СЕТ СН'!$I$5-'СЕТ СН'!$I$20</f>
        <v>5425.4202157300006</v>
      </c>
      <c r="V123" s="36">
        <f>SUMIFS(СВЦЭМ!$C$39:$C$782,СВЦЭМ!$A$39:$A$782,$A123,СВЦЭМ!$B$39:$B$782,V$119)+'СЕТ СН'!$I$12+СВЦЭМ!$D$10+'СЕТ СН'!$I$5-'СЕТ СН'!$I$20</f>
        <v>5461.7454485600001</v>
      </c>
      <c r="W123" s="36">
        <f>SUMIFS(СВЦЭМ!$C$39:$C$782,СВЦЭМ!$A$39:$A$782,$A123,СВЦЭМ!$B$39:$B$782,W$119)+'СЕТ СН'!$I$12+СВЦЭМ!$D$10+'СЕТ СН'!$I$5-'СЕТ СН'!$I$20</f>
        <v>5425.0977968300003</v>
      </c>
      <c r="X123" s="36">
        <f>SUMIFS(СВЦЭМ!$C$39:$C$782,СВЦЭМ!$A$39:$A$782,$A123,СВЦЭМ!$B$39:$B$782,X$119)+'СЕТ СН'!$I$12+СВЦЭМ!$D$10+'СЕТ СН'!$I$5-'СЕТ СН'!$I$20</f>
        <v>5472.1729894</v>
      </c>
      <c r="Y123" s="36">
        <f>SUMIFS(СВЦЭМ!$C$39:$C$782,СВЦЭМ!$A$39:$A$782,$A123,СВЦЭМ!$B$39:$B$782,Y$119)+'СЕТ СН'!$I$12+СВЦЭМ!$D$10+'СЕТ СН'!$I$5-'СЕТ СН'!$I$20</f>
        <v>5543.45664407</v>
      </c>
    </row>
    <row r="124" spans="1:27" ht="15.75" x14ac:dyDescent="0.2">
      <c r="A124" s="35">
        <f t="shared" si="3"/>
        <v>45417</v>
      </c>
      <c r="B124" s="36">
        <f>SUMIFS(СВЦЭМ!$C$39:$C$782,СВЦЭМ!$A$39:$A$782,$A124,СВЦЭМ!$B$39:$B$782,B$119)+'СЕТ СН'!$I$12+СВЦЭМ!$D$10+'СЕТ СН'!$I$5-'СЕТ СН'!$I$20</f>
        <v>5618.3105431000004</v>
      </c>
      <c r="C124" s="36">
        <f>SUMIFS(СВЦЭМ!$C$39:$C$782,СВЦЭМ!$A$39:$A$782,$A124,СВЦЭМ!$B$39:$B$782,C$119)+'СЕТ СН'!$I$12+СВЦЭМ!$D$10+'СЕТ СН'!$I$5-'СЕТ СН'!$I$20</f>
        <v>5680.6233572399997</v>
      </c>
      <c r="D124" s="36">
        <f>SUMIFS(СВЦЭМ!$C$39:$C$782,СВЦЭМ!$A$39:$A$782,$A124,СВЦЭМ!$B$39:$B$782,D$119)+'СЕТ СН'!$I$12+СВЦЭМ!$D$10+'СЕТ СН'!$I$5-'СЕТ СН'!$I$20</f>
        <v>5706.5837674300001</v>
      </c>
      <c r="E124" s="36">
        <f>SUMIFS(СВЦЭМ!$C$39:$C$782,СВЦЭМ!$A$39:$A$782,$A124,СВЦЭМ!$B$39:$B$782,E$119)+'СЕТ СН'!$I$12+СВЦЭМ!$D$10+'СЕТ СН'!$I$5-'СЕТ СН'!$I$20</f>
        <v>5723.41957473</v>
      </c>
      <c r="F124" s="36">
        <f>SUMIFS(СВЦЭМ!$C$39:$C$782,СВЦЭМ!$A$39:$A$782,$A124,СВЦЭМ!$B$39:$B$782,F$119)+'СЕТ СН'!$I$12+СВЦЭМ!$D$10+'СЕТ СН'!$I$5-'СЕТ СН'!$I$20</f>
        <v>5740.1415871899999</v>
      </c>
      <c r="G124" s="36">
        <f>SUMIFS(СВЦЭМ!$C$39:$C$782,СВЦЭМ!$A$39:$A$782,$A124,СВЦЭМ!$B$39:$B$782,G$119)+'СЕТ СН'!$I$12+СВЦЭМ!$D$10+'СЕТ СН'!$I$5-'СЕТ СН'!$I$20</f>
        <v>5714.6860188199998</v>
      </c>
      <c r="H124" s="36">
        <f>SUMIFS(СВЦЭМ!$C$39:$C$782,СВЦЭМ!$A$39:$A$782,$A124,СВЦЭМ!$B$39:$B$782,H$119)+'СЕТ СН'!$I$12+СВЦЭМ!$D$10+'СЕТ СН'!$I$5-'СЕТ СН'!$I$20</f>
        <v>5717.1103088199998</v>
      </c>
      <c r="I124" s="36">
        <f>SUMIFS(СВЦЭМ!$C$39:$C$782,СВЦЭМ!$A$39:$A$782,$A124,СВЦЭМ!$B$39:$B$782,I$119)+'СЕТ СН'!$I$12+СВЦЭМ!$D$10+'СЕТ СН'!$I$5-'СЕТ СН'!$I$20</f>
        <v>5671.5431628100005</v>
      </c>
      <c r="J124" s="36">
        <f>SUMIFS(СВЦЭМ!$C$39:$C$782,СВЦЭМ!$A$39:$A$782,$A124,СВЦЭМ!$B$39:$B$782,J$119)+'СЕТ СН'!$I$12+СВЦЭМ!$D$10+'СЕТ СН'!$I$5-'СЕТ СН'!$I$20</f>
        <v>5586.49280808</v>
      </c>
      <c r="K124" s="36">
        <f>SUMIFS(СВЦЭМ!$C$39:$C$782,СВЦЭМ!$A$39:$A$782,$A124,СВЦЭМ!$B$39:$B$782,K$119)+'СЕТ СН'!$I$12+СВЦЭМ!$D$10+'СЕТ СН'!$I$5-'СЕТ СН'!$I$20</f>
        <v>5527.4204666700007</v>
      </c>
      <c r="L124" s="36">
        <f>SUMIFS(СВЦЭМ!$C$39:$C$782,СВЦЭМ!$A$39:$A$782,$A124,СВЦЭМ!$B$39:$B$782,L$119)+'СЕТ СН'!$I$12+СВЦЭМ!$D$10+'СЕТ СН'!$I$5-'СЕТ СН'!$I$20</f>
        <v>5477.0032542600002</v>
      </c>
      <c r="M124" s="36">
        <f>SUMIFS(СВЦЭМ!$C$39:$C$782,СВЦЭМ!$A$39:$A$782,$A124,СВЦЭМ!$B$39:$B$782,M$119)+'СЕТ СН'!$I$12+СВЦЭМ!$D$10+'СЕТ СН'!$I$5-'СЕТ СН'!$I$20</f>
        <v>5461.1097791499997</v>
      </c>
      <c r="N124" s="36">
        <f>SUMIFS(СВЦЭМ!$C$39:$C$782,СВЦЭМ!$A$39:$A$782,$A124,СВЦЭМ!$B$39:$B$782,N$119)+'СЕТ СН'!$I$12+СВЦЭМ!$D$10+'СЕТ СН'!$I$5-'СЕТ СН'!$I$20</f>
        <v>5465.6407841800001</v>
      </c>
      <c r="O124" s="36">
        <f>SUMIFS(СВЦЭМ!$C$39:$C$782,СВЦЭМ!$A$39:$A$782,$A124,СВЦЭМ!$B$39:$B$782,O$119)+'СЕТ СН'!$I$12+СВЦЭМ!$D$10+'СЕТ СН'!$I$5-'СЕТ СН'!$I$20</f>
        <v>5506.82895293</v>
      </c>
      <c r="P124" s="36">
        <f>SUMIFS(СВЦЭМ!$C$39:$C$782,СВЦЭМ!$A$39:$A$782,$A124,СВЦЭМ!$B$39:$B$782,P$119)+'СЕТ СН'!$I$12+СВЦЭМ!$D$10+'СЕТ СН'!$I$5-'СЕТ СН'!$I$20</f>
        <v>5516.7980220200006</v>
      </c>
      <c r="Q124" s="36">
        <f>SUMIFS(СВЦЭМ!$C$39:$C$782,СВЦЭМ!$A$39:$A$782,$A124,СВЦЭМ!$B$39:$B$782,Q$119)+'СЕТ СН'!$I$12+СВЦЭМ!$D$10+'СЕТ СН'!$I$5-'СЕТ СН'!$I$20</f>
        <v>5538.0770970600006</v>
      </c>
      <c r="R124" s="36">
        <f>SUMIFS(СВЦЭМ!$C$39:$C$782,СВЦЭМ!$A$39:$A$782,$A124,СВЦЭМ!$B$39:$B$782,R$119)+'СЕТ СН'!$I$12+СВЦЭМ!$D$10+'СЕТ СН'!$I$5-'СЕТ СН'!$I$20</f>
        <v>5559.9026218100007</v>
      </c>
      <c r="S124" s="36">
        <f>SUMIFS(СВЦЭМ!$C$39:$C$782,СВЦЭМ!$A$39:$A$782,$A124,СВЦЭМ!$B$39:$B$782,S$119)+'СЕТ СН'!$I$12+СВЦЭМ!$D$10+'СЕТ СН'!$I$5-'СЕТ СН'!$I$20</f>
        <v>5550.9874634099997</v>
      </c>
      <c r="T124" s="36">
        <f>SUMIFS(СВЦЭМ!$C$39:$C$782,СВЦЭМ!$A$39:$A$782,$A124,СВЦЭМ!$B$39:$B$782,T$119)+'СЕТ СН'!$I$12+СВЦЭМ!$D$10+'СЕТ СН'!$I$5-'СЕТ СН'!$I$20</f>
        <v>5509.5949691000005</v>
      </c>
      <c r="U124" s="36">
        <f>SUMIFS(СВЦЭМ!$C$39:$C$782,СВЦЭМ!$A$39:$A$782,$A124,СВЦЭМ!$B$39:$B$782,U$119)+'СЕТ СН'!$I$12+СВЦЭМ!$D$10+'СЕТ СН'!$I$5-'СЕТ СН'!$I$20</f>
        <v>5501.2123610300005</v>
      </c>
      <c r="V124" s="36">
        <f>SUMIFS(СВЦЭМ!$C$39:$C$782,СВЦЭМ!$A$39:$A$782,$A124,СВЦЭМ!$B$39:$B$782,V$119)+'СЕТ СН'!$I$12+СВЦЭМ!$D$10+'СЕТ СН'!$I$5-'СЕТ СН'!$I$20</f>
        <v>5463.2149382699999</v>
      </c>
      <c r="W124" s="36">
        <f>SUMIFS(СВЦЭМ!$C$39:$C$782,СВЦЭМ!$A$39:$A$782,$A124,СВЦЭМ!$B$39:$B$782,W$119)+'СЕТ СН'!$I$12+СВЦЭМ!$D$10+'СЕТ СН'!$I$5-'СЕТ СН'!$I$20</f>
        <v>5418.2148447899999</v>
      </c>
      <c r="X124" s="36">
        <f>SUMIFS(СВЦЭМ!$C$39:$C$782,СВЦЭМ!$A$39:$A$782,$A124,СВЦЭМ!$B$39:$B$782,X$119)+'СЕТ СН'!$I$12+СВЦЭМ!$D$10+'СЕТ СН'!$I$5-'СЕТ СН'!$I$20</f>
        <v>5465.8905311899998</v>
      </c>
      <c r="Y124" s="36">
        <f>SUMIFS(СВЦЭМ!$C$39:$C$782,СВЦЭМ!$A$39:$A$782,$A124,СВЦЭМ!$B$39:$B$782,Y$119)+'СЕТ СН'!$I$12+СВЦЭМ!$D$10+'СЕТ СН'!$I$5-'СЕТ СН'!$I$20</f>
        <v>5532.6862847600005</v>
      </c>
    </row>
    <row r="125" spans="1:27" ht="15.75" x14ac:dyDescent="0.2">
      <c r="A125" s="35">
        <f t="shared" si="3"/>
        <v>45418</v>
      </c>
      <c r="B125" s="36">
        <f>SUMIFS(СВЦЭМ!$C$39:$C$782,СВЦЭМ!$A$39:$A$782,$A125,СВЦЭМ!$B$39:$B$782,B$119)+'СЕТ СН'!$I$12+СВЦЭМ!$D$10+'СЕТ СН'!$I$5-'СЕТ СН'!$I$20</f>
        <v>5576.87138495</v>
      </c>
      <c r="C125" s="36">
        <f>SUMIFS(СВЦЭМ!$C$39:$C$782,СВЦЭМ!$A$39:$A$782,$A125,СВЦЭМ!$B$39:$B$782,C$119)+'СЕТ СН'!$I$12+СВЦЭМ!$D$10+'СЕТ СН'!$I$5-'СЕТ СН'!$I$20</f>
        <v>5591.6952459300001</v>
      </c>
      <c r="D125" s="36">
        <f>SUMIFS(СВЦЭМ!$C$39:$C$782,СВЦЭМ!$A$39:$A$782,$A125,СВЦЭМ!$B$39:$B$782,D$119)+'СЕТ СН'!$I$12+СВЦЭМ!$D$10+'СЕТ СН'!$I$5-'СЕТ СН'!$I$20</f>
        <v>5651.7946724499998</v>
      </c>
      <c r="E125" s="36">
        <f>SUMIFS(СВЦЭМ!$C$39:$C$782,СВЦЭМ!$A$39:$A$782,$A125,СВЦЭМ!$B$39:$B$782,E$119)+'СЕТ СН'!$I$12+СВЦЭМ!$D$10+'СЕТ СН'!$I$5-'СЕТ СН'!$I$20</f>
        <v>5700.8396731000003</v>
      </c>
      <c r="F125" s="36">
        <f>SUMIFS(СВЦЭМ!$C$39:$C$782,СВЦЭМ!$A$39:$A$782,$A125,СВЦЭМ!$B$39:$B$782,F$119)+'СЕТ СН'!$I$12+СВЦЭМ!$D$10+'СЕТ СН'!$I$5-'СЕТ СН'!$I$20</f>
        <v>5689.1743398600001</v>
      </c>
      <c r="G125" s="36">
        <f>SUMIFS(СВЦЭМ!$C$39:$C$782,СВЦЭМ!$A$39:$A$782,$A125,СВЦЭМ!$B$39:$B$782,G$119)+'СЕТ СН'!$I$12+СВЦЭМ!$D$10+'СЕТ СН'!$I$5-'СЕТ СН'!$I$20</f>
        <v>5672.0052731900005</v>
      </c>
      <c r="H125" s="36">
        <f>SUMIFS(СВЦЭМ!$C$39:$C$782,СВЦЭМ!$A$39:$A$782,$A125,СВЦЭМ!$B$39:$B$782,H$119)+'СЕТ СН'!$I$12+СВЦЭМ!$D$10+'СЕТ СН'!$I$5-'СЕТ СН'!$I$20</f>
        <v>5642.9285232299999</v>
      </c>
      <c r="I125" s="36">
        <f>SUMIFS(СВЦЭМ!$C$39:$C$782,СВЦЭМ!$A$39:$A$782,$A125,СВЦЭМ!$B$39:$B$782,I$119)+'СЕТ СН'!$I$12+СВЦЭМ!$D$10+'СЕТ СН'!$I$5-'СЕТ СН'!$I$20</f>
        <v>5599.7149941799998</v>
      </c>
      <c r="J125" s="36">
        <f>SUMIFS(СВЦЭМ!$C$39:$C$782,СВЦЭМ!$A$39:$A$782,$A125,СВЦЭМ!$B$39:$B$782,J$119)+'СЕТ СН'!$I$12+СВЦЭМ!$D$10+'СЕТ СН'!$I$5-'СЕТ СН'!$I$20</f>
        <v>5572.12035595</v>
      </c>
      <c r="K125" s="36">
        <f>SUMIFS(СВЦЭМ!$C$39:$C$782,СВЦЭМ!$A$39:$A$782,$A125,СВЦЭМ!$B$39:$B$782,K$119)+'СЕТ СН'!$I$12+СВЦЭМ!$D$10+'СЕТ СН'!$I$5-'СЕТ СН'!$I$20</f>
        <v>5575.8572718100004</v>
      </c>
      <c r="L125" s="36">
        <f>SUMIFS(СВЦЭМ!$C$39:$C$782,СВЦЭМ!$A$39:$A$782,$A125,СВЦЭМ!$B$39:$B$782,L$119)+'СЕТ СН'!$I$12+СВЦЭМ!$D$10+'СЕТ СН'!$I$5-'СЕТ СН'!$I$20</f>
        <v>5541.8957451100005</v>
      </c>
      <c r="M125" s="36">
        <f>SUMIFS(СВЦЭМ!$C$39:$C$782,СВЦЭМ!$A$39:$A$782,$A125,СВЦЭМ!$B$39:$B$782,M$119)+'СЕТ СН'!$I$12+СВЦЭМ!$D$10+'СЕТ СН'!$I$5-'СЕТ СН'!$I$20</f>
        <v>5545.4661865199996</v>
      </c>
      <c r="N125" s="36">
        <f>SUMIFS(СВЦЭМ!$C$39:$C$782,СВЦЭМ!$A$39:$A$782,$A125,СВЦЭМ!$B$39:$B$782,N$119)+'СЕТ СН'!$I$12+СВЦЭМ!$D$10+'СЕТ СН'!$I$5-'СЕТ СН'!$I$20</f>
        <v>5552.6932435799999</v>
      </c>
      <c r="O125" s="36">
        <f>SUMIFS(СВЦЭМ!$C$39:$C$782,СВЦЭМ!$A$39:$A$782,$A125,СВЦЭМ!$B$39:$B$782,O$119)+'СЕТ СН'!$I$12+СВЦЭМ!$D$10+'СЕТ СН'!$I$5-'СЕТ СН'!$I$20</f>
        <v>5546.3433719000004</v>
      </c>
      <c r="P125" s="36">
        <f>SUMIFS(СВЦЭМ!$C$39:$C$782,СВЦЭМ!$A$39:$A$782,$A125,СВЦЭМ!$B$39:$B$782,P$119)+'СЕТ СН'!$I$12+СВЦЭМ!$D$10+'СЕТ СН'!$I$5-'СЕТ СН'!$I$20</f>
        <v>5569.9784807899996</v>
      </c>
      <c r="Q125" s="36">
        <f>SUMIFS(СВЦЭМ!$C$39:$C$782,СВЦЭМ!$A$39:$A$782,$A125,СВЦЭМ!$B$39:$B$782,Q$119)+'СЕТ СН'!$I$12+СВЦЭМ!$D$10+'СЕТ СН'!$I$5-'СЕТ СН'!$I$20</f>
        <v>5571.1549533899997</v>
      </c>
      <c r="R125" s="36">
        <f>SUMIFS(СВЦЭМ!$C$39:$C$782,СВЦЭМ!$A$39:$A$782,$A125,СВЦЭМ!$B$39:$B$782,R$119)+'СЕТ СН'!$I$12+СВЦЭМ!$D$10+'СЕТ СН'!$I$5-'СЕТ СН'!$I$20</f>
        <v>5575.2808540200003</v>
      </c>
      <c r="S125" s="36">
        <f>SUMIFS(СВЦЭМ!$C$39:$C$782,СВЦЭМ!$A$39:$A$782,$A125,СВЦЭМ!$B$39:$B$782,S$119)+'СЕТ СН'!$I$12+СВЦЭМ!$D$10+'СЕТ СН'!$I$5-'СЕТ СН'!$I$20</f>
        <v>5570.3437840200004</v>
      </c>
      <c r="T125" s="36">
        <f>SUMIFS(СВЦЭМ!$C$39:$C$782,СВЦЭМ!$A$39:$A$782,$A125,СВЦЭМ!$B$39:$B$782,T$119)+'СЕТ СН'!$I$12+СВЦЭМ!$D$10+'СЕТ СН'!$I$5-'СЕТ СН'!$I$20</f>
        <v>5551.4054893800003</v>
      </c>
      <c r="U125" s="36">
        <f>SUMIFS(СВЦЭМ!$C$39:$C$782,СВЦЭМ!$A$39:$A$782,$A125,СВЦЭМ!$B$39:$B$782,U$119)+'СЕТ СН'!$I$12+СВЦЭМ!$D$10+'СЕТ СН'!$I$5-'СЕТ СН'!$I$20</f>
        <v>5545.6110656000001</v>
      </c>
      <c r="V125" s="36">
        <f>SUMIFS(СВЦЭМ!$C$39:$C$782,СВЦЭМ!$A$39:$A$782,$A125,СВЦЭМ!$B$39:$B$782,V$119)+'СЕТ СН'!$I$12+СВЦЭМ!$D$10+'СЕТ СН'!$I$5-'СЕТ СН'!$I$20</f>
        <v>5532.3395623100005</v>
      </c>
      <c r="W125" s="36">
        <f>SUMIFS(СВЦЭМ!$C$39:$C$782,СВЦЭМ!$A$39:$A$782,$A125,СВЦЭМ!$B$39:$B$782,W$119)+'СЕТ СН'!$I$12+СВЦЭМ!$D$10+'СЕТ СН'!$I$5-'СЕТ СН'!$I$20</f>
        <v>5507.0640014099999</v>
      </c>
      <c r="X125" s="36">
        <f>SUMIFS(СВЦЭМ!$C$39:$C$782,СВЦЭМ!$A$39:$A$782,$A125,СВЦЭМ!$B$39:$B$782,X$119)+'СЕТ СН'!$I$12+СВЦЭМ!$D$10+'СЕТ СН'!$I$5-'СЕТ СН'!$I$20</f>
        <v>5553.5814600200001</v>
      </c>
      <c r="Y125" s="36">
        <f>SUMIFS(СВЦЭМ!$C$39:$C$782,СВЦЭМ!$A$39:$A$782,$A125,СВЦЭМ!$B$39:$B$782,Y$119)+'СЕТ СН'!$I$12+СВЦЭМ!$D$10+'СЕТ СН'!$I$5-'СЕТ СН'!$I$20</f>
        <v>5567.7292705300006</v>
      </c>
    </row>
    <row r="126" spans="1:27" ht="15.75" x14ac:dyDescent="0.2">
      <c r="A126" s="35">
        <f t="shared" si="3"/>
        <v>45419</v>
      </c>
      <c r="B126" s="36">
        <f>SUMIFS(СВЦЭМ!$C$39:$C$782,СВЦЭМ!$A$39:$A$782,$A126,СВЦЭМ!$B$39:$B$782,B$119)+'СЕТ СН'!$I$12+СВЦЭМ!$D$10+'СЕТ СН'!$I$5-'СЕТ СН'!$I$20</f>
        <v>5577.6964468100005</v>
      </c>
      <c r="C126" s="36">
        <f>SUMIFS(СВЦЭМ!$C$39:$C$782,СВЦЭМ!$A$39:$A$782,$A126,СВЦЭМ!$B$39:$B$782,C$119)+'СЕТ СН'!$I$12+СВЦЭМ!$D$10+'СЕТ СН'!$I$5-'СЕТ СН'!$I$20</f>
        <v>5675.5247580200003</v>
      </c>
      <c r="D126" s="36">
        <f>SUMIFS(СВЦЭМ!$C$39:$C$782,СВЦЭМ!$A$39:$A$782,$A126,СВЦЭМ!$B$39:$B$782,D$119)+'СЕТ СН'!$I$12+СВЦЭМ!$D$10+'СЕТ СН'!$I$5-'СЕТ СН'!$I$20</f>
        <v>5783.3791766699997</v>
      </c>
      <c r="E126" s="36">
        <f>SUMIFS(СВЦЭМ!$C$39:$C$782,СВЦЭМ!$A$39:$A$782,$A126,СВЦЭМ!$B$39:$B$782,E$119)+'СЕТ СН'!$I$12+СВЦЭМ!$D$10+'СЕТ СН'!$I$5-'СЕТ СН'!$I$20</f>
        <v>5805.2543123000005</v>
      </c>
      <c r="F126" s="36">
        <f>SUMIFS(СВЦЭМ!$C$39:$C$782,СВЦЭМ!$A$39:$A$782,$A126,СВЦЭМ!$B$39:$B$782,F$119)+'СЕТ СН'!$I$12+СВЦЭМ!$D$10+'СЕТ СН'!$I$5-'СЕТ СН'!$I$20</f>
        <v>5823.3401845400003</v>
      </c>
      <c r="G126" s="36">
        <f>SUMIFS(СВЦЭМ!$C$39:$C$782,СВЦЭМ!$A$39:$A$782,$A126,СВЦЭМ!$B$39:$B$782,G$119)+'СЕТ СН'!$I$12+СВЦЭМ!$D$10+'СЕТ СН'!$I$5-'СЕТ СН'!$I$20</f>
        <v>5767.59045358</v>
      </c>
      <c r="H126" s="36">
        <f>SUMIFS(СВЦЭМ!$C$39:$C$782,СВЦЭМ!$A$39:$A$782,$A126,СВЦЭМ!$B$39:$B$782,H$119)+'СЕТ СН'!$I$12+СВЦЭМ!$D$10+'СЕТ СН'!$I$5-'СЕТ СН'!$I$20</f>
        <v>5714.6242868099998</v>
      </c>
      <c r="I126" s="36">
        <f>SUMIFS(СВЦЭМ!$C$39:$C$782,СВЦЭМ!$A$39:$A$782,$A126,СВЦЭМ!$B$39:$B$782,I$119)+'СЕТ СН'!$I$12+СВЦЭМ!$D$10+'СЕТ СН'!$I$5-'СЕТ СН'!$I$20</f>
        <v>5632.1546976899999</v>
      </c>
      <c r="J126" s="36">
        <f>SUMIFS(СВЦЭМ!$C$39:$C$782,СВЦЭМ!$A$39:$A$782,$A126,СВЦЭМ!$B$39:$B$782,J$119)+'СЕТ СН'!$I$12+СВЦЭМ!$D$10+'СЕТ СН'!$I$5-'СЕТ СН'!$I$20</f>
        <v>5574.6210795500001</v>
      </c>
      <c r="K126" s="36">
        <f>SUMIFS(СВЦЭМ!$C$39:$C$782,СВЦЭМ!$A$39:$A$782,$A126,СВЦЭМ!$B$39:$B$782,K$119)+'СЕТ СН'!$I$12+СВЦЭМ!$D$10+'СЕТ СН'!$I$5-'СЕТ СН'!$I$20</f>
        <v>5563.8089296400003</v>
      </c>
      <c r="L126" s="36">
        <f>SUMIFS(СВЦЭМ!$C$39:$C$782,СВЦЭМ!$A$39:$A$782,$A126,СВЦЭМ!$B$39:$B$782,L$119)+'СЕТ СН'!$I$12+СВЦЭМ!$D$10+'СЕТ СН'!$I$5-'СЕТ СН'!$I$20</f>
        <v>5519.5373780099999</v>
      </c>
      <c r="M126" s="36">
        <f>SUMIFS(СВЦЭМ!$C$39:$C$782,СВЦЭМ!$A$39:$A$782,$A126,СВЦЭМ!$B$39:$B$782,M$119)+'СЕТ СН'!$I$12+СВЦЭМ!$D$10+'СЕТ СН'!$I$5-'СЕТ СН'!$I$20</f>
        <v>5532.18436294</v>
      </c>
      <c r="N126" s="36">
        <f>SUMIFS(СВЦЭМ!$C$39:$C$782,СВЦЭМ!$A$39:$A$782,$A126,СВЦЭМ!$B$39:$B$782,N$119)+'СЕТ СН'!$I$12+СВЦЭМ!$D$10+'СЕТ СН'!$I$5-'СЕТ СН'!$I$20</f>
        <v>5525.7011928100001</v>
      </c>
      <c r="O126" s="36">
        <f>SUMIFS(СВЦЭМ!$C$39:$C$782,СВЦЭМ!$A$39:$A$782,$A126,СВЦЭМ!$B$39:$B$782,O$119)+'СЕТ СН'!$I$12+СВЦЭМ!$D$10+'СЕТ СН'!$I$5-'СЕТ СН'!$I$20</f>
        <v>5544.4600263299999</v>
      </c>
      <c r="P126" s="36">
        <f>SUMIFS(СВЦЭМ!$C$39:$C$782,СВЦЭМ!$A$39:$A$782,$A126,СВЦЭМ!$B$39:$B$782,P$119)+'СЕТ СН'!$I$12+СВЦЭМ!$D$10+'СЕТ СН'!$I$5-'СЕТ СН'!$I$20</f>
        <v>5559.9609142600002</v>
      </c>
      <c r="Q126" s="36">
        <f>SUMIFS(СВЦЭМ!$C$39:$C$782,СВЦЭМ!$A$39:$A$782,$A126,СВЦЭМ!$B$39:$B$782,Q$119)+'СЕТ СН'!$I$12+СВЦЭМ!$D$10+'СЕТ СН'!$I$5-'СЕТ СН'!$I$20</f>
        <v>5590.2265255900002</v>
      </c>
      <c r="R126" s="36">
        <f>SUMIFS(СВЦЭМ!$C$39:$C$782,СВЦЭМ!$A$39:$A$782,$A126,СВЦЭМ!$B$39:$B$782,R$119)+'СЕТ СН'!$I$12+СВЦЭМ!$D$10+'СЕТ СН'!$I$5-'СЕТ СН'!$I$20</f>
        <v>5606.8342918899998</v>
      </c>
      <c r="S126" s="36">
        <f>SUMIFS(СВЦЭМ!$C$39:$C$782,СВЦЭМ!$A$39:$A$782,$A126,СВЦЭМ!$B$39:$B$782,S$119)+'СЕТ СН'!$I$12+СВЦЭМ!$D$10+'СЕТ СН'!$I$5-'СЕТ СН'!$I$20</f>
        <v>5578.4091547600001</v>
      </c>
      <c r="T126" s="36">
        <f>SUMIFS(СВЦЭМ!$C$39:$C$782,СВЦЭМ!$A$39:$A$782,$A126,СВЦЭМ!$B$39:$B$782,T$119)+'СЕТ СН'!$I$12+СВЦЭМ!$D$10+'СЕТ СН'!$I$5-'СЕТ СН'!$I$20</f>
        <v>5544.55068639</v>
      </c>
      <c r="U126" s="36">
        <f>SUMIFS(СВЦЭМ!$C$39:$C$782,СВЦЭМ!$A$39:$A$782,$A126,СВЦЭМ!$B$39:$B$782,U$119)+'СЕТ СН'!$I$12+СВЦЭМ!$D$10+'СЕТ СН'!$I$5-'СЕТ СН'!$I$20</f>
        <v>5546.4167186699997</v>
      </c>
      <c r="V126" s="36">
        <f>SUMIFS(СВЦЭМ!$C$39:$C$782,СВЦЭМ!$A$39:$A$782,$A126,СВЦЭМ!$B$39:$B$782,V$119)+'СЕТ СН'!$I$12+СВЦЭМ!$D$10+'СЕТ СН'!$I$5-'СЕТ СН'!$I$20</f>
        <v>5518.6573022900002</v>
      </c>
      <c r="W126" s="36">
        <f>SUMIFS(СВЦЭМ!$C$39:$C$782,СВЦЭМ!$A$39:$A$782,$A126,СВЦЭМ!$B$39:$B$782,W$119)+'СЕТ СН'!$I$12+СВЦЭМ!$D$10+'СЕТ СН'!$I$5-'СЕТ СН'!$I$20</f>
        <v>5490.1379938700002</v>
      </c>
      <c r="X126" s="36">
        <f>SUMIFS(СВЦЭМ!$C$39:$C$782,СВЦЭМ!$A$39:$A$782,$A126,СВЦЭМ!$B$39:$B$782,X$119)+'СЕТ СН'!$I$12+СВЦЭМ!$D$10+'СЕТ СН'!$I$5-'СЕТ СН'!$I$20</f>
        <v>5530.9175119000001</v>
      </c>
      <c r="Y126" s="36">
        <f>SUMIFS(СВЦЭМ!$C$39:$C$782,СВЦЭМ!$A$39:$A$782,$A126,СВЦЭМ!$B$39:$B$782,Y$119)+'СЕТ СН'!$I$12+СВЦЭМ!$D$10+'СЕТ СН'!$I$5-'СЕТ СН'!$I$20</f>
        <v>5563.0118401099999</v>
      </c>
    </row>
    <row r="127" spans="1:27" ht="15.75" x14ac:dyDescent="0.2">
      <c r="A127" s="35">
        <f t="shared" si="3"/>
        <v>45420</v>
      </c>
      <c r="B127" s="36">
        <f>SUMIFS(СВЦЭМ!$C$39:$C$782,СВЦЭМ!$A$39:$A$782,$A127,СВЦЭМ!$B$39:$B$782,B$119)+'СЕТ СН'!$I$12+СВЦЭМ!$D$10+'СЕТ СН'!$I$5-'СЕТ СН'!$I$20</f>
        <v>5555.10008982</v>
      </c>
      <c r="C127" s="36">
        <f>SUMIFS(СВЦЭМ!$C$39:$C$782,СВЦЭМ!$A$39:$A$782,$A127,СВЦЭМ!$B$39:$B$782,C$119)+'СЕТ СН'!$I$12+СВЦЭМ!$D$10+'СЕТ СН'!$I$5-'СЕТ СН'!$I$20</f>
        <v>5610.9950496700003</v>
      </c>
      <c r="D127" s="36">
        <f>SUMIFS(СВЦЭМ!$C$39:$C$782,СВЦЭМ!$A$39:$A$782,$A127,СВЦЭМ!$B$39:$B$782,D$119)+'СЕТ СН'!$I$12+СВЦЭМ!$D$10+'СЕТ СН'!$I$5-'СЕТ СН'!$I$20</f>
        <v>5656.3102154300004</v>
      </c>
      <c r="E127" s="36">
        <f>SUMIFS(СВЦЭМ!$C$39:$C$782,СВЦЭМ!$A$39:$A$782,$A127,СВЦЭМ!$B$39:$B$782,E$119)+'СЕТ СН'!$I$12+СВЦЭМ!$D$10+'СЕТ СН'!$I$5-'СЕТ СН'!$I$20</f>
        <v>5681.59582864</v>
      </c>
      <c r="F127" s="36">
        <f>SUMIFS(СВЦЭМ!$C$39:$C$782,СВЦЭМ!$A$39:$A$782,$A127,СВЦЭМ!$B$39:$B$782,F$119)+'СЕТ СН'!$I$12+СВЦЭМ!$D$10+'СЕТ СН'!$I$5-'СЕТ СН'!$I$20</f>
        <v>5696.6906295400004</v>
      </c>
      <c r="G127" s="36">
        <f>SUMIFS(СВЦЭМ!$C$39:$C$782,СВЦЭМ!$A$39:$A$782,$A127,СВЦЭМ!$B$39:$B$782,G$119)+'СЕТ СН'!$I$12+СВЦЭМ!$D$10+'СЕТ СН'!$I$5-'СЕТ СН'!$I$20</f>
        <v>5670.1308158299998</v>
      </c>
      <c r="H127" s="36">
        <f>SUMIFS(СВЦЭМ!$C$39:$C$782,СВЦЭМ!$A$39:$A$782,$A127,СВЦЭМ!$B$39:$B$782,H$119)+'СЕТ СН'!$I$12+СВЦЭМ!$D$10+'СЕТ СН'!$I$5-'СЕТ СН'!$I$20</f>
        <v>5608.40557962</v>
      </c>
      <c r="I127" s="36">
        <f>SUMIFS(СВЦЭМ!$C$39:$C$782,СВЦЭМ!$A$39:$A$782,$A127,СВЦЭМ!$B$39:$B$782,I$119)+'СЕТ СН'!$I$12+СВЦЭМ!$D$10+'СЕТ СН'!$I$5-'СЕТ СН'!$I$20</f>
        <v>5533.4614646700002</v>
      </c>
      <c r="J127" s="36">
        <f>SUMIFS(СВЦЭМ!$C$39:$C$782,СВЦЭМ!$A$39:$A$782,$A127,СВЦЭМ!$B$39:$B$782,J$119)+'СЕТ СН'!$I$12+СВЦЭМ!$D$10+'СЕТ СН'!$I$5-'СЕТ СН'!$I$20</f>
        <v>5766.4558797200007</v>
      </c>
      <c r="K127" s="36">
        <f>SUMIFS(СВЦЭМ!$C$39:$C$782,СВЦЭМ!$A$39:$A$782,$A127,СВЦЭМ!$B$39:$B$782,K$119)+'СЕТ СН'!$I$12+СВЦЭМ!$D$10+'СЕТ СН'!$I$5-'СЕТ СН'!$I$20</f>
        <v>5427.3845813500002</v>
      </c>
      <c r="L127" s="36">
        <f>SUMIFS(СВЦЭМ!$C$39:$C$782,СВЦЭМ!$A$39:$A$782,$A127,СВЦЭМ!$B$39:$B$782,L$119)+'СЕТ СН'!$I$12+СВЦЭМ!$D$10+'СЕТ СН'!$I$5-'СЕТ СН'!$I$20</f>
        <v>5408.9297887299999</v>
      </c>
      <c r="M127" s="36">
        <f>SUMIFS(СВЦЭМ!$C$39:$C$782,СВЦЭМ!$A$39:$A$782,$A127,СВЦЭМ!$B$39:$B$782,M$119)+'СЕТ СН'!$I$12+СВЦЭМ!$D$10+'СЕТ СН'!$I$5-'СЕТ СН'!$I$20</f>
        <v>5406.7919883800005</v>
      </c>
      <c r="N127" s="36">
        <f>SUMIFS(СВЦЭМ!$C$39:$C$782,СВЦЭМ!$A$39:$A$782,$A127,СВЦЭМ!$B$39:$B$782,N$119)+'СЕТ СН'!$I$12+СВЦЭМ!$D$10+'СЕТ СН'!$I$5-'СЕТ СН'!$I$20</f>
        <v>5410.7144216899997</v>
      </c>
      <c r="O127" s="36">
        <f>SUMIFS(СВЦЭМ!$C$39:$C$782,СВЦЭМ!$A$39:$A$782,$A127,СВЦЭМ!$B$39:$B$782,O$119)+'СЕТ СН'!$I$12+СВЦЭМ!$D$10+'СЕТ СН'!$I$5-'СЕТ СН'!$I$20</f>
        <v>5434.9815397000002</v>
      </c>
      <c r="P127" s="36">
        <f>SUMIFS(СВЦЭМ!$C$39:$C$782,СВЦЭМ!$A$39:$A$782,$A127,СВЦЭМ!$B$39:$B$782,P$119)+'СЕТ СН'!$I$12+СВЦЭМ!$D$10+'СЕТ СН'!$I$5-'СЕТ СН'!$I$20</f>
        <v>5448.7563754700004</v>
      </c>
      <c r="Q127" s="36">
        <f>SUMIFS(СВЦЭМ!$C$39:$C$782,СВЦЭМ!$A$39:$A$782,$A127,СВЦЭМ!$B$39:$B$782,Q$119)+'СЕТ СН'!$I$12+СВЦЭМ!$D$10+'СЕТ СН'!$I$5-'СЕТ СН'!$I$20</f>
        <v>5473.0242625500005</v>
      </c>
      <c r="R127" s="36">
        <f>SUMIFS(СВЦЭМ!$C$39:$C$782,СВЦЭМ!$A$39:$A$782,$A127,СВЦЭМ!$B$39:$B$782,R$119)+'СЕТ СН'!$I$12+СВЦЭМ!$D$10+'СЕТ СН'!$I$5-'СЕТ СН'!$I$20</f>
        <v>51879.455311969999</v>
      </c>
      <c r="S127" s="36">
        <f>SUMIFS(СВЦЭМ!$C$39:$C$782,СВЦЭМ!$A$39:$A$782,$A127,СВЦЭМ!$B$39:$B$782,S$119)+'СЕТ СН'!$I$12+СВЦЭМ!$D$10+'СЕТ СН'!$I$5-'СЕТ СН'!$I$20</f>
        <v>5512.4049361100006</v>
      </c>
      <c r="T127" s="36">
        <f>SUMIFS(СВЦЭМ!$C$39:$C$782,СВЦЭМ!$A$39:$A$782,$A127,СВЦЭМ!$B$39:$B$782,T$119)+'СЕТ СН'!$I$12+СВЦЭМ!$D$10+'СЕТ СН'!$I$5-'СЕТ СН'!$I$20</f>
        <v>5474.6636969000001</v>
      </c>
      <c r="U127" s="36">
        <f>SUMIFS(СВЦЭМ!$C$39:$C$782,СВЦЭМ!$A$39:$A$782,$A127,СВЦЭМ!$B$39:$B$782,U$119)+'СЕТ СН'!$I$12+СВЦЭМ!$D$10+'СЕТ СН'!$I$5-'СЕТ СН'!$I$20</f>
        <v>5459.7370752200004</v>
      </c>
      <c r="V127" s="36">
        <f>SUMIFS(СВЦЭМ!$C$39:$C$782,СВЦЭМ!$A$39:$A$782,$A127,СВЦЭМ!$B$39:$B$782,V$119)+'СЕТ СН'!$I$12+СВЦЭМ!$D$10+'СЕТ СН'!$I$5-'СЕТ СН'!$I$20</f>
        <v>5434.7928068199999</v>
      </c>
      <c r="W127" s="36">
        <f>SUMIFS(СВЦЭМ!$C$39:$C$782,СВЦЭМ!$A$39:$A$782,$A127,СВЦЭМ!$B$39:$B$782,W$119)+'СЕТ СН'!$I$12+СВЦЭМ!$D$10+'СЕТ СН'!$I$5-'СЕТ СН'!$I$20</f>
        <v>5405.8028504800004</v>
      </c>
      <c r="X127" s="36">
        <f>SUMIFS(СВЦЭМ!$C$39:$C$782,СВЦЭМ!$A$39:$A$782,$A127,СВЦЭМ!$B$39:$B$782,X$119)+'СЕТ СН'!$I$12+СВЦЭМ!$D$10+'СЕТ СН'!$I$5-'СЕТ СН'!$I$20</f>
        <v>5411.6253711299996</v>
      </c>
      <c r="Y127" s="36">
        <f>SUMIFS(СВЦЭМ!$C$39:$C$782,СВЦЭМ!$A$39:$A$782,$A127,СВЦЭМ!$B$39:$B$782,Y$119)+'СЕТ СН'!$I$12+СВЦЭМ!$D$10+'СЕТ СН'!$I$5-'СЕТ СН'!$I$20</f>
        <v>5433.6857025299996</v>
      </c>
    </row>
    <row r="128" spans="1:27" ht="15.75" x14ac:dyDescent="0.2">
      <c r="A128" s="35">
        <f t="shared" si="3"/>
        <v>45421</v>
      </c>
      <c r="B128" s="36">
        <f>SUMIFS(СВЦЭМ!$C$39:$C$782,СВЦЭМ!$A$39:$A$782,$A128,СВЦЭМ!$B$39:$B$782,B$119)+'СЕТ СН'!$I$12+СВЦЭМ!$D$10+'СЕТ СН'!$I$5-'СЕТ СН'!$I$20</f>
        <v>5596.0637314300002</v>
      </c>
      <c r="C128" s="36">
        <f>SUMIFS(СВЦЭМ!$C$39:$C$782,СВЦЭМ!$A$39:$A$782,$A128,СВЦЭМ!$B$39:$B$782,C$119)+'СЕТ СН'!$I$12+СВЦЭМ!$D$10+'СЕТ СН'!$I$5-'СЕТ СН'!$I$20</f>
        <v>5656.0907572699998</v>
      </c>
      <c r="D128" s="36">
        <f>SUMIFS(СВЦЭМ!$C$39:$C$782,СВЦЭМ!$A$39:$A$782,$A128,СВЦЭМ!$B$39:$B$782,D$119)+'СЕТ СН'!$I$12+СВЦЭМ!$D$10+'СЕТ СН'!$I$5-'СЕТ СН'!$I$20</f>
        <v>5699.9978150799998</v>
      </c>
      <c r="E128" s="36">
        <f>SUMIFS(СВЦЭМ!$C$39:$C$782,СВЦЭМ!$A$39:$A$782,$A128,СВЦЭМ!$B$39:$B$782,E$119)+'СЕТ СН'!$I$12+СВЦЭМ!$D$10+'СЕТ СН'!$I$5-'СЕТ СН'!$I$20</f>
        <v>5733.6266770000002</v>
      </c>
      <c r="F128" s="36">
        <f>SUMIFS(СВЦЭМ!$C$39:$C$782,СВЦЭМ!$A$39:$A$782,$A128,СВЦЭМ!$B$39:$B$782,F$119)+'СЕТ СН'!$I$12+СВЦЭМ!$D$10+'СЕТ СН'!$I$5-'СЕТ СН'!$I$20</f>
        <v>5732.8441612500001</v>
      </c>
      <c r="G128" s="36">
        <f>SUMIFS(СВЦЭМ!$C$39:$C$782,СВЦЭМ!$A$39:$A$782,$A128,СВЦЭМ!$B$39:$B$782,G$119)+'СЕТ СН'!$I$12+СВЦЭМ!$D$10+'СЕТ СН'!$I$5-'СЕТ СН'!$I$20</f>
        <v>5717.4850225299997</v>
      </c>
      <c r="H128" s="36">
        <f>SUMIFS(СВЦЭМ!$C$39:$C$782,СВЦЭМ!$A$39:$A$782,$A128,СВЦЭМ!$B$39:$B$782,H$119)+'СЕТ СН'!$I$12+СВЦЭМ!$D$10+'СЕТ СН'!$I$5-'СЕТ СН'!$I$20</f>
        <v>5715.7317300499999</v>
      </c>
      <c r="I128" s="36">
        <f>SUMIFS(СВЦЭМ!$C$39:$C$782,СВЦЭМ!$A$39:$A$782,$A128,СВЦЭМ!$B$39:$B$782,I$119)+'СЕТ СН'!$I$12+СВЦЭМ!$D$10+'СЕТ СН'!$I$5-'СЕТ СН'!$I$20</f>
        <v>5666.8452773700001</v>
      </c>
      <c r="J128" s="36">
        <f>SUMIFS(СВЦЭМ!$C$39:$C$782,СВЦЭМ!$A$39:$A$782,$A128,СВЦЭМ!$B$39:$B$782,J$119)+'СЕТ СН'!$I$12+СВЦЭМ!$D$10+'СЕТ СН'!$I$5-'СЕТ СН'!$I$20</f>
        <v>5585.3353714200002</v>
      </c>
      <c r="K128" s="36">
        <f>SUMIFS(СВЦЭМ!$C$39:$C$782,СВЦЭМ!$A$39:$A$782,$A128,СВЦЭМ!$B$39:$B$782,K$119)+'СЕТ СН'!$I$12+СВЦЭМ!$D$10+'СЕТ СН'!$I$5-'СЕТ СН'!$I$20</f>
        <v>5524.7654473900002</v>
      </c>
      <c r="L128" s="36">
        <f>SUMIFS(СВЦЭМ!$C$39:$C$782,СВЦЭМ!$A$39:$A$782,$A128,СВЦЭМ!$B$39:$B$782,L$119)+'СЕТ СН'!$I$12+СВЦЭМ!$D$10+'СЕТ СН'!$I$5-'СЕТ СН'!$I$20</f>
        <v>5469.7559376099998</v>
      </c>
      <c r="M128" s="36">
        <f>SUMIFS(СВЦЭМ!$C$39:$C$782,СВЦЭМ!$A$39:$A$782,$A128,СВЦЭМ!$B$39:$B$782,M$119)+'СЕТ СН'!$I$12+СВЦЭМ!$D$10+'СЕТ СН'!$I$5-'СЕТ СН'!$I$20</f>
        <v>5466.9146002799998</v>
      </c>
      <c r="N128" s="36">
        <f>SUMIFS(СВЦЭМ!$C$39:$C$782,СВЦЭМ!$A$39:$A$782,$A128,СВЦЭМ!$B$39:$B$782,N$119)+'СЕТ СН'!$I$12+СВЦЭМ!$D$10+'СЕТ СН'!$I$5-'СЕТ СН'!$I$20</f>
        <v>5500.5912345800007</v>
      </c>
      <c r="O128" s="36">
        <f>SUMIFS(СВЦЭМ!$C$39:$C$782,СВЦЭМ!$A$39:$A$782,$A128,СВЦЭМ!$B$39:$B$782,O$119)+'СЕТ СН'!$I$12+СВЦЭМ!$D$10+'СЕТ СН'!$I$5-'СЕТ СН'!$I$20</f>
        <v>5537.7784811299998</v>
      </c>
      <c r="P128" s="36">
        <f>SUMIFS(СВЦЭМ!$C$39:$C$782,СВЦЭМ!$A$39:$A$782,$A128,СВЦЭМ!$B$39:$B$782,P$119)+'СЕТ СН'!$I$12+СВЦЭМ!$D$10+'СЕТ СН'!$I$5-'СЕТ СН'!$I$20</f>
        <v>5512.9372309999999</v>
      </c>
      <c r="Q128" s="36">
        <f>SUMIFS(СВЦЭМ!$C$39:$C$782,СВЦЭМ!$A$39:$A$782,$A128,СВЦЭМ!$B$39:$B$782,Q$119)+'СЕТ СН'!$I$12+СВЦЭМ!$D$10+'СЕТ СН'!$I$5-'СЕТ СН'!$I$20</f>
        <v>5547.2001237300001</v>
      </c>
      <c r="R128" s="36">
        <f>SUMIFS(СВЦЭМ!$C$39:$C$782,СВЦЭМ!$A$39:$A$782,$A128,СВЦЭМ!$B$39:$B$782,R$119)+'СЕТ СН'!$I$12+СВЦЭМ!$D$10+'СЕТ СН'!$I$5-'СЕТ СН'!$I$20</f>
        <v>5550.1650632300007</v>
      </c>
      <c r="S128" s="36">
        <f>SUMIFS(СВЦЭМ!$C$39:$C$782,СВЦЭМ!$A$39:$A$782,$A128,СВЦЭМ!$B$39:$B$782,S$119)+'СЕТ СН'!$I$12+СВЦЭМ!$D$10+'СЕТ СН'!$I$5-'СЕТ СН'!$I$20</f>
        <v>5545.6755200099997</v>
      </c>
      <c r="T128" s="36">
        <f>SUMIFS(СВЦЭМ!$C$39:$C$782,СВЦЭМ!$A$39:$A$782,$A128,СВЦЭМ!$B$39:$B$782,T$119)+'СЕТ СН'!$I$12+СВЦЭМ!$D$10+'СЕТ СН'!$I$5-'СЕТ СН'!$I$20</f>
        <v>5505.38015146</v>
      </c>
      <c r="U128" s="36">
        <f>SUMIFS(СВЦЭМ!$C$39:$C$782,СВЦЭМ!$A$39:$A$782,$A128,СВЦЭМ!$B$39:$B$782,U$119)+'СЕТ СН'!$I$12+СВЦЭМ!$D$10+'СЕТ СН'!$I$5-'СЕТ СН'!$I$20</f>
        <v>5496.7127335499999</v>
      </c>
      <c r="V128" s="36">
        <f>SUMIFS(СВЦЭМ!$C$39:$C$782,СВЦЭМ!$A$39:$A$782,$A128,СВЦЭМ!$B$39:$B$782,V$119)+'СЕТ СН'!$I$12+СВЦЭМ!$D$10+'СЕТ СН'!$I$5-'СЕТ СН'!$I$20</f>
        <v>5454.4349706499997</v>
      </c>
      <c r="W128" s="36">
        <f>SUMIFS(СВЦЭМ!$C$39:$C$782,СВЦЭМ!$A$39:$A$782,$A128,СВЦЭМ!$B$39:$B$782,W$119)+'СЕТ СН'!$I$12+СВЦЭМ!$D$10+'СЕТ СН'!$I$5-'СЕТ СН'!$I$20</f>
        <v>5416.0106049799997</v>
      </c>
      <c r="X128" s="36">
        <f>SUMIFS(СВЦЭМ!$C$39:$C$782,СВЦЭМ!$A$39:$A$782,$A128,СВЦЭМ!$B$39:$B$782,X$119)+'СЕТ СН'!$I$12+СВЦЭМ!$D$10+'СЕТ СН'!$I$5-'СЕТ СН'!$I$20</f>
        <v>5455.84807206</v>
      </c>
      <c r="Y128" s="36">
        <f>SUMIFS(СВЦЭМ!$C$39:$C$782,СВЦЭМ!$A$39:$A$782,$A128,СВЦЭМ!$B$39:$B$782,Y$119)+'СЕТ СН'!$I$12+СВЦЭМ!$D$10+'СЕТ СН'!$I$5-'СЕТ СН'!$I$20</f>
        <v>5540.61840708</v>
      </c>
    </row>
    <row r="129" spans="1:25" ht="15.75" x14ac:dyDescent="0.2">
      <c r="A129" s="35">
        <f t="shared" si="3"/>
        <v>45422</v>
      </c>
      <c r="B129" s="36">
        <f>SUMIFS(СВЦЭМ!$C$39:$C$782,СВЦЭМ!$A$39:$A$782,$A129,СВЦЭМ!$B$39:$B$782,B$119)+'СЕТ СН'!$I$12+СВЦЭМ!$D$10+'СЕТ СН'!$I$5-'СЕТ СН'!$I$20</f>
        <v>5635.3851401700003</v>
      </c>
      <c r="C129" s="36">
        <f>SUMIFS(СВЦЭМ!$C$39:$C$782,СВЦЭМ!$A$39:$A$782,$A129,СВЦЭМ!$B$39:$B$782,C$119)+'СЕТ СН'!$I$12+СВЦЭМ!$D$10+'СЕТ СН'!$I$5-'СЕТ СН'!$I$20</f>
        <v>5693.1102820800006</v>
      </c>
      <c r="D129" s="36">
        <f>SUMIFS(СВЦЭМ!$C$39:$C$782,СВЦЭМ!$A$39:$A$782,$A129,СВЦЭМ!$B$39:$B$782,D$119)+'СЕТ СН'!$I$12+СВЦЭМ!$D$10+'СЕТ СН'!$I$5-'СЕТ СН'!$I$20</f>
        <v>5719.9056497399997</v>
      </c>
      <c r="E129" s="36">
        <f>SUMIFS(СВЦЭМ!$C$39:$C$782,СВЦЭМ!$A$39:$A$782,$A129,СВЦЭМ!$B$39:$B$782,E$119)+'СЕТ СН'!$I$12+СВЦЭМ!$D$10+'СЕТ СН'!$I$5-'СЕТ СН'!$I$20</f>
        <v>5751.9792043100006</v>
      </c>
      <c r="F129" s="36">
        <f>SUMIFS(СВЦЭМ!$C$39:$C$782,СВЦЭМ!$A$39:$A$782,$A129,СВЦЭМ!$B$39:$B$782,F$119)+'СЕТ СН'!$I$12+СВЦЭМ!$D$10+'СЕТ СН'!$I$5-'СЕТ СН'!$I$20</f>
        <v>5747.6574211300003</v>
      </c>
      <c r="G129" s="36">
        <f>SUMIFS(СВЦЭМ!$C$39:$C$782,СВЦЭМ!$A$39:$A$782,$A129,СВЦЭМ!$B$39:$B$782,G$119)+'СЕТ СН'!$I$12+СВЦЭМ!$D$10+'СЕТ СН'!$I$5-'СЕТ СН'!$I$20</f>
        <v>5748.7748540900002</v>
      </c>
      <c r="H129" s="36">
        <f>SUMIFS(СВЦЭМ!$C$39:$C$782,СВЦЭМ!$A$39:$A$782,$A129,СВЦЭМ!$B$39:$B$782,H$119)+'СЕТ СН'!$I$12+СВЦЭМ!$D$10+'СЕТ СН'!$I$5-'СЕТ СН'!$I$20</f>
        <v>5713.1875583300007</v>
      </c>
      <c r="I129" s="36">
        <f>SUMIFS(СВЦЭМ!$C$39:$C$782,СВЦЭМ!$A$39:$A$782,$A129,СВЦЭМ!$B$39:$B$782,I$119)+'СЕТ СН'!$I$12+СВЦЭМ!$D$10+'СЕТ СН'!$I$5-'СЕТ СН'!$I$20</f>
        <v>5661.3485899200004</v>
      </c>
      <c r="J129" s="36">
        <f>SUMIFS(СВЦЭМ!$C$39:$C$782,СВЦЭМ!$A$39:$A$782,$A129,СВЦЭМ!$B$39:$B$782,J$119)+'СЕТ СН'!$I$12+СВЦЭМ!$D$10+'СЕТ СН'!$I$5-'СЕТ СН'!$I$20</f>
        <v>5581.5591619900006</v>
      </c>
      <c r="K129" s="36">
        <f>SUMIFS(СВЦЭМ!$C$39:$C$782,СВЦЭМ!$A$39:$A$782,$A129,СВЦЭМ!$B$39:$B$782,K$119)+'СЕТ СН'!$I$12+СВЦЭМ!$D$10+'СЕТ СН'!$I$5-'СЕТ СН'!$I$20</f>
        <v>5524.2120542299999</v>
      </c>
      <c r="L129" s="36">
        <f>SUMIFS(СВЦЭМ!$C$39:$C$782,СВЦЭМ!$A$39:$A$782,$A129,СВЦЭМ!$B$39:$B$782,L$119)+'СЕТ СН'!$I$12+СВЦЭМ!$D$10+'СЕТ СН'!$I$5-'СЕТ СН'!$I$20</f>
        <v>5477.7337827000001</v>
      </c>
      <c r="M129" s="36">
        <f>SUMIFS(СВЦЭМ!$C$39:$C$782,СВЦЭМ!$A$39:$A$782,$A129,СВЦЭМ!$B$39:$B$782,M$119)+'СЕТ СН'!$I$12+СВЦЭМ!$D$10+'СЕТ СН'!$I$5-'СЕТ СН'!$I$20</f>
        <v>5483.6008254999997</v>
      </c>
      <c r="N129" s="36">
        <f>SUMIFS(СВЦЭМ!$C$39:$C$782,СВЦЭМ!$A$39:$A$782,$A129,СВЦЭМ!$B$39:$B$782,N$119)+'СЕТ СН'!$I$12+СВЦЭМ!$D$10+'СЕТ СН'!$I$5-'СЕТ СН'!$I$20</f>
        <v>5492.5560849700005</v>
      </c>
      <c r="O129" s="36">
        <f>SUMIFS(СВЦЭМ!$C$39:$C$782,СВЦЭМ!$A$39:$A$782,$A129,СВЦЭМ!$B$39:$B$782,O$119)+'СЕТ СН'!$I$12+СВЦЭМ!$D$10+'СЕТ СН'!$I$5-'СЕТ СН'!$I$20</f>
        <v>5510.5306434900003</v>
      </c>
      <c r="P129" s="36">
        <f>SUMIFS(СВЦЭМ!$C$39:$C$782,СВЦЭМ!$A$39:$A$782,$A129,СВЦЭМ!$B$39:$B$782,P$119)+'СЕТ СН'!$I$12+СВЦЭМ!$D$10+'СЕТ СН'!$I$5-'СЕТ СН'!$I$20</f>
        <v>5513.2959318499998</v>
      </c>
      <c r="Q129" s="36">
        <f>SUMIFS(СВЦЭМ!$C$39:$C$782,СВЦЭМ!$A$39:$A$782,$A129,СВЦЭМ!$B$39:$B$782,Q$119)+'СЕТ СН'!$I$12+СВЦЭМ!$D$10+'СЕТ СН'!$I$5-'СЕТ СН'!$I$20</f>
        <v>5545.11277711</v>
      </c>
      <c r="R129" s="36">
        <f>SUMIFS(СВЦЭМ!$C$39:$C$782,СВЦЭМ!$A$39:$A$782,$A129,СВЦЭМ!$B$39:$B$782,R$119)+'СЕТ СН'!$I$12+СВЦЭМ!$D$10+'СЕТ СН'!$I$5-'СЕТ СН'!$I$20</f>
        <v>5566.6920313199998</v>
      </c>
      <c r="S129" s="36">
        <f>SUMIFS(СВЦЭМ!$C$39:$C$782,СВЦЭМ!$A$39:$A$782,$A129,СВЦЭМ!$B$39:$B$782,S$119)+'СЕТ СН'!$I$12+СВЦЭМ!$D$10+'СЕТ СН'!$I$5-'СЕТ СН'!$I$20</f>
        <v>5558.4057693499999</v>
      </c>
      <c r="T129" s="36">
        <f>SUMIFS(СВЦЭМ!$C$39:$C$782,СВЦЭМ!$A$39:$A$782,$A129,СВЦЭМ!$B$39:$B$782,T$119)+'СЕТ СН'!$I$12+СВЦЭМ!$D$10+'СЕТ СН'!$I$5-'СЕТ СН'!$I$20</f>
        <v>5526.4438934299997</v>
      </c>
      <c r="U129" s="36">
        <f>SUMIFS(СВЦЭМ!$C$39:$C$782,СВЦЭМ!$A$39:$A$782,$A129,СВЦЭМ!$B$39:$B$782,U$119)+'СЕТ СН'!$I$12+СВЦЭМ!$D$10+'СЕТ СН'!$I$5-'СЕТ СН'!$I$20</f>
        <v>5508.7156636600002</v>
      </c>
      <c r="V129" s="36">
        <f>SUMIFS(СВЦЭМ!$C$39:$C$782,СВЦЭМ!$A$39:$A$782,$A129,СВЦЭМ!$B$39:$B$782,V$119)+'СЕТ СН'!$I$12+СВЦЭМ!$D$10+'СЕТ СН'!$I$5-'СЕТ СН'!$I$20</f>
        <v>5471.1135301800005</v>
      </c>
      <c r="W129" s="36">
        <f>SUMIFS(СВЦЭМ!$C$39:$C$782,СВЦЭМ!$A$39:$A$782,$A129,СВЦЭМ!$B$39:$B$782,W$119)+'СЕТ СН'!$I$12+СВЦЭМ!$D$10+'СЕТ СН'!$I$5-'СЕТ СН'!$I$20</f>
        <v>5460.6293608400001</v>
      </c>
      <c r="X129" s="36">
        <f>SUMIFS(СВЦЭМ!$C$39:$C$782,СВЦЭМ!$A$39:$A$782,$A129,СВЦЭМ!$B$39:$B$782,X$119)+'СЕТ СН'!$I$12+СВЦЭМ!$D$10+'СЕТ СН'!$I$5-'СЕТ СН'!$I$20</f>
        <v>5489.8947893300001</v>
      </c>
      <c r="Y129" s="36">
        <f>SUMIFS(СВЦЭМ!$C$39:$C$782,СВЦЭМ!$A$39:$A$782,$A129,СВЦЭМ!$B$39:$B$782,Y$119)+'СЕТ СН'!$I$12+СВЦЭМ!$D$10+'СЕТ СН'!$I$5-'СЕТ СН'!$I$20</f>
        <v>5548.43201004</v>
      </c>
    </row>
    <row r="130" spans="1:25" ht="15.75" x14ac:dyDescent="0.2">
      <c r="A130" s="35">
        <f t="shared" si="3"/>
        <v>45423</v>
      </c>
      <c r="B130" s="36">
        <f>SUMIFS(СВЦЭМ!$C$39:$C$782,СВЦЭМ!$A$39:$A$782,$A130,СВЦЭМ!$B$39:$B$782,B$119)+'СЕТ СН'!$I$12+СВЦЭМ!$D$10+'СЕТ СН'!$I$5-'СЕТ СН'!$I$20</f>
        <v>5599.3528393699999</v>
      </c>
      <c r="C130" s="36">
        <f>SUMIFS(СВЦЭМ!$C$39:$C$782,СВЦЭМ!$A$39:$A$782,$A130,СВЦЭМ!$B$39:$B$782,C$119)+'СЕТ СН'!$I$12+СВЦЭМ!$D$10+'СЕТ СН'!$I$5-'СЕТ СН'!$I$20</f>
        <v>5699.1731738199996</v>
      </c>
      <c r="D130" s="36">
        <f>SUMIFS(СВЦЭМ!$C$39:$C$782,СВЦЭМ!$A$39:$A$782,$A130,СВЦЭМ!$B$39:$B$782,D$119)+'СЕТ СН'!$I$12+СВЦЭМ!$D$10+'СЕТ СН'!$I$5-'СЕТ СН'!$I$20</f>
        <v>5735.4230180200002</v>
      </c>
      <c r="E130" s="36">
        <f>SUMIFS(СВЦЭМ!$C$39:$C$782,СВЦЭМ!$A$39:$A$782,$A130,СВЦЭМ!$B$39:$B$782,E$119)+'СЕТ СН'!$I$12+СВЦЭМ!$D$10+'СЕТ СН'!$I$5-'СЕТ СН'!$I$20</f>
        <v>5745.8286164199999</v>
      </c>
      <c r="F130" s="36">
        <f>SUMIFS(СВЦЭМ!$C$39:$C$782,СВЦЭМ!$A$39:$A$782,$A130,СВЦЭМ!$B$39:$B$782,F$119)+'СЕТ СН'!$I$12+СВЦЭМ!$D$10+'СЕТ СН'!$I$5-'СЕТ СН'!$I$20</f>
        <v>5758.5330646399998</v>
      </c>
      <c r="G130" s="36">
        <f>SUMIFS(СВЦЭМ!$C$39:$C$782,СВЦЭМ!$A$39:$A$782,$A130,СВЦЭМ!$B$39:$B$782,G$119)+'СЕТ СН'!$I$12+СВЦЭМ!$D$10+'СЕТ СН'!$I$5-'СЕТ СН'!$I$20</f>
        <v>5748.2848752</v>
      </c>
      <c r="H130" s="36">
        <f>SUMIFS(СВЦЭМ!$C$39:$C$782,СВЦЭМ!$A$39:$A$782,$A130,СВЦЭМ!$B$39:$B$782,H$119)+'СЕТ СН'!$I$12+СВЦЭМ!$D$10+'СЕТ СН'!$I$5-'СЕТ СН'!$I$20</f>
        <v>5708.3285541499999</v>
      </c>
      <c r="I130" s="36">
        <f>SUMIFS(СВЦЭМ!$C$39:$C$782,СВЦЭМ!$A$39:$A$782,$A130,СВЦЭМ!$B$39:$B$782,I$119)+'СЕТ СН'!$I$12+СВЦЭМ!$D$10+'СЕТ СН'!$I$5-'СЕТ СН'!$I$20</f>
        <v>5671.2359815500004</v>
      </c>
      <c r="J130" s="36">
        <f>SUMIFS(СВЦЭМ!$C$39:$C$782,СВЦЭМ!$A$39:$A$782,$A130,СВЦЭМ!$B$39:$B$782,J$119)+'СЕТ СН'!$I$12+СВЦЭМ!$D$10+'СЕТ СН'!$I$5-'СЕТ СН'!$I$20</f>
        <v>5599.4755017699999</v>
      </c>
      <c r="K130" s="36">
        <f>SUMIFS(СВЦЭМ!$C$39:$C$782,СВЦЭМ!$A$39:$A$782,$A130,СВЦЭМ!$B$39:$B$782,K$119)+'СЕТ СН'!$I$12+СВЦЭМ!$D$10+'СЕТ СН'!$I$5-'СЕТ СН'!$I$20</f>
        <v>5559.0202506700007</v>
      </c>
      <c r="L130" s="36">
        <f>SUMIFS(СВЦЭМ!$C$39:$C$782,СВЦЭМ!$A$39:$A$782,$A130,СВЦЭМ!$B$39:$B$782,L$119)+'СЕТ СН'!$I$12+СВЦЭМ!$D$10+'СЕТ СН'!$I$5-'СЕТ СН'!$I$20</f>
        <v>5525.0389558099996</v>
      </c>
      <c r="M130" s="36">
        <f>SUMIFS(СВЦЭМ!$C$39:$C$782,СВЦЭМ!$A$39:$A$782,$A130,СВЦЭМ!$B$39:$B$782,M$119)+'СЕТ СН'!$I$12+СВЦЭМ!$D$10+'СЕТ СН'!$I$5-'СЕТ СН'!$I$20</f>
        <v>5527.9645188100003</v>
      </c>
      <c r="N130" s="36">
        <f>SUMIFS(СВЦЭМ!$C$39:$C$782,СВЦЭМ!$A$39:$A$782,$A130,СВЦЭМ!$B$39:$B$782,N$119)+'СЕТ СН'!$I$12+СВЦЭМ!$D$10+'СЕТ СН'!$I$5-'СЕТ СН'!$I$20</f>
        <v>5540.92964828</v>
      </c>
      <c r="O130" s="36">
        <f>SUMIFS(СВЦЭМ!$C$39:$C$782,СВЦЭМ!$A$39:$A$782,$A130,СВЦЭМ!$B$39:$B$782,O$119)+'СЕТ СН'!$I$12+СВЦЭМ!$D$10+'СЕТ СН'!$I$5-'СЕТ СН'!$I$20</f>
        <v>5562.8137552799999</v>
      </c>
      <c r="P130" s="36">
        <f>SUMIFS(СВЦЭМ!$C$39:$C$782,СВЦЭМ!$A$39:$A$782,$A130,СВЦЭМ!$B$39:$B$782,P$119)+'СЕТ СН'!$I$12+СВЦЭМ!$D$10+'СЕТ СН'!$I$5-'СЕТ СН'!$I$20</f>
        <v>5576.4967025000005</v>
      </c>
      <c r="Q130" s="36">
        <f>SUMIFS(СВЦЭМ!$C$39:$C$782,СВЦЭМ!$A$39:$A$782,$A130,СВЦЭМ!$B$39:$B$782,Q$119)+'СЕТ СН'!$I$12+СВЦЭМ!$D$10+'СЕТ СН'!$I$5-'СЕТ СН'!$I$20</f>
        <v>5592.8149795400004</v>
      </c>
      <c r="R130" s="36">
        <f>SUMIFS(СВЦЭМ!$C$39:$C$782,СВЦЭМ!$A$39:$A$782,$A130,СВЦЭМ!$B$39:$B$782,R$119)+'СЕТ СН'!$I$12+СВЦЭМ!$D$10+'СЕТ СН'!$I$5-'СЕТ СН'!$I$20</f>
        <v>5596.6526199</v>
      </c>
      <c r="S130" s="36">
        <f>SUMIFS(СВЦЭМ!$C$39:$C$782,СВЦЭМ!$A$39:$A$782,$A130,СВЦЭМ!$B$39:$B$782,S$119)+'СЕТ СН'!$I$12+СВЦЭМ!$D$10+'СЕТ СН'!$I$5-'СЕТ СН'!$I$20</f>
        <v>5576.1048798700003</v>
      </c>
      <c r="T130" s="36">
        <f>SUMIFS(СВЦЭМ!$C$39:$C$782,СВЦЭМ!$A$39:$A$782,$A130,СВЦЭМ!$B$39:$B$782,T$119)+'СЕТ СН'!$I$12+СВЦЭМ!$D$10+'СЕТ СН'!$I$5-'СЕТ СН'!$I$20</f>
        <v>5559.4836379900007</v>
      </c>
      <c r="U130" s="36">
        <f>SUMIFS(СВЦЭМ!$C$39:$C$782,СВЦЭМ!$A$39:$A$782,$A130,СВЦЭМ!$B$39:$B$782,U$119)+'СЕТ СН'!$I$12+СВЦЭМ!$D$10+'СЕТ СН'!$I$5-'СЕТ СН'!$I$20</f>
        <v>5554.2001400999998</v>
      </c>
      <c r="V130" s="36">
        <f>SUMIFS(СВЦЭМ!$C$39:$C$782,СВЦЭМ!$A$39:$A$782,$A130,СВЦЭМ!$B$39:$B$782,V$119)+'СЕТ СН'!$I$12+СВЦЭМ!$D$10+'СЕТ СН'!$I$5-'СЕТ СН'!$I$20</f>
        <v>5521.6063188400003</v>
      </c>
      <c r="W130" s="36">
        <f>SUMIFS(СВЦЭМ!$C$39:$C$782,СВЦЭМ!$A$39:$A$782,$A130,СВЦЭМ!$B$39:$B$782,W$119)+'СЕТ СН'!$I$12+СВЦЭМ!$D$10+'СЕТ СН'!$I$5-'СЕТ СН'!$I$20</f>
        <v>5502.5078191600005</v>
      </c>
      <c r="X130" s="36">
        <f>SUMIFS(СВЦЭМ!$C$39:$C$782,СВЦЭМ!$A$39:$A$782,$A130,СВЦЭМ!$B$39:$B$782,X$119)+'СЕТ СН'!$I$12+СВЦЭМ!$D$10+'СЕТ СН'!$I$5-'СЕТ СН'!$I$20</f>
        <v>5534.6173159800001</v>
      </c>
      <c r="Y130" s="36">
        <f>SUMIFS(СВЦЭМ!$C$39:$C$782,СВЦЭМ!$A$39:$A$782,$A130,СВЦЭМ!$B$39:$B$782,Y$119)+'СЕТ СН'!$I$12+СВЦЭМ!$D$10+'СЕТ СН'!$I$5-'СЕТ СН'!$I$20</f>
        <v>5586.0032719199999</v>
      </c>
    </row>
    <row r="131" spans="1:25" ht="15.75" x14ac:dyDescent="0.2">
      <c r="A131" s="35">
        <f t="shared" si="3"/>
        <v>45424</v>
      </c>
      <c r="B131" s="36">
        <f>SUMIFS(СВЦЭМ!$C$39:$C$782,СВЦЭМ!$A$39:$A$782,$A131,СВЦЭМ!$B$39:$B$782,B$119)+'СЕТ СН'!$I$12+СВЦЭМ!$D$10+'СЕТ СН'!$I$5-'СЕТ СН'!$I$20</f>
        <v>5680.0349479400002</v>
      </c>
      <c r="C131" s="36">
        <f>SUMIFS(СВЦЭМ!$C$39:$C$782,СВЦЭМ!$A$39:$A$782,$A131,СВЦЭМ!$B$39:$B$782,C$119)+'СЕТ СН'!$I$12+СВЦЭМ!$D$10+'СЕТ СН'!$I$5-'СЕТ СН'!$I$20</f>
        <v>5720.5704194999998</v>
      </c>
      <c r="D131" s="36">
        <f>SUMIFS(СВЦЭМ!$C$39:$C$782,СВЦЭМ!$A$39:$A$782,$A131,СВЦЭМ!$B$39:$B$782,D$119)+'СЕТ СН'!$I$12+СВЦЭМ!$D$10+'СЕТ СН'!$I$5-'СЕТ СН'!$I$20</f>
        <v>5742.7596836100001</v>
      </c>
      <c r="E131" s="36">
        <f>SUMIFS(СВЦЭМ!$C$39:$C$782,СВЦЭМ!$A$39:$A$782,$A131,СВЦЭМ!$B$39:$B$782,E$119)+'СЕТ СН'!$I$12+СВЦЭМ!$D$10+'СЕТ СН'!$I$5-'СЕТ СН'!$I$20</f>
        <v>5773.4678919300004</v>
      </c>
      <c r="F131" s="36">
        <f>SUMIFS(СВЦЭМ!$C$39:$C$782,СВЦЭМ!$A$39:$A$782,$A131,СВЦЭМ!$B$39:$B$782,F$119)+'СЕТ СН'!$I$12+СВЦЭМ!$D$10+'СЕТ СН'!$I$5-'СЕТ СН'!$I$20</f>
        <v>5790.7334896100001</v>
      </c>
      <c r="G131" s="36">
        <f>SUMIFS(СВЦЭМ!$C$39:$C$782,СВЦЭМ!$A$39:$A$782,$A131,СВЦЭМ!$B$39:$B$782,G$119)+'СЕТ СН'!$I$12+СВЦЭМ!$D$10+'СЕТ СН'!$I$5-'СЕТ СН'!$I$20</f>
        <v>5761.9017766200004</v>
      </c>
      <c r="H131" s="36">
        <f>SUMIFS(СВЦЭМ!$C$39:$C$782,СВЦЭМ!$A$39:$A$782,$A131,СВЦЭМ!$B$39:$B$782,H$119)+'СЕТ СН'!$I$12+СВЦЭМ!$D$10+'СЕТ СН'!$I$5-'СЕТ СН'!$I$20</f>
        <v>5746.9244760900001</v>
      </c>
      <c r="I131" s="36">
        <f>SUMIFS(СВЦЭМ!$C$39:$C$782,СВЦЭМ!$A$39:$A$782,$A131,СВЦЭМ!$B$39:$B$782,I$119)+'СЕТ СН'!$I$12+СВЦЭМ!$D$10+'СЕТ СН'!$I$5-'СЕТ СН'!$I$20</f>
        <v>5711.0105764700002</v>
      </c>
      <c r="J131" s="36">
        <f>SUMIFS(СВЦЭМ!$C$39:$C$782,СВЦЭМ!$A$39:$A$782,$A131,СВЦЭМ!$B$39:$B$782,J$119)+'СЕТ СН'!$I$12+СВЦЭМ!$D$10+'СЕТ СН'!$I$5-'СЕТ СН'!$I$20</f>
        <v>5621.8393027000002</v>
      </c>
      <c r="K131" s="36">
        <f>SUMIFS(СВЦЭМ!$C$39:$C$782,СВЦЭМ!$A$39:$A$782,$A131,СВЦЭМ!$B$39:$B$782,K$119)+'СЕТ СН'!$I$12+СВЦЭМ!$D$10+'СЕТ СН'!$I$5-'СЕТ СН'!$I$20</f>
        <v>5539.4643514400004</v>
      </c>
      <c r="L131" s="36">
        <f>SUMIFS(СВЦЭМ!$C$39:$C$782,СВЦЭМ!$A$39:$A$782,$A131,СВЦЭМ!$B$39:$B$782,L$119)+'СЕТ СН'!$I$12+СВЦЭМ!$D$10+'СЕТ СН'!$I$5-'СЕТ СН'!$I$20</f>
        <v>5524.0856478599999</v>
      </c>
      <c r="M131" s="36">
        <f>SUMIFS(СВЦЭМ!$C$39:$C$782,СВЦЭМ!$A$39:$A$782,$A131,СВЦЭМ!$B$39:$B$782,M$119)+'СЕТ СН'!$I$12+СВЦЭМ!$D$10+'СЕТ СН'!$I$5-'СЕТ СН'!$I$20</f>
        <v>5507.4617233999998</v>
      </c>
      <c r="N131" s="36">
        <f>SUMIFS(СВЦЭМ!$C$39:$C$782,СВЦЭМ!$A$39:$A$782,$A131,СВЦЭМ!$B$39:$B$782,N$119)+'СЕТ СН'!$I$12+СВЦЭМ!$D$10+'СЕТ СН'!$I$5-'СЕТ СН'!$I$20</f>
        <v>5532.3885685200003</v>
      </c>
      <c r="O131" s="36">
        <f>SUMIFS(СВЦЭМ!$C$39:$C$782,СВЦЭМ!$A$39:$A$782,$A131,СВЦЭМ!$B$39:$B$782,O$119)+'СЕТ СН'!$I$12+СВЦЭМ!$D$10+'СЕТ СН'!$I$5-'СЕТ СН'!$I$20</f>
        <v>5552.2280872500005</v>
      </c>
      <c r="P131" s="36">
        <f>SUMIFS(СВЦЭМ!$C$39:$C$782,СВЦЭМ!$A$39:$A$782,$A131,СВЦЭМ!$B$39:$B$782,P$119)+'СЕТ СН'!$I$12+СВЦЭМ!$D$10+'СЕТ СН'!$I$5-'СЕТ СН'!$I$20</f>
        <v>5575.97853631</v>
      </c>
      <c r="Q131" s="36">
        <f>SUMIFS(СВЦЭМ!$C$39:$C$782,СВЦЭМ!$A$39:$A$782,$A131,СВЦЭМ!$B$39:$B$782,Q$119)+'СЕТ СН'!$I$12+СВЦЭМ!$D$10+'СЕТ СН'!$I$5-'СЕТ СН'!$I$20</f>
        <v>5593.4233750200001</v>
      </c>
      <c r="R131" s="36">
        <f>SUMIFS(СВЦЭМ!$C$39:$C$782,СВЦЭМ!$A$39:$A$782,$A131,СВЦЭМ!$B$39:$B$782,R$119)+'СЕТ СН'!$I$12+СВЦЭМ!$D$10+'СЕТ СН'!$I$5-'СЕТ СН'!$I$20</f>
        <v>5617.3757854900005</v>
      </c>
      <c r="S131" s="36">
        <f>SUMIFS(СВЦЭМ!$C$39:$C$782,СВЦЭМ!$A$39:$A$782,$A131,СВЦЭМ!$B$39:$B$782,S$119)+'СЕТ СН'!$I$12+СВЦЭМ!$D$10+'СЕТ СН'!$I$5-'СЕТ СН'!$I$20</f>
        <v>5600.23213287</v>
      </c>
      <c r="T131" s="36">
        <f>SUMIFS(СВЦЭМ!$C$39:$C$782,СВЦЭМ!$A$39:$A$782,$A131,СВЦЭМ!$B$39:$B$782,T$119)+'СЕТ СН'!$I$12+СВЦЭМ!$D$10+'СЕТ СН'!$I$5-'СЕТ СН'!$I$20</f>
        <v>5552.9129475</v>
      </c>
      <c r="U131" s="36">
        <f>SUMIFS(СВЦЭМ!$C$39:$C$782,СВЦЭМ!$A$39:$A$782,$A131,СВЦЭМ!$B$39:$B$782,U$119)+'СЕТ СН'!$I$12+СВЦЭМ!$D$10+'СЕТ СН'!$I$5-'СЕТ СН'!$I$20</f>
        <v>5490.2229111100005</v>
      </c>
      <c r="V131" s="36">
        <f>SUMIFS(СВЦЭМ!$C$39:$C$782,СВЦЭМ!$A$39:$A$782,$A131,СВЦЭМ!$B$39:$B$782,V$119)+'СЕТ СН'!$I$12+СВЦЭМ!$D$10+'СЕТ СН'!$I$5-'СЕТ СН'!$I$20</f>
        <v>5449.4959652799998</v>
      </c>
      <c r="W131" s="36">
        <f>SUMIFS(СВЦЭМ!$C$39:$C$782,СВЦЭМ!$A$39:$A$782,$A131,СВЦЭМ!$B$39:$B$782,W$119)+'СЕТ СН'!$I$12+СВЦЭМ!$D$10+'СЕТ СН'!$I$5-'СЕТ СН'!$I$20</f>
        <v>5424.3889805300005</v>
      </c>
      <c r="X131" s="36">
        <f>SUMIFS(СВЦЭМ!$C$39:$C$782,СВЦЭМ!$A$39:$A$782,$A131,СВЦЭМ!$B$39:$B$782,X$119)+'СЕТ СН'!$I$12+СВЦЭМ!$D$10+'СЕТ СН'!$I$5-'СЕТ СН'!$I$20</f>
        <v>5467.4475431600004</v>
      </c>
      <c r="Y131" s="36">
        <f>SUMIFS(СВЦЭМ!$C$39:$C$782,СВЦЭМ!$A$39:$A$782,$A131,СВЦЭМ!$B$39:$B$782,Y$119)+'СЕТ СН'!$I$12+СВЦЭМ!$D$10+'СЕТ СН'!$I$5-'СЕТ СН'!$I$20</f>
        <v>5507.1666996599997</v>
      </c>
    </row>
    <row r="132" spans="1:25" ht="15.75" x14ac:dyDescent="0.2">
      <c r="A132" s="35">
        <f t="shared" si="3"/>
        <v>45425</v>
      </c>
      <c r="B132" s="36">
        <f>SUMIFS(СВЦЭМ!$C$39:$C$782,СВЦЭМ!$A$39:$A$782,$A132,СВЦЭМ!$B$39:$B$782,B$119)+'СЕТ СН'!$I$12+СВЦЭМ!$D$10+'СЕТ СН'!$I$5-'СЕТ СН'!$I$20</f>
        <v>5572.72518502</v>
      </c>
      <c r="C132" s="36">
        <f>SUMIFS(СВЦЭМ!$C$39:$C$782,СВЦЭМ!$A$39:$A$782,$A132,СВЦЭМ!$B$39:$B$782,C$119)+'СЕТ СН'!$I$12+СВЦЭМ!$D$10+'СЕТ СН'!$I$5-'СЕТ СН'!$I$20</f>
        <v>5649.5532976900004</v>
      </c>
      <c r="D132" s="36">
        <f>SUMIFS(СВЦЭМ!$C$39:$C$782,СВЦЭМ!$A$39:$A$782,$A132,СВЦЭМ!$B$39:$B$782,D$119)+'СЕТ СН'!$I$12+СВЦЭМ!$D$10+'СЕТ СН'!$I$5-'СЕТ СН'!$I$20</f>
        <v>5704.2893243600001</v>
      </c>
      <c r="E132" s="36">
        <f>SUMIFS(СВЦЭМ!$C$39:$C$782,СВЦЭМ!$A$39:$A$782,$A132,СВЦЭМ!$B$39:$B$782,E$119)+'СЕТ СН'!$I$12+СВЦЭМ!$D$10+'СЕТ СН'!$I$5-'СЕТ СН'!$I$20</f>
        <v>5767.3128650799999</v>
      </c>
      <c r="F132" s="36">
        <f>SUMIFS(СВЦЭМ!$C$39:$C$782,СВЦЭМ!$A$39:$A$782,$A132,СВЦЭМ!$B$39:$B$782,F$119)+'СЕТ СН'!$I$12+СВЦЭМ!$D$10+'СЕТ СН'!$I$5-'СЕТ СН'!$I$20</f>
        <v>5776.0621143900007</v>
      </c>
      <c r="G132" s="36">
        <f>SUMIFS(СВЦЭМ!$C$39:$C$782,СВЦЭМ!$A$39:$A$782,$A132,СВЦЭМ!$B$39:$B$782,G$119)+'СЕТ СН'!$I$12+СВЦЭМ!$D$10+'СЕТ СН'!$I$5-'СЕТ СН'!$I$20</f>
        <v>5755.3852819399999</v>
      </c>
      <c r="H132" s="36">
        <f>SUMIFS(СВЦЭМ!$C$39:$C$782,СВЦЭМ!$A$39:$A$782,$A132,СВЦЭМ!$B$39:$B$782,H$119)+'СЕТ СН'!$I$12+СВЦЭМ!$D$10+'СЕТ СН'!$I$5-'СЕТ СН'!$I$20</f>
        <v>5704.0719262599996</v>
      </c>
      <c r="I132" s="36">
        <f>SUMIFS(СВЦЭМ!$C$39:$C$782,СВЦЭМ!$A$39:$A$782,$A132,СВЦЭМ!$B$39:$B$782,I$119)+'СЕТ СН'!$I$12+СВЦЭМ!$D$10+'СЕТ СН'!$I$5-'СЕТ СН'!$I$20</f>
        <v>5607.1206436700004</v>
      </c>
      <c r="J132" s="36">
        <f>SUMIFS(СВЦЭМ!$C$39:$C$782,СВЦЭМ!$A$39:$A$782,$A132,СВЦЭМ!$B$39:$B$782,J$119)+'СЕТ СН'!$I$12+СВЦЭМ!$D$10+'СЕТ СН'!$I$5-'СЕТ СН'!$I$20</f>
        <v>5564.2462663400001</v>
      </c>
      <c r="K132" s="36">
        <f>SUMIFS(СВЦЭМ!$C$39:$C$782,СВЦЭМ!$A$39:$A$782,$A132,СВЦЭМ!$B$39:$B$782,K$119)+'СЕТ СН'!$I$12+СВЦЭМ!$D$10+'СЕТ СН'!$I$5-'СЕТ СН'!$I$20</f>
        <v>5556.56110154</v>
      </c>
      <c r="L132" s="36">
        <f>SUMIFS(СВЦЭМ!$C$39:$C$782,СВЦЭМ!$A$39:$A$782,$A132,СВЦЭМ!$B$39:$B$782,L$119)+'СЕТ СН'!$I$12+СВЦЭМ!$D$10+'СЕТ СН'!$I$5-'СЕТ СН'!$I$20</f>
        <v>5525.9722739099998</v>
      </c>
      <c r="M132" s="36">
        <f>SUMIFS(СВЦЭМ!$C$39:$C$782,СВЦЭМ!$A$39:$A$782,$A132,СВЦЭМ!$B$39:$B$782,M$119)+'СЕТ СН'!$I$12+СВЦЭМ!$D$10+'СЕТ СН'!$I$5-'СЕТ СН'!$I$20</f>
        <v>5543.9762501100004</v>
      </c>
      <c r="N132" s="36">
        <f>SUMIFS(СВЦЭМ!$C$39:$C$782,СВЦЭМ!$A$39:$A$782,$A132,СВЦЭМ!$B$39:$B$782,N$119)+'СЕТ СН'!$I$12+СВЦЭМ!$D$10+'СЕТ СН'!$I$5-'СЕТ СН'!$I$20</f>
        <v>5571.5245727600004</v>
      </c>
      <c r="O132" s="36">
        <f>SUMIFS(СВЦЭМ!$C$39:$C$782,СВЦЭМ!$A$39:$A$782,$A132,СВЦЭМ!$B$39:$B$782,O$119)+'СЕТ СН'!$I$12+СВЦЭМ!$D$10+'СЕТ СН'!$I$5-'СЕТ СН'!$I$20</f>
        <v>5577.60060961</v>
      </c>
      <c r="P132" s="36">
        <f>SUMIFS(СВЦЭМ!$C$39:$C$782,СВЦЭМ!$A$39:$A$782,$A132,СВЦЭМ!$B$39:$B$782,P$119)+'СЕТ СН'!$I$12+СВЦЭМ!$D$10+'СЕТ СН'!$I$5-'СЕТ СН'!$I$20</f>
        <v>5585.2909293499997</v>
      </c>
      <c r="Q132" s="36">
        <f>SUMIFS(СВЦЭМ!$C$39:$C$782,СВЦЭМ!$A$39:$A$782,$A132,СВЦЭМ!$B$39:$B$782,Q$119)+'СЕТ СН'!$I$12+СВЦЭМ!$D$10+'СЕТ СН'!$I$5-'СЕТ СН'!$I$20</f>
        <v>5610.4344101400002</v>
      </c>
      <c r="R132" s="36">
        <f>SUMIFS(СВЦЭМ!$C$39:$C$782,СВЦЭМ!$A$39:$A$782,$A132,СВЦЭМ!$B$39:$B$782,R$119)+'СЕТ СН'!$I$12+СВЦЭМ!$D$10+'СЕТ СН'!$I$5-'СЕТ СН'!$I$20</f>
        <v>5620.1886552200003</v>
      </c>
      <c r="S132" s="36">
        <f>SUMIFS(СВЦЭМ!$C$39:$C$782,СВЦЭМ!$A$39:$A$782,$A132,СВЦЭМ!$B$39:$B$782,S$119)+'СЕТ СН'!$I$12+СВЦЭМ!$D$10+'СЕТ СН'!$I$5-'СЕТ СН'!$I$20</f>
        <v>5612.7064108100003</v>
      </c>
      <c r="T132" s="36">
        <f>SUMIFS(СВЦЭМ!$C$39:$C$782,СВЦЭМ!$A$39:$A$782,$A132,СВЦЭМ!$B$39:$B$782,T$119)+'СЕТ СН'!$I$12+СВЦЭМ!$D$10+'СЕТ СН'!$I$5-'СЕТ СН'!$I$20</f>
        <v>5577.2683753900001</v>
      </c>
      <c r="U132" s="36">
        <f>SUMIFS(СВЦЭМ!$C$39:$C$782,СВЦЭМ!$A$39:$A$782,$A132,СВЦЭМ!$B$39:$B$782,U$119)+'СЕТ СН'!$I$12+СВЦЭМ!$D$10+'СЕТ СН'!$I$5-'СЕТ СН'!$I$20</f>
        <v>5568.9088721999997</v>
      </c>
      <c r="V132" s="36">
        <f>SUMIFS(СВЦЭМ!$C$39:$C$782,СВЦЭМ!$A$39:$A$782,$A132,СВЦЭМ!$B$39:$B$782,V$119)+'СЕТ СН'!$I$12+СВЦЭМ!$D$10+'СЕТ СН'!$I$5-'СЕТ СН'!$I$20</f>
        <v>5531.4895262600003</v>
      </c>
      <c r="W132" s="36">
        <f>SUMIFS(СВЦЭМ!$C$39:$C$782,СВЦЭМ!$A$39:$A$782,$A132,СВЦЭМ!$B$39:$B$782,W$119)+'СЕТ СН'!$I$12+СВЦЭМ!$D$10+'СЕТ СН'!$I$5-'СЕТ СН'!$I$20</f>
        <v>5509.8051213199997</v>
      </c>
      <c r="X132" s="36">
        <f>SUMIFS(СВЦЭМ!$C$39:$C$782,СВЦЭМ!$A$39:$A$782,$A132,СВЦЭМ!$B$39:$B$782,X$119)+'СЕТ СН'!$I$12+СВЦЭМ!$D$10+'СЕТ СН'!$I$5-'СЕТ СН'!$I$20</f>
        <v>5542.2411744199999</v>
      </c>
      <c r="Y132" s="36">
        <f>SUMIFS(СВЦЭМ!$C$39:$C$782,СВЦЭМ!$A$39:$A$782,$A132,СВЦЭМ!$B$39:$B$782,Y$119)+'СЕТ СН'!$I$12+СВЦЭМ!$D$10+'СЕТ СН'!$I$5-'СЕТ СН'!$I$20</f>
        <v>5576.9890452400005</v>
      </c>
    </row>
    <row r="133" spans="1:25" ht="15.75" x14ac:dyDescent="0.2">
      <c r="A133" s="35">
        <f t="shared" si="3"/>
        <v>45426</v>
      </c>
      <c r="B133" s="36">
        <f>SUMIFS(СВЦЭМ!$C$39:$C$782,СВЦЭМ!$A$39:$A$782,$A133,СВЦЭМ!$B$39:$B$782,B$119)+'СЕТ СН'!$I$12+СВЦЭМ!$D$10+'СЕТ СН'!$I$5-'СЕТ СН'!$I$20</f>
        <v>5683.0593233500003</v>
      </c>
      <c r="C133" s="36">
        <f>SUMIFS(СВЦЭМ!$C$39:$C$782,СВЦЭМ!$A$39:$A$782,$A133,СВЦЭМ!$B$39:$B$782,C$119)+'СЕТ СН'!$I$12+СВЦЭМ!$D$10+'СЕТ СН'!$I$5-'СЕТ СН'!$I$20</f>
        <v>5736.8600247300001</v>
      </c>
      <c r="D133" s="36">
        <f>SUMIFS(СВЦЭМ!$C$39:$C$782,СВЦЭМ!$A$39:$A$782,$A133,СВЦЭМ!$B$39:$B$782,D$119)+'СЕТ СН'!$I$12+СВЦЭМ!$D$10+'СЕТ СН'!$I$5-'СЕТ СН'!$I$20</f>
        <v>5733.2755568299999</v>
      </c>
      <c r="E133" s="36">
        <f>SUMIFS(СВЦЭМ!$C$39:$C$782,СВЦЭМ!$A$39:$A$782,$A133,СВЦЭМ!$B$39:$B$782,E$119)+'СЕТ СН'!$I$12+СВЦЭМ!$D$10+'СЕТ СН'!$I$5-'СЕТ СН'!$I$20</f>
        <v>5790.1736585300005</v>
      </c>
      <c r="F133" s="36">
        <f>SUMIFS(СВЦЭМ!$C$39:$C$782,СВЦЭМ!$A$39:$A$782,$A133,СВЦЭМ!$B$39:$B$782,F$119)+'СЕТ СН'!$I$12+СВЦЭМ!$D$10+'СЕТ СН'!$I$5-'СЕТ СН'!$I$20</f>
        <v>5792.0275444400004</v>
      </c>
      <c r="G133" s="36">
        <f>SUMIFS(СВЦЭМ!$C$39:$C$782,СВЦЭМ!$A$39:$A$782,$A133,СВЦЭМ!$B$39:$B$782,G$119)+'СЕТ СН'!$I$12+СВЦЭМ!$D$10+'СЕТ СН'!$I$5-'СЕТ СН'!$I$20</f>
        <v>5760.9489616400006</v>
      </c>
      <c r="H133" s="36">
        <f>SUMIFS(СВЦЭМ!$C$39:$C$782,СВЦЭМ!$A$39:$A$782,$A133,СВЦЭМ!$B$39:$B$782,H$119)+'СЕТ СН'!$I$12+СВЦЭМ!$D$10+'СЕТ СН'!$I$5-'СЕТ СН'!$I$20</f>
        <v>5718.9634535900004</v>
      </c>
      <c r="I133" s="36">
        <f>SUMIFS(СВЦЭМ!$C$39:$C$782,СВЦЭМ!$A$39:$A$782,$A133,СВЦЭМ!$B$39:$B$782,I$119)+'СЕТ СН'!$I$12+СВЦЭМ!$D$10+'СЕТ СН'!$I$5-'СЕТ СН'!$I$20</f>
        <v>5652.05695277</v>
      </c>
      <c r="J133" s="36">
        <f>SUMIFS(СВЦЭМ!$C$39:$C$782,СВЦЭМ!$A$39:$A$782,$A133,СВЦЭМ!$B$39:$B$782,J$119)+'СЕТ СН'!$I$12+СВЦЭМ!$D$10+'СЕТ СН'!$I$5-'СЕТ СН'!$I$20</f>
        <v>5579.5547337999997</v>
      </c>
      <c r="K133" s="36">
        <f>SUMIFS(СВЦЭМ!$C$39:$C$782,СВЦЭМ!$A$39:$A$782,$A133,СВЦЭМ!$B$39:$B$782,K$119)+'СЕТ СН'!$I$12+СВЦЭМ!$D$10+'СЕТ СН'!$I$5-'СЕТ СН'!$I$20</f>
        <v>5569.2548178400002</v>
      </c>
      <c r="L133" s="36">
        <f>SUMIFS(СВЦЭМ!$C$39:$C$782,СВЦЭМ!$A$39:$A$782,$A133,СВЦЭМ!$B$39:$B$782,L$119)+'СЕТ СН'!$I$12+СВЦЭМ!$D$10+'СЕТ СН'!$I$5-'СЕТ СН'!$I$20</f>
        <v>5563.7973322500002</v>
      </c>
      <c r="M133" s="36">
        <f>SUMIFS(СВЦЭМ!$C$39:$C$782,СВЦЭМ!$A$39:$A$782,$A133,СВЦЭМ!$B$39:$B$782,M$119)+'СЕТ СН'!$I$12+СВЦЭМ!$D$10+'СЕТ СН'!$I$5-'СЕТ СН'!$I$20</f>
        <v>5572.8180312200002</v>
      </c>
      <c r="N133" s="36">
        <f>SUMIFS(СВЦЭМ!$C$39:$C$782,СВЦЭМ!$A$39:$A$782,$A133,СВЦЭМ!$B$39:$B$782,N$119)+'СЕТ СН'!$I$12+СВЦЭМ!$D$10+'СЕТ СН'!$I$5-'СЕТ СН'!$I$20</f>
        <v>5579.13715624</v>
      </c>
      <c r="O133" s="36">
        <f>SUMIFS(СВЦЭМ!$C$39:$C$782,СВЦЭМ!$A$39:$A$782,$A133,СВЦЭМ!$B$39:$B$782,O$119)+'СЕТ СН'!$I$12+СВЦЭМ!$D$10+'СЕТ СН'!$I$5-'СЕТ СН'!$I$20</f>
        <v>5586.2684572300004</v>
      </c>
      <c r="P133" s="36">
        <f>SUMIFS(СВЦЭМ!$C$39:$C$782,СВЦЭМ!$A$39:$A$782,$A133,СВЦЭМ!$B$39:$B$782,P$119)+'СЕТ СН'!$I$12+СВЦЭМ!$D$10+'СЕТ СН'!$I$5-'СЕТ СН'!$I$20</f>
        <v>5589.3613626799997</v>
      </c>
      <c r="Q133" s="36">
        <f>SUMIFS(СВЦЭМ!$C$39:$C$782,СВЦЭМ!$A$39:$A$782,$A133,СВЦЭМ!$B$39:$B$782,Q$119)+'СЕТ СН'!$I$12+СВЦЭМ!$D$10+'СЕТ СН'!$I$5-'СЕТ СН'!$I$20</f>
        <v>5611.2962458399998</v>
      </c>
      <c r="R133" s="36">
        <f>SUMIFS(СВЦЭМ!$C$39:$C$782,СВЦЭМ!$A$39:$A$782,$A133,СВЦЭМ!$B$39:$B$782,R$119)+'СЕТ СН'!$I$12+СВЦЭМ!$D$10+'СЕТ СН'!$I$5-'СЕТ СН'!$I$20</f>
        <v>5629.4733804500001</v>
      </c>
      <c r="S133" s="36">
        <f>SUMIFS(СВЦЭМ!$C$39:$C$782,СВЦЭМ!$A$39:$A$782,$A133,СВЦЭМ!$B$39:$B$782,S$119)+'СЕТ СН'!$I$12+СВЦЭМ!$D$10+'СЕТ СН'!$I$5-'СЕТ СН'!$I$20</f>
        <v>5609.8919688200003</v>
      </c>
      <c r="T133" s="36">
        <f>SUMIFS(СВЦЭМ!$C$39:$C$782,СВЦЭМ!$A$39:$A$782,$A133,СВЦЭМ!$B$39:$B$782,T$119)+'СЕТ СН'!$I$12+СВЦЭМ!$D$10+'СЕТ СН'!$I$5-'СЕТ СН'!$I$20</f>
        <v>5566.8217898700004</v>
      </c>
      <c r="U133" s="36">
        <f>SUMIFS(СВЦЭМ!$C$39:$C$782,СВЦЭМ!$A$39:$A$782,$A133,СВЦЭМ!$B$39:$B$782,U$119)+'СЕТ СН'!$I$12+СВЦЭМ!$D$10+'СЕТ СН'!$I$5-'СЕТ СН'!$I$20</f>
        <v>5564.4010037400003</v>
      </c>
      <c r="V133" s="36">
        <f>SUMIFS(СВЦЭМ!$C$39:$C$782,СВЦЭМ!$A$39:$A$782,$A133,СВЦЭМ!$B$39:$B$782,V$119)+'СЕТ СН'!$I$12+СВЦЭМ!$D$10+'СЕТ СН'!$I$5-'СЕТ СН'!$I$20</f>
        <v>5537.9885649799999</v>
      </c>
      <c r="W133" s="36">
        <f>SUMIFS(СВЦЭМ!$C$39:$C$782,СВЦЭМ!$A$39:$A$782,$A133,СВЦЭМ!$B$39:$B$782,W$119)+'СЕТ СН'!$I$12+СВЦЭМ!$D$10+'СЕТ СН'!$I$5-'СЕТ СН'!$I$20</f>
        <v>5513.4408804300001</v>
      </c>
      <c r="X133" s="36">
        <f>SUMIFS(СВЦЭМ!$C$39:$C$782,СВЦЭМ!$A$39:$A$782,$A133,СВЦЭМ!$B$39:$B$782,X$119)+'СЕТ СН'!$I$12+СВЦЭМ!$D$10+'СЕТ СН'!$I$5-'СЕТ СН'!$I$20</f>
        <v>5550.4141471599996</v>
      </c>
      <c r="Y133" s="36">
        <f>SUMIFS(СВЦЭМ!$C$39:$C$782,СВЦЭМ!$A$39:$A$782,$A133,СВЦЭМ!$B$39:$B$782,Y$119)+'СЕТ СН'!$I$12+СВЦЭМ!$D$10+'СЕТ СН'!$I$5-'СЕТ СН'!$I$20</f>
        <v>5611.0911684100001</v>
      </c>
    </row>
    <row r="134" spans="1:25" ht="15.75" x14ac:dyDescent="0.2">
      <c r="A134" s="35">
        <f t="shared" si="3"/>
        <v>45427</v>
      </c>
      <c r="B134" s="36">
        <f>SUMIFS(СВЦЭМ!$C$39:$C$782,СВЦЭМ!$A$39:$A$782,$A134,СВЦЭМ!$B$39:$B$782,B$119)+'СЕТ СН'!$I$12+СВЦЭМ!$D$10+'СЕТ СН'!$I$5-'СЕТ СН'!$I$20</f>
        <v>5660.9632998400002</v>
      </c>
      <c r="C134" s="36">
        <f>SUMIFS(СВЦЭМ!$C$39:$C$782,СВЦЭМ!$A$39:$A$782,$A134,СВЦЭМ!$B$39:$B$782,C$119)+'СЕТ СН'!$I$12+СВЦЭМ!$D$10+'СЕТ СН'!$I$5-'СЕТ СН'!$I$20</f>
        <v>5736.4942580699999</v>
      </c>
      <c r="D134" s="36">
        <f>SUMIFS(СВЦЭМ!$C$39:$C$782,СВЦЭМ!$A$39:$A$782,$A134,СВЦЭМ!$B$39:$B$782,D$119)+'СЕТ СН'!$I$12+СВЦЭМ!$D$10+'СЕТ СН'!$I$5-'СЕТ СН'!$I$20</f>
        <v>5749.7112330400005</v>
      </c>
      <c r="E134" s="36">
        <f>SUMIFS(СВЦЭМ!$C$39:$C$782,СВЦЭМ!$A$39:$A$782,$A134,СВЦЭМ!$B$39:$B$782,E$119)+'СЕТ СН'!$I$12+СВЦЭМ!$D$10+'СЕТ СН'!$I$5-'СЕТ СН'!$I$20</f>
        <v>5804.6623409800004</v>
      </c>
      <c r="F134" s="36">
        <f>SUMIFS(СВЦЭМ!$C$39:$C$782,СВЦЭМ!$A$39:$A$782,$A134,СВЦЭМ!$B$39:$B$782,F$119)+'СЕТ СН'!$I$12+СВЦЭМ!$D$10+'СЕТ СН'!$I$5-'СЕТ СН'!$I$20</f>
        <v>5813.3118901200005</v>
      </c>
      <c r="G134" s="36">
        <f>SUMIFS(СВЦЭМ!$C$39:$C$782,СВЦЭМ!$A$39:$A$782,$A134,СВЦЭМ!$B$39:$B$782,G$119)+'СЕТ СН'!$I$12+СВЦЭМ!$D$10+'СЕТ СН'!$I$5-'СЕТ СН'!$I$20</f>
        <v>5772.1038594299998</v>
      </c>
      <c r="H134" s="36">
        <f>SUMIFS(СВЦЭМ!$C$39:$C$782,СВЦЭМ!$A$39:$A$782,$A134,СВЦЭМ!$B$39:$B$782,H$119)+'СЕТ СН'!$I$12+СВЦЭМ!$D$10+'СЕТ СН'!$I$5-'СЕТ СН'!$I$20</f>
        <v>5715.6632104500004</v>
      </c>
      <c r="I134" s="36">
        <f>SUMIFS(СВЦЭМ!$C$39:$C$782,СВЦЭМ!$A$39:$A$782,$A134,СВЦЭМ!$B$39:$B$782,I$119)+'СЕТ СН'!$I$12+СВЦЭМ!$D$10+'СЕТ СН'!$I$5-'СЕТ СН'!$I$20</f>
        <v>5640.7011246299999</v>
      </c>
      <c r="J134" s="36">
        <f>SUMIFS(СВЦЭМ!$C$39:$C$782,СВЦЭМ!$A$39:$A$782,$A134,СВЦЭМ!$B$39:$B$782,J$119)+'СЕТ СН'!$I$12+СВЦЭМ!$D$10+'СЕТ СН'!$I$5-'СЕТ СН'!$I$20</f>
        <v>5598.6366268199999</v>
      </c>
      <c r="K134" s="36">
        <f>SUMIFS(СВЦЭМ!$C$39:$C$782,СВЦЭМ!$A$39:$A$782,$A134,СВЦЭМ!$B$39:$B$782,K$119)+'СЕТ СН'!$I$12+СВЦЭМ!$D$10+'СЕТ СН'!$I$5-'СЕТ СН'!$I$20</f>
        <v>5566.45789719</v>
      </c>
      <c r="L134" s="36">
        <f>SUMIFS(СВЦЭМ!$C$39:$C$782,СВЦЭМ!$A$39:$A$782,$A134,СВЦЭМ!$B$39:$B$782,L$119)+'СЕТ СН'!$I$12+СВЦЭМ!$D$10+'СЕТ СН'!$I$5-'СЕТ СН'!$I$20</f>
        <v>5528.3513504700004</v>
      </c>
      <c r="M134" s="36">
        <f>SUMIFS(СВЦЭМ!$C$39:$C$782,СВЦЭМ!$A$39:$A$782,$A134,СВЦЭМ!$B$39:$B$782,M$119)+'СЕТ СН'!$I$12+СВЦЭМ!$D$10+'СЕТ СН'!$I$5-'СЕТ СН'!$I$20</f>
        <v>5565.3668773099998</v>
      </c>
      <c r="N134" s="36">
        <f>SUMIFS(СВЦЭМ!$C$39:$C$782,СВЦЭМ!$A$39:$A$782,$A134,СВЦЭМ!$B$39:$B$782,N$119)+'СЕТ СН'!$I$12+СВЦЭМ!$D$10+'СЕТ СН'!$I$5-'СЕТ СН'!$I$20</f>
        <v>5578.2296057599997</v>
      </c>
      <c r="O134" s="36">
        <f>SUMIFS(СВЦЭМ!$C$39:$C$782,СВЦЭМ!$A$39:$A$782,$A134,СВЦЭМ!$B$39:$B$782,O$119)+'СЕТ СН'!$I$12+СВЦЭМ!$D$10+'СЕТ СН'!$I$5-'СЕТ СН'!$I$20</f>
        <v>5592.6887945899998</v>
      </c>
      <c r="P134" s="36">
        <f>SUMIFS(СВЦЭМ!$C$39:$C$782,СВЦЭМ!$A$39:$A$782,$A134,СВЦЭМ!$B$39:$B$782,P$119)+'СЕТ СН'!$I$12+СВЦЭМ!$D$10+'СЕТ СН'!$I$5-'СЕТ СН'!$I$20</f>
        <v>5603.8016246000007</v>
      </c>
      <c r="Q134" s="36">
        <f>SUMIFS(СВЦЭМ!$C$39:$C$782,СВЦЭМ!$A$39:$A$782,$A134,СВЦЭМ!$B$39:$B$782,Q$119)+'СЕТ СН'!$I$12+СВЦЭМ!$D$10+'СЕТ СН'!$I$5-'СЕТ СН'!$I$20</f>
        <v>5637.5686854900005</v>
      </c>
      <c r="R134" s="36">
        <f>SUMIFS(СВЦЭМ!$C$39:$C$782,СВЦЭМ!$A$39:$A$782,$A134,СВЦЭМ!$B$39:$B$782,R$119)+'СЕТ СН'!$I$12+СВЦЭМ!$D$10+'СЕТ СН'!$I$5-'СЕТ СН'!$I$20</f>
        <v>5644.2290079900004</v>
      </c>
      <c r="S134" s="36">
        <f>SUMIFS(СВЦЭМ!$C$39:$C$782,СВЦЭМ!$A$39:$A$782,$A134,СВЦЭМ!$B$39:$B$782,S$119)+'СЕТ СН'!$I$12+СВЦЭМ!$D$10+'СЕТ СН'!$I$5-'СЕТ СН'!$I$20</f>
        <v>5622.2055992900005</v>
      </c>
      <c r="T134" s="36">
        <f>SUMIFS(СВЦЭМ!$C$39:$C$782,СВЦЭМ!$A$39:$A$782,$A134,СВЦЭМ!$B$39:$B$782,T$119)+'СЕТ СН'!$I$12+СВЦЭМ!$D$10+'СЕТ СН'!$I$5-'СЕТ СН'!$I$20</f>
        <v>5588.7740147499999</v>
      </c>
      <c r="U134" s="36">
        <f>SUMIFS(СВЦЭМ!$C$39:$C$782,СВЦЭМ!$A$39:$A$782,$A134,СВЦЭМ!$B$39:$B$782,U$119)+'СЕТ СН'!$I$12+СВЦЭМ!$D$10+'СЕТ СН'!$I$5-'СЕТ СН'!$I$20</f>
        <v>5577.5450075300005</v>
      </c>
      <c r="V134" s="36">
        <f>SUMIFS(СВЦЭМ!$C$39:$C$782,СВЦЭМ!$A$39:$A$782,$A134,СВЦЭМ!$B$39:$B$782,V$119)+'СЕТ СН'!$I$12+СВЦЭМ!$D$10+'СЕТ СН'!$I$5-'СЕТ СН'!$I$20</f>
        <v>5536.4964627700001</v>
      </c>
      <c r="W134" s="36">
        <f>SUMIFS(СВЦЭМ!$C$39:$C$782,СВЦЭМ!$A$39:$A$782,$A134,СВЦЭМ!$B$39:$B$782,W$119)+'СЕТ СН'!$I$12+СВЦЭМ!$D$10+'СЕТ СН'!$I$5-'СЕТ СН'!$I$20</f>
        <v>5490.2620189700001</v>
      </c>
      <c r="X134" s="36">
        <f>SUMIFS(СВЦЭМ!$C$39:$C$782,СВЦЭМ!$A$39:$A$782,$A134,СВЦЭМ!$B$39:$B$782,X$119)+'СЕТ СН'!$I$12+СВЦЭМ!$D$10+'СЕТ СН'!$I$5-'СЕТ СН'!$I$20</f>
        <v>5530.0722876899999</v>
      </c>
      <c r="Y134" s="36">
        <f>SUMIFS(СВЦЭМ!$C$39:$C$782,СВЦЭМ!$A$39:$A$782,$A134,СВЦЭМ!$B$39:$B$782,Y$119)+'СЕТ СН'!$I$12+СВЦЭМ!$D$10+'СЕТ СН'!$I$5-'СЕТ СН'!$I$20</f>
        <v>5583.0194114700007</v>
      </c>
    </row>
    <row r="135" spans="1:25" ht="15.75" x14ac:dyDescent="0.2">
      <c r="A135" s="35">
        <f t="shared" si="3"/>
        <v>45428</v>
      </c>
      <c r="B135" s="36">
        <f>SUMIFS(СВЦЭМ!$C$39:$C$782,СВЦЭМ!$A$39:$A$782,$A135,СВЦЭМ!$B$39:$B$782,B$119)+'СЕТ СН'!$I$12+СВЦЭМ!$D$10+'СЕТ СН'!$I$5-'СЕТ СН'!$I$20</f>
        <v>5661.8444100100005</v>
      </c>
      <c r="C135" s="36">
        <f>SUMIFS(СВЦЭМ!$C$39:$C$782,СВЦЭМ!$A$39:$A$782,$A135,СВЦЭМ!$B$39:$B$782,C$119)+'СЕТ СН'!$I$12+СВЦЭМ!$D$10+'СЕТ СН'!$I$5-'СЕТ СН'!$I$20</f>
        <v>5755.1995396299999</v>
      </c>
      <c r="D135" s="36">
        <f>SUMIFS(СВЦЭМ!$C$39:$C$782,СВЦЭМ!$A$39:$A$782,$A135,СВЦЭМ!$B$39:$B$782,D$119)+'СЕТ СН'!$I$12+СВЦЭМ!$D$10+'СЕТ СН'!$I$5-'СЕТ СН'!$I$20</f>
        <v>5769.00076558</v>
      </c>
      <c r="E135" s="36">
        <f>SUMIFS(СВЦЭМ!$C$39:$C$782,СВЦЭМ!$A$39:$A$782,$A135,СВЦЭМ!$B$39:$B$782,E$119)+'СЕТ СН'!$I$12+СВЦЭМ!$D$10+'СЕТ СН'!$I$5-'СЕТ СН'!$I$20</f>
        <v>5825.3430344999997</v>
      </c>
      <c r="F135" s="36">
        <f>SUMIFS(СВЦЭМ!$C$39:$C$782,СВЦЭМ!$A$39:$A$782,$A135,СВЦЭМ!$B$39:$B$782,F$119)+'СЕТ СН'!$I$12+СВЦЭМ!$D$10+'СЕТ СН'!$I$5-'СЕТ СН'!$I$20</f>
        <v>5806.9973194100003</v>
      </c>
      <c r="G135" s="36">
        <f>SUMIFS(СВЦЭМ!$C$39:$C$782,СВЦЭМ!$A$39:$A$782,$A135,СВЦЭМ!$B$39:$B$782,G$119)+'СЕТ СН'!$I$12+СВЦЭМ!$D$10+'СЕТ СН'!$I$5-'СЕТ СН'!$I$20</f>
        <v>5763.6503636100006</v>
      </c>
      <c r="H135" s="36">
        <f>SUMIFS(СВЦЭМ!$C$39:$C$782,СВЦЭМ!$A$39:$A$782,$A135,СВЦЭМ!$B$39:$B$782,H$119)+'СЕТ СН'!$I$12+СВЦЭМ!$D$10+'СЕТ СН'!$I$5-'СЕТ СН'!$I$20</f>
        <v>5693.1467506899999</v>
      </c>
      <c r="I135" s="36">
        <f>SUMIFS(СВЦЭМ!$C$39:$C$782,СВЦЭМ!$A$39:$A$782,$A135,СВЦЭМ!$B$39:$B$782,I$119)+'СЕТ СН'!$I$12+СВЦЭМ!$D$10+'СЕТ СН'!$I$5-'СЕТ СН'!$I$20</f>
        <v>5597.7473891299996</v>
      </c>
      <c r="J135" s="36">
        <f>SUMIFS(СВЦЭМ!$C$39:$C$782,СВЦЭМ!$A$39:$A$782,$A135,СВЦЭМ!$B$39:$B$782,J$119)+'СЕТ СН'!$I$12+СВЦЭМ!$D$10+'СЕТ СН'!$I$5-'СЕТ СН'!$I$20</f>
        <v>5547.4404715700002</v>
      </c>
      <c r="K135" s="36">
        <f>SUMIFS(СВЦЭМ!$C$39:$C$782,СВЦЭМ!$A$39:$A$782,$A135,СВЦЭМ!$B$39:$B$782,K$119)+'СЕТ СН'!$I$12+СВЦЭМ!$D$10+'СЕТ СН'!$I$5-'СЕТ СН'!$I$20</f>
        <v>5526.3998847800003</v>
      </c>
      <c r="L135" s="36">
        <f>SUMIFS(СВЦЭМ!$C$39:$C$782,СВЦЭМ!$A$39:$A$782,$A135,СВЦЭМ!$B$39:$B$782,L$119)+'СЕТ СН'!$I$12+СВЦЭМ!$D$10+'СЕТ СН'!$I$5-'СЕТ СН'!$I$20</f>
        <v>5500.2814047499996</v>
      </c>
      <c r="M135" s="36">
        <f>SUMIFS(СВЦЭМ!$C$39:$C$782,СВЦЭМ!$A$39:$A$782,$A135,СВЦЭМ!$B$39:$B$782,M$119)+'СЕТ СН'!$I$12+СВЦЭМ!$D$10+'СЕТ СН'!$I$5-'СЕТ СН'!$I$20</f>
        <v>5518.0029085400001</v>
      </c>
      <c r="N135" s="36">
        <f>SUMIFS(СВЦЭМ!$C$39:$C$782,СВЦЭМ!$A$39:$A$782,$A135,СВЦЭМ!$B$39:$B$782,N$119)+'СЕТ СН'!$I$12+СВЦЭМ!$D$10+'СЕТ СН'!$I$5-'СЕТ СН'!$I$20</f>
        <v>5534.7738082599999</v>
      </c>
      <c r="O135" s="36">
        <f>SUMIFS(СВЦЭМ!$C$39:$C$782,СВЦЭМ!$A$39:$A$782,$A135,СВЦЭМ!$B$39:$B$782,O$119)+'СЕТ СН'!$I$12+СВЦЭМ!$D$10+'СЕТ СН'!$I$5-'СЕТ СН'!$I$20</f>
        <v>5534.0927016000005</v>
      </c>
      <c r="P135" s="36">
        <f>SUMIFS(СВЦЭМ!$C$39:$C$782,СВЦЭМ!$A$39:$A$782,$A135,СВЦЭМ!$B$39:$B$782,P$119)+'СЕТ СН'!$I$12+СВЦЭМ!$D$10+'СЕТ СН'!$I$5-'СЕТ СН'!$I$20</f>
        <v>5557.5658129100002</v>
      </c>
      <c r="Q135" s="36">
        <f>SUMIFS(СВЦЭМ!$C$39:$C$782,СВЦЭМ!$A$39:$A$782,$A135,СВЦЭМ!$B$39:$B$782,Q$119)+'СЕТ СН'!$I$12+СВЦЭМ!$D$10+'СЕТ СН'!$I$5-'СЕТ СН'!$I$20</f>
        <v>5579.7375484300001</v>
      </c>
      <c r="R135" s="36">
        <f>SUMIFS(СВЦЭМ!$C$39:$C$782,СВЦЭМ!$A$39:$A$782,$A135,СВЦЭМ!$B$39:$B$782,R$119)+'СЕТ СН'!$I$12+СВЦЭМ!$D$10+'СЕТ СН'!$I$5-'СЕТ СН'!$I$20</f>
        <v>5575.5342043500004</v>
      </c>
      <c r="S135" s="36">
        <f>SUMIFS(СВЦЭМ!$C$39:$C$782,СВЦЭМ!$A$39:$A$782,$A135,СВЦЭМ!$B$39:$B$782,S$119)+'СЕТ СН'!$I$12+СВЦЭМ!$D$10+'СЕТ СН'!$I$5-'СЕТ СН'!$I$20</f>
        <v>5567.4503965200001</v>
      </c>
      <c r="T135" s="36">
        <f>SUMIFS(СВЦЭМ!$C$39:$C$782,СВЦЭМ!$A$39:$A$782,$A135,СВЦЭМ!$B$39:$B$782,T$119)+'СЕТ СН'!$I$12+СВЦЭМ!$D$10+'СЕТ СН'!$I$5-'СЕТ СН'!$I$20</f>
        <v>5554.8284405900004</v>
      </c>
      <c r="U135" s="36">
        <f>SUMIFS(СВЦЭМ!$C$39:$C$782,СВЦЭМ!$A$39:$A$782,$A135,СВЦЭМ!$B$39:$B$782,U$119)+'СЕТ СН'!$I$12+СВЦЭМ!$D$10+'СЕТ СН'!$I$5-'СЕТ СН'!$I$20</f>
        <v>5542.9710301300001</v>
      </c>
      <c r="V135" s="36">
        <f>SUMIFS(СВЦЭМ!$C$39:$C$782,СВЦЭМ!$A$39:$A$782,$A135,СВЦЭМ!$B$39:$B$782,V$119)+'СЕТ СН'!$I$12+СВЦЭМ!$D$10+'СЕТ СН'!$I$5-'СЕТ СН'!$I$20</f>
        <v>5525.6614666100004</v>
      </c>
      <c r="W135" s="36">
        <f>SUMIFS(СВЦЭМ!$C$39:$C$782,СВЦЭМ!$A$39:$A$782,$A135,СВЦЭМ!$B$39:$B$782,W$119)+'СЕТ СН'!$I$12+СВЦЭМ!$D$10+'СЕТ СН'!$I$5-'СЕТ СН'!$I$20</f>
        <v>5496.6462629899997</v>
      </c>
      <c r="X135" s="36">
        <f>SUMIFS(СВЦЭМ!$C$39:$C$782,СВЦЭМ!$A$39:$A$782,$A135,СВЦЭМ!$B$39:$B$782,X$119)+'СЕТ СН'!$I$12+СВЦЭМ!$D$10+'СЕТ СН'!$I$5-'СЕТ СН'!$I$20</f>
        <v>5535.7541927800003</v>
      </c>
      <c r="Y135" s="36">
        <f>SUMIFS(СВЦЭМ!$C$39:$C$782,СВЦЭМ!$A$39:$A$782,$A135,СВЦЭМ!$B$39:$B$782,Y$119)+'СЕТ СН'!$I$12+СВЦЭМ!$D$10+'СЕТ СН'!$I$5-'СЕТ СН'!$I$20</f>
        <v>5593.0891152000004</v>
      </c>
    </row>
    <row r="136" spans="1:25" ht="15.75" x14ac:dyDescent="0.2">
      <c r="A136" s="35">
        <f t="shared" si="3"/>
        <v>45429</v>
      </c>
      <c r="B136" s="36">
        <f>SUMIFS(СВЦЭМ!$C$39:$C$782,СВЦЭМ!$A$39:$A$782,$A136,СВЦЭМ!$B$39:$B$782,B$119)+'СЕТ СН'!$I$12+СВЦЭМ!$D$10+'СЕТ СН'!$I$5-'СЕТ СН'!$I$20</f>
        <v>5573.7417847899997</v>
      </c>
      <c r="C136" s="36">
        <f>SUMIFS(СВЦЭМ!$C$39:$C$782,СВЦЭМ!$A$39:$A$782,$A136,СВЦЭМ!$B$39:$B$782,C$119)+'СЕТ СН'!$I$12+СВЦЭМ!$D$10+'СЕТ СН'!$I$5-'СЕТ СН'!$I$20</f>
        <v>5600.5123798599998</v>
      </c>
      <c r="D136" s="36">
        <f>SUMIFS(СВЦЭМ!$C$39:$C$782,СВЦЭМ!$A$39:$A$782,$A136,СВЦЭМ!$B$39:$B$782,D$119)+'СЕТ СН'!$I$12+СВЦЭМ!$D$10+'СЕТ СН'!$I$5-'СЕТ СН'!$I$20</f>
        <v>5607.0893780400002</v>
      </c>
      <c r="E136" s="36">
        <f>SUMIFS(СВЦЭМ!$C$39:$C$782,СВЦЭМ!$A$39:$A$782,$A136,СВЦЭМ!$B$39:$B$782,E$119)+'СЕТ СН'!$I$12+СВЦЭМ!$D$10+'СЕТ СН'!$I$5-'СЕТ СН'!$I$20</f>
        <v>5678.00442277</v>
      </c>
      <c r="F136" s="36">
        <f>SUMIFS(СВЦЭМ!$C$39:$C$782,СВЦЭМ!$A$39:$A$782,$A136,СВЦЭМ!$B$39:$B$782,F$119)+'СЕТ СН'!$I$12+СВЦЭМ!$D$10+'СЕТ СН'!$I$5-'СЕТ СН'!$I$20</f>
        <v>5706.2999359100004</v>
      </c>
      <c r="G136" s="36">
        <f>SUMIFS(СВЦЭМ!$C$39:$C$782,СВЦЭМ!$A$39:$A$782,$A136,СВЦЭМ!$B$39:$B$782,G$119)+'СЕТ СН'!$I$12+СВЦЭМ!$D$10+'СЕТ СН'!$I$5-'СЕТ СН'!$I$20</f>
        <v>5678.8726058299999</v>
      </c>
      <c r="H136" s="36">
        <f>SUMIFS(СВЦЭМ!$C$39:$C$782,СВЦЭМ!$A$39:$A$782,$A136,СВЦЭМ!$B$39:$B$782,H$119)+'СЕТ СН'!$I$12+СВЦЭМ!$D$10+'СЕТ СН'!$I$5-'СЕТ СН'!$I$20</f>
        <v>5657.8362331799999</v>
      </c>
      <c r="I136" s="36">
        <f>SUMIFS(СВЦЭМ!$C$39:$C$782,СВЦЭМ!$A$39:$A$782,$A136,СВЦЭМ!$B$39:$B$782,I$119)+'СЕТ СН'!$I$12+СВЦЭМ!$D$10+'СЕТ СН'!$I$5-'СЕТ СН'!$I$20</f>
        <v>5670.3704882299999</v>
      </c>
      <c r="J136" s="36">
        <f>SUMIFS(СВЦЭМ!$C$39:$C$782,СВЦЭМ!$A$39:$A$782,$A136,СВЦЭМ!$B$39:$B$782,J$119)+'СЕТ СН'!$I$12+СВЦЭМ!$D$10+'СЕТ СН'!$I$5-'СЕТ СН'!$I$20</f>
        <v>5610.7825622999999</v>
      </c>
      <c r="K136" s="36">
        <f>SUMIFS(СВЦЭМ!$C$39:$C$782,СВЦЭМ!$A$39:$A$782,$A136,СВЦЭМ!$B$39:$B$782,K$119)+'СЕТ СН'!$I$12+СВЦЭМ!$D$10+'СЕТ СН'!$I$5-'СЕТ СН'!$I$20</f>
        <v>5597.2104970600003</v>
      </c>
      <c r="L136" s="36">
        <f>SUMIFS(СВЦЭМ!$C$39:$C$782,СВЦЭМ!$A$39:$A$782,$A136,СВЦЭМ!$B$39:$B$782,L$119)+'СЕТ СН'!$I$12+СВЦЭМ!$D$10+'СЕТ СН'!$I$5-'СЕТ СН'!$I$20</f>
        <v>5580.3083429799999</v>
      </c>
      <c r="M136" s="36">
        <f>SUMIFS(СВЦЭМ!$C$39:$C$782,СВЦЭМ!$A$39:$A$782,$A136,СВЦЭМ!$B$39:$B$782,M$119)+'СЕТ СН'!$I$12+СВЦЭМ!$D$10+'СЕТ СН'!$I$5-'СЕТ СН'!$I$20</f>
        <v>5604.01714644</v>
      </c>
      <c r="N136" s="36">
        <f>SUMIFS(СВЦЭМ!$C$39:$C$782,СВЦЭМ!$A$39:$A$782,$A136,СВЦЭМ!$B$39:$B$782,N$119)+'СЕТ СН'!$I$12+СВЦЭМ!$D$10+'СЕТ СН'!$I$5-'СЕТ СН'!$I$20</f>
        <v>5617.4590266900004</v>
      </c>
      <c r="O136" s="36">
        <f>SUMIFS(СВЦЭМ!$C$39:$C$782,СВЦЭМ!$A$39:$A$782,$A136,СВЦЭМ!$B$39:$B$782,O$119)+'СЕТ СН'!$I$12+СВЦЭМ!$D$10+'СЕТ СН'!$I$5-'СЕТ СН'!$I$20</f>
        <v>5633.83238136</v>
      </c>
      <c r="P136" s="36">
        <f>SUMIFS(СВЦЭМ!$C$39:$C$782,СВЦЭМ!$A$39:$A$782,$A136,СВЦЭМ!$B$39:$B$782,P$119)+'СЕТ СН'!$I$12+СВЦЭМ!$D$10+'СЕТ СН'!$I$5-'СЕТ СН'!$I$20</f>
        <v>5642.13246024</v>
      </c>
      <c r="Q136" s="36">
        <f>SUMIFS(СВЦЭМ!$C$39:$C$782,СВЦЭМ!$A$39:$A$782,$A136,СВЦЭМ!$B$39:$B$782,Q$119)+'СЕТ СН'!$I$12+СВЦЭМ!$D$10+'СЕТ СН'!$I$5-'СЕТ СН'!$I$20</f>
        <v>5675.5251931500006</v>
      </c>
      <c r="R136" s="36">
        <f>SUMIFS(СВЦЭМ!$C$39:$C$782,СВЦЭМ!$A$39:$A$782,$A136,СВЦЭМ!$B$39:$B$782,R$119)+'СЕТ СН'!$I$12+СВЦЭМ!$D$10+'СЕТ СН'!$I$5-'СЕТ СН'!$I$20</f>
        <v>5684.9130041099997</v>
      </c>
      <c r="S136" s="36">
        <f>SUMIFS(СВЦЭМ!$C$39:$C$782,СВЦЭМ!$A$39:$A$782,$A136,СВЦЭМ!$B$39:$B$782,S$119)+'СЕТ СН'!$I$12+СВЦЭМ!$D$10+'СЕТ СН'!$I$5-'СЕТ СН'!$I$20</f>
        <v>5659.75997517</v>
      </c>
      <c r="T136" s="36">
        <f>SUMIFS(СВЦЭМ!$C$39:$C$782,СВЦЭМ!$A$39:$A$782,$A136,СВЦЭМ!$B$39:$B$782,T$119)+'СЕТ СН'!$I$12+СВЦЭМ!$D$10+'СЕТ СН'!$I$5-'СЕТ СН'!$I$20</f>
        <v>5622.1673244399999</v>
      </c>
      <c r="U136" s="36">
        <f>SUMIFS(СВЦЭМ!$C$39:$C$782,СВЦЭМ!$A$39:$A$782,$A136,СВЦЭМ!$B$39:$B$782,U$119)+'СЕТ СН'!$I$12+СВЦЭМ!$D$10+'СЕТ СН'!$I$5-'СЕТ СН'!$I$20</f>
        <v>5615.4505397900002</v>
      </c>
      <c r="V136" s="36">
        <f>SUMIFS(СВЦЭМ!$C$39:$C$782,СВЦЭМ!$A$39:$A$782,$A136,СВЦЭМ!$B$39:$B$782,V$119)+'СЕТ СН'!$I$12+СВЦЭМ!$D$10+'СЕТ СН'!$I$5-'СЕТ СН'!$I$20</f>
        <v>5598.1275846200006</v>
      </c>
      <c r="W136" s="36">
        <f>SUMIFS(СВЦЭМ!$C$39:$C$782,СВЦЭМ!$A$39:$A$782,$A136,СВЦЭМ!$B$39:$B$782,W$119)+'СЕТ СН'!$I$12+СВЦЭМ!$D$10+'СЕТ СН'!$I$5-'СЕТ СН'!$I$20</f>
        <v>5564.0378058699998</v>
      </c>
      <c r="X136" s="36">
        <f>SUMIFS(СВЦЭМ!$C$39:$C$782,СВЦЭМ!$A$39:$A$782,$A136,СВЦЭМ!$B$39:$B$782,X$119)+'СЕТ СН'!$I$12+СВЦЭМ!$D$10+'СЕТ СН'!$I$5-'СЕТ СН'!$I$20</f>
        <v>5591.13072156</v>
      </c>
      <c r="Y136" s="36">
        <f>SUMIFS(СВЦЭМ!$C$39:$C$782,СВЦЭМ!$A$39:$A$782,$A136,СВЦЭМ!$B$39:$B$782,Y$119)+'СЕТ СН'!$I$12+СВЦЭМ!$D$10+'СЕТ СН'!$I$5-'СЕТ СН'!$I$20</f>
        <v>5666.1968031300003</v>
      </c>
    </row>
    <row r="137" spans="1:25" ht="15.75" x14ac:dyDescent="0.2">
      <c r="A137" s="35">
        <f t="shared" si="3"/>
        <v>45430</v>
      </c>
      <c r="B137" s="36">
        <f>SUMIFS(СВЦЭМ!$C$39:$C$782,СВЦЭМ!$A$39:$A$782,$A137,СВЦЭМ!$B$39:$B$782,B$119)+'СЕТ СН'!$I$12+СВЦЭМ!$D$10+'СЕТ СН'!$I$5-'СЕТ СН'!$I$20</f>
        <v>5618.8972878200002</v>
      </c>
      <c r="C137" s="36">
        <f>SUMIFS(СВЦЭМ!$C$39:$C$782,СВЦЭМ!$A$39:$A$782,$A137,СВЦЭМ!$B$39:$B$782,C$119)+'СЕТ СН'!$I$12+СВЦЭМ!$D$10+'СЕТ СН'!$I$5-'СЕТ СН'!$I$20</f>
        <v>5699.1340418899999</v>
      </c>
      <c r="D137" s="36">
        <f>SUMIFS(СВЦЭМ!$C$39:$C$782,СВЦЭМ!$A$39:$A$782,$A137,СВЦЭМ!$B$39:$B$782,D$119)+'СЕТ СН'!$I$12+СВЦЭМ!$D$10+'СЕТ СН'!$I$5-'СЕТ СН'!$I$20</f>
        <v>5688.0639455700002</v>
      </c>
      <c r="E137" s="36">
        <f>SUMIFS(СВЦЭМ!$C$39:$C$782,СВЦЭМ!$A$39:$A$782,$A137,СВЦЭМ!$B$39:$B$782,E$119)+'СЕТ СН'!$I$12+СВЦЭМ!$D$10+'СЕТ СН'!$I$5-'СЕТ СН'!$I$20</f>
        <v>5706.2951167800002</v>
      </c>
      <c r="F137" s="36">
        <f>SUMIFS(СВЦЭМ!$C$39:$C$782,СВЦЭМ!$A$39:$A$782,$A137,СВЦЭМ!$B$39:$B$782,F$119)+'СЕТ СН'!$I$12+СВЦЭМ!$D$10+'СЕТ СН'!$I$5-'СЕТ СН'!$I$20</f>
        <v>5711.9030984600004</v>
      </c>
      <c r="G137" s="36">
        <f>SUMIFS(СВЦЭМ!$C$39:$C$782,СВЦЭМ!$A$39:$A$782,$A137,СВЦЭМ!$B$39:$B$782,G$119)+'СЕТ СН'!$I$12+СВЦЭМ!$D$10+'СЕТ СН'!$I$5-'СЕТ СН'!$I$20</f>
        <v>5719.0170644</v>
      </c>
      <c r="H137" s="36">
        <f>SUMIFS(СВЦЭМ!$C$39:$C$782,СВЦЭМ!$A$39:$A$782,$A137,СВЦЭМ!$B$39:$B$782,H$119)+'СЕТ СН'!$I$12+СВЦЭМ!$D$10+'СЕТ СН'!$I$5-'СЕТ СН'!$I$20</f>
        <v>5690.4509304900002</v>
      </c>
      <c r="I137" s="36">
        <f>SUMIFS(СВЦЭМ!$C$39:$C$782,СВЦЭМ!$A$39:$A$782,$A137,СВЦЭМ!$B$39:$B$782,I$119)+'СЕТ СН'!$I$12+СВЦЭМ!$D$10+'СЕТ СН'!$I$5-'СЕТ СН'!$I$20</f>
        <v>5661.5584165999999</v>
      </c>
      <c r="J137" s="36">
        <f>SUMIFS(СВЦЭМ!$C$39:$C$782,СВЦЭМ!$A$39:$A$782,$A137,СВЦЭМ!$B$39:$B$782,J$119)+'СЕТ СН'!$I$12+СВЦЭМ!$D$10+'СЕТ СН'!$I$5-'СЕТ СН'!$I$20</f>
        <v>5617.5067624700005</v>
      </c>
      <c r="K137" s="36">
        <f>SUMIFS(СВЦЭМ!$C$39:$C$782,СВЦЭМ!$A$39:$A$782,$A137,СВЦЭМ!$B$39:$B$782,K$119)+'СЕТ СН'!$I$12+СВЦЭМ!$D$10+'СЕТ СН'!$I$5-'СЕТ СН'!$I$20</f>
        <v>5585.6444228</v>
      </c>
      <c r="L137" s="36">
        <f>SUMIFS(СВЦЭМ!$C$39:$C$782,СВЦЭМ!$A$39:$A$782,$A137,СВЦЭМ!$B$39:$B$782,L$119)+'СЕТ СН'!$I$12+СВЦЭМ!$D$10+'СЕТ СН'!$I$5-'СЕТ СН'!$I$20</f>
        <v>5581.1019424200003</v>
      </c>
      <c r="M137" s="36">
        <f>SUMIFS(СВЦЭМ!$C$39:$C$782,СВЦЭМ!$A$39:$A$782,$A137,СВЦЭМ!$B$39:$B$782,M$119)+'СЕТ СН'!$I$12+СВЦЭМ!$D$10+'СЕТ СН'!$I$5-'СЕТ СН'!$I$20</f>
        <v>5619.8284212199997</v>
      </c>
      <c r="N137" s="36">
        <f>SUMIFS(СВЦЭМ!$C$39:$C$782,СВЦЭМ!$A$39:$A$782,$A137,СВЦЭМ!$B$39:$B$782,N$119)+'СЕТ СН'!$I$12+СВЦЭМ!$D$10+'СЕТ СН'!$I$5-'СЕТ СН'!$I$20</f>
        <v>5612.7495642499998</v>
      </c>
      <c r="O137" s="36">
        <f>SUMIFS(СВЦЭМ!$C$39:$C$782,СВЦЭМ!$A$39:$A$782,$A137,СВЦЭМ!$B$39:$B$782,O$119)+'СЕТ СН'!$I$12+СВЦЭМ!$D$10+'СЕТ СН'!$I$5-'СЕТ СН'!$I$20</f>
        <v>5631.8664584500002</v>
      </c>
      <c r="P137" s="36">
        <f>SUMIFS(СВЦЭМ!$C$39:$C$782,СВЦЭМ!$A$39:$A$782,$A137,СВЦЭМ!$B$39:$B$782,P$119)+'СЕТ СН'!$I$12+СВЦЭМ!$D$10+'СЕТ СН'!$I$5-'СЕТ СН'!$I$20</f>
        <v>5651.9473228200004</v>
      </c>
      <c r="Q137" s="36">
        <f>SUMIFS(СВЦЭМ!$C$39:$C$782,СВЦЭМ!$A$39:$A$782,$A137,СВЦЭМ!$B$39:$B$782,Q$119)+'СЕТ СН'!$I$12+СВЦЭМ!$D$10+'СЕТ СН'!$I$5-'СЕТ СН'!$I$20</f>
        <v>5671.8262052800001</v>
      </c>
      <c r="R137" s="36">
        <f>SUMIFS(СВЦЭМ!$C$39:$C$782,СВЦЭМ!$A$39:$A$782,$A137,СВЦЭМ!$B$39:$B$782,R$119)+'СЕТ СН'!$I$12+СВЦЭМ!$D$10+'СЕТ СН'!$I$5-'СЕТ СН'!$I$20</f>
        <v>5689.8463713900001</v>
      </c>
      <c r="S137" s="36">
        <f>SUMIFS(СВЦЭМ!$C$39:$C$782,СВЦЭМ!$A$39:$A$782,$A137,СВЦЭМ!$B$39:$B$782,S$119)+'СЕТ СН'!$I$12+СВЦЭМ!$D$10+'СЕТ СН'!$I$5-'СЕТ СН'!$I$20</f>
        <v>5683.3009166299998</v>
      </c>
      <c r="T137" s="36">
        <f>SUMIFS(СВЦЭМ!$C$39:$C$782,СВЦЭМ!$A$39:$A$782,$A137,СВЦЭМ!$B$39:$B$782,T$119)+'СЕТ СН'!$I$12+СВЦЭМ!$D$10+'СЕТ СН'!$I$5-'СЕТ СН'!$I$20</f>
        <v>5652.6765425900003</v>
      </c>
      <c r="U137" s="36">
        <f>SUMIFS(СВЦЭМ!$C$39:$C$782,СВЦЭМ!$A$39:$A$782,$A137,СВЦЭМ!$B$39:$B$782,U$119)+'СЕТ СН'!$I$12+СВЦЭМ!$D$10+'СЕТ СН'!$I$5-'СЕТ СН'!$I$20</f>
        <v>5630.0594980599999</v>
      </c>
      <c r="V137" s="36">
        <f>SUMIFS(СВЦЭМ!$C$39:$C$782,СВЦЭМ!$A$39:$A$782,$A137,СВЦЭМ!$B$39:$B$782,V$119)+'СЕТ СН'!$I$12+СВЦЭМ!$D$10+'СЕТ СН'!$I$5-'СЕТ СН'!$I$20</f>
        <v>5578.7721619900003</v>
      </c>
      <c r="W137" s="36">
        <f>SUMIFS(СВЦЭМ!$C$39:$C$782,СВЦЭМ!$A$39:$A$782,$A137,СВЦЭМ!$B$39:$B$782,W$119)+'СЕТ СН'!$I$12+СВЦЭМ!$D$10+'СЕТ СН'!$I$5-'СЕТ СН'!$I$20</f>
        <v>5528.6757508000001</v>
      </c>
      <c r="X137" s="36">
        <f>SUMIFS(СВЦЭМ!$C$39:$C$782,СВЦЭМ!$A$39:$A$782,$A137,СВЦЭМ!$B$39:$B$782,X$119)+'СЕТ СН'!$I$12+СВЦЭМ!$D$10+'СЕТ СН'!$I$5-'СЕТ СН'!$I$20</f>
        <v>5564.2632910000002</v>
      </c>
      <c r="Y137" s="36">
        <f>SUMIFS(СВЦЭМ!$C$39:$C$782,СВЦЭМ!$A$39:$A$782,$A137,СВЦЭМ!$B$39:$B$782,Y$119)+'СЕТ СН'!$I$12+СВЦЭМ!$D$10+'СЕТ СН'!$I$5-'СЕТ СН'!$I$20</f>
        <v>5639.9382030899997</v>
      </c>
    </row>
    <row r="138" spans="1:25" ht="15.75" x14ac:dyDescent="0.2">
      <c r="A138" s="35">
        <f t="shared" si="3"/>
        <v>45431</v>
      </c>
      <c r="B138" s="36">
        <f>SUMIFS(СВЦЭМ!$C$39:$C$782,СВЦЭМ!$A$39:$A$782,$A138,СВЦЭМ!$B$39:$B$782,B$119)+'СЕТ СН'!$I$12+СВЦЭМ!$D$10+'СЕТ СН'!$I$5-'СЕТ СН'!$I$20</f>
        <v>5685.0736379400005</v>
      </c>
      <c r="C138" s="36">
        <f>SUMIFS(СВЦЭМ!$C$39:$C$782,СВЦЭМ!$A$39:$A$782,$A138,СВЦЭМ!$B$39:$B$782,C$119)+'СЕТ СН'!$I$12+СВЦЭМ!$D$10+'СЕТ СН'!$I$5-'СЕТ СН'!$I$20</f>
        <v>5712.4326942900007</v>
      </c>
      <c r="D138" s="36">
        <f>SUMIFS(СВЦЭМ!$C$39:$C$782,СВЦЭМ!$A$39:$A$782,$A138,СВЦЭМ!$B$39:$B$782,D$119)+'СЕТ СН'!$I$12+СВЦЭМ!$D$10+'СЕТ СН'!$I$5-'СЕТ СН'!$I$20</f>
        <v>5731.0863775899998</v>
      </c>
      <c r="E138" s="36">
        <f>SUMIFS(СВЦЭМ!$C$39:$C$782,СВЦЭМ!$A$39:$A$782,$A138,СВЦЭМ!$B$39:$B$782,E$119)+'СЕТ СН'!$I$12+СВЦЭМ!$D$10+'СЕТ СН'!$I$5-'СЕТ СН'!$I$20</f>
        <v>5763.5784935199999</v>
      </c>
      <c r="F138" s="36">
        <f>SUMIFS(СВЦЭМ!$C$39:$C$782,СВЦЭМ!$A$39:$A$782,$A138,СВЦЭМ!$B$39:$B$782,F$119)+'СЕТ СН'!$I$12+СВЦЭМ!$D$10+'СЕТ СН'!$I$5-'СЕТ СН'!$I$20</f>
        <v>5765.2398785599999</v>
      </c>
      <c r="G138" s="36">
        <f>SUMIFS(СВЦЭМ!$C$39:$C$782,СВЦЭМ!$A$39:$A$782,$A138,СВЦЭМ!$B$39:$B$782,G$119)+'СЕТ СН'!$I$12+СВЦЭМ!$D$10+'СЕТ СН'!$I$5-'СЕТ СН'!$I$20</f>
        <v>5742.8949117900002</v>
      </c>
      <c r="H138" s="36">
        <f>SUMIFS(СВЦЭМ!$C$39:$C$782,СВЦЭМ!$A$39:$A$782,$A138,СВЦЭМ!$B$39:$B$782,H$119)+'СЕТ СН'!$I$12+СВЦЭМ!$D$10+'СЕТ СН'!$I$5-'СЕТ СН'!$I$20</f>
        <v>5755.93989091</v>
      </c>
      <c r="I138" s="36">
        <f>SUMIFS(СВЦЭМ!$C$39:$C$782,СВЦЭМ!$A$39:$A$782,$A138,СВЦЭМ!$B$39:$B$782,I$119)+'СЕТ СН'!$I$12+СВЦЭМ!$D$10+'СЕТ СН'!$I$5-'СЕТ СН'!$I$20</f>
        <v>5725.6004485700005</v>
      </c>
      <c r="J138" s="36">
        <f>SUMIFS(СВЦЭМ!$C$39:$C$782,СВЦЭМ!$A$39:$A$782,$A138,СВЦЭМ!$B$39:$B$782,J$119)+'СЕТ СН'!$I$12+СВЦЭМ!$D$10+'СЕТ СН'!$I$5-'СЕТ СН'!$I$20</f>
        <v>5630.7544651999997</v>
      </c>
      <c r="K138" s="36">
        <f>SUMIFS(СВЦЭМ!$C$39:$C$782,СВЦЭМ!$A$39:$A$782,$A138,СВЦЭМ!$B$39:$B$782,K$119)+'СЕТ СН'!$I$12+СВЦЭМ!$D$10+'СЕТ СН'!$I$5-'СЕТ СН'!$I$20</f>
        <v>5573.0195741799998</v>
      </c>
      <c r="L138" s="36">
        <f>SUMIFS(СВЦЭМ!$C$39:$C$782,СВЦЭМ!$A$39:$A$782,$A138,СВЦЭМ!$B$39:$B$782,L$119)+'СЕТ СН'!$I$12+СВЦЭМ!$D$10+'СЕТ СН'!$I$5-'СЕТ СН'!$I$20</f>
        <v>5550.1022053500001</v>
      </c>
      <c r="M138" s="36">
        <f>SUMIFS(СВЦЭМ!$C$39:$C$782,СВЦЭМ!$A$39:$A$782,$A138,СВЦЭМ!$B$39:$B$782,M$119)+'СЕТ СН'!$I$12+СВЦЭМ!$D$10+'СЕТ СН'!$I$5-'СЕТ СН'!$I$20</f>
        <v>5563.6901860899998</v>
      </c>
      <c r="N138" s="36">
        <f>SUMIFS(СВЦЭМ!$C$39:$C$782,СВЦЭМ!$A$39:$A$782,$A138,СВЦЭМ!$B$39:$B$782,N$119)+'СЕТ СН'!$I$12+СВЦЭМ!$D$10+'СЕТ СН'!$I$5-'СЕТ СН'!$I$20</f>
        <v>5567.3843268099999</v>
      </c>
      <c r="O138" s="36">
        <f>SUMIFS(СВЦЭМ!$C$39:$C$782,СВЦЭМ!$A$39:$A$782,$A138,СВЦЭМ!$B$39:$B$782,O$119)+'СЕТ СН'!$I$12+СВЦЭМ!$D$10+'СЕТ СН'!$I$5-'СЕТ СН'!$I$20</f>
        <v>5569.4204313099999</v>
      </c>
      <c r="P138" s="36">
        <f>SUMIFS(СВЦЭМ!$C$39:$C$782,СВЦЭМ!$A$39:$A$782,$A138,СВЦЭМ!$B$39:$B$782,P$119)+'СЕТ СН'!$I$12+СВЦЭМ!$D$10+'СЕТ СН'!$I$5-'СЕТ СН'!$I$20</f>
        <v>5587.7552401499997</v>
      </c>
      <c r="Q138" s="36">
        <f>SUMIFS(СВЦЭМ!$C$39:$C$782,СВЦЭМ!$A$39:$A$782,$A138,СВЦЭМ!$B$39:$B$782,Q$119)+'СЕТ СН'!$I$12+СВЦЭМ!$D$10+'СЕТ СН'!$I$5-'СЕТ СН'!$I$20</f>
        <v>5610.7979875199999</v>
      </c>
      <c r="R138" s="36">
        <f>SUMIFS(СВЦЭМ!$C$39:$C$782,СВЦЭМ!$A$39:$A$782,$A138,СВЦЭМ!$B$39:$B$782,R$119)+'СЕТ СН'!$I$12+СВЦЭМ!$D$10+'СЕТ СН'!$I$5-'СЕТ СН'!$I$20</f>
        <v>5613.4810515999998</v>
      </c>
      <c r="S138" s="36">
        <f>SUMIFS(СВЦЭМ!$C$39:$C$782,СВЦЭМ!$A$39:$A$782,$A138,СВЦЭМ!$B$39:$B$782,S$119)+'СЕТ СН'!$I$12+СВЦЭМ!$D$10+'СЕТ СН'!$I$5-'СЕТ СН'!$I$20</f>
        <v>5599.82923407</v>
      </c>
      <c r="T138" s="36">
        <f>SUMIFS(СВЦЭМ!$C$39:$C$782,СВЦЭМ!$A$39:$A$782,$A138,СВЦЭМ!$B$39:$B$782,T$119)+'СЕТ СН'!$I$12+СВЦЭМ!$D$10+'СЕТ СН'!$I$5-'СЕТ СН'!$I$20</f>
        <v>5580.3185047200004</v>
      </c>
      <c r="U138" s="36">
        <f>SUMIFS(СВЦЭМ!$C$39:$C$782,СВЦЭМ!$A$39:$A$782,$A138,СВЦЭМ!$B$39:$B$782,U$119)+'СЕТ СН'!$I$12+СВЦЭМ!$D$10+'СЕТ СН'!$I$5-'СЕТ СН'!$I$20</f>
        <v>5566.7433847100001</v>
      </c>
      <c r="V138" s="36">
        <f>SUMIFS(СВЦЭМ!$C$39:$C$782,СВЦЭМ!$A$39:$A$782,$A138,СВЦЭМ!$B$39:$B$782,V$119)+'СЕТ СН'!$I$12+СВЦЭМ!$D$10+'СЕТ СН'!$I$5-'СЕТ СН'!$I$20</f>
        <v>5567.9314991900001</v>
      </c>
      <c r="W138" s="36">
        <f>SUMIFS(СВЦЭМ!$C$39:$C$782,СВЦЭМ!$A$39:$A$782,$A138,СВЦЭМ!$B$39:$B$782,W$119)+'СЕТ СН'!$I$12+СВЦЭМ!$D$10+'СЕТ СН'!$I$5-'СЕТ СН'!$I$20</f>
        <v>5530.3942672900002</v>
      </c>
      <c r="X138" s="36">
        <f>SUMIFS(СВЦЭМ!$C$39:$C$782,СВЦЭМ!$A$39:$A$782,$A138,СВЦЭМ!$B$39:$B$782,X$119)+'СЕТ СН'!$I$12+СВЦЭМ!$D$10+'СЕТ СН'!$I$5-'СЕТ СН'!$I$20</f>
        <v>5570.1999692899999</v>
      </c>
      <c r="Y138" s="36">
        <f>SUMIFS(СВЦЭМ!$C$39:$C$782,СВЦЭМ!$A$39:$A$782,$A138,СВЦЭМ!$B$39:$B$782,Y$119)+'СЕТ СН'!$I$12+СВЦЭМ!$D$10+'СЕТ СН'!$I$5-'СЕТ СН'!$I$20</f>
        <v>5592.6886705100005</v>
      </c>
    </row>
    <row r="139" spans="1:25" ht="15.75" x14ac:dyDescent="0.2">
      <c r="A139" s="35">
        <f t="shared" si="3"/>
        <v>45432</v>
      </c>
      <c r="B139" s="36">
        <f>SUMIFS(СВЦЭМ!$C$39:$C$782,СВЦЭМ!$A$39:$A$782,$A139,СВЦЭМ!$B$39:$B$782,B$119)+'СЕТ СН'!$I$12+СВЦЭМ!$D$10+'СЕТ СН'!$I$5-'СЕТ СН'!$I$20</f>
        <v>5630.87640973</v>
      </c>
      <c r="C139" s="36">
        <f>SUMIFS(СВЦЭМ!$C$39:$C$782,СВЦЭМ!$A$39:$A$782,$A139,СВЦЭМ!$B$39:$B$782,C$119)+'СЕТ СН'!$I$12+СВЦЭМ!$D$10+'СЕТ СН'!$I$5-'СЕТ СН'!$I$20</f>
        <v>5729.3716807500005</v>
      </c>
      <c r="D139" s="36">
        <f>SUMIFS(СВЦЭМ!$C$39:$C$782,СВЦЭМ!$A$39:$A$782,$A139,СВЦЭМ!$B$39:$B$782,D$119)+'СЕТ СН'!$I$12+СВЦЭМ!$D$10+'СЕТ СН'!$I$5-'СЕТ СН'!$I$20</f>
        <v>5731.8753800600007</v>
      </c>
      <c r="E139" s="36">
        <f>SUMIFS(СВЦЭМ!$C$39:$C$782,СВЦЭМ!$A$39:$A$782,$A139,СВЦЭМ!$B$39:$B$782,E$119)+'СЕТ СН'!$I$12+СВЦЭМ!$D$10+'СЕТ СН'!$I$5-'СЕТ СН'!$I$20</f>
        <v>5796.9178998500001</v>
      </c>
      <c r="F139" s="36">
        <f>SUMIFS(СВЦЭМ!$C$39:$C$782,СВЦЭМ!$A$39:$A$782,$A139,СВЦЭМ!$B$39:$B$782,F$119)+'СЕТ СН'!$I$12+СВЦЭМ!$D$10+'СЕТ СН'!$I$5-'СЕТ СН'!$I$20</f>
        <v>5793.3125905400002</v>
      </c>
      <c r="G139" s="36">
        <f>SUMIFS(СВЦЭМ!$C$39:$C$782,СВЦЭМ!$A$39:$A$782,$A139,СВЦЭМ!$B$39:$B$782,G$119)+'СЕТ СН'!$I$12+СВЦЭМ!$D$10+'СЕТ СН'!$I$5-'СЕТ СН'!$I$20</f>
        <v>5751.3652882400002</v>
      </c>
      <c r="H139" s="36">
        <f>SUMIFS(СВЦЭМ!$C$39:$C$782,СВЦЭМ!$A$39:$A$782,$A139,СВЦЭМ!$B$39:$B$782,H$119)+'СЕТ СН'!$I$12+СВЦЭМ!$D$10+'СЕТ СН'!$I$5-'СЕТ СН'!$I$20</f>
        <v>5694.4157839400004</v>
      </c>
      <c r="I139" s="36">
        <f>SUMIFS(СВЦЭМ!$C$39:$C$782,СВЦЭМ!$A$39:$A$782,$A139,СВЦЭМ!$B$39:$B$782,I$119)+'СЕТ СН'!$I$12+СВЦЭМ!$D$10+'СЕТ СН'!$I$5-'СЕТ СН'!$I$20</f>
        <v>5625.02623133</v>
      </c>
      <c r="J139" s="36">
        <f>SUMIFS(СВЦЭМ!$C$39:$C$782,СВЦЭМ!$A$39:$A$782,$A139,СВЦЭМ!$B$39:$B$782,J$119)+'СЕТ СН'!$I$12+СВЦЭМ!$D$10+'СЕТ СН'!$I$5-'СЕТ СН'!$I$20</f>
        <v>5574.7199296500003</v>
      </c>
      <c r="K139" s="36">
        <f>SUMIFS(СВЦЭМ!$C$39:$C$782,СВЦЭМ!$A$39:$A$782,$A139,СВЦЭМ!$B$39:$B$782,K$119)+'СЕТ СН'!$I$12+СВЦЭМ!$D$10+'СЕТ СН'!$I$5-'СЕТ СН'!$I$20</f>
        <v>5572.1660460399999</v>
      </c>
      <c r="L139" s="36">
        <f>SUMIFS(СВЦЭМ!$C$39:$C$782,СВЦЭМ!$A$39:$A$782,$A139,СВЦЭМ!$B$39:$B$782,L$119)+'СЕТ СН'!$I$12+СВЦЭМ!$D$10+'СЕТ СН'!$I$5-'СЕТ СН'!$I$20</f>
        <v>5559.2320023000002</v>
      </c>
      <c r="M139" s="36">
        <f>SUMIFS(СВЦЭМ!$C$39:$C$782,СВЦЭМ!$A$39:$A$782,$A139,СВЦЭМ!$B$39:$B$782,M$119)+'СЕТ СН'!$I$12+СВЦЭМ!$D$10+'СЕТ СН'!$I$5-'СЕТ СН'!$I$20</f>
        <v>5573.3561632300007</v>
      </c>
      <c r="N139" s="36">
        <f>SUMIFS(СВЦЭМ!$C$39:$C$782,СВЦЭМ!$A$39:$A$782,$A139,СВЦЭМ!$B$39:$B$782,N$119)+'СЕТ СН'!$I$12+СВЦЭМ!$D$10+'СЕТ СН'!$I$5-'СЕТ СН'!$I$20</f>
        <v>5585.8762852400005</v>
      </c>
      <c r="O139" s="36">
        <f>SUMIFS(СВЦЭМ!$C$39:$C$782,СВЦЭМ!$A$39:$A$782,$A139,СВЦЭМ!$B$39:$B$782,O$119)+'СЕТ СН'!$I$12+СВЦЭМ!$D$10+'СЕТ СН'!$I$5-'СЕТ СН'!$I$20</f>
        <v>5585.4442902000001</v>
      </c>
      <c r="P139" s="36">
        <f>SUMIFS(СВЦЭМ!$C$39:$C$782,СВЦЭМ!$A$39:$A$782,$A139,СВЦЭМ!$B$39:$B$782,P$119)+'СЕТ СН'!$I$12+СВЦЭМ!$D$10+'СЕТ СН'!$I$5-'СЕТ СН'!$I$20</f>
        <v>5592.4264891299999</v>
      </c>
      <c r="Q139" s="36">
        <f>SUMIFS(СВЦЭМ!$C$39:$C$782,СВЦЭМ!$A$39:$A$782,$A139,СВЦЭМ!$B$39:$B$782,Q$119)+'СЕТ СН'!$I$12+СВЦЭМ!$D$10+'СЕТ СН'!$I$5-'СЕТ СН'!$I$20</f>
        <v>5591.7596973899999</v>
      </c>
      <c r="R139" s="36">
        <f>SUMIFS(СВЦЭМ!$C$39:$C$782,СВЦЭМ!$A$39:$A$782,$A139,СВЦЭМ!$B$39:$B$782,R$119)+'СЕТ СН'!$I$12+СВЦЭМ!$D$10+'СЕТ СН'!$I$5-'СЕТ СН'!$I$20</f>
        <v>5609.1389353200002</v>
      </c>
      <c r="S139" s="36">
        <f>SUMIFS(СВЦЭМ!$C$39:$C$782,СВЦЭМ!$A$39:$A$782,$A139,СВЦЭМ!$B$39:$B$782,S$119)+'СЕТ СН'!$I$12+СВЦЭМ!$D$10+'СЕТ СН'!$I$5-'СЕТ СН'!$I$20</f>
        <v>5596.8347758700002</v>
      </c>
      <c r="T139" s="36">
        <f>SUMIFS(СВЦЭМ!$C$39:$C$782,СВЦЭМ!$A$39:$A$782,$A139,СВЦЭМ!$B$39:$B$782,T$119)+'СЕТ СН'!$I$12+СВЦЭМ!$D$10+'СЕТ СН'!$I$5-'СЕТ СН'!$I$20</f>
        <v>5577.3596492400002</v>
      </c>
      <c r="U139" s="36">
        <f>SUMIFS(СВЦЭМ!$C$39:$C$782,СВЦЭМ!$A$39:$A$782,$A139,СВЦЭМ!$B$39:$B$782,U$119)+'СЕТ СН'!$I$12+СВЦЭМ!$D$10+'СЕТ СН'!$I$5-'СЕТ СН'!$I$20</f>
        <v>5582.16018609</v>
      </c>
      <c r="V139" s="36">
        <f>SUMIFS(СВЦЭМ!$C$39:$C$782,СВЦЭМ!$A$39:$A$782,$A139,СВЦЭМ!$B$39:$B$782,V$119)+'СЕТ СН'!$I$12+СВЦЭМ!$D$10+'СЕТ СН'!$I$5-'СЕТ СН'!$I$20</f>
        <v>5556.4163093999996</v>
      </c>
      <c r="W139" s="36">
        <f>SUMIFS(СВЦЭМ!$C$39:$C$782,СВЦЭМ!$A$39:$A$782,$A139,СВЦЭМ!$B$39:$B$782,W$119)+'СЕТ СН'!$I$12+СВЦЭМ!$D$10+'СЕТ СН'!$I$5-'СЕТ СН'!$I$20</f>
        <v>5518.9008339299999</v>
      </c>
      <c r="X139" s="36">
        <f>SUMIFS(СВЦЭМ!$C$39:$C$782,СВЦЭМ!$A$39:$A$782,$A139,СВЦЭМ!$B$39:$B$782,X$119)+'СЕТ СН'!$I$12+СВЦЭМ!$D$10+'СЕТ СН'!$I$5-'СЕТ СН'!$I$20</f>
        <v>5549.63785775</v>
      </c>
      <c r="Y139" s="36">
        <f>SUMIFS(СВЦЭМ!$C$39:$C$782,СВЦЭМ!$A$39:$A$782,$A139,СВЦЭМ!$B$39:$B$782,Y$119)+'СЕТ СН'!$I$12+СВЦЭМ!$D$10+'СЕТ СН'!$I$5-'СЕТ СН'!$I$20</f>
        <v>5601.0692287700003</v>
      </c>
    </row>
    <row r="140" spans="1:25" ht="15.75" x14ac:dyDescent="0.2">
      <c r="A140" s="35">
        <f t="shared" si="3"/>
        <v>45433</v>
      </c>
      <c r="B140" s="36">
        <f>SUMIFS(СВЦЭМ!$C$39:$C$782,СВЦЭМ!$A$39:$A$782,$A140,СВЦЭМ!$B$39:$B$782,B$119)+'СЕТ СН'!$I$12+СВЦЭМ!$D$10+'СЕТ СН'!$I$5-'СЕТ СН'!$I$20</f>
        <v>5583.4607347199999</v>
      </c>
      <c r="C140" s="36">
        <f>SUMIFS(СВЦЭМ!$C$39:$C$782,СВЦЭМ!$A$39:$A$782,$A140,СВЦЭМ!$B$39:$B$782,C$119)+'СЕТ СН'!$I$12+СВЦЭМ!$D$10+'СЕТ СН'!$I$5-'СЕТ СН'!$I$20</f>
        <v>5694.6370738799997</v>
      </c>
      <c r="D140" s="36">
        <f>SUMIFS(СВЦЭМ!$C$39:$C$782,СВЦЭМ!$A$39:$A$782,$A140,СВЦЭМ!$B$39:$B$782,D$119)+'СЕТ СН'!$I$12+СВЦЭМ!$D$10+'СЕТ СН'!$I$5-'СЕТ СН'!$I$20</f>
        <v>5702.4032477199999</v>
      </c>
      <c r="E140" s="36">
        <f>SUMIFS(СВЦЭМ!$C$39:$C$782,СВЦЭМ!$A$39:$A$782,$A140,СВЦЭМ!$B$39:$B$782,E$119)+'СЕТ СН'!$I$12+СВЦЭМ!$D$10+'СЕТ СН'!$I$5-'СЕТ СН'!$I$20</f>
        <v>5763.2677369600005</v>
      </c>
      <c r="F140" s="36">
        <f>SUMIFS(СВЦЭМ!$C$39:$C$782,СВЦЭМ!$A$39:$A$782,$A140,СВЦЭМ!$B$39:$B$782,F$119)+'СЕТ СН'!$I$12+СВЦЭМ!$D$10+'СЕТ СН'!$I$5-'СЕТ СН'!$I$20</f>
        <v>5757.4337375200002</v>
      </c>
      <c r="G140" s="36">
        <f>SUMIFS(СВЦЭМ!$C$39:$C$782,СВЦЭМ!$A$39:$A$782,$A140,СВЦЭМ!$B$39:$B$782,G$119)+'СЕТ СН'!$I$12+СВЦЭМ!$D$10+'СЕТ СН'!$I$5-'СЕТ СН'!$I$20</f>
        <v>5717.0156968199999</v>
      </c>
      <c r="H140" s="36">
        <f>SUMIFS(СВЦЭМ!$C$39:$C$782,СВЦЭМ!$A$39:$A$782,$A140,СВЦЭМ!$B$39:$B$782,H$119)+'СЕТ СН'!$I$12+СВЦЭМ!$D$10+'СЕТ СН'!$I$5-'СЕТ СН'!$I$20</f>
        <v>5619.7981821900003</v>
      </c>
      <c r="I140" s="36">
        <f>SUMIFS(СВЦЭМ!$C$39:$C$782,СВЦЭМ!$A$39:$A$782,$A140,СВЦЭМ!$B$39:$B$782,I$119)+'СЕТ СН'!$I$12+СВЦЭМ!$D$10+'СЕТ СН'!$I$5-'СЕТ СН'!$I$20</f>
        <v>5580.2092723200003</v>
      </c>
      <c r="J140" s="36">
        <f>SUMIFS(СВЦЭМ!$C$39:$C$782,СВЦЭМ!$A$39:$A$782,$A140,СВЦЭМ!$B$39:$B$782,J$119)+'СЕТ СН'!$I$12+СВЦЭМ!$D$10+'СЕТ СН'!$I$5-'СЕТ СН'!$I$20</f>
        <v>5575.5110815099997</v>
      </c>
      <c r="K140" s="36">
        <f>SUMIFS(СВЦЭМ!$C$39:$C$782,СВЦЭМ!$A$39:$A$782,$A140,СВЦЭМ!$B$39:$B$782,K$119)+'СЕТ СН'!$I$12+СВЦЭМ!$D$10+'СЕТ СН'!$I$5-'СЕТ СН'!$I$20</f>
        <v>5580.2570225500003</v>
      </c>
      <c r="L140" s="36">
        <f>SUMIFS(СВЦЭМ!$C$39:$C$782,СВЦЭМ!$A$39:$A$782,$A140,СВЦЭМ!$B$39:$B$782,L$119)+'СЕТ СН'!$I$12+СВЦЭМ!$D$10+'СЕТ СН'!$I$5-'СЕТ СН'!$I$20</f>
        <v>5551.7336616000002</v>
      </c>
      <c r="M140" s="36">
        <f>SUMIFS(СВЦЭМ!$C$39:$C$782,СВЦЭМ!$A$39:$A$782,$A140,СВЦЭМ!$B$39:$B$782,M$119)+'СЕТ СН'!$I$12+СВЦЭМ!$D$10+'СЕТ СН'!$I$5-'СЕТ СН'!$I$20</f>
        <v>5552.6646653200005</v>
      </c>
      <c r="N140" s="36">
        <f>SUMIFS(СВЦЭМ!$C$39:$C$782,СВЦЭМ!$A$39:$A$782,$A140,СВЦЭМ!$B$39:$B$782,N$119)+'СЕТ СН'!$I$12+СВЦЭМ!$D$10+'СЕТ СН'!$I$5-'СЕТ СН'!$I$20</f>
        <v>5525.7574034099998</v>
      </c>
      <c r="O140" s="36">
        <f>SUMIFS(СВЦЭМ!$C$39:$C$782,СВЦЭМ!$A$39:$A$782,$A140,СВЦЭМ!$B$39:$B$782,O$119)+'СЕТ СН'!$I$12+СВЦЭМ!$D$10+'СЕТ СН'!$I$5-'СЕТ СН'!$I$20</f>
        <v>5533.6237053000004</v>
      </c>
      <c r="P140" s="36">
        <f>SUMIFS(СВЦЭМ!$C$39:$C$782,СВЦЭМ!$A$39:$A$782,$A140,СВЦЭМ!$B$39:$B$782,P$119)+'СЕТ СН'!$I$12+СВЦЭМ!$D$10+'СЕТ СН'!$I$5-'СЕТ СН'!$I$20</f>
        <v>5533.7129433099999</v>
      </c>
      <c r="Q140" s="36">
        <f>SUMIFS(СВЦЭМ!$C$39:$C$782,СВЦЭМ!$A$39:$A$782,$A140,СВЦЭМ!$B$39:$B$782,Q$119)+'СЕТ СН'!$I$12+СВЦЭМ!$D$10+'СЕТ СН'!$I$5-'СЕТ СН'!$I$20</f>
        <v>5527.27282474</v>
      </c>
      <c r="R140" s="36">
        <f>SUMIFS(СВЦЭМ!$C$39:$C$782,СВЦЭМ!$A$39:$A$782,$A140,СВЦЭМ!$B$39:$B$782,R$119)+'СЕТ СН'!$I$12+СВЦЭМ!$D$10+'СЕТ СН'!$I$5-'СЕТ СН'!$I$20</f>
        <v>5539.4363579700002</v>
      </c>
      <c r="S140" s="36">
        <f>SUMIFS(СВЦЭМ!$C$39:$C$782,СВЦЭМ!$A$39:$A$782,$A140,СВЦЭМ!$B$39:$B$782,S$119)+'СЕТ СН'!$I$12+СВЦЭМ!$D$10+'СЕТ СН'!$I$5-'СЕТ СН'!$I$20</f>
        <v>5546.0358306100006</v>
      </c>
      <c r="T140" s="36">
        <f>SUMIFS(СВЦЭМ!$C$39:$C$782,СВЦЭМ!$A$39:$A$782,$A140,СВЦЭМ!$B$39:$B$782,T$119)+'СЕТ СН'!$I$12+СВЦЭМ!$D$10+'СЕТ СН'!$I$5-'СЕТ СН'!$I$20</f>
        <v>5532.7771023799996</v>
      </c>
      <c r="U140" s="36">
        <f>SUMIFS(СВЦЭМ!$C$39:$C$782,СВЦЭМ!$A$39:$A$782,$A140,СВЦЭМ!$B$39:$B$782,U$119)+'СЕТ СН'!$I$12+СВЦЭМ!$D$10+'СЕТ СН'!$I$5-'СЕТ СН'!$I$20</f>
        <v>5545.6215251000003</v>
      </c>
      <c r="V140" s="36">
        <f>SUMIFS(СВЦЭМ!$C$39:$C$782,СВЦЭМ!$A$39:$A$782,$A140,СВЦЭМ!$B$39:$B$782,V$119)+'СЕТ СН'!$I$12+СВЦЭМ!$D$10+'СЕТ СН'!$I$5-'СЕТ СН'!$I$20</f>
        <v>5522.8099702199997</v>
      </c>
      <c r="W140" s="36">
        <f>SUMIFS(СВЦЭМ!$C$39:$C$782,СВЦЭМ!$A$39:$A$782,$A140,СВЦЭМ!$B$39:$B$782,W$119)+'СЕТ СН'!$I$12+СВЦЭМ!$D$10+'СЕТ СН'!$I$5-'СЕТ СН'!$I$20</f>
        <v>5489.3906899399999</v>
      </c>
      <c r="X140" s="36">
        <f>SUMIFS(СВЦЭМ!$C$39:$C$782,СВЦЭМ!$A$39:$A$782,$A140,СВЦЭМ!$B$39:$B$782,X$119)+'СЕТ СН'!$I$12+СВЦЭМ!$D$10+'СЕТ СН'!$I$5-'СЕТ СН'!$I$20</f>
        <v>5531.6996087000007</v>
      </c>
      <c r="Y140" s="36">
        <f>SUMIFS(СВЦЭМ!$C$39:$C$782,СВЦЭМ!$A$39:$A$782,$A140,СВЦЭМ!$B$39:$B$782,Y$119)+'СЕТ СН'!$I$12+СВЦЭМ!$D$10+'СЕТ СН'!$I$5-'СЕТ СН'!$I$20</f>
        <v>5528.5148091700003</v>
      </c>
    </row>
    <row r="141" spans="1:25" ht="15.75" x14ac:dyDescent="0.2">
      <c r="A141" s="35">
        <f t="shared" si="3"/>
        <v>45434</v>
      </c>
      <c r="B141" s="36">
        <f>SUMIFS(СВЦЭМ!$C$39:$C$782,СВЦЭМ!$A$39:$A$782,$A141,СВЦЭМ!$B$39:$B$782,B$119)+'СЕТ СН'!$I$12+СВЦЭМ!$D$10+'СЕТ СН'!$I$5-'СЕТ СН'!$I$20</f>
        <v>5571.6947352099996</v>
      </c>
      <c r="C141" s="36">
        <f>SUMIFS(СВЦЭМ!$C$39:$C$782,СВЦЭМ!$A$39:$A$782,$A141,СВЦЭМ!$B$39:$B$782,C$119)+'СЕТ СН'!$I$12+СВЦЭМ!$D$10+'СЕТ СН'!$I$5-'СЕТ СН'!$I$20</f>
        <v>5656.8312794800004</v>
      </c>
      <c r="D141" s="36">
        <f>SUMIFS(СВЦЭМ!$C$39:$C$782,СВЦЭМ!$A$39:$A$782,$A141,СВЦЭМ!$B$39:$B$782,D$119)+'СЕТ СН'!$I$12+СВЦЭМ!$D$10+'СЕТ СН'!$I$5-'СЕТ СН'!$I$20</f>
        <v>5693.4811348700005</v>
      </c>
      <c r="E141" s="36">
        <f>SUMIFS(СВЦЭМ!$C$39:$C$782,СВЦЭМ!$A$39:$A$782,$A141,СВЦЭМ!$B$39:$B$782,E$119)+'СЕТ СН'!$I$12+СВЦЭМ!$D$10+'СЕТ СН'!$I$5-'СЕТ СН'!$I$20</f>
        <v>5718.6921159000003</v>
      </c>
      <c r="F141" s="36">
        <f>SUMIFS(СВЦЭМ!$C$39:$C$782,СВЦЭМ!$A$39:$A$782,$A141,СВЦЭМ!$B$39:$B$782,F$119)+'СЕТ СН'!$I$12+СВЦЭМ!$D$10+'СЕТ СН'!$I$5-'СЕТ СН'!$I$20</f>
        <v>5718.6666895600001</v>
      </c>
      <c r="G141" s="36">
        <f>SUMIFS(СВЦЭМ!$C$39:$C$782,СВЦЭМ!$A$39:$A$782,$A141,СВЦЭМ!$B$39:$B$782,G$119)+'СЕТ СН'!$I$12+СВЦЭМ!$D$10+'СЕТ СН'!$I$5-'СЕТ СН'!$I$20</f>
        <v>5716.9722255100005</v>
      </c>
      <c r="H141" s="36">
        <f>SUMIFS(СВЦЭМ!$C$39:$C$782,СВЦЭМ!$A$39:$A$782,$A141,СВЦЭМ!$B$39:$B$782,H$119)+'СЕТ СН'!$I$12+СВЦЭМ!$D$10+'СЕТ СН'!$I$5-'СЕТ СН'!$I$20</f>
        <v>5637.2670886100004</v>
      </c>
      <c r="I141" s="36">
        <f>SUMIFS(СВЦЭМ!$C$39:$C$782,СВЦЭМ!$A$39:$A$782,$A141,СВЦЭМ!$B$39:$B$782,I$119)+'СЕТ СН'!$I$12+СВЦЭМ!$D$10+'СЕТ СН'!$I$5-'СЕТ СН'!$I$20</f>
        <v>5588.11118498</v>
      </c>
      <c r="J141" s="36">
        <f>SUMIFS(СВЦЭМ!$C$39:$C$782,СВЦЭМ!$A$39:$A$782,$A141,СВЦЭМ!$B$39:$B$782,J$119)+'СЕТ СН'!$I$12+СВЦЭМ!$D$10+'СЕТ СН'!$I$5-'СЕТ СН'!$I$20</f>
        <v>5597.81802634</v>
      </c>
      <c r="K141" s="36">
        <f>SUMIFS(СВЦЭМ!$C$39:$C$782,СВЦЭМ!$A$39:$A$782,$A141,СВЦЭМ!$B$39:$B$782,K$119)+'СЕТ СН'!$I$12+СВЦЭМ!$D$10+'СЕТ СН'!$I$5-'СЕТ СН'!$I$20</f>
        <v>5567.2027444800005</v>
      </c>
      <c r="L141" s="36">
        <f>SUMIFS(СВЦЭМ!$C$39:$C$782,СВЦЭМ!$A$39:$A$782,$A141,СВЦЭМ!$B$39:$B$782,L$119)+'СЕТ СН'!$I$12+СВЦЭМ!$D$10+'СЕТ СН'!$I$5-'СЕТ СН'!$I$20</f>
        <v>5537.5854247500001</v>
      </c>
      <c r="M141" s="36">
        <f>SUMIFS(СВЦЭМ!$C$39:$C$782,СВЦЭМ!$A$39:$A$782,$A141,СВЦЭМ!$B$39:$B$782,M$119)+'СЕТ СН'!$I$12+СВЦЭМ!$D$10+'СЕТ СН'!$I$5-'СЕТ СН'!$I$20</f>
        <v>5562.7613676600004</v>
      </c>
      <c r="N141" s="36">
        <f>SUMIFS(СВЦЭМ!$C$39:$C$782,СВЦЭМ!$A$39:$A$782,$A141,СВЦЭМ!$B$39:$B$782,N$119)+'СЕТ СН'!$I$12+СВЦЭМ!$D$10+'СЕТ СН'!$I$5-'СЕТ СН'!$I$20</f>
        <v>5581.1257993400004</v>
      </c>
      <c r="O141" s="36">
        <f>SUMIFS(СВЦЭМ!$C$39:$C$782,СВЦЭМ!$A$39:$A$782,$A141,СВЦЭМ!$B$39:$B$782,O$119)+'СЕТ СН'!$I$12+СВЦЭМ!$D$10+'СЕТ СН'!$I$5-'СЕТ СН'!$I$20</f>
        <v>5590.0649653099999</v>
      </c>
      <c r="P141" s="36">
        <f>SUMIFS(СВЦЭМ!$C$39:$C$782,СВЦЭМ!$A$39:$A$782,$A141,СВЦЭМ!$B$39:$B$782,P$119)+'СЕТ СН'!$I$12+СВЦЭМ!$D$10+'СЕТ СН'!$I$5-'СЕТ СН'!$I$20</f>
        <v>5597.1859298600002</v>
      </c>
      <c r="Q141" s="36">
        <f>SUMIFS(СВЦЭМ!$C$39:$C$782,СВЦЭМ!$A$39:$A$782,$A141,СВЦЭМ!$B$39:$B$782,Q$119)+'СЕТ СН'!$I$12+СВЦЭМ!$D$10+'СЕТ СН'!$I$5-'СЕТ СН'!$I$20</f>
        <v>5613.8479801399999</v>
      </c>
      <c r="R141" s="36">
        <f>SUMIFS(СВЦЭМ!$C$39:$C$782,СВЦЭМ!$A$39:$A$782,$A141,СВЦЭМ!$B$39:$B$782,R$119)+'СЕТ СН'!$I$12+СВЦЭМ!$D$10+'СЕТ СН'!$I$5-'СЕТ СН'!$I$20</f>
        <v>5617.3485217400003</v>
      </c>
      <c r="S141" s="36">
        <f>SUMIFS(СВЦЭМ!$C$39:$C$782,СВЦЭМ!$A$39:$A$782,$A141,СВЦЭМ!$B$39:$B$782,S$119)+'СЕТ СН'!$I$12+СВЦЭМ!$D$10+'СЕТ СН'!$I$5-'СЕТ СН'!$I$20</f>
        <v>5622.0535689500002</v>
      </c>
      <c r="T141" s="36">
        <f>SUMIFS(СВЦЭМ!$C$39:$C$782,СВЦЭМ!$A$39:$A$782,$A141,СВЦЭМ!$B$39:$B$782,T$119)+'СЕТ СН'!$I$12+СВЦЭМ!$D$10+'СЕТ СН'!$I$5-'СЕТ СН'!$I$20</f>
        <v>5598.8946359500005</v>
      </c>
      <c r="U141" s="36">
        <f>SUMIFS(СВЦЭМ!$C$39:$C$782,СВЦЭМ!$A$39:$A$782,$A141,СВЦЭМ!$B$39:$B$782,U$119)+'СЕТ СН'!$I$12+СВЦЭМ!$D$10+'СЕТ СН'!$I$5-'СЕТ СН'!$I$20</f>
        <v>5589.7290888400003</v>
      </c>
      <c r="V141" s="36">
        <f>SUMIFS(СВЦЭМ!$C$39:$C$782,СВЦЭМ!$A$39:$A$782,$A141,СВЦЭМ!$B$39:$B$782,V$119)+'СЕТ СН'!$I$12+СВЦЭМ!$D$10+'СЕТ СН'!$I$5-'СЕТ СН'!$I$20</f>
        <v>5530.9258858399999</v>
      </c>
      <c r="W141" s="36">
        <f>SUMIFS(СВЦЭМ!$C$39:$C$782,СВЦЭМ!$A$39:$A$782,$A141,СВЦЭМ!$B$39:$B$782,W$119)+'СЕТ СН'!$I$12+СВЦЭМ!$D$10+'СЕТ СН'!$I$5-'СЕТ СН'!$I$20</f>
        <v>5491.8555542000004</v>
      </c>
      <c r="X141" s="36">
        <f>SUMIFS(СВЦЭМ!$C$39:$C$782,СВЦЭМ!$A$39:$A$782,$A141,СВЦЭМ!$B$39:$B$782,X$119)+'СЕТ СН'!$I$12+СВЦЭМ!$D$10+'СЕТ СН'!$I$5-'СЕТ СН'!$I$20</f>
        <v>5522.2100640300005</v>
      </c>
      <c r="Y141" s="36">
        <f>SUMIFS(СВЦЭМ!$C$39:$C$782,СВЦЭМ!$A$39:$A$782,$A141,СВЦЭМ!$B$39:$B$782,Y$119)+'СЕТ СН'!$I$12+СВЦЭМ!$D$10+'СЕТ СН'!$I$5-'СЕТ СН'!$I$20</f>
        <v>5525.2553942600007</v>
      </c>
    </row>
    <row r="142" spans="1:25" ht="15.75" x14ac:dyDescent="0.2">
      <c r="A142" s="35">
        <f t="shared" si="3"/>
        <v>45435</v>
      </c>
      <c r="B142" s="36">
        <f>SUMIFS(СВЦЭМ!$C$39:$C$782,СВЦЭМ!$A$39:$A$782,$A142,СВЦЭМ!$B$39:$B$782,B$119)+'СЕТ СН'!$I$12+СВЦЭМ!$D$10+'СЕТ СН'!$I$5-'СЕТ СН'!$I$20</f>
        <v>5560.8439156000004</v>
      </c>
      <c r="C142" s="36">
        <f>SUMIFS(СВЦЭМ!$C$39:$C$782,СВЦЭМ!$A$39:$A$782,$A142,СВЦЭМ!$B$39:$B$782,C$119)+'СЕТ СН'!$I$12+СВЦЭМ!$D$10+'СЕТ СН'!$I$5-'СЕТ СН'!$I$20</f>
        <v>5634.9333699300005</v>
      </c>
      <c r="D142" s="36">
        <f>SUMIFS(СВЦЭМ!$C$39:$C$782,СВЦЭМ!$A$39:$A$782,$A142,СВЦЭМ!$B$39:$B$782,D$119)+'СЕТ СН'!$I$12+СВЦЭМ!$D$10+'СЕТ СН'!$I$5-'СЕТ СН'!$I$20</f>
        <v>5655.8421137400001</v>
      </c>
      <c r="E142" s="36">
        <f>SUMIFS(СВЦЭМ!$C$39:$C$782,СВЦЭМ!$A$39:$A$782,$A142,СВЦЭМ!$B$39:$B$782,E$119)+'СЕТ СН'!$I$12+СВЦЭМ!$D$10+'СЕТ СН'!$I$5-'СЕТ СН'!$I$20</f>
        <v>5643.4734568499998</v>
      </c>
      <c r="F142" s="36">
        <f>SUMIFS(СВЦЭМ!$C$39:$C$782,СВЦЭМ!$A$39:$A$782,$A142,СВЦЭМ!$B$39:$B$782,F$119)+'СЕТ СН'!$I$12+СВЦЭМ!$D$10+'СЕТ СН'!$I$5-'СЕТ СН'!$I$20</f>
        <v>5651.8563715600003</v>
      </c>
      <c r="G142" s="36">
        <f>SUMIFS(СВЦЭМ!$C$39:$C$782,СВЦЭМ!$A$39:$A$782,$A142,СВЦЭМ!$B$39:$B$782,G$119)+'СЕТ СН'!$I$12+СВЦЭМ!$D$10+'СЕТ СН'!$I$5-'СЕТ СН'!$I$20</f>
        <v>5639.2656891400002</v>
      </c>
      <c r="H142" s="36">
        <f>SUMIFS(СВЦЭМ!$C$39:$C$782,СВЦЭМ!$A$39:$A$782,$A142,СВЦЭМ!$B$39:$B$782,H$119)+'СЕТ СН'!$I$12+СВЦЭМ!$D$10+'СЕТ СН'!$I$5-'СЕТ СН'!$I$20</f>
        <v>5642.0959417200002</v>
      </c>
      <c r="I142" s="36">
        <f>SUMIFS(СВЦЭМ!$C$39:$C$782,СВЦЭМ!$A$39:$A$782,$A142,СВЦЭМ!$B$39:$B$782,I$119)+'СЕТ СН'!$I$12+СВЦЭМ!$D$10+'СЕТ СН'!$I$5-'СЕТ СН'!$I$20</f>
        <v>5567.9112090600001</v>
      </c>
      <c r="J142" s="36">
        <f>SUMIFS(СВЦЭМ!$C$39:$C$782,СВЦЭМ!$A$39:$A$782,$A142,СВЦЭМ!$B$39:$B$782,J$119)+'СЕТ СН'!$I$12+СВЦЭМ!$D$10+'СЕТ СН'!$I$5-'СЕТ СН'!$I$20</f>
        <v>5545.2500427900004</v>
      </c>
      <c r="K142" s="36">
        <f>SUMIFS(СВЦЭМ!$C$39:$C$782,СВЦЭМ!$A$39:$A$782,$A142,СВЦЭМ!$B$39:$B$782,K$119)+'СЕТ СН'!$I$12+СВЦЭМ!$D$10+'СЕТ СН'!$I$5-'СЕТ СН'!$I$20</f>
        <v>5522.0559657699996</v>
      </c>
      <c r="L142" s="36">
        <f>SUMIFS(СВЦЭМ!$C$39:$C$782,СВЦЭМ!$A$39:$A$782,$A142,СВЦЭМ!$B$39:$B$782,L$119)+'СЕТ СН'!$I$12+СВЦЭМ!$D$10+'СЕТ СН'!$I$5-'СЕТ СН'!$I$20</f>
        <v>5538.6054331200003</v>
      </c>
      <c r="M142" s="36">
        <f>SUMIFS(СВЦЭМ!$C$39:$C$782,СВЦЭМ!$A$39:$A$782,$A142,СВЦЭМ!$B$39:$B$782,M$119)+'СЕТ СН'!$I$12+СВЦЭМ!$D$10+'СЕТ СН'!$I$5-'СЕТ СН'!$I$20</f>
        <v>5539.1928320900006</v>
      </c>
      <c r="N142" s="36">
        <f>SUMIFS(СВЦЭМ!$C$39:$C$782,СВЦЭМ!$A$39:$A$782,$A142,СВЦЭМ!$B$39:$B$782,N$119)+'СЕТ СН'!$I$12+СВЦЭМ!$D$10+'СЕТ СН'!$I$5-'СЕТ СН'!$I$20</f>
        <v>5533.2717170699998</v>
      </c>
      <c r="O142" s="36">
        <f>SUMIFS(СВЦЭМ!$C$39:$C$782,СВЦЭМ!$A$39:$A$782,$A142,СВЦЭМ!$B$39:$B$782,O$119)+'СЕТ СН'!$I$12+СВЦЭМ!$D$10+'СЕТ СН'!$I$5-'СЕТ СН'!$I$20</f>
        <v>5539.4639955500006</v>
      </c>
      <c r="P142" s="36">
        <f>SUMIFS(СВЦЭМ!$C$39:$C$782,СВЦЭМ!$A$39:$A$782,$A142,СВЦЭМ!$B$39:$B$782,P$119)+'СЕТ СН'!$I$12+СВЦЭМ!$D$10+'СЕТ СН'!$I$5-'СЕТ СН'!$I$20</f>
        <v>5545.4407524899998</v>
      </c>
      <c r="Q142" s="36">
        <f>SUMIFS(СВЦЭМ!$C$39:$C$782,СВЦЭМ!$A$39:$A$782,$A142,СВЦЭМ!$B$39:$B$782,Q$119)+'СЕТ СН'!$I$12+СВЦЭМ!$D$10+'СЕТ СН'!$I$5-'СЕТ СН'!$I$20</f>
        <v>5568.8943959400003</v>
      </c>
      <c r="R142" s="36">
        <f>SUMIFS(СВЦЭМ!$C$39:$C$782,СВЦЭМ!$A$39:$A$782,$A142,СВЦЭМ!$B$39:$B$782,R$119)+'СЕТ СН'!$I$12+СВЦЭМ!$D$10+'СЕТ СН'!$I$5-'СЕТ СН'!$I$20</f>
        <v>5567.1130012700005</v>
      </c>
      <c r="S142" s="36">
        <f>SUMIFS(СВЦЭМ!$C$39:$C$782,СВЦЭМ!$A$39:$A$782,$A142,СВЦЭМ!$B$39:$B$782,S$119)+'СЕТ СН'!$I$12+СВЦЭМ!$D$10+'СЕТ СН'!$I$5-'СЕТ СН'!$I$20</f>
        <v>5557.7734119899997</v>
      </c>
      <c r="T142" s="36">
        <f>SUMIFS(СВЦЭМ!$C$39:$C$782,СВЦЭМ!$A$39:$A$782,$A142,СВЦЭМ!$B$39:$B$782,T$119)+'СЕТ СН'!$I$12+СВЦЭМ!$D$10+'СЕТ СН'!$I$5-'СЕТ СН'!$I$20</f>
        <v>5557.9423738599999</v>
      </c>
      <c r="U142" s="36">
        <f>SUMIFS(СВЦЭМ!$C$39:$C$782,СВЦЭМ!$A$39:$A$782,$A142,СВЦЭМ!$B$39:$B$782,U$119)+'СЕТ СН'!$I$12+СВЦЭМ!$D$10+'СЕТ СН'!$I$5-'СЕТ СН'!$I$20</f>
        <v>5575.3404207599997</v>
      </c>
      <c r="V142" s="36">
        <f>SUMIFS(СВЦЭМ!$C$39:$C$782,СВЦЭМ!$A$39:$A$782,$A142,СВЦЭМ!$B$39:$B$782,V$119)+'СЕТ СН'!$I$12+СВЦЭМ!$D$10+'СЕТ СН'!$I$5-'СЕТ СН'!$I$20</f>
        <v>5565.1795703500002</v>
      </c>
      <c r="W142" s="36">
        <f>SUMIFS(СВЦЭМ!$C$39:$C$782,СВЦЭМ!$A$39:$A$782,$A142,СВЦЭМ!$B$39:$B$782,W$119)+'СЕТ СН'!$I$12+СВЦЭМ!$D$10+'СЕТ СН'!$I$5-'СЕТ СН'!$I$20</f>
        <v>5539.52914358</v>
      </c>
      <c r="X142" s="36">
        <f>SUMIFS(СВЦЭМ!$C$39:$C$782,СВЦЭМ!$A$39:$A$782,$A142,СВЦЭМ!$B$39:$B$782,X$119)+'СЕТ СН'!$I$12+СВЦЭМ!$D$10+'СЕТ СН'!$I$5-'СЕТ СН'!$I$20</f>
        <v>5566.7123117800002</v>
      </c>
      <c r="Y142" s="36">
        <f>SUMIFS(СВЦЭМ!$C$39:$C$782,СВЦЭМ!$A$39:$A$782,$A142,СВЦЭМ!$B$39:$B$782,Y$119)+'СЕТ СН'!$I$12+СВЦЭМ!$D$10+'СЕТ СН'!$I$5-'СЕТ СН'!$I$20</f>
        <v>5626.9507720900001</v>
      </c>
    </row>
    <row r="143" spans="1:25" ht="15.75" x14ac:dyDescent="0.2">
      <c r="A143" s="35">
        <f t="shared" si="3"/>
        <v>45436</v>
      </c>
      <c r="B143" s="36">
        <f>SUMIFS(СВЦЭМ!$C$39:$C$782,СВЦЭМ!$A$39:$A$782,$A143,СВЦЭМ!$B$39:$B$782,B$119)+'СЕТ СН'!$I$12+СВЦЭМ!$D$10+'СЕТ СН'!$I$5-'СЕТ СН'!$I$20</f>
        <v>5542.3430978899996</v>
      </c>
      <c r="C143" s="36">
        <f>SUMIFS(СВЦЭМ!$C$39:$C$782,СВЦЭМ!$A$39:$A$782,$A143,СВЦЭМ!$B$39:$B$782,C$119)+'СЕТ СН'!$I$12+СВЦЭМ!$D$10+'СЕТ СН'!$I$5-'СЕТ СН'!$I$20</f>
        <v>5618.8124379700002</v>
      </c>
      <c r="D143" s="36">
        <f>SUMIFS(СВЦЭМ!$C$39:$C$782,СВЦЭМ!$A$39:$A$782,$A143,СВЦЭМ!$B$39:$B$782,D$119)+'СЕТ СН'!$I$12+СВЦЭМ!$D$10+'СЕТ СН'!$I$5-'СЕТ СН'!$I$20</f>
        <v>5640.7052011800006</v>
      </c>
      <c r="E143" s="36">
        <f>SUMIFS(СВЦЭМ!$C$39:$C$782,СВЦЭМ!$A$39:$A$782,$A143,СВЦЭМ!$B$39:$B$782,E$119)+'СЕТ СН'!$I$12+СВЦЭМ!$D$10+'СЕТ СН'!$I$5-'СЕТ СН'!$I$20</f>
        <v>5706.75221272</v>
      </c>
      <c r="F143" s="36">
        <f>SUMIFS(СВЦЭМ!$C$39:$C$782,СВЦЭМ!$A$39:$A$782,$A143,СВЦЭМ!$B$39:$B$782,F$119)+'СЕТ СН'!$I$12+СВЦЭМ!$D$10+'СЕТ СН'!$I$5-'СЕТ СН'!$I$20</f>
        <v>5689.6004027700001</v>
      </c>
      <c r="G143" s="36">
        <f>SUMIFS(СВЦЭМ!$C$39:$C$782,СВЦЭМ!$A$39:$A$782,$A143,СВЦЭМ!$B$39:$B$782,G$119)+'СЕТ СН'!$I$12+СВЦЭМ!$D$10+'СЕТ СН'!$I$5-'СЕТ СН'!$I$20</f>
        <v>5662.0605954700004</v>
      </c>
      <c r="H143" s="36">
        <f>SUMIFS(СВЦЭМ!$C$39:$C$782,СВЦЭМ!$A$39:$A$782,$A143,СВЦЭМ!$B$39:$B$782,H$119)+'СЕТ СН'!$I$12+СВЦЭМ!$D$10+'СЕТ СН'!$I$5-'СЕТ СН'!$I$20</f>
        <v>5542.9676989300006</v>
      </c>
      <c r="I143" s="36">
        <f>SUMIFS(СВЦЭМ!$C$39:$C$782,СВЦЭМ!$A$39:$A$782,$A143,СВЦЭМ!$B$39:$B$782,I$119)+'СЕТ СН'!$I$12+СВЦЭМ!$D$10+'СЕТ СН'!$I$5-'СЕТ СН'!$I$20</f>
        <v>5451.1282851400001</v>
      </c>
      <c r="J143" s="36">
        <f>SUMIFS(СВЦЭМ!$C$39:$C$782,СВЦЭМ!$A$39:$A$782,$A143,СВЦЭМ!$B$39:$B$782,J$119)+'СЕТ СН'!$I$12+СВЦЭМ!$D$10+'СЕТ СН'!$I$5-'СЕТ СН'!$I$20</f>
        <v>5416.9360278000004</v>
      </c>
      <c r="K143" s="36">
        <f>SUMIFS(СВЦЭМ!$C$39:$C$782,СВЦЭМ!$A$39:$A$782,$A143,СВЦЭМ!$B$39:$B$782,K$119)+'СЕТ СН'!$I$12+СВЦЭМ!$D$10+'СЕТ СН'!$I$5-'СЕТ СН'!$I$20</f>
        <v>5395.3300657199998</v>
      </c>
      <c r="L143" s="36">
        <f>SUMIFS(СВЦЭМ!$C$39:$C$782,СВЦЭМ!$A$39:$A$782,$A143,СВЦЭМ!$B$39:$B$782,L$119)+'СЕТ СН'!$I$12+СВЦЭМ!$D$10+'СЕТ СН'!$I$5-'СЕТ СН'!$I$20</f>
        <v>5372.6057549100005</v>
      </c>
      <c r="M143" s="36">
        <f>SUMIFS(СВЦЭМ!$C$39:$C$782,СВЦЭМ!$A$39:$A$782,$A143,СВЦЭМ!$B$39:$B$782,M$119)+'СЕТ СН'!$I$12+СВЦЭМ!$D$10+'СЕТ СН'!$I$5-'СЕТ СН'!$I$20</f>
        <v>5374.9085893000001</v>
      </c>
      <c r="N143" s="36">
        <f>SUMIFS(СВЦЭМ!$C$39:$C$782,СВЦЭМ!$A$39:$A$782,$A143,СВЦЭМ!$B$39:$B$782,N$119)+'СЕТ СН'!$I$12+СВЦЭМ!$D$10+'СЕТ СН'!$I$5-'СЕТ СН'!$I$20</f>
        <v>5377.7788738899999</v>
      </c>
      <c r="O143" s="36">
        <f>SUMIFS(СВЦЭМ!$C$39:$C$782,СВЦЭМ!$A$39:$A$782,$A143,СВЦЭМ!$B$39:$B$782,O$119)+'СЕТ СН'!$I$12+СВЦЭМ!$D$10+'СЕТ СН'!$I$5-'СЕТ СН'!$I$20</f>
        <v>5385.3128619500003</v>
      </c>
      <c r="P143" s="36">
        <f>SUMIFS(СВЦЭМ!$C$39:$C$782,СВЦЭМ!$A$39:$A$782,$A143,СВЦЭМ!$B$39:$B$782,P$119)+'СЕТ СН'!$I$12+СВЦЭМ!$D$10+'СЕТ СН'!$I$5-'СЕТ СН'!$I$20</f>
        <v>5400.8613300699999</v>
      </c>
      <c r="Q143" s="36">
        <f>SUMIFS(СВЦЭМ!$C$39:$C$782,СВЦЭМ!$A$39:$A$782,$A143,СВЦЭМ!$B$39:$B$782,Q$119)+'СЕТ СН'!$I$12+СВЦЭМ!$D$10+'СЕТ СН'!$I$5-'СЕТ СН'!$I$20</f>
        <v>5409.7916541000004</v>
      </c>
      <c r="R143" s="36">
        <f>SUMIFS(СВЦЭМ!$C$39:$C$782,СВЦЭМ!$A$39:$A$782,$A143,СВЦЭМ!$B$39:$B$782,R$119)+'СЕТ СН'!$I$12+СВЦЭМ!$D$10+'СЕТ СН'!$I$5-'СЕТ СН'!$I$20</f>
        <v>5437.1810335200007</v>
      </c>
      <c r="S143" s="36">
        <f>SUMIFS(СВЦЭМ!$C$39:$C$782,СВЦЭМ!$A$39:$A$782,$A143,СВЦЭМ!$B$39:$B$782,S$119)+'СЕТ СН'!$I$12+СВЦЭМ!$D$10+'СЕТ СН'!$I$5-'СЕТ СН'!$I$20</f>
        <v>5427.4435540600007</v>
      </c>
      <c r="T143" s="36">
        <f>SUMIFS(СВЦЭМ!$C$39:$C$782,СВЦЭМ!$A$39:$A$782,$A143,СВЦЭМ!$B$39:$B$782,T$119)+'СЕТ СН'!$I$12+СВЦЭМ!$D$10+'СЕТ СН'!$I$5-'СЕТ СН'!$I$20</f>
        <v>5412.0563758999997</v>
      </c>
      <c r="U143" s="36">
        <f>SUMIFS(СВЦЭМ!$C$39:$C$782,СВЦЭМ!$A$39:$A$782,$A143,СВЦЭМ!$B$39:$B$782,U$119)+'СЕТ СН'!$I$12+СВЦЭМ!$D$10+'СЕТ СН'!$I$5-'СЕТ СН'!$I$20</f>
        <v>5388.35534087</v>
      </c>
      <c r="V143" s="36">
        <f>SUMIFS(СВЦЭМ!$C$39:$C$782,СВЦЭМ!$A$39:$A$782,$A143,СВЦЭМ!$B$39:$B$782,V$119)+'СЕТ СН'!$I$12+СВЦЭМ!$D$10+'СЕТ СН'!$I$5-'СЕТ СН'!$I$20</f>
        <v>5380.3731397700003</v>
      </c>
      <c r="W143" s="36">
        <f>SUMIFS(СВЦЭМ!$C$39:$C$782,СВЦЭМ!$A$39:$A$782,$A143,СВЦЭМ!$B$39:$B$782,W$119)+'СЕТ СН'!$I$12+СВЦЭМ!$D$10+'СЕТ СН'!$I$5-'СЕТ СН'!$I$20</f>
        <v>5364.8929692700003</v>
      </c>
      <c r="X143" s="36">
        <f>SUMIFS(СВЦЭМ!$C$39:$C$782,СВЦЭМ!$A$39:$A$782,$A143,СВЦЭМ!$B$39:$B$782,X$119)+'СЕТ СН'!$I$12+СВЦЭМ!$D$10+'СЕТ СН'!$I$5-'СЕТ СН'!$I$20</f>
        <v>5384.4761284899996</v>
      </c>
      <c r="Y143" s="36">
        <f>SUMIFS(СВЦЭМ!$C$39:$C$782,СВЦЭМ!$A$39:$A$782,$A143,СВЦЭМ!$B$39:$B$782,Y$119)+'СЕТ СН'!$I$12+СВЦЭМ!$D$10+'СЕТ СН'!$I$5-'СЕТ СН'!$I$20</f>
        <v>5478.9756643500004</v>
      </c>
    </row>
    <row r="144" spans="1:25" ht="15.75" x14ac:dyDescent="0.2">
      <c r="A144" s="35">
        <f t="shared" si="3"/>
        <v>45437</v>
      </c>
      <c r="B144" s="36">
        <f>SUMIFS(СВЦЭМ!$C$39:$C$782,СВЦЭМ!$A$39:$A$782,$A144,СВЦЭМ!$B$39:$B$782,B$119)+'СЕТ СН'!$I$12+СВЦЭМ!$D$10+'СЕТ СН'!$I$5-'СЕТ СН'!$I$20</f>
        <v>5460.4896704900002</v>
      </c>
      <c r="C144" s="36">
        <f>SUMIFS(СВЦЭМ!$C$39:$C$782,СВЦЭМ!$A$39:$A$782,$A144,СВЦЭМ!$B$39:$B$782,C$119)+'СЕТ СН'!$I$12+СВЦЭМ!$D$10+'СЕТ СН'!$I$5-'СЕТ СН'!$I$20</f>
        <v>5528.2924626599997</v>
      </c>
      <c r="D144" s="36">
        <f>SUMIFS(СВЦЭМ!$C$39:$C$782,СВЦЭМ!$A$39:$A$782,$A144,СВЦЭМ!$B$39:$B$782,D$119)+'СЕТ СН'!$I$12+СВЦЭМ!$D$10+'СЕТ СН'!$I$5-'СЕТ СН'!$I$20</f>
        <v>5640.4898817399999</v>
      </c>
      <c r="E144" s="36">
        <f>SUMIFS(СВЦЭМ!$C$39:$C$782,СВЦЭМ!$A$39:$A$782,$A144,СВЦЭМ!$B$39:$B$782,E$119)+'СЕТ СН'!$I$12+СВЦЭМ!$D$10+'СЕТ СН'!$I$5-'СЕТ СН'!$I$20</f>
        <v>5641.3033231500003</v>
      </c>
      <c r="F144" s="36">
        <f>SUMIFS(СВЦЭМ!$C$39:$C$782,СВЦЭМ!$A$39:$A$782,$A144,СВЦЭМ!$B$39:$B$782,F$119)+'СЕТ СН'!$I$12+СВЦЭМ!$D$10+'СЕТ СН'!$I$5-'СЕТ СН'!$I$20</f>
        <v>5636.5617002700001</v>
      </c>
      <c r="G144" s="36">
        <f>SUMIFS(СВЦЭМ!$C$39:$C$782,СВЦЭМ!$A$39:$A$782,$A144,СВЦЭМ!$B$39:$B$782,G$119)+'СЕТ СН'!$I$12+СВЦЭМ!$D$10+'СЕТ СН'!$I$5-'СЕТ СН'!$I$20</f>
        <v>5645.6798818799998</v>
      </c>
      <c r="H144" s="36">
        <f>SUMIFS(СВЦЭМ!$C$39:$C$782,СВЦЭМ!$A$39:$A$782,$A144,СВЦЭМ!$B$39:$B$782,H$119)+'СЕТ СН'!$I$12+СВЦЭМ!$D$10+'СЕТ СН'!$I$5-'СЕТ СН'!$I$20</f>
        <v>5604.1400468600004</v>
      </c>
      <c r="I144" s="36">
        <f>SUMIFS(СВЦЭМ!$C$39:$C$782,СВЦЭМ!$A$39:$A$782,$A144,СВЦЭМ!$B$39:$B$782,I$119)+'СЕТ СН'!$I$12+СВЦЭМ!$D$10+'СЕТ СН'!$I$5-'СЕТ СН'!$I$20</f>
        <v>5515.5832382999997</v>
      </c>
      <c r="J144" s="36">
        <f>SUMIFS(СВЦЭМ!$C$39:$C$782,СВЦЭМ!$A$39:$A$782,$A144,СВЦЭМ!$B$39:$B$782,J$119)+'СЕТ СН'!$I$12+СВЦЭМ!$D$10+'СЕТ СН'!$I$5-'СЕТ СН'!$I$20</f>
        <v>5416.3298219400003</v>
      </c>
      <c r="K144" s="36">
        <f>SUMIFS(СВЦЭМ!$C$39:$C$782,СВЦЭМ!$A$39:$A$782,$A144,СВЦЭМ!$B$39:$B$782,K$119)+'СЕТ СН'!$I$12+СВЦЭМ!$D$10+'СЕТ СН'!$I$5-'СЕТ СН'!$I$20</f>
        <v>5366.3479182400006</v>
      </c>
      <c r="L144" s="36">
        <f>SUMIFS(СВЦЭМ!$C$39:$C$782,СВЦЭМ!$A$39:$A$782,$A144,СВЦЭМ!$B$39:$B$782,L$119)+'СЕТ СН'!$I$12+СВЦЭМ!$D$10+'СЕТ СН'!$I$5-'СЕТ СН'!$I$20</f>
        <v>5356.3195575200007</v>
      </c>
      <c r="M144" s="36">
        <f>SUMIFS(СВЦЭМ!$C$39:$C$782,СВЦЭМ!$A$39:$A$782,$A144,СВЦЭМ!$B$39:$B$782,M$119)+'СЕТ СН'!$I$12+СВЦЭМ!$D$10+'СЕТ СН'!$I$5-'СЕТ СН'!$I$20</f>
        <v>5346.1892701800007</v>
      </c>
      <c r="N144" s="36">
        <f>SUMIFS(СВЦЭМ!$C$39:$C$782,СВЦЭМ!$A$39:$A$782,$A144,СВЦЭМ!$B$39:$B$782,N$119)+'СЕТ СН'!$I$12+СВЦЭМ!$D$10+'СЕТ СН'!$I$5-'СЕТ СН'!$I$20</f>
        <v>5346.33518688</v>
      </c>
      <c r="O144" s="36">
        <f>SUMIFS(СВЦЭМ!$C$39:$C$782,СВЦЭМ!$A$39:$A$782,$A144,СВЦЭМ!$B$39:$B$782,O$119)+'СЕТ СН'!$I$12+СВЦЭМ!$D$10+'СЕТ СН'!$I$5-'СЕТ СН'!$I$20</f>
        <v>5353.2441963000001</v>
      </c>
      <c r="P144" s="36">
        <f>SUMIFS(СВЦЭМ!$C$39:$C$782,СВЦЭМ!$A$39:$A$782,$A144,СВЦЭМ!$B$39:$B$782,P$119)+'СЕТ СН'!$I$12+СВЦЭМ!$D$10+'СЕТ СН'!$I$5-'СЕТ СН'!$I$20</f>
        <v>5363.45894649</v>
      </c>
      <c r="Q144" s="36">
        <f>SUMIFS(СВЦЭМ!$C$39:$C$782,СВЦЭМ!$A$39:$A$782,$A144,СВЦЭМ!$B$39:$B$782,Q$119)+'СЕТ СН'!$I$12+СВЦЭМ!$D$10+'СЕТ СН'!$I$5-'СЕТ СН'!$I$20</f>
        <v>5391.3407983100005</v>
      </c>
      <c r="R144" s="36">
        <f>SUMIFS(СВЦЭМ!$C$39:$C$782,СВЦЭМ!$A$39:$A$782,$A144,СВЦЭМ!$B$39:$B$782,R$119)+'СЕТ СН'!$I$12+СВЦЭМ!$D$10+'СЕТ СН'!$I$5-'СЕТ СН'!$I$20</f>
        <v>5394.7595339400004</v>
      </c>
      <c r="S144" s="36">
        <f>SUMIFS(СВЦЭМ!$C$39:$C$782,СВЦЭМ!$A$39:$A$782,$A144,СВЦЭМ!$B$39:$B$782,S$119)+'СЕТ СН'!$I$12+СВЦЭМ!$D$10+'СЕТ СН'!$I$5-'СЕТ СН'!$I$20</f>
        <v>5380.3496323899999</v>
      </c>
      <c r="T144" s="36">
        <f>SUMIFS(СВЦЭМ!$C$39:$C$782,СВЦЭМ!$A$39:$A$782,$A144,СВЦЭМ!$B$39:$B$782,T$119)+'СЕТ СН'!$I$12+СВЦЭМ!$D$10+'СЕТ СН'!$I$5-'СЕТ СН'!$I$20</f>
        <v>5361.8701150300003</v>
      </c>
      <c r="U144" s="36">
        <f>SUMIFS(СВЦЭМ!$C$39:$C$782,СВЦЭМ!$A$39:$A$782,$A144,СВЦЭМ!$B$39:$B$782,U$119)+'СЕТ СН'!$I$12+СВЦЭМ!$D$10+'СЕТ СН'!$I$5-'СЕТ СН'!$I$20</f>
        <v>5371.7088686400002</v>
      </c>
      <c r="V144" s="36">
        <f>SUMIFS(СВЦЭМ!$C$39:$C$782,СВЦЭМ!$A$39:$A$782,$A144,СВЦЭМ!$B$39:$B$782,V$119)+'СЕТ СН'!$I$12+СВЦЭМ!$D$10+'СЕТ СН'!$I$5-'СЕТ СН'!$I$20</f>
        <v>5383.6086457300007</v>
      </c>
      <c r="W144" s="36">
        <f>SUMIFS(СВЦЭМ!$C$39:$C$782,СВЦЭМ!$A$39:$A$782,$A144,СВЦЭМ!$B$39:$B$782,W$119)+'СЕТ СН'!$I$12+СВЦЭМ!$D$10+'СЕТ СН'!$I$5-'СЕТ СН'!$I$20</f>
        <v>5373.2433910600002</v>
      </c>
      <c r="X144" s="36">
        <f>SUMIFS(СВЦЭМ!$C$39:$C$782,СВЦЭМ!$A$39:$A$782,$A144,СВЦЭМ!$B$39:$B$782,X$119)+'СЕТ СН'!$I$12+СВЦЭМ!$D$10+'СЕТ СН'!$I$5-'СЕТ СН'!$I$20</f>
        <v>5370.0260532800003</v>
      </c>
      <c r="Y144" s="36">
        <f>SUMIFS(СВЦЭМ!$C$39:$C$782,СВЦЭМ!$A$39:$A$782,$A144,СВЦЭМ!$B$39:$B$782,Y$119)+'СЕТ СН'!$I$12+СВЦЭМ!$D$10+'СЕТ СН'!$I$5-'СЕТ СН'!$I$20</f>
        <v>5409.14649801</v>
      </c>
    </row>
    <row r="145" spans="1:26" ht="15.75" x14ac:dyDescent="0.2">
      <c r="A145" s="35">
        <f t="shared" si="3"/>
        <v>45438</v>
      </c>
      <c r="B145" s="36">
        <f>SUMIFS(СВЦЭМ!$C$39:$C$782,СВЦЭМ!$A$39:$A$782,$A145,СВЦЭМ!$B$39:$B$782,B$119)+'СЕТ СН'!$I$12+СВЦЭМ!$D$10+'СЕТ СН'!$I$5-'СЕТ СН'!$I$20</f>
        <v>5541.1924143400001</v>
      </c>
      <c r="C145" s="36">
        <f>SUMIFS(СВЦЭМ!$C$39:$C$782,СВЦЭМ!$A$39:$A$782,$A145,СВЦЭМ!$B$39:$B$782,C$119)+'СЕТ СН'!$I$12+СВЦЭМ!$D$10+'СЕТ СН'!$I$5-'СЕТ СН'!$I$20</f>
        <v>5603.56333739</v>
      </c>
      <c r="D145" s="36">
        <f>SUMIFS(СВЦЭМ!$C$39:$C$782,СВЦЭМ!$A$39:$A$782,$A145,СВЦЭМ!$B$39:$B$782,D$119)+'СЕТ СН'!$I$12+СВЦЭМ!$D$10+'СЕТ СН'!$I$5-'СЕТ СН'!$I$20</f>
        <v>5654.6616009899999</v>
      </c>
      <c r="E145" s="36">
        <f>SUMIFS(СВЦЭМ!$C$39:$C$782,СВЦЭМ!$A$39:$A$782,$A145,СВЦЭМ!$B$39:$B$782,E$119)+'СЕТ СН'!$I$12+СВЦЭМ!$D$10+'СЕТ СН'!$I$5-'СЕТ СН'!$I$20</f>
        <v>5638.2805301099997</v>
      </c>
      <c r="F145" s="36">
        <f>SUMIFS(СВЦЭМ!$C$39:$C$782,СВЦЭМ!$A$39:$A$782,$A145,СВЦЭМ!$B$39:$B$782,F$119)+'СЕТ СН'!$I$12+СВЦЭМ!$D$10+'СЕТ СН'!$I$5-'СЕТ СН'!$I$20</f>
        <v>5609.2710449400001</v>
      </c>
      <c r="G145" s="36">
        <f>SUMIFS(СВЦЭМ!$C$39:$C$782,СВЦЭМ!$A$39:$A$782,$A145,СВЦЭМ!$B$39:$B$782,G$119)+'СЕТ СН'!$I$12+СВЦЭМ!$D$10+'СЕТ СН'!$I$5-'СЕТ СН'!$I$20</f>
        <v>5623.6208705299996</v>
      </c>
      <c r="H145" s="36">
        <f>SUMIFS(СВЦЭМ!$C$39:$C$782,СВЦЭМ!$A$39:$A$782,$A145,СВЦЭМ!$B$39:$B$782,H$119)+'СЕТ СН'!$I$12+СВЦЭМ!$D$10+'СЕТ СН'!$I$5-'СЕТ СН'!$I$20</f>
        <v>5617.5988898800006</v>
      </c>
      <c r="I145" s="36">
        <f>SUMIFS(СВЦЭМ!$C$39:$C$782,СВЦЭМ!$A$39:$A$782,$A145,СВЦЭМ!$B$39:$B$782,I$119)+'СЕТ СН'!$I$12+СВЦЭМ!$D$10+'СЕТ СН'!$I$5-'СЕТ СН'!$I$20</f>
        <v>5592.3483065</v>
      </c>
      <c r="J145" s="36">
        <f>SUMIFS(СВЦЭМ!$C$39:$C$782,СВЦЭМ!$A$39:$A$782,$A145,СВЦЭМ!$B$39:$B$782,J$119)+'СЕТ СН'!$I$12+СВЦЭМ!$D$10+'СЕТ СН'!$I$5-'СЕТ СН'!$I$20</f>
        <v>5520.1355794000001</v>
      </c>
      <c r="K145" s="36">
        <f>SUMIFS(СВЦЭМ!$C$39:$C$782,СВЦЭМ!$A$39:$A$782,$A145,СВЦЭМ!$B$39:$B$782,K$119)+'СЕТ СН'!$I$12+СВЦЭМ!$D$10+'СЕТ СН'!$I$5-'СЕТ СН'!$I$20</f>
        <v>5446.2105373100003</v>
      </c>
      <c r="L145" s="36">
        <f>SUMIFS(СВЦЭМ!$C$39:$C$782,СВЦЭМ!$A$39:$A$782,$A145,СВЦЭМ!$B$39:$B$782,L$119)+'СЕТ СН'!$I$12+СВЦЭМ!$D$10+'СЕТ СН'!$I$5-'СЕТ СН'!$I$20</f>
        <v>5420.4466017200002</v>
      </c>
      <c r="M145" s="36">
        <f>SUMIFS(СВЦЭМ!$C$39:$C$782,СВЦЭМ!$A$39:$A$782,$A145,СВЦЭМ!$B$39:$B$782,M$119)+'СЕТ СН'!$I$12+СВЦЭМ!$D$10+'СЕТ СН'!$I$5-'СЕТ СН'!$I$20</f>
        <v>5414.08211785</v>
      </c>
      <c r="N145" s="36">
        <f>SUMIFS(СВЦЭМ!$C$39:$C$782,СВЦЭМ!$A$39:$A$782,$A145,СВЦЭМ!$B$39:$B$782,N$119)+'СЕТ СН'!$I$12+СВЦЭМ!$D$10+'СЕТ СН'!$I$5-'СЕТ СН'!$I$20</f>
        <v>5427.8299232299996</v>
      </c>
      <c r="O145" s="36">
        <f>SUMIFS(СВЦЭМ!$C$39:$C$782,СВЦЭМ!$A$39:$A$782,$A145,СВЦЭМ!$B$39:$B$782,O$119)+'СЕТ СН'!$I$12+СВЦЭМ!$D$10+'СЕТ СН'!$I$5-'СЕТ СН'!$I$20</f>
        <v>5449.3772361500005</v>
      </c>
      <c r="P145" s="36">
        <f>SUMIFS(СВЦЭМ!$C$39:$C$782,СВЦЭМ!$A$39:$A$782,$A145,СВЦЭМ!$B$39:$B$782,P$119)+'СЕТ СН'!$I$12+СВЦЭМ!$D$10+'СЕТ СН'!$I$5-'СЕТ СН'!$I$20</f>
        <v>5454.6842980800002</v>
      </c>
      <c r="Q145" s="36">
        <f>SUMIFS(СВЦЭМ!$C$39:$C$782,СВЦЭМ!$A$39:$A$782,$A145,СВЦЭМ!$B$39:$B$782,Q$119)+'СЕТ СН'!$I$12+СВЦЭМ!$D$10+'СЕТ СН'!$I$5-'СЕТ СН'!$I$20</f>
        <v>5471.5330688800004</v>
      </c>
      <c r="R145" s="36">
        <f>SUMIFS(СВЦЭМ!$C$39:$C$782,СВЦЭМ!$A$39:$A$782,$A145,СВЦЭМ!$B$39:$B$782,R$119)+'СЕТ СН'!$I$12+СВЦЭМ!$D$10+'СЕТ СН'!$I$5-'СЕТ СН'!$I$20</f>
        <v>5474.8164694900006</v>
      </c>
      <c r="S145" s="36">
        <f>SUMIFS(СВЦЭМ!$C$39:$C$782,СВЦЭМ!$A$39:$A$782,$A145,СВЦЭМ!$B$39:$B$782,S$119)+'СЕТ СН'!$I$12+СВЦЭМ!$D$10+'СЕТ СН'!$I$5-'СЕТ СН'!$I$20</f>
        <v>5455.8277599000003</v>
      </c>
      <c r="T145" s="36">
        <f>SUMIFS(СВЦЭМ!$C$39:$C$782,СВЦЭМ!$A$39:$A$782,$A145,СВЦЭМ!$B$39:$B$782,T$119)+'СЕТ СН'!$I$12+СВЦЭМ!$D$10+'СЕТ СН'!$I$5-'СЕТ СН'!$I$20</f>
        <v>5419.0204153300001</v>
      </c>
      <c r="U145" s="36">
        <f>SUMIFS(СВЦЭМ!$C$39:$C$782,СВЦЭМ!$A$39:$A$782,$A145,СВЦЭМ!$B$39:$B$782,U$119)+'СЕТ СН'!$I$12+СВЦЭМ!$D$10+'СЕТ СН'!$I$5-'СЕТ СН'!$I$20</f>
        <v>5418.5135670400005</v>
      </c>
      <c r="V145" s="36">
        <f>SUMIFS(СВЦЭМ!$C$39:$C$782,СВЦЭМ!$A$39:$A$782,$A145,СВЦЭМ!$B$39:$B$782,V$119)+'СЕТ СН'!$I$12+СВЦЭМ!$D$10+'СЕТ СН'!$I$5-'СЕТ СН'!$I$20</f>
        <v>5424.5825591600005</v>
      </c>
      <c r="W145" s="36">
        <f>SUMIFS(СВЦЭМ!$C$39:$C$782,СВЦЭМ!$A$39:$A$782,$A145,СВЦЭМ!$B$39:$B$782,W$119)+'СЕТ СН'!$I$12+СВЦЭМ!$D$10+'СЕТ СН'!$I$5-'СЕТ СН'!$I$20</f>
        <v>5403.0070222000004</v>
      </c>
      <c r="X145" s="36">
        <f>SUMIFS(СВЦЭМ!$C$39:$C$782,СВЦЭМ!$A$39:$A$782,$A145,СВЦЭМ!$B$39:$B$782,X$119)+'СЕТ СН'!$I$12+СВЦЭМ!$D$10+'СЕТ СН'!$I$5-'СЕТ СН'!$I$20</f>
        <v>5405.4050965300003</v>
      </c>
      <c r="Y145" s="36">
        <f>SUMIFS(СВЦЭМ!$C$39:$C$782,СВЦЭМ!$A$39:$A$782,$A145,СВЦЭМ!$B$39:$B$782,Y$119)+'СЕТ СН'!$I$12+СВЦЭМ!$D$10+'СЕТ СН'!$I$5-'СЕТ СН'!$I$20</f>
        <v>5435.0947640000004</v>
      </c>
    </row>
    <row r="146" spans="1:26" ht="15.75" x14ac:dyDescent="0.2">
      <c r="A146" s="35">
        <f t="shared" si="3"/>
        <v>45439</v>
      </c>
      <c r="B146" s="36">
        <f>SUMIFS(СВЦЭМ!$C$39:$C$782,СВЦЭМ!$A$39:$A$782,$A146,СВЦЭМ!$B$39:$B$782,B$119)+'СЕТ СН'!$I$12+СВЦЭМ!$D$10+'СЕТ СН'!$I$5-'СЕТ СН'!$I$20</f>
        <v>5539.8079336700002</v>
      </c>
      <c r="C146" s="36">
        <f>SUMIFS(СВЦЭМ!$C$39:$C$782,СВЦЭМ!$A$39:$A$782,$A146,СВЦЭМ!$B$39:$B$782,C$119)+'СЕТ СН'!$I$12+СВЦЭМ!$D$10+'СЕТ СН'!$I$5-'СЕТ СН'!$I$20</f>
        <v>5620.5908071000003</v>
      </c>
      <c r="D146" s="36">
        <f>SUMIFS(СВЦЭМ!$C$39:$C$782,СВЦЭМ!$A$39:$A$782,$A146,СВЦЭМ!$B$39:$B$782,D$119)+'СЕТ СН'!$I$12+СВЦЭМ!$D$10+'СЕТ СН'!$I$5-'СЕТ СН'!$I$20</f>
        <v>5685.8157725199999</v>
      </c>
      <c r="E146" s="36">
        <f>SUMIFS(СВЦЭМ!$C$39:$C$782,СВЦЭМ!$A$39:$A$782,$A146,СВЦЭМ!$B$39:$B$782,E$119)+'СЕТ СН'!$I$12+СВЦЭМ!$D$10+'СЕТ СН'!$I$5-'СЕТ СН'!$I$20</f>
        <v>5671.4699629300003</v>
      </c>
      <c r="F146" s="36">
        <f>SUMIFS(СВЦЭМ!$C$39:$C$782,СВЦЭМ!$A$39:$A$782,$A146,СВЦЭМ!$B$39:$B$782,F$119)+'СЕТ СН'!$I$12+СВЦЭМ!$D$10+'СЕТ СН'!$I$5-'СЕТ СН'!$I$20</f>
        <v>5673.5077985500002</v>
      </c>
      <c r="G146" s="36">
        <f>SUMIFS(СВЦЭМ!$C$39:$C$782,СВЦЭМ!$A$39:$A$782,$A146,СВЦЭМ!$B$39:$B$782,G$119)+'СЕТ СН'!$I$12+СВЦЭМ!$D$10+'СЕТ СН'!$I$5-'СЕТ СН'!$I$20</f>
        <v>5648.8702444600003</v>
      </c>
      <c r="H146" s="36">
        <f>SUMIFS(СВЦЭМ!$C$39:$C$782,СВЦЭМ!$A$39:$A$782,$A146,СВЦЭМ!$B$39:$B$782,H$119)+'СЕТ СН'!$I$12+СВЦЭМ!$D$10+'СЕТ СН'!$I$5-'СЕТ СН'!$I$20</f>
        <v>5596.0193621799999</v>
      </c>
      <c r="I146" s="36">
        <f>SUMIFS(СВЦЭМ!$C$39:$C$782,СВЦЭМ!$A$39:$A$782,$A146,СВЦЭМ!$B$39:$B$782,I$119)+'СЕТ СН'!$I$12+СВЦЭМ!$D$10+'СЕТ СН'!$I$5-'СЕТ СН'!$I$20</f>
        <v>5520.1989166700005</v>
      </c>
      <c r="J146" s="36">
        <f>SUMIFS(СВЦЭМ!$C$39:$C$782,СВЦЭМ!$A$39:$A$782,$A146,СВЦЭМ!$B$39:$B$782,J$119)+'СЕТ СН'!$I$12+СВЦЭМ!$D$10+'СЕТ СН'!$I$5-'СЕТ СН'!$I$20</f>
        <v>5486.1412438400002</v>
      </c>
      <c r="K146" s="36">
        <f>SUMIFS(СВЦЭМ!$C$39:$C$782,СВЦЭМ!$A$39:$A$782,$A146,СВЦЭМ!$B$39:$B$782,K$119)+'СЕТ СН'!$I$12+СВЦЭМ!$D$10+'СЕТ СН'!$I$5-'СЕТ СН'!$I$20</f>
        <v>5439.8815179800004</v>
      </c>
      <c r="L146" s="36">
        <f>SUMIFS(СВЦЭМ!$C$39:$C$782,СВЦЭМ!$A$39:$A$782,$A146,СВЦЭМ!$B$39:$B$782,L$119)+'СЕТ СН'!$I$12+СВЦЭМ!$D$10+'СЕТ СН'!$I$5-'СЕТ СН'!$I$20</f>
        <v>5378.7938817699996</v>
      </c>
      <c r="M146" s="36">
        <f>SUMIFS(СВЦЭМ!$C$39:$C$782,СВЦЭМ!$A$39:$A$782,$A146,СВЦЭМ!$B$39:$B$782,M$119)+'СЕТ СН'!$I$12+СВЦЭМ!$D$10+'СЕТ СН'!$I$5-'СЕТ СН'!$I$20</f>
        <v>5375.87364239</v>
      </c>
      <c r="N146" s="36">
        <f>SUMIFS(СВЦЭМ!$C$39:$C$782,СВЦЭМ!$A$39:$A$782,$A146,СВЦЭМ!$B$39:$B$782,N$119)+'СЕТ СН'!$I$12+СВЦЭМ!$D$10+'СЕТ СН'!$I$5-'СЕТ СН'!$I$20</f>
        <v>5434.7367076400005</v>
      </c>
      <c r="O146" s="36">
        <f>SUMIFS(СВЦЭМ!$C$39:$C$782,СВЦЭМ!$A$39:$A$782,$A146,СВЦЭМ!$B$39:$B$782,O$119)+'СЕТ СН'!$I$12+СВЦЭМ!$D$10+'СЕТ СН'!$I$5-'СЕТ СН'!$I$20</f>
        <v>5411.6505902999997</v>
      </c>
      <c r="P146" s="36">
        <f>SUMIFS(СВЦЭМ!$C$39:$C$782,СВЦЭМ!$A$39:$A$782,$A146,СВЦЭМ!$B$39:$B$782,P$119)+'СЕТ СН'!$I$12+СВЦЭМ!$D$10+'СЕТ СН'!$I$5-'СЕТ СН'!$I$20</f>
        <v>5423.0090306100001</v>
      </c>
      <c r="Q146" s="36">
        <f>SUMIFS(СВЦЭМ!$C$39:$C$782,СВЦЭМ!$A$39:$A$782,$A146,СВЦЭМ!$B$39:$B$782,Q$119)+'СЕТ СН'!$I$12+СВЦЭМ!$D$10+'СЕТ СН'!$I$5-'СЕТ СН'!$I$20</f>
        <v>5449.5189569000004</v>
      </c>
      <c r="R146" s="36">
        <f>SUMIFS(СВЦЭМ!$C$39:$C$782,СВЦЭМ!$A$39:$A$782,$A146,СВЦЭМ!$B$39:$B$782,R$119)+'СЕТ СН'!$I$12+СВЦЭМ!$D$10+'СЕТ СН'!$I$5-'СЕТ СН'!$I$20</f>
        <v>5449.76561743</v>
      </c>
      <c r="S146" s="36">
        <f>SUMIFS(СВЦЭМ!$C$39:$C$782,СВЦЭМ!$A$39:$A$782,$A146,СВЦЭМ!$B$39:$B$782,S$119)+'СЕТ СН'!$I$12+СВЦЭМ!$D$10+'СЕТ СН'!$I$5-'СЕТ СН'!$I$20</f>
        <v>5469.6113113600004</v>
      </c>
      <c r="T146" s="36">
        <f>SUMIFS(СВЦЭМ!$C$39:$C$782,СВЦЭМ!$A$39:$A$782,$A146,СВЦЭМ!$B$39:$B$782,T$119)+'СЕТ СН'!$I$12+СВЦЭМ!$D$10+'СЕТ СН'!$I$5-'СЕТ СН'!$I$20</f>
        <v>5469.6197863400002</v>
      </c>
      <c r="U146" s="36">
        <f>SUMIFS(СВЦЭМ!$C$39:$C$782,СВЦЭМ!$A$39:$A$782,$A146,СВЦЭМ!$B$39:$B$782,U$119)+'СЕТ СН'!$I$12+СВЦЭМ!$D$10+'СЕТ СН'!$I$5-'СЕТ СН'!$I$20</f>
        <v>5459.0881585200004</v>
      </c>
      <c r="V146" s="36">
        <f>SUMIFS(СВЦЭМ!$C$39:$C$782,СВЦЭМ!$A$39:$A$782,$A146,СВЦЭМ!$B$39:$B$782,V$119)+'СЕТ СН'!$I$12+СВЦЭМ!$D$10+'СЕТ СН'!$I$5-'СЕТ СН'!$I$20</f>
        <v>5425.24295291</v>
      </c>
      <c r="W146" s="36">
        <f>SUMIFS(СВЦЭМ!$C$39:$C$782,СВЦЭМ!$A$39:$A$782,$A146,СВЦЭМ!$B$39:$B$782,W$119)+'СЕТ СН'!$I$12+СВЦЭМ!$D$10+'СЕТ СН'!$I$5-'СЕТ СН'!$I$20</f>
        <v>5385.59195559</v>
      </c>
      <c r="X146" s="36">
        <f>SUMIFS(СВЦЭМ!$C$39:$C$782,СВЦЭМ!$A$39:$A$782,$A146,СВЦЭМ!$B$39:$B$782,X$119)+'СЕТ СН'!$I$12+СВЦЭМ!$D$10+'СЕТ СН'!$I$5-'СЕТ СН'!$I$20</f>
        <v>5432.3829179900004</v>
      </c>
      <c r="Y146" s="36">
        <f>SUMIFS(СВЦЭМ!$C$39:$C$782,СВЦЭМ!$A$39:$A$782,$A146,СВЦЭМ!$B$39:$B$782,Y$119)+'СЕТ СН'!$I$12+СВЦЭМ!$D$10+'СЕТ СН'!$I$5-'СЕТ СН'!$I$20</f>
        <v>5461.8940430299999</v>
      </c>
    </row>
    <row r="147" spans="1:26" ht="15.75" x14ac:dyDescent="0.2">
      <c r="A147" s="35">
        <f t="shared" si="3"/>
        <v>45440</v>
      </c>
      <c r="B147" s="36">
        <f>SUMIFS(СВЦЭМ!$C$39:$C$782,СВЦЭМ!$A$39:$A$782,$A147,СВЦЭМ!$B$39:$B$782,B$119)+'СЕТ СН'!$I$12+СВЦЭМ!$D$10+'СЕТ СН'!$I$5-'СЕТ СН'!$I$20</f>
        <v>5535.7111590300001</v>
      </c>
      <c r="C147" s="36">
        <f>SUMIFS(СВЦЭМ!$C$39:$C$782,СВЦЭМ!$A$39:$A$782,$A147,СВЦЭМ!$B$39:$B$782,C$119)+'СЕТ СН'!$I$12+СВЦЭМ!$D$10+'СЕТ СН'!$I$5-'СЕТ СН'!$I$20</f>
        <v>5594.8331847400004</v>
      </c>
      <c r="D147" s="36">
        <f>SUMIFS(СВЦЭМ!$C$39:$C$782,СВЦЭМ!$A$39:$A$782,$A147,СВЦЭМ!$B$39:$B$782,D$119)+'СЕТ СН'!$I$12+СВЦЭМ!$D$10+'СЕТ СН'!$I$5-'СЕТ СН'!$I$20</f>
        <v>5661.1235731500001</v>
      </c>
      <c r="E147" s="36">
        <f>SUMIFS(СВЦЭМ!$C$39:$C$782,СВЦЭМ!$A$39:$A$782,$A147,СВЦЭМ!$B$39:$B$782,E$119)+'СЕТ СН'!$I$12+СВЦЭМ!$D$10+'СЕТ СН'!$I$5-'СЕТ СН'!$I$20</f>
        <v>5661.1436732600005</v>
      </c>
      <c r="F147" s="36">
        <f>SUMIFS(СВЦЭМ!$C$39:$C$782,СВЦЭМ!$A$39:$A$782,$A147,СВЦЭМ!$B$39:$B$782,F$119)+'СЕТ СН'!$I$12+СВЦЭМ!$D$10+'СЕТ СН'!$I$5-'СЕТ СН'!$I$20</f>
        <v>5660.7065201300002</v>
      </c>
      <c r="G147" s="36">
        <f>SUMIFS(СВЦЭМ!$C$39:$C$782,СВЦЭМ!$A$39:$A$782,$A147,СВЦЭМ!$B$39:$B$782,G$119)+'СЕТ СН'!$I$12+СВЦЭМ!$D$10+'СЕТ СН'!$I$5-'СЕТ СН'!$I$20</f>
        <v>5647.2084328000001</v>
      </c>
      <c r="H147" s="36">
        <f>SUMIFS(СВЦЭМ!$C$39:$C$782,СВЦЭМ!$A$39:$A$782,$A147,СВЦЭМ!$B$39:$B$782,H$119)+'СЕТ СН'!$I$12+СВЦЭМ!$D$10+'СЕТ СН'!$I$5-'СЕТ СН'!$I$20</f>
        <v>5560.0828780499996</v>
      </c>
      <c r="I147" s="36">
        <f>SUMIFS(СВЦЭМ!$C$39:$C$782,СВЦЭМ!$A$39:$A$782,$A147,СВЦЭМ!$B$39:$B$782,I$119)+'СЕТ СН'!$I$12+СВЦЭМ!$D$10+'СЕТ СН'!$I$5-'СЕТ СН'!$I$20</f>
        <v>5476.5434535700006</v>
      </c>
      <c r="J147" s="36">
        <f>SUMIFS(СВЦЭМ!$C$39:$C$782,СВЦЭМ!$A$39:$A$782,$A147,СВЦЭМ!$B$39:$B$782,J$119)+'СЕТ СН'!$I$12+СВЦЭМ!$D$10+'СЕТ СН'!$I$5-'СЕТ СН'!$I$20</f>
        <v>5439.2778280800003</v>
      </c>
      <c r="K147" s="36">
        <f>SUMIFS(СВЦЭМ!$C$39:$C$782,СВЦЭМ!$A$39:$A$782,$A147,СВЦЭМ!$B$39:$B$782,K$119)+'СЕТ СН'!$I$12+СВЦЭМ!$D$10+'СЕТ СН'!$I$5-'СЕТ СН'!$I$20</f>
        <v>5438.26528323</v>
      </c>
      <c r="L147" s="36">
        <f>SUMIFS(СВЦЭМ!$C$39:$C$782,СВЦЭМ!$A$39:$A$782,$A147,СВЦЭМ!$B$39:$B$782,L$119)+'СЕТ СН'!$I$12+СВЦЭМ!$D$10+'СЕТ СН'!$I$5-'СЕТ СН'!$I$20</f>
        <v>5376.98837783</v>
      </c>
      <c r="M147" s="36">
        <f>SUMIFS(СВЦЭМ!$C$39:$C$782,СВЦЭМ!$A$39:$A$782,$A147,СВЦЭМ!$B$39:$B$782,M$119)+'СЕТ СН'!$I$12+СВЦЭМ!$D$10+'СЕТ СН'!$I$5-'СЕТ СН'!$I$20</f>
        <v>5395.2140627500003</v>
      </c>
      <c r="N147" s="36">
        <f>SUMIFS(СВЦЭМ!$C$39:$C$782,СВЦЭМ!$A$39:$A$782,$A147,СВЦЭМ!$B$39:$B$782,N$119)+'СЕТ СН'!$I$12+СВЦЭМ!$D$10+'СЕТ СН'!$I$5-'СЕТ СН'!$I$20</f>
        <v>5404.71591902</v>
      </c>
      <c r="O147" s="36">
        <f>SUMIFS(СВЦЭМ!$C$39:$C$782,СВЦЭМ!$A$39:$A$782,$A147,СВЦЭМ!$B$39:$B$782,O$119)+'СЕТ СН'!$I$12+СВЦЭМ!$D$10+'СЕТ СН'!$I$5-'СЕТ СН'!$I$20</f>
        <v>5409.44134321</v>
      </c>
      <c r="P147" s="36">
        <f>SUMIFS(СВЦЭМ!$C$39:$C$782,СВЦЭМ!$A$39:$A$782,$A147,СВЦЭМ!$B$39:$B$782,P$119)+'СЕТ СН'!$I$12+СВЦЭМ!$D$10+'СЕТ СН'!$I$5-'СЕТ СН'!$I$20</f>
        <v>5497.6489468600003</v>
      </c>
      <c r="Q147" s="36">
        <f>SUMIFS(СВЦЭМ!$C$39:$C$782,СВЦЭМ!$A$39:$A$782,$A147,СВЦЭМ!$B$39:$B$782,Q$119)+'СЕТ СН'!$I$12+СВЦЭМ!$D$10+'СЕТ СН'!$I$5-'СЕТ СН'!$I$20</f>
        <v>5506.1201206300002</v>
      </c>
      <c r="R147" s="36">
        <f>SUMIFS(СВЦЭМ!$C$39:$C$782,СВЦЭМ!$A$39:$A$782,$A147,СВЦЭМ!$B$39:$B$782,R$119)+'СЕТ СН'!$I$12+СВЦЭМ!$D$10+'СЕТ СН'!$I$5-'СЕТ СН'!$I$20</f>
        <v>5528.9588676599997</v>
      </c>
      <c r="S147" s="36">
        <f>SUMIFS(СВЦЭМ!$C$39:$C$782,СВЦЭМ!$A$39:$A$782,$A147,СВЦЭМ!$B$39:$B$782,S$119)+'СЕТ СН'!$I$12+СВЦЭМ!$D$10+'СЕТ СН'!$I$5-'СЕТ СН'!$I$20</f>
        <v>5506.03912855</v>
      </c>
      <c r="T147" s="36">
        <f>SUMIFS(СВЦЭМ!$C$39:$C$782,СВЦЭМ!$A$39:$A$782,$A147,СВЦЭМ!$B$39:$B$782,T$119)+'СЕТ СН'!$I$12+СВЦЭМ!$D$10+'СЕТ СН'!$I$5-'СЕТ СН'!$I$20</f>
        <v>5517.2119062800002</v>
      </c>
      <c r="U147" s="36">
        <f>SUMIFS(СВЦЭМ!$C$39:$C$782,СВЦЭМ!$A$39:$A$782,$A147,СВЦЭМ!$B$39:$B$782,U$119)+'СЕТ СН'!$I$12+СВЦЭМ!$D$10+'СЕТ СН'!$I$5-'СЕТ СН'!$I$20</f>
        <v>5459.1865913500005</v>
      </c>
      <c r="V147" s="36">
        <f>SUMIFS(СВЦЭМ!$C$39:$C$782,СВЦЭМ!$A$39:$A$782,$A147,СВЦЭМ!$B$39:$B$782,V$119)+'СЕТ СН'!$I$12+СВЦЭМ!$D$10+'СЕТ СН'!$I$5-'СЕТ СН'!$I$20</f>
        <v>5435.1088657600003</v>
      </c>
      <c r="W147" s="36">
        <f>SUMIFS(СВЦЭМ!$C$39:$C$782,СВЦЭМ!$A$39:$A$782,$A147,СВЦЭМ!$B$39:$B$782,W$119)+'СЕТ СН'!$I$12+СВЦЭМ!$D$10+'СЕТ СН'!$I$5-'СЕТ СН'!$I$20</f>
        <v>5397.6729323</v>
      </c>
      <c r="X147" s="36">
        <f>SUMIFS(СВЦЭМ!$C$39:$C$782,СВЦЭМ!$A$39:$A$782,$A147,СВЦЭМ!$B$39:$B$782,X$119)+'СЕТ СН'!$I$12+СВЦЭМ!$D$10+'СЕТ СН'!$I$5-'СЕТ СН'!$I$20</f>
        <v>5427.0754478500003</v>
      </c>
      <c r="Y147" s="36">
        <f>SUMIFS(СВЦЭМ!$C$39:$C$782,СВЦЭМ!$A$39:$A$782,$A147,СВЦЭМ!$B$39:$B$782,Y$119)+'СЕТ СН'!$I$12+СВЦЭМ!$D$10+'СЕТ СН'!$I$5-'СЕТ СН'!$I$20</f>
        <v>5438.3992913299999</v>
      </c>
    </row>
    <row r="148" spans="1:26" ht="15.75" x14ac:dyDescent="0.2">
      <c r="A148" s="35">
        <f t="shared" si="3"/>
        <v>45441</v>
      </c>
      <c r="B148" s="36">
        <f>SUMIFS(СВЦЭМ!$C$39:$C$782,СВЦЭМ!$A$39:$A$782,$A148,СВЦЭМ!$B$39:$B$782,B$119)+'СЕТ СН'!$I$12+СВЦЭМ!$D$10+'СЕТ СН'!$I$5-'СЕТ СН'!$I$20</f>
        <v>5611.7852813500003</v>
      </c>
      <c r="C148" s="36">
        <f>SUMIFS(СВЦЭМ!$C$39:$C$782,СВЦЭМ!$A$39:$A$782,$A148,СВЦЭМ!$B$39:$B$782,C$119)+'СЕТ СН'!$I$12+СВЦЭМ!$D$10+'СЕТ СН'!$I$5-'СЕТ СН'!$I$20</f>
        <v>5667.7131855799998</v>
      </c>
      <c r="D148" s="36">
        <f>SUMIFS(СВЦЭМ!$C$39:$C$782,СВЦЭМ!$A$39:$A$782,$A148,СВЦЭМ!$B$39:$B$782,D$119)+'СЕТ СН'!$I$12+СВЦЭМ!$D$10+'СЕТ СН'!$I$5-'СЕТ СН'!$I$20</f>
        <v>5737.8975924000006</v>
      </c>
      <c r="E148" s="36">
        <f>SUMIFS(СВЦЭМ!$C$39:$C$782,СВЦЭМ!$A$39:$A$782,$A148,СВЦЭМ!$B$39:$B$782,E$119)+'СЕТ СН'!$I$12+СВЦЭМ!$D$10+'СЕТ СН'!$I$5-'СЕТ СН'!$I$20</f>
        <v>5742.23908605</v>
      </c>
      <c r="F148" s="36">
        <f>SUMIFS(СВЦЭМ!$C$39:$C$782,СВЦЭМ!$A$39:$A$782,$A148,СВЦЭМ!$B$39:$B$782,F$119)+'СЕТ СН'!$I$12+СВЦЭМ!$D$10+'СЕТ СН'!$I$5-'СЕТ СН'!$I$20</f>
        <v>5745.4564474100007</v>
      </c>
      <c r="G148" s="36">
        <f>SUMIFS(СВЦЭМ!$C$39:$C$782,СВЦЭМ!$A$39:$A$782,$A148,СВЦЭМ!$B$39:$B$782,G$119)+'СЕТ СН'!$I$12+СВЦЭМ!$D$10+'СЕТ СН'!$I$5-'СЕТ СН'!$I$20</f>
        <v>5737.2789515000004</v>
      </c>
      <c r="H148" s="36">
        <f>SUMIFS(СВЦЭМ!$C$39:$C$782,СВЦЭМ!$A$39:$A$782,$A148,СВЦЭМ!$B$39:$B$782,H$119)+'СЕТ СН'!$I$12+СВЦЭМ!$D$10+'СЕТ СН'!$I$5-'СЕТ СН'!$I$20</f>
        <v>5654.9114680299999</v>
      </c>
      <c r="I148" s="36">
        <f>SUMIFS(СВЦЭМ!$C$39:$C$782,СВЦЭМ!$A$39:$A$782,$A148,СВЦЭМ!$B$39:$B$782,I$119)+'СЕТ СН'!$I$12+СВЦЭМ!$D$10+'СЕТ СН'!$I$5-'СЕТ СН'!$I$20</f>
        <v>5570.7108471000001</v>
      </c>
      <c r="J148" s="36">
        <f>SUMIFS(СВЦЭМ!$C$39:$C$782,СВЦЭМ!$A$39:$A$782,$A148,СВЦЭМ!$B$39:$B$782,J$119)+'СЕТ СН'!$I$12+СВЦЭМ!$D$10+'СЕТ СН'!$I$5-'СЕТ СН'!$I$20</f>
        <v>5483.8802834500002</v>
      </c>
      <c r="K148" s="36">
        <f>SUMIFS(СВЦЭМ!$C$39:$C$782,СВЦЭМ!$A$39:$A$782,$A148,СВЦЭМ!$B$39:$B$782,K$119)+'СЕТ СН'!$I$12+СВЦЭМ!$D$10+'СЕТ СН'!$I$5-'СЕТ СН'!$I$20</f>
        <v>5463.8051152799999</v>
      </c>
      <c r="L148" s="36">
        <f>SUMIFS(СВЦЭМ!$C$39:$C$782,СВЦЭМ!$A$39:$A$782,$A148,СВЦЭМ!$B$39:$B$782,L$119)+'СЕТ СН'!$I$12+СВЦЭМ!$D$10+'СЕТ СН'!$I$5-'СЕТ СН'!$I$20</f>
        <v>5415.9422454599999</v>
      </c>
      <c r="M148" s="36">
        <f>SUMIFS(СВЦЭМ!$C$39:$C$782,СВЦЭМ!$A$39:$A$782,$A148,СВЦЭМ!$B$39:$B$782,M$119)+'СЕТ СН'!$I$12+СВЦЭМ!$D$10+'СЕТ СН'!$I$5-'СЕТ СН'!$I$20</f>
        <v>5435.0515034199998</v>
      </c>
      <c r="N148" s="36">
        <f>SUMIFS(СВЦЭМ!$C$39:$C$782,СВЦЭМ!$A$39:$A$782,$A148,СВЦЭМ!$B$39:$B$782,N$119)+'СЕТ СН'!$I$12+СВЦЭМ!$D$10+'СЕТ СН'!$I$5-'СЕТ СН'!$I$20</f>
        <v>5459.6246689700001</v>
      </c>
      <c r="O148" s="36">
        <f>SUMIFS(СВЦЭМ!$C$39:$C$782,СВЦЭМ!$A$39:$A$782,$A148,СВЦЭМ!$B$39:$B$782,O$119)+'СЕТ СН'!$I$12+СВЦЭМ!$D$10+'СЕТ СН'!$I$5-'СЕТ СН'!$I$20</f>
        <v>5450.3394684200002</v>
      </c>
      <c r="P148" s="36">
        <f>SUMIFS(СВЦЭМ!$C$39:$C$782,СВЦЭМ!$A$39:$A$782,$A148,СВЦЭМ!$B$39:$B$782,P$119)+'СЕТ СН'!$I$12+СВЦЭМ!$D$10+'СЕТ СН'!$I$5-'СЕТ СН'!$I$20</f>
        <v>5454.6536612199998</v>
      </c>
      <c r="Q148" s="36">
        <f>SUMIFS(СВЦЭМ!$C$39:$C$782,СВЦЭМ!$A$39:$A$782,$A148,СВЦЭМ!$B$39:$B$782,Q$119)+'СЕТ СН'!$I$12+СВЦЭМ!$D$10+'СЕТ СН'!$I$5-'СЕТ СН'!$I$20</f>
        <v>5465.3428339000002</v>
      </c>
      <c r="R148" s="36">
        <f>SUMIFS(СВЦЭМ!$C$39:$C$782,СВЦЭМ!$A$39:$A$782,$A148,СВЦЭМ!$B$39:$B$782,R$119)+'СЕТ СН'!$I$12+СВЦЭМ!$D$10+'СЕТ СН'!$I$5-'СЕТ СН'!$I$20</f>
        <v>5455.3815895500002</v>
      </c>
      <c r="S148" s="36">
        <f>SUMIFS(СВЦЭМ!$C$39:$C$782,СВЦЭМ!$A$39:$A$782,$A148,СВЦЭМ!$B$39:$B$782,S$119)+'СЕТ СН'!$I$12+СВЦЭМ!$D$10+'СЕТ СН'!$I$5-'СЕТ СН'!$I$20</f>
        <v>5450.2504733000005</v>
      </c>
      <c r="T148" s="36">
        <f>SUMIFS(СВЦЭМ!$C$39:$C$782,СВЦЭМ!$A$39:$A$782,$A148,СВЦЭМ!$B$39:$B$782,T$119)+'СЕТ СН'!$I$12+СВЦЭМ!$D$10+'СЕТ СН'!$I$5-'СЕТ СН'!$I$20</f>
        <v>5446.3592544200001</v>
      </c>
      <c r="U148" s="36">
        <f>SUMIFS(СВЦЭМ!$C$39:$C$782,СВЦЭМ!$A$39:$A$782,$A148,СВЦЭМ!$B$39:$B$782,U$119)+'СЕТ СН'!$I$12+СВЦЭМ!$D$10+'СЕТ СН'!$I$5-'СЕТ СН'!$I$20</f>
        <v>5441.5467976199998</v>
      </c>
      <c r="V148" s="36">
        <f>SUMIFS(СВЦЭМ!$C$39:$C$782,СВЦЭМ!$A$39:$A$782,$A148,СВЦЭМ!$B$39:$B$782,V$119)+'СЕТ СН'!$I$12+СВЦЭМ!$D$10+'СЕТ СН'!$I$5-'СЕТ СН'!$I$20</f>
        <v>5451.8532635700003</v>
      </c>
      <c r="W148" s="36">
        <f>SUMIFS(СВЦЭМ!$C$39:$C$782,СВЦЭМ!$A$39:$A$782,$A148,СВЦЭМ!$B$39:$B$782,W$119)+'СЕТ СН'!$I$12+СВЦЭМ!$D$10+'СЕТ СН'!$I$5-'СЕТ СН'!$I$20</f>
        <v>5435.2837325800001</v>
      </c>
      <c r="X148" s="36">
        <f>SUMIFS(СВЦЭМ!$C$39:$C$782,СВЦЭМ!$A$39:$A$782,$A148,СВЦЭМ!$B$39:$B$782,X$119)+'СЕТ СН'!$I$12+СВЦЭМ!$D$10+'СЕТ СН'!$I$5-'СЕТ СН'!$I$20</f>
        <v>5465.8208456700004</v>
      </c>
      <c r="Y148" s="36">
        <f>SUMIFS(СВЦЭМ!$C$39:$C$782,СВЦЭМ!$A$39:$A$782,$A148,СВЦЭМ!$B$39:$B$782,Y$119)+'СЕТ СН'!$I$12+СВЦЭМ!$D$10+'СЕТ СН'!$I$5-'СЕТ СН'!$I$20</f>
        <v>5515.1034601299998</v>
      </c>
    </row>
    <row r="149" spans="1:26" ht="15.75" x14ac:dyDescent="0.2">
      <c r="A149" s="35">
        <f t="shared" si="3"/>
        <v>45442</v>
      </c>
      <c r="B149" s="36">
        <f>SUMIFS(СВЦЭМ!$C$39:$C$782,СВЦЭМ!$A$39:$A$782,$A149,СВЦЭМ!$B$39:$B$782,B$119)+'СЕТ СН'!$I$12+СВЦЭМ!$D$10+'СЕТ СН'!$I$5-'СЕТ СН'!$I$20</f>
        <v>5484.89009377</v>
      </c>
      <c r="C149" s="36">
        <f>SUMIFS(СВЦЭМ!$C$39:$C$782,СВЦЭМ!$A$39:$A$782,$A149,СВЦЭМ!$B$39:$B$782,C$119)+'СЕТ СН'!$I$12+СВЦЭМ!$D$10+'СЕТ СН'!$I$5-'СЕТ СН'!$I$20</f>
        <v>5559.7344557599999</v>
      </c>
      <c r="D149" s="36">
        <f>SUMIFS(СВЦЭМ!$C$39:$C$782,СВЦЭМ!$A$39:$A$782,$A149,СВЦЭМ!$B$39:$B$782,D$119)+'СЕТ СН'!$I$12+СВЦЭМ!$D$10+'СЕТ СН'!$I$5-'СЕТ СН'!$I$20</f>
        <v>5627.1709652299996</v>
      </c>
      <c r="E149" s="36">
        <f>SUMIFS(СВЦЭМ!$C$39:$C$782,СВЦЭМ!$A$39:$A$782,$A149,СВЦЭМ!$B$39:$B$782,E$119)+'СЕТ СН'!$I$12+СВЦЭМ!$D$10+'СЕТ СН'!$I$5-'СЕТ СН'!$I$20</f>
        <v>5629.4707868599999</v>
      </c>
      <c r="F149" s="36">
        <f>SUMIFS(СВЦЭМ!$C$39:$C$782,СВЦЭМ!$A$39:$A$782,$A149,СВЦЭМ!$B$39:$B$782,F$119)+'СЕТ СН'!$I$12+СВЦЭМ!$D$10+'СЕТ СН'!$I$5-'СЕТ СН'!$I$20</f>
        <v>5627.6534002799999</v>
      </c>
      <c r="G149" s="36">
        <f>SUMIFS(СВЦЭМ!$C$39:$C$782,СВЦЭМ!$A$39:$A$782,$A149,СВЦЭМ!$B$39:$B$782,G$119)+'СЕТ СН'!$I$12+СВЦЭМ!$D$10+'СЕТ СН'!$I$5-'СЕТ СН'!$I$20</f>
        <v>5630.6433989699999</v>
      </c>
      <c r="H149" s="36">
        <f>SUMIFS(СВЦЭМ!$C$39:$C$782,СВЦЭМ!$A$39:$A$782,$A149,СВЦЭМ!$B$39:$B$782,H$119)+'СЕТ СН'!$I$12+СВЦЭМ!$D$10+'СЕТ СН'!$I$5-'СЕТ СН'!$I$20</f>
        <v>5575.9387725300003</v>
      </c>
      <c r="I149" s="36">
        <f>SUMIFS(СВЦЭМ!$C$39:$C$782,СВЦЭМ!$A$39:$A$782,$A149,СВЦЭМ!$B$39:$B$782,I$119)+'СЕТ СН'!$I$12+СВЦЭМ!$D$10+'СЕТ СН'!$I$5-'СЕТ СН'!$I$20</f>
        <v>5516.7097914700007</v>
      </c>
      <c r="J149" s="36">
        <f>SUMIFS(СВЦЭМ!$C$39:$C$782,СВЦЭМ!$A$39:$A$782,$A149,СВЦЭМ!$B$39:$B$782,J$119)+'СЕТ СН'!$I$12+СВЦЭМ!$D$10+'СЕТ СН'!$I$5-'СЕТ СН'!$I$20</f>
        <v>5436.1697461900003</v>
      </c>
      <c r="K149" s="36">
        <f>SUMIFS(СВЦЭМ!$C$39:$C$782,СВЦЭМ!$A$39:$A$782,$A149,СВЦЭМ!$B$39:$B$782,K$119)+'СЕТ СН'!$I$12+СВЦЭМ!$D$10+'СЕТ СН'!$I$5-'СЕТ СН'!$I$20</f>
        <v>5398.47794135</v>
      </c>
      <c r="L149" s="36">
        <f>SUMIFS(СВЦЭМ!$C$39:$C$782,СВЦЭМ!$A$39:$A$782,$A149,СВЦЭМ!$B$39:$B$782,L$119)+'СЕТ СН'!$I$12+СВЦЭМ!$D$10+'СЕТ СН'!$I$5-'СЕТ СН'!$I$20</f>
        <v>5384.3093823300005</v>
      </c>
      <c r="M149" s="36">
        <f>SUMIFS(СВЦЭМ!$C$39:$C$782,СВЦЭМ!$A$39:$A$782,$A149,СВЦЭМ!$B$39:$B$782,M$119)+'СЕТ СН'!$I$12+СВЦЭМ!$D$10+'СЕТ СН'!$I$5-'СЕТ СН'!$I$20</f>
        <v>5385.8729086500007</v>
      </c>
      <c r="N149" s="36">
        <f>SUMIFS(СВЦЭМ!$C$39:$C$782,СВЦЭМ!$A$39:$A$782,$A149,СВЦЭМ!$B$39:$B$782,N$119)+'СЕТ СН'!$I$12+СВЦЭМ!$D$10+'СЕТ СН'!$I$5-'СЕТ СН'!$I$20</f>
        <v>5406.2732382100003</v>
      </c>
      <c r="O149" s="36">
        <f>SUMIFS(СВЦЭМ!$C$39:$C$782,СВЦЭМ!$A$39:$A$782,$A149,СВЦЭМ!$B$39:$B$782,O$119)+'СЕТ СН'!$I$12+СВЦЭМ!$D$10+'СЕТ СН'!$I$5-'СЕТ СН'!$I$20</f>
        <v>5429.9734861100005</v>
      </c>
      <c r="P149" s="36">
        <f>SUMIFS(СВЦЭМ!$C$39:$C$782,СВЦЭМ!$A$39:$A$782,$A149,СВЦЭМ!$B$39:$B$782,P$119)+'СЕТ СН'!$I$12+СВЦЭМ!$D$10+'СЕТ СН'!$I$5-'СЕТ СН'!$I$20</f>
        <v>5439.91927906</v>
      </c>
      <c r="Q149" s="36">
        <f>SUMIFS(СВЦЭМ!$C$39:$C$782,СВЦЭМ!$A$39:$A$782,$A149,СВЦЭМ!$B$39:$B$782,Q$119)+'СЕТ СН'!$I$12+СВЦЭМ!$D$10+'СЕТ СН'!$I$5-'СЕТ СН'!$I$20</f>
        <v>5449.30609602</v>
      </c>
      <c r="R149" s="36">
        <f>SUMIFS(СВЦЭМ!$C$39:$C$782,СВЦЭМ!$A$39:$A$782,$A149,СВЦЭМ!$B$39:$B$782,R$119)+'СЕТ СН'!$I$12+СВЦЭМ!$D$10+'СЕТ СН'!$I$5-'СЕТ СН'!$I$20</f>
        <v>5442.9874951900001</v>
      </c>
      <c r="S149" s="36">
        <f>SUMIFS(СВЦЭМ!$C$39:$C$782,СВЦЭМ!$A$39:$A$782,$A149,СВЦЭМ!$B$39:$B$782,S$119)+'СЕТ СН'!$I$12+СВЦЭМ!$D$10+'СЕТ СН'!$I$5-'СЕТ СН'!$I$20</f>
        <v>5420.3289116300002</v>
      </c>
      <c r="T149" s="36">
        <f>SUMIFS(СВЦЭМ!$C$39:$C$782,СВЦЭМ!$A$39:$A$782,$A149,СВЦЭМ!$B$39:$B$782,T$119)+'СЕТ СН'!$I$12+СВЦЭМ!$D$10+'СЕТ СН'!$I$5-'СЕТ СН'!$I$20</f>
        <v>5406.2675236200002</v>
      </c>
      <c r="U149" s="36">
        <f>SUMIFS(СВЦЭМ!$C$39:$C$782,СВЦЭМ!$A$39:$A$782,$A149,СВЦЭМ!$B$39:$B$782,U$119)+'СЕТ СН'!$I$12+СВЦЭМ!$D$10+'СЕТ СН'!$I$5-'СЕТ СН'!$I$20</f>
        <v>5406.2206393500001</v>
      </c>
      <c r="V149" s="36">
        <f>SUMIFS(СВЦЭМ!$C$39:$C$782,СВЦЭМ!$A$39:$A$782,$A149,СВЦЭМ!$B$39:$B$782,V$119)+'СЕТ СН'!$I$12+СВЦЭМ!$D$10+'СЕТ СН'!$I$5-'СЕТ СН'!$I$20</f>
        <v>5419.5057276699999</v>
      </c>
      <c r="W149" s="36">
        <f>SUMIFS(СВЦЭМ!$C$39:$C$782,СВЦЭМ!$A$39:$A$782,$A149,СВЦЭМ!$B$39:$B$782,W$119)+'СЕТ СН'!$I$12+СВЦЭМ!$D$10+'СЕТ СН'!$I$5-'СЕТ СН'!$I$20</f>
        <v>5387.2988910200002</v>
      </c>
      <c r="X149" s="36">
        <f>SUMIFS(СВЦЭМ!$C$39:$C$782,СВЦЭМ!$A$39:$A$782,$A149,СВЦЭМ!$B$39:$B$782,X$119)+'СЕТ СН'!$I$12+СВЦЭМ!$D$10+'СЕТ СН'!$I$5-'СЕТ СН'!$I$20</f>
        <v>5422.5416911100001</v>
      </c>
      <c r="Y149" s="36">
        <f>SUMIFS(СВЦЭМ!$C$39:$C$782,СВЦЭМ!$A$39:$A$782,$A149,СВЦЭМ!$B$39:$B$782,Y$119)+'СЕТ СН'!$I$12+СВЦЭМ!$D$10+'СЕТ СН'!$I$5-'СЕТ СН'!$I$20</f>
        <v>5501.0760894599998</v>
      </c>
    </row>
    <row r="150" spans="1:26" ht="15.75" x14ac:dyDescent="0.2">
      <c r="A150" s="35">
        <f t="shared" si="3"/>
        <v>45443</v>
      </c>
      <c r="B150" s="36">
        <f>SUMIFS(СВЦЭМ!$C$39:$C$782,СВЦЭМ!$A$39:$A$782,$A150,СВЦЭМ!$B$39:$B$782,B$119)+'СЕТ СН'!$I$12+СВЦЭМ!$D$10+'СЕТ СН'!$I$5-'СЕТ СН'!$I$20</f>
        <v>5484.1697292700001</v>
      </c>
      <c r="C150" s="36">
        <f>SUMIFS(СВЦЭМ!$C$39:$C$782,СВЦЭМ!$A$39:$A$782,$A150,СВЦЭМ!$B$39:$B$782,C$119)+'СЕТ СН'!$I$12+СВЦЭМ!$D$10+'СЕТ СН'!$I$5-'СЕТ СН'!$I$20</f>
        <v>5552.0769679799996</v>
      </c>
      <c r="D150" s="36">
        <f>SUMIFS(СВЦЭМ!$C$39:$C$782,СВЦЭМ!$A$39:$A$782,$A150,СВЦЭМ!$B$39:$B$782,D$119)+'СЕТ СН'!$I$12+СВЦЭМ!$D$10+'СЕТ СН'!$I$5-'СЕТ СН'!$I$20</f>
        <v>5598.7974192299998</v>
      </c>
      <c r="E150" s="36">
        <f>SUMIFS(СВЦЭМ!$C$39:$C$782,СВЦЭМ!$A$39:$A$782,$A150,СВЦЭМ!$B$39:$B$782,E$119)+'СЕТ СН'!$I$12+СВЦЭМ!$D$10+'СЕТ СН'!$I$5-'СЕТ СН'!$I$20</f>
        <v>5636.4891732400001</v>
      </c>
      <c r="F150" s="36">
        <f>SUMIFS(СВЦЭМ!$C$39:$C$782,СВЦЭМ!$A$39:$A$782,$A150,СВЦЭМ!$B$39:$B$782,F$119)+'СЕТ СН'!$I$12+СВЦЭМ!$D$10+'СЕТ СН'!$I$5-'СЕТ СН'!$I$20</f>
        <v>5658.8099315899999</v>
      </c>
      <c r="G150" s="36">
        <f>SUMIFS(СВЦЭМ!$C$39:$C$782,СВЦЭМ!$A$39:$A$782,$A150,СВЦЭМ!$B$39:$B$782,G$119)+'СЕТ СН'!$I$12+СВЦЭМ!$D$10+'СЕТ СН'!$I$5-'СЕТ СН'!$I$20</f>
        <v>5638.8504616700002</v>
      </c>
      <c r="H150" s="36">
        <f>SUMIFS(СВЦЭМ!$C$39:$C$782,СВЦЭМ!$A$39:$A$782,$A150,СВЦЭМ!$B$39:$B$782,H$119)+'СЕТ СН'!$I$12+СВЦЭМ!$D$10+'СЕТ СН'!$I$5-'СЕТ СН'!$I$20</f>
        <v>5559.3144514599999</v>
      </c>
      <c r="I150" s="36">
        <f>SUMIFS(СВЦЭМ!$C$39:$C$782,СВЦЭМ!$A$39:$A$782,$A150,СВЦЭМ!$B$39:$B$782,I$119)+'СЕТ СН'!$I$12+СВЦЭМ!$D$10+'СЕТ СН'!$I$5-'СЕТ СН'!$I$20</f>
        <v>5531.2406439200004</v>
      </c>
      <c r="J150" s="36">
        <f>SUMIFS(СВЦЭМ!$C$39:$C$782,СВЦЭМ!$A$39:$A$782,$A150,СВЦЭМ!$B$39:$B$782,J$119)+'СЕТ СН'!$I$12+СВЦЭМ!$D$10+'СЕТ СН'!$I$5-'СЕТ СН'!$I$20</f>
        <v>5482.8456702000003</v>
      </c>
      <c r="K150" s="36">
        <f>SUMIFS(СВЦЭМ!$C$39:$C$782,СВЦЭМ!$A$39:$A$782,$A150,СВЦЭМ!$B$39:$B$782,K$119)+'СЕТ СН'!$I$12+СВЦЭМ!$D$10+'СЕТ СН'!$I$5-'СЕТ СН'!$I$20</f>
        <v>5486.79775255</v>
      </c>
      <c r="L150" s="36">
        <f>SUMIFS(СВЦЭМ!$C$39:$C$782,СВЦЭМ!$A$39:$A$782,$A150,СВЦЭМ!$B$39:$B$782,L$119)+'СЕТ СН'!$I$12+СВЦЭМ!$D$10+'СЕТ СН'!$I$5-'СЕТ СН'!$I$20</f>
        <v>5459.1225430300001</v>
      </c>
      <c r="M150" s="36">
        <f>SUMIFS(СВЦЭМ!$C$39:$C$782,СВЦЭМ!$A$39:$A$782,$A150,СВЦЭМ!$B$39:$B$782,M$119)+'СЕТ СН'!$I$12+СВЦЭМ!$D$10+'СЕТ СН'!$I$5-'СЕТ СН'!$I$20</f>
        <v>5454.4038749900001</v>
      </c>
      <c r="N150" s="36">
        <f>SUMIFS(СВЦЭМ!$C$39:$C$782,СВЦЭМ!$A$39:$A$782,$A150,СВЦЭМ!$B$39:$B$782,N$119)+'СЕТ СН'!$I$12+СВЦЭМ!$D$10+'СЕТ СН'!$I$5-'СЕТ СН'!$I$20</f>
        <v>5473.5504926800004</v>
      </c>
      <c r="O150" s="36">
        <f>SUMIFS(СВЦЭМ!$C$39:$C$782,СВЦЭМ!$A$39:$A$782,$A150,СВЦЭМ!$B$39:$B$782,O$119)+'СЕТ СН'!$I$12+СВЦЭМ!$D$10+'СЕТ СН'!$I$5-'СЕТ СН'!$I$20</f>
        <v>5457.59721653</v>
      </c>
      <c r="P150" s="36">
        <f>SUMIFS(СВЦЭМ!$C$39:$C$782,СВЦЭМ!$A$39:$A$782,$A150,СВЦЭМ!$B$39:$B$782,P$119)+'СЕТ СН'!$I$12+СВЦЭМ!$D$10+'СЕТ СН'!$I$5-'СЕТ СН'!$I$20</f>
        <v>5466.6218762500002</v>
      </c>
      <c r="Q150" s="36">
        <f>SUMIFS(СВЦЭМ!$C$39:$C$782,СВЦЭМ!$A$39:$A$782,$A150,СВЦЭМ!$B$39:$B$782,Q$119)+'СЕТ СН'!$I$12+СВЦЭМ!$D$10+'СЕТ СН'!$I$5-'СЕТ СН'!$I$20</f>
        <v>5482.4341815799999</v>
      </c>
      <c r="R150" s="36">
        <f>SUMIFS(СВЦЭМ!$C$39:$C$782,СВЦЭМ!$A$39:$A$782,$A150,СВЦЭМ!$B$39:$B$782,R$119)+'СЕТ СН'!$I$12+СВЦЭМ!$D$10+'СЕТ СН'!$I$5-'СЕТ СН'!$I$20</f>
        <v>5476.0923098100002</v>
      </c>
      <c r="S150" s="36">
        <f>SUMIFS(СВЦЭМ!$C$39:$C$782,СВЦЭМ!$A$39:$A$782,$A150,СВЦЭМ!$B$39:$B$782,S$119)+'СЕТ СН'!$I$12+СВЦЭМ!$D$10+'СЕТ СН'!$I$5-'СЕТ СН'!$I$20</f>
        <v>5455.2029781199999</v>
      </c>
      <c r="T150" s="36">
        <f>SUMIFS(СВЦЭМ!$C$39:$C$782,СВЦЭМ!$A$39:$A$782,$A150,СВЦЭМ!$B$39:$B$782,T$119)+'СЕТ СН'!$I$12+СВЦЭМ!$D$10+'СЕТ СН'!$I$5-'СЕТ СН'!$I$20</f>
        <v>5418.1424698299998</v>
      </c>
      <c r="U150" s="36">
        <f>SUMIFS(СВЦЭМ!$C$39:$C$782,СВЦЭМ!$A$39:$A$782,$A150,СВЦЭМ!$B$39:$B$782,U$119)+'СЕТ СН'!$I$12+СВЦЭМ!$D$10+'СЕТ СН'!$I$5-'СЕТ СН'!$I$20</f>
        <v>5414.6938399800001</v>
      </c>
      <c r="V150" s="36">
        <f>SUMIFS(СВЦЭМ!$C$39:$C$782,СВЦЭМ!$A$39:$A$782,$A150,СВЦЭМ!$B$39:$B$782,V$119)+'СЕТ СН'!$I$12+СВЦЭМ!$D$10+'СЕТ СН'!$I$5-'СЕТ СН'!$I$20</f>
        <v>5426.2930744200003</v>
      </c>
      <c r="W150" s="36">
        <f>SUMIFS(СВЦЭМ!$C$39:$C$782,СВЦЭМ!$A$39:$A$782,$A150,СВЦЭМ!$B$39:$B$782,W$119)+'СЕТ СН'!$I$12+СВЦЭМ!$D$10+'СЕТ СН'!$I$5-'СЕТ СН'!$I$20</f>
        <v>5404.3772186599999</v>
      </c>
      <c r="X150" s="36">
        <f>SUMIFS(СВЦЭМ!$C$39:$C$782,СВЦЭМ!$A$39:$A$782,$A150,СВЦЭМ!$B$39:$B$782,X$119)+'СЕТ СН'!$I$12+СВЦЭМ!$D$10+'СЕТ СН'!$I$5-'СЕТ СН'!$I$20</f>
        <v>5433.6782036300001</v>
      </c>
      <c r="Y150" s="36">
        <f>SUMIFS(СВЦЭМ!$C$39:$C$782,СВЦЭМ!$A$39:$A$782,$A150,СВЦЭМ!$B$39:$B$782,Y$119)+'СЕТ СН'!$I$12+СВЦЭМ!$D$10+'СЕТ СН'!$I$5-'СЕТ СН'!$I$20</f>
        <v>5441.5761010400001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9"/>
      <c r="W154" s="39"/>
      <c r="X154" s="39"/>
      <c r="Y154" s="39"/>
      <c r="Z154" s="39"/>
    </row>
    <row r="155" spans="1:26" ht="15.75" customHeight="1" x14ac:dyDescent="0.2">
      <c r="A155" s="127"/>
      <c r="B155" s="127"/>
      <c r="C155" s="127"/>
      <c r="D155" s="127"/>
      <c r="E155" s="127"/>
      <c r="F155" s="127"/>
      <c r="G155" s="127"/>
      <c r="H155" s="127"/>
      <c r="I155" s="127"/>
      <c r="J155" s="127"/>
      <c r="K155" s="127"/>
      <c r="L155" s="127"/>
      <c r="M155" s="127"/>
      <c r="N155" s="130">
        <f>СВЦЭМ!$D$12+'СЕТ СН'!$F$13-'СЕТ СН'!$F$21</f>
        <v>644053.54986431485</v>
      </c>
      <c r="O155" s="131"/>
      <c r="P155" s="130">
        <f>СВЦЭМ!$D$12+'СЕТ СН'!$F$13-'СЕТ СН'!$G$21</f>
        <v>644053.54986431485</v>
      </c>
      <c r="Q155" s="131"/>
      <c r="R155" s="130">
        <f>СВЦЭМ!$D$12+'СЕТ СН'!$F$13-'СЕТ СН'!$H$21</f>
        <v>644053.54986431485</v>
      </c>
      <c r="S155" s="131"/>
      <c r="T155" s="130">
        <f>СВЦЭМ!$D$12+'СЕТ СН'!$F$13-'СЕТ СН'!$I$21</f>
        <v>644053.54986431485</v>
      </c>
      <c r="U155" s="131"/>
      <c r="V155" s="40"/>
      <c r="W155" s="40"/>
      <c r="X155" s="40"/>
      <c r="Y155" s="30"/>
    </row>
    <row r="156" spans="1:26" x14ac:dyDescent="0.25">
      <c r="A156" s="141"/>
      <c r="B156" s="141"/>
      <c r="C156" s="141"/>
      <c r="D156" s="141"/>
      <c r="E156" s="141"/>
      <c r="F156" s="142"/>
      <c r="G156" s="142"/>
      <c r="H156" s="142"/>
      <c r="I156" s="142"/>
      <c r="J156" s="142"/>
      <c r="K156" s="142"/>
      <c r="L156" s="142"/>
      <c r="M156" s="142"/>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4" t="s">
        <v>39</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3" customHeight="1" x14ac:dyDescent="0.2">
      <c r="A4" s="157" t="s">
        <v>9</v>
      </c>
      <c r="B4" s="157"/>
      <c r="C4" s="157"/>
      <c r="D4" s="157"/>
      <c r="E4" s="157"/>
      <c r="F4" s="157"/>
      <c r="G4" s="157"/>
      <c r="H4" s="157"/>
      <c r="I4" s="157"/>
      <c r="J4" s="157"/>
      <c r="K4" s="157"/>
      <c r="L4" s="157"/>
      <c r="M4" s="157"/>
      <c r="N4" s="157"/>
      <c r="O4" s="157"/>
      <c r="P4" s="157"/>
      <c r="Q4" s="157"/>
      <c r="R4" s="157"/>
      <c r="S4" s="157"/>
      <c r="T4" s="157"/>
      <c r="U4" s="157"/>
      <c r="V4" s="157"/>
      <c r="W4" s="157"/>
      <c r="X4" s="157"/>
      <c r="Y4" s="15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SUMIFS(СВЦЭМ!$C$39:$C$782,СВЦЭМ!$A$39:$A$782,$A12,СВЦЭМ!$B$39:$B$782,B$11)+'СЕТ СН'!$F$12+СВЦЭМ!$D$10+'СЕТ СН'!$F$6-'СЕТ СН'!$F$22</f>
        <v>2059.36128272</v>
      </c>
      <c r="C12" s="36">
        <f>SUMIFS(СВЦЭМ!$C$39:$C$782,СВЦЭМ!$A$39:$A$782,$A12,СВЦЭМ!$B$39:$B$782,C$11)+'СЕТ СН'!$F$12+СВЦЭМ!$D$10+'СЕТ СН'!$F$6-'СЕТ СН'!$F$22</f>
        <v>2107.3763525300001</v>
      </c>
      <c r="D12" s="36">
        <f>SUMIFS(СВЦЭМ!$C$39:$C$782,СВЦЭМ!$A$39:$A$782,$A12,СВЦЭМ!$B$39:$B$782,D$11)+'СЕТ СН'!$F$12+СВЦЭМ!$D$10+'СЕТ СН'!$F$6-'СЕТ СН'!$F$22</f>
        <v>2121.1663286900002</v>
      </c>
      <c r="E12" s="36">
        <f>SUMIFS(СВЦЭМ!$C$39:$C$782,СВЦЭМ!$A$39:$A$782,$A12,СВЦЭМ!$B$39:$B$782,E$11)+'СЕТ СН'!$F$12+СВЦЭМ!$D$10+'СЕТ СН'!$F$6-'СЕТ СН'!$F$22</f>
        <v>2135.5489454100002</v>
      </c>
      <c r="F12" s="36">
        <f>SUMIFS(СВЦЭМ!$C$39:$C$782,СВЦЭМ!$A$39:$A$782,$A12,СВЦЭМ!$B$39:$B$782,F$11)+'СЕТ СН'!$F$12+СВЦЭМ!$D$10+'СЕТ СН'!$F$6-'СЕТ СН'!$F$22</f>
        <v>2131.0639769200002</v>
      </c>
      <c r="G12" s="36">
        <f>SUMIFS(СВЦЭМ!$C$39:$C$782,СВЦЭМ!$A$39:$A$782,$A12,СВЦЭМ!$B$39:$B$782,G$11)+'СЕТ СН'!$F$12+СВЦЭМ!$D$10+'СЕТ СН'!$F$6-'СЕТ СН'!$F$22</f>
        <v>2120.4960483599998</v>
      </c>
      <c r="H12" s="36">
        <f>SUMIFS(СВЦЭМ!$C$39:$C$782,СВЦЭМ!$A$39:$A$782,$A12,СВЦЭМ!$B$39:$B$782,H$11)+'СЕТ СН'!$F$12+СВЦЭМ!$D$10+'СЕТ СН'!$F$6-'СЕТ СН'!$F$22</f>
        <v>2113.8268919100001</v>
      </c>
      <c r="I12" s="36">
        <f>SUMIFS(СВЦЭМ!$C$39:$C$782,СВЦЭМ!$A$39:$A$782,$A12,СВЦЭМ!$B$39:$B$782,I$11)+'СЕТ СН'!$F$12+СВЦЭМ!$D$10+'СЕТ СН'!$F$6-'СЕТ СН'!$F$22</f>
        <v>2076.44551718</v>
      </c>
      <c r="J12" s="36">
        <f>SUMIFS(СВЦЭМ!$C$39:$C$782,СВЦЭМ!$A$39:$A$782,$A12,СВЦЭМ!$B$39:$B$782,J$11)+'СЕТ СН'!$F$12+СВЦЭМ!$D$10+'СЕТ СН'!$F$6-'СЕТ СН'!$F$22</f>
        <v>1968.9741512999999</v>
      </c>
      <c r="K12" s="36">
        <f>SUMIFS(СВЦЭМ!$C$39:$C$782,СВЦЭМ!$A$39:$A$782,$A12,СВЦЭМ!$B$39:$B$782,K$11)+'СЕТ СН'!$F$12+СВЦЭМ!$D$10+'СЕТ СН'!$F$6-'СЕТ СН'!$F$22</f>
        <v>1904.50026871</v>
      </c>
      <c r="L12" s="36">
        <f>SUMIFS(СВЦЭМ!$C$39:$C$782,СВЦЭМ!$A$39:$A$782,$A12,СВЦЭМ!$B$39:$B$782,L$11)+'СЕТ СН'!$F$12+СВЦЭМ!$D$10+'СЕТ СН'!$F$6-'СЕТ СН'!$F$22</f>
        <v>1898.2394513099998</v>
      </c>
      <c r="M12" s="36">
        <f>SUMIFS(СВЦЭМ!$C$39:$C$782,СВЦЭМ!$A$39:$A$782,$A12,СВЦЭМ!$B$39:$B$782,M$11)+'СЕТ СН'!$F$12+СВЦЭМ!$D$10+'СЕТ СН'!$F$6-'СЕТ СН'!$F$22</f>
        <v>1904.67208781</v>
      </c>
      <c r="N12" s="36">
        <f>SUMIFS(СВЦЭМ!$C$39:$C$782,СВЦЭМ!$A$39:$A$782,$A12,СВЦЭМ!$B$39:$B$782,N$11)+'СЕТ СН'!$F$12+СВЦЭМ!$D$10+'СЕТ СН'!$F$6-'СЕТ СН'!$F$22</f>
        <v>1958.1161055000002</v>
      </c>
      <c r="O12" s="36">
        <f>SUMIFS(СВЦЭМ!$C$39:$C$782,СВЦЭМ!$A$39:$A$782,$A12,СВЦЭМ!$B$39:$B$782,O$11)+'СЕТ СН'!$F$12+СВЦЭМ!$D$10+'СЕТ СН'!$F$6-'СЕТ СН'!$F$22</f>
        <v>1982.2400948600002</v>
      </c>
      <c r="P12" s="36">
        <f>SUMIFS(СВЦЭМ!$C$39:$C$782,СВЦЭМ!$A$39:$A$782,$A12,СВЦЭМ!$B$39:$B$782,P$11)+'СЕТ СН'!$F$12+СВЦЭМ!$D$10+'СЕТ СН'!$F$6-'СЕТ СН'!$F$22</f>
        <v>2001.0765801299999</v>
      </c>
      <c r="Q12" s="36">
        <f>SUMIFS(СВЦЭМ!$C$39:$C$782,СВЦЭМ!$A$39:$A$782,$A12,СВЦЭМ!$B$39:$B$782,Q$11)+'СЕТ СН'!$F$12+СВЦЭМ!$D$10+'СЕТ СН'!$F$6-'СЕТ СН'!$F$22</f>
        <v>2025.5439163599999</v>
      </c>
      <c r="R12" s="36">
        <f>SUMIFS(СВЦЭМ!$C$39:$C$782,СВЦЭМ!$A$39:$A$782,$A12,СВЦЭМ!$B$39:$B$782,R$11)+'СЕТ СН'!$F$12+СВЦЭМ!$D$10+'СЕТ СН'!$F$6-'СЕТ СН'!$F$22</f>
        <v>2025.9844266</v>
      </c>
      <c r="S12" s="36">
        <f>SUMIFS(СВЦЭМ!$C$39:$C$782,СВЦЭМ!$A$39:$A$782,$A12,СВЦЭМ!$B$39:$B$782,S$11)+'СЕТ СН'!$F$12+СВЦЭМ!$D$10+'СЕТ СН'!$F$6-'СЕТ СН'!$F$22</f>
        <v>2010.4935986199998</v>
      </c>
      <c r="T12" s="36">
        <f>SUMIFS(СВЦЭМ!$C$39:$C$782,СВЦЭМ!$A$39:$A$782,$A12,СВЦЭМ!$B$39:$B$782,T$11)+'СЕТ СН'!$F$12+СВЦЭМ!$D$10+'СЕТ СН'!$F$6-'СЕТ СН'!$F$22</f>
        <v>1931.37832789</v>
      </c>
      <c r="U12" s="36">
        <f>SUMIFS(СВЦЭМ!$C$39:$C$782,СВЦЭМ!$A$39:$A$782,$A12,СВЦЭМ!$B$39:$B$782,U$11)+'СЕТ СН'!$F$12+СВЦЭМ!$D$10+'СЕТ СН'!$F$6-'СЕТ СН'!$F$22</f>
        <v>1903.06713261</v>
      </c>
      <c r="V12" s="36">
        <f>SUMIFS(СВЦЭМ!$C$39:$C$782,СВЦЭМ!$A$39:$A$782,$A12,СВЦЭМ!$B$39:$B$782,V$11)+'СЕТ СН'!$F$12+СВЦЭМ!$D$10+'СЕТ СН'!$F$6-'СЕТ СН'!$F$22</f>
        <v>1893.1235931699998</v>
      </c>
      <c r="W12" s="36">
        <f>SUMIFS(СВЦЭМ!$C$39:$C$782,СВЦЭМ!$A$39:$A$782,$A12,СВЦЭМ!$B$39:$B$782,W$11)+'СЕТ СН'!$F$12+СВЦЭМ!$D$10+'СЕТ СН'!$F$6-'СЕТ СН'!$F$22</f>
        <v>1887.8340147899999</v>
      </c>
      <c r="X12" s="36">
        <f>SUMIFS(СВЦЭМ!$C$39:$C$782,СВЦЭМ!$A$39:$A$782,$A12,СВЦЭМ!$B$39:$B$782,X$11)+'СЕТ СН'!$F$12+СВЦЭМ!$D$10+'СЕТ СН'!$F$6-'СЕТ СН'!$F$22</f>
        <v>1893.1666496100001</v>
      </c>
      <c r="Y12" s="36">
        <f>SUMIFS(СВЦЭМ!$C$39:$C$782,СВЦЭМ!$A$39:$A$782,$A12,СВЦЭМ!$B$39:$B$782,Y$11)+'СЕТ СН'!$F$12+СВЦЭМ!$D$10+'СЕТ СН'!$F$6-'СЕТ СН'!$F$22</f>
        <v>1890.4707795200002</v>
      </c>
      <c r="AA12" s="37"/>
    </row>
    <row r="13" spans="1:27" ht="15.75" x14ac:dyDescent="0.2">
      <c r="A13" s="35">
        <f>A12+1</f>
        <v>45414</v>
      </c>
      <c r="B13" s="36">
        <f>SUMIFS(СВЦЭМ!$C$39:$C$782,СВЦЭМ!$A$39:$A$782,$A13,СВЦЭМ!$B$39:$B$782,B$11)+'СЕТ СН'!$F$12+СВЦЭМ!$D$10+'СЕТ СН'!$F$6-'СЕТ СН'!$F$22</f>
        <v>1926.3504285200002</v>
      </c>
      <c r="C13" s="36">
        <f>SUMIFS(СВЦЭМ!$C$39:$C$782,СВЦЭМ!$A$39:$A$782,$A13,СВЦЭМ!$B$39:$B$782,C$11)+'СЕТ СН'!$F$12+СВЦЭМ!$D$10+'СЕТ СН'!$F$6-'СЕТ СН'!$F$22</f>
        <v>1973.8676485599999</v>
      </c>
      <c r="D13" s="36">
        <f>SUMIFS(СВЦЭМ!$C$39:$C$782,СВЦЭМ!$A$39:$A$782,$A13,СВЦЭМ!$B$39:$B$782,D$11)+'СЕТ СН'!$F$12+СВЦЭМ!$D$10+'СЕТ СН'!$F$6-'СЕТ СН'!$F$22</f>
        <v>1998.6857625399998</v>
      </c>
      <c r="E13" s="36">
        <f>SUMIFS(СВЦЭМ!$C$39:$C$782,СВЦЭМ!$A$39:$A$782,$A13,СВЦЭМ!$B$39:$B$782,E$11)+'СЕТ СН'!$F$12+СВЦЭМ!$D$10+'СЕТ СН'!$F$6-'СЕТ СН'!$F$22</f>
        <v>2012.9731341199999</v>
      </c>
      <c r="F13" s="36">
        <f>SUMIFS(СВЦЭМ!$C$39:$C$782,СВЦЭМ!$A$39:$A$782,$A13,СВЦЭМ!$B$39:$B$782,F$11)+'СЕТ СН'!$F$12+СВЦЭМ!$D$10+'СЕТ СН'!$F$6-'СЕТ СН'!$F$22</f>
        <v>2010.8044248000001</v>
      </c>
      <c r="G13" s="36">
        <f>SUMIFS(СВЦЭМ!$C$39:$C$782,СВЦЭМ!$A$39:$A$782,$A13,СВЦЭМ!$B$39:$B$782,G$11)+'СЕТ СН'!$F$12+СВЦЭМ!$D$10+'СЕТ СН'!$F$6-'СЕТ СН'!$F$22</f>
        <v>1984.0076236999998</v>
      </c>
      <c r="H13" s="36">
        <f>SUMIFS(СВЦЭМ!$C$39:$C$782,СВЦЭМ!$A$39:$A$782,$A13,СВЦЭМ!$B$39:$B$782,H$11)+'СЕТ СН'!$F$12+СВЦЭМ!$D$10+'СЕТ СН'!$F$6-'СЕТ СН'!$F$22</f>
        <v>1939.0128049999998</v>
      </c>
      <c r="I13" s="36">
        <f>SUMIFS(СВЦЭМ!$C$39:$C$782,СВЦЭМ!$A$39:$A$782,$A13,СВЦЭМ!$B$39:$B$782,I$11)+'СЕТ СН'!$F$12+СВЦЭМ!$D$10+'СЕТ СН'!$F$6-'СЕТ СН'!$F$22</f>
        <v>1863.9236250899999</v>
      </c>
      <c r="J13" s="36">
        <f>SUMIFS(СВЦЭМ!$C$39:$C$782,СВЦЭМ!$A$39:$A$782,$A13,СВЦЭМ!$B$39:$B$782,J$11)+'СЕТ СН'!$F$12+СВЦЭМ!$D$10+'СЕТ СН'!$F$6-'СЕТ СН'!$F$22</f>
        <v>1807.9098106800002</v>
      </c>
      <c r="K13" s="36">
        <f>SUMIFS(СВЦЭМ!$C$39:$C$782,СВЦЭМ!$A$39:$A$782,$A13,СВЦЭМ!$B$39:$B$782,K$11)+'СЕТ СН'!$F$12+СВЦЭМ!$D$10+'СЕТ СН'!$F$6-'СЕТ СН'!$F$22</f>
        <v>1782.7244793999998</v>
      </c>
      <c r="L13" s="36">
        <f>SUMIFS(СВЦЭМ!$C$39:$C$782,СВЦЭМ!$A$39:$A$782,$A13,СВЦЭМ!$B$39:$B$782,L$11)+'СЕТ СН'!$F$12+СВЦЭМ!$D$10+'СЕТ СН'!$F$6-'СЕТ СН'!$F$22</f>
        <v>1791.0093425999999</v>
      </c>
      <c r="M13" s="36">
        <f>SUMIFS(СВЦЭМ!$C$39:$C$782,СВЦЭМ!$A$39:$A$782,$A13,СВЦЭМ!$B$39:$B$782,M$11)+'СЕТ СН'!$F$12+СВЦЭМ!$D$10+'СЕТ СН'!$F$6-'СЕТ СН'!$F$22</f>
        <v>1812.8344608799998</v>
      </c>
      <c r="N13" s="36">
        <f>SUMIFS(СВЦЭМ!$C$39:$C$782,СВЦЭМ!$A$39:$A$782,$A13,СВЦЭМ!$B$39:$B$782,N$11)+'СЕТ СН'!$F$12+СВЦЭМ!$D$10+'СЕТ СН'!$F$6-'СЕТ СН'!$F$22</f>
        <v>1833.51681508</v>
      </c>
      <c r="O13" s="36">
        <f>SUMIFS(СВЦЭМ!$C$39:$C$782,СВЦЭМ!$A$39:$A$782,$A13,СВЦЭМ!$B$39:$B$782,O$11)+'СЕТ СН'!$F$12+СВЦЭМ!$D$10+'СЕТ СН'!$F$6-'СЕТ СН'!$F$22</f>
        <v>1820.0024744699999</v>
      </c>
      <c r="P13" s="36">
        <f>SUMIFS(СВЦЭМ!$C$39:$C$782,СВЦЭМ!$A$39:$A$782,$A13,СВЦЭМ!$B$39:$B$782,P$11)+'СЕТ СН'!$F$12+СВЦЭМ!$D$10+'СЕТ СН'!$F$6-'СЕТ СН'!$F$22</f>
        <v>1832.5161887300001</v>
      </c>
      <c r="Q13" s="36">
        <f>SUMIFS(СВЦЭМ!$C$39:$C$782,СВЦЭМ!$A$39:$A$782,$A13,СВЦЭМ!$B$39:$B$782,Q$11)+'СЕТ СН'!$F$12+СВЦЭМ!$D$10+'СЕТ СН'!$F$6-'СЕТ СН'!$F$22</f>
        <v>1868.6736176200002</v>
      </c>
      <c r="R13" s="36">
        <f>SUMIFS(СВЦЭМ!$C$39:$C$782,СВЦЭМ!$A$39:$A$782,$A13,СВЦЭМ!$B$39:$B$782,R$11)+'СЕТ СН'!$F$12+СВЦЭМ!$D$10+'СЕТ СН'!$F$6-'СЕТ СН'!$F$22</f>
        <v>1869.6924855299999</v>
      </c>
      <c r="S13" s="36">
        <f>SUMIFS(СВЦЭМ!$C$39:$C$782,СВЦЭМ!$A$39:$A$782,$A13,СВЦЭМ!$B$39:$B$782,S$11)+'СЕТ СН'!$F$12+СВЦЭМ!$D$10+'СЕТ СН'!$F$6-'СЕТ СН'!$F$22</f>
        <v>1869.3282040399999</v>
      </c>
      <c r="T13" s="36">
        <f>SUMIFS(СВЦЭМ!$C$39:$C$782,СВЦЭМ!$A$39:$A$782,$A13,СВЦЭМ!$B$39:$B$782,T$11)+'СЕТ СН'!$F$12+СВЦЭМ!$D$10+'СЕТ СН'!$F$6-'СЕТ СН'!$F$22</f>
        <v>1838.8884020400001</v>
      </c>
      <c r="U13" s="36">
        <f>SUMIFS(СВЦЭМ!$C$39:$C$782,СВЦЭМ!$A$39:$A$782,$A13,СВЦЭМ!$B$39:$B$782,U$11)+'СЕТ СН'!$F$12+СВЦЭМ!$D$10+'СЕТ СН'!$F$6-'СЕТ СН'!$F$22</f>
        <v>1805.0361739499999</v>
      </c>
      <c r="V13" s="36">
        <f>SUMIFS(СВЦЭМ!$C$39:$C$782,СВЦЭМ!$A$39:$A$782,$A13,СВЦЭМ!$B$39:$B$782,V$11)+'СЕТ СН'!$F$12+СВЦЭМ!$D$10+'СЕТ СН'!$F$6-'СЕТ СН'!$F$22</f>
        <v>1762.5169523600002</v>
      </c>
      <c r="W13" s="36">
        <f>SUMIFS(СВЦЭМ!$C$39:$C$782,СВЦЭМ!$A$39:$A$782,$A13,СВЦЭМ!$B$39:$B$782,W$11)+'СЕТ СН'!$F$12+СВЦЭМ!$D$10+'СЕТ СН'!$F$6-'СЕТ СН'!$F$22</f>
        <v>1756.3372377999999</v>
      </c>
      <c r="X13" s="36">
        <f>SUMIFS(СВЦЭМ!$C$39:$C$782,СВЦЭМ!$A$39:$A$782,$A13,СВЦЭМ!$B$39:$B$782,X$11)+'СЕТ СН'!$F$12+СВЦЭМ!$D$10+'СЕТ СН'!$F$6-'СЕТ СН'!$F$22</f>
        <v>1810.7557879599999</v>
      </c>
      <c r="Y13" s="36">
        <f>SUMIFS(СВЦЭМ!$C$39:$C$782,СВЦЭМ!$A$39:$A$782,$A13,СВЦЭМ!$B$39:$B$782,Y$11)+'СЕТ СН'!$F$12+СВЦЭМ!$D$10+'СЕТ СН'!$F$6-'СЕТ СН'!$F$22</f>
        <v>1954.6728818699999</v>
      </c>
    </row>
    <row r="14" spans="1:27" ht="15.75" x14ac:dyDescent="0.2">
      <c r="A14" s="35">
        <f t="shared" ref="A14:A42" si="0">A13+1</f>
        <v>45415</v>
      </c>
      <c r="B14" s="36">
        <f>SUMIFS(СВЦЭМ!$C$39:$C$782,СВЦЭМ!$A$39:$A$782,$A14,СВЦЭМ!$B$39:$B$782,B$11)+'СЕТ СН'!$F$12+СВЦЭМ!$D$10+'СЕТ СН'!$F$6-'СЕТ СН'!$F$22</f>
        <v>2046.1372903900001</v>
      </c>
      <c r="C14" s="36">
        <f>SUMIFS(СВЦЭМ!$C$39:$C$782,СВЦЭМ!$A$39:$A$782,$A14,СВЦЭМ!$B$39:$B$782,C$11)+'СЕТ СН'!$F$12+СВЦЭМ!$D$10+'СЕТ СН'!$F$6-'СЕТ СН'!$F$22</f>
        <v>2083.9861609600002</v>
      </c>
      <c r="D14" s="36">
        <f>SUMIFS(СВЦЭМ!$C$39:$C$782,СВЦЭМ!$A$39:$A$782,$A14,СВЦЭМ!$B$39:$B$782,D$11)+'СЕТ СН'!$F$12+СВЦЭМ!$D$10+'СЕТ СН'!$F$6-'СЕТ СН'!$F$22</f>
        <v>2117.7514672400002</v>
      </c>
      <c r="E14" s="36">
        <f>SUMIFS(СВЦЭМ!$C$39:$C$782,СВЦЭМ!$A$39:$A$782,$A14,СВЦЭМ!$B$39:$B$782,E$11)+'СЕТ СН'!$F$12+СВЦЭМ!$D$10+'СЕТ СН'!$F$6-'СЕТ СН'!$F$22</f>
        <v>2137.3512756099999</v>
      </c>
      <c r="F14" s="36">
        <f>SUMIFS(СВЦЭМ!$C$39:$C$782,СВЦЭМ!$A$39:$A$782,$A14,СВЦЭМ!$B$39:$B$782,F$11)+'СЕТ СН'!$F$12+СВЦЭМ!$D$10+'СЕТ СН'!$F$6-'СЕТ СН'!$F$22</f>
        <v>2131.5152583499998</v>
      </c>
      <c r="G14" s="36">
        <f>SUMIFS(СВЦЭМ!$C$39:$C$782,СВЦЭМ!$A$39:$A$782,$A14,СВЦЭМ!$B$39:$B$782,G$11)+'СЕТ СН'!$F$12+СВЦЭМ!$D$10+'СЕТ СН'!$F$6-'СЕТ СН'!$F$22</f>
        <v>2119.7603264300001</v>
      </c>
      <c r="H14" s="36">
        <f>SUMIFS(СВЦЭМ!$C$39:$C$782,СВЦЭМ!$A$39:$A$782,$A14,СВЦЭМ!$B$39:$B$782,H$11)+'СЕТ СН'!$F$12+СВЦЭМ!$D$10+'СЕТ СН'!$F$6-'СЕТ СН'!$F$22</f>
        <v>2046.4326080000001</v>
      </c>
      <c r="I14" s="36">
        <f>SUMIFS(СВЦЭМ!$C$39:$C$782,СВЦЭМ!$A$39:$A$782,$A14,СВЦЭМ!$B$39:$B$782,I$11)+'СЕТ СН'!$F$12+СВЦЭМ!$D$10+'СЕТ СН'!$F$6-'СЕТ СН'!$F$22</f>
        <v>1957.0022721599998</v>
      </c>
      <c r="J14" s="36">
        <f>SUMIFS(СВЦЭМ!$C$39:$C$782,СВЦЭМ!$A$39:$A$782,$A14,СВЦЭМ!$B$39:$B$782,J$11)+'СЕТ СН'!$F$12+СВЦЭМ!$D$10+'СЕТ СН'!$F$6-'СЕТ СН'!$F$22</f>
        <v>1904.5048464199999</v>
      </c>
      <c r="K14" s="36">
        <f>SUMIFS(СВЦЭМ!$C$39:$C$782,СВЦЭМ!$A$39:$A$782,$A14,СВЦЭМ!$B$39:$B$782,K$11)+'СЕТ СН'!$F$12+СВЦЭМ!$D$10+'СЕТ СН'!$F$6-'СЕТ СН'!$F$22</f>
        <v>1887.7768419700001</v>
      </c>
      <c r="L14" s="36">
        <f>SUMIFS(СВЦЭМ!$C$39:$C$782,СВЦЭМ!$A$39:$A$782,$A14,СВЦЭМ!$B$39:$B$782,L$11)+'СЕТ СН'!$F$12+СВЦЭМ!$D$10+'СЕТ СН'!$F$6-'СЕТ СН'!$F$22</f>
        <v>1876.8956608899998</v>
      </c>
      <c r="M14" s="36">
        <f>SUMIFS(СВЦЭМ!$C$39:$C$782,СВЦЭМ!$A$39:$A$782,$A14,СВЦЭМ!$B$39:$B$782,M$11)+'СЕТ СН'!$F$12+СВЦЭМ!$D$10+'СЕТ СН'!$F$6-'СЕТ СН'!$F$22</f>
        <v>1890.4256588100002</v>
      </c>
      <c r="N14" s="36">
        <f>SUMIFS(СВЦЭМ!$C$39:$C$782,СВЦЭМ!$A$39:$A$782,$A14,СВЦЭМ!$B$39:$B$782,N$11)+'СЕТ СН'!$F$12+СВЦЭМ!$D$10+'СЕТ СН'!$F$6-'СЕТ СН'!$F$22</f>
        <v>1855.1738829599999</v>
      </c>
      <c r="O14" s="36">
        <f>SUMIFS(СВЦЭМ!$C$39:$C$782,СВЦЭМ!$A$39:$A$782,$A14,СВЦЭМ!$B$39:$B$782,O$11)+'СЕТ СН'!$F$12+СВЦЭМ!$D$10+'СЕТ СН'!$F$6-'СЕТ СН'!$F$22</f>
        <v>1852.3595675199999</v>
      </c>
      <c r="P14" s="36">
        <f>SUMIFS(СВЦЭМ!$C$39:$C$782,СВЦЭМ!$A$39:$A$782,$A14,СВЦЭМ!$B$39:$B$782,P$11)+'СЕТ СН'!$F$12+СВЦЭМ!$D$10+'СЕТ СН'!$F$6-'СЕТ СН'!$F$22</f>
        <v>1905.1113796999998</v>
      </c>
      <c r="Q14" s="36">
        <f>SUMIFS(СВЦЭМ!$C$39:$C$782,СВЦЭМ!$A$39:$A$782,$A14,СВЦЭМ!$B$39:$B$782,Q$11)+'СЕТ СН'!$F$12+СВЦЭМ!$D$10+'СЕТ СН'!$F$6-'СЕТ СН'!$F$22</f>
        <v>1926.3923471799999</v>
      </c>
      <c r="R14" s="36">
        <f>SUMIFS(СВЦЭМ!$C$39:$C$782,СВЦЭМ!$A$39:$A$782,$A14,СВЦЭМ!$B$39:$B$782,R$11)+'СЕТ СН'!$F$12+СВЦЭМ!$D$10+'СЕТ СН'!$F$6-'СЕТ СН'!$F$22</f>
        <v>1938.1357388599999</v>
      </c>
      <c r="S14" s="36">
        <f>SUMIFS(СВЦЭМ!$C$39:$C$782,СВЦЭМ!$A$39:$A$782,$A14,СВЦЭМ!$B$39:$B$782,S$11)+'СЕТ СН'!$F$12+СВЦЭМ!$D$10+'СЕТ СН'!$F$6-'СЕТ СН'!$F$22</f>
        <v>1926.81974838</v>
      </c>
      <c r="T14" s="36">
        <f>SUMIFS(СВЦЭМ!$C$39:$C$782,СВЦЭМ!$A$39:$A$782,$A14,СВЦЭМ!$B$39:$B$782,T$11)+'СЕТ СН'!$F$12+СВЦЭМ!$D$10+'СЕТ СН'!$F$6-'СЕТ СН'!$F$22</f>
        <v>1905.9503437200001</v>
      </c>
      <c r="U14" s="36">
        <f>SUMIFS(СВЦЭМ!$C$39:$C$782,СВЦЭМ!$A$39:$A$782,$A14,СВЦЭМ!$B$39:$B$782,U$11)+'СЕТ СН'!$F$12+СВЦЭМ!$D$10+'СЕТ СН'!$F$6-'СЕТ СН'!$F$22</f>
        <v>1880.5802880199999</v>
      </c>
      <c r="V14" s="36">
        <f>SUMIFS(СВЦЭМ!$C$39:$C$782,СВЦЭМ!$A$39:$A$782,$A14,СВЦЭМ!$B$39:$B$782,V$11)+'СЕТ СН'!$F$12+СВЦЭМ!$D$10+'СЕТ СН'!$F$6-'СЕТ СН'!$F$22</f>
        <v>1872.6071707400001</v>
      </c>
      <c r="W14" s="36">
        <f>SUMIFS(СВЦЭМ!$C$39:$C$782,СВЦЭМ!$A$39:$A$782,$A14,СВЦЭМ!$B$39:$B$782,W$11)+'СЕТ СН'!$F$12+СВЦЭМ!$D$10+'СЕТ СН'!$F$6-'СЕТ СН'!$F$22</f>
        <v>1855.6328502000001</v>
      </c>
      <c r="X14" s="36">
        <f>SUMIFS(СВЦЭМ!$C$39:$C$782,СВЦЭМ!$A$39:$A$782,$A14,СВЦЭМ!$B$39:$B$782,X$11)+'СЕТ СН'!$F$12+СВЦЭМ!$D$10+'СЕТ СН'!$F$6-'СЕТ СН'!$F$22</f>
        <v>1898.38384842</v>
      </c>
      <c r="Y14" s="36">
        <f>SUMIFS(СВЦЭМ!$C$39:$C$782,СВЦЭМ!$A$39:$A$782,$A14,СВЦЭМ!$B$39:$B$782,Y$11)+'СЕТ СН'!$F$12+СВЦЭМ!$D$10+'СЕТ СН'!$F$6-'СЕТ СН'!$F$22</f>
        <v>1964.6378857999998</v>
      </c>
    </row>
    <row r="15" spans="1:27" ht="15.75" x14ac:dyDescent="0.2">
      <c r="A15" s="35">
        <f t="shared" si="0"/>
        <v>45416</v>
      </c>
      <c r="B15" s="36">
        <f>SUMIFS(СВЦЭМ!$C$39:$C$782,СВЦЭМ!$A$39:$A$782,$A15,СВЦЭМ!$B$39:$B$782,B$11)+'СЕТ СН'!$F$12+СВЦЭМ!$D$10+'СЕТ СН'!$F$6-'СЕТ СН'!$F$22</f>
        <v>1972.1757807200001</v>
      </c>
      <c r="C15" s="36">
        <f>SUMIFS(СВЦЭМ!$C$39:$C$782,СВЦЭМ!$A$39:$A$782,$A15,СВЦЭМ!$B$39:$B$782,C$11)+'СЕТ СН'!$F$12+СВЦЭМ!$D$10+'СЕТ СН'!$F$6-'СЕТ СН'!$F$22</f>
        <v>1997.2204026600002</v>
      </c>
      <c r="D15" s="36">
        <f>SUMIFS(СВЦЭМ!$C$39:$C$782,СВЦЭМ!$A$39:$A$782,$A15,СВЦЭМ!$B$39:$B$782,D$11)+'СЕТ СН'!$F$12+СВЦЭМ!$D$10+'СЕТ СН'!$F$6-'СЕТ СН'!$F$22</f>
        <v>2032.0242847999998</v>
      </c>
      <c r="E15" s="36">
        <f>SUMIFS(СВЦЭМ!$C$39:$C$782,СВЦЭМ!$A$39:$A$782,$A15,СВЦЭМ!$B$39:$B$782,E$11)+'СЕТ СН'!$F$12+СВЦЭМ!$D$10+'СЕТ СН'!$F$6-'СЕТ СН'!$F$22</f>
        <v>2060.8923929699999</v>
      </c>
      <c r="F15" s="36">
        <f>SUMIFS(СВЦЭМ!$C$39:$C$782,СВЦЭМ!$A$39:$A$782,$A15,СВЦЭМ!$B$39:$B$782,F$11)+'СЕТ СН'!$F$12+СВЦЭМ!$D$10+'СЕТ СН'!$F$6-'СЕТ СН'!$F$22</f>
        <v>2087.3410279999998</v>
      </c>
      <c r="G15" s="36">
        <f>SUMIFS(СВЦЭМ!$C$39:$C$782,СВЦЭМ!$A$39:$A$782,$A15,СВЦЭМ!$B$39:$B$782,G$11)+'СЕТ СН'!$F$12+СВЦЭМ!$D$10+'СЕТ СН'!$F$6-'СЕТ СН'!$F$22</f>
        <v>2075.59006039</v>
      </c>
      <c r="H15" s="36">
        <f>SUMIFS(СВЦЭМ!$C$39:$C$782,СВЦЭМ!$A$39:$A$782,$A15,СВЦЭМ!$B$39:$B$782,H$11)+'СЕТ СН'!$F$12+СВЦЭМ!$D$10+'СЕТ СН'!$F$6-'СЕТ СН'!$F$22</f>
        <v>1954.2504969500001</v>
      </c>
      <c r="I15" s="36">
        <f>SUMIFS(СВЦЭМ!$C$39:$C$782,СВЦЭМ!$A$39:$A$782,$A15,СВЦЭМ!$B$39:$B$782,I$11)+'СЕТ СН'!$F$12+СВЦЭМ!$D$10+'СЕТ СН'!$F$6-'СЕТ СН'!$F$22</f>
        <v>1901.3652977000002</v>
      </c>
      <c r="J15" s="36">
        <f>SUMIFS(СВЦЭМ!$C$39:$C$782,СВЦЭМ!$A$39:$A$782,$A15,СВЦЭМ!$B$39:$B$782,J$11)+'СЕТ СН'!$F$12+СВЦЭМ!$D$10+'СЕТ СН'!$F$6-'СЕТ СН'!$F$22</f>
        <v>1826.9001999100001</v>
      </c>
      <c r="K15" s="36">
        <f>SUMIFS(СВЦЭМ!$C$39:$C$782,СВЦЭМ!$A$39:$A$782,$A15,СВЦЭМ!$B$39:$B$782,K$11)+'СЕТ СН'!$F$12+СВЦЭМ!$D$10+'СЕТ СН'!$F$6-'СЕТ СН'!$F$22</f>
        <v>1784.52353567</v>
      </c>
      <c r="L15" s="36">
        <f>SUMIFS(СВЦЭМ!$C$39:$C$782,СВЦЭМ!$A$39:$A$782,$A15,СВЦЭМ!$B$39:$B$782,L$11)+'СЕТ СН'!$F$12+СВЦЭМ!$D$10+'СЕТ СН'!$F$6-'СЕТ СН'!$F$22</f>
        <v>1723.1333688499999</v>
      </c>
      <c r="M15" s="36">
        <f>SUMIFS(СВЦЭМ!$C$39:$C$782,СВЦЭМ!$A$39:$A$782,$A15,СВЦЭМ!$B$39:$B$782,M$11)+'СЕТ СН'!$F$12+СВЦЭМ!$D$10+'СЕТ СН'!$F$6-'СЕТ СН'!$F$22</f>
        <v>1729.2601647299998</v>
      </c>
      <c r="N15" s="36">
        <f>SUMIFS(СВЦЭМ!$C$39:$C$782,СВЦЭМ!$A$39:$A$782,$A15,СВЦЭМ!$B$39:$B$782,N$11)+'СЕТ СН'!$F$12+СВЦЭМ!$D$10+'СЕТ СН'!$F$6-'СЕТ СН'!$F$22</f>
        <v>1747.4349272300001</v>
      </c>
      <c r="O15" s="36">
        <f>SUMIFS(СВЦЭМ!$C$39:$C$782,СВЦЭМ!$A$39:$A$782,$A15,СВЦЭМ!$B$39:$B$782,O$11)+'СЕТ СН'!$F$12+СВЦЭМ!$D$10+'СЕТ СН'!$F$6-'СЕТ СН'!$F$22</f>
        <v>1758.27287836</v>
      </c>
      <c r="P15" s="36">
        <f>SUMIFS(СВЦЭМ!$C$39:$C$782,СВЦЭМ!$A$39:$A$782,$A15,СВЦЭМ!$B$39:$B$782,P$11)+'СЕТ СН'!$F$12+СВЦЭМ!$D$10+'СЕТ СН'!$F$6-'СЕТ СН'!$F$22</f>
        <v>1775.4924118099998</v>
      </c>
      <c r="Q15" s="36">
        <f>SUMIFS(СВЦЭМ!$C$39:$C$782,СВЦЭМ!$A$39:$A$782,$A15,СВЦЭМ!$B$39:$B$782,Q$11)+'СЕТ СН'!$F$12+СВЦЭМ!$D$10+'СЕТ СН'!$F$6-'СЕТ СН'!$F$22</f>
        <v>1790.89451968</v>
      </c>
      <c r="R15" s="36">
        <f>SUMIFS(СВЦЭМ!$C$39:$C$782,СВЦЭМ!$A$39:$A$782,$A15,СВЦЭМ!$B$39:$B$782,R$11)+'СЕТ СН'!$F$12+СВЦЭМ!$D$10+'СЕТ СН'!$F$6-'СЕТ СН'!$F$22</f>
        <v>1796.5598194300001</v>
      </c>
      <c r="S15" s="36">
        <f>SUMIFS(СВЦЭМ!$C$39:$C$782,СВЦЭМ!$A$39:$A$782,$A15,СВЦЭМ!$B$39:$B$782,S$11)+'СЕТ СН'!$F$12+СВЦЭМ!$D$10+'СЕТ СН'!$F$6-'СЕТ СН'!$F$22</f>
        <v>1782.7490428599999</v>
      </c>
      <c r="T15" s="36">
        <f>SUMIFS(СВЦЭМ!$C$39:$C$782,СВЦЭМ!$A$39:$A$782,$A15,СВЦЭМ!$B$39:$B$782,T$11)+'СЕТ СН'!$F$12+СВЦЭМ!$D$10+'СЕТ СН'!$F$6-'СЕТ СН'!$F$22</f>
        <v>1769.2040350100001</v>
      </c>
      <c r="U15" s="36">
        <f>SUMIFS(СВЦЭМ!$C$39:$C$782,СВЦЭМ!$A$39:$A$782,$A15,СВЦЭМ!$B$39:$B$782,U$11)+'СЕТ СН'!$F$12+СВЦЭМ!$D$10+'СЕТ СН'!$F$6-'СЕТ СН'!$F$22</f>
        <v>1765.9502157299999</v>
      </c>
      <c r="V15" s="36">
        <f>SUMIFS(СВЦЭМ!$C$39:$C$782,СВЦЭМ!$A$39:$A$782,$A15,СВЦЭМ!$B$39:$B$782,V$11)+'СЕТ СН'!$F$12+СВЦЭМ!$D$10+'СЕТ СН'!$F$6-'СЕТ СН'!$F$22</f>
        <v>1802.2754485599999</v>
      </c>
      <c r="W15" s="36">
        <f>SUMIFS(СВЦЭМ!$C$39:$C$782,СВЦЭМ!$A$39:$A$782,$A15,СВЦЭМ!$B$39:$B$782,W$11)+'СЕТ СН'!$F$12+СВЦЭМ!$D$10+'СЕТ СН'!$F$6-'СЕТ СН'!$F$22</f>
        <v>1765.6277968300001</v>
      </c>
      <c r="X15" s="36">
        <f>SUMIFS(СВЦЭМ!$C$39:$C$782,СВЦЭМ!$A$39:$A$782,$A15,СВЦЭМ!$B$39:$B$782,X$11)+'СЕТ СН'!$F$12+СВЦЭМ!$D$10+'СЕТ СН'!$F$6-'СЕТ СН'!$F$22</f>
        <v>1812.7029894000002</v>
      </c>
      <c r="Y15" s="36">
        <f>SUMIFS(СВЦЭМ!$C$39:$C$782,СВЦЭМ!$A$39:$A$782,$A15,СВЦЭМ!$B$39:$B$782,Y$11)+'СЕТ СН'!$F$12+СВЦЭМ!$D$10+'СЕТ СН'!$F$6-'СЕТ СН'!$F$22</f>
        <v>1883.9866440700002</v>
      </c>
    </row>
    <row r="16" spans="1:27" ht="15.75" x14ac:dyDescent="0.2">
      <c r="A16" s="35">
        <f t="shared" si="0"/>
        <v>45417</v>
      </c>
      <c r="B16" s="36">
        <f>SUMIFS(СВЦЭМ!$C$39:$C$782,СВЦЭМ!$A$39:$A$782,$A16,СВЦЭМ!$B$39:$B$782,B$11)+'СЕТ СН'!$F$12+СВЦЭМ!$D$10+'СЕТ СН'!$F$6-'СЕТ СН'!$F$22</f>
        <v>1958.8405431000001</v>
      </c>
      <c r="C16" s="36">
        <f>SUMIFS(СВЦЭМ!$C$39:$C$782,СВЦЭМ!$A$39:$A$782,$A16,СВЦЭМ!$B$39:$B$782,C$11)+'СЕТ СН'!$F$12+СВЦЭМ!$D$10+'СЕТ СН'!$F$6-'СЕТ СН'!$F$22</f>
        <v>2021.1533572399999</v>
      </c>
      <c r="D16" s="36">
        <f>SUMIFS(СВЦЭМ!$C$39:$C$782,СВЦЭМ!$A$39:$A$782,$A16,СВЦЭМ!$B$39:$B$782,D$11)+'СЕТ СН'!$F$12+СВЦЭМ!$D$10+'СЕТ СН'!$F$6-'СЕТ СН'!$F$22</f>
        <v>2047.1137674299998</v>
      </c>
      <c r="E16" s="36">
        <f>SUMIFS(СВЦЭМ!$C$39:$C$782,СВЦЭМ!$A$39:$A$782,$A16,СВЦЭМ!$B$39:$B$782,E$11)+'СЕТ СН'!$F$12+СВЦЭМ!$D$10+'СЕТ СН'!$F$6-'СЕТ СН'!$F$22</f>
        <v>2063.9495747300002</v>
      </c>
      <c r="F16" s="36">
        <f>SUMIFS(СВЦЭМ!$C$39:$C$782,СВЦЭМ!$A$39:$A$782,$A16,СВЦЭМ!$B$39:$B$782,F$11)+'СЕТ СН'!$F$12+СВЦЭМ!$D$10+'СЕТ СН'!$F$6-'СЕТ СН'!$F$22</f>
        <v>2080.6715871900001</v>
      </c>
      <c r="G16" s="36">
        <f>SUMIFS(СВЦЭМ!$C$39:$C$782,СВЦЭМ!$A$39:$A$782,$A16,СВЦЭМ!$B$39:$B$782,G$11)+'СЕТ СН'!$F$12+СВЦЭМ!$D$10+'СЕТ СН'!$F$6-'СЕТ СН'!$F$22</f>
        <v>2055.21601882</v>
      </c>
      <c r="H16" s="36">
        <f>SUMIFS(СВЦЭМ!$C$39:$C$782,СВЦЭМ!$A$39:$A$782,$A16,СВЦЭМ!$B$39:$B$782,H$11)+'СЕТ СН'!$F$12+СВЦЭМ!$D$10+'СЕТ СН'!$F$6-'СЕТ СН'!$F$22</f>
        <v>2057.64030882</v>
      </c>
      <c r="I16" s="36">
        <f>SUMIFS(СВЦЭМ!$C$39:$C$782,СВЦЭМ!$A$39:$A$782,$A16,СВЦЭМ!$B$39:$B$782,I$11)+'СЕТ СН'!$F$12+СВЦЭМ!$D$10+'СЕТ СН'!$F$6-'СЕТ СН'!$F$22</f>
        <v>2012.0731628100002</v>
      </c>
      <c r="J16" s="36">
        <f>SUMIFS(СВЦЭМ!$C$39:$C$782,СВЦЭМ!$A$39:$A$782,$A16,СВЦЭМ!$B$39:$B$782,J$11)+'СЕТ СН'!$F$12+СВЦЭМ!$D$10+'СЕТ СН'!$F$6-'СЕТ СН'!$F$22</f>
        <v>1927.0228080800002</v>
      </c>
      <c r="K16" s="36">
        <f>SUMIFS(СВЦЭМ!$C$39:$C$782,СВЦЭМ!$A$39:$A$782,$A16,СВЦЭМ!$B$39:$B$782,K$11)+'СЕТ СН'!$F$12+СВЦЭМ!$D$10+'СЕТ СН'!$F$6-'СЕТ СН'!$F$22</f>
        <v>1867.95046667</v>
      </c>
      <c r="L16" s="36">
        <f>SUMIFS(СВЦЭМ!$C$39:$C$782,СВЦЭМ!$A$39:$A$782,$A16,СВЦЭМ!$B$39:$B$782,L$11)+'СЕТ СН'!$F$12+СВЦЭМ!$D$10+'СЕТ СН'!$F$6-'СЕТ СН'!$F$22</f>
        <v>1817.5332542599999</v>
      </c>
      <c r="M16" s="36">
        <f>SUMIFS(СВЦЭМ!$C$39:$C$782,СВЦЭМ!$A$39:$A$782,$A16,СВЦЭМ!$B$39:$B$782,M$11)+'СЕТ СН'!$F$12+СВЦЭМ!$D$10+'СЕТ СН'!$F$6-'СЕТ СН'!$F$22</f>
        <v>1801.6397791499999</v>
      </c>
      <c r="N16" s="36">
        <f>SUMIFS(СВЦЭМ!$C$39:$C$782,СВЦЭМ!$A$39:$A$782,$A16,СВЦЭМ!$B$39:$B$782,N$11)+'СЕТ СН'!$F$12+СВЦЭМ!$D$10+'СЕТ СН'!$F$6-'СЕТ СН'!$F$22</f>
        <v>1806.1707841799998</v>
      </c>
      <c r="O16" s="36">
        <f>SUMIFS(СВЦЭМ!$C$39:$C$782,СВЦЭМ!$A$39:$A$782,$A16,СВЦЭМ!$B$39:$B$782,O$11)+'СЕТ СН'!$F$12+СВЦЭМ!$D$10+'СЕТ СН'!$F$6-'СЕТ СН'!$F$22</f>
        <v>1847.3589529300002</v>
      </c>
      <c r="P16" s="36">
        <f>SUMIFS(СВЦЭМ!$C$39:$C$782,СВЦЭМ!$A$39:$A$782,$A16,СВЦЭМ!$B$39:$B$782,P$11)+'СЕТ СН'!$F$12+СВЦЭМ!$D$10+'СЕТ СН'!$F$6-'СЕТ СН'!$F$22</f>
        <v>1857.3280220199999</v>
      </c>
      <c r="Q16" s="36">
        <f>SUMIFS(СВЦЭМ!$C$39:$C$782,СВЦЭМ!$A$39:$A$782,$A16,СВЦЭМ!$B$39:$B$782,Q$11)+'СЕТ СН'!$F$12+СВЦЭМ!$D$10+'СЕТ СН'!$F$6-'СЕТ СН'!$F$22</f>
        <v>1878.6070970599999</v>
      </c>
      <c r="R16" s="36">
        <f>SUMIFS(СВЦЭМ!$C$39:$C$782,СВЦЭМ!$A$39:$A$782,$A16,СВЦЭМ!$B$39:$B$782,R$11)+'СЕТ СН'!$F$12+СВЦЭМ!$D$10+'СЕТ СН'!$F$6-'СЕТ СН'!$F$22</f>
        <v>1900.43262181</v>
      </c>
      <c r="S16" s="36">
        <f>SUMIFS(СВЦЭМ!$C$39:$C$782,СВЦЭМ!$A$39:$A$782,$A16,СВЦЭМ!$B$39:$B$782,S$11)+'СЕТ СН'!$F$12+СВЦЭМ!$D$10+'СЕТ СН'!$F$6-'СЕТ СН'!$F$22</f>
        <v>1891.5174634099999</v>
      </c>
      <c r="T16" s="36">
        <f>SUMIFS(СВЦЭМ!$C$39:$C$782,СВЦЭМ!$A$39:$A$782,$A16,СВЦЭМ!$B$39:$B$782,T$11)+'СЕТ СН'!$F$12+СВЦЭМ!$D$10+'СЕТ СН'!$F$6-'СЕТ СН'!$F$22</f>
        <v>1850.1249690999998</v>
      </c>
      <c r="U16" s="36">
        <f>SUMIFS(СВЦЭМ!$C$39:$C$782,СВЦЭМ!$A$39:$A$782,$A16,СВЦЭМ!$B$39:$B$782,U$11)+'СЕТ СН'!$F$12+СВЦЭМ!$D$10+'СЕТ СН'!$F$6-'СЕТ СН'!$F$22</f>
        <v>1841.7423610300002</v>
      </c>
      <c r="V16" s="36">
        <f>SUMIFS(СВЦЭМ!$C$39:$C$782,СВЦЭМ!$A$39:$A$782,$A16,СВЦЭМ!$B$39:$B$782,V$11)+'СЕТ СН'!$F$12+СВЦЭМ!$D$10+'СЕТ СН'!$F$6-'СЕТ СН'!$F$22</f>
        <v>1803.7449382700001</v>
      </c>
      <c r="W16" s="36">
        <f>SUMIFS(СВЦЭМ!$C$39:$C$782,СВЦЭМ!$A$39:$A$782,$A16,СВЦЭМ!$B$39:$B$782,W$11)+'СЕТ СН'!$F$12+СВЦЭМ!$D$10+'СЕТ СН'!$F$6-'СЕТ СН'!$F$22</f>
        <v>1758.7448447900001</v>
      </c>
      <c r="X16" s="36">
        <f>SUMIFS(СВЦЭМ!$C$39:$C$782,СВЦЭМ!$A$39:$A$782,$A16,СВЦЭМ!$B$39:$B$782,X$11)+'СЕТ СН'!$F$12+СВЦЭМ!$D$10+'СЕТ СН'!$F$6-'СЕТ СН'!$F$22</f>
        <v>1806.42053119</v>
      </c>
      <c r="Y16" s="36">
        <f>SUMIFS(СВЦЭМ!$C$39:$C$782,СВЦЭМ!$A$39:$A$782,$A16,СВЦЭМ!$B$39:$B$782,Y$11)+'СЕТ СН'!$F$12+СВЦЭМ!$D$10+'СЕТ СН'!$F$6-'СЕТ СН'!$F$22</f>
        <v>1873.2162847600002</v>
      </c>
    </row>
    <row r="17" spans="1:25" ht="15.75" x14ac:dyDescent="0.2">
      <c r="A17" s="35">
        <f t="shared" si="0"/>
        <v>45418</v>
      </c>
      <c r="B17" s="36">
        <f>SUMIFS(СВЦЭМ!$C$39:$C$782,СВЦЭМ!$A$39:$A$782,$A17,СВЦЭМ!$B$39:$B$782,B$11)+'СЕТ СН'!$F$12+СВЦЭМ!$D$10+'СЕТ СН'!$F$6-'СЕТ СН'!$F$22</f>
        <v>1917.4013849500002</v>
      </c>
      <c r="C17" s="36">
        <f>SUMIFS(СВЦЭМ!$C$39:$C$782,СВЦЭМ!$A$39:$A$782,$A17,СВЦЭМ!$B$39:$B$782,C$11)+'СЕТ СН'!$F$12+СВЦЭМ!$D$10+'СЕТ СН'!$F$6-'СЕТ СН'!$F$22</f>
        <v>1932.2252459299998</v>
      </c>
      <c r="D17" s="36">
        <f>SUMIFS(СВЦЭМ!$C$39:$C$782,СВЦЭМ!$A$39:$A$782,$A17,СВЦЭМ!$B$39:$B$782,D$11)+'СЕТ СН'!$F$12+СВЦЭМ!$D$10+'СЕТ СН'!$F$6-'СЕТ СН'!$F$22</f>
        <v>1992.32467245</v>
      </c>
      <c r="E17" s="36">
        <f>SUMIFS(СВЦЭМ!$C$39:$C$782,СВЦЭМ!$A$39:$A$782,$A17,СВЦЭМ!$B$39:$B$782,E$11)+'СЕТ СН'!$F$12+СВЦЭМ!$D$10+'СЕТ СН'!$F$6-'СЕТ СН'!$F$22</f>
        <v>2041.3696731</v>
      </c>
      <c r="F17" s="36">
        <f>SUMIFS(СВЦЭМ!$C$39:$C$782,СВЦЭМ!$A$39:$A$782,$A17,СВЦЭМ!$B$39:$B$782,F$11)+'СЕТ СН'!$F$12+СВЦЭМ!$D$10+'СЕТ СН'!$F$6-'СЕТ СН'!$F$22</f>
        <v>2029.7043398599999</v>
      </c>
      <c r="G17" s="36">
        <f>SUMIFS(СВЦЭМ!$C$39:$C$782,СВЦЭМ!$A$39:$A$782,$A17,СВЦЭМ!$B$39:$B$782,G$11)+'СЕТ СН'!$F$12+СВЦЭМ!$D$10+'СЕТ СН'!$F$6-'СЕТ СН'!$F$22</f>
        <v>2012.5352731900002</v>
      </c>
      <c r="H17" s="36">
        <f>SUMIFS(СВЦЭМ!$C$39:$C$782,СВЦЭМ!$A$39:$A$782,$A17,СВЦЭМ!$B$39:$B$782,H$11)+'СЕТ СН'!$F$12+СВЦЭМ!$D$10+'СЕТ СН'!$F$6-'СЕТ СН'!$F$22</f>
        <v>1983.4585232300001</v>
      </c>
      <c r="I17" s="36">
        <f>SUMIFS(СВЦЭМ!$C$39:$C$782,СВЦЭМ!$A$39:$A$782,$A17,СВЦЭМ!$B$39:$B$782,I$11)+'СЕТ СН'!$F$12+СВЦЭМ!$D$10+'СЕТ СН'!$F$6-'СЕТ СН'!$F$22</f>
        <v>1940.24499418</v>
      </c>
      <c r="J17" s="36">
        <f>SUMIFS(СВЦЭМ!$C$39:$C$782,СВЦЭМ!$A$39:$A$782,$A17,СВЦЭМ!$B$39:$B$782,J$11)+'СЕТ СН'!$F$12+СВЦЭМ!$D$10+'СЕТ СН'!$F$6-'СЕТ СН'!$F$22</f>
        <v>1912.6503559500002</v>
      </c>
      <c r="K17" s="36">
        <f>SUMIFS(СВЦЭМ!$C$39:$C$782,СВЦЭМ!$A$39:$A$782,$A17,СВЦЭМ!$B$39:$B$782,K$11)+'СЕТ СН'!$F$12+СВЦЭМ!$D$10+'СЕТ СН'!$F$6-'СЕТ СН'!$F$22</f>
        <v>1916.3872718100001</v>
      </c>
      <c r="L17" s="36">
        <f>SUMIFS(СВЦЭМ!$C$39:$C$782,СВЦЭМ!$A$39:$A$782,$A17,СВЦЭМ!$B$39:$B$782,L$11)+'СЕТ СН'!$F$12+СВЦЭМ!$D$10+'СЕТ СН'!$F$6-'СЕТ СН'!$F$22</f>
        <v>1882.4257451100002</v>
      </c>
      <c r="M17" s="36">
        <f>SUMIFS(СВЦЭМ!$C$39:$C$782,СВЦЭМ!$A$39:$A$782,$A17,СВЦЭМ!$B$39:$B$782,M$11)+'СЕТ СН'!$F$12+СВЦЭМ!$D$10+'СЕТ СН'!$F$6-'СЕТ СН'!$F$22</f>
        <v>1885.9961865199998</v>
      </c>
      <c r="N17" s="36">
        <f>SUMIFS(СВЦЭМ!$C$39:$C$782,СВЦЭМ!$A$39:$A$782,$A17,СВЦЭМ!$B$39:$B$782,N$11)+'СЕТ СН'!$F$12+СВЦЭМ!$D$10+'СЕТ СН'!$F$6-'СЕТ СН'!$F$22</f>
        <v>1893.2232435800001</v>
      </c>
      <c r="O17" s="36">
        <f>SUMIFS(СВЦЭМ!$C$39:$C$782,СВЦЭМ!$A$39:$A$782,$A17,СВЦЭМ!$B$39:$B$782,O$11)+'СЕТ СН'!$F$12+СВЦЭМ!$D$10+'СЕТ СН'!$F$6-'СЕТ СН'!$F$22</f>
        <v>1886.8733719000002</v>
      </c>
      <c r="P17" s="36">
        <f>SUMIFS(СВЦЭМ!$C$39:$C$782,СВЦЭМ!$A$39:$A$782,$A17,СВЦЭМ!$B$39:$B$782,P$11)+'СЕТ СН'!$F$12+СВЦЭМ!$D$10+'СЕТ СН'!$F$6-'СЕТ СН'!$F$22</f>
        <v>1910.5084807899998</v>
      </c>
      <c r="Q17" s="36">
        <f>SUMIFS(СВЦЭМ!$C$39:$C$782,СВЦЭМ!$A$39:$A$782,$A17,СВЦЭМ!$B$39:$B$782,Q$11)+'СЕТ СН'!$F$12+СВЦЭМ!$D$10+'СЕТ СН'!$F$6-'СЕТ СН'!$F$22</f>
        <v>1911.6849533899999</v>
      </c>
      <c r="R17" s="36">
        <f>SUMIFS(СВЦЭМ!$C$39:$C$782,СВЦЭМ!$A$39:$A$782,$A17,СВЦЭМ!$B$39:$B$782,R$11)+'СЕТ СН'!$F$12+СВЦЭМ!$D$10+'СЕТ СН'!$F$6-'СЕТ СН'!$F$22</f>
        <v>1915.8108540200001</v>
      </c>
      <c r="S17" s="36">
        <f>SUMIFS(СВЦЭМ!$C$39:$C$782,СВЦЭМ!$A$39:$A$782,$A17,СВЦЭМ!$B$39:$B$782,S$11)+'СЕТ СН'!$F$12+СВЦЭМ!$D$10+'СЕТ СН'!$F$6-'СЕТ СН'!$F$22</f>
        <v>1910.8737840200001</v>
      </c>
      <c r="T17" s="36">
        <f>SUMIFS(СВЦЭМ!$C$39:$C$782,СВЦЭМ!$A$39:$A$782,$A17,СВЦЭМ!$B$39:$B$782,T$11)+'СЕТ СН'!$F$12+СВЦЭМ!$D$10+'СЕТ СН'!$F$6-'СЕТ СН'!$F$22</f>
        <v>1891.93548938</v>
      </c>
      <c r="U17" s="36">
        <f>SUMIFS(СВЦЭМ!$C$39:$C$782,СВЦЭМ!$A$39:$A$782,$A17,СВЦЭМ!$B$39:$B$782,U$11)+'СЕТ СН'!$F$12+СВЦЭМ!$D$10+'СЕТ СН'!$F$6-'СЕТ СН'!$F$22</f>
        <v>1886.1410655999998</v>
      </c>
      <c r="V17" s="36">
        <f>SUMIFS(СВЦЭМ!$C$39:$C$782,СВЦЭМ!$A$39:$A$782,$A17,СВЦЭМ!$B$39:$B$782,V$11)+'СЕТ СН'!$F$12+СВЦЭМ!$D$10+'СЕТ СН'!$F$6-'СЕТ СН'!$F$22</f>
        <v>1872.8695623100002</v>
      </c>
      <c r="W17" s="36">
        <f>SUMIFS(СВЦЭМ!$C$39:$C$782,СВЦЭМ!$A$39:$A$782,$A17,СВЦЭМ!$B$39:$B$782,W$11)+'СЕТ СН'!$F$12+СВЦЭМ!$D$10+'СЕТ СН'!$F$6-'СЕТ СН'!$F$22</f>
        <v>1847.5940014100001</v>
      </c>
      <c r="X17" s="36">
        <f>SUMIFS(СВЦЭМ!$C$39:$C$782,СВЦЭМ!$A$39:$A$782,$A17,СВЦЭМ!$B$39:$B$782,X$11)+'СЕТ СН'!$F$12+СВЦЭМ!$D$10+'СЕТ СН'!$F$6-'СЕТ СН'!$F$22</f>
        <v>1894.1114600199999</v>
      </c>
      <c r="Y17" s="36">
        <f>SUMIFS(СВЦЭМ!$C$39:$C$782,СВЦЭМ!$A$39:$A$782,$A17,СВЦЭМ!$B$39:$B$782,Y$11)+'СЕТ СН'!$F$12+СВЦЭМ!$D$10+'СЕТ СН'!$F$6-'СЕТ СН'!$F$22</f>
        <v>1908.2592705299999</v>
      </c>
    </row>
    <row r="18" spans="1:25" ht="15.75" x14ac:dyDescent="0.2">
      <c r="A18" s="35">
        <f t="shared" si="0"/>
        <v>45419</v>
      </c>
      <c r="B18" s="36">
        <f>SUMIFS(СВЦЭМ!$C$39:$C$782,СВЦЭМ!$A$39:$A$782,$A18,СВЦЭМ!$B$39:$B$782,B$11)+'СЕТ СН'!$F$12+СВЦЭМ!$D$10+'СЕТ СН'!$F$6-'СЕТ СН'!$F$22</f>
        <v>1918.2264468100002</v>
      </c>
      <c r="C18" s="36">
        <f>SUMIFS(СВЦЭМ!$C$39:$C$782,СВЦЭМ!$A$39:$A$782,$A18,СВЦЭМ!$B$39:$B$782,C$11)+'СЕТ СН'!$F$12+СВЦЭМ!$D$10+'СЕТ СН'!$F$6-'СЕТ СН'!$F$22</f>
        <v>2016.05475802</v>
      </c>
      <c r="D18" s="36">
        <f>SUMIFS(СВЦЭМ!$C$39:$C$782,СВЦЭМ!$A$39:$A$782,$A18,СВЦЭМ!$B$39:$B$782,D$11)+'СЕТ СН'!$F$12+СВЦЭМ!$D$10+'СЕТ СН'!$F$6-'СЕТ СН'!$F$22</f>
        <v>2123.9091766699999</v>
      </c>
      <c r="E18" s="36">
        <f>SUMIFS(СВЦЭМ!$C$39:$C$782,СВЦЭМ!$A$39:$A$782,$A18,СВЦЭМ!$B$39:$B$782,E$11)+'СЕТ СН'!$F$12+СВЦЭМ!$D$10+'СЕТ СН'!$F$6-'СЕТ СН'!$F$22</f>
        <v>2145.7843123000002</v>
      </c>
      <c r="F18" s="36">
        <f>SUMIFS(СВЦЭМ!$C$39:$C$782,СВЦЭМ!$A$39:$A$782,$A18,СВЦЭМ!$B$39:$B$782,F$11)+'СЕТ СН'!$F$12+СВЦЭМ!$D$10+'СЕТ СН'!$F$6-'СЕТ СН'!$F$22</f>
        <v>2163.8701845400001</v>
      </c>
      <c r="G18" s="36">
        <f>SUMIFS(СВЦЭМ!$C$39:$C$782,СВЦЭМ!$A$39:$A$782,$A18,СВЦЭМ!$B$39:$B$782,G$11)+'СЕТ СН'!$F$12+СВЦЭМ!$D$10+'СЕТ СН'!$F$6-'СЕТ СН'!$F$22</f>
        <v>2108.1204535800002</v>
      </c>
      <c r="H18" s="36">
        <f>SUMIFS(СВЦЭМ!$C$39:$C$782,СВЦЭМ!$A$39:$A$782,$A18,СВЦЭМ!$B$39:$B$782,H$11)+'СЕТ СН'!$F$12+СВЦЭМ!$D$10+'СЕТ СН'!$F$6-'СЕТ СН'!$F$22</f>
        <v>2055.15428681</v>
      </c>
      <c r="I18" s="36">
        <f>SUMIFS(СВЦЭМ!$C$39:$C$782,СВЦЭМ!$A$39:$A$782,$A18,СВЦЭМ!$B$39:$B$782,I$11)+'СЕТ СН'!$F$12+СВЦЭМ!$D$10+'СЕТ СН'!$F$6-'СЕТ СН'!$F$22</f>
        <v>1972.6846976900001</v>
      </c>
      <c r="J18" s="36">
        <f>SUMIFS(СВЦЭМ!$C$39:$C$782,СВЦЭМ!$A$39:$A$782,$A18,СВЦЭМ!$B$39:$B$782,J$11)+'СЕТ СН'!$F$12+СВЦЭМ!$D$10+'СЕТ СН'!$F$6-'СЕТ СН'!$F$22</f>
        <v>1915.1510795499998</v>
      </c>
      <c r="K18" s="36">
        <f>SUMIFS(СВЦЭМ!$C$39:$C$782,СВЦЭМ!$A$39:$A$782,$A18,СВЦЭМ!$B$39:$B$782,K$11)+'СЕТ СН'!$F$12+СВЦЭМ!$D$10+'СЕТ СН'!$F$6-'СЕТ СН'!$F$22</f>
        <v>1904.3389296400001</v>
      </c>
      <c r="L18" s="36">
        <f>SUMIFS(СВЦЭМ!$C$39:$C$782,СВЦЭМ!$A$39:$A$782,$A18,СВЦЭМ!$B$39:$B$782,L$11)+'СЕТ СН'!$F$12+СВЦЭМ!$D$10+'СЕТ СН'!$F$6-'СЕТ СН'!$F$22</f>
        <v>1860.0673780100001</v>
      </c>
      <c r="M18" s="36">
        <f>SUMIFS(СВЦЭМ!$C$39:$C$782,СВЦЭМ!$A$39:$A$782,$A18,СВЦЭМ!$B$39:$B$782,M$11)+'СЕТ СН'!$F$12+СВЦЭМ!$D$10+'СЕТ СН'!$F$6-'СЕТ СН'!$F$22</f>
        <v>1872.7143629400002</v>
      </c>
      <c r="N18" s="36">
        <f>SUMIFS(СВЦЭМ!$C$39:$C$782,СВЦЭМ!$A$39:$A$782,$A18,СВЦЭМ!$B$39:$B$782,N$11)+'СЕТ СН'!$F$12+СВЦЭМ!$D$10+'СЕТ СН'!$F$6-'СЕТ СН'!$F$22</f>
        <v>1866.2311928099998</v>
      </c>
      <c r="O18" s="36">
        <f>SUMIFS(СВЦЭМ!$C$39:$C$782,СВЦЭМ!$A$39:$A$782,$A18,СВЦЭМ!$B$39:$B$782,O$11)+'СЕТ СН'!$F$12+СВЦЭМ!$D$10+'СЕТ СН'!$F$6-'СЕТ СН'!$F$22</f>
        <v>1884.9900263300001</v>
      </c>
      <c r="P18" s="36">
        <f>SUMIFS(СВЦЭМ!$C$39:$C$782,СВЦЭМ!$A$39:$A$782,$A18,СВЦЭМ!$B$39:$B$782,P$11)+'СЕТ СН'!$F$12+СВЦЭМ!$D$10+'СЕТ СН'!$F$6-'СЕТ СН'!$F$22</f>
        <v>1900.49091426</v>
      </c>
      <c r="Q18" s="36">
        <f>SUMIFS(СВЦЭМ!$C$39:$C$782,СВЦЭМ!$A$39:$A$782,$A18,СВЦЭМ!$B$39:$B$782,Q$11)+'СЕТ СН'!$F$12+СВЦЭМ!$D$10+'СЕТ СН'!$F$6-'СЕТ СН'!$F$22</f>
        <v>1930.7565255899999</v>
      </c>
      <c r="R18" s="36">
        <f>SUMIFS(СВЦЭМ!$C$39:$C$782,СВЦЭМ!$A$39:$A$782,$A18,СВЦЭМ!$B$39:$B$782,R$11)+'СЕТ СН'!$F$12+СВЦЭМ!$D$10+'СЕТ СН'!$F$6-'СЕТ СН'!$F$22</f>
        <v>1947.36429189</v>
      </c>
      <c r="S18" s="36">
        <f>SUMIFS(СВЦЭМ!$C$39:$C$782,СВЦЭМ!$A$39:$A$782,$A18,СВЦЭМ!$B$39:$B$782,S$11)+'СЕТ СН'!$F$12+СВЦЭМ!$D$10+'СЕТ СН'!$F$6-'СЕТ СН'!$F$22</f>
        <v>1918.9391547599998</v>
      </c>
      <c r="T18" s="36">
        <f>SUMIFS(СВЦЭМ!$C$39:$C$782,СВЦЭМ!$A$39:$A$782,$A18,СВЦЭМ!$B$39:$B$782,T$11)+'СЕТ СН'!$F$12+СВЦЭМ!$D$10+'СЕТ СН'!$F$6-'СЕТ СН'!$F$22</f>
        <v>1885.0806863900002</v>
      </c>
      <c r="U18" s="36">
        <f>SUMIFS(СВЦЭМ!$C$39:$C$782,СВЦЭМ!$A$39:$A$782,$A18,СВЦЭМ!$B$39:$B$782,U$11)+'СЕТ СН'!$F$12+СВЦЭМ!$D$10+'СЕТ СН'!$F$6-'СЕТ СН'!$F$22</f>
        <v>1886.9467186699999</v>
      </c>
      <c r="V18" s="36">
        <f>SUMIFS(СВЦЭМ!$C$39:$C$782,СВЦЭМ!$A$39:$A$782,$A18,СВЦЭМ!$B$39:$B$782,V$11)+'СЕТ СН'!$F$12+СВЦЭМ!$D$10+'СЕТ СН'!$F$6-'СЕТ СН'!$F$22</f>
        <v>1859.1873022899999</v>
      </c>
      <c r="W18" s="36">
        <f>SUMIFS(СВЦЭМ!$C$39:$C$782,СВЦЭМ!$A$39:$A$782,$A18,СВЦЭМ!$B$39:$B$782,W$11)+'СЕТ СН'!$F$12+СВЦЭМ!$D$10+'СЕТ СН'!$F$6-'СЕТ СН'!$F$22</f>
        <v>1830.6679938699999</v>
      </c>
      <c r="X18" s="36">
        <f>SUMIFS(СВЦЭМ!$C$39:$C$782,СВЦЭМ!$A$39:$A$782,$A18,СВЦЭМ!$B$39:$B$782,X$11)+'СЕТ СН'!$F$12+СВЦЭМ!$D$10+'СЕТ СН'!$F$6-'СЕТ СН'!$F$22</f>
        <v>1871.4475118999999</v>
      </c>
      <c r="Y18" s="36">
        <f>SUMIFS(СВЦЭМ!$C$39:$C$782,СВЦЭМ!$A$39:$A$782,$A18,СВЦЭМ!$B$39:$B$782,Y$11)+'СЕТ СН'!$F$12+СВЦЭМ!$D$10+'СЕТ СН'!$F$6-'СЕТ СН'!$F$22</f>
        <v>1903.5418401100001</v>
      </c>
    </row>
    <row r="19" spans="1:25" ht="15.75" x14ac:dyDescent="0.2">
      <c r="A19" s="35">
        <f t="shared" si="0"/>
        <v>45420</v>
      </c>
      <c r="B19" s="36">
        <f>SUMIFS(СВЦЭМ!$C$39:$C$782,СВЦЭМ!$A$39:$A$782,$A19,СВЦЭМ!$B$39:$B$782,B$11)+'СЕТ СН'!$F$12+СВЦЭМ!$D$10+'СЕТ СН'!$F$6-'СЕТ СН'!$F$22</f>
        <v>1895.6300898200002</v>
      </c>
      <c r="C19" s="36">
        <f>SUMIFS(СВЦЭМ!$C$39:$C$782,СВЦЭМ!$A$39:$A$782,$A19,СВЦЭМ!$B$39:$B$782,C$11)+'СЕТ СН'!$F$12+СВЦЭМ!$D$10+'СЕТ СН'!$F$6-'СЕТ СН'!$F$22</f>
        <v>1951.52504967</v>
      </c>
      <c r="D19" s="36">
        <f>SUMIFS(СВЦЭМ!$C$39:$C$782,СВЦЭМ!$A$39:$A$782,$A19,СВЦЭМ!$B$39:$B$782,D$11)+'СЕТ СН'!$F$12+СВЦЭМ!$D$10+'СЕТ СН'!$F$6-'СЕТ СН'!$F$22</f>
        <v>1996.8402154300002</v>
      </c>
      <c r="E19" s="36">
        <f>SUMIFS(СВЦЭМ!$C$39:$C$782,СВЦЭМ!$A$39:$A$782,$A19,СВЦЭМ!$B$39:$B$782,E$11)+'СЕТ СН'!$F$12+СВЦЭМ!$D$10+'СЕТ СН'!$F$6-'СЕТ СН'!$F$22</f>
        <v>2022.1258286400002</v>
      </c>
      <c r="F19" s="36">
        <f>SUMIFS(СВЦЭМ!$C$39:$C$782,СВЦЭМ!$A$39:$A$782,$A19,СВЦЭМ!$B$39:$B$782,F$11)+'СЕТ СН'!$F$12+СВЦЭМ!$D$10+'СЕТ СН'!$F$6-'СЕТ СН'!$F$22</f>
        <v>2037.2206295400001</v>
      </c>
      <c r="G19" s="36">
        <f>SUMIFS(СВЦЭМ!$C$39:$C$782,СВЦЭМ!$A$39:$A$782,$A19,СВЦЭМ!$B$39:$B$782,G$11)+'СЕТ СН'!$F$12+СВЦЭМ!$D$10+'СЕТ СН'!$F$6-'СЕТ СН'!$F$22</f>
        <v>2010.66081583</v>
      </c>
      <c r="H19" s="36">
        <f>SUMIFS(СВЦЭМ!$C$39:$C$782,СВЦЭМ!$A$39:$A$782,$A19,СВЦЭМ!$B$39:$B$782,H$11)+'СЕТ СН'!$F$12+СВЦЭМ!$D$10+'СЕТ СН'!$F$6-'СЕТ СН'!$F$22</f>
        <v>1948.9355796200002</v>
      </c>
      <c r="I19" s="36">
        <f>SUMIFS(СВЦЭМ!$C$39:$C$782,СВЦЭМ!$A$39:$A$782,$A19,СВЦЭМ!$B$39:$B$782,I$11)+'СЕТ СН'!$F$12+СВЦЭМ!$D$10+'СЕТ СН'!$F$6-'СЕТ СН'!$F$22</f>
        <v>1873.9914646699999</v>
      </c>
      <c r="J19" s="36">
        <f>SUMIFS(СВЦЭМ!$C$39:$C$782,СВЦЭМ!$A$39:$A$782,$A19,СВЦЭМ!$B$39:$B$782,J$11)+'СЕТ СН'!$F$12+СВЦЭМ!$D$10+'СЕТ СН'!$F$6-'СЕТ СН'!$F$22</f>
        <v>2106.98587972</v>
      </c>
      <c r="K19" s="36">
        <f>SUMIFS(СВЦЭМ!$C$39:$C$782,СВЦЭМ!$A$39:$A$782,$A19,СВЦЭМ!$B$39:$B$782,K$11)+'СЕТ СН'!$F$12+СВЦЭМ!$D$10+'СЕТ СН'!$F$6-'СЕТ СН'!$F$22</f>
        <v>1767.9145813499999</v>
      </c>
      <c r="L19" s="36">
        <f>SUMIFS(СВЦЭМ!$C$39:$C$782,СВЦЭМ!$A$39:$A$782,$A19,СВЦЭМ!$B$39:$B$782,L$11)+'СЕТ СН'!$F$12+СВЦЭМ!$D$10+'СЕТ СН'!$F$6-'СЕТ СН'!$F$22</f>
        <v>1749.4597887300001</v>
      </c>
      <c r="M19" s="36">
        <f>SUMIFS(СВЦЭМ!$C$39:$C$782,СВЦЭМ!$A$39:$A$782,$A19,СВЦЭМ!$B$39:$B$782,M$11)+'СЕТ СН'!$F$12+СВЦЭМ!$D$10+'СЕТ СН'!$F$6-'СЕТ СН'!$F$22</f>
        <v>1747.3219883800002</v>
      </c>
      <c r="N19" s="36">
        <f>SUMIFS(СВЦЭМ!$C$39:$C$782,СВЦЭМ!$A$39:$A$782,$A19,СВЦЭМ!$B$39:$B$782,N$11)+'СЕТ СН'!$F$12+СВЦЭМ!$D$10+'СЕТ СН'!$F$6-'СЕТ СН'!$F$22</f>
        <v>1751.2444216899999</v>
      </c>
      <c r="O19" s="36">
        <f>SUMIFS(СВЦЭМ!$C$39:$C$782,СВЦЭМ!$A$39:$A$782,$A19,СВЦЭМ!$B$39:$B$782,O$11)+'СЕТ СН'!$F$12+СВЦЭМ!$D$10+'СЕТ СН'!$F$6-'СЕТ СН'!$F$22</f>
        <v>1775.5115397</v>
      </c>
      <c r="P19" s="36">
        <f>SUMIFS(СВЦЭМ!$C$39:$C$782,СВЦЭМ!$A$39:$A$782,$A19,СВЦЭМ!$B$39:$B$782,P$11)+'СЕТ СН'!$F$12+СВЦЭМ!$D$10+'СЕТ СН'!$F$6-'СЕТ СН'!$F$22</f>
        <v>1789.2863754700002</v>
      </c>
      <c r="Q19" s="36">
        <f>SUMIFS(СВЦЭМ!$C$39:$C$782,СВЦЭМ!$A$39:$A$782,$A19,СВЦЭМ!$B$39:$B$782,Q$11)+'СЕТ СН'!$F$12+СВЦЭМ!$D$10+'СЕТ СН'!$F$6-'СЕТ СН'!$F$22</f>
        <v>1813.5542625500002</v>
      </c>
      <c r="R19" s="36">
        <f>SUMIFS(СВЦЭМ!$C$39:$C$782,СВЦЭМ!$A$39:$A$782,$A19,СВЦЭМ!$B$39:$B$782,R$11)+'СЕТ СН'!$F$12+СВЦЭМ!$D$10+'СЕТ СН'!$F$6-'СЕТ СН'!$F$22</f>
        <v>48219.985311969998</v>
      </c>
      <c r="S19" s="36">
        <f>SUMIFS(СВЦЭМ!$C$39:$C$782,СВЦЭМ!$A$39:$A$782,$A19,СВЦЭМ!$B$39:$B$782,S$11)+'СЕТ СН'!$F$12+СВЦЭМ!$D$10+'СЕТ СН'!$F$6-'СЕТ СН'!$F$22</f>
        <v>1852.9349361099999</v>
      </c>
      <c r="T19" s="36">
        <f>SUMIFS(СВЦЭМ!$C$39:$C$782,СВЦЭМ!$A$39:$A$782,$A19,СВЦЭМ!$B$39:$B$782,T$11)+'СЕТ СН'!$F$12+СВЦЭМ!$D$10+'СЕТ СН'!$F$6-'СЕТ СН'!$F$22</f>
        <v>1815.1936968999998</v>
      </c>
      <c r="U19" s="36">
        <f>SUMIFS(СВЦЭМ!$C$39:$C$782,СВЦЭМ!$A$39:$A$782,$A19,СВЦЭМ!$B$39:$B$782,U$11)+'СЕТ СН'!$F$12+СВЦЭМ!$D$10+'СЕТ СН'!$F$6-'СЕТ СН'!$F$22</f>
        <v>1800.2670752200002</v>
      </c>
      <c r="V19" s="36">
        <f>SUMIFS(СВЦЭМ!$C$39:$C$782,СВЦЭМ!$A$39:$A$782,$A19,СВЦЭМ!$B$39:$B$782,V$11)+'СЕТ СН'!$F$12+СВЦЭМ!$D$10+'СЕТ СН'!$F$6-'СЕТ СН'!$F$22</f>
        <v>1775.3228068200001</v>
      </c>
      <c r="W19" s="36">
        <f>SUMIFS(СВЦЭМ!$C$39:$C$782,СВЦЭМ!$A$39:$A$782,$A19,СВЦЭМ!$B$39:$B$782,W$11)+'СЕТ СН'!$F$12+СВЦЭМ!$D$10+'СЕТ СН'!$F$6-'СЕТ СН'!$F$22</f>
        <v>1746.3328504800002</v>
      </c>
      <c r="X19" s="36">
        <f>SUMIFS(СВЦЭМ!$C$39:$C$782,СВЦЭМ!$A$39:$A$782,$A19,СВЦЭМ!$B$39:$B$782,X$11)+'СЕТ СН'!$F$12+СВЦЭМ!$D$10+'СЕТ СН'!$F$6-'СЕТ СН'!$F$22</f>
        <v>1752.1553711299998</v>
      </c>
      <c r="Y19" s="36">
        <f>SUMIFS(СВЦЭМ!$C$39:$C$782,СВЦЭМ!$A$39:$A$782,$A19,СВЦЭМ!$B$39:$B$782,Y$11)+'СЕТ СН'!$F$12+СВЦЭМ!$D$10+'СЕТ СН'!$F$6-'СЕТ СН'!$F$22</f>
        <v>1774.2157025299998</v>
      </c>
    </row>
    <row r="20" spans="1:25" ht="15.75" x14ac:dyDescent="0.2">
      <c r="A20" s="35">
        <f t="shared" si="0"/>
        <v>45421</v>
      </c>
      <c r="B20" s="36">
        <f>SUMIFS(СВЦЭМ!$C$39:$C$782,СВЦЭМ!$A$39:$A$782,$A20,СВЦЭМ!$B$39:$B$782,B$11)+'СЕТ СН'!$F$12+СВЦЭМ!$D$10+'СЕТ СН'!$F$6-'СЕТ СН'!$F$22</f>
        <v>1936.5937314299999</v>
      </c>
      <c r="C20" s="36">
        <f>SUMIFS(СВЦЭМ!$C$39:$C$782,СВЦЭМ!$A$39:$A$782,$A20,СВЦЭМ!$B$39:$B$782,C$11)+'СЕТ СН'!$F$12+СВЦЭМ!$D$10+'СЕТ СН'!$F$6-'СЕТ СН'!$F$22</f>
        <v>1996.62075727</v>
      </c>
      <c r="D20" s="36">
        <f>SUMIFS(СВЦЭМ!$C$39:$C$782,СВЦЭМ!$A$39:$A$782,$A20,СВЦЭМ!$B$39:$B$782,D$11)+'СЕТ СН'!$F$12+СВЦЭМ!$D$10+'СЕТ СН'!$F$6-'СЕТ СН'!$F$22</f>
        <v>2040.52781508</v>
      </c>
      <c r="E20" s="36">
        <f>SUMIFS(СВЦЭМ!$C$39:$C$782,СВЦЭМ!$A$39:$A$782,$A20,СВЦЭМ!$B$39:$B$782,E$11)+'СЕТ СН'!$F$12+СВЦЭМ!$D$10+'СЕТ СН'!$F$6-'СЕТ СН'!$F$22</f>
        <v>2074.1566769999999</v>
      </c>
      <c r="F20" s="36">
        <f>SUMIFS(СВЦЭМ!$C$39:$C$782,СВЦЭМ!$A$39:$A$782,$A20,СВЦЭМ!$B$39:$B$782,F$11)+'СЕТ СН'!$F$12+СВЦЭМ!$D$10+'СЕТ СН'!$F$6-'СЕТ СН'!$F$22</f>
        <v>2073.3741612499998</v>
      </c>
      <c r="G20" s="36">
        <f>SUMIFS(СВЦЭМ!$C$39:$C$782,СВЦЭМ!$A$39:$A$782,$A20,СВЦЭМ!$B$39:$B$782,G$11)+'СЕТ СН'!$F$12+СВЦЭМ!$D$10+'СЕТ СН'!$F$6-'СЕТ СН'!$F$22</f>
        <v>2058.0150225299999</v>
      </c>
      <c r="H20" s="36">
        <f>SUMIFS(СВЦЭМ!$C$39:$C$782,СВЦЭМ!$A$39:$A$782,$A20,СВЦЭМ!$B$39:$B$782,H$11)+'СЕТ СН'!$F$12+СВЦЭМ!$D$10+'СЕТ СН'!$F$6-'СЕТ СН'!$F$22</f>
        <v>2056.2617300500001</v>
      </c>
      <c r="I20" s="36">
        <f>SUMIFS(СВЦЭМ!$C$39:$C$782,СВЦЭМ!$A$39:$A$782,$A20,СВЦЭМ!$B$39:$B$782,I$11)+'СЕТ СН'!$F$12+СВЦЭМ!$D$10+'СЕТ СН'!$F$6-'СЕТ СН'!$F$22</f>
        <v>2007.3752773699998</v>
      </c>
      <c r="J20" s="36">
        <f>SUMIFS(СВЦЭМ!$C$39:$C$782,СВЦЭМ!$A$39:$A$782,$A20,СВЦЭМ!$B$39:$B$782,J$11)+'СЕТ СН'!$F$12+СВЦЭМ!$D$10+'СЕТ СН'!$F$6-'СЕТ СН'!$F$22</f>
        <v>1925.86537142</v>
      </c>
      <c r="K20" s="36">
        <f>SUMIFS(СВЦЭМ!$C$39:$C$782,СВЦЭМ!$A$39:$A$782,$A20,СВЦЭМ!$B$39:$B$782,K$11)+'СЕТ СН'!$F$12+СВЦЭМ!$D$10+'СЕТ СН'!$F$6-'СЕТ СН'!$F$22</f>
        <v>1865.2954473899999</v>
      </c>
      <c r="L20" s="36">
        <f>SUMIFS(СВЦЭМ!$C$39:$C$782,СВЦЭМ!$A$39:$A$782,$A20,СВЦЭМ!$B$39:$B$782,L$11)+'СЕТ СН'!$F$12+СВЦЭМ!$D$10+'СЕТ СН'!$F$6-'СЕТ СН'!$F$22</f>
        <v>1810.28593761</v>
      </c>
      <c r="M20" s="36">
        <f>SUMIFS(СВЦЭМ!$C$39:$C$782,СВЦЭМ!$A$39:$A$782,$A20,СВЦЭМ!$B$39:$B$782,M$11)+'СЕТ СН'!$F$12+СВЦЭМ!$D$10+'СЕТ СН'!$F$6-'СЕТ СН'!$F$22</f>
        <v>1807.44460028</v>
      </c>
      <c r="N20" s="36">
        <f>SUMIFS(СВЦЭМ!$C$39:$C$782,СВЦЭМ!$A$39:$A$782,$A20,СВЦЭМ!$B$39:$B$782,N$11)+'СЕТ СН'!$F$12+СВЦЭМ!$D$10+'СЕТ СН'!$F$6-'СЕТ СН'!$F$22</f>
        <v>1841.12123458</v>
      </c>
      <c r="O20" s="36">
        <f>SUMIFS(СВЦЭМ!$C$39:$C$782,СВЦЭМ!$A$39:$A$782,$A20,СВЦЭМ!$B$39:$B$782,O$11)+'СЕТ СН'!$F$12+СВЦЭМ!$D$10+'СЕТ СН'!$F$6-'СЕТ СН'!$F$22</f>
        <v>1878.30848113</v>
      </c>
      <c r="P20" s="36">
        <f>SUMIFS(СВЦЭМ!$C$39:$C$782,СВЦЭМ!$A$39:$A$782,$A20,СВЦЭМ!$B$39:$B$782,P$11)+'СЕТ СН'!$F$12+СВЦЭМ!$D$10+'СЕТ СН'!$F$6-'СЕТ СН'!$F$22</f>
        <v>1853.4672310000001</v>
      </c>
      <c r="Q20" s="36">
        <f>SUMIFS(СВЦЭМ!$C$39:$C$782,СВЦЭМ!$A$39:$A$782,$A20,СВЦЭМ!$B$39:$B$782,Q$11)+'СЕТ СН'!$F$12+СВЦЭМ!$D$10+'СЕТ СН'!$F$6-'СЕТ СН'!$F$22</f>
        <v>1887.7301237299998</v>
      </c>
      <c r="R20" s="36">
        <f>SUMIFS(СВЦЭМ!$C$39:$C$782,СВЦЭМ!$A$39:$A$782,$A20,СВЦЭМ!$B$39:$B$782,R$11)+'СЕТ СН'!$F$12+СВЦЭМ!$D$10+'СЕТ СН'!$F$6-'СЕТ СН'!$F$22</f>
        <v>1890.69506323</v>
      </c>
      <c r="S20" s="36">
        <f>SUMIFS(СВЦЭМ!$C$39:$C$782,СВЦЭМ!$A$39:$A$782,$A20,СВЦЭМ!$B$39:$B$782,S$11)+'СЕТ СН'!$F$12+СВЦЭМ!$D$10+'СЕТ СН'!$F$6-'СЕТ СН'!$F$22</f>
        <v>1886.2055200099999</v>
      </c>
      <c r="T20" s="36">
        <f>SUMIFS(СВЦЭМ!$C$39:$C$782,СВЦЭМ!$A$39:$A$782,$A20,СВЦЭМ!$B$39:$B$782,T$11)+'СЕТ СН'!$F$12+СВЦЭМ!$D$10+'СЕТ СН'!$F$6-'СЕТ СН'!$F$22</f>
        <v>1845.9101514600002</v>
      </c>
      <c r="U20" s="36">
        <f>SUMIFS(СВЦЭМ!$C$39:$C$782,СВЦЭМ!$A$39:$A$782,$A20,СВЦЭМ!$B$39:$B$782,U$11)+'СЕТ СН'!$F$12+СВЦЭМ!$D$10+'СЕТ СН'!$F$6-'СЕТ СН'!$F$22</f>
        <v>1837.2427335500001</v>
      </c>
      <c r="V20" s="36">
        <f>SUMIFS(СВЦЭМ!$C$39:$C$782,СВЦЭМ!$A$39:$A$782,$A20,СВЦЭМ!$B$39:$B$782,V$11)+'СЕТ СН'!$F$12+СВЦЭМ!$D$10+'СЕТ СН'!$F$6-'СЕТ СН'!$F$22</f>
        <v>1794.9649706499999</v>
      </c>
      <c r="W20" s="36">
        <f>SUMIFS(СВЦЭМ!$C$39:$C$782,СВЦЭМ!$A$39:$A$782,$A20,СВЦЭМ!$B$39:$B$782,W$11)+'СЕТ СН'!$F$12+СВЦЭМ!$D$10+'СЕТ СН'!$F$6-'СЕТ СН'!$F$22</f>
        <v>1756.5406049799999</v>
      </c>
      <c r="X20" s="36">
        <f>SUMIFS(СВЦЭМ!$C$39:$C$782,СВЦЭМ!$A$39:$A$782,$A20,СВЦЭМ!$B$39:$B$782,X$11)+'СЕТ СН'!$F$12+СВЦЭМ!$D$10+'СЕТ СН'!$F$6-'СЕТ СН'!$F$22</f>
        <v>1796.3780720599998</v>
      </c>
      <c r="Y20" s="36">
        <f>SUMIFS(СВЦЭМ!$C$39:$C$782,СВЦЭМ!$A$39:$A$782,$A20,СВЦЭМ!$B$39:$B$782,Y$11)+'СЕТ СН'!$F$12+СВЦЭМ!$D$10+'СЕТ СН'!$F$6-'СЕТ СН'!$F$22</f>
        <v>1881.1484070800002</v>
      </c>
    </row>
    <row r="21" spans="1:25" ht="15.75" x14ac:dyDescent="0.2">
      <c r="A21" s="35">
        <f t="shared" si="0"/>
        <v>45422</v>
      </c>
      <c r="B21" s="36">
        <f>SUMIFS(СВЦЭМ!$C$39:$C$782,СВЦЭМ!$A$39:$A$782,$A21,СВЦЭМ!$B$39:$B$782,B$11)+'СЕТ СН'!$F$12+СВЦЭМ!$D$10+'СЕТ СН'!$F$6-'СЕТ СН'!$F$22</f>
        <v>1975.9151401700001</v>
      </c>
      <c r="C21" s="36">
        <f>SUMIFS(СВЦЭМ!$C$39:$C$782,СВЦЭМ!$A$39:$A$782,$A21,СВЦЭМ!$B$39:$B$782,C$11)+'СЕТ СН'!$F$12+СВЦЭМ!$D$10+'СЕТ СН'!$F$6-'СЕТ СН'!$F$22</f>
        <v>2033.6402820799999</v>
      </c>
      <c r="D21" s="36">
        <f>SUMIFS(СВЦЭМ!$C$39:$C$782,СВЦЭМ!$A$39:$A$782,$A21,СВЦЭМ!$B$39:$B$782,D$11)+'СЕТ СН'!$F$12+СВЦЭМ!$D$10+'СЕТ СН'!$F$6-'СЕТ СН'!$F$22</f>
        <v>2060.4356497399999</v>
      </c>
      <c r="E21" s="36">
        <f>SUMIFS(СВЦЭМ!$C$39:$C$782,СВЦЭМ!$A$39:$A$782,$A21,СВЦЭМ!$B$39:$B$782,E$11)+'СЕТ СН'!$F$12+СВЦЭМ!$D$10+'СЕТ СН'!$F$6-'СЕТ СН'!$F$22</f>
        <v>2092.5092043099999</v>
      </c>
      <c r="F21" s="36">
        <f>SUMIFS(СВЦЭМ!$C$39:$C$782,СВЦЭМ!$A$39:$A$782,$A21,СВЦЭМ!$B$39:$B$782,F$11)+'СЕТ СН'!$F$12+СВЦЭМ!$D$10+'СЕТ СН'!$F$6-'СЕТ СН'!$F$22</f>
        <v>2088.1874211300001</v>
      </c>
      <c r="G21" s="36">
        <f>SUMIFS(СВЦЭМ!$C$39:$C$782,СВЦЭМ!$A$39:$A$782,$A21,СВЦЭМ!$B$39:$B$782,G$11)+'СЕТ СН'!$F$12+СВЦЭМ!$D$10+'СЕТ СН'!$F$6-'СЕТ СН'!$F$22</f>
        <v>2089.3048540899999</v>
      </c>
      <c r="H21" s="36">
        <f>SUMIFS(СВЦЭМ!$C$39:$C$782,СВЦЭМ!$A$39:$A$782,$A21,СВЦЭМ!$B$39:$B$782,H$11)+'СЕТ СН'!$F$12+СВЦЭМ!$D$10+'СЕТ СН'!$F$6-'СЕТ СН'!$F$22</f>
        <v>2053.71755833</v>
      </c>
      <c r="I21" s="36">
        <f>SUMIFS(СВЦЭМ!$C$39:$C$782,СВЦЭМ!$A$39:$A$782,$A21,СВЦЭМ!$B$39:$B$782,I$11)+'СЕТ СН'!$F$12+СВЦЭМ!$D$10+'СЕТ СН'!$F$6-'СЕТ СН'!$F$22</f>
        <v>2001.8785899200002</v>
      </c>
      <c r="J21" s="36">
        <f>SUMIFS(СВЦЭМ!$C$39:$C$782,СВЦЭМ!$A$39:$A$782,$A21,СВЦЭМ!$B$39:$B$782,J$11)+'СЕТ СН'!$F$12+СВЦЭМ!$D$10+'СЕТ СН'!$F$6-'СЕТ СН'!$F$22</f>
        <v>1922.0891619899999</v>
      </c>
      <c r="K21" s="36">
        <f>SUMIFS(СВЦЭМ!$C$39:$C$782,СВЦЭМ!$A$39:$A$782,$A21,СВЦЭМ!$B$39:$B$782,K$11)+'СЕТ СН'!$F$12+СВЦЭМ!$D$10+'СЕТ СН'!$F$6-'СЕТ СН'!$F$22</f>
        <v>1864.7420542300001</v>
      </c>
      <c r="L21" s="36">
        <f>SUMIFS(СВЦЭМ!$C$39:$C$782,СВЦЭМ!$A$39:$A$782,$A21,СВЦЭМ!$B$39:$B$782,L$11)+'СЕТ СН'!$F$12+СВЦЭМ!$D$10+'СЕТ СН'!$F$6-'СЕТ СН'!$F$22</f>
        <v>1818.2637826999999</v>
      </c>
      <c r="M21" s="36">
        <f>SUMIFS(СВЦЭМ!$C$39:$C$782,СВЦЭМ!$A$39:$A$782,$A21,СВЦЭМ!$B$39:$B$782,M$11)+'СЕТ СН'!$F$12+СВЦЭМ!$D$10+'СЕТ СН'!$F$6-'СЕТ СН'!$F$22</f>
        <v>1824.1308254999999</v>
      </c>
      <c r="N21" s="36">
        <f>SUMIFS(СВЦЭМ!$C$39:$C$782,СВЦЭМ!$A$39:$A$782,$A21,СВЦЭМ!$B$39:$B$782,N$11)+'СЕТ СН'!$F$12+СВЦЭМ!$D$10+'СЕТ СН'!$F$6-'СЕТ СН'!$F$22</f>
        <v>1833.0860849700002</v>
      </c>
      <c r="O21" s="36">
        <f>SUMIFS(СВЦЭМ!$C$39:$C$782,СВЦЭМ!$A$39:$A$782,$A21,СВЦЭМ!$B$39:$B$782,O$11)+'СЕТ СН'!$F$12+СВЦЭМ!$D$10+'СЕТ СН'!$F$6-'СЕТ СН'!$F$22</f>
        <v>1851.0606434900001</v>
      </c>
      <c r="P21" s="36">
        <f>SUMIFS(СВЦЭМ!$C$39:$C$782,СВЦЭМ!$A$39:$A$782,$A21,СВЦЭМ!$B$39:$B$782,P$11)+'СЕТ СН'!$F$12+СВЦЭМ!$D$10+'СЕТ СН'!$F$6-'СЕТ СН'!$F$22</f>
        <v>1853.82593185</v>
      </c>
      <c r="Q21" s="36">
        <f>SUMIFS(СВЦЭМ!$C$39:$C$782,СВЦЭМ!$A$39:$A$782,$A21,СВЦЭМ!$B$39:$B$782,Q$11)+'СЕТ СН'!$F$12+СВЦЭМ!$D$10+'СЕТ СН'!$F$6-'СЕТ СН'!$F$22</f>
        <v>1885.6427771100002</v>
      </c>
      <c r="R21" s="36">
        <f>SUMIFS(СВЦЭМ!$C$39:$C$782,СВЦЭМ!$A$39:$A$782,$A21,СВЦЭМ!$B$39:$B$782,R$11)+'СЕТ СН'!$F$12+СВЦЭМ!$D$10+'СЕТ СН'!$F$6-'СЕТ СН'!$F$22</f>
        <v>1907.22203132</v>
      </c>
      <c r="S21" s="36">
        <f>SUMIFS(СВЦЭМ!$C$39:$C$782,СВЦЭМ!$A$39:$A$782,$A21,СВЦЭМ!$B$39:$B$782,S$11)+'СЕТ СН'!$F$12+СВЦЭМ!$D$10+'СЕТ СН'!$F$6-'СЕТ СН'!$F$22</f>
        <v>1898.9357693500001</v>
      </c>
      <c r="T21" s="36">
        <f>SUMIFS(СВЦЭМ!$C$39:$C$782,СВЦЭМ!$A$39:$A$782,$A21,СВЦЭМ!$B$39:$B$782,T$11)+'СЕТ СН'!$F$12+СВЦЭМ!$D$10+'СЕТ СН'!$F$6-'СЕТ СН'!$F$22</f>
        <v>1866.9738934299999</v>
      </c>
      <c r="U21" s="36">
        <f>SUMIFS(СВЦЭМ!$C$39:$C$782,СВЦЭМ!$A$39:$A$782,$A21,СВЦЭМ!$B$39:$B$782,U$11)+'СЕТ СН'!$F$12+СВЦЭМ!$D$10+'СЕТ СН'!$F$6-'СЕТ СН'!$F$22</f>
        <v>1849.24566366</v>
      </c>
      <c r="V21" s="36">
        <f>SUMIFS(СВЦЭМ!$C$39:$C$782,СВЦЭМ!$A$39:$A$782,$A21,СВЦЭМ!$B$39:$B$782,V$11)+'СЕТ СН'!$F$12+СВЦЭМ!$D$10+'СЕТ СН'!$F$6-'СЕТ СН'!$F$22</f>
        <v>1811.6435301800002</v>
      </c>
      <c r="W21" s="36">
        <f>SUMIFS(СВЦЭМ!$C$39:$C$782,СВЦЭМ!$A$39:$A$782,$A21,СВЦЭМ!$B$39:$B$782,W$11)+'СЕТ СН'!$F$12+СВЦЭМ!$D$10+'СЕТ СН'!$F$6-'СЕТ СН'!$F$22</f>
        <v>1801.1593608399999</v>
      </c>
      <c r="X21" s="36">
        <f>SUMIFS(СВЦЭМ!$C$39:$C$782,СВЦЭМ!$A$39:$A$782,$A21,СВЦЭМ!$B$39:$B$782,X$11)+'СЕТ СН'!$F$12+СВЦЭМ!$D$10+'СЕТ СН'!$F$6-'СЕТ СН'!$F$22</f>
        <v>1830.4247893299998</v>
      </c>
      <c r="Y21" s="36">
        <f>SUMIFS(СВЦЭМ!$C$39:$C$782,СВЦЭМ!$A$39:$A$782,$A21,СВЦЭМ!$B$39:$B$782,Y$11)+'СЕТ СН'!$F$12+СВЦЭМ!$D$10+'СЕТ СН'!$F$6-'СЕТ СН'!$F$22</f>
        <v>1888.9620100400002</v>
      </c>
    </row>
    <row r="22" spans="1:25" ht="15.75" x14ac:dyDescent="0.2">
      <c r="A22" s="35">
        <f t="shared" si="0"/>
        <v>45423</v>
      </c>
      <c r="B22" s="36">
        <f>SUMIFS(СВЦЭМ!$C$39:$C$782,СВЦЭМ!$A$39:$A$782,$A22,СВЦЭМ!$B$39:$B$782,B$11)+'СЕТ СН'!$F$12+СВЦЭМ!$D$10+'СЕТ СН'!$F$6-'СЕТ СН'!$F$22</f>
        <v>1939.8828393700001</v>
      </c>
      <c r="C22" s="36">
        <f>SUMIFS(СВЦЭМ!$C$39:$C$782,СВЦЭМ!$A$39:$A$782,$A22,СВЦЭМ!$B$39:$B$782,C$11)+'СЕТ СН'!$F$12+СВЦЭМ!$D$10+'СЕТ СН'!$F$6-'СЕТ СН'!$F$22</f>
        <v>2039.7031738199998</v>
      </c>
      <c r="D22" s="36">
        <f>SUMIFS(СВЦЭМ!$C$39:$C$782,СВЦЭМ!$A$39:$A$782,$A22,СВЦЭМ!$B$39:$B$782,D$11)+'СЕТ СН'!$F$12+СВЦЭМ!$D$10+'СЕТ СН'!$F$6-'СЕТ СН'!$F$22</f>
        <v>2075.9530180199999</v>
      </c>
      <c r="E22" s="36">
        <f>SUMIFS(СВЦЭМ!$C$39:$C$782,СВЦЭМ!$A$39:$A$782,$A22,СВЦЭМ!$B$39:$B$782,E$11)+'СЕТ СН'!$F$12+СВЦЭМ!$D$10+'СЕТ СН'!$F$6-'СЕТ СН'!$F$22</f>
        <v>2086.3586164200001</v>
      </c>
      <c r="F22" s="36">
        <f>SUMIFS(СВЦЭМ!$C$39:$C$782,СВЦЭМ!$A$39:$A$782,$A22,СВЦЭМ!$B$39:$B$782,F$11)+'СЕТ СН'!$F$12+СВЦЭМ!$D$10+'СЕТ СН'!$F$6-'СЕТ СН'!$F$22</f>
        <v>2099.06306464</v>
      </c>
      <c r="G22" s="36">
        <f>SUMIFS(СВЦЭМ!$C$39:$C$782,СВЦЭМ!$A$39:$A$782,$A22,СВЦЭМ!$B$39:$B$782,G$11)+'СЕТ СН'!$F$12+СВЦЭМ!$D$10+'СЕТ СН'!$F$6-'СЕТ СН'!$F$22</f>
        <v>2088.8148752000002</v>
      </c>
      <c r="H22" s="36">
        <f>SUMIFS(СВЦЭМ!$C$39:$C$782,СВЦЭМ!$A$39:$A$782,$A22,СВЦЭМ!$B$39:$B$782,H$11)+'СЕТ СН'!$F$12+СВЦЭМ!$D$10+'СЕТ СН'!$F$6-'СЕТ СН'!$F$22</f>
        <v>2048.8585541500001</v>
      </c>
      <c r="I22" s="36">
        <f>SUMIFS(СВЦЭМ!$C$39:$C$782,СВЦЭМ!$A$39:$A$782,$A22,СВЦЭМ!$B$39:$B$782,I$11)+'СЕТ СН'!$F$12+СВЦЭМ!$D$10+'СЕТ СН'!$F$6-'СЕТ СН'!$F$22</f>
        <v>2011.7659815500001</v>
      </c>
      <c r="J22" s="36">
        <f>SUMIFS(СВЦЭМ!$C$39:$C$782,СВЦЭМ!$A$39:$A$782,$A22,СВЦЭМ!$B$39:$B$782,J$11)+'СЕТ СН'!$F$12+СВЦЭМ!$D$10+'СЕТ СН'!$F$6-'СЕТ СН'!$F$22</f>
        <v>1940.0055017700001</v>
      </c>
      <c r="K22" s="36">
        <f>SUMIFS(СВЦЭМ!$C$39:$C$782,СВЦЭМ!$A$39:$A$782,$A22,СВЦЭМ!$B$39:$B$782,K$11)+'СЕТ СН'!$F$12+СВЦЭМ!$D$10+'СЕТ СН'!$F$6-'СЕТ СН'!$F$22</f>
        <v>1899.55025067</v>
      </c>
      <c r="L22" s="36">
        <f>SUMIFS(СВЦЭМ!$C$39:$C$782,СВЦЭМ!$A$39:$A$782,$A22,СВЦЭМ!$B$39:$B$782,L$11)+'СЕТ СН'!$F$12+СВЦЭМ!$D$10+'СЕТ СН'!$F$6-'СЕТ СН'!$F$22</f>
        <v>1865.5689558099998</v>
      </c>
      <c r="M22" s="36">
        <f>SUMIFS(СВЦЭМ!$C$39:$C$782,СВЦЭМ!$A$39:$A$782,$A22,СВЦЭМ!$B$39:$B$782,M$11)+'СЕТ СН'!$F$12+СВЦЭМ!$D$10+'СЕТ СН'!$F$6-'СЕТ СН'!$F$22</f>
        <v>1868.49451881</v>
      </c>
      <c r="N22" s="36">
        <f>SUMIFS(СВЦЭМ!$C$39:$C$782,СВЦЭМ!$A$39:$A$782,$A22,СВЦЭМ!$B$39:$B$782,N$11)+'СЕТ СН'!$F$12+СВЦЭМ!$D$10+'СЕТ СН'!$F$6-'СЕТ СН'!$F$22</f>
        <v>1881.4596482800002</v>
      </c>
      <c r="O22" s="36">
        <f>SUMIFS(СВЦЭМ!$C$39:$C$782,СВЦЭМ!$A$39:$A$782,$A22,СВЦЭМ!$B$39:$B$782,O$11)+'СЕТ СН'!$F$12+СВЦЭМ!$D$10+'СЕТ СН'!$F$6-'СЕТ СН'!$F$22</f>
        <v>1903.3437552800001</v>
      </c>
      <c r="P22" s="36">
        <f>SUMIFS(СВЦЭМ!$C$39:$C$782,СВЦЭМ!$A$39:$A$782,$A22,СВЦЭМ!$B$39:$B$782,P$11)+'СЕТ СН'!$F$12+СВЦЭМ!$D$10+'СЕТ СН'!$F$6-'СЕТ СН'!$F$22</f>
        <v>1917.0267024999998</v>
      </c>
      <c r="Q22" s="36">
        <f>SUMIFS(СВЦЭМ!$C$39:$C$782,СВЦЭМ!$A$39:$A$782,$A22,СВЦЭМ!$B$39:$B$782,Q$11)+'СЕТ СН'!$F$12+СВЦЭМ!$D$10+'СЕТ СН'!$F$6-'СЕТ СН'!$F$22</f>
        <v>1933.3449795400002</v>
      </c>
      <c r="R22" s="36">
        <f>SUMIFS(СВЦЭМ!$C$39:$C$782,СВЦЭМ!$A$39:$A$782,$A22,СВЦЭМ!$B$39:$B$782,R$11)+'СЕТ СН'!$F$12+СВЦЭМ!$D$10+'СЕТ СН'!$F$6-'СЕТ СН'!$F$22</f>
        <v>1937.1826199000002</v>
      </c>
      <c r="S22" s="36">
        <f>SUMIFS(СВЦЭМ!$C$39:$C$782,СВЦЭМ!$A$39:$A$782,$A22,СВЦЭМ!$B$39:$B$782,S$11)+'СЕТ СН'!$F$12+СВЦЭМ!$D$10+'СЕТ СН'!$F$6-'СЕТ СН'!$F$22</f>
        <v>1916.6348798700001</v>
      </c>
      <c r="T22" s="36">
        <f>SUMIFS(СВЦЭМ!$C$39:$C$782,СВЦЭМ!$A$39:$A$782,$A22,СВЦЭМ!$B$39:$B$782,T$11)+'СЕТ СН'!$F$12+СВЦЭМ!$D$10+'СЕТ СН'!$F$6-'СЕТ СН'!$F$22</f>
        <v>1900.01363799</v>
      </c>
      <c r="U22" s="36">
        <f>SUMIFS(СВЦЭМ!$C$39:$C$782,СВЦЭМ!$A$39:$A$782,$A22,СВЦЭМ!$B$39:$B$782,U$11)+'СЕТ СН'!$F$12+СВЦЭМ!$D$10+'СЕТ СН'!$F$6-'СЕТ СН'!$F$22</f>
        <v>1894.7301401</v>
      </c>
      <c r="V22" s="36">
        <f>SUMIFS(СВЦЭМ!$C$39:$C$782,СВЦЭМ!$A$39:$A$782,$A22,СВЦЭМ!$B$39:$B$782,V$11)+'СЕТ СН'!$F$12+СВЦЭМ!$D$10+'СЕТ СН'!$F$6-'СЕТ СН'!$F$22</f>
        <v>1862.1363188400001</v>
      </c>
      <c r="W22" s="36">
        <f>SUMIFS(СВЦЭМ!$C$39:$C$782,СВЦЭМ!$A$39:$A$782,$A22,СВЦЭМ!$B$39:$B$782,W$11)+'СЕТ СН'!$F$12+СВЦЭМ!$D$10+'СЕТ СН'!$F$6-'СЕТ СН'!$F$22</f>
        <v>1843.0378191599998</v>
      </c>
      <c r="X22" s="36">
        <f>SUMIFS(СВЦЭМ!$C$39:$C$782,СВЦЭМ!$A$39:$A$782,$A22,СВЦЭМ!$B$39:$B$782,X$11)+'СЕТ СН'!$F$12+СВЦЭМ!$D$10+'СЕТ СН'!$F$6-'СЕТ СН'!$F$22</f>
        <v>1875.1473159799998</v>
      </c>
      <c r="Y22" s="36">
        <f>SUMIFS(СВЦЭМ!$C$39:$C$782,СВЦЭМ!$A$39:$A$782,$A22,СВЦЭМ!$B$39:$B$782,Y$11)+'СЕТ СН'!$F$12+СВЦЭМ!$D$10+'СЕТ СН'!$F$6-'СЕТ СН'!$F$22</f>
        <v>1926.5332719200001</v>
      </c>
    </row>
    <row r="23" spans="1:25" ht="15.75" x14ac:dyDescent="0.2">
      <c r="A23" s="35">
        <f t="shared" si="0"/>
        <v>45424</v>
      </c>
      <c r="B23" s="36">
        <f>SUMIFS(СВЦЭМ!$C$39:$C$782,СВЦЭМ!$A$39:$A$782,$A23,СВЦЭМ!$B$39:$B$782,B$11)+'СЕТ СН'!$F$12+СВЦЭМ!$D$10+'СЕТ СН'!$F$6-'СЕТ СН'!$F$22</f>
        <v>2020.5649479399999</v>
      </c>
      <c r="C23" s="36">
        <f>SUMIFS(СВЦЭМ!$C$39:$C$782,СВЦЭМ!$A$39:$A$782,$A23,СВЦЭМ!$B$39:$B$782,C$11)+'СЕТ СН'!$F$12+СВЦЭМ!$D$10+'СЕТ СН'!$F$6-'СЕТ СН'!$F$22</f>
        <v>2061.1004195</v>
      </c>
      <c r="D23" s="36">
        <f>SUMIFS(СВЦЭМ!$C$39:$C$782,СВЦЭМ!$A$39:$A$782,$A23,СВЦЭМ!$B$39:$B$782,D$11)+'СЕТ СН'!$F$12+СВЦЭМ!$D$10+'СЕТ СН'!$F$6-'СЕТ СН'!$F$22</f>
        <v>2083.2896836099999</v>
      </c>
      <c r="E23" s="36">
        <f>SUMIFS(СВЦЭМ!$C$39:$C$782,СВЦЭМ!$A$39:$A$782,$A23,СВЦЭМ!$B$39:$B$782,E$11)+'СЕТ СН'!$F$12+СВЦЭМ!$D$10+'СЕТ СН'!$F$6-'СЕТ СН'!$F$22</f>
        <v>2113.9978919300002</v>
      </c>
      <c r="F23" s="36">
        <f>SUMIFS(СВЦЭМ!$C$39:$C$782,СВЦЭМ!$A$39:$A$782,$A23,СВЦЭМ!$B$39:$B$782,F$11)+'СЕТ СН'!$F$12+СВЦЭМ!$D$10+'СЕТ СН'!$F$6-'СЕТ СН'!$F$22</f>
        <v>2131.2634896099999</v>
      </c>
      <c r="G23" s="36">
        <f>SUMIFS(СВЦЭМ!$C$39:$C$782,СВЦЭМ!$A$39:$A$782,$A23,СВЦЭМ!$B$39:$B$782,G$11)+'СЕТ СН'!$F$12+СВЦЭМ!$D$10+'СЕТ СН'!$F$6-'СЕТ СН'!$F$22</f>
        <v>2102.4317766200002</v>
      </c>
      <c r="H23" s="36">
        <f>SUMIFS(СВЦЭМ!$C$39:$C$782,СВЦЭМ!$A$39:$A$782,$A23,СВЦЭМ!$B$39:$B$782,H$11)+'СЕТ СН'!$F$12+СВЦЭМ!$D$10+'СЕТ СН'!$F$6-'СЕТ СН'!$F$22</f>
        <v>2087.4544760899998</v>
      </c>
      <c r="I23" s="36">
        <f>SUMIFS(СВЦЭМ!$C$39:$C$782,СВЦЭМ!$A$39:$A$782,$A23,СВЦЭМ!$B$39:$B$782,I$11)+'СЕТ СН'!$F$12+СВЦЭМ!$D$10+'СЕТ СН'!$F$6-'СЕТ СН'!$F$22</f>
        <v>2051.5405764699999</v>
      </c>
      <c r="J23" s="36">
        <f>SUMIFS(СВЦЭМ!$C$39:$C$782,СВЦЭМ!$A$39:$A$782,$A23,СВЦЭМ!$B$39:$B$782,J$11)+'СЕТ СН'!$F$12+СВЦЭМ!$D$10+'СЕТ СН'!$F$6-'СЕТ СН'!$F$22</f>
        <v>1962.3693026999999</v>
      </c>
      <c r="K23" s="36">
        <f>SUMIFS(СВЦЭМ!$C$39:$C$782,СВЦЭМ!$A$39:$A$782,$A23,СВЦЭМ!$B$39:$B$782,K$11)+'СЕТ СН'!$F$12+СВЦЭМ!$D$10+'СЕТ СН'!$F$6-'СЕТ СН'!$F$22</f>
        <v>1879.9943514400002</v>
      </c>
      <c r="L23" s="36">
        <f>SUMIFS(СВЦЭМ!$C$39:$C$782,СВЦЭМ!$A$39:$A$782,$A23,СВЦЭМ!$B$39:$B$782,L$11)+'СЕТ СН'!$F$12+СВЦЭМ!$D$10+'СЕТ СН'!$F$6-'СЕТ СН'!$F$22</f>
        <v>1864.6156478600001</v>
      </c>
      <c r="M23" s="36">
        <f>SUMIFS(СВЦЭМ!$C$39:$C$782,СВЦЭМ!$A$39:$A$782,$A23,СВЦЭМ!$B$39:$B$782,M$11)+'СЕТ СН'!$F$12+СВЦЭМ!$D$10+'СЕТ СН'!$F$6-'СЕТ СН'!$F$22</f>
        <v>1847.9917234</v>
      </c>
      <c r="N23" s="36">
        <f>SUMIFS(СВЦЭМ!$C$39:$C$782,СВЦЭМ!$A$39:$A$782,$A23,СВЦЭМ!$B$39:$B$782,N$11)+'СЕТ СН'!$F$12+СВЦЭМ!$D$10+'СЕТ СН'!$F$6-'СЕТ СН'!$F$22</f>
        <v>1872.91856852</v>
      </c>
      <c r="O23" s="36">
        <f>SUMIFS(СВЦЭМ!$C$39:$C$782,СВЦЭМ!$A$39:$A$782,$A23,СВЦЭМ!$B$39:$B$782,O$11)+'СЕТ СН'!$F$12+СВЦЭМ!$D$10+'СЕТ СН'!$F$6-'СЕТ СН'!$F$22</f>
        <v>1892.7580872500002</v>
      </c>
      <c r="P23" s="36">
        <f>SUMIFS(СВЦЭМ!$C$39:$C$782,СВЦЭМ!$A$39:$A$782,$A23,СВЦЭМ!$B$39:$B$782,P$11)+'СЕТ СН'!$F$12+СВЦЭМ!$D$10+'СЕТ СН'!$F$6-'СЕТ СН'!$F$22</f>
        <v>1916.5085363100002</v>
      </c>
      <c r="Q23" s="36">
        <f>SUMIFS(СВЦЭМ!$C$39:$C$782,СВЦЭМ!$A$39:$A$782,$A23,СВЦЭМ!$B$39:$B$782,Q$11)+'СЕТ СН'!$F$12+СВЦЭМ!$D$10+'СЕТ СН'!$F$6-'СЕТ СН'!$F$22</f>
        <v>1933.9533750199998</v>
      </c>
      <c r="R23" s="36">
        <f>SUMIFS(СВЦЭМ!$C$39:$C$782,СВЦЭМ!$A$39:$A$782,$A23,СВЦЭМ!$B$39:$B$782,R$11)+'СЕТ СН'!$F$12+СВЦЭМ!$D$10+'СЕТ СН'!$F$6-'СЕТ СН'!$F$22</f>
        <v>1957.9057854900002</v>
      </c>
      <c r="S23" s="36">
        <f>SUMIFS(СВЦЭМ!$C$39:$C$782,СВЦЭМ!$A$39:$A$782,$A23,СВЦЭМ!$B$39:$B$782,S$11)+'СЕТ СН'!$F$12+СВЦЭМ!$D$10+'СЕТ СН'!$F$6-'СЕТ СН'!$F$22</f>
        <v>1940.7621328700002</v>
      </c>
      <c r="T23" s="36">
        <f>SUMIFS(СВЦЭМ!$C$39:$C$782,СВЦЭМ!$A$39:$A$782,$A23,СВЦЭМ!$B$39:$B$782,T$11)+'СЕТ СН'!$F$12+СВЦЭМ!$D$10+'СЕТ СН'!$F$6-'СЕТ СН'!$F$22</f>
        <v>1893.4429475000002</v>
      </c>
      <c r="U23" s="36">
        <f>SUMIFS(СВЦЭМ!$C$39:$C$782,СВЦЭМ!$A$39:$A$782,$A23,СВЦЭМ!$B$39:$B$782,U$11)+'СЕТ СН'!$F$12+СВЦЭМ!$D$10+'СЕТ СН'!$F$6-'СЕТ СН'!$F$22</f>
        <v>1830.7529111100002</v>
      </c>
      <c r="V23" s="36">
        <f>SUMIFS(СВЦЭМ!$C$39:$C$782,СВЦЭМ!$A$39:$A$782,$A23,СВЦЭМ!$B$39:$B$782,V$11)+'СЕТ СН'!$F$12+СВЦЭМ!$D$10+'СЕТ СН'!$F$6-'СЕТ СН'!$F$22</f>
        <v>1790.02596528</v>
      </c>
      <c r="W23" s="36">
        <f>SUMIFS(СВЦЭМ!$C$39:$C$782,СВЦЭМ!$A$39:$A$782,$A23,СВЦЭМ!$B$39:$B$782,W$11)+'СЕТ СН'!$F$12+СВЦЭМ!$D$10+'СЕТ СН'!$F$6-'СЕТ СН'!$F$22</f>
        <v>1764.9189805300002</v>
      </c>
      <c r="X23" s="36">
        <f>SUMIFS(СВЦЭМ!$C$39:$C$782,СВЦЭМ!$A$39:$A$782,$A23,СВЦЭМ!$B$39:$B$782,X$11)+'СЕТ СН'!$F$12+СВЦЭМ!$D$10+'СЕТ СН'!$F$6-'СЕТ СН'!$F$22</f>
        <v>1807.9775431600001</v>
      </c>
      <c r="Y23" s="36">
        <f>SUMIFS(СВЦЭМ!$C$39:$C$782,СВЦЭМ!$A$39:$A$782,$A23,СВЦЭМ!$B$39:$B$782,Y$11)+'СЕТ СН'!$F$12+СВЦЭМ!$D$10+'СЕТ СН'!$F$6-'СЕТ СН'!$F$22</f>
        <v>1847.6966996599999</v>
      </c>
    </row>
    <row r="24" spans="1:25" ht="15.75" x14ac:dyDescent="0.2">
      <c r="A24" s="35">
        <f t="shared" si="0"/>
        <v>45425</v>
      </c>
      <c r="B24" s="36">
        <f>SUMIFS(СВЦЭМ!$C$39:$C$782,СВЦЭМ!$A$39:$A$782,$A24,СВЦЭМ!$B$39:$B$782,B$11)+'СЕТ СН'!$F$12+СВЦЭМ!$D$10+'СЕТ СН'!$F$6-'СЕТ СН'!$F$22</f>
        <v>1913.2551850200002</v>
      </c>
      <c r="C24" s="36">
        <f>SUMIFS(СВЦЭМ!$C$39:$C$782,СВЦЭМ!$A$39:$A$782,$A24,СВЦЭМ!$B$39:$B$782,C$11)+'СЕТ СН'!$F$12+СВЦЭМ!$D$10+'СЕТ СН'!$F$6-'СЕТ СН'!$F$22</f>
        <v>1990.0832976900001</v>
      </c>
      <c r="D24" s="36">
        <f>SUMIFS(СВЦЭМ!$C$39:$C$782,СВЦЭМ!$A$39:$A$782,$A24,СВЦЭМ!$B$39:$B$782,D$11)+'СЕТ СН'!$F$12+СВЦЭМ!$D$10+'СЕТ СН'!$F$6-'СЕТ СН'!$F$22</f>
        <v>2044.8193243599999</v>
      </c>
      <c r="E24" s="36">
        <f>SUMIFS(СВЦЭМ!$C$39:$C$782,СВЦЭМ!$A$39:$A$782,$A24,СВЦЭМ!$B$39:$B$782,E$11)+'СЕТ СН'!$F$12+СВЦЭМ!$D$10+'СЕТ СН'!$F$6-'СЕТ СН'!$F$22</f>
        <v>2107.8428650800001</v>
      </c>
      <c r="F24" s="36">
        <f>SUMIFS(СВЦЭМ!$C$39:$C$782,СВЦЭМ!$A$39:$A$782,$A24,СВЦЭМ!$B$39:$B$782,F$11)+'СЕТ СН'!$F$12+СВЦЭМ!$D$10+'СЕТ СН'!$F$6-'СЕТ СН'!$F$22</f>
        <v>2116.59211439</v>
      </c>
      <c r="G24" s="36">
        <f>SUMIFS(СВЦЭМ!$C$39:$C$782,СВЦЭМ!$A$39:$A$782,$A24,СВЦЭМ!$B$39:$B$782,G$11)+'СЕТ СН'!$F$12+СВЦЭМ!$D$10+'СЕТ СН'!$F$6-'СЕТ СН'!$F$22</f>
        <v>2095.9152819400001</v>
      </c>
      <c r="H24" s="36">
        <f>SUMIFS(СВЦЭМ!$C$39:$C$782,СВЦЭМ!$A$39:$A$782,$A24,СВЦЭМ!$B$39:$B$782,H$11)+'СЕТ СН'!$F$12+СВЦЭМ!$D$10+'СЕТ СН'!$F$6-'СЕТ СН'!$F$22</f>
        <v>2044.6019262599998</v>
      </c>
      <c r="I24" s="36">
        <f>SUMIFS(СВЦЭМ!$C$39:$C$782,СВЦЭМ!$A$39:$A$782,$A24,СВЦЭМ!$B$39:$B$782,I$11)+'СЕТ СН'!$F$12+СВЦЭМ!$D$10+'СЕТ СН'!$F$6-'СЕТ СН'!$F$22</f>
        <v>1947.6506436700001</v>
      </c>
      <c r="J24" s="36">
        <f>SUMIFS(СВЦЭМ!$C$39:$C$782,СВЦЭМ!$A$39:$A$782,$A24,СВЦЭМ!$B$39:$B$782,J$11)+'СЕТ СН'!$F$12+СВЦЭМ!$D$10+'СЕТ СН'!$F$6-'СЕТ СН'!$F$22</f>
        <v>1904.7762663399999</v>
      </c>
      <c r="K24" s="36">
        <f>SUMIFS(СВЦЭМ!$C$39:$C$782,СВЦЭМ!$A$39:$A$782,$A24,СВЦЭМ!$B$39:$B$782,K$11)+'СЕТ СН'!$F$12+СВЦЭМ!$D$10+'СЕТ СН'!$F$6-'СЕТ СН'!$F$22</f>
        <v>1897.0911015400002</v>
      </c>
      <c r="L24" s="36">
        <f>SUMIFS(СВЦЭМ!$C$39:$C$782,СВЦЭМ!$A$39:$A$782,$A24,СВЦЭМ!$B$39:$B$782,L$11)+'СЕТ СН'!$F$12+СВЦЭМ!$D$10+'СЕТ СН'!$F$6-'СЕТ СН'!$F$22</f>
        <v>1866.50227391</v>
      </c>
      <c r="M24" s="36">
        <f>SUMIFS(СВЦЭМ!$C$39:$C$782,СВЦЭМ!$A$39:$A$782,$A24,СВЦЭМ!$B$39:$B$782,M$11)+'СЕТ СН'!$F$12+СВЦЭМ!$D$10+'СЕТ СН'!$F$6-'СЕТ СН'!$F$22</f>
        <v>1884.5062501100001</v>
      </c>
      <c r="N24" s="36">
        <f>SUMIFS(СВЦЭМ!$C$39:$C$782,СВЦЭМ!$A$39:$A$782,$A24,СВЦЭМ!$B$39:$B$782,N$11)+'СЕТ СН'!$F$12+СВЦЭМ!$D$10+'СЕТ СН'!$F$6-'СЕТ СН'!$F$22</f>
        <v>1912.0545727600002</v>
      </c>
      <c r="O24" s="36">
        <f>SUMIFS(СВЦЭМ!$C$39:$C$782,СВЦЭМ!$A$39:$A$782,$A24,СВЦЭМ!$B$39:$B$782,O$11)+'СЕТ СН'!$F$12+СВЦЭМ!$D$10+'СЕТ СН'!$F$6-'СЕТ СН'!$F$22</f>
        <v>1918.1306096100002</v>
      </c>
      <c r="P24" s="36">
        <f>SUMIFS(СВЦЭМ!$C$39:$C$782,СВЦЭМ!$A$39:$A$782,$A24,СВЦЭМ!$B$39:$B$782,P$11)+'СЕТ СН'!$F$12+СВЦЭМ!$D$10+'СЕТ СН'!$F$6-'СЕТ СН'!$F$22</f>
        <v>1925.8209293499999</v>
      </c>
      <c r="Q24" s="36">
        <f>SUMIFS(СВЦЭМ!$C$39:$C$782,СВЦЭМ!$A$39:$A$782,$A24,СВЦЭМ!$B$39:$B$782,Q$11)+'СЕТ СН'!$F$12+СВЦЭМ!$D$10+'СЕТ СН'!$F$6-'СЕТ СН'!$F$22</f>
        <v>1950.9644101399999</v>
      </c>
      <c r="R24" s="36">
        <f>SUMIFS(СВЦЭМ!$C$39:$C$782,СВЦЭМ!$A$39:$A$782,$A24,СВЦЭМ!$B$39:$B$782,R$11)+'СЕТ СН'!$F$12+СВЦЭМ!$D$10+'СЕТ СН'!$F$6-'СЕТ СН'!$F$22</f>
        <v>1960.7186552200001</v>
      </c>
      <c r="S24" s="36">
        <f>SUMIFS(СВЦЭМ!$C$39:$C$782,СВЦЭМ!$A$39:$A$782,$A24,СВЦЭМ!$B$39:$B$782,S$11)+'СЕТ СН'!$F$12+СВЦЭМ!$D$10+'СЕТ СН'!$F$6-'СЕТ СН'!$F$22</f>
        <v>1953.2364108100001</v>
      </c>
      <c r="T24" s="36">
        <f>SUMIFS(СВЦЭМ!$C$39:$C$782,СВЦЭМ!$A$39:$A$782,$A24,СВЦЭМ!$B$39:$B$782,T$11)+'СЕТ СН'!$F$12+СВЦЭМ!$D$10+'СЕТ СН'!$F$6-'СЕТ СН'!$F$22</f>
        <v>1917.7983753899998</v>
      </c>
      <c r="U24" s="36">
        <f>SUMIFS(СВЦЭМ!$C$39:$C$782,СВЦЭМ!$A$39:$A$782,$A24,СВЦЭМ!$B$39:$B$782,U$11)+'СЕТ СН'!$F$12+СВЦЭМ!$D$10+'СЕТ СН'!$F$6-'СЕТ СН'!$F$22</f>
        <v>1909.4388721999999</v>
      </c>
      <c r="V24" s="36">
        <f>SUMIFS(СВЦЭМ!$C$39:$C$782,СВЦЭМ!$A$39:$A$782,$A24,СВЦЭМ!$B$39:$B$782,V$11)+'СЕТ СН'!$F$12+СВЦЭМ!$D$10+'СЕТ СН'!$F$6-'СЕТ СН'!$F$22</f>
        <v>1872.01952626</v>
      </c>
      <c r="W24" s="36">
        <f>SUMIFS(СВЦЭМ!$C$39:$C$782,СВЦЭМ!$A$39:$A$782,$A24,СВЦЭМ!$B$39:$B$782,W$11)+'СЕТ СН'!$F$12+СВЦЭМ!$D$10+'СЕТ СН'!$F$6-'СЕТ СН'!$F$22</f>
        <v>1850.3351213199999</v>
      </c>
      <c r="X24" s="36">
        <f>SUMIFS(СВЦЭМ!$C$39:$C$782,СВЦЭМ!$A$39:$A$782,$A24,СВЦЭМ!$B$39:$B$782,X$11)+'СЕТ СН'!$F$12+СВЦЭМ!$D$10+'СЕТ СН'!$F$6-'СЕТ СН'!$F$22</f>
        <v>1882.7711744200001</v>
      </c>
      <c r="Y24" s="36">
        <f>SUMIFS(СВЦЭМ!$C$39:$C$782,СВЦЭМ!$A$39:$A$782,$A24,СВЦЭМ!$B$39:$B$782,Y$11)+'СЕТ СН'!$F$12+СВЦЭМ!$D$10+'СЕТ СН'!$F$6-'СЕТ СН'!$F$22</f>
        <v>1917.5190452400002</v>
      </c>
    </row>
    <row r="25" spans="1:25" ht="15.75" x14ac:dyDescent="0.2">
      <c r="A25" s="35">
        <f t="shared" si="0"/>
        <v>45426</v>
      </c>
      <c r="B25" s="36">
        <f>SUMIFS(СВЦЭМ!$C$39:$C$782,СВЦЭМ!$A$39:$A$782,$A25,СВЦЭМ!$B$39:$B$782,B$11)+'СЕТ СН'!$F$12+СВЦЭМ!$D$10+'СЕТ СН'!$F$6-'СЕТ СН'!$F$22</f>
        <v>2023.5893233500001</v>
      </c>
      <c r="C25" s="36">
        <f>SUMIFS(СВЦЭМ!$C$39:$C$782,СВЦЭМ!$A$39:$A$782,$A25,СВЦЭМ!$B$39:$B$782,C$11)+'СЕТ СН'!$F$12+СВЦЭМ!$D$10+'СЕТ СН'!$F$6-'СЕТ СН'!$F$22</f>
        <v>2077.3900247299998</v>
      </c>
      <c r="D25" s="36">
        <f>SUMIFS(СВЦЭМ!$C$39:$C$782,СВЦЭМ!$A$39:$A$782,$A25,СВЦЭМ!$B$39:$B$782,D$11)+'СЕТ СН'!$F$12+СВЦЭМ!$D$10+'СЕТ СН'!$F$6-'СЕТ СН'!$F$22</f>
        <v>2073.8055568300001</v>
      </c>
      <c r="E25" s="36">
        <f>SUMIFS(СВЦЭМ!$C$39:$C$782,СВЦЭМ!$A$39:$A$782,$A25,СВЦЭМ!$B$39:$B$782,E$11)+'СЕТ СН'!$F$12+СВЦЭМ!$D$10+'СЕТ СН'!$F$6-'СЕТ СН'!$F$22</f>
        <v>2130.7036585300002</v>
      </c>
      <c r="F25" s="36">
        <f>SUMIFS(СВЦЭМ!$C$39:$C$782,СВЦЭМ!$A$39:$A$782,$A25,СВЦЭМ!$B$39:$B$782,F$11)+'СЕТ СН'!$F$12+СВЦЭМ!$D$10+'СЕТ СН'!$F$6-'СЕТ СН'!$F$22</f>
        <v>2132.5575444400001</v>
      </c>
      <c r="G25" s="36">
        <f>SUMIFS(СВЦЭМ!$C$39:$C$782,СВЦЭМ!$A$39:$A$782,$A25,СВЦЭМ!$B$39:$B$782,G$11)+'СЕТ СН'!$F$12+СВЦЭМ!$D$10+'СЕТ СН'!$F$6-'СЕТ СН'!$F$22</f>
        <v>2101.4789616399999</v>
      </c>
      <c r="H25" s="36">
        <f>SUMIFS(СВЦЭМ!$C$39:$C$782,СВЦЭМ!$A$39:$A$782,$A25,СВЦЭМ!$B$39:$B$782,H$11)+'СЕТ СН'!$F$12+СВЦЭМ!$D$10+'СЕТ СН'!$F$6-'СЕТ СН'!$F$22</f>
        <v>2059.4934535900002</v>
      </c>
      <c r="I25" s="36">
        <f>SUMIFS(СВЦЭМ!$C$39:$C$782,СВЦЭМ!$A$39:$A$782,$A25,СВЦЭМ!$B$39:$B$782,I$11)+'СЕТ СН'!$F$12+СВЦЭМ!$D$10+'СЕТ СН'!$F$6-'СЕТ СН'!$F$22</f>
        <v>1992.5869527700002</v>
      </c>
      <c r="J25" s="36">
        <f>SUMIFS(СВЦЭМ!$C$39:$C$782,СВЦЭМ!$A$39:$A$782,$A25,СВЦЭМ!$B$39:$B$782,J$11)+'СЕТ СН'!$F$12+СВЦЭМ!$D$10+'СЕТ СН'!$F$6-'СЕТ СН'!$F$22</f>
        <v>1920.0847337999999</v>
      </c>
      <c r="K25" s="36">
        <f>SUMIFS(СВЦЭМ!$C$39:$C$782,СВЦЭМ!$A$39:$A$782,$A25,СВЦЭМ!$B$39:$B$782,K$11)+'СЕТ СН'!$F$12+СВЦЭМ!$D$10+'СЕТ СН'!$F$6-'СЕТ СН'!$F$22</f>
        <v>1909.78481784</v>
      </c>
      <c r="L25" s="36">
        <f>SUMIFS(СВЦЭМ!$C$39:$C$782,СВЦЭМ!$A$39:$A$782,$A25,СВЦЭМ!$B$39:$B$782,L$11)+'СЕТ СН'!$F$12+СВЦЭМ!$D$10+'СЕТ СН'!$F$6-'СЕТ СН'!$F$22</f>
        <v>1904.3273322499999</v>
      </c>
      <c r="M25" s="36">
        <f>SUMIFS(СВЦЭМ!$C$39:$C$782,СВЦЭМ!$A$39:$A$782,$A25,СВЦЭМ!$B$39:$B$782,M$11)+'СЕТ СН'!$F$12+СВЦЭМ!$D$10+'СЕТ СН'!$F$6-'СЕТ СН'!$F$22</f>
        <v>1913.3480312199999</v>
      </c>
      <c r="N25" s="36">
        <f>SUMIFS(СВЦЭМ!$C$39:$C$782,СВЦЭМ!$A$39:$A$782,$A25,СВЦЭМ!$B$39:$B$782,N$11)+'СЕТ СН'!$F$12+СВЦЭМ!$D$10+'СЕТ СН'!$F$6-'СЕТ СН'!$F$22</f>
        <v>1919.6671562400002</v>
      </c>
      <c r="O25" s="36">
        <f>SUMIFS(СВЦЭМ!$C$39:$C$782,СВЦЭМ!$A$39:$A$782,$A25,СВЦЭМ!$B$39:$B$782,O$11)+'СЕТ СН'!$F$12+СВЦЭМ!$D$10+'СЕТ СН'!$F$6-'СЕТ СН'!$F$22</f>
        <v>1926.7984572300002</v>
      </c>
      <c r="P25" s="36">
        <f>SUMIFS(СВЦЭМ!$C$39:$C$782,СВЦЭМ!$A$39:$A$782,$A25,СВЦЭМ!$B$39:$B$782,P$11)+'СЕТ СН'!$F$12+СВЦЭМ!$D$10+'СЕТ СН'!$F$6-'СЕТ СН'!$F$22</f>
        <v>1929.8913626799999</v>
      </c>
      <c r="Q25" s="36">
        <f>SUMIFS(СВЦЭМ!$C$39:$C$782,СВЦЭМ!$A$39:$A$782,$A25,СВЦЭМ!$B$39:$B$782,Q$11)+'СЕТ СН'!$F$12+СВЦЭМ!$D$10+'СЕТ СН'!$F$6-'СЕТ СН'!$F$22</f>
        <v>1951.82624584</v>
      </c>
      <c r="R25" s="36">
        <f>SUMIFS(СВЦЭМ!$C$39:$C$782,СВЦЭМ!$A$39:$A$782,$A25,СВЦЭМ!$B$39:$B$782,R$11)+'СЕТ СН'!$F$12+СВЦЭМ!$D$10+'СЕТ СН'!$F$6-'СЕТ СН'!$F$22</f>
        <v>1970.0033804499999</v>
      </c>
      <c r="S25" s="36">
        <f>SUMIFS(СВЦЭМ!$C$39:$C$782,СВЦЭМ!$A$39:$A$782,$A25,СВЦЭМ!$B$39:$B$782,S$11)+'СЕТ СН'!$F$12+СВЦЭМ!$D$10+'СЕТ СН'!$F$6-'СЕТ СН'!$F$22</f>
        <v>1950.4219688200001</v>
      </c>
      <c r="T25" s="36">
        <f>SUMIFS(СВЦЭМ!$C$39:$C$782,СВЦЭМ!$A$39:$A$782,$A25,СВЦЭМ!$B$39:$B$782,T$11)+'СЕТ СН'!$F$12+СВЦЭМ!$D$10+'СЕТ СН'!$F$6-'СЕТ СН'!$F$22</f>
        <v>1907.3517898700002</v>
      </c>
      <c r="U25" s="36">
        <f>SUMIFS(СВЦЭМ!$C$39:$C$782,СВЦЭМ!$A$39:$A$782,$A25,СВЦЭМ!$B$39:$B$782,U$11)+'СЕТ СН'!$F$12+СВЦЭМ!$D$10+'СЕТ СН'!$F$6-'СЕТ СН'!$F$22</f>
        <v>1904.9310037400001</v>
      </c>
      <c r="V25" s="36">
        <f>SUMIFS(СВЦЭМ!$C$39:$C$782,СВЦЭМ!$A$39:$A$782,$A25,СВЦЭМ!$B$39:$B$782,V$11)+'СЕТ СН'!$F$12+СВЦЭМ!$D$10+'СЕТ СН'!$F$6-'СЕТ СН'!$F$22</f>
        <v>1878.5185649800001</v>
      </c>
      <c r="W25" s="36">
        <f>SUMIFS(СВЦЭМ!$C$39:$C$782,СВЦЭМ!$A$39:$A$782,$A25,СВЦЭМ!$B$39:$B$782,W$11)+'СЕТ СН'!$F$12+СВЦЭМ!$D$10+'СЕТ СН'!$F$6-'СЕТ СН'!$F$22</f>
        <v>1853.9708804299999</v>
      </c>
      <c r="X25" s="36">
        <f>SUMIFS(СВЦЭМ!$C$39:$C$782,СВЦЭМ!$A$39:$A$782,$A25,СВЦЭМ!$B$39:$B$782,X$11)+'СЕТ СН'!$F$12+СВЦЭМ!$D$10+'СЕТ СН'!$F$6-'СЕТ СН'!$F$22</f>
        <v>1890.9441471599998</v>
      </c>
      <c r="Y25" s="36">
        <f>SUMIFS(СВЦЭМ!$C$39:$C$782,СВЦЭМ!$A$39:$A$782,$A25,СВЦЭМ!$B$39:$B$782,Y$11)+'СЕТ СН'!$F$12+СВЦЭМ!$D$10+'СЕТ СН'!$F$6-'СЕТ СН'!$F$22</f>
        <v>1951.6211684099999</v>
      </c>
    </row>
    <row r="26" spans="1:25" ht="15.75" x14ac:dyDescent="0.2">
      <c r="A26" s="35">
        <f t="shared" si="0"/>
        <v>45427</v>
      </c>
      <c r="B26" s="36">
        <f>SUMIFS(СВЦЭМ!$C$39:$C$782,СВЦЭМ!$A$39:$A$782,$A26,СВЦЭМ!$B$39:$B$782,B$11)+'СЕТ СН'!$F$12+СВЦЭМ!$D$10+'СЕТ СН'!$F$6-'СЕТ СН'!$F$22</f>
        <v>2001.49329984</v>
      </c>
      <c r="C26" s="36">
        <f>SUMIFS(СВЦЭМ!$C$39:$C$782,СВЦЭМ!$A$39:$A$782,$A26,СВЦЭМ!$B$39:$B$782,C$11)+'СЕТ СН'!$F$12+СВЦЭМ!$D$10+'СЕТ СН'!$F$6-'СЕТ СН'!$F$22</f>
        <v>2077.0242580700001</v>
      </c>
      <c r="D26" s="36">
        <f>SUMIFS(СВЦЭМ!$C$39:$C$782,СВЦЭМ!$A$39:$A$782,$A26,СВЦЭМ!$B$39:$B$782,D$11)+'СЕТ СН'!$F$12+СВЦЭМ!$D$10+'СЕТ СН'!$F$6-'СЕТ СН'!$F$22</f>
        <v>2090.2412330400002</v>
      </c>
      <c r="E26" s="36">
        <f>SUMIFS(СВЦЭМ!$C$39:$C$782,СВЦЭМ!$A$39:$A$782,$A26,СВЦЭМ!$B$39:$B$782,E$11)+'СЕТ СН'!$F$12+СВЦЭМ!$D$10+'СЕТ СН'!$F$6-'СЕТ СН'!$F$22</f>
        <v>2145.1923409800002</v>
      </c>
      <c r="F26" s="36">
        <f>SUMIFS(СВЦЭМ!$C$39:$C$782,СВЦЭМ!$A$39:$A$782,$A26,СВЦЭМ!$B$39:$B$782,F$11)+'СЕТ СН'!$F$12+СВЦЭМ!$D$10+'СЕТ СН'!$F$6-'СЕТ СН'!$F$22</f>
        <v>2153.8418901200002</v>
      </c>
      <c r="G26" s="36">
        <f>SUMIFS(СВЦЭМ!$C$39:$C$782,СВЦЭМ!$A$39:$A$782,$A26,СВЦЭМ!$B$39:$B$782,G$11)+'СЕТ СН'!$F$12+СВЦЭМ!$D$10+'СЕТ СН'!$F$6-'СЕТ СН'!$F$22</f>
        <v>2112.63385943</v>
      </c>
      <c r="H26" s="36">
        <f>SUMIFS(СВЦЭМ!$C$39:$C$782,СВЦЭМ!$A$39:$A$782,$A26,СВЦЭМ!$B$39:$B$782,H$11)+'СЕТ СН'!$F$12+СВЦЭМ!$D$10+'СЕТ СН'!$F$6-'СЕТ СН'!$F$22</f>
        <v>2056.1932104500002</v>
      </c>
      <c r="I26" s="36">
        <f>SUMIFS(СВЦЭМ!$C$39:$C$782,СВЦЭМ!$A$39:$A$782,$A26,СВЦЭМ!$B$39:$B$782,I$11)+'СЕТ СН'!$F$12+СВЦЭМ!$D$10+'СЕТ СН'!$F$6-'СЕТ СН'!$F$22</f>
        <v>1981.2311246300001</v>
      </c>
      <c r="J26" s="36">
        <f>SUMIFS(СВЦЭМ!$C$39:$C$782,СВЦЭМ!$A$39:$A$782,$A26,СВЦЭМ!$B$39:$B$782,J$11)+'СЕТ СН'!$F$12+СВЦЭМ!$D$10+'СЕТ СН'!$F$6-'СЕТ СН'!$F$22</f>
        <v>1939.1666268200001</v>
      </c>
      <c r="K26" s="36">
        <f>SUMIFS(СВЦЭМ!$C$39:$C$782,СВЦЭМ!$A$39:$A$782,$A26,СВЦЭМ!$B$39:$B$782,K$11)+'СЕТ СН'!$F$12+СВЦЭМ!$D$10+'СЕТ СН'!$F$6-'СЕТ СН'!$F$22</f>
        <v>1906.9878971900002</v>
      </c>
      <c r="L26" s="36">
        <f>SUMIFS(СВЦЭМ!$C$39:$C$782,СВЦЭМ!$A$39:$A$782,$A26,СВЦЭМ!$B$39:$B$782,L$11)+'СЕТ СН'!$F$12+СВЦЭМ!$D$10+'СЕТ СН'!$F$6-'СЕТ СН'!$F$22</f>
        <v>1868.8813504700001</v>
      </c>
      <c r="M26" s="36">
        <f>SUMIFS(СВЦЭМ!$C$39:$C$782,СВЦЭМ!$A$39:$A$782,$A26,СВЦЭМ!$B$39:$B$782,M$11)+'СЕТ СН'!$F$12+СВЦЭМ!$D$10+'СЕТ СН'!$F$6-'СЕТ СН'!$F$22</f>
        <v>1905.89687731</v>
      </c>
      <c r="N26" s="36">
        <f>SUMIFS(СВЦЭМ!$C$39:$C$782,СВЦЭМ!$A$39:$A$782,$A26,СВЦЭМ!$B$39:$B$782,N$11)+'СЕТ СН'!$F$12+СВЦЭМ!$D$10+'СЕТ СН'!$F$6-'СЕТ СН'!$F$22</f>
        <v>1918.7596057599999</v>
      </c>
      <c r="O26" s="36">
        <f>SUMIFS(СВЦЭМ!$C$39:$C$782,СВЦЭМ!$A$39:$A$782,$A26,СВЦЭМ!$B$39:$B$782,O$11)+'СЕТ СН'!$F$12+СВЦЭМ!$D$10+'СЕТ СН'!$F$6-'СЕТ СН'!$F$22</f>
        <v>1933.21879459</v>
      </c>
      <c r="P26" s="36">
        <f>SUMIFS(СВЦЭМ!$C$39:$C$782,СВЦЭМ!$A$39:$A$782,$A26,СВЦЭМ!$B$39:$B$782,P$11)+'СЕТ СН'!$F$12+СВЦЭМ!$D$10+'СЕТ СН'!$F$6-'СЕТ СН'!$F$22</f>
        <v>1944.3316245999999</v>
      </c>
      <c r="Q26" s="36">
        <f>SUMIFS(СВЦЭМ!$C$39:$C$782,СВЦЭМ!$A$39:$A$782,$A26,СВЦЭМ!$B$39:$B$782,Q$11)+'СЕТ СН'!$F$12+СВЦЭМ!$D$10+'СЕТ СН'!$F$6-'СЕТ СН'!$F$22</f>
        <v>1978.0986854900002</v>
      </c>
      <c r="R26" s="36">
        <f>SUMIFS(СВЦЭМ!$C$39:$C$782,СВЦЭМ!$A$39:$A$782,$A26,СВЦЭМ!$B$39:$B$782,R$11)+'СЕТ СН'!$F$12+СВЦЭМ!$D$10+'СЕТ СН'!$F$6-'СЕТ СН'!$F$22</f>
        <v>1984.7590079900001</v>
      </c>
      <c r="S26" s="36">
        <f>SUMIFS(СВЦЭМ!$C$39:$C$782,СВЦЭМ!$A$39:$A$782,$A26,СВЦЭМ!$B$39:$B$782,S$11)+'СЕТ СН'!$F$12+СВЦЭМ!$D$10+'СЕТ СН'!$F$6-'СЕТ СН'!$F$22</f>
        <v>1962.7355992900002</v>
      </c>
      <c r="T26" s="36">
        <f>SUMIFS(СВЦЭМ!$C$39:$C$782,СВЦЭМ!$A$39:$A$782,$A26,СВЦЭМ!$B$39:$B$782,T$11)+'СЕТ СН'!$F$12+СВЦЭМ!$D$10+'СЕТ СН'!$F$6-'СЕТ СН'!$F$22</f>
        <v>1929.3040147500001</v>
      </c>
      <c r="U26" s="36">
        <f>SUMIFS(СВЦЭМ!$C$39:$C$782,СВЦЭМ!$A$39:$A$782,$A26,СВЦЭМ!$B$39:$B$782,U$11)+'СЕТ СН'!$F$12+СВЦЭМ!$D$10+'СЕТ СН'!$F$6-'СЕТ СН'!$F$22</f>
        <v>1918.0750075300002</v>
      </c>
      <c r="V26" s="36">
        <f>SUMIFS(СВЦЭМ!$C$39:$C$782,СВЦЭМ!$A$39:$A$782,$A26,СВЦЭМ!$B$39:$B$782,V$11)+'СЕТ СН'!$F$12+СВЦЭМ!$D$10+'СЕТ СН'!$F$6-'СЕТ СН'!$F$22</f>
        <v>1877.0264627699999</v>
      </c>
      <c r="W26" s="36">
        <f>SUMIFS(СВЦЭМ!$C$39:$C$782,СВЦЭМ!$A$39:$A$782,$A26,СВЦЭМ!$B$39:$B$782,W$11)+'СЕТ СН'!$F$12+СВЦЭМ!$D$10+'СЕТ СН'!$F$6-'СЕТ СН'!$F$22</f>
        <v>1830.7920189699998</v>
      </c>
      <c r="X26" s="36">
        <f>SUMIFS(СВЦЭМ!$C$39:$C$782,СВЦЭМ!$A$39:$A$782,$A26,СВЦЭМ!$B$39:$B$782,X$11)+'СЕТ СН'!$F$12+СВЦЭМ!$D$10+'СЕТ СН'!$F$6-'СЕТ СН'!$F$22</f>
        <v>1870.6022876900001</v>
      </c>
      <c r="Y26" s="36">
        <f>SUMIFS(СВЦЭМ!$C$39:$C$782,СВЦЭМ!$A$39:$A$782,$A26,СВЦЭМ!$B$39:$B$782,Y$11)+'СЕТ СН'!$F$12+СВЦЭМ!$D$10+'СЕТ СН'!$F$6-'СЕТ СН'!$F$22</f>
        <v>1923.54941147</v>
      </c>
    </row>
    <row r="27" spans="1:25" ht="15.75" x14ac:dyDescent="0.2">
      <c r="A27" s="35">
        <f t="shared" si="0"/>
        <v>45428</v>
      </c>
      <c r="B27" s="36">
        <f>SUMIFS(СВЦЭМ!$C$39:$C$782,СВЦЭМ!$A$39:$A$782,$A27,СВЦЭМ!$B$39:$B$782,B$11)+'СЕТ СН'!$F$12+СВЦЭМ!$D$10+'СЕТ СН'!$F$6-'СЕТ СН'!$F$22</f>
        <v>2002.3744100099998</v>
      </c>
      <c r="C27" s="36">
        <f>SUMIFS(СВЦЭМ!$C$39:$C$782,СВЦЭМ!$A$39:$A$782,$A27,СВЦЭМ!$B$39:$B$782,C$11)+'СЕТ СН'!$F$12+СВЦЭМ!$D$10+'СЕТ СН'!$F$6-'СЕТ СН'!$F$22</f>
        <v>2095.7295396300001</v>
      </c>
      <c r="D27" s="36">
        <f>SUMIFS(СВЦЭМ!$C$39:$C$782,СВЦЭМ!$A$39:$A$782,$A27,СВЦЭМ!$B$39:$B$782,D$11)+'СЕТ СН'!$F$12+СВЦЭМ!$D$10+'СЕТ СН'!$F$6-'СЕТ СН'!$F$22</f>
        <v>2109.5307655800002</v>
      </c>
      <c r="E27" s="36">
        <f>SUMIFS(СВЦЭМ!$C$39:$C$782,СВЦЭМ!$A$39:$A$782,$A27,СВЦЭМ!$B$39:$B$782,E$11)+'СЕТ СН'!$F$12+СВЦЭМ!$D$10+'СЕТ СН'!$F$6-'СЕТ СН'!$F$22</f>
        <v>2165.8730344999999</v>
      </c>
      <c r="F27" s="36">
        <f>SUMIFS(СВЦЭМ!$C$39:$C$782,СВЦЭМ!$A$39:$A$782,$A27,СВЦЭМ!$B$39:$B$782,F$11)+'СЕТ СН'!$F$12+СВЦЭМ!$D$10+'СЕТ СН'!$F$6-'СЕТ СН'!$F$22</f>
        <v>2147.52731941</v>
      </c>
      <c r="G27" s="36">
        <f>SUMIFS(СВЦЭМ!$C$39:$C$782,СВЦЭМ!$A$39:$A$782,$A27,СВЦЭМ!$B$39:$B$782,G$11)+'СЕТ СН'!$F$12+СВЦЭМ!$D$10+'СЕТ СН'!$F$6-'СЕТ СН'!$F$22</f>
        <v>2104.1803636099999</v>
      </c>
      <c r="H27" s="36">
        <f>SUMIFS(СВЦЭМ!$C$39:$C$782,СВЦЭМ!$A$39:$A$782,$A27,СВЦЭМ!$B$39:$B$782,H$11)+'СЕТ СН'!$F$12+СВЦЭМ!$D$10+'СЕТ СН'!$F$6-'СЕТ СН'!$F$22</f>
        <v>2033.6767506900001</v>
      </c>
      <c r="I27" s="36">
        <f>SUMIFS(СВЦЭМ!$C$39:$C$782,СВЦЭМ!$A$39:$A$782,$A27,СВЦЭМ!$B$39:$B$782,I$11)+'СЕТ СН'!$F$12+СВЦЭМ!$D$10+'СЕТ СН'!$F$6-'СЕТ СН'!$F$22</f>
        <v>1938.2773891299998</v>
      </c>
      <c r="J27" s="36">
        <f>SUMIFS(СВЦЭМ!$C$39:$C$782,СВЦЭМ!$A$39:$A$782,$A27,СВЦЭМ!$B$39:$B$782,J$11)+'СЕТ СН'!$F$12+СВЦЭМ!$D$10+'СЕТ СН'!$F$6-'СЕТ СН'!$F$22</f>
        <v>1887.97047157</v>
      </c>
      <c r="K27" s="36">
        <f>SUMIFS(СВЦЭМ!$C$39:$C$782,СВЦЭМ!$A$39:$A$782,$A27,СВЦЭМ!$B$39:$B$782,K$11)+'СЕТ СН'!$F$12+СВЦЭМ!$D$10+'СЕТ СН'!$F$6-'СЕТ СН'!$F$22</f>
        <v>1866.9298847800001</v>
      </c>
      <c r="L27" s="36">
        <f>SUMIFS(СВЦЭМ!$C$39:$C$782,СВЦЭМ!$A$39:$A$782,$A27,СВЦЭМ!$B$39:$B$782,L$11)+'СЕТ СН'!$F$12+СВЦЭМ!$D$10+'СЕТ СН'!$F$6-'СЕТ СН'!$F$22</f>
        <v>1840.8114047499998</v>
      </c>
      <c r="M27" s="36">
        <f>SUMIFS(СВЦЭМ!$C$39:$C$782,СВЦЭМ!$A$39:$A$782,$A27,СВЦЭМ!$B$39:$B$782,M$11)+'СЕТ СН'!$F$12+СВЦЭМ!$D$10+'СЕТ СН'!$F$6-'СЕТ СН'!$F$22</f>
        <v>1858.5329085399999</v>
      </c>
      <c r="N27" s="36">
        <f>SUMIFS(СВЦЭМ!$C$39:$C$782,СВЦЭМ!$A$39:$A$782,$A27,СВЦЭМ!$B$39:$B$782,N$11)+'СЕТ СН'!$F$12+СВЦЭМ!$D$10+'СЕТ СН'!$F$6-'СЕТ СН'!$F$22</f>
        <v>1875.3038082600001</v>
      </c>
      <c r="O27" s="36">
        <f>SUMIFS(СВЦЭМ!$C$39:$C$782,СВЦЭМ!$A$39:$A$782,$A27,СВЦЭМ!$B$39:$B$782,O$11)+'СЕТ СН'!$F$12+СВЦЭМ!$D$10+'СЕТ СН'!$F$6-'СЕТ СН'!$F$22</f>
        <v>1874.6227015999998</v>
      </c>
      <c r="P27" s="36">
        <f>SUMIFS(СВЦЭМ!$C$39:$C$782,СВЦЭМ!$A$39:$A$782,$A27,СВЦЭМ!$B$39:$B$782,P$11)+'СЕТ СН'!$F$12+СВЦЭМ!$D$10+'СЕТ СН'!$F$6-'СЕТ СН'!$F$22</f>
        <v>1898.0958129099999</v>
      </c>
      <c r="Q27" s="36">
        <f>SUMIFS(СВЦЭМ!$C$39:$C$782,СВЦЭМ!$A$39:$A$782,$A27,СВЦЭМ!$B$39:$B$782,Q$11)+'СЕТ СН'!$F$12+СВЦЭМ!$D$10+'СЕТ СН'!$F$6-'СЕТ СН'!$F$22</f>
        <v>1920.2675484299998</v>
      </c>
      <c r="R27" s="36">
        <f>SUMIFS(СВЦЭМ!$C$39:$C$782,СВЦЭМ!$A$39:$A$782,$A27,СВЦЭМ!$B$39:$B$782,R$11)+'СЕТ СН'!$F$12+СВЦЭМ!$D$10+'СЕТ СН'!$F$6-'СЕТ СН'!$F$22</f>
        <v>1916.0642043500002</v>
      </c>
      <c r="S27" s="36">
        <f>SUMIFS(СВЦЭМ!$C$39:$C$782,СВЦЭМ!$A$39:$A$782,$A27,СВЦЭМ!$B$39:$B$782,S$11)+'СЕТ СН'!$F$12+СВЦЭМ!$D$10+'СЕТ СН'!$F$6-'СЕТ СН'!$F$22</f>
        <v>1907.9803965199999</v>
      </c>
      <c r="T27" s="36">
        <f>SUMIFS(СВЦЭМ!$C$39:$C$782,СВЦЭМ!$A$39:$A$782,$A27,СВЦЭМ!$B$39:$B$782,T$11)+'СЕТ СН'!$F$12+СВЦЭМ!$D$10+'СЕТ СН'!$F$6-'СЕТ СН'!$F$22</f>
        <v>1895.3584405900001</v>
      </c>
      <c r="U27" s="36">
        <f>SUMIFS(СВЦЭМ!$C$39:$C$782,СВЦЭМ!$A$39:$A$782,$A27,СВЦЭМ!$B$39:$B$782,U$11)+'СЕТ СН'!$F$12+СВЦЭМ!$D$10+'СЕТ СН'!$F$6-'СЕТ СН'!$F$22</f>
        <v>1883.5010301299999</v>
      </c>
      <c r="V27" s="36">
        <f>SUMIFS(СВЦЭМ!$C$39:$C$782,СВЦЭМ!$A$39:$A$782,$A27,СВЦЭМ!$B$39:$B$782,V$11)+'СЕТ СН'!$F$12+СВЦЭМ!$D$10+'СЕТ СН'!$F$6-'СЕТ СН'!$F$22</f>
        <v>1866.1914666100001</v>
      </c>
      <c r="W27" s="36">
        <f>SUMIFS(СВЦЭМ!$C$39:$C$782,СВЦЭМ!$A$39:$A$782,$A27,СВЦЭМ!$B$39:$B$782,W$11)+'СЕТ СН'!$F$12+СВЦЭМ!$D$10+'СЕТ СН'!$F$6-'СЕТ СН'!$F$22</f>
        <v>1837.1762629899999</v>
      </c>
      <c r="X27" s="36">
        <f>SUMIFS(СВЦЭМ!$C$39:$C$782,СВЦЭМ!$A$39:$A$782,$A27,СВЦЭМ!$B$39:$B$782,X$11)+'СЕТ СН'!$F$12+СВЦЭМ!$D$10+'СЕТ СН'!$F$6-'СЕТ СН'!$F$22</f>
        <v>1876.28419278</v>
      </c>
      <c r="Y27" s="36">
        <f>SUMIFS(СВЦЭМ!$C$39:$C$782,СВЦЭМ!$A$39:$A$782,$A27,СВЦЭМ!$B$39:$B$782,Y$11)+'СЕТ СН'!$F$12+СВЦЭМ!$D$10+'СЕТ СН'!$F$6-'СЕТ СН'!$F$22</f>
        <v>1933.6191152000001</v>
      </c>
    </row>
    <row r="28" spans="1:25" ht="15.75" x14ac:dyDescent="0.2">
      <c r="A28" s="35">
        <f t="shared" si="0"/>
        <v>45429</v>
      </c>
      <c r="B28" s="36">
        <f>SUMIFS(СВЦЭМ!$C$39:$C$782,СВЦЭМ!$A$39:$A$782,$A28,СВЦЭМ!$B$39:$B$782,B$11)+'СЕТ СН'!$F$12+СВЦЭМ!$D$10+'СЕТ СН'!$F$6-'СЕТ СН'!$F$22</f>
        <v>1914.2717847899999</v>
      </c>
      <c r="C28" s="36">
        <f>SUMIFS(СВЦЭМ!$C$39:$C$782,СВЦЭМ!$A$39:$A$782,$A28,СВЦЭМ!$B$39:$B$782,C$11)+'СЕТ СН'!$F$12+СВЦЭМ!$D$10+'СЕТ СН'!$F$6-'СЕТ СН'!$F$22</f>
        <v>1941.04237986</v>
      </c>
      <c r="D28" s="36">
        <f>SUMIFS(СВЦЭМ!$C$39:$C$782,СВЦЭМ!$A$39:$A$782,$A28,СВЦЭМ!$B$39:$B$782,D$11)+'СЕТ СН'!$F$12+СВЦЭМ!$D$10+'СЕТ СН'!$F$6-'СЕТ СН'!$F$22</f>
        <v>1947.6193780399999</v>
      </c>
      <c r="E28" s="36">
        <f>SUMIFS(СВЦЭМ!$C$39:$C$782,СВЦЭМ!$A$39:$A$782,$A28,СВЦЭМ!$B$39:$B$782,E$11)+'СЕТ СН'!$F$12+СВЦЭМ!$D$10+'СЕТ СН'!$F$6-'СЕТ СН'!$F$22</f>
        <v>2018.5344227700002</v>
      </c>
      <c r="F28" s="36">
        <f>SUMIFS(СВЦЭМ!$C$39:$C$782,СВЦЭМ!$A$39:$A$782,$A28,СВЦЭМ!$B$39:$B$782,F$11)+'СЕТ СН'!$F$12+СВЦЭМ!$D$10+'СЕТ СН'!$F$6-'СЕТ СН'!$F$22</f>
        <v>2046.8299359100001</v>
      </c>
      <c r="G28" s="36">
        <f>SUMIFS(СВЦЭМ!$C$39:$C$782,СВЦЭМ!$A$39:$A$782,$A28,СВЦЭМ!$B$39:$B$782,G$11)+'СЕТ СН'!$F$12+СВЦЭМ!$D$10+'СЕТ СН'!$F$6-'СЕТ СН'!$F$22</f>
        <v>2019.4026058300001</v>
      </c>
      <c r="H28" s="36">
        <f>SUMIFS(СВЦЭМ!$C$39:$C$782,СВЦЭМ!$A$39:$A$782,$A28,СВЦЭМ!$B$39:$B$782,H$11)+'СЕТ СН'!$F$12+СВЦЭМ!$D$10+'СЕТ СН'!$F$6-'СЕТ СН'!$F$22</f>
        <v>1998.3662331800001</v>
      </c>
      <c r="I28" s="36">
        <f>SUMIFS(СВЦЭМ!$C$39:$C$782,СВЦЭМ!$A$39:$A$782,$A28,СВЦЭМ!$B$39:$B$782,I$11)+'СЕТ СН'!$F$12+СВЦЭМ!$D$10+'СЕТ СН'!$F$6-'СЕТ СН'!$F$22</f>
        <v>2010.9004882300001</v>
      </c>
      <c r="J28" s="36">
        <f>SUMIFS(СВЦЭМ!$C$39:$C$782,СВЦЭМ!$A$39:$A$782,$A28,СВЦЭМ!$B$39:$B$782,J$11)+'СЕТ СН'!$F$12+СВЦЭМ!$D$10+'СЕТ СН'!$F$6-'СЕТ СН'!$F$22</f>
        <v>1951.3125623000001</v>
      </c>
      <c r="K28" s="36">
        <f>SUMIFS(СВЦЭМ!$C$39:$C$782,СВЦЭМ!$A$39:$A$782,$A28,СВЦЭМ!$B$39:$B$782,K$11)+'СЕТ СН'!$F$12+СВЦЭМ!$D$10+'СЕТ СН'!$F$6-'СЕТ СН'!$F$22</f>
        <v>1937.7404970600001</v>
      </c>
      <c r="L28" s="36">
        <f>SUMIFS(СВЦЭМ!$C$39:$C$782,СВЦЭМ!$A$39:$A$782,$A28,СВЦЭМ!$B$39:$B$782,L$11)+'СЕТ СН'!$F$12+СВЦЭМ!$D$10+'СЕТ СН'!$F$6-'СЕТ СН'!$F$22</f>
        <v>1920.8383429800001</v>
      </c>
      <c r="M28" s="36">
        <f>SUMIFS(СВЦЭМ!$C$39:$C$782,СВЦЭМ!$A$39:$A$782,$A28,СВЦЭМ!$B$39:$B$782,M$11)+'СЕТ СН'!$F$12+СВЦЭМ!$D$10+'СЕТ СН'!$F$6-'СЕТ СН'!$F$22</f>
        <v>1944.5471464400002</v>
      </c>
      <c r="N28" s="36">
        <f>SUMIFS(СВЦЭМ!$C$39:$C$782,СВЦЭМ!$A$39:$A$782,$A28,СВЦЭМ!$B$39:$B$782,N$11)+'СЕТ СН'!$F$12+СВЦЭМ!$D$10+'СЕТ СН'!$F$6-'СЕТ СН'!$F$22</f>
        <v>1957.9890266900002</v>
      </c>
      <c r="O28" s="36">
        <f>SUMIFS(СВЦЭМ!$C$39:$C$782,СВЦЭМ!$A$39:$A$782,$A28,СВЦЭМ!$B$39:$B$782,O$11)+'СЕТ СН'!$F$12+СВЦЭМ!$D$10+'СЕТ СН'!$F$6-'СЕТ СН'!$F$22</f>
        <v>1974.3623813600002</v>
      </c>
      <c r="P28" s="36">
        <f>SUMIFS(СВЦЭМ!$C$39:$C$782,СВЦЭМ!$A$39:$A$782,$A28,СВЦЭМ!$B$39:$B$782,P$11)+'СЕТ СН'!$F$12+СВЦЭМ!$D$10+'СЕТ СН'!$F$6-'СЕТ СН'!$F$22</f>
        <v>1982.6624602400002</v>
      </c>
      <c r="Q28" s="36">
        <f>SUMIFS(СВЦЭМ!$C$39:$C$782,СВЦЭМ!$A$39:$A$782,$A28,СВЦЭМ!$B$39:$B$782,Q$11)+'СЕТ СН'!$F$12+СВЦЭМ!$D$10+'СЕТ СН'!$F$6-'СЕТ СН'!$F$22</f>
        <v>2016.0551931499999</v>
      </c>
      <c r="R28" s="36">
        <f>SUMIFS(СВЦЭМ!$C$39:$C$782,СВЦЭМ!$A$39:$A$782,$A28,СВЦЭМ!$B$39:$B$782,R$11)+'СЕТ СН'!$F$12+СВЦЭМ!$D$10+'СЕТ СН'!$F$6-'СЕТ СН'!$F$22</f>
        <v>2025.4430041099999</v>
      </c>
      <c r="S28" s="36">
        <f>SUMIFS(СВЦЭМ!$C$39:$C$782,СВЦЭМ!$A$39:$A$782,$A28,СВЦЭМ!$B$39:$B$782,S$11)+'СЕТ СН'!$F$12+СВЦЭМ!$D$10+'СЕТ СН'!$F$6-'СЕТ СН'!$F$22</f>
        <v>2000.2899751700002</v>
      </c>
      <c r="T28" s="36">
        <f>SUMIFS(СВЦЭМ!$C$39:$C$782,СВЦЭМ!$A$39:$A$782,$A28,СВЦЭМ!$B$39:$B$782,T$11)+'СЕТ СН'!$F$12+СВЦЭМ!$D$10+'СЕТ СН'!$F$6-'СЕТ СН'!$F$22</f>
        <v>1962.6973244400001</v>
      </c>
      <c r="U28" s="36">
        <f>SUMIFS(СВЦЭМ!$C$39:$C$782,СВЦЭМ!$A$39:$A$782,$A28,СВЦЭМ!$B$39:$B$782,U$11)+'СЕТ СН'!$F$12+СВЦЭМ!$D$10+'СЕТ СН'!$F$6-'СЕТ СН'!$F$22</f>
        <v>1955.98053979</v>
      </c>
      <c r="V28" s="36">
        <f>SUMIFS(СВЦЭМ!$C$39:$C$782,СВЦЭМ!$A$39:$A$782,$A28,СВЦЭМ!$B$39:$B$782,V$11)+'СЕТ СН'!$F$12+СВЦЭМ!$D$10+'СЕТ СН'!$F$6-'СЕТ СН'!$F$22</f>
        <v>1938.6575846199999</v>
      </c>
      <c r="W28" s="36">
        <f>SUMIFS(СВЦЭМ!$C$39:$C$782,СВЦЭМ!$A$39:$A$782,$A28,СВЦЭМ!$B$39:$B$782,W$11)+'СЕТ СН'!$F$12+СВЦЭМ!$D$10+'СЕТ СН'!$F$6-'СЕТ СН'!$F$22</f>
        <v>1904.56780587</v>
      </c>
      <c r="X28" s="36">
        <f>SUMIFS(СВЦЭМ!$C$39:$C$782,СВЦЭМ!$A$39:$A$782,$A28,СВЦЭМ!$B$39:$B$782,X$11)+'СЕТ СН'!$F$12+СВЦЭМ!$D$10+'СЕТ СН'!$F$6-'СЕТ СН'!$F$22</f>
        <v>1931.6607215600002</v>
      </c>
      <c r="Y28" s="36">
        <f>SUMIFS(СВЦЭМ!$C$39:$C$782,СВЦЭМ!$A$39:$A$782,$A28,СВЦЭМ!$B$39:$B$782,Y$11)+'СЕТ СН'!$F$12+СВЦЭМ!$D$10+'СЕТ СН'!$F$6-'СЕТ СН'!$F$22</f>
        <v>2006.72680313</v>
      </c>
    </row>
    <row r="29" spans="1:25" ht="15.75" x14ac:dyDescent="0.2">
      <c r="A29" s="35">
        <f t="shared" si="0"/>
        <v>45430</v>
      </c>
      <c r="B29" s="36">
        <f>SUMIFS(СВЦЭМ!$C$39:$C$782,СВЦЭМ!$A$39:$A$782,$A29,СВЦЭМ!$B$39:$B$782,B$11)+'СЕТ СН'!$F$12+СВЦЭМ!$D$10+'СЕТ СН'!$F$6-'СЕТ СН'!$F$22</f>
        <v>1959.4272878199999</v>
      </c>
      <c r="C29" s="36">
        <f>SUMIFS(СВЦЭМ!$C$39:$C$782,СВЦЭМ!$A$39:$A$782,$A29,СВЦЭМ!$B$39:$B$782,C$11)+'СЕТ СН'!$F$12+СВЦЭМ!$D$10+'СЕТ СН'!$F$6-'СЕТ СН'!$F$22</f>
        <v>2039.6640418900001</v>
      </c>
      <c r="D29" s="36">
        <f>SUMIFS(СВЦЭМ!$C$39:$C$782,СВЦЭМ!$A$39:$A$782,$A29,СВЦЭМ!$B$39:$B$782,D$11)+'СЕТ СН'!$F$12+СВЦЭМ!$D$10+'СЕТ СН'!$F$6-'СЕТ СН'!$F$22</f>
        <v>2028.59394557</v>
      </c>
      <c r="E29" s="36">
        <f>SUMIFS(СВЦЭМ!$C$39:$C$782,СВЦЭМ!$A$39:$A$782,$A29,СВЦЭМ!$B$39:$B$782,E$11)+'СЕТ СН'!$F$12+СВЦЭМ!$D$10+'СЕТ СН'!$F$6-'СЕТ СН'!$F$22</f>
        <v>2046.8251167799999</v>
      </c>
      <c r="F29" s="36">
        <f>SUMIFS(СВЦЭМ!$C$39:$C$782,СВЦЭМ!$A$39:$A$782,$A29,СВЦЭМ!$B$39:$B$782,F$11)+'СЕТ СН'!$F$12+СВЦЭМ!$D$10+'СЕТ СН'!$F$6-'СЕТ СН'!$F$22</f>
        <v>2052.4330984600001</v>
      </c>
      <c r="G29" s="36">
        <f>SUMIFS(СВЦЭМ!$C$39:$C$782,СВЦЭМ!$A$39:$A$782,$A29,СВЦЭМ!$B$39:$B$782,G$11)+'СЕТ СН'!$F$12+СВЦЭМ!$D$10+'СЕТ СН'!$F$6-'СЕТ СН'!$F$22</f>
        <v>2059.5470644000002</v>
      </c>
      <c r="H29" s="36">
        <f>SUMIFS(СВЦЭМ!$C$39:$C$782,СВЦЭМ!$A$39:$A$782,$A29,СВЦЭМ!$B$39:$B$782,H$11)+'СЕТ СН'!$F$12+СВЦЭМ!$D$10+'СЕТ СН'!$F$6-'СЕТ СН'!$F$22</f>
        <v>2030.98093049</v>
      </c>
      <c r="I29" s="36">
        <f>SUMIFS(СВЦЭМ!$C$39:$C$782,СВЦЭМ!$A$39:$A$782,$A29,СВЦЭМ!$B$39:$B$782,I$11)+'СЕТ СН'!$F$12+СВЦЭМ!$D$10+'СЕТ СН'!$F$6-'СЕТ СН'!$F$22</f>
        <v>2002.0884166000001</v>
      </c>
      <c r="J29" s="36">
        <f>SUMIFS(СВЦЭМ!$C$39:$C$782,СВЦЭМ!$A$39:$A$782,$A29,СВЦЭМ!$B$39:$B$782,J$11)+'СЕТ СН'!$F$12+СВЦЭМ!$D$10+'СЕТ СН'!$F$6-'СЕТ СН'!$F$22</f>
        <v>1958.0367624700002</v>
      </c>
      <c r="K29" s="36">
        <f>SUMIFS(СВЦЭМ!$C$39:$C$782,СВЦЭМ!$A$39:$A$782,$A29,СВЦЭМ!$B$39:$B$782,K$11)+'СЕТ СН'!$F$12+СВЦЭМ!$D$10+'СЕТ СН'!$F$6-'СЕТ СН'!$F$22</f>
        <v>1926.1744228000002</v>
      </c>
      <c r="L29" s="36">
        <f>SUMIFS(СВЦЭМ!$C$39:$C$782,СВЦЭМ!$A$39:$A$782,$A29,СВЦЭМ!$B$39:$B$782,L$11)+'СЕТ СН'!$F$12+СВЦЭМ!$D$10+'СЕТ СН'!$F$6-'СЕТ СН'!$F$22</f>
        <v>1921.6319424200001</v>
      </c>
      <c r="M29" s="36">
        <f>SUMIFS(СВЦЭМ!$C$39:$C$782,СВЦЭМ!$A$39:$A$782,$A29,СВЦЭМ!$B$39:$B$782,M$11)+'СЕТ СН'!$F$12+СВЦЭМ!$D$10+'СЕТ СН'!$F$6-'СЕТ СН'!$F$22</f>
        <v>1960.3584212199999</v>
      </c>
      <c r="N29" s="36">
        <f>SUMIFS(СВЦЭМ!$C$39:$C$782,СВЦЭМ!$A$39:$A$782,$A29,СВЦЭМ!$B$39:$B$782,N$11)+'СЕТ СН'!$F$12+СВЦЭМ!$D$10+'СЕТ СН'!$F$6-'СЕТ СН'!$F$22</f>
        <v>1953.27956425</v>
      </c>
      <c r="O29" s="36">
        <f>SUMIFS(СВЦЭМ!$C$39:$C$782,СВЦЭМ!$A$39:$A$782,$A29,СВЦЭМ!$B$39:$B$782,O$11)+'СЕТ СН'!$F$12+СВЦЭМ!$D$10+'СЕТ СН'!$F$6-'СЕТ СН'!$F$22</f>
        <v>1972.39645845</v>
      </c>
      <c r="P29" s="36">
        <f>SUMIFS(СВЦЭМ!$C$39:$C$782,СВЦЭМ!$A$39:$A$782,$A29,СВЦЭМ!$B$39:$B$782,P$11)+'СЕТ СН'!$F$12+СВЦЭМ!$D$10+'СЕТ СН'!$F$6-'СЕТ СН'!$F$22</f>
        <v>1992.4773228200002</v>
      </c>
      <c r="Q29" s="36">
        <f>SUMIFS(СВЦЭМ!$C$39:$C$782,СВЦЭМ!$A$39:$A$782,$A29,СВЦЭМ!$B$39:$B$782,Q$11)+'СЕТ СН'!$F$12+СВЦЭМ!$D$10+'СЕТ СН'!$F$6-'СЕТ СН'!$F$22</f>
        <v>2012.3562052799998</v>
      </c>
      <c r="R29" s="36">
        <f>SUMIFS(СВЦЭМ!$C$39:$C$782,СВЦЭМ!$A$39:$A$782,$A29,СВЦЭМ!$B$39:$B$782,R$11)+'СЕТ СН'!$F$12+СВЦЭМ!$D$10+'СЕТ СН'!$F$6-'СЕТ СН'!$F$22</f>
        <v>2030.3763713899998</v>
      </c>
      <c r="S29" s="36">
        <f>SUMIFS(СВЦЭМ!$C$39:$C$782,СВЦЭМ!$A$39:$A$782,$A29,СВЦЭМ!$B$39:$B$782,S$11)+'СЕТ СН'!$F$12+СВЦЭМ!$D$10+'СЕТ СН'!$F$6-'СЕТ СН'!$F$22</f>
        <v>2023.83091663</v>
      </c>
      <c r="T29" s="36">
        <f>SUMIFS(СВЦЭМ!$C$39:$C$782,СВЦЭМ!$A$39:$A$782,$A29,СВЦЭМ!$B$39:$B$782,T$11)+'СЕТ СН'!$F$12+СВЦЭМ!$D$10+'СЕТ СН'!$F$6-'СЕТ СН'!$F$22</f>
        <v>1993.20654259</v>
      </c>
      <c r="U29" s="36">
        <f>SUMIFS(СВЦЭМ!$C$39:$C$782,СВЦЭМ!$A$39:$A$782,$A29,СВЦЭМ!$B$39:$B$782,U$11)+'СЕТ СН'!$F$12+СВЦЭМ!$D$10+'СЕТ СН'!$F$6-'СЕТ СН'!$F$22</f>
        <v>1970.5894980600001</v>
      </c>
      <c r="V29" s="36">
        <f>SUMIFS(СВЦЭМ!$C$39:$C$782,СВЦЭМ!$A$39:$A$782,$A29,СВЦЭМ!$B$39:$B$782,V$11)+'СЕТ СН'!$F$12+СВЦЭМ!$D$10+'СЕТ СН'!$F$6-'СЕТ СН'!$F$22</f>
        <v>1919.3021619900001</v>
      </c>
      <c r="W29" s="36">
        <f>SUMIFS(СВЦЭМ!$C$39:$C$782,СВЦЭМ!$A$39:$A$782,$A29,СВЦЭМ!$B$39:$B$782,W$11)+'СЕТ СН'!$F$12+СВЦЭМ!$D$10+'СЕТ СН'!$F$6-'СЕТ СН'!$F$22</f>
        <v>1869.2057507999998</v>
      </c>
      <c r="X29" s="36">
        <f>SUMIFS(СВЦЭМ!$C$39:$C$782,СВЦЭМ!$A$39:$A$782,$A29,СВЦЭМ!$B$39:$B$782,X$11)+'СЕТ СН'!$F$12+СВЦЭМ!$D$10+'СЕТ СН'!$F$6-'СЕТ СН'!$F$22</f>
        <v>1904.793291</v>
      </c>
      <c r="Y29" s="36">
        <f>SUMIFS(СВЦЭМ!$C$39:$C$782,СВЦЭМ!$A$39:$A$782,$A29,СВЦЭМ!$B$39:$B$782,Y$11)+'СЕТ СН'!$F$12+СВЦЭМ!$D$10+'СЕТ СН'!$F$6-'СЕТ СН'!$F$22</f>
        <v>1980.4682030899999</v>
      </c>
    </row>
    <row r="30" spans="1:25" ht="15.75" x14ac:dyDescent="0.2">
      <c r="A30" s="35">
        <f t="shared" si="0"/>
        <v>45431</v>
      </c>
      <c r="B30" s="36">
        <f>SUMIFS(СВЦЭМ!$C$39:$C$782,СВЦЭМ!$A$39:$A$782,$A30,СВЦЭМ!$B$39:$B$782,B$11)+'СЕТ СН'!$F$12+СВЦЭМ!$D$10+'СЕТ СН'!$F$6-'СЕТ СН'!$F$22</f>
        <v>2025.6036379400002</v>
      </c>
      <c r="C30" s="36">
        <f>SUMIFS(СВЦЭМ!$C$39:$C$782,СВЦЭМ!$A$39:$A$782,$A30,СВЦЭМ!$B$39:$B$782,C$11)+'СЕТ СН'!$F$12+СВЦЭМ!$D$10+'СЕТ СН'!$F$6-'СЕТ СН'!$F$22</f>
        <v>2052.9626942899999</v>
      </c>
      <c r="D30" s="36">
        <f>SUMIFS(СВЦЭМ!$C$39:$C$782,СВЦЭМ!$A$39:$A$782,$A30,СВЦЭМ!$B$39:$B$782,D$11)+'СЕТ СН'!$F$12+СВЦЭМ!$D$10+'СЕТ СН'!$F$6-'СЕТ СН'!$F$22</f>
        <v>2071.61637759</v>
      </c>
      <c r="E30" s="36">
        <f>SUMIFS(СВЦЭМ!$C$39:$C$782,СВЦЭМ!$A$39:$A$782,$A30,СВЦЭМ!$B$39:$B$782,E$11)+'СЕТ СН'!$F$12+СВЦЭМ!$D$10+'СЕТ СН'!$F$6-'СЕТ СН'!$F$22</f>
        <v>2104.1084935200001</v>
      </c>
      <c r="F30" s="36">
        <f>SUMIFS(СВЦЭМ!$C$39:$C$782,СВЦЭМ!$A$39:$A$782,$A30,СВЦЭМ!$B$39:$B$782,F$11)+'СЕТ СН'!$F$12+СВЦЭМ!$D$10+'СЕТ СН'!$F$6-'СЕТ СН'!$F$22</f>
        <v>2105.7698785600001</v>
      </c>
      <c r="G30" s="36">
        <f>SUMIFS(СВЦЭМ!$C$39:$C$782,СВЦЭМ!$A$39:$A$782,$A30,СВЦЭМ!$B$39:$B$782,G$11)+'СЕТ СН'!$F$12+СВЦЭМ!$D$10+'СЕТ СН'!$F$6-'СЕТ СН'!$F$22</f>
        <v>2083.4249117899999</v>
      </c>
      <c r="H30" s="36">
        <f>SUMIFS(СВЦЭМ!$C$39:$C$782,СВЦЭМ!$A$39:$A$782,$A30,СВЦЭМ!$B$39:$B$782,H$11)+'СЕТ СН'!$F$12+СВЦЭМ!$D$10+'СЕТ СН'!$F$6-'СЕТ СН'!$F$22</f>
        <v>2096.4698909100002</v>
      </c>
      <c r="I30" s="36">
        <f>SUMIFS(СВЦЭМ!$C$39:$C$782,СВЦЭМ!$A$39:$A$782,$A30,СВЦЭМ!$B$39:$B$782,I$11)+'СЕТ СН'!$F$12+СВЦЭМ!$D$10+'СЕТ СН'!$F$6-'СЕТ СН'!$F$22</f>
        <v>2066.1304485700002</v>
      </c>
      <c r="J30" s="36">
        <f>SUMIFS(СВЦЭМ!$C$39:$C$782,СВЦЭМ!$A$39:$A$782,$A30,СВЦЭМ!$B$39:$B$782,J$11)+'СЕТ СН'!$F$12+СВЦЭМ!$D$10+'СЕТ СН'!$F$6-'СЕТ СН'!$F$22</f>
        <v>1971.2844651999999</v>
      </c>
      <c r="K30" s="36">
        <f>SUMIFS(СВЦЭМ!$C$39:$C$782,СВЦЭМ!$A$39:$A$782,$A30,СВЦЭМ!$B$39:$B$782,K$11)+'СЕТ СН'!$F$12+СВЦЭМ!$D$10+'СЕТ СН'!$F$6-'СЕТ СН'!$F$22</f>
        <v>1913.54957418</v>
      </c>
      <c r="L30" s="36">
        <f>SUMIFS(СВЦЭМ!$C$39:$C$782,СВЦЭМ!$A$39:$A$782,$A30,СВЦЭМ!$B$39:$B$782,L$11)+'СЕТ СН'!$F$12+СВЦЭМ!$D$10+'СЕТ СН'!$F$6-'СЕТ СН'!$F$22</f>
        <v>1890.6322053499998</v>
      </c>
      <c r="M30" s="36">
        <f>SUMIFS(СВЦЭМ!$C$39:$C$782,СВЦЭМ!$A$39:$A$782,$A30,СВЦЭМ!$B$39:$B$782,M$11)+'СЕТ СН'!$F$12+СВЦЭМ!$D$10+'СЕТ СН'!$F$6-'СЕТ СН'!$F$22</f>
        <v>1904.22018609</v>
      </c>
      <c r="N30" s="36">
        <f>SUMIFS(СВЦЭМ!$C$39:$C$782,СВЦЭМ!$A$39:$A$782,$A30,СВЦЭМ!$B$39:$B$782,N$11)+'СЕТ СН'!$F$12+СВЦЭМ!$D$10+'СЕТ СН'!$F$6-'СЕТ СН'!$F$22</f>
        <v>1907.9143268100001</v>
      </c>
      <c r="O30" s="36">
        <f>SUMIFS(СВЦЭМ!$C$39:$C$782,СВЦЭМ!$A$39:$A$782,$A30,СВЦЭМ!$B$39:$B$782,O$11)+'СЕТ СН'!$F$12+СВЦЭМ!$D$10+'СЕТ СН'!$F$6-'СЕТ СН'!$F$22</f>
        <v>1909.9504313100001</v>
      </c>
      <c r="P30" s="36">
        <f>SUMIFS(СВЦЭМ!$C$39:$C$782,СВЦЭМ!$A$39:$A$782,$A30,СВЦЭМ!$B$39:$B$782,P$11)+'СЕТ СН'!$F$12+СВЦЭМ!$D$10+'СЕТ СН'!$F$6-'СЕТ СН'!$F$22</f>
        <v>1928.2852401499999</v>
      </c>
      <c r="Q30" s="36">
        <f>SUMIFS(СВЦЭМ!$C$39:$C$782,СВЦЭМ!$A$39:$A$782,$A30,СВЦЭМ!$B$39:$B$782,Q$11)+'СЕТ СН'!$F$12+СВЦЭМ!$D$10+'СЕТ СН'!$F$6-'СЕТ СН'!$F$22</f>
        <v>1951.3279875200001</v>
      </c>
      <c r="R30" s="36">
        <f>SUMIFS(СВЦЭМ!$C$39:$C$782,СВЦЭМ!$A$39:$A$782,$A30,СВЦЭМ!$B$39:$B$782,R$11)+'СЕТ СН'!$F$12+СВЦЭМ!$D$10+'СЕТ СН'!$F$6-'СЕТ СН'!$F$22</f>
        <v>1954.0110516</v>
      </c>
      <c r="S30" s="36">
        <f>SUMIFS(СВЦЭМ!$C$39:$C$782,СВЦЭМ!$A$39:$A$782,$A30,СВЦЭМ!$B$39:$B$782,S$11)+'СЕТ СН'!$F$12+СВЦЭМ!$D$10+'СЕТ СН'!$F$6-'СЕТ СН'!$F$22</f>
        <v>1940.3592340700002</v>
      </c>
      <c r="T30" s="36">
        <f>SUMIFS(СВЦЭМ!$C$39:$C$782,СВЦЭМ!$A$39:$A$782,$A30,СВЦЭМ!$B$39:$B$782,T$11)+'СЕТ СН'!$F$12+СВЦЭМ!$D$10+'СЕТ СН'!$F$6-'СЕТ СН'!$F$22</f>
        <v>1920.8485047200002</v>
      </c>
      <c r="U30" s="36">
        <f>SUMIFS(СВЦЭМ!$C$39:$C$782,СВЦЭМ!$A$39:$A$782,$A30,СВЦЭМ!$B$39:$B$782,U$11)+'СЕТ СН'!$F$12+СВЦЭМ!$D$10+'СЕТ СН'!$F$6-'СЕТ СН'!$F$22</f>
        <v>1907.2733847099998</v>
      </c>
      <c r="V30" s="36">
        <f>SUMIFS(СВЦЭМ!$C$39:$C$782,СВЦЭМ!$A$39:$A$782,$A30,СВЦЭМ!$B$39:$B$782,V$11)+'СЕТ СН'!$F$12+СВЦЭМ!$D$10+'СЕТ СН'!$F$6-'СЕТ СН'!$F$22</f>
        <v>1908.4614991899998</v>
      </c>
      <c r="W30" s="36">
        <f>SUMIFS(СВЦЭМ!$C$39:$C$782,СВЦЭМ!$A$39:$A$782,$A30,СВЦЭМ!$B$39:$B$782,W$11)+'СЕТ СН'!$F$12+СВЦЭМ!$D$10+'СЕТ СН'!$F$6-'СЕТ СН'!$F$22</f>
        <v>1870.92426729</v>
      </c>
      <c r="X30" s="36">
        <f>SUMIFS(СВЦЭМ!$C$39:$C$782,СВЦЭМ!$A$39:$A$782,$A30,СВЦЭМ!$B$39:$B$782,X$11)+'СЕТ СН'!$F$12+СВЦЭМ!$D$10+'СЕТ СН'!$F$6-'СЕТ СН'!$F$22</f>
        <v>1910.7299692900001</v>
      </c>
      <c r="Y30" s="36">
        <f>SUMIFS(СВЦЭМ!$C$39:$C$782,СВЦЭМ!$A$39:$A$782,$A30,СВЦЭМ!$B$39:$B$782,Y$11)+'СЕТ СН'!$F$12+СВЦЭМ!$D$10+'СЕТ СН'!$F$6-'СЕТ СН'!$F$22</f>
        <v>1933.2186705099998</v>
      </c>
    </row>
    <row r="31" spans="1:25" ht="15.75" x14ac:dyDescent="0.2">
      <c r="A31" s="35">
        <f t="shared" si="0"/>
        <v>45432</v>
      </c>
      <c r="B31" s="36">
        <f>SUMIFS(СВЦЭМ!$C$39:$C$782,СВЦЭМ!$A$39:$A$782,$A31,СВЦЭМ!$B$39:$B$782,B$11)+'СЕТ СН'!$F$12+СВЦЭМ!$D$10+'СЕТ СН'!$F$6-'СЕТ СН'!$F$22</f>
        <v>1971.4064097300002</v>
      </c>
      <c r="C31" s="36">
        <f>SUMIFS(СВЦЭМ!$C$39:$C$782,СВЦЭМ!$A$39:$A$782,$A31,СВЦЭМ!$B$39:$B$782,C$11)+'СЕТ СН'!$F$12+СВЦЭМ!$D$10+'СЕТ СН'!$F$6-'СЕТ СН'!$F$22</f>
        <v>2069.9016807500002</v>
      </c>
      <c r="D31" s="36">
        <f>SUMIFS(СВЦЭМ!$C$39:$C$782,СВЦЭМ!$A$39:$A$782,$A31,СВЦЭМ!$B$39:$B$782,D$11)+'СЕТ СН'!$F$12+СВЦЭМ!$D$10+'СЕТ СН'!$F$6-'СЕТ СН'!$F$22</f>
        <v>2072.40538006</v>
      </c>
      <c r="E31" s="36">
        <f>SUMIFS(СВЦЭМ!$C$39:$C$782,СВЦЭМ!$A$39:$A$782,$A31,СВЦЭМ!$B$39:$B$782,E$11)+'СЕТ СН'!$F$12+СВЦЭМ!$D$10+'СЕТ СН'!$F$6-'СЕТ СН'!$F$22</f>
        <v>2137.4478998499999</v>
      </c>
      <c r="F31" s="36">
        <f>SUMIFS(СВЦЭМ!$C$39:$C$782,СВЦЭМ!$A$39:$A$782,$A31,СВЦЭМ!$B$39:$B$782,F$11)+'СЕТ СН'!$F$12+СВЦЭМ!$D$10+'СЕТ СН'!$F$6-'СЕТ СН'!$F$22</f>
        <v>2133.8425905399999</v>
      </c>
      <c r="G31" s="36">
        <f>SUMIFS(СВЦЭМ!$C$39:$C$782,СВЦЭМ!$A$39:$A$782,$A31,СВЦЭМ!$B$39:$B$782,G$11)+'СЕТ СН'!$F$12+СВЦЭМ!$D$10+'СЕТ СН'!$F$6-'СЕТ СН'!$F$22</f>
        <v>2091.8952882399999</v>
      </c>
      <c r="H31" s="36">
        <f>SUMIFS(СВЦЭМ!$C$39:$C$782,СВЦЭМ!$A$39:$A$782,$A31,СВЦЭМ!$B$39:$B$782,H$11)+'СЕТ СН'!$F$12+СВЦЭМ!$D$10+'СЕТ СН'!$F$6-'СЕТ СН'!$F$22</f>
        <v>2034.9457839400002</v>
      </c>
      <c r="I31" s="36">
        <f>SUMIFS(СВЦЭМ!$C$39:$C$782,СВЦЭМ!$A$39:$A$782,$A31,СВЦЭМ!$B$39:$B$782,I$11)+'СЕТ СН'!$F$12+СВЦЭМ!$D$10+'СЕТ СН'!$F$6-'СЕТ СН'!$F$22</f>
        <v>1965.5562313300002</v>
      </c>
      <c r="J31" s="36">
        <f>SUMIFS(СВЦЭМ!$C$39:$C$782,СВЦЭМ!$A$39:$A$782,$A31,СВЦЭМ!$B$39:$B$782,J$11)+'СЕТ СН'!$F$12+СВЦЭМ!$D$10+'СЕТ СН'!$F$6-'СЕТ СН'!$F$22</f>
        <v>1915.24992965</v>
      </c>
      <c r="K31" s="36">
        <f>SUMIFS(СВЦЭМ!$C$39:$C$782,СВЦЭМ!$A$39:$A$782,$A31,СВЦЭМ!$B$39:$B$782,K$11)+'СЕТ СН'!$F$12+СВЦЭМ!$D$10+'СЕТ СН'!$F$6-'СЕТ СН'!$F$22</f>
        <v>1912.6960460400001</v>
      </c>
      <c r="L31" s="36">
        <f>SUMIFS(СВЦЭМ!$C$39:$C$782,СВЦЭМ!$A$39:$A$782,$A31,СВЦЭМ!$B$39:$B$782,L$11)+'СЕТ СН'!$F$12+СВЦЭМ!$D$10+'СЕТ СН'!$F$6-'СЕТ СН'!$F$22</f>
        <v>1899.7620022999999</v>
      </c>
      <c r="M31" s="36">
        <f>SUMIFS(СВЦЭМ!$C$39:$C$782,СВЦЭМ!$A$39:$A$782,$A31,СВЦЭМ!$B$39:$B$782,M$11)+'СЕТ СН'!$F$12+СВЦЭМ!$D$10+'СЕТ СН'!$F$6-'СЕТ СН'!$F$22</f>
        <v>1913.88616323</v>
      </c>
      <c r="N31" s="36">
        <f>SUMIFS(СВЦЭМ!$C$39:$C$782,СВЦЭМ!$A$39:$A$782,$A31,СВЦЭМ!$B$39:$B$782,N$11)+'СЕТ СН'!$F$12+СВЦЭМ!$D$10+'СЕТ СН'!$F$6-'СЕТ СН'!$F$22</f>
        <v>1926.4062852400002</v>
      </c>
      <c r="O31" s="36">
        <f>SUMIFS(СВЦЭМ!$C$39:$C$782,СВЦЭМ!$A$39:$A$782,$A31,СВЦЭМ!$B$39:$B$782,O$11)+'СЕТ СН'!$F$12+СВЦЭМ!$D$10+'СЕТ СН'!$F$6-'СЕТ СН'!$F$22</f>
        <v>1925.9742901999998</v>
      </c>
      <c r="P31" s="36">
        <f>SUMIFS(СВЦЭМ!$C$39:$C$782,СВЦЭМ!$A$39:$A$782,$A31,СВЦЭМ!$B$39:$B$782,P$11)+'СЕТ СН'!$F$12+СВЦЭМ!$D$10+'СЕТ СН'!$F$6-'СЕТ СН'!$F$22</f>
        <v>1932.9564891300001</v>
      </c>
      <c r="Q31" s="36">
        <f>SUMIFS(СВЦЭМ!$C$39:$C$782,СВЦЭМ!$A$39:$A$782,$A31,СВЦЭМ!$B$39:$B$782,Q$11)+'СЕТ СН'!$F$12+СВЦЭМ!$D$10+'СЕТ СН'!$F$6-'СЕТ СН'!$F$22</f>
        <v>1932.2896973900001</v>
      </c>
      <c r="R31" s="36">
        <f>SUMIFS(СВЦЭМ!$C$39:$C$782,СВЦЭМ!$A$39:$A$782,$A31,СВЦЭМ!$B$39:$B$782,R$11)+'СЕТ СН'!$F$12+СВЦЭМ!$D$10+'СЕТ СН'!$F$6-'СЕТ СН'!$F$22</f>
        <v>1949.6689353199999</v>
      </c>
      <c r="S31" s="36">
        <f>SUMIFS(СВЦЭМ!$C$39:$C$782,СВЦЭМ!$A$39:$A$782,$A31,СВЦЭМ!$B$39:$B$782,S$11)+'СЕТ СН'!$F$12+СВЦЭМ!$D$10+'СЕТ СН'!$F$6-'СЕТ СН'!$F$22</f>
        <v>1937.3647758699999</v>
      </c>
      <c r="T31" s="36">
        <f>SUMIFS(СВЦЭМ!$C$39:$C$782,СВЦЭМ!$A$39:$A$782,$A31,СВЦЭМ!$B$39:$B$782,T$11)+'СЕТ СН'!$F$12+СВЦЭМ!$D$10+'СЕТ СН'!$F$6-'СЕТ СН'!$F$22</f>
        <v>1917.8896492399999</v>
      </c>
      <c r="U31" s="36">
        <f>SUMIFS(СВЦЭМ!$C$39:$C$782,СВЦЭМ!$A$39:$A$782,$A31,СВЦЭМ!$B$39:$B$782,U$11)+'СЕТ СН'!$F$12+СВЦЭМ!$D$10+'СЕТ СН'!$F$6-'СЕТ СН'!$F$22</f>
        <v>1922.6901860900002</v>
      </c>
      <c r="V31" s="36">
        <f>SUMIFS(СВЦЭМ!$C$39:$C$782,СВЦЭМ!$A$39:$A$782,$A31,СВЦЭМ!$B$39:$B$782,V$11)+'СЕТ СН'!$F$12+СВЦЭМ!$D$10+'СЕТ СН'!$F$6-'СЕТ СН'!$F$22</f>
        <v>1896.9463093999998</v>
      </c>
      <c r="W31" s="36">
        <f>SUMIFS(СВЦЭМ!$C$39:$C$782,СВЦЭМ!$A$39:$A$782,$A31,СВЦЭМ!$B$39:$B$782,W$11)+'СЕТ СН'!$F$12+СВЦЭМ!$D$10+'СЕТ СН'!$F$6-'СЕТ СН'!$F$22</f>
        <v>1859.4308339300001</v>
      </c>
      <c r="X31" s="36">
        <f>SUMIFS(СВЦЭМ!$C$39:$C$782,СВЦЭМ!$A$39:$A$782,$A31,СВЦЭМ!$B$39:$B$782,X$11)+'СЕТ СН'!$F$12+СВЦЭМ!$D$10+'СЕТ СН'!$F$6-'СЕТ СН'!$F$22</f>
        <v>1890.1678577500002</v>
      </c>
      <c r="Y31" s="36">
        <f>SUMIFS(СВЦЭМ!$C$39:$C$782,СВЦЭМ!$A$39:$A$782,$A31,СВЦЭМ!$B$39:$B$782,Y$11)+'СЕТ СН'!$F$12+СВЦЭМ!$D$10+'СЕТ СН'!$F$6-'СЕТ СН'!$F$22</f>
        <v>1941.5992287700001</v>
      </c>
    </row>
    <row r="32" spans="1:25" ht="15.75" x14ac:dyDescent="0.2">
      <c r="A32" s="35">
        <f t="shared" si="0"/>
        <v>45433</v>
      </c>
      <c r="B32" s="36">
        <f>SUMIFS(СВЦЭМ!$C$39:$C$782,СВЦЭМ!$A$39:$A$782,$A32,СВЦЭМ!$B$39:$B$782,B$11)+'СЕТ СН'!$F$12+СВЦЭМ!$D$10+'СЕТ СН'!$F$6-'СЕТ СН'!$F$22</f>
        <v>1923.9907347200001</v>
      </c>
      <c r="C32" s="36">
        <f>SUMIFS(СВЦЭМ!$C$39:$C$782,СВЦЭМ!$A$39:$A$782,$A32,СВЦЭМ!$B$39:$B$782,C$11)+'СЕТ СН'!$F$12+СВЦЭМ!$D$10+'СЕТ СН'!$F$6-'СЕТ СН'!$F$22</f>
        <v>2035.1670738799999</v>
      </c>
      <c r="D32" s="36">
        <f>SUMIFS(СВЦЭМ!$C$39:$C$782,СВЦЭМ!$A$39:$A$782,$A32,СВЦЭМ!$B$39:$B$782,D$11)+'СЕТ СН'!$F$12+СВЦЭМ!$D$10+'СЕТ СН'!$F$6-'СЕТ СН'!$F$22</f>
        <v>2042.9332477200001</v>
      </c>
      <c r="E32" s="36">
        <f>SUMIFS(СВЦЭМ!$C$39:$C$782,СВЦЭМ!$A$39:$A$782,$A32,СВЦЭМ!$B$39:$B$782,E$11)+'СЕТ СН'!$F$12+СВЦЭМ!$D$10+'СЕТ СН'!$F$6-'СЕТ СН'!$F$22</f>
        <v>2103.7977369599998</v>
      </c>
      <c r="F32" s="36">
        <f>SUMIFS(СВЦЭМ!$C$39:$C$782,СВЦЭМ!$A$39:$A$782,$A32,СВЦЭМ!$B$39:$B$782,F$11)+'СЕТ СН'!$F$12+СВЦЭМ!$D$10+'СЕТ СН'!$F$6-'СЕТ СН'!$F$22</f>
        <v>2097.96373752</v>
      </c>
      <c r="G32" s="36">
        <f>SUMIFS(СВЦЭМ!$C$39:$C$782,СВЦЭМ!$A$39:$A$782,$A32,СВЦЭМ!$B$39:$B$782,G$11)+'СЕТ СН'!$F$12+СВЦЭМ!$D$10+'СЕТ СН'!$F$6-'СЕТ СН'!$F$22</f>
        <v>2057.5456968200001</v>
      </c>
      <c r="H32" s="36">
        <f>SUMIFS(СВЦЭМ!$C$39:$C$782,СВЦЭМ!$A$39:$A$782,$A32,СВЦЭМ!$B$39:$B$782,H$11)+'СЕТ СН'!$F$12+СВЦЭМ!$D$10+'СЕТ СН'!$F$6-'СЕТ СН'!$F$22</f>
        <v>1960.32818219</v>
      </c>
      <c r="I32" s="36">
        <f>SUMIFS(СВЦЭМ!$C$39:$C$782,СВЦЭМ!$A$39:$A$782,$A32,СВЦЭМ!$B$39:$B$782,I$11)+'СЕТ СН'!$F$12+СВЦЭМ!$D$10+'СЕТ СН'!$F$6-'СЕТ СН'!$F$22</f>
        <v>1920.7392723200001</v>
      </c>
      <c r="J32" s="36">
        <f>SUMIFS(СВЦЭМ!$C$39:$C$782,СВЦЭМ!$A$39:$A$782,$A32,СВЦЭМ!$B$39:$B$782,J$11)+'СЕТ СН'!$F$12+СВЦЭМ!$D$10+'СЕТ СН'!$F$6-'СЕТ СН'!$F$22</f>
        <v>1916.0410815099999</v>
      </c>
      <c r="K32" s="36">
        <f>SUMIFS(СВЦЭМ!$C$39:$C$782,СВЦЭМ!$A$39:$A$782,$A32,СВЦЭМ!$B$39:$B$782,K$11)+'СЕТ СН'!$F$12+СВЦЭМ!$D$10+'СЕТ СН'!$F$6-'СЕТ СН'!$F$22</f>
        <v>1920.7870225500001</v>
      </c>
      <c r="L32" s="36">
        <f>SUMIFS(СВЦЭМ!$C$39:$C$782,СВЦЭМ!$A$39:$A$782,$A32,СВЦЭМ!$B$39:$B$782,L$11)+'СЕТ СН'!$F$12+СВЦЭМ!$D$10+'СЕТ СН'!$F$6-'СЕТ СН'!$F$22</f>
        <v>1892.2636616</v>
      </c>
      <c r="M32" s="36">
        <f>SUMIFS(СВЦЭМ!$C$39:$C$782,СВЦЭМ!$A$39:$A$782,$A32,СВЦЭМ!$B$39:$B$782,M$11)+'СЕТ СН'!$F$12+СВЦЭМ!$D$10+'СЕТ СН'!$F$6-'СЕТ СН'!$F$22</f>
        <v>1893.1946653200002</v>
      </c>
      <c r="N32" s="36">
        <f>SUMIFS(СВЦЭМ!$C$39:$C$782,СВЦЭМ!$A$39:$A$782,$A32,СВЦЭМ!$B$39:$B$782,N$11)+'СЕТ СН'!$F$12+СВЦЭМ!$D$10+'СЕТ СН'!$F$6-'СЕТ СН'!$F$22</f>
        <v>1866.28740341</v>
      </c>
      <c r="O32" s="36">
        <f>SUMIFS(СВЦЭМ!$C$39:$C$782,СВЦЭМ!$A$39:$A$782,$A32,СВЦЭМ!$B$39:$B$782,O$11)+'СЕТ СН'!$F$12+СВЦЭМ!$D$10+'СЕТ СН'!$F$6-'СЕТ СН'!$F$22</f>
        <v>1874.1537053000002</v>
      </c>
      <c r="P32" s="36">
        <f>SUMIFS(СВЦЭМ!$C$39:$C$782,СВЦЭМ!$A$39:$A$782,$A32,СВЦЭМ!$B$39:$B$782,P$11)+'СЕТ СН'!$F$12+СВЦЭМ!$D$10+'СЕТ СН'!$F$6-'СЕТ СН'!$F$22</f>
        <v>1874.2429433100001</v>
      </c>
      <c r="Q32" s="36">
        <f>SUMIFS(СВЦЭМ!$C$39:$C$782,СВЦЭМ!$A$39:$A$782,$A32,СВЦЭМ!$B$39:$B$782,Q$11)+'СЕТ СН'!$F$12+СВЦЭМ!$D$10+'СЕТ СН'!$F$6-'СЕТ СН'!$F$22</f>
        <v>1867.8028247400002</v>
      </c>
      <c r="R32" s="36">
        <f>SUMIFS(СВЦЭМ!$C$39:$C$782,СВЦЭМ!$A$39:$A$782,$A32,СВЦЭМ!$B$39:$B$782,R$11)+'СЕТ СН'!$F$12+СВЦЭМ!$D$10+'СЕТ СН'!$F$6-'СЕТ СН'!$F$22</f>
        <v>1879.96635797</v>
      </c>
      <c r="S32" s="36">
        <f>SUMIFS(СВЦЭМ!$C$39:$C$782,СВЦЭМ!$A$39:$A$782,$A32,СВЦЭМ!$B$39:$B$782,S$11)+'СЕТ СН'!$F$12+СВЦЭМ!$D$10+'СЕТ СН'!$F$6-'СЕТ СН'!$F$22</f>
        <v>1886.5658306099999</v>
      </c>
      <c r="T32" s="36">
        <f>SUMIFS(СВЦЭМ!$C$39:$C$782,СВЦЭМ!$A$39:$A$782,$A32,СВЦЭМ!$B$39:$B$782,T$11)+'СЕТ СН'!$F$12+СВЦЭМ!$D$10+'СЕТ СН'!$F$6-'СЕТ СН'!$F$22</f>
        <v>1873.3071023799998</v>
      </c>
      <c r="U32" s="36">
        <f>SUMIFS(СВЦЭМ!$C$39:$C$782,СВЦЭМ!$A$39:$A$782,$A32,СВЦЭМ!$B$39:$B$782,U$11)+'СЕТ СН'!$F$12+СВЦЭМ!$D$10+'СЕТ СН'!$F$6-'СЕТ СН'!$F$22</f>
        <v>1886.1515251000001</v>
      </c>
      <c r="V32" s="36">
        <f>SUMIFS(СВЦЭМ!$C$39:$C$782,СВЦЭМ!$A$39:$A$782,$A32,СВЦЭМ!$B$39:$B$782,V$11)+'СЕТ СН'!$F$12+СВЦЭМ!$D$10+'СЕТ СН'!$F$6-'СЕТ СН'!$F$22</f>
        <v>1863.3399702199999</v>
      </c>
      <c r="W32" s="36">
        <f>SUMIFS(СВЦЭМ!$C$39:$C$782,СВЦЭМ!$A$39:$A$782,$A32,СВЦЭМ!$B$39:$B$782,W$11)+'СЕТ СН'!$F$12+СВЦЭМ!$D$10+'СЕТ СН'!$F$6-'СЕТ СН'!$F$22</f>
        <v>1829.9206899400001</v>
      </c>
      <c r="X32" s="36">
        <f>SUMIFS(СВЦЭМ!$C$39:$C$782,СВЦЭМ!$A$39:$A$782,$A32,СВЦЭМ!$B$39:$B$782,X$11)+'СЕТ СН'!$F$12+СВЦЭМ!$D$10+'СЕТ СН'!$F$6-'СЕТ СН'!$F$22</f>
        <v>1872.2296087</v>
      </c>
      <c r="Y32" s="36">
        <f>SUMIFS(СВЦЭМ!$C$39:$C$782,СВЦЭМ!$A$39:$A$782,$A32,СВЦЭМ!$B$39:$B$782,Y$11)+'СЕТ СН'!$F$12+СВЦЭМ!$D$10+'СЕТ СН'!$F$6-'СЕТ СН'!$F$22</f>
        <v>1869.04480917</v>
      </c>
    </row>
    <row r="33" spans="1:25" ht="15.75" x14ac:dyDescent="0.2">
      <c r="A33" s="35">
        <f t="shared" si="0"/>
        <v>45434</v>
      </c>
      <c r="B33" s="36">
        <f>SUMIFS(СВЦЭМ!$C$39:$C$782,СВЦЭМ!$A$39:$A$782,$A33,СВЦЭМ!$B$39:$B$782,B$11)+'СЕТ СН'!$F$12+СВЦЭМ!$D$10+'СЕТ СН'!$F$6-'СЕТ СН'!$F$22</f>
        <v>1912.2247352099998</v>
      </c>
      <c r="C33" s="36">
        <f>SUMIFS(СВЦЭМ!$C$39:$C$782,СВЦЭМ!$A$39:$A$782,$A33,СВЦЭМ!$B$39:$B$782,C$11)+'СЕТ СН'!$F$12+СВЦЭМ!$D$10+'СЕТ СН'!$F$6-'СЕТ СН'!$F$22</f>
        <v>1997.3612794800001</v>
      </c>
      <c r="D33" s="36">
        <f>SUMIFS(СВЦЭМ!$C$39:$C$782,СВЦЭМ!$A$39:$A$782,$A33,СВЦЭМ!$B$39:$B$782,D$11)+'СЕТ СН'!$F$12+СВЦЭМ!$D$10+'СЕТ СН'!$F$6-'СЕТ СН'!$F$22</f>
        <v>2034.0111348700002</v>
      </c>
      <c r="E33" s="36">
        <f>SUMIFS(СВЦЭМ!$C$39:$C$782,СВЦЭМ!$A$39:$A$782,$A33,СВЦЭМ!$B$39:$B$782,E$11)+'СЕТ СН'!$F$12+СВЦЭМ!$D$10+'СЕТ СН'!$F$6-'СЕТ СН'!$F$22</f>
        <v>2059.2221159000001</v>
      </c>
      <c r="F33" s="36">
        <f>SUMIFS(СВЦЭМ!$C$39:$C$782,СВЦЭМ!$A$39:$A$782,$A33,СВЦЭМ!$B$39:$B$782,F$11)+'СЕТ СН'!$F$12+СВЦЭМ!$D$10+'СЕТ СН'!$F$6-'СЕТ СН'!$F$22</f>
        <v>2059.1966895599999</v>
      </c>
      <c r="G33" s="36">
        <f>SUMIFS(СВЦЭМ!$C$39:$C$782,СВЦЭМ!$A$39:$A$782,$A33,СВЦЭМ!$B$39:$B$782,G$11)+'СЕТ СН'!$F$12+СВЦЭМ!$D$10+'СЕТ СН'!$F$6-'СЕТ СН'!$F$22</f>
        <v>2057.5022255100002</v>
      </c>
      <c r="H33" s="36">
        <f>SUMIFS(СВЦЭМ!$C$39:$C$782,СВЦЭМ!$A$39:$A$782,$A33,СВЦЭМ!$B$39:$B$782,H$11)+'СЕТ СН'!$F$12+СВЦЭМ!$D$10+'СЕТ СН'!$F$6-'СЕТ СН'!$F$22</f>
        <v>1977.7970886100002</v>
      </c>
      <c r="I33" s="36">
        <f>SUMIFS(СВЦЭМ!$C$39:$C$782,СВЦЭМ!$A$39:$A$782,$A33,СВЦЭМ!$B$39:$B$782,I$11)+'СЕТ СН'!$F$12+СВЦЭМ!$D$10+'СЕТ СН'!$F$6-'СЕТ СН'!$F$22</f>
        <v>1928.6411849800002</v>
      </c>
      <c r="J33" s="36">
        <f>SUMIFS(СВЦЭМ!$C$39:$C$782,СВЦЭМ!$A$39:$A$782,$A33,СВЦЭМ!$B$39:$B$782,J$11)+'СЕТ СН'!$F$12+СВЦЭМ!$D$10+'СЕТ СН'!$F$6-'СЕТ СН'!$F$22</f>
        <v>1938.3480263400002</v>
      </c>
      <c r="K33" s="36">
        <f>SUMIFS(СВЦЭМ!$C$39:$C$782,СВЦЭМ!$A$39:$A$782,$A33,СВЦЭМ!$B$39:$B$782,K$11)+'СЕТ СН'!$F$12+СВЦЭМ!$D$10+'СЕТ СН'!$F$6-'СЕТ СН'!$F$22</f>
        <v>1907.7327444799998</v>
      </c>
      <c r="L33" s="36">
        <f>SUMIFS(СВЦЭМ!$C$39:$C$782,СВЦЭМ!$A$39:$A$782,$A33,СВЦЭМ!$B$39:$B$782,L$11)+'СЕТ СН'!$F$12+СВЦЭМ!$D$10+'СЕТ СН'!$F$6-'СЕТ СН'!$F$22</f>
        <v>1878.1154247499999</v>
      </c>
      <c r="M33" s="36">
        <f>SUMIFS(СВЦЭМ!$C$39:$C$782,СВЦЭМ!$A$39:$A$782,$A33,СВЦЭМ!$B$39:$B$782,M$11)+'СЕТ СН'!$F$12+СВЦЭМ!$D$10+'СЕТ СН'!$F$6-'СЕТ СН'!$F$22</f>
        <v>1903.2913676600001</v>
      </c>
      <c r="N33" s="36">
        <f>SUMIFS(СВЦЭМ!$C$39:$C$782,СВЦЭМ!$A$39:$A$782,$A33,СВЦЭМ!$B$39:$B$782,N$11)+'СЕТ СН'!$F$12+СВЦЭМ!$D$10+'СЕТ СН'!$F$6-'СЕТ СН'!$F$22</f>
        <v>1921.6557993400002</v>
      </c>
      <c r="O33" s="36">
        <f>SUMIFS(СВЦЭМ!$C$39:$C$782,СВЦЭМ!$A$39:$A$782,$A33,СВЦЭМ!$B$39:$B$782,O$11)+'СЕТ СН'!$F$12+СВЦЭМ!$D$10+'СЕТ СН'!$F$6-'СЕТ СН'!$F$22</f>
        <v>1930.5949653100001</v>
      </c>
      <c r="P33" s="36">
        <f>SUMIFS(СВЦЭМ!$C$39:$C$782,СВЦЭМ!$A$39:$A$782,$A33,СВЦЭМ!$B$39:$B$782,P$11)+'СЕТ СН'!$F$12+СВЦЭМ!$D$10+'СЕТ СН'!$F$6-'СЕТ СН'!$F$22</f>
        <v>1937.71592986</v>
      </c>
      <c r="Q33" s="36">
        <f>SUMIFS(СВЦЭМ!$C$39:$C$782,СВЦЭМ!$A$39:$A$782,$A33,СВЦЭМ!$B$39:$B$782,Q$11)+'СЕТ СН'!$F$12+СВЦЭМ!$D$10+'СЕТ СН'!$F$6-'СЕТ СН'!$F$22</f>
        <v>1954.3779801400001</v>
      </c>
      <c r="R33" s="36">
        <f>SUMIFS(СВЦЭМ!$C$39:$C$782,СВЦЭМ!$A$39:$A$782,$A33,СВЦЭМ!$B$39:$B$782,R$11)+'СЕТ СН'!$F$12+СВЦЭМ!$D$10+'СЕТ СН'!$F$6-'СЕТ СН'!$F$22</f>
        <v>1957.87852174</v>
      </c>
      <c r="S33" s="36">
        <f>SUMIFS(СВЦЭМ!$C$39:$C$782,СВЦЭМ!$A$39:$A$782,$A33,СВЦЭМ!$B$39:$B$782,S$11)+'СЕТ СН'!$F$12+СВЦЭМ!$D$10+'СЕТ СН'!$F$6-'СЕТ СН'!$F$22</f>
        <v>1962.58356895</v>
      </c>
      <c r="T33" s="36">
        <f>SUMIFS(СВЦЭМ!$C$39:$C$782,СВЦЭМ!$A$39:$A$782,$A33,СВЦЭМ!$B$39:$B$782,T$11)+'СЕТ СН'!$F$12+СВЦЭМ!$D$10+'СЕТ СН'!$F$6-'СЕТ СН'!$F$22</f>
        <v>1939.4246359499998</v>
      </c>
      <c r="U33" s="36">
        <f>SUMIFS(СВЦЭМ!$C$39:$C$782,СВЦЭМ!$A$39:$A$782,$A33,СВЦЭМ!$B$39:$B$782,U$11)+'СЕТ СН'!$F$12+СВЦЭМ!$D$10+'СЕТ СН'!$F$6-'СЕТ СН'!$F$22</f>
        <v>1930.25908884</v>
      </c>
      <c r="V33" s="36">
        <f>SUMIFS(СВЦЭМ!$C$39:$C$782,СВЦЭМ!$A$39:$A$782,$A33,СВЦЭМ!$B$39:$B$782,V$11)+'СЕТ СН'!$F$12+СВЦЭМ!$D$10+'СЕТ СН'!$F$6-'СЕТ СН'!$F$22</f>
        <v>1871.4558858400001</v>
      </c>
      <c r="W33" s="36">
        <f>SUMIFS(СВЦЭМ!$C$39:$C$782,СВЦЭМ!$A$39:$A$782,$A33,СВЦЭМ!$B$39:$B$782,W$11)+'СЕТ СН'!$F$12+СВЦЭМ!$D$10+'СЕТ СН'!$F$6-'СЕТ СН'!$F$22</f>
        <v>1832.3855542000001</v>
      </c>
      <c r="X33" s="36">
        <f>SUMIFS(СВЦЭМ!$C$39:$C$782,СВЦЭМ!$A$39:$A$782,$A33,СВЦЭМ!$B$39:$B$782,X$11)+'СЕТ СН'!$F$12+СВЦЭМ!$D$10+'СЕТ СН'!$F$6-'СЕТ СН'!$F$22</f>
        <v>1862.7400640300002</v>
      </c>
      <c r="Y33" s="36">
        <f>SUMIFS(СВЦЭМ!$C$39:$C$782,СВЦЭМ!$A$39:$A$782,$A33,СВЦЭМ!$B$39:$B$782,Y$11)+'СЕТ СН'!$F$12+СВЦЭМ!$D$10+'СЕТ СН'!$F$6-'СЕТ СН'!$F$22</f>
        <v>1865.78539426</v>
      </c>
    </row>
    <row r="34" spans="1:25" ht="15.75" x14ac:dyDescent="0.2">
      <c r="A34" s="35">
        <f t="shared" si="0"/>
        <v>45435</v>
      </c>
      <c r="B34" s="36">
        <f>SUMIFS(СВЦЭМ!$C$39:$C$782,СВЦЭМ!$A$39:$A$782,$A34,СВЦЭМ!$B$39:$B$782,B$11)+'СЕТ СН'!$F$12+СВЦЭМ!$D$10+'СЕТ СН'!$F$6-'СЕТ СН'!$F$22</f>
        <v>1901.3739156000001</v>
      </c>
      <c r="C34" s="36">
        <f>SUMIFS(СВЦЭМ!$C$39:$C$782,СВЦЭМ!$A$39:$A$782,$A34,СВЦЭМ!$B$39:$B$782,C$11)+'СЕТ СН'!$F$12+СВЦЭМ!$D$10+'СЕТ СН'!$F$6-'СЕТ СН'!$F$22</f>
        <v>1975.4633699300002</v>
      </c>
      <c r="D34" s="36">
        <f>SUMIFS(СВЦЭМ!$C$39:$C$782,СВЦЭМ!$A$39:$A$782,$A34,СВЦЭМ!$B$39:$B$782,D$11)+'СЕТ СН'!$F$12+СВЦЭМ!$D$10+'СЕТ СН'!$F$6-'СЕТ СН'!$F$22</f>
        <v>1996.3721137399998</v>
      </c>
      <c r="E34" s="36">
        <f>SUMIFS(СВЦЭМ!$C$39:$C$782,СВЦЭМ!$A$39:$A$782,$A34,СВЦЭМ!$B$39:$B$782,E$11)+'СЕТ СН'!$F$12+СВЦЭМ!$D$10+'СЕТ СН'!$F$6-'СЕТ СН'!$F$22</f>
        <v>1984.00345685</v>
      </c>
      <c r="F34" s="36">
        <f>SUMIFS(СВЦЭМ!$C$39:$C$782,СВЦЭМ!$A$39:$A$782,$A34,СВЦЭМ!$B$39:$B$782,F$11)+'СЕТ СН'!$F$12+СВЦЭМ!$D$10+'СЕТ СН'!$F$6-'СЕТ СН'!$F$22</f>
        <v>1992.38637156</v>
      </c>
      <c r="G34" s="36">
        <f>SUMIFS(СВЦЭМ!$C$39:$C$782,СВЦЭМ!$A$39:$A$782,$A34,СВЦЭМ!$B$39:$B$782,G$11)+'СЕТ СН'!$F$12+СВЦЭМ!$D$10+'СЕТ СН'!$F$6-'СЕТ СН'!$F$22</f>
        <v>1979.7956891399999</v>
      </c>
      <c r="H34" s="36">
        <f>SUMIFS(СВЦЭМ!$C$39:$C$782,СВЦЭМ!$A$39:$A$782,$A34,СВЦЭМ!$B$39:$B$782,H$11)+'СЕТ СН'!$F$12+СВЦЭМ!$D$10+'СЕТ СН'!$F$6-'СЕТ СН'!$F$22</f>
        <v>1982.6259417199999</v>
      </c>
      <c r="I34" s="36">
        <f>SUMIFS(СВЦЭМ!$C$39:$C$782,СВЦЭМ!$A$39:$A$782,$A34,СВЦЭМ!$B$39:$B$782,I$11)+'СЕТ СН'!$F$12+СВЦЭМ!$D$10+'СЕТ СН'!$F$6-'СЕТ СН'!$F$22</f>
        <v>1908.4412090599999</v>
      </c>
      <c r="J34" s="36">
        <f>SUMIFS(СВЦЭМ!$C$39:$C$782,СВЦЭМ!$A$39:$A$782,$A34,СВЦЭМ!$B$39:$B$782,J$11)+'СЕТ СН'!$F$12+СВЦЭМ!$D$10+'СЕТ СН'!$F$6-'СЕТ СН'!$F$22</f>
        <v>1885.7800427900002</v>
      </c>
      <c r="K34" s="36">
        <f>SUMIFS(СВЦЭМ!$C$39:$C$782,СВЦЭМ!$A$39:$A$782,$A34,СВЦЭМ!$B$39:$B$782,K$11)+'СЕТ СН'!$F$12+СВЦЭМ!$D$10+'СЕТ СН'!$F$6-'СЕТ СН'!$F$22</f>
        <v>1862.5859657699998</v>
      </c>
      <c r="L34" s="36">
        <f>SUMIFS(СВЦЭМ!$C$39:$C$782,СВЦЭМ!$A$39:$A$782,$A34,СВЦЭМ!$B$39:$B$782,L$11)+'СЕТ СН'!$F$12+СВЦЭМ!$D$10+'СЕТ СН'!$F$6-'СЕТ СН'!$F$22</f>
        <v>1879.13543312</v>
      </c>
      <c r="M34" s="36">
        <f>SUMIFS(СВЦЭМ!$C$39:$C$782,СВЦЭМ!$A$39:$A$782,$A34,СВЦЭМ!$B$39:$B$782,M$11)+'СЕТ СН'!$F$12+СВЦЭМ!$D$10+'СЕТ СН'!$F$6-'СЕТ СН'!$F$22</f>
        <v>1879.7228320899999</v>
      </c>
      <c r="N34" s="36">
        <f>SUMIFS(СВЦЭМ!$C$39:$C$782,СВЦЭМ!$A$39:$A$782,$A34,СВЦЭМ!$B$39:$B$782,N$11)+'СЕТ СН'!$F$12+СВЦЭМ!$D$10+'СЕТ СН'!$F$6-'СЕТ СН'!$F$22</f>
        <v>1873.80171707</v>
      </c>
      <c r="O34" s="36">
        <f>SUMIFS(СВЦЭМ!$C$39:$C$782,СВЦЭМ!$A$39:$A$782,$A34,СВЦЭМ!$B$39:$B$782,O$11)+'СЕТ СН'!$F$12+СВЦЭМ!$D$10+'СЕТ СН'!$F$6-'СЕТ СН'!$F$22</f>
        <v>1879.9939955499999</v>
      </c>
      <c r="P34" s="36">
        <f>SUMIFS(СВЦЭМ!$C$39:$C$782,СВЦЭМ!$A$39:$A$782,$A34,СВЦЭМ!$B$39:$B$782,P$11)+'СЕТ СН'!$F$12+СВЦЭМ!$D$10+'СЕТ СН'!$F$6-'СЕТ СН'!$F$22</f>
        <v>1885.97075249</v>
      </c>
      <c r="Q34" s="36">
        <f>SUMIFS(СВЦЭМ!$C$39:$C$782,СВЦЭМ!$A$39:$A$782,$A34,СВЦЭМ!$B$39:$B$782,Q$11)+'СЕТ СН'!$F$12+СВЦЭМ!$D$10+'СЕТ СН'!$F$6-'СЕТ СН'!$F$22</f>
        <v>1909.4243959400001</v>
      </c>
      <c r="R34" s="36">
        <f>SUMIFS(СВЦЭМ!$C$39:$C$782,СВЦЭМ!$A$39:$A$782,$A34,СВЦЭМ!$B$39:$B$782,R$11)+'СЕТ СН'!$F$12+СВЦЭМ!$D$10+'СЕТ СН'!$F$6-'СЕТ СН'!$F$22</f>
        <v>1907.6430012700002</v>
      </c>
      <c r="S34" s="36">
        <f>SUMIFS(СВЦЭМ!$C$39:$C$782,СВЦЭМ!$A$39:$A$782,$A34,СВЦЭМ!$B$39:$B$782,S$11)+'СЕТ СН'!$F$12+СВЦЭМ!$D$10+'СЕТ СН'!$F$6-'СЕТ СН'!$F$22</f>
        <v>1898.3034119899999</v>
      </c>
      <c r="T34" s="36">
        <f>SUMIFS(СВЦЭМ!$C$39:$C$782,СВЦЭМ!$A$39:$A$782,$A34,СВЦЭМ!$B$39:$B$782,T$11)+'СЕТ СН'!$F$12+СВЦЭМ!$D$10+'СЕТ СН'!$F$6-'СЕТ СН'!$F$22</f>
        <v>1898.4723738600001</v>
      </c>
      <c r="U34" s="36">
        <f>SUMIFS(СВЦЭМ!$C$39:$C$782,СВЦЭМ!$A$39:$A$782,$A34,СВЦЭМ!$B$39:$B$782,U$11)+'СЕТ СН'!$F$12+СВЦЭМ!$D$10+'СЕТ СН'!$F$6-'СЕТ СН'!$F$22</f>
        <v>1915.8704207599999</v>
      </c>
      <c r="V34" s="36">
        <f>SUMIFS(СВЦЭМ!$C$39:$C$782,СВЦЭМ!$A$39:$A$782,$A34,СВЦЭМ!$B$39:$B$782,V$11)+'СЕТ СН'!$F$12+СВЦЭМ!$D$10+'СЕТ СН'!$F$6-'СЕТ СН'!$F$22</f>
        <v>1905.7095703499999</v>
      </c>
      <c r="W34" s="36">
        <f>SUMIFS(СВЦЭМ!$C$39:$C$782,СВЦЭМ!$A$39:$A$782,$A34,СВЦЭМ!$B$39:$B$782,W$11)+'СЕТ СН'!$F$12+СВЦЭМ!$D$10+'СЕТ СН'!$F$6-'СЕТ СН'!$F$22</f>
        <v>1880.0591435800002</v>
      </c>
      <c r="X34" s="36">
        <f>SUMIFS(СВЦЭМ!$C$39:$C$782,СВЦЭМ!$A$39:$A$782,$A34,СВЦЭМ!$B$39:$B$782,X$11)+'СЕТ СН'!$F$12+СВЦЭМ!$D$10+'СЕТ СН'!$F$6-'СЕТ СН'!$F$22</f>
        <v>1907.2423117799999</v>
      </c>
      <c r="Y34" s="36">
        <f>SUMIFS(СВЦЭМ!$C$39:$C$782,СВЦЭМ!$A$39:$A$782,$A34,СВЦЭМ!$B$39:$B$782,Y$11)+'СЕТ СН'!$F$12+СВЦЭМ!$D$10+'СЕТ СН'!$F$6-'СЕТ СН'!$F$22</f>
        <v>1967.4807720899998</v>
      </c>
    </row>
    <row r="35" spans="1:25" ht="15.75" x14ac:dyDescent="0.2">
      <c r="A35" s="35">
        <f t="shared" si="0"/>
        <v>45436</v>
      </c>
      <c r="B35" s="36">
        <f>SUMIFS(СВЦЭМ!$C$39:$C$782,СВЦЭМ!$A$39:$A$782,$A35,СВЦЭМ!$B$39:$B$782,B$11)+'СЕТ СН'!$F$12+СВЦЭМ!$D$10+'СЕТ СН'!$F$6-'СЕТ СН'!$F$22</f>
        <v>1882.8730978899998</v>
      </c>
      <c r="C35" s="36">
        <f>SUMIFS(СВЦЭМ!$C$39:$C$782,СВЦЭМ!$A$39:$A$782,$A35,СВЦЭМ!$B$39:$B$782,C$11)+'СЕТ СН'!$F$12+СВЦЭМ!$D$10+'СЕТ СН'!$F$6-'СЕТ СН'!$F$22</f>
        <v>1959.34243797</v>
      </c>
      <c r="D35" s="36">
        <f>SUMIFS(СВЦЭМ!$C$39:$C$782,СВЦЭМ!$A$39:$A$782,$A35,СВЦЭМ!$B$39:$B$782,D$11)+'СЕТ СН'!$F$12+СВЦЭМ!$D$10+'СЕТ СН'!$F$6-'СЕТ СН'!$F$22</f>
        <v>1981.2352011799999</v>
      </c>
      <c r="E35" s="36">
        <f>SUMIFS(СВЦЭМ!$C$39:$C$782,СВЦЭМ!$A$39:$A$782,$A35,СВЦЭМ!$B$39:$B$782,E$11)+'СЕТ СН'!$F$12+СВЦЭМ!$D$10+'СЕТ СН'!$F$6-'СЕТ СН'!$F$22</f>
        <v>2047.2822127200002</v>
      </c>
      <c r="F35" s="36">
        <f>SUMIFS(СВЦЭМ!$C$39:$C$782,СВЦЭМ!$A$39:$A$782,$A35,СВЦЭМ!$B$39:$B$782,F$11)+'СЕТ СН'!$F$12+СВЦЭМ!$D$10+'СЕТ СН'!$F$6-'СЕТ СН'!$F$22</f>
        <v>2030.1304027699998</v>
      </c>
      <c r="G35" s="36">
        <f>SUMIFS(СВЦЭМ!$C$39:$C$782,СВЦЭМ!$A$39:$A$782,$A35,СВЦЭМ!$B$39:$B$782,G$11)+'СЕТ СН'!$F$12+СВЦЭМ!$D$10+'СЕТ СН'!$F$6-'СЕТ СН'!$F$22</f>
        <v>2002.5905954700002</v>
      </c>
      <c r="H35" s="36">
        <f>SUMIFS(СВЦЭМ!$C$39:$C$782,СВЦЭМ!$A$39:$A$782,$A35,СВЦЭМ!$B$39:$B$782,H$11)+'СЕТ СН'!$F$12+СВЦЭМ!$D$10+'СЕТ СН'!$F$6-'СЕТ СН'!$F$22</f>
        <v>1883.4976989299998</v>
      </c>
      <c r="I35" s="36">
        <f>SUMIFS(СВЦЭМ!$C$39:$C$782,СВЦЭМ!$A$39:$A$782,$A35,СВЦЭМ!$B$39:$B$782,I$11)+'СЕТ СН'!$F$12+СВЦЭМ!$D$10+'СЕТ СН'!$F$6-'СЕТ СН'!$F$22</f>
        <v>1791.6582851399999</v>
      </c>
      <c r="J35" s="36">
        <f>SUMIFS(СВЦЭМ!$C$39:$C$782,СВЦЭМ!$A$39:$A$782,$A35,СВЦЭМ!$B$39:$B$782,J$11)+'СЕТ СН'!$F$12+СВЦЭМ!$D$10+'СЕТ СН'!$F$6-'СЕТ СН'!$F$22</f>
        <v>1757.4660278000001</v>
      </c>
      <c r="K35" s="36">
        <f>SUMIFS(СВЦЭМ!$C$39:$C$782,СВЦЭМ!$A$39:$A$782,$A35,СВЦЭМ!$B$39:$B$782,K$11)+'СЕТ СН'!$F$12+СВЦЭМ!$D$10+'СЕТ СН'!$F$6-'СЕТ СН'!$F$22</f>
        <v>1735.86006572</v>
      </c>
      <c r="L35" s="36">
        <f>SUMIFS(СВЦЭМ!$C$39:$C$782,СВЦЭМ!$A$39:$A$782,$A35,СВЦЭМ!$B$39:$B$782,L$11)+'СЕТ СН'!$F$12+СВЦЭМ!$D$10+'СЕТ СН'!$F$6-'СЕТ СН'!$F$22</f>
        <v>1713.1357549099998</v>
      </c>
      <c r="M35" s="36">
        <f>SUMIFS(СВЦЭМ!$C$39:$C$782,СВЦЭМ!$A$39:$A$782,$A35,СВЦЭМ!$B$39:$B$782,M$11)+'СЕТ СН'!$F$12+СВЦЭМ!$D$10+'СЕТ СН'!$F$6-'СЕТ СН'!$F$22</f>
        <v>1715.4385892999999</v>
      </c>
      <c r="N35" s="36">
        <f>SUMIFS(СВЦЭМ!$C$39:$C$782,СВЦЭМ!$A$39:$A$782,$A35,СВЦЭМ!$B$39:$B$782,N$11)+'СЕТ СН'!$F$12+СВЦЭМ!$D$10+'СЕТ СН'!$F$6-'СЕТ СН'!$F$22</f>
        <v>1718.3088738900001</v>
      </c>
      <c r="O35" s="36">
        <f>SUMIFS(СВЦЭМ!$C$39:$C$782,СВЦЭМ!$A$39:$A$782,$A35,СВЦЭМ!$B$39:$B$782,O$11)+'СЕТ СН'!$F$12+СВЦЭМ!$D$10+'СЕТ СН'!$F$6-'СЕТ СН'!$F$22</f>
        <v>1725.84286195</v>
      </c>
      <c r="P35" s="36">
        <f>SUMIFS(СВЦЭМ!$C$39:$C$782,СВЦЭМ!$A$39:$A$782,$A35,СВЦЭМ!$B$39:$B$782,P$11)+'СЕТ СН'!$F$12+СВЦЭМ!$D$10+'СЕТ СН'!$F$6-'СЕТ СН'!$F$22</f>
        <v>1741.3913300700001</v>
      </c>
      <c r="Q35" s="36">
        <f>SUMIFS(СВЦЭМ!$C$39:$C$782,СВЦЭМ!$A$39:$A$782,$A35,СВЦЭМ!$B$39:$B$782,Q$11)+'СЕТ СН'!$F$12+СВЦЭМ!$D$10+'СЕТ СН'!$F$6-'СЕТ СН'!$F$22</f>
        <v>1750.3216541000002</v>
      </c>
      <c r="R35" s="36">
        <f>SUMIFS(СВЦЭМ!$C$39:$C$782,СВЦЭМ!$A$39:$A$782,$A35,СВЦЭМ!$B$39:$B$782,R$11)+'СЕТ СН'!$F$12+СВЦЭМ!$D$10+'СЕТ СН'!$F$6-'СЕТ СН'!$F$22</f>
        <v>1777.71103352</v>
      </c>
      <c r="S35" s="36">
        <f>SUMIFS(СВЦЭМ!$C$39:$C$782,СВЦЭМ!$A$39:$A$782,$A35,СВЦЭМ!$B$39:$B$782,S$11)+'СЕТ СН'!$F$12+СВЦЭМ!$D$10+'СЕТ СН'!$F$6-'СЕТ СН'!$F$22</f>
        <v>1767.97355406</v>
      </c>
      <c r="T35" s="36">
        <f>SUMIFS(СВЦЭМ!$C$39:$C$782,СВЦЭМ!$A$39:$A$782,$A35,СВЦЭМ!$B$39:$B$782,T$11)+'СЕТ СН'!$F$12+СВЦЭМ!$D$10+'СЕТ СН'!$F$6-'СЕТ СН'!$F$22</f>
        <v>1752.5863758999999</v>
      </c>
      <c r="U35" s="36">
        <f>SUMIFS(СВЦЭМ!$C$39:$C$782,СВЦЭМ!$A$39:$A$782,$A35,СВЦЭМ!$B$39:$B$782,U$11)+'СЕТ СН'!$F$12+СВЦЭМ!$D$10+'СЕТ СН'!$F$6-'СЕТ СН'!$F$22</f>
        <v>1728.8853408700002</v>
      </c>
      <c r="V35" s="36">
        <f>SUMIFS(СВЦЭМ!$C$39:$C$782,СВЦЭМ!$A$39:$A$782,$A35,СВЦЭМ!$B$39:$B$782,V$11)+'СЕТ СН'!$F$12+СВЦЭМ!$D$10+'СЕТ СН'!$F$6-'СЕТ СН'!$F$22</f>
        <v>1720.9031397700001</v>
      </c>
      <c r="W35" s="36">
        <f>SUMIFS(СВЦЭМ!$C$39:$C$782,СВЦЭМ!$A$39:$A$782,$A35,СВЦЭМ!$B$39:$B$782,W$11)+'СЕТ СН'!$F$12+СВЦЭМ!$D$10+'СЕТ СН'!$F$6-'СЕТ СН'!$F$22</f>
        <v>1705.4229692700001</v>
      </c>
      <c r="X35" s="36">
        <f>SUMIFS(СВЦЭМ!$C$39:$C$782,СВЦЭМ!$A$39:$A$782,$A35,СВЦЭМ!$B$39:$B$782,X$11)+'СЕТ СН'!$F$12+СВЦЭМ!$D$10+'СЕТ СН'!$F$6-'СЕТ СН'!$F$22</f>
        <v>1725.0061284899998</v>
      </c>
      <c r="Y35" s="36">
        <f>SUMIFS(СВЦЭМ!$C$39:$C$782,СВЦЭМ!$A$39:$A$782,$A35,СВЦЭМ!$B$39:$B$782,Y$11)+'СЕТ СН'!$F$12+СВЦЭМ!$D$10+'СЕТ СН'!$F$6-'СЕТ СН'!$F$22</f>
        <v>1819.5056643500002</v>
      </c>
    </row>
    <row r="36" spans="1:25" ht="15.75" x14ac:dyDescent="0.2">
      <c r="A36" s="35">
        <f t="shared" si="0"/>
        <v>45437</v>
      </c>
      <c r="B36" s="36">
        <f>SUMIFS(СВЦЭМ!$C$39:$C$782,СВЦЭМ!$A$39:$A$782,$A36,СВЦЭМ!$B$39:$B$782,B$11)+'СЕТ СН'!$F$12+СВЦЭМ!$D$10+'СЕТ СН'!$F$6-'СЕТ СН'!$F$22</f>
        <v>1801.01967049</v>
      </c>
      <c r="C36" s="36">
        <f>SUMIFS(СВЦЭМ!$C$39:$C$782,СВЦЭМ!$A$39:$A$782,$A36,СВЦЭМ!$B$39:$B$782,C$11)+'СЕТ СН'!$F$12+СВЦЭМ!$D$10+'СЕТ СН'!$F$6-'СЕТ СН'!$F$22</f>
        <v>1868.8224626599999</v>
      </c>
      <c r="D36" s="36">
        <f>SUMIFS(СВЦЭМ!$C$39:$C$782,СВЦЭМ!$A$39:$A$782,$A36,СВЦЭМ!$B$39:$B$782,D$11)+'СЕТ СН'!$F$12+СВЦЭМ!$D$10+'СЕТ СН'!$F$6-'СЕТ СН'!$F$22</f>
        <v>1981.0198817400001</v>
      </c>
      <c r="E36" s="36">
        <f>SUMIFS(СВЦЭМ!$C$39:$C$782,СВЦЭМ!$A$39:$A$782,$A36,СВЦЭМ!$B$39:$B$782,E$11)+'СЕТ СН'!$F$12+СВЦЭМ!$D$10+'СЕТ СН'!$F$6-'СЕТ СН'!$F$22</f>
        <v>1981.8333231500001</v>
      </c>
      <c r="F36" s="36">
        <f>SUMIFS(СВЦЭМ!$C$39:$C$782,СВЦЭМ!$A$39:$A$782,$A36,СВЦЭМ!$B$39:$B$782,F$11)+'СЕТ СН'!$F$12+СВЦЭМ!$D$10+'СЕТ СН'!$F$6-'СЕТ СН'!$F$22</f>
        <v>1977.0917002699998</v>
      </c>
      <c r="G36" s="36">
        <f>SUMIFS(СВЦЭМ!$C$39:$C$782,СВЦЭМ!$A$39:$A$782,$A36,СВЦЭМ!$B$39:$B$782,G$11)+'СЕТ СН'!$F$12+СВЦЭМ!$D$10+'СЕТ СН'!$F$6-'СЕТ СН'!$F$22</f>
        <v>1986.20988188</v>
      </c>
      <c r="H36" s="36">
        <f>SUMIFS(СВЦЭМ!$C$39:$C$782,СВЦЭМ!$A$39:$A$782,$A36,СВЦЭМ!$B$39:$B$782,H$11)+'СЕТ СН'!$F$12+СВЦЭМ!$D$10+'СЕТ СН'!$F$6-'СЕТ СН'!$F$22</f>
        <v>1944.6700468600002</v>
      </c>
      <c r="I36" s="36">
        <f>SUMIFS(СВЦЭМ!$C$39:$C$782,СВЦЭМ!$A$39:$A$782,$A36,СВЦЭМ!$B$39:$B$782,I$11)+'СЕТ СН'!$F$12+СВЦЭМ!$D$10+'СЕТ СН'!$F$6-'СЕТ СН'!$F$22</f>
        <v>1856.1132382999999</v>
      </c>
      <c r="J36" s="36">
        <f>SUMIFS(СВЦЭМ!$C$39:$C$782,СВЦЭМ!$A$39:$A$782,$A36,СВЦЭМ!$B$39:$B$782,J$11)+'СЕТ СН'!$F$12+СВЦЭМ!$D$10+'СЕТ СН'!$F$6-'СЕТ СН'!$F$22</f>
        <v>1756.8598219400001</v>
      </c>
      <c r="K36" s="36">
        <f>SUMIFS(СВЦЭМ!$C$39:$C$782,СВЦЭМ!$A$39:$A$782,$A36,СВЦЭМ!$B$39:$B$782,K$11)+'СЕТ СН'!$F$12+СВЦЭМ!$D$10+'СЕТ СН'!$F$6-'СЕТ СН'!$F$22</f>
        <v>1706.8779182399999</v>
      </c>
      <c r="L36" s="36">
        <f>SUMIFS(СВЦЭМ!$C$39:$C$782,СВЦЭМ!$A$39:$A$782,$A36,СВЦЭМ!$B$39:$B$782,L$11)+'СЕТ СН'!$F$12+СВЦЭМ!$D$10+'СЕТ СН'!$F$6-'СЕТ СН'!$F$22</f>
        <v>1696.84955752</v>
      </c>
      <c r="M36" s="36">
        <f>SUMIFS(СВЦЭМ!$C$39:$C$782,СВЦЭМ!$A$39:$A$782,$A36,СВЦЭМ!$B$39:$B$782,M$11)+'СЕТ СН'!$F$12+СВЦЭМ!$D$10+'СЕТ СН'!$F$6-'СЕТ СН'!$F$22</f>
        <v>1686.71927018</v>
      </c>
      <c r="N36" s="36">
        <f>SUMIFS(СВЦЭМ!$C$39:$C$782,СВЦЭМ!$A$39:$A$782,$A36,СВЦЭМ!$B$39:$B$782,N$11)+'СЕТ СН'!$F$12+СВЦЭМ!$D$10+'СЕТ СН'!$F$6-'СЕТ СН'!$F$22</f>
        <v>1686.8651868800002</v>
      </c>
      <c r="O36" s="36">
        <f>SUMIFS(СВЦЭМ!$C$39:$C$782,СВЦЭМ!$A$39:$A$782,$A36,СВЦЭМ!$B$39:$B$782,O$11)+'СЕТ СН'!$F$12+СВЦЭМ!$D$10+'СЕТ СН'!$F$6-'СЕТ СН'!$F$22</f>
        <v>1693.7741962999999</v>
      </c>
      <c r="P36" s="36">
        <f>SUMIFS(СВЦЭМ!$C$39:$C$782,СВЦЭМ!$A$39:$A$782,$A36,СВЦЭМ!$B$39:$B$782,P$11)+'СЕТ СН'!$F$12+СВЦЭМ!$D$10+'СЕТ СН'!$F$6-'СЕТ СН'!$F$22</f>
        <v>1703.9889464900002</v>
      </c>
      <c r="Q36" s="36">
        <f>SUMIFS(СВЦЭМ!$C$39:$C$782,СВЦЭМ!$A$39:$A$782,$A36,СВЦЭМ!$B$39:$B$782,Q$11)+'СЕТ СН'!$F$12+СВЦЭМ!$D$10+'СЕТ СН'!$F$6-'СЕТ СН'!$F$22</f>
        <v>1731.8707983099998</v>
      </c>
      <c r="R36" s="36">
        <f>SUMIFS(СВЦЭМ!$C$39:$C$782,СВЦЭМ!$A$39:$A$782,$A36,СВЦЭМ!$B$39:$B$782,R$11)+'СЕТ СН'!$F$12+СВЦЭМ!$D$10+'СЕТ СН'!$F$6-'СЕТ СН'!$F$22</f>
        <v>1735.2895339400002</v>
      </c>
      <c r="S36" s="36">
        <f>SUMIFS(СВЦЭМ!$C$39:$C$782,СВЦЭМ!$A$39:$A$782,$A36,СВЦЭМ!$B$39:$B$782,S$11)+'СЕТ СН'!$F$12+СВЦЭМ!$D$10+'СЕТ СН'!$F$6-'СЕТ СН'!$F$22</f>
        <v>1720.8796323900001</v>
      </c>
      <c r="T36" s="36">
        <f>SUMIFS(СВЦЭМ!$C$39:$C$782,СВЦЭМ!$A$39:$A$782,$A36,СВЦЭМ!$B$39:$B$782,T$11)+'СЕТ СН'!$F$12+СВЦЭМ!$D$10+'СЕТ СН'!$F$6-'СЕТ СН'!$F$22</f>
        <v>1702.4001150300001</v>
      </c>
      <c r="U36" s="36">
        <f>SUMIFS(СВЦЭМ!$C$39:$C$782,СВЦЭМ!$A$39:$A$782,$A36,СВЦЭМ!$B$39:$B$782,U$11)+'СЕТ СН'!$F$12+СВЦЭМ!$D$10+'СЕТ СН'!$F$6-'СЕТ СН'!$F$22</f>
        <v>1712.23886864</v>
      </c>
      <c r="V36" s="36">
        <f>SUMIFS(СВЦЭМ!$C$39:$C$782,СВЦЭМ!$A$39:$A$782,$A36,СВЦЭМ!$B$39:$B$782,V$11)+'СЕТ СН'!$F$12+СВЦЭМ!$D$10+'СЕТ СН'!$F$6-'СЕТ СН'!$F$22</f>
        <v>1724.13864573</v>
      </c>
      <c r="W36" s="36">
        <f>SUMIFS(СВЦЭМ!$C$39:$C$782,СВЦЭМ!$A$39:$A$782,$A36,СВЦЭМ!$B$39:$B$782,W$11)+'СЕТ СН'!$F$12+СВЦЭМ!$D$10+'СЕТ СН'!$F$6-'СЕТ СН'!$F$22</f>
        <v>1713.77339106</v>
      </c>
      <c r="X36" s="36">
        <f>SUMIFS(СВЦЭМ!$C$39:$C$782,СВЦЭМ!$A$39:$A$782,$A36,СВЦЭМ!$B$39:$B$782,X$11)+'СЕТ СН'!$F$12+СВЦЭМ!$D$10+'СЕТ СН'!$F$6-'СЕТ СН'!$F$22</f>
        <v>1710.55605328</v>
      </c>
      <c r="Y36" s="36">
        <f>SUMIFS(СВЦЭМ!$C$39:$C$782,СВЦЭМ!$A$39:$A$782,$A36,СВЦЭМ!$B$39:$B$782,Y$11)+'СЕТ СН'!$F$12+СВЦЭМ!$D$10+'СЕТ СН'!$F$6-'СЕТ СН'!$F$22</f>
        <v>1749.6764980100002</v>
      </c>
    </row>
    <row r="37" spans="1:25" ht="15.75" x14ac:dyDescent="0.2">
      <c r="A37" s="35">
        <f t="shared" si="0"/>
        <v>45438</v>
      </c>
      <c r="B37" s="36">
        <f>SUMIFS(СВЦЭМ!$C$39:$C$782,СВЦЭМ!$A$39:$A$782,$A37,СВЦЭМ!$B$39:$B$782,B$11)+'СЕТ СН'!$F$12+СВЦЭМ!$D$10+'СЕТ СН'!$F$6-'СЕТ СН'!$F$22</f>
        <v>1881.7224143399999</v>
      </c>
      <c r="C37" s="36">
        <f>SUMIFS(СВЦЭМ!$C$39:$C$782,СВЦЭМ!$A$39:$A$782,$A37,СВЦЭМ!$B$39:$B$782,C$11)+'СЕТ СН'!$F$12+СВЦЭМ!$D$10+'СЕТ СН'!$F$6-'СЕТ СН'!$F$22</f>
        <v>1944.0933373900002</v>
      </c>
      <c r="D37" s="36">
        <f>SUMIFS(СВЦЭМ!$C$39:$C$782,СВЦЭМ!$A$39:$A$782,$A37,СВЦЭМ!$B$39:$B$782,D$11)+'СЕТ СН'!$F$12+СВЦЭМ!$D$10+'СЕТ СН'!$F$6-'СЕТ СН'!$F$22</f>
        <v>1995.1916009900001</v>
      </c>
      <c r="E37" s="36">
        <f>SUMIFS(СВЦЭМ!$C$39:$C$782,СВЦЭМ!$A$39:$A$782,$A37,СВЦЭМ!$B$39:$B$782,E$11)+'СЕТ СН'!$F$12+СВЦЭМ!$D$10+'СЕТ СН'!$F$6-'СЕТ СН'!$F$22</f>
        <v>1978.8105301099999</v>
      </c>
      <c r="F37" s="36">
        <f>SUMIFS(СВЦЭМ!$C$39:$C$782,СВЦЭМ!$A$39:$A$782,$A37,СВЦЭМ!$B$39:$B$782,F$11)+'СЕТ СН'!$F$12+СВЦЭМ!$D$10+'СЕТ СН'!$F$6-'СЕТ СН'!$F$22</f>
        <v>1949.8010449399999</v>
      </c>
      <c r="G37" s="36">
        <f>SUMIFS(СВЦЭМ!$C$39:$C$782,СВЦЭМ!$A$39:$A$782,$A37,СВЦЭМ!$B$39:$B$782,G$11)+'СЕТ СН'!$F$12+СВЦЭМ!$D$10+'СЕТ СН'!$F$6-'СЕТ СН'!$F$22</f>
        <v>1964.1508705299998</v>
      </c>
      <c r="H37" s="36">
        <f>SUMIFS(СВЦЭМ!$C$39:$C$782,СВЦЭМ!$A$39:$A$782,$A37,СВЦЭМ!$B$39:$B$782,H$11)+'СЕТ СН'!$F$12+СВЦЭМ!$D$10+'СЕТ СН'!$F$6-'СЕТ СН'!$F$22</f>
        <v>1958.1288898799999</v>
      </c>
      <c r="I37" s="36">
        <f>SUMIFS(СВЦЭМ!$C$39:$C$782,СВЦЭМ!$A$39:$A$782,$A37,СВЦЭМ!$B$39:$B$782,I$11)+'СЕТ СН'!$F$12+СВЦЭМ!$D$10+'СЕТ СН'!$F$6-'СЕТ СН'!$F$22</f>
        <v>1932.8783065000002</v>
      </c>
      <c r="J37" s="36">
        <f>SUMIFS(СВЦЭМ!$C$39:$C$782,СВЦЭМ!$A$39:$A$782,$A37,СВЦЭМ!$B$39:$B$782,J$11)+'СЕТ СН'!$F$12+СВЦЭМ!$D$10+'СЕТ СН'!$F$6-'СЕТ СН'!$F$22</f>
        <v>1860.6655793999998</v>
      </c>
      <c r="K37" s="36">
        <f>SUMIFS(СВЦЭМ!$C$39:$C$782,СВЦЭМ!$A$39:$A$782,$A37,СВЦЭМ!$B$39:$B$782,K$11)+'СЕТ СН'!$F$12+СВЦЭМ!$D$10+'СЕТ СН'!$F$6-'СЕТ СН'!$F$22</f>
        <v>1786.74053731</v>
      </c>
      <c r="L37" s="36">
        <f>SUMIFS(СВЦЭМ!$C$39:$C$782,СВЦЭМ!$A$39:$A$782,$A37,СВЦЭМ!$B$39:$B$782,L$11)+'СЕТ СН'!$F$12+СВЦЭМ!$D$10+'СЕТ СН'!$F$6-'СЕТ СН'!$F$22</f>
        <v>1760.97660172</v>
      </c>
      <c r="M37" s="36">
        <f>SUMIFS(СВЦЭМ!$C$39:$C$782,СВЦЭМ!$A$39:$A$782,$A37,СВЦЭМ!$B$39:$B$782,M$11)+'СЕТ СН'!$F$12+СВЦЭМ!$D$10+'СЕТ СН'!$F$6-'СЕТ СН'!$F$22</f>
        <v>1754.6121178500002</v>
      </c>
      <c r="N37" s="36">
        <f>SUMIFS(СВЦЭМ!$C$39:$C$782,СВЦЭМ!$A$39:$A$782,$A37,СВЦЭМ!$B$39:$B$782,N$11)+'СЕТ СН'!$F$12+СВЦЭМ!$D$10+'СЕТ СН'!$F$6-'СЕТ СН'!$F$22</f>
        <v>1768.3599232299998</v>
      </c>
      <c r="O37" s="36">
        <f>SUMIFS(СВЦЭМ!$C$39:$C$782,СВЦЭМ!$A$39:$A$782,$A37,СВЦЭМ!$B$39:$B$782,O$11)+'СЕТ СН'!$F$12+СВЦЭМ!$D$10+'СЕТ СН'!$F$6-'СЕТ СН'!$F$22</f>
        <v>1789.9072361500002</v>
      </c>
      <c r="P37" s="36">
        <f>SUMIFS(СВЦЭМ!$C$39:$C$782,СВЦЭМ!$A$39:$A$782,$A37,СВЦЭМ!$B$39:$B$782,P$11)+'СЕТ СН'!$F$12+СВЦЭМ!$D$10+'СЕТ СН'!$F$6-'СЕТ СН'!$F$22</f>
        <v>1795.2142980799999</v>
      </c>
      <c r="Q37" s="36">
        <f>SUMIFS(СВЦЭМ!$C$39:$C$782,СВЦЭМ!$A$39:$A$782,$A37,СВЦЭМ!$B$39:$B$782,Q$11)+'СЕТ СН'!$F$12+СВЦЭМ!$D$10+'СЕТ СН'!$F$6-'СЕТ СН'!$F$22</f>
        <v>1812.0630688800002</v>
      </c>
      <c r="R37" s="36">
        <f>SUMIFS(СВЦЭМ!$C$39:$C$782,СВЦЭМ!$A$39:$A$782,$A37,СВЦЭМ!$B$39:$B$782,R$11)+'СЕТ СН'!$F$12+СВЦЭМ!$D$10+'СЕТ СН'!$F$6-'СЕТ СН'!$F$22</f>
        <v>1815.3464694899999</v>
      </c>
      <c r="S37" s="36">
        <f>SUMIFS(СВЦЭМ!$C$39:$C$782,СВЦЭМ!$A$39:$A$782,$A37,СВЦЭМ!$B$39:$B$782,S$11)+'СЕТ СН'!$F$12+СВЦЭМ!$D$10+'СЕТ СН'!$F$6-'СЕТ СН'!$F$22</f>
        <v>1796.3577599</v>
      </c>
      <c r="T37" s="36">
        <f>SUMIFS(СВЦЭМ!$C$39:$C$782,СВЦЭМ!$A$39:$A$782,$A37,СВЦЭМ!$B$39:$B$782,T$11)+'СЕТ СН'!$F$12+СВЦЭМ!$D$10+'СЕТ СН'!$F$6-'СЕТ СН'!$F$22</f>
        <v>1759.5504153299999</v>
      </c>
      <c r="U37" s="36">
        <f>SUMIFS(СВЦЭМ!$C$39:$C$782,СВЦЭМ!$A$39:$A$782,$A37,СВЦЭМ!$B$39:$B$782,U$11)+'СЕТ СН'!$F$12+СВЦЭМ!$D$10+'СЕТ СН'!$F$6-'СЕТ СН'!$F$22</f>
        <v>1759.0435670400002</v>
      </c>
      <c r="V37" s="36">
        <f>SUMIFS(СВЦЭМ!$C$39:$C$782,СВЦЭМ!$A$39:$A$782,$A37,СВЦЭМ!$B$39:$B$782,V$11)+'СЕТ СН'!$F$12+СВЦЭМ!$D$10+'СЕТ СН'!$F$6-'СЕТ СН'!$F$22</f>
        <v>1765.1125591599998</v>
      </c>
      <c r="W37" s="36">
        <f>SUMIFS(СВЦЭМ!$C$39:$C$782,СВЦЭМ!$A$39:$A$782,$A37,СВЦЭМ!$B$39:$B$782,W$11)+'СЕТ СН'!$F$12+СВЦЭМ!$D$10+'СЕТ СН'!$F$6-'СЕТ СН'!$F$22</f>
        <v>1743.5370222000001</v>
      </c>
      <c r="X37" s="36">
        <f>SUMIFS(СВЦЭМ!$C$39:$C$782,СВЦЭМ!$A$39:$A$782,$A37,СВЦЭМ!$B$39:$B$782,X$11)+'СЕТ СН'!$F$12+СВЦЭМ!$D$10+'СЕТ СН'!$F$6-'СЕТ СН'!$F$22</f>
        <v>1745.93509653</v>
      </c>
      <c r="Y37" s="36">
        <f>SUMIFS(СВЦЭМ!$C$39:$C$782,СВЦЭМ!$A$39:$A$782,$A37,СВЦЭМ!$B$39:$B$782,Y$11)+'СЕТ СН'!$F$12+СВЦЭМ!$D$10+'СЕТ СН'!$F$6-'СЕТ СН'!$F$22</f>
        <v>1775.6247640000001</v>
      </c>
    </row>
    <row r="38" spans="1:25" ht="15.75" x14ac:dyDescent="0.2">
      <c r="A38" s="35">
        <f t="shared" si="0"/>
        <v>45439</v>
      </c>
      <c r="B38" s="36">
        <f>SUMIFS(СВЦЭМ!$C$39:$C$782,СВЦЭМ!$A$39:$A$782,$A38,СВЦЭМ!$B$39:$B$782,B$11)+'СЕТ СН'!$F$12+СВЦЭМ!$D$10+'СЕТ СН'!$F$6-'СЕТ СН'!$F$22</f>
        <v>1880.33793367</v>
      </c>
      <c r="C38" s="36">
        <f>SUMIFS(СВЦЭМ!$C$39:$C$782,СВЦЭМ!$A$39:$A$782,$A38,СВЦЭМ!$B$39:$B$782,C$11)+'СЕТ СН'!$F$12+СВЦЭМ!$D$10+'СЕТ СН'!$F$6-'СЕТ СН'!$F$22</f>
        <v>1961.1208071000001</v>
      </c>
      <c r="D38" s="36">
        <f>SUMIFS(СВЦЭМ!$C$39:$C$782,СВЦЭМ!$A$39:$A$782,$A38,СВЦЭМ!$B$39:$B$782,D$11)+'СЕТ СН'!$F$12+СВЦЭМ!$D$10+'СЕТ СН'!$F$6-'СЕТ СН'!$F$22</f>
        <v>2026.3457725200001</v>
      </c>
      <c r="E38" s="36">
        <f>SUMIFS(СВЦЭМ!$C$39:$C$782,СВЦЭМ!$A$39:$A$782,$A38,СВЦЭМ!$B$39:$B$782,E$11)+'СЕТ СН'!$F$12+СВЦЭМ!$D$10+'СЕТ СН'!$F$6-'СЕТ СН'!$F$22</f>
        <v>2011.99996293</v>
      </c>
      <c r="F38" s="36">
        <f>SUMIFS(СВЦЭМ!$C$39:$C$782,СВЦЭМ!$A$39:$A$782,$A38,СВЦЭМ!$B$39:$B$782,F$11)+'СЕТ СН'!$F$12+СВЦЭМ!$D$10+'СЕТ СН'!$F$6-'СЕТ СН'!$F$22</f>
        <v>2014.0377985499999</v>
      </c>
      <c r="G38" s="36">
        <f>SUMIFS(СВЦЭМ!$C$39:$C$782,СВЦЭМ!$A$39:$A$782,$A38,СВЦЭМ!$B$39:$B$782,G$11)+'СЕТ СН'!$F$12+СВЦЭМ!$D$10+'СЕТ СН'!$F$6-'СЕТ СН'!$F$22</f>
        <v>1989.4002444600001</v>
      </c>
      <c r="H38" s="36">
        <f>SUMIFS(СВЦЭМ!$C$39:$C$782,СВЦЭМ!$A$39:$A$782,$A38,СВЦЭМ!$B$39:$B$782,H$11)+'СЕТ СН'!$F$12+СВЦЭМ!$D$10+'СЕТ СН'!$F$6-'СЕТ СН'!$F$22</f>
        <v>1936.5493621800001</v>
      </c>
      <c r="I38" s="36">
        <f>SUMIFS(СВЦЭМ!$C$39:$C$782,СВЦЭМ!$A$39:$A$782,$A38,СВЦЭМ!$B$39:$B$782,I$11)+'СЕТ СН'!$F$12+СВЦЭМ!$D$10+'СЕТ СН'!$F$6-'СЕТ СН'!$F$22</f>
        <v>1860.7289166700002</v>
      </c>
      <c r="J38" s="36">
        <f>SUMIFS(СВЦЭМ!$C$39:$C$782,СВЦЭМ!$A$39:$A$782,$A38,СВЦЭМ!$B$39:$B$782,J$11)+'СЕТ СН'!$F$12+СВЦЭМ!$D$10+'СЕТ СН'!$F$6-'СЕТ СН'!$F$22</f>
        <v>1826.67124384</v>
      </c>
      <c r="K38" s="36">
        <f>SUMIFS(СВЦЭМ!$C$39:$C$782,СВЦЭМ!$A$39:$A$782,$A38,СВЦЭМ!$B$39:$B$782,K$11)+'СЕТ СН'!$F$12+СВЦЭМ!$D$10+'СЕТ СН'!$F$6-'СЕТ СН'!$F$22</f>
        <v>1780.4115179800001</v>
      </c>
      <c r="L38" s="36">
        <f>SUMIFS(СВЦЭМ!$C$39:$C$782,СВЦЭМ!$A$39:$A$782,$A38,СВЦЭМ!$B$39:$B$782,L$11)+'СЕТ СН'!$F$12+СВЦЭМ!$D$10+'СЕТ СН'!$F$6-'СЕТ СН'!$F$22</f>
        <v>1719.3238817699998</v>
      </c>
      <c r="M38" s="36">
        <f>SUMIFS(СВЦЭМ!$C$39:$C$782,СВЦЭМ!$A$39:$A$782,$A38,СВЦЭМ!$B$39:$B$782,M$11)+'СЕТ СН'!$F$12+СВЦЭМ!$D$10+'СЕТ СН'!$F$6-'СЕТ СН'!$F$22</f>
        <v>1716.4036423900002</v>
      </c>
      <c r="N38" s="36">
        <f>SUMIFS(СВЦЭМ!$C$39:$C$782,СВЦЭМ!$A$39:$A$782,$A38,СВЦЭМ!$B$39:$B$782,N$11)+'СЕТ СН'!$F$12+СВЦЭМ!$D$10+'СЕТ СН'!$F$6-'СЕТ СН'!$F$22</f>
        <v>1775.2667076399998</v>
      </c>
      <c r="O38" s="36">
        <f>SUMIFS(СВЦЭМ!$C$39:$C$782,СВЦЭМ!$A$39:$A$782,$A38,СВЦЭМ!$B$39:$B$782,O$11)+'СЕТ СН'!$F$12+СВЦЭМ!$D$10+'СЕТ СН'!$F$6-'СЕТ СН'!$F$22</f>
        <v>1752.1805902999999</v>
      </c>
      <c r="P38" s="36">
        <f>SUMIFS(СВЦЭМ!$C$39:$C$782,СВЦЭМ!$A$39:$A$782,$A38,СВЦЭМ!$B$39:$B$782,P$11)+'СЕТ СН'!$F$12+СВЦЭМ!$D$10+'СЕТ СН'!$F$6-'СЕТ СН'!$F$22</f>
        <v>1763.5390306099998</v>
      </c>
      <c r="Q38" s="36">
        <f>SUMIFS(СВЦЭМ!$C$39:$C$782,СВЦЭМ!$A$39:$A$782,$A38,СВЦЭМ!$B$39:$B$782,Q$11)+'СЕТ СН'!$F$12+СВЦЭМ!$D$10+'СЕТ СН'!$F$6-'СЕТ СН'!$F$22</f>
        <v>1790.0489569000001</v>
      </c>
      <c r="R38" s="36">
        <f>SUMIFS(СВЦЭМ!$C$39:$C$782,СВЦЭМ!$A$39:$A$782,$A38,СВЦЭМ!$B$39:$B$782,R$11)+'СЕТ СН'!$F$12+СВЦЭМ!$D$10+'СЕТ СН'!$F$6-'СЕТ СН'!$F$22</f>
        <v>1790.2956174300002</v>
      </c>
      <c r="S38" s="36">
        <f>SUMIFS(СВЦЭМ!$C$39:$C$782,СВЦЭМ!$A$39:$A$782,$A38,СВЦЭМ!$B$39:$B$782,S$11)+'СЕТ СН'!$F$12+СВЦЭМ!$D$10+'СЕТ СН'!$F$6-'СЕТ СН'!$F$22</f>
        <v>1810.1413113600001</v>
      </c>
      <c r="T38" s="36">
        <f>SUMIFS(СВЦЭМ!$C$39:$C$782,СВЦЭМ!$A$39:$A$782,$A38,СВЦЭМ!$B$39:$B$782,T$11)+'СЕТ СН'!$F$12+СВЦЭМ!$D$10+'СЕТ СН'!$F$6-'СЕТ СН'!$F$22</f>
        <v>1810.14978634</v>
      </c>
      <c r="U38" s="36">
        <f>SUMIFS(СВЦЭМ!$C$39:$C$782,СВЦЭМ!$A$39:$A$782,$A38,СВЦЭМ!$B$39:$B$782,U$11)+'СЕТ СН'!$F$12+СВЦЭМ!$D$10+'СЕТ СН'!$F$6-'СЕТ СН'!$F$22</f>
        <v>1799.6181585200002</v>
      </c>
      <c r="V38" s="36">
        <f>SUMIFS(СВЦЭМ!$C$39:$C$782,СВЦЭМ!$A$39:$A$782,$A38,СВЦЭМ!$B$39:$B$782,V$11)+'СЕТ СН'!$F$12+СВЦЭМ!$D$10+'СЕТ СН'!$F$6-'СЕТ СН'!$F$22</f>
        <v>1765.7729529100002</v>
      </c>
      <c r="W38" s="36">
        <f>SUMIFS(СВЦЭМ!$C$39:$C$782,СВЦЭМ!$A$39:$A$782,$A38,СВЦЭМ!$B$39:$B$782,W$11)+'СЕТ СН'!$F$12+СВЦЭМ!$D$10+'СЕТ СН'!$F$6-'СЕТ СН'!$F$22</f>
        <v>1726.1219555900002</v>
      </c>
      <c r="X38" s="36">
        <f>SUMIFS(СВЦЭМ!$C$39:$C$782,СВЦЭМ!$A$39:$A$782,$A38,СВЦЭМ!$B$39:$B$782,X$11)+'СЕТ СН'!$F$12+СВЦЭМ!$D$10+'СЕТ СН'!$F$6-'СЕТ СН'!$F$22</f>
        <v>1772.9129179900001</v>
      </c>
      <c r="Y38" s="36">
        <f>SUMIFS(СВЦЭМ!$C$39:$C$782,СВЦЭМ!$A$39:$A$782,$A38,СВЦЭМ!$B$39:$B$782,Y$11)+'СЕТ СН'!$F$12+СВЦЭМ!$D$10+'СЕТ СН'!$F$6-'СЕТ СН'!$F$22</f>
        <v>1802.4240430300001</v>
      </c>
    </row>
    <row r="39" spans="1:25" ht="15.75" x14ac:dyDescent="0.2">
      <c r="A39" s="35">
        <f t="shared" si="0"/>
        <v>45440</v>
      </c>
      <c r="B39" s="36">
        <f>SUMIFS(СВЦЭМ!$C$39:$C$782,СВЦЭМ!$A$39:$A$782,$A39,СВЦЭМ!$B$39:$B$782,B$11)+'СЕТ СН'!$F$12+СВЦЭМ!$D$10+'СЕТ СН'!$F$6-'СЕТ СН'!$F$22</f>
        <v>1876.2411590299998</v>
      </c>
      <c r="C39" s="36">
        <f>SUMIFS(СВЦЭМ!$C$39:$C$782,СВЦЭМ!$A$39:$A$782,$A39,СВЦЭМ!$B$39:$B$782,C$11)+'СЕТ СН'!$F$12+СВЦЭМ!$D$10+'СЕТ СН'!$F$6-'СЕТ СН'!$F$22</f>
        <v>1935.3631847400002</v>
      </c>
      <c r="D39" s="36">
        <f>SUMIFS(СВЦЭМ!$C$39:$C$782,СВЦЭМ!$A$39:$A$782,$A39,СВЦЭМ!$B$39:$B$782,D$11)+'СЕТ СН'!$F$12+СВЦЭМ!$D$10+'СЕТ СН'!$F$6-'СЕТ СН'!$F$22</f>
        <v>2001.6535731499998</v>
      </c>
      <c r="E39" s="36">
        <f>SUMIFS(СВЦЭМ!$C$39:$C$782,СВЦЭМ!$A$39:$A$782,$A39,СВЦЭМ!$B$39:$B$782,E$11)+'СЕТ СН'!$F$12+СВЦЭМ!$D$10+'СЕТ СН'!$F$6-'СЕТ СН'!$F$22</f>
        <v>2001.6736732600002</v>
      </c>
      <c r="F39" s="36">
        <f>SUMIFS(СВЦЭМ!$C$39:$C$782,СВЦЭМ!$A$39:$A$782,$A39,СВЦЭМ!$B$39:$B$782,F$11)+'СЕТ СН'!$F$12+СВЦЭМ!$D$10+'СЕТ СН'!$F$6-'СЕТ СН'!$F$22</f>
        <v>2001.2365201299999</v>
      </c>
      <c r="G39" s="36">
        <f>SUMIFS(СВЦЭМ!$C$39:$C$782,СВЦЭМ!$A$39:$A$782,$A39,СВЦЭМ!$B$39:$B$782,G$11)+'СЕТ СН'!$F$12+СВЦЭМ!$D$10+'СЕТ СН'!$F$6-'СЕТ СН'!$F$22</f>
        <v>1987.7384327999998</v>
      </c>
      <c r="H39" s="36">
        <f>SUMIFS(СВЦЭМ!$C$39:$C$782,СВЦЭМ!$A$39:$A$782,$A39,СВЦЭМ!$B$39:$B$782,H$11)+'СЕТ СН'!$F$12+СВЦЭМ!$D$10+'СЕТ СН'!$F$6-'СЕТ СН'!$F$22</f>
        <v>1900.6128780499998</v>
      </c>
      <c r="I39" s="36">
        <f>SUMIFS(СВЦЭМ!$C$39:$C$782,СВЦЭМ!$A$39:$A$782,$A39,СВЦЭМ!$B$39:$B$782,I$11)+'СЕТ СН'!$F$12+СВЦЭМ!$D$10+'СЕТ СН'!$F$6-'СЕТ СН'!$F$22</f>
        <v>1817.0734535699999</v>
      </c>
      <c r="J39" s="36">
        <f>SUMIFS(СВЦЭМ!$C$39:$C$782,СВЦЭМ!$A$39:$A$782,$A39,СВЦЭМ!$B$39:$B$782,J$11)+'СЕТ СН'!$F$12+СВЦЭМ!$D$10+'СЕТ СН'!$F$6-'СЕТ СН'!$F$22</f>
        <v>1779.80782808</v>
      </c>
      <c r="K39" s="36">
        <f>SUMIFS(СВЦЭМ!$C$39:$C$782,СВЦЭМ!$A$39:$A$782,$A39,СВЦЭМ!$B$39:$B$782,K$11)+'СЕТ СН'!$F$12+СВЦЭМ!$D$10+'СЕТ СН'!$F$6-'СЕТ СН'!$F$22</f>
        <v>1778.7952832300002</v>
      </c>
      <c r="L39" s="36">
        <f>SUMIFS(СВЦЭМ!$C$39:$C$782,СВЦЭМ!$A$39:$A$782,$A39,СВЦЭМ!$B$39:$B$782,L$11)+'СЕТ СН'!$F$12+СВЦЭМ!$D$10+'СЕТ СН'!$F$6-'СЕТ СН'!$F$22</f>
        <v>1717.5183778300002</v>
      </c>
      <c r="M39" s="36">
        <f>SUMIFS(СВЦЭМ!$C$39:$C$782,СВЦЭМ!$A$39:$A$782,$A39,СВЦЭМ!$B$39:$B$782,M$11)+'СЕТ СН'!$F$12+СВЦЭМ!$D$10+'СЕТ СН'!$F$6-'СЕТ СН'!$F$22</f>
        <v>1735.74406275</v>
      </c>
      <c r="N39" s="36">
        <f>SUMIFS(СВЦЭМ!$C$39:$C$782,СВЦЭМ!$A$39:$A$782,$A39,СВЦЭМ!$B$39:$B$782,N$11)+'СЕТ СН'!$F$12+СВЦЭМ!$D$10+'СЕТ СН'!$F$6-'СЕТ СН'!$F$22</f>
        <v>1745.2459190200002</v>
      </c>
      <c r="O39" s="36">
        <f>SUMIFS(СВЦЭМ!$C$39:$C$782,СВЦЭМ!$A$39:$A$782,$A39,СВЦЭМ!$B$39:$B$782,O$11)+'СЕТ СН'!$F$12+СВЦЭМ!$D$10+'СЕТ СН'!$F$6-'СЕТ СН'!$F$22</f>
        <v>1749.9713432100002</v>
      </c>
      <c r="P39" s="36">
        <f>SUMIFS(СВЦЭМ!$C$39:$C$782,СВЦЭМ!$A$39:$A$782,$A39,СВЦЭМ!$B$39:$B$782,P$11)+'СЕТ СН'!$F$12+СВЦЭМ!$D$10+'СЕТ СН'!$F$6-'СЕТ СН'!$F$22</f>
        <v>1838.17894686</v>
      </c>
      <c r="Q39" s="36">
        <f>SUMIFS(СВЦЭМ!$C$39:$C$782,СВЦЭМ!$A$39:$A$782,$A39,СВЦЭМ!$B$39:$B$782,Q$11)+'СЕТ СН'!$F$12+СВЦЭМ!$D$10+'СЕТ СН'!$F$6-'СЕТ СН'!$F$22</f>
        <v>1846.6501206299999</v>
      </c>
      <c r="R39" s="36">
        <f>SUMIFS(СВЦЭМ!$C$39:$C$782,СВЦЭМ!$A$39:$A$782,$A39,СВЦЭМ!$B$39:$B$782,R$11)+'СЕТ СН'!$F$12+СВЦЭМ!$D$10+'СЕТ СН'!$F$6-'СЕТ СН'!$F$22</f>
        <v>1869.4888676599999</v>
      </c>
      <c r="S39" s="36">
        <f>SUMIFS(СВЦЭМ!$C$39:$C$782,СВЦЭМ!$A$39:$A$782,$A39,СВЦЭМ!$B$39:$B$782,S$11)+'СЕТ СН'!$F$12+СВЦЭМ!$D$10+'СЕТ СН'!$F$6-'СЕТ СН'!$F$22</f>
        <v>1846.5691285500002</v>
      </c>
      <c r="T39" s="36">
        <f>SUMIFS(СВЦЭМ!$C$39:$C$782,СВЦЭМ!$A$39:$A$782,$A39,СВЦЭМ!$B$39:$B$782,T$11)+'СЕТ СН'!$F$12+СВЦЭМ!$D$10+'СЕТ СН'!$F$6-'СЕТ СН'!$F$22</f>
        <v>1857.74190628</v>
      </c>
      <c r="U39" s="36">
        <f>SUMIFS(СВЦЭМ!$C$39:$C$782,СВЦЭМ!$A$39:$A$782,$A39,СВЦЭМ!$B$39:$B$782,U$11)+'СЕТ СН'!$F$12+СВЦЭМ!$D$10+'СЕТ СН'!$F$6-'СЕТ СН'!$F$22</f>
        <v>1799.7165913499998</v>
      </c>
      <c r="V39" s="36">
        <f>SUMIFS(СВЦЭМ!$C$39:$C$782,СВЦЭМ!$A$39:$A$782,$A39,СВЦЭМ!$B$39:$B$782,V$11)+'СЕТ СН'!$F$12+СВЦЭМ!$D$10+'СЕТ СН'!$F$6-'СЕТ СН'!$F$22</f>
        <v>1775.63886576</v>
      </c>
      <c r="W39" s="36">
        <f>SUMIFS(СВЦЭМ!$C$39:$C$782,СВЦЭМ!$A$39:$A$782,$A39,СВЦЭМ!$B$39:$B$782,W$11)+'СЕТ СН'!$F$12+СВЦЭМ!$D$10+'СЕТ СН'!$F$6-'СЕТ СН'!$F$22</f>
        <v>1738.2029323000002</v>
      </c>
      <c r="X39" s="36">
        <f>SUMIFS(СВЦЭМ!$C$39:$C$782,СВЦЭМ!$A$39:$A$782,$A39,СВЦЭМ!$B$39:$B$782,X$11)+'СЕТ СН'!$F$12+СВЦЭМ!$D$10+'СЕТ СН'!$F$6-'СЕТ СН'!$F$22</f>
        <v>1767.60544785</v>
      </c>
      <c r="Y39" s="36">
        <f>SUMIFS(СВЦЭМ!$C$39:$C$782,СВЦЭМ!$A$39:$A$782,$A39,СВЦЭМ!$B$39:$B$782,Y$11)+'СЕТ СН'!$F$12+СВЦЭМ!$D$10+'СЕТ СН'!$F$6-'СЕТ СН'!$F$22</f>
        <v>1778.9292913300001</v>
      </c>
    </row>
    <row r="40" spans="1:25" ht="15.75" x14ac:dyDescent="0.2">
      <c r="A40" s="35">
        <f t="shared" si="0"/>
        <v>45441</v>
      </c>
      <c r="B40" s="36">
        <f>SUMIFS(СВЦЭМ!$C$39:$C$782,СВЦЭМ!$A$39:$A$782,$A40,СВЦЭМ!$B$39:$B$782,B$11)+'СЕТ СН'!$F$12+СВЦЭМ!$D$10+'СЕТ СН'!$F$6-'СЕТ СН'!$F$22</f>
        <v>1952.3152813500001</v>
      </c>
      <c r="C40" s="36">
        <f>SUMIFS(СВЦЭМ!$C$39:$C$782,СВЦЭМ!$A$39:$A$782,$A40,СВЦЭМ!$B$39:$B$782,C$11)+'СЕТ СН'!$F$12+СВЦЭМ!$D$10+'СЕТ СН'!$F$6-'СЕТ СН'!$F$22</f>
        <v>2008.24318558</v>
      </c>
      <c r="D40" s="36">
        <f>SUMIFS(СВЦЭМ!$C$39:$C$782,СВЦЭМ!$A$39:$A$782,$A40,СВЦЭМ!$B$39:$B$782,D$11)+'СЕТ СН'!$F$12+СВЦЭМ!$D$10+'СЕТ СН'!$F$6-'СЕТ СН'!$F$22</f>
        <v>2078.4275923999999</v>
      </c>
      <c r="E40" s="36">
        <f>SUMIFS(СВЦЭМ!$C$39:$C$782,СВЦЭМ!$A$39:$A$782,$A40,СВЦЭМ!$B$39:$B$782,E$11)+'СЕТ СН'!$F$12+СВЦЭМ!$D$10+'СЕТ СН'!$F$6-'СЕТ СН'!$F$22</f>
        <v>2082.7690860500002</v>
      </c>
      <c r="F40" s="36">
        <f>SUMIFS(СВЦЭМ!$C$39:$C$782,СВЦЭМ!$A$39:$A$782,$A40,СВЦЭМ!$B$39:$B$782,F$11)+'СЕТ СН'!$F$12+СВЦЭМ!$D$10+'СЕТ СН'!$F$6-'СЕТ СН'!$F$22</f>
        <v>2085.98644741</v>
      </c>
      <c r="G40" s="36">
        <f>SUMIFS(СВЦЭМ!$C$39:$C$782,СВЦЭМ!$A$39:$A$782,$A40,СВЦЭМ!$B$39:$B$782,G$11)+'СЕТ СН'!$F$12+СВЦЭМ!$D$10+'СЕТ СН'!$F$6-'СЕТ СН'!$F$22</f>
        <v>2077.8089515000001</v>
      </c>
      <c r="H40" s="36">
        <f>SUMIFS(СВЦЭМ!$C$39:$C$782,СВЦЭМ!$A$39:$A$782,$A40,СВЦЭМ!$B$39:$B$782,H$11)+'СЕТ СН'!$F$12+СВЦЭМ!$D$10+'СЕТ СН'!$F$6-'СЕТ СН'!$F$22</f>
        <v>1995.4414680300001</v>
      </c>
      <c r="I40" s="36">
        <f>SUMIFS(СВЦЭМ!$C$39:$C$782,СВЦЭМ!$A$39:$A$782,$A40,СВЦЭМ!$B$39:$B$782,I$11)+'СЕТ СН'!$F$12+СВЦЭМ!$D$10+'СЕТ СН'!$F$6-'СЕТ СН'!$F$22</f>
        <v>1911.2408470999999</v>
      </c>
      <c r="J40" s="36">
        <f>SUMIFS(СВЦЭМ!$C$39:$C$782,СВЦЭМ!$A$39:$A$782,$A40,СВЦЭМ!$B$39:$B$782,J$11)+'СЕТ СН'!$F$12+СВЦЭМ!$D$10+'СЕТ СН'!$F$6-'СЕТ СН'!$F$22</f>
        <v>1824.41028345</v>
      </c>
      <c r="K40" s="36">
        <f>SUMIFS(СВЦЭМ!$C$39:$C$782,СВЦЭМ!$A$39:$A$782,$A40,СВЦЭМ!$B$39:$B$782,K$11)+'СЕТ СН'!$F$12+СВЦЭМ!$D$10+'СЕТ СН'!$F$6-'СЕТ СН'!$F$22</f>
        <v>1804.3351152800001</v>
      </c>
      <c r="L40" s="36">
        <f>SUMIFS(СВЦЭМ!$C$39:$C$782,СВЦЭМ!$A$39:$A$782,$A40,СВЦЭМ!$B$39:$B$782,L$11)+'СЕТ СН'!$F$12+СВЦЭМ!$D$10+'СЕТ СН'!$F$6-'СЕТ СН'!$F$22</f>
        <v>1756.4722454600001</v>
      </c>
      <c r="M40" s="36">
        <f>SUMIFS(СВЦЭМ!$C$39:$C$782,СВЦЭМ!$A$39:$A$782,$A40,СВЦЭМ!$B$39:$B$782,M$11)+'СЕТ СН'!$F$12+СВЦЭМ!$D$10+'СЕТ СН'!$F$6-'СЕТ СН'!$F$22</f>
        <v>1775.58150342</v>
      </c>
      <c r="N40" s="36">
        <f>SUMIFS(СВЦЭМ!$C$39:$C$782,СВЦЭМ!$A$39:$A$782,$A40,СВЦЭМ!$B$39:$B$782,N$11)+'СЕТ СН'!$F$12+СВЦЭМ!$D$10+'СЕТ СН'!$F$6-'СЕТ СН'!$F$22</f>
        <v>1800.1546689699999</v>
      </c>
      <c r="O40" s="36">
        <f>SUMIFS(СВЦЭМ!$C$39:$C$782,СВЦЭМ!$A$39:$A$782,$A40,СВЦЭМ!$B$39:$B$782,O$11)+'СЕТ СН'!$F$12+СВЦЭМ!$D$10+'СЕТ СН'!$F$6-'СЕТ СН'!$F$22</f>
        <v>1790.86946842</v>
      </c>
      <c r="P40" s="36">
        <f>SUMIFS(СВЦЭМ!$C$39:$C$782,СВЦЭМ!$A$39:$A$782,$A40,СВЦЭМ!$B$39:$B$782,P$11)+'СЕТ СН'!$F$12+СВЦЭМ!$D$10+'СЕТ СН'!$F$6-'СЕТ СН'!$F$22</f>
        <v>1795.18366122</v>
      </c>
      <c r="Q40" s="36">
        <f>SUMIFS(СВЦЭМ!$C$39:$C$782,СВЦЭМ!$A$39:$A$782,$A40,СВЦЭМ!$B$39:$B$782,Q$11)+'СЕТ СН'!$F$12+СВЦЭМ!$D$10+'СЕТ СН'!$F$6-'СЕТ СН'!$F$22</f>
        <v>1805.8728338999999</v>
      </c>
      <c r="R40" s="36">
        <f>SUMIFS(СВЦЭМ!$C$39:$C$782,СВЦЭМ!$A$39:$A$782,$A40,СВЦЭМ!$B$39:$B$782,R$11)+'СЕТ СН'!$F$12+СВЦЭМ!$D$10+'СЕТ СН'!$F$6-'СЕТ СН'!$F$22</f>
        <v>1795.9115895499999</v>
      </c>
      <c r="S40" s="36">
        <f>SUMIFS(СВЦЭМ!$C$39:$C$782,СВЦЭМ!$A$39:$A$782,$A40,СВЦЭМ!$B$39:$B$782,S$11)+'СЕТ СН'!$F$12+СВЦЭМ!$D$10+'СЕТ СН'!$F$6-'СЕТ СН'!$F$22</f>
        <v>1790.7804732999998</v>
      </c>
      <c r="T40" s="36">
        <f>SUMIFS(СВЦЭМ!$C$39:$C$782,СВЦЭМ!$A$39:$A$782,$A40,СВЦЭМ!$B$39:$B$782,T$11)+'СЕТ СН'!$F$12+СВЦЭМ!$D$10+'СЕТ СН'!$F$6-'СЕТ СН'!$F$22</f>
        <v>1786.8892544199998</v>
      </c>
      <c r="U40" s="36">
        <f>SUMIFS(СВЦЭМ!$C$39:$C$782,СВЦЭМ!$A$39:$A$782,$A40,СВЦЭМ!$B$39:$B$782,U$11)+'СЕТ СН'!$F$12+СВЦЭМ!$D$10+'СЕТ СН'!$F$6-'СЕТ СН'!$F$22</f>
        <v>1782.07679762</v>
      </c>
      <c r="V40" s="36">
        <f>SUMIFS(СВЦЭМ!$C$39:$C$782,СВЦЭМ!$A$39:$A$782,$A40,СВЦЭМ!$B$39:$B$782,V$11)+'СЕТ СН'!$F$12+СВЦЭМ!$D$10+'СЕТ СН'!$F$6-'СЕТ СН'!$F$22</f>
        <v>1792.3832635700001</v>
      </c>
      <c r="W40" s="36">
        <f>SUMIFS(СВЦЭМ!$C$39:$C$782,СВЦЭМ!$A$39:$A$782,$A40,СВЦЭМ!$B$39:$B$782,W$11)+'СЕТ СН'!$F$12+СВЦЭМ!$D$10+'СЕТ СН'!$F$6-'СЕТ СН'!$F$22</f>
        <v>1775.8137325799999</v>
      </c>
      <c r="X40" s="36">
        <f>SUMIFS(СВЦЭМ!$C$39:$C$782,СВЦЭМ!$A$39:$A$782,$A40,СВЦЭМ!$B$39:$B$782,X$11)+'СЕТ СН'!$F$12+СВЦЭМ!$D$10+'СЕТ СН'!$F$6-'СЕТ СН'!$F$22</f>
        <v>1806.3508456700001</v>
      </c>
      <c r="Y40" s="36">
        <f>SUMIFS(СВЦЭМ!$C$39:$C$782,СВЦЭМ!$A$39:$A$782,$A40,СВЦЭМ!$B$39:$B$782,Y$11)+'СЕТ СН'!$F$12+СВЦЭМ!$D$10+'СЕТ СН'!$F$6-'СЕТ СН'!$F$22</f>
        <v>1855.63346013</v>
      </c>
    </row>
    <row r="41" spans="1:25" ht="15.75" x14ac:dyDescent="0.2">
      <c r="A41" s="35">
        <f t="shared" si="0"/>
        <v>45442</v>
      </c>
      <c r="B41" s="36">
        <f>SUMIFS(СВЦЭМ!$C$39:$C$782,СВЦЭМ!$A$39:$A$782,$A41,СВЦЭМ!$B$39:$B$782,B$11)+'СЕТ СН'!$F$12+СВЦЭМ!$D$10+'СЕТ СН'!$F$6-'СЕТ СН'!$F$22</f>
        <v>1825.4200937700002</v>
      </c>
      <c r="C41" s="36">
        <f>SUMIFS(СВЦЭМ!$C$39:$C$782,СВЦЭМ!$A$39:$A$782,$A41,СВЦЭМ!$B$39:$B$782,C$11)+'СЕТ СН'!$F$12+СВЦЭМ!$D$10+'СЕТ СН'!$F$6-'СЕТ СН'!$F$22</f>
        <v>1900.2644557600001</v>
      </c>
      <c r="D41" s="36">
        <f>SUMIFS(СВЦЭМ!$C$39:$C$782,СВЦЭМ!$A$39:$A$782,$A41,СВЦЭМ!$B$39:$B$782,D$11)+'СЕТ СН'!$F$12+СВЦЭМ!$D$10+'СЕТ СН'!$F$6-'СЕТ СН'!$F$22</f>
        <v>1967.7009652299998</v>
      </c>
      <c r="E41" s="36">
        <f>SUMIFS(СВЦЭМ!$C$39:$C$782,СВЦЭМ!$A$39:$A$782,$A41,СВЦЭМ!$B$39:$B$782,E$11)+'СЕТ СН'!$F$12+СВЦЭМ!$D$10+'СЕТ СН'!$F$6-'СЕТ СН'!$F$22</f>
        <v>1970.0007868600001</v>
      </c>
      <c r="F41" s="36">
        <f>SUMIFS(СВЦЭМ!$C$39:$C$782,СВЦЭМ!$A$39:$A$782,$A41,СВЦЭМ!$B$39:$B$782,F$11)+'СЕТ СН'!$F$12+СВЦЭМ!$D$10+'СЕТ СН'!$F$6-'СЕТ СН'!$F$22</f>
        <v>1968.1834002800001</v>
      </c>
      <c r="G41" s="36">
        <f>SUMIFS(СВЦЭМ!$C$39:$C$782,СВЦЭМ!$A$39:$A$782,$A41,СВЦЭМ!$B$39:$B$782,G$11)+'СЕТ СН'!$F$12+СВЦЭМ!$D$10+'СЕТ СН'!$F$6-'СЕТ СН'!$F$22</f>
        <v>1971.1733989700001</v>
      </c>
      <c r="H41" s="36">
        <f>SUMIFS(СВЦЭМ!$C$39:$C$782,СВЦЭМ!$A$39:$A$782,$A41,СВЦЭМ!$B$39:$B$782,H$11)+'СЕТ СН'!$F$12+СВЦЭМ!$D$10+'СЕТ СН'!$F$6-'СЕТ СН'!$F$22</f>
        <v>1916.46877253</v>
      </c>
      <c r="I41" s="36">
        <f>SUMIFS(СВЦЭМ!$C$39:$C$782,СВЦЭМ!$A$39:$A$782,$A41,СВЦЭМ!$B$39:$B$782,I$11)+'СЕТ СН'!$F$12+СВЦЭМ!$D$10+'СЕТ СН'!$F$6-'СЕТ СН'!$F$22</f>
        <v>1857.23979147</v>
      </c>
      <c r="J41" s="36">
        <f>SUMIFS(СВЦЭМ!$C$39:$C$782,СВЦЭМ!$A$39:$A$782,$A41,СВЦЭМ!$B$39:$B$782,J$11)+'СЕТ СН'!$F$12+СВЦЭМ!$D$10+'СЕТ СН'!$F$6-'СЕТ СН'!$F$22</f>
        <v>1776.69974619</v>
      </c>
      <c r="K41" s="36">
        <f>SUMIFS(СВЦЭМ!$C$39:$C$782,СВЦЭМ!$A$39:$A$782,$A41,СВЦЭМ!$B$39:$B$782,K$11)+'СЕТ СН'!$F$12+СВЦЭМ!$D$10+'СЕТ СН'!$F$6-'СЕТ СН'!$F$22</f>
        <v>1739.0079413500002</v>
      </c>
      <c r="L41" s="36">
        <f>SUMIFS(СВЦЭМ!$C$39:$C$782,СВЦЭМ!$A$39:$A$782,$A41,СВЦЭМ!$B$39:$B$782,L$11)+'СЕТ СН'!$F$12+СВЦЭМ!$D$10+'СЕТ СН'!$F$6-'СЕТ СН'!$F$22</f>
        <v>1724.8393823299998</v>
      </c>
      <c r="M41" s="36">
        <f>SUMIFS(СВЦЭМ!$C$39:$C$782,СВЦЭМ!$A$39:$A$782,$A41,СВЦЭМ!$B$39:$B$782,M$11)+'СЕТ СН'!$F$12+СВЦЭМ!$D$10+'СЕТ СН'!$F$6-'СЕТ СН'!$F$22</f>
        <v>1726.40290865</v>
      </c>
      <c r="N41" s="36">
        <f>SUMIFS(СВЦЭМ!$C$39:$C$782,СВЦЭМ!$A$39:$A$782,$A41,СВЦЭМ!$B$39:$B$782,N$11)+'СЕТ СН'!$F$12+СВЦЭМ!$D$10+'СЕТ СН'!$F$6-'СЕТ СН'!$F$22</f>
        <v>1746.80323821</v>
      </c>
      <c r="O41" s="36">
        <f>SUMIFS(СВЦЭМ!$C$39:$C$782,СВЦЭМ!$A$39:$A$782,$A41,СВЦЭМ!$B$39:$B$782,O$11)+'СЕТ СН'!$F$12+СВЦЭМ!$D$10+'СЕТ СН'!$F$6-'СЕТ СН'!$F$22</f>
        <v>1770.5034861099998</v>
      </c>
      <c r="P41" s="36">
        <f>SUMIFS(СВЦЭМ!$C$39:$C$782,СВЦЭМ!$A$39:$A$782,$A41,СВЦЭМ!$B$39:$B$782,P$11)+'СЕТ СН'!$F$12+СВЦЭМ!$D$10+'СЕТ СН'!$F$6-'СЕТ СН'!$F$22</f>
        <v>1780.4492790600002</v>
      </c>
      <c r="Q41" s="36">
        <f>SUMIFS(СВЦЭМ!$C$39:$C$782,СВЦЭМ!$A$39:$A$782,$A41,СВЦЭМ!$B$39:$B$782,Q$11)+'СЕТ СН'!$F$12+СВЦЭМ!$D$10+'СЕТ СН'!$F$6-'СЕТ СН'!$F$22</f>
        <v>1789.8360960200002</v>
      </c>
      <c r="R41" s="36">
        <f>SUMIFS(СВЦЭМ!$C$39:$C$782,СВЦЭМ!$A$39:$A$782,$A41,СВЦЭМ!$B$39:$B$782,R$11)+'СЕТ СН'!$F$12+СВЦЭМ!$D$10+'СЕТ СН'!$F$6-'СЕТ СН'!$F$22</f>
        <v>1783.5174951899999</v>
      </c>
      <c r="S41" s="36">
        <f>SUMIFS(СВЦЭМ!$C$39:$C$782,СВЦЭМ!$A$39:$A$782,$A41,СВЦЭМ!$B$39:$B$782,S$11)+'СЕТ СН'!$F$12+СВЦЭМ!$D$10+'СЕТ СН'!$F$6-'СЕТ СН'!$F$22</f>
        <v>1760.85891163</v>
      </c>
      <c r="T41" s="36">
        <f>SUMIFS(СВЦЭМ!$C$39:$C$782,СВЦЭМ!$A$39:$A$782,$A41,СВЦЭМ!$B$39:$B$782,T$11)+'СЕТ СН'!$F$12+СВЦЭМ!$D$10+'СЕТ СН'!$F$6-'СЕТ СН'!$F$22</f>
        <v>1746.79752362</v>
      </c>
      <c r="U41" s="36">
        <f>SUMIFS(СВЦЭМ!$C$39:$C$782,СВЦЭМ!$A$39:$A$782,$A41,СВЦЭМ!$B$39:$B$782,U$11)+'СЕТ СН'!$F$12+СВЦЭМ!$D$10+'СЕТ СН'!$F$6-'СЕТ СН'!$F$22</f>
        <v>1746.7506393499998</v>
      </c>
      <c r="V41" s="36">
        <f>SUMIFS(СВЦЭМ!$C$39:$C$782,СВЦЭМ!$A$39:$A$782,$A41,СВЦЭМ!$B$39:$B$782,V$11)+'СЕТ СН'!$F$12+СВЦЭМ!$D$10+'СЕТ СН'!$F$6-'СЕТ СН'!$F$22</f>
        <v>1760.0357276700001</v>
      </c>
      <c r="W41" s="36">
        <f>SUMIFS(СВЦЭМ!$C$39:$C$782,СВЦЭМ!$A$39:$A$782,$A41,СВЦЭМ!$B$39:$B$782,W$11)+'СЕТ СН'!$F$12+СВЦЭМ!$D$10+'СЕТ СН'!$F$6-'СЕТ СН'!$F$22</f>
        <v>1727.8288910199999</v>
      </c>
      <c r="X41" s="36">
        <f>SUMIFS(СВЦЭМ!$C$39:$C$782,СВЦЭМ!$A$39:$A$782,$A41,СВЦЭМ!$B$39:$B$782,X$11)+'СЕТ СН'!$F$12+СВЦЭМ!$D$10+'СЕТ СН'!$F$6-'СЕТ СН'!$F$22</f>
        <v>1763.0716911099998</v>
      </c>
      <c r="Y41" s="36">
        <f>SUMIFS(СВЦЭМ!$C$39:$C$782,СВЦЭМ!$A$39:$A$782,$A41,СВЦЭМ!$B$39:$B$782,Y$11)+'СЕТ СН'!$F$12+СВЦЭМ!$D$10+'СЕТ СН'!$F$6-'СЕТ СН'!$F$22</f>
        <v>1841.60608946</v>
      </c>
    </row>
    <row r="42" spans="1:25" ht="15.75" x14ac:dyDescent="0.2">
      <c r="A42" s="35">
        <f t="shared" si="0"/>
        <v>45443</v>
      </c>
      <c r="B42" s="36">
        <f>SUMIFS(СВЦЭМ!$C$39:$C$782,СВЦЭМ!$A$39:$A$782,$A42,СВЦЭМ!$B$39:$B$782,B$11)+'СЕТ СН'!$F$12+СВЦЭМ!$D$10+'СЕТ СН'!$F$6-'СЕТ СН'!$F$22</f>
        <v>1824.6997292699998</v>
      </c>
      <c r="C42" s="36">
        <f>SUMIFS(СВЦЭМ!$C$39:$C$782,СВЦЭМ!$A$39:$A$782,$A42,СВЦЭМ!$B$39:$B$782,C$11)+'СЕТ СН'!$F$12+СВЦЭМ!$D$10+'СЕТ СН'!$F$6-'СЕТ СН'!$F$22</f>
        <v>1892.6069679799998</v>
      </c>
      <c r="D42" s="36">
        <f>SUMIFS(СВЦЭМ!$C$39:$C$782,СВЦЭМ!$A$39:$A$782,$A42,СВЦЭМ!$B$39:$B$782,D$11)+'СЕТ СН'!$F$12+СВЦЭМ!$D$10+'СЕТ СН'!$F$6-'СЕТ СН'!$F$22</f>
        <v>1939.32741923</v>
      </c>
      <c r="E42" s="36">
        <f>SUMIFS(СВЦЭМ!$C$39:$C$782,СВЦЭМ!$A$39:$A$782,$A42,СВЦЭМ!$B$39:$B$782,E$11)+'СЕТ СН'!$F$12+СВЦЭМ!$D$10+'СЕТ СН'!$F$6-'СЕТ СН'!$F$22</f>
        <v>1977.0191732399999</v>
      </c>
      <c r="F42" s="36">
        <f>SUMIFS(СВЦЭМ!$C$39:$C$782,СВЦЭМ!$A$39:$A$782,$A42,СВЦЭМ!$B$39:$B$782,F$11)+'СЕТ СН'!$F$12+СВЦЭМ!$D$10+'СЕТ СН'!$F$6-'СЕТ СН'!$F$22</f>
        <v>1999.3399315900001</v>
      </c>
      <c r="G42" s="36">
        <f>SUMIFS(СВЦЭМ!$C$39:$C$782,СВЦЭМ!$A$39:$A$782,$A42,СВЦЭМ!$B$39:$B$782,G$11)+'СЕТ СН'!$F$12+СВЦЭМ!$D$10+'СЕТ СН'!$F$6-'СЕТ СН'!$F$22</f>
        <v>1979.3804616699999</v>
      </c>
      <c r="H42" s="36">
        <f>SUMIFS(СВЦЭМ!$C$39:$C$782,СВЦЭМ!$A$39:$A$782,$A42,СВЦЭМ!$B$39:$B$782,H$11)+'СЕТ СН'!$F$12+СВЦЭМ!$D$10+'СЕТ СН'!$F$6-'СЕТ СН'!$F$22</f>
        <v>1899.8444514600001</v>
      </c>
      <c r="I42" s="36">
        <f>SUMIFS(СВЦЭМ!$C$39:$C$782,СВЦЭМ!$A$39:$A$782,$A42,СВЦЭМ!$B$39:$B$782,I$11)+'СЕТ СН'!$F$12+СВЦЭМ!$D$10+'СЕТ СН'!$F$6-'СЕТ СН'!$F$22</f>
        <v>1871.7706439200001</v>
      </c>
      <c r="J42" s="36">
        <f>SUMIFS(СВЦЭМ!$C$39:$C$782,СВЦЭМ!$A$39:$A$782,$A42,СВЦЭМ!$B$39:$B$782,J$11)+'СЕТ СН'!$F$12+СВЦЭМ!$D$10+'СЕТ СН'!$F$6-'СЕТ СН'!$F$22</f>
        <v>1823.3756702000001</v>
      </c>
      <c r="K42" s="36">
        <f>SUMIFS(СВЦЭМ!$C$39:$C$782,СВЦЭМ!$A$39:$A$782,$A42,СВЦЭМ!$B$39:$B$782,K$11)+'СЕТ СН'!$F$12+СВЦЭМ!$D$10+'СЕТ СН'!$F$6-'СЕТ СН'!$F$22</f>
        <v>1827.3277525500002</v>
      </c>
      <c r="L42" s="36">
        <f>SUMIFS(СВЦЭМ!$C$39:$C$782,СВЦЭМ!$A$39:$A$782,$A42,СВЦЭМ!$B$39:$B$782,L$11)+'СЕТ СН'!$F$12+СВЦЭМ!$D$10+'СЕТ СН'!$F$6-'СЕТ СН'!$F$22</f>
        <v>1799.6525430299998</v>
      </c>
      <c r="M42" s="36">
        <f>SUMIFS(СВЦЭМ!$C$39:$C$782,СВЦЭМ!$A$39:$A$782,$A42,СВЦЭМ!$B$39:$B$782,M$11)+'СЕТ СН'!$F$12+СВЦЭМ!$D$10+'СЕТ СН'!$F$6-'СЕТ СН'!$F$22</f>
        <v>1794.9338749899998</v>
      </c>
      <c r="N42" s="36">
        <f>SUMIFS(СВЦЭМ!$C$39:$C$782,СВЦЭМ!$A$39:$A$782,$A42,СВЦЭМ!$B$39:$B$782,N$11)+'СЕТ СН'!$F$12+СВЦЭМ!$D$10+'СЕТ СН'!$F$6-'СЕТ СН'!$F$22</f>
        <v>1814.0804926800001</v>
      </c>
      <c r="O42" s="36">
        <f>SUMIFS(СВЦЭМ!$C$39:$C$782,СВЦЭМ!$A$39:$A$782,$A42,СВЦЭМ!$B$39:$B$782,O$11)+'СЕТ СН'!$F$12+СВЦЭМ!$D$10+'СЕТ СН'!$F$6-'СЕТ СН'!$F$22</f>
        <v>1798.1272165300002</v>
      </c>
      <c r="P42" s="36">
        <f>SUMIFS(СВЦЭМ!$C$39:$C$782,СВЦЭМ!$A$39:$A$782,$A42,СВЦЭМ!$B$39:$B$782,P$11)+'СЕТ СН'!$F$12+СВЦЭМ!$D$10+'СЕТ СН'!$F$6-'СЕТ СН'!$F$22</f>
        <v>1807.15187625</v>
      </c>
      <c r="Q42" s="36">
        <f>SUMIFS(СВЦЭМ!$C$39:$C$782,СВЦЭМ!$A$39:$A$782,$A42,СВЦЭМ!$B$39:$B$782,Q$11)+'СЕТ СН'!$F$12+СВЦЭМ!$D$10+'СЕТ СН'!$F$6-'СЕТ СН'!$F$22</f>
        <v>1822.9641815800001</v>
      </c>
      <c r="R42" s="36">
        <f>SUMIFS(СВЦЭМ!$C$39:$C$782,СВЦЭМ!$A$39:$A$782,$A42,СВЦЭМ!$B$39:$B$782,R$11)+'СЕТ СН'!$F$12+СВЦЭМ!$D$10+'СЕТ СН'!$F$6-'СЕТ СН'!$F$22</f>
        <v>1816.6223098099999</v>
      </c>
      <c r="S42" s="36">
        <f>SUMIFS(СВЦЭМ!$C$39:$C$782,СВЦЭМ!$A$39:$A$782,$A42,СВЦЭМ!$B$39:$B$782,S$11)+'СЕТ СН'!$F$12+СВЦЭМ!$D$10+'СЕТ СН'!$F$6-'СЕТ СН'!$F$22</f>
        <v>1795.7329781200001</v>
      </c>
      <c r="T42" s="36">
        <f>SUMIFS(СВЦЭМ!$C$39:$C$782,СВЦЭМ!$A$39:$A$782,$A42,СВЦЭМ!$B$39:$B$782,T$11)+'СЕТ СН'!$F$12+СВЦЭМ!$D$10+'СЕТ СН'!$F$6-'СЕТ СН'!$F$22</f>
        <v>1758.67246983</v>
      </c>
      <c r="U42" s="36">
        <f>SUMIFS(СВЦЭМ!$C$39:$C$782,СВЦЭМ!$A$39:$A$782,$A42,СВЦЭМ!$B$39:$B$782,U$11)+'СЕТ СН'!$F$12+СВЦЭМ!$D$10+'СЕТ СН'!$F$6-'СЕТ СН'!$F$22</f>
        <v>1755.2238399799999</v>
      </c>
      <c r="V42" s="36">
        <f>SUMIFS(СВЦЭМ!$C$39:$C$782,СВЦЭМ!$A$39:$A$782,$A42,СВЦЭМ!$B$39:$B$782,V$11)+'СЕТ СН'!$F$12+СВЦЭМ!$D$10+'СЕТ СН'!$F$6-'СЕТ СН'!$F$22</f>
        <v>1766.82307442</v>
      </c>
      <c r="W42" s="36">
        <f>SUMIFS(СВЦЭМ!$C$39:$C$782,СВЦЭМ!$A$39:$A$782,$A42,СВЦЭМ!$B$39:$B$782,W$11)+'СЕТ СН'!$F$12+СВЦЭМ!$D$10+'СЕТ СН'!$F$6-'СЕТ СН'!$F$22</f>
        <v>1744.9072186600001</v>
      </c>
      <c r="X42" s="36">
        <f>SUMIFS(СВЦЭМ!$C$39:$C$782,СВЦЭМ!$A$39:$A$782,$A42,СВЦЭМ!$B$39:$B$782,X$11)+'СЕТ СН'!$F$12+СВЦЭМ!$D$10+'СЕТ СН'!$F$6-'СЕТ СН'!$F$22</f>
        <v>1774.2082036299998</v>
      </c>
      <c r="Y42" s="36">
        <f>SUMIFS(СВЦЭМ!$C$39:$C$782,СВЦЭМ!$A$39:$A$782,$A42,СВЦЭМ!$B$39:$B$782,Y$11)+'СЕТ СН'!$F$12+СВЦЭМ!$D$10+'СЕТ СН'!$F$6-'СЕТ СН'!$F$22</f>
        <v>1782.1061010399999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01.05.2024</v>
      </c>
      <c r="B48" s="36">
        <f>SUMIFS(СВЦЭМ!$C$39:$C$782,СВЦЭМ!$A$39:$A$782,$A48,СВЦЭМ!$B$39:$B$782,B$47)+'СЕТ СН'!$G$12+СВЦЭМ!$D$10+'СЕТ СН'!$G$6-'СЕТ СН'!$G$22</f>
        <v>2204.1412827200002</v>
      </c>
      <c r="C48" s="36">
        <f>SUMIFS(СВЦЭМ!$C$39:$C$782,СВЦЭМ!$A$39:$A$782,$A48,СВЦЭМ!$B$39:$B$782,C$47)+'СЕТ СН'!$G$12+СВЦЭМ!$D$10+'СЕТ СН'!$G$6-'СЕТ СН'!$G$22</f>
        <v>2252.1563525299998</v>
      </c>
      <c r="D48" s="36">
        <f>SUMIFS(СВЦЭМ!$C$39:$C$782,СВЦЭМ!$A$39:$A$782,$A48,СВЦЭМ!$B$39:$B$782,D$47)+'СЕТ СН'!$G$12+СВЦЭМ!$D$10+'СЕТ СН'!$G$6-'СЕТ СН'!$G$22</f>
        <v>2265.94632869</v>
      </c>
      <c r="E48" s="36">
        <f>SUMIFS(СВЦЭМ!$C$39:$C$782,СВЦЭМ!$A$39:$A$782,$A48,СВЦЭМ!$B$39:$B$782,E$47)+'СЕТ СН'!$G$12+СВЦЭМ!$D$10+'СЕТ СН'!$G$6-'СЕТ СН'!$G$22</f>
        <v>2280.32894541</v>
      </c>
      <c r="F48" s="36">
        <f>SUMIFS(СВЦЭМ!$C$39:$C$782,СВЦЭМ!$A$39:$A$782,$A48,СВЦЭМ!$B$39:$B$782,F$47)+'СЕТ СН'!$G$12+СВЦЭМ!$D$10+'СЕТ СН'!$G$6-'СЕТ СН'!$G$22</f>
        <v>2275.8439769199999</v>
      </c>
      <c r="G48" s="36">
        <f>SUMIFS(СВЦЭМ!$C$39:$C$782,СВЦЭМ!$A$39:$A$782,$A48,СВЦЭМ!$B$39:$B$782,G$47)+'СЕТ СН'!$G$12+СВЦЭМ!$D$10+'СЕТ СН'!$G$6-'СЕТ СН'!$G$22</f>
        <v>2265.27604836</v>
      </c>
      <c r="H48" s="36">
        <f>SUMIFS(СВЦЭМ!$C$39:$C$782,СВЦЭМ!$A$39:$A$782,$A48,СВЦЭМ!$B$39:$B$782,H$47)+'СЕТ СН'!$G$12+СВЦЭМ!$D$10+'СЕТ СН'!$G$6-'СЕТ СН'!$G$22</f>
        <v>2258.6068919099998</v>
      </c>
      <c r="I48" s="36">
        <f>SUMIFS(СВЦЭМ!$C$39:$C$782,СВЦЭМ!$A$39:$A$782,$A48,СВЦЭМ!$B$39:$B$782,I$47)+'СЕТ СН'!$G$12+СВЦЭМ!$D$10+'СЕТ СН'!$G$6-'СЕТ СН'!$G$22</f>
        <v>2221.2255171799998</v>
      </c>
      <c r="J48" s="36">
        <f>SUMIFS(СВЦЭМ!$C$39:$C$782,СВЦЭМ!$A$39:$A$782,$A48,СВЦЭМ!$B$39:$B$782,J$47)+'СЕТ СН'!$G$12+СВЦЭМ!$D$10+'СЕТ СН'!$G$6-'СЕТ СН'!$G$22</f>
        <v>2113.7541513000001</v>
      </c>
      <c r="K48" s="36">
        <f>SUMIFS(СВЦЭМ!$C$39:$C$782,СВЦЭМ!$A$39:$A$782,$A48,СВЦЭМ!$B$39:$B$782,K$47)+'СЕТ СН'!$G$12+СВЦЭМ!$D$10+'СЕТ СН'!$G$6-'СЕТ СН'!$G$22</f>
        <v>2049.2802687100002</v>
      </c>
      <c r="L48" s="36">
        <f>SUMIFS(СВЦЭМ!$C$39:$C$782,СВЦЭМ!$A$39:$A$782,$A48,СВЦЭМ!$B$39:$B$782,L$47)+'СЕТ СН'!$G$12+СВЦЭМ!$D$10+'СЕТ СН'!$G$6-'СЕТ СН'!$G$22</f>
        <v>2043.01945131</v>
      </c>
      <c r="M48" s="36">
        <f>SUMIFS(СВЦЭМ!$C$39:$C$782,СВЦЭМ!$A$39:$A$782,$A48,СВЦЭМ!$B$39:$B$782,M$47)+'СЕТ СН'!$G$12+СВЦЭМ!$D$10+'СЕТ СН'!$G$6-'СЕТ СН'!$G$22</f>
        <v>2049.4520878100002</v>
      </c>
      <c r="N48" s="36">
        <f>SUMIFS(СВЦЭМ!$C$39:$C$782,СВЦЭМ!$A$39:$A$782,$A48,СВЦЭМ!$B$39:$B$782,N$47)+'СЕТ СН'!$G$12+СВЦЭМ!$D$10+'СЕТ СН'!$G$6-'СЕТ СН'!$G$22</f>
        <v>2102.8961055</v>
      </c>
      <c r="O48" s="36">
        <f>SUMIFS(СВЦЭМ!$C$39:$C$782,СВЦЭМ!$A$39:$A$782,$A48,СВЦЭМ!$B$39:$B$782,O$47)+'СЕТ СН'!$G$12+СВЦЭМ!$D$10+'СЕТ СН'!$G$6-'СЕТ СН'!$G$22</f>
        <v>2127.02009486</v>
      </c>
      <c r="P48" s="36">
        <f>SUMIFS(СВЦЭМ!$C$39:$C$782,СВЦЭМ!$A$39:$A$782,$A48,СВЦЭМ!$B$39:$B$782,P$47)+'СЕТ СН'!$G$12+СВЦЭМ!$D$10+'СЕТ СН'!$G$6-'СЕТ СН'!$G$22</f>
        <v>2145.8565801300001</v>
      </c>
      <c r="Q48" s="36">
        <f>SUMIFS(СВЦЭМ!$C$39:$C$782,СВЦЭМ!$A$39:$A$782,$A48,СВЦЭМ!$B$39:$B$782,Q$47)+'СЕТ СН'!$G$12+СВЦЭМ!$D$10+'СЕТ СН'!$G$6-'СЕТ СН'!$G$22</f>
        <v>2170.3239163600001</v>
      </c>
      <c r="R48" s="36">
        <f>SUMIFS(СВЦЭМ!$C$39:$C$782,СВЦЭМ!$A$39:$A$782,$A48,СВЦЭМ!$B$39:$B$782,R$47)+'СЕТ СН'!$G$12+СВЦЭМ!$D$10+'СЕТ СН'!$G$6-'СЕТ СН'!$G$22</f>
        <v>2170.7644266000002</v>
      </c>
      <c r="S48" s="36">
        <f>SUMIFS(СВЦЭМ!$C$39:$C$782,СВЦЭМ!$A$39:$A$782,$A48,СВЦЭМ!$B$39:$B$782,S$47)+'СЕТ СН'!$G$12+СВЦЭМ!$D$10+'СЕТ СН'!$G$6-'СЕТ СН'!$G$22</f>
        <v>2155.27359862</v>
      </c>
      <c r="T48" s="36">
        <f>SUMIFS(СВЦЭМ!$C$39:$C$782,СВЦЭМ!$A$39:$A$782,$A48,СВЦЭМ!$B$39:$B$782,T$47)+'СЕТ СН'!$G$12+СВЦЭМ!$D$10+'СЕТ СН'!$G$6-'СЕТ СН'!$G$22</f>
        <v>2076.1583278899998</v>
      </c>
      <c r="U48" s="36">
        <f>SUMIFS(СВЦЭМ!$C$39:$C$782,СВЦЭМ!$A$39:$A$782,$A48,СВЦЭМ!$B$39:$B$782,U$47)+'СЕТ СН'!$G$12+СВЦЭМ!$D$10+'СЕТ СН'!$G$6-'СЕТ СН'!$G$22</f>
        <v>2047.8471326099998</v>
      </c>
      <c r="V48" s="36">
        <f>SUMIFS(СВЦЭМ!$C$39:$C$782,СВЦЭМ!$A$39:$A$782,$A48,СВЦЭМ!$B$39:$B$782,V$47)+'СЕТ СН'!$G$12+СВЦЭМ!$D$10+'СЕТ СН'!$G$6-'СЕТ СН'!$G$22</f>
        <v>2037.90359317</v>
      </c>
      <c r="W48" s="36">
        <f>SUMIFS(СВЦЭМ!$C$39:$C$782,СВЦЭМ!$A$39:$A$782,$A48,СВЦЭМ!$B$39:$B$782,W$47)+'СЕТ СН'!$G$12+СВЦЭМ!$D$10+'СЕТ СН'!$G$6-'СЕТ СН'!$G$22</f>
        <v>2032.6140147900001</v>
      </c>
      <c r="X48" s="36">
        <f>SUMIFS(СВЦЭМ!$C$39:$C$782,СВЦЭМ!$A$39:$A$782,$A48,СВЦЭМ!$B$39:$B$782,X$47)+'СЕТ СН'!$G$12+СВЦЭМ!$D$10+'СЕТ СН'!$G$6-'СЕТ СН'!$G$22</f>
        <v>2037.9466496099999</v>
      </c>
      <c r="Y48" s="36">
        <f>SUMIFS(СВЦЭМ!$C$39:$C$782,СВЦЭМ!$A$39:$A$782,$A48,СВЦЭМ!$B$39:$B$782,Y$47)+'СЕТ СН'!$G$12+СВЦЭМ!$D$10+'СЕТ СН'!$G$6-'СЕТ СН'!$G$22</f>
        <v>2035.2507795199999</v>
      </c>
    </row>
    <row r="49" spans="1:25" ht="15.75" x14ac:dyDescent="0.2">
      <c r="A49" s="35">
        <f>A48+1</f>
        <v>45414</v>
      </c>
      <c r="B49" s="36">
        <f>SUMIFS(СВЦЭМ!$C$39:$C$782,СВЦЭМ!$A$39:$A$782,$A49,СВЦЭМ!$B$39:$B$782,B$47)+'СЕТ СН'!$G$12+СВЦЭМ!$D$10+'СЕТ СН'!$G$6-'СЕТ СН'!$G$22</f>
        <v>2071.1304285199999</v>
      </c>
      <c r="C49" s="36">
        <f>SUMIFS(СВЦЭМ!$C$39:$C$782,СВЦЭМ!$A$39:$A$782,$A49,СВЦЭМ!$B$39:$B$782,C$47)+'СЕТ СН'!$G$12+СВЦЭМ!$D$10+'СЕТ СН'!$G$6-'СЕТ СН'!$G$22</f>
        <v>2118.6476485600001</v>
      </c>
      <c r="D49" s="36">
        <f>SUMIFS(СВЦЭМ!$C$39:$C$782,СВЦЭМ!$A$39:$A$782,$A49,СВЦЭМ!$B$39:$B$782,D$47)+'СЕТ СН'!$G$12+СВЦЭМ!$D$10+'СЕТ СН'!$G$6-'СЕТ СН'!$G$22</f>
        <v>2143.46576254</v>
      </c>
      <c r="E49" s="36">
        <f>SUMIFS(СВЦЭМ!$C$39:$C$782,СВЦЭМ!$A$39:$A$782,$A49,СВЦЭМ!$B$39:$B$782,E$47)+'СЕТ СН'!$G$12+СВЦЭМ!$D$10+'СЕТ СН'!$G$6-'СЕТ СН'!$G$22</f>
        <v>2157.7531341200001</v>
      </c>
      <c r="F49" s="36">
        <f>SUMIFS(СВЦЭМ!$C$39:$C$782,СВЦЭМ!$A$39:$A$782,$A49,СВЦЭМ!$B$39:$B$782,F$47)+'СЕТ СН'!$G$12+СВЦЭМ!$D$10+'СЕТ СН'!$G$6-'СЕТ СН'!$G$22</f>
        <v>2155.5844247999999</v>
      </c>
      <c r="G49" s="36">
        <f>SUMIFS(СВЦЭМ!$C$39:$C$782,СВЦЭМ!$A$39:$A$782,$A49,СВЦЭМ!$B$39:$B$782,G$47)+'СЕТ СН'!$G$12+СВЦЭМ!$D$10+'СЕТ СН'!$G$6-'СЕТ СН'!$G$22</f>
        <v>2128.7876237</v>
      </c>
      <c r="H49" s="36">
        <f>SUMIFS(СВЦЭМ!$C$39:$C$782,СВЦЭМ!$A$39:$A$782,$A49,СВЦЭМ!$B$39:$B$782,H$47)+'СЕТ СН'!$G$12+СВЦЭМ!$D$10+'СЕТ СН'!$G$6-'СЕТ СН'!$G$22</f>
        <v>2083.792805</v>
      </c>
      <c r="I49" s="36">
        <f>SUMIFS(СВЦЭМ!$C$39:$C$782,СВЦЭМ!$A$39:$A$782,$A49,СВЦЭМ!$B$39:$B$782,I$47)+'СЕТ СН'!$G$12+СВЦЭМ!$D$10+'СЕТ СН'!$G$6-'СЕТ СН'!$G$22</f>
        <v>2008.7036250900001</v>
      </c>
      <c r="J49" s="36">
        <f>SUMIFS(СВЦЭМ!$C$39:$C$782,СВЦЭМ!$A$39:$A$782,$A49,СВЦЭМ!$B$39:$B$782,J$47)+'СЕТ СН'!$G$12+СВЦЭМ!$D$10+'СЕТ СН'!$G$6-'СЕТ СН'!$G$22</f>
        <v>1952.6898106799999</v>
      </c>
      <c r="K49" s="36">
        <f>SUMIFS(СВЦЭМ!$C$39:$C$782,СВЦЭМ!$A$39:$A$782,$A49,СВЦЭМ!$B$39:$B$782,K$47)+'СЕТ СН'!$G$12+СВЦЭМ!$D$10+'СЕТ СН'!$G$6-'СЕТ СН'!$G$22</f>
        <v>1927.5044794</v>
      </c>
      <c r="L49" s="36">
        <f>SUMIFS(СВЦЭМ!$C$39:$C$782,СВЦЭМ!$A$39:$A$782,$A49,СВЦЭМ!$B$39:$B$782,L$47)+'СЕТ СН'!$G$12+СВЦЭМ!$D$10+'СЕТ СН'!$G$6-'СЕТ СН'!$G$22</f>
        <v>1935.7893426000001</v>
      </c>
      <c r="M49" s="36">
        <f>SUMIFS(СВЦЭМ!$C$39:$C$782,СВЦЭМ!$A$39:$A$782,$A49,СВЦЭМ!$B$39:$B$782,M$47)+'СЕТ СН'!$G$12+СВЦЭМ!$D$10+'СЕТ СН'!$G$6-'СЕТ СН'!$G$22</f>
        <v>1957.61446088</v>
      </c>
      <c r="N49" s="36">
        <f>SUMIFS(СВЦЭМ!$C$39:$C$782,СВЦЭМ!$A$39:$A$782,$A49,СВЦЭМ!$B$39:$B$782,N$47)+'СЕТ СН'!$G$12+СВЦЭМ!$D$10+'СЕТ СН'!$G$6-'СЕТ СН'!$G$22</f>
        <v>1978.2968150800002</v>
      </c>
      <c r="O49" s="36">
        <f>SUMIFS(СВЦЭМ!$C$39:$C$782,СВЦЭМ!$A$39:$A$782,$A49,СВЦЭМ!$B$39:$B$782,O$47)+'СЕТ СН'!$G$12+СВЦЭМ!$D$10+'СЕТ СН'!$G$6-'СЕТ СН'!$G$22</f>
        <v>1964.7824744700001</v>
      </c>
      <c r="P49" s="36">
        <f>SUMIFS(СВЦЭМ!$C$39:$C$782,СВЦЭМ!$A$39:$A$782,$A49,СВЦЭМ!$B$39:$B$782,P$47)+'СЕТ СН'!$G$12+СВЦЭМ!$D$10+'СЕТ СН'!$G$6-'СЕТ СН'!$G$22</f>
        <v>1977.2961887299998</v>
      </c>
      <c r="Q49" s="36">
        <f>SUMIFS(СВЦЭМ!$C$39:$C$782,СВЦЭМ!$A$39:$A$782,$A49,СВЦЭМ!$B$39:$B$782,Q$47)+'СЕТ СН'!$G$12+СВЦЭМ!$D$10+'СЕТ СН'!$G$6-'СЕТ СН'!$G$22</f>
        <v>2013.4536176199999</v>
      </c>
      <c r="R49" s="36">
        <f>SUMIFS(СВЦЭМ!$C$39:$C$782,СВЦЭМ!$A$39:$A$782,$A49,СВЦЭМ!$B$39:$B$782,R$47)+'СЕТ СН'!$G$12+СВЦЭМ!$D$10+'СЕТ СН'!$G$6-'СЕТ СН'!$G$22</f>
        <v>2014.4724855300001</v>
      </c>
      <c r="S49" s="36">
        <f>SUMIFS(СВЦЭМ!$C$39:$C$782,СВЦЭМ!$A$39:$A$782,$A49,СВЦЭМ!$B$39:$B$782,S$47)+'СЕТ СН'!$G$12+СВЦЭМ!$D$10+'СЕТ СН'!$G$6-'СЕТ СН'!$G$22</f>
        <v>2014.1082040400001</v>
      </c>
      <c r="T49" s="36">
        <f>SUMIFS(СВЦЭМ!$C$39:$C$782,СВЦЭМ!$A$39:$A$782,$A49,СВЦЭМ!$B$39:$B$782,T$47)+'СЕТ СН'!$G$12+СВЦЭМ!$D$10+'СЕТ СН'!$G$6-'СЕТ СН'!$G$22</f>
        <v>1983.6684020399998</v>
      </c>
      <c r="U49" s="36">
        <f>SUMIFS(СВЦЭМ!$C$39:$C$782,СВЦЭМ!$A$39:$A$782,$A49,СВЦЭМ!$B$39:$B$782,U$47)+'СЕТ СН'!$G$12+СВЦЭМ!$D$10+'СЕТ СН'!$G$6-'СЕТ СН'!$G$22</f>
        <v>1949.8161739500001</v>
      </c>
      <c r="V49" s="36">
        <f>SUMIFS(СВЦЭМ!$C$39:$C$782,СВЦЭМ!$A$39:$A$782,$A49,СВЦЭМ!$B$39:$B$782,V$47)+'СЕТ СН'!$G$12+СВЦЭМ!$D$10+'СЕТ СН'!$G$6-'СЕТ СН'!$G$22</f>
        <v>1907.29695236</v>
      </c>
      <c r="W49" s="36">
        <f>SUMIFS(СВЦЭМ!$C$39:$C$782,СВЦЭМ!$A$39:$A$782,$A49,СВЦЭМ!$B$39:$B$782,W$47)+'СЕТ СН'!$G$12+СВЦЭМ!$D$10+'СЕТ СН'!$G$6-'СЕТ СН'!$G$22</f>
        <v>1901.1172378000001</v>
      </c>
      <c r="X49" s="36">
        <f>SUMIFS(СВЦЭМ!$C$39:$C$782,СВЦЭМ!$A$39:$A$782,$A49,СВЦЭМ!$B$39:$B$782,X$47)+'СЕТ СН'!$G$12+СВЦЭМ!$D$10+'СЕТ СН'!$G$6-'СЕТ СН'!$G$22</f>
        <v>1955.5357879600001</v>
      </c>
      <c r="Y49" s="36">
        <f>SUMIFS(СВЦЭМ!$C$39:$C$782,СВЦЭМ!$A$39:$A$782,$A49,СВЦЭМ!$B$39:$B$782,Y$47)+'СЕТ СН'!$G$12+СВЦЭМ!$D$10+'СЕТ СН'!$G$6-'СЕТ СН'!$G$22</f>
        <v>2099.4528818700001</v>
      </c>
    </row>
    <row r="50" spans="1:25" ht="15.75" x14ac:dyDescent="0.2">
      <c r="A50" s="35">
        <f t="shared" ref="A50:A78" si="1">A49+1</f>
        <v>45415</v>
      </c>
      <c r="B50" s="36">
        <f>SUMIFS(СВЦЭМ!$C$39:$C$782,СВЦЭМ!$A$39:$A$782,$A50,СВЦЭМ!$B$39:$B$782,B$47)+'СЕТ СН'!$G$12+СВЦЭМ!$D$10+'СЕТ СН'!$G$6-'СЕТ СН'!$G$22</f>
        <v>2190.9172903899998</v>
      </c>
      <c r="C50" s="36">
        <f>SUMIFS(СВЦЭМ!$C$39:$C$782,СВЦЭМ!$A$39:$A$782,$A50,СВЦЭМ!$B$39:$B$782,C$47)+'СЕТ СН'!$G$12+СВЦЭМ!$D$10+'СЕТ СН'!$G$6-'СЕТ СН'!$G$22</f>
        <v>2228.76616096</v>
      </c>
      <c r="D50" s="36">
        <f>SUMIFS(СВЦЭМ!$C$39:$C$782,СВЦЭМ!$A$39:$A$782,$A50,СВЦЭМ!$B$39:$B$782,D$47)+'СЕТ СН'!$G$12+СВЦЭМ!$D$10+'СЕТ СН'!$G$6-'СЕТ СН'!$G$22</f>
        <v>2262.53146724</v>
      </c>
      <c r="E50" s="36">
        <f>SUMIFS(СВЦЭМ!$C$39:$C$782,СВЦЭМ!$A$39:$A$782,$A50,СВЦЭМ!$B$39:$B$782,E$47)+'СЕТ СН'!$G$12+СВЦЭМ!$D$10+'СЕТ СН'!$G$6-'СЕТ СН'!$G$22</f>
        <v>2282.1312756100001</v>
      </c>
      <c r="F50" s="36">
        <f>SUMIFS(СВЦЭМ!$C$39:$C$782,СВЦЭМ!$A$39:$A$782,$A50,СВЦЭМ!$B$39:$B$782,F$47)+'СЕТ СН'!$G$12+СВЦЭМ!$D$10+'СЕТ СН'!$G$6-'СЕТ СН'!$G$22</f>
        <v>2276.29525835</v>
      </c>
      <c r="G50" s="36">
        <f>SUMIFS(СВЦЭМ!$C$39:$C$782,СВЦЭМ!$A$39:$A$782,$A50,СВЦЭМ!$B$39:$B$782,G$47)+'СЕТ СН'!$G$12+СВЦЭМ!$D$10+'СЕТ СН'!$G$6-'СЕТ СН'!$G$22</f>
        <v>2264.5403264299998</v>
      </c>
      <c r="H50" s="36">
        <f>SUMIFS(СВЦЭМ!$C$39:$C$782,СВЦЭМ!$A$39:$A$782,$A50,СВЦЭМ!$B$39:$B$782,H$47)+'СЕТ СН'!$G$12+СВЦЭМ!$D$10+'СЕТ СН'!$G$6-'СЕТ СН'!$G$22</f>
        <v>2191.2126079999998</v>
      </c>
      <c r="I50" s="36">
        <f>SUMIFS(СВЦЭМ!$C$39:$C$782,СВЦЭМ!$A$39:$A$782,$A50,СВЦЭМ!$B$39:$B$782,I$47)+'СЕТ СН'!$G$12+СВЦЭМ!$D$10+'СЕТ СН'!$G$6-'СЕТ СН'!$G$22</f>
        <v>2101.78227216</v>
      </c>
      <c r="J50" s="36">
        <f>SUMIFS(СВЦЭМ!$C$39:$C$782,СВЦЭМ!$A$39:$A$782,$A50,СВЦЭМ!$B$39:$B$782,J$47)+'СЕТ СН'!$G$12+СВЦЭМ!$D$10+'СЕТ СН'!$G$6-'СЕТ СН'!$G$22</f>
        <v>2049.2848464200001</v>
      </c>
      <c r="K50" s="36">
        <f>SUMIFS(СВЦЭМ!$C$39:$C$782,СВЦЭМ!$A$39:$A$782,$A50,СВЦЭМ!$B$39:$B$782,K$47)+'СЕТ СН'!$G$12+СВЦЭМ!$D$10+'СЕТ СН'!$G$6-'СЕТ СН'!$G$22</f>
        <v>2032.5568419699998</v>
      </c>
      <c r="L50" s="36">
        <f>SUMIFS(СВЦЭМ!$C$39:$C$782,СВЦЭМ!$A$39:$A$782,$A50,СВЦЭМ!$B$39:$B$782,L$47)+'СЕТ СН'!$G$12+СВЦЭМ!$D$10+'СЕТ СН'!$G$6-'СЕТ СН'!$G$22</f>
        <v>2021.67566089</v>
      </c>
      <c r="M50" s="36">
        <f>SUMIFS(СВЦЭМ!$C$39:$C$782,СВЦЭМ!$A$39:$A$782,$A50,СВЦЭМ!$B$39:$B$782,M$47)+'СЕТ СН'!$G$12+СВЦЭМ!$D$10+'СЕТ СН'!$G$6-'СЕТ СН'!$G$22</f>
        <v>2035.2056588099999</v>
      </c>
      <c r="N50" s="36">
        <f>SUMIFS(СВЦЭМ!$C$39:$C$782,СВЦЭМ!$A$39:$A$782,$A50,СВЦЭМ!$B$39:$B$782,N$47)+'СЕТ СН'!$G$12+СВЦЭМ!$D$10+'СЕТ СН'!$G$6-'СЕТ СН'!$G$22</f>
        <v>1999.9538829600001</v>
      </c>
      <c r="O50" s="36">
        <f>SUMIFS(СВЦЭМ!$C$39:$C$782,СВЦЭМ!$A$39:$A$782,$A50,СВЦЭМ!$B$39:$B$782,O$47)+'СЕТ СН'!$G$12+СВЦЭМ!$D$10+'СЕТ СН'!$G$6-'СЕТ СН'!$G$22</f>
        <v>1997.1395675200001</v>
      </c>
      <c r="P50" s="36">
        <f>SUMIFS(СВЦЭМ!$C$39:$C$782,СВЦЭМ!$A$39:$A$782,$A50,СВЦЭМ!$B$39:$B$782,P$47)+'СЕТ СН'!$G$12+СВЦЭМ!$D$10+'СЕТ СН'!$G$6-'СЕТ СН'!$G$22</f>
        <v>2049.8913797</v>
      </c>
      <c r="Q50" s="36">
        <f>SUMIFS(СВЦЭМ!$C$39:$C$782,СВЦЭМ!$A$39:$A$782,$A50,СВЦЭМ!$B$39:$B$782,Q$47)+'СЕТ СН'!$G$12+СВЦЭМ!$D$10+'СЕТ СН'!$G$6-'СЕТ СН'!$G$22</f>
        <v>2071.1723471800001</v>
      </c>
      <c r="R50" s="36">
        <f>SUMIFS(СВЦЭМ!$C$39:$C$782,СВЦЭМ!$A$39:$A$782,$A50,СВЦЭМ!$B$39:$B$782,R$47)+'СЕТ СН'!$G$12+СВЦЭМ!$D$10+'СЕТ СН'!$G$6-'СЕТ СН'!$G$22</f>
        <v>2082.9157388600001</v>
      </c>
      <c r="S50" s="36">
        <f>SUMIFS(СВЦЭМ!$C$39:$C$782,СВЦЭМ!$A$39:$A$782,$A50,СВЦЭМ!$B$39:$B$782,S$47)+'СЕТ СН'!$G$12+СВЦЭМ!$D$10+'СЕТ СН'!$G$6-'СЕТ СН'!$G$22</f>
        <v>2071.5997483800002</v>
      </c>
      <c r="T50" s="36">
        <f>SUMIFS(СВЦЭМ!$C$39:$C$782,СВЦЭМ!$A$39:$A$782,$A50,СВЦЭМ!$B$39:$B$782,T$47)+'СЕТ СН'!$G$12+СВЦЭМ!$D$10+'СЕТ СН'!$G$6-'СЕТ СН'!$G$22</f>
        <v>2050.7303437199998</v>
      </c>
      <c r="U50" s="36">
        <f>SUMIFS(СВЦЭМ!$C$39:$C$782,СВЦЭМ!$A$39:$A$782,$A50,СВЦЭМ!$B$39:$B$782,U$47)+'СЕТ СН'!$G$12+СВЦЭМ!$D$10+'СЕТ СН'!$G$6-'СЕТ СН'!$G$22</f>
        <v>2025.3602880200001</v>
      </c>
      <c r="V50" s="36">
        <f>SUMIFS(СВЦЭМ!$C$39:$C$782,СВЦЭМ!$A$39:$A$782,$A50,СВЦЭМ!$B$39:$B$782,V$47)+'СЕТ СН'!$G$12+СВЦЭМ!$D$10+'СЕТ СН'!$G$6-'СЕТ СН'!$G$22</f>
        <v>2017.3871707399999</v>
      </c>
      <c r="W50" s="36">
        <f>SUMIFS(СВЦЭМ!$C$39:$C$782,СВЦЭМ!$A$39:$A$782,$A50,СВЦЭМ!$B$39:$B$782,W$47)+'СЕТ СН'!$G$12+СВЦЭМ!$D$10+'СЕТ СН'!$G$6-'СЕТ СН'!$G$22</f>
        <v>2000.4128501999999</v>
      </c>
      <c r="X50" s="36">
        <f>SUMIFS(СВЦЭМ!$C$39:$C$782,СВЦЭМ!$A$39:$A$782,$A50,СВЦЭМ!$B$39:$B$782,X$47)+'СЕТ СН'!$G$12+СВЦЭМ!$D$10+'СЕТ СН'!$G$6-'СЕТ СН'!$G$22</f>
        <v>2043.1638484199998</v>
      </c>
      <c r="Y50" s="36">
        <f>SUMIFS(СВЦЭМ!$C$39:$C$782,СВЦЭМ!$A$39:$A$782,$A50,СВЦЭМ!$B$39:$B$782,Y$47)+'СЕТ СН'!$G$12+СВЦЭМ!$D$10+'СЕТ СН'!$G$6-'СЕТ СН'!$G$22</f>
        <v>2109.4178858</v>
      </c>
    </row>
    <row r="51" spans="1:25" ht="15.75" x14ac:dyDescent="0.2">
      <c r="A51" s="35">
        <f t="shared" si="1"/>
        <v>45416</v>
      </c>
      <c r="B51" s="36">
        <f>SUMIFS(СВЦЭМ!$C$39:$C$782,СВЦЭМ!$A$39:$A$782,$A51,СВЦЭМ!$B$39:$B$782,B$47)+'СЕТ СН'!$G$12+СВЦЭМ!$D$10+'СЕТ СН'!$G$6-'СЕТ СН'!$G$22</f>
        <v>2116.9557807199999</v>
      </c>
      <c r="C51" s="36">
        <f>SUMIFS(СВЦЭМ!$C$39:$C$782,СВЦЭМ!$A$39:$A$782,$A51,СВЦЭМ!$B$39:$B$782,C$47)+'СЕТ СН'!$G$12+СВЦЭМ!$D$10+'СЕТ СН'!$G$6-'СЕТ СН'!$G$22</f>
        <v>2142.00040266</v>
      </c>
      <c r="D51" s="36">
        <f>SUMIFS(СВЦЭМ!$C$39:$C$782,СВЦЭМ!$A$39:$A$782,$A51,СВЦЭМ!$B$39:$B$782,D$47)+'СЕТ СН'!$G$12+СВЦЭМ!$D$10+'СЕТ СН'!$G$6-'СЕТ СН'!$G$22</f>
        <v>2176.8042848</v>
      </c>
      <c r="E51" s="36">
        <f>SUMIFS(СВЦЭМ!$C$39:$C$782,СВЦЭМ!$A$39:$A$782,$A51,СВЦЭМ!$B$39:$B$782,E$47)+'СЕТ СН'!$G$12+СВЦЭМ!$D$10+'СЕТ СН'!$G$6-'СЕТ СН'!$G$22</f>
        <v>2205.6723929700001</v>
      </c>
      <c r="F51" s="36">
        <f>SUMIFS(СВЦЭМ!$C$39:$C$782,СВЦЭМ!$A$39:$A$782,$A51,СВЦЭМ!$B$39:$B$782,F$47)+'СЕТ СН'!$G$12+СВЦЭМ!$D$10+'СЕТ СН'!$G$6-'СЕТ СН'!$G$22</f>
        <v>2232.121028</v>
      </c>
      <c r="G51" s="36">
        <f>SUMIFS(СВЦЭМ!$C$39:$C$782,СВЦЭМ!$A$39:$A$782,$A51,СВЦЭМ!$B$39:$B$782,G$47)+'СЕТ СН'!$G$12+СВЦЭМ!$D$10+'СЕТ СН'!$G$6-'СЕТ СН'!$G$22</f>
        <v>2220.3700603900002</v>
      </c>
      <c r="H51" s="36">
        <f>SUMIFS(СВЦЭМ!$C$39:$C$782,СВЦЭМ!$A$39:$A$782,$A51,СВЦЭМ!$B$39:$B$782,H$47)+'СЕТ СН'!$G$12+СВЦЭМ!$D$10+'СЕТ СН'!$G$6-'СЕТ СН'!$G$22</f>
        <v>2099.0304969499998</v>
      </c>
      <c r="I51" s="36">
        <f>SUMIFS(СВЦЭМ!$C$39:$C$782,СВЦЭМ!$A$39:$A$782,$A51,СВЦЭМ!$B$39:$B$782,I$47)+'СЕТ СН'!$G$12+СВЦЭМ!$D$10+'СЕТ СН'!$G$6-'СЕТ СН'!$G$22</f>
        <v>2046.1452976999999</v>
      </c>
      <c r="J51" s="36">
        <f>SUMIFS(СВЦЭМ!$C$39:$C$782,СВЦЭМ!$A$39:$A$782,$A51,СВЦЭМ!$B$39:$B$782,J$47)+'СЕТ СН'!$G$12+СВЦЭМ!$D$10+'СЕТ СН'!$G$6-'СЕТ СН'!$G$22</f>
        <v>1971.6801999099998</v>
      </c>
      <c r="K51" s="36">
        <f>SUMIFS(СВЦЭМ!$C$39:$C$782,СВЦЭМ!$A$39:$A$782,$A51,СВЦЭМ!$B$39:$B$782,K$47)+'СЕТ СН'!$G$12+СВЦЭМ!$D$10+'СЕТ СН'!$G$6-'СЕТ СН'!$G$22</f>
        <v>1929.3035356700002</v>
      </c>
      <c r="L51" s="36">
        <f>SUMIFS(СВЦЭМ!$C$39:$C$782,СВЦЭМ!$A$39:$A$782,$A51,СВЦЭМ!$B$39:$B$782,L$47)+'СЕТ СН'!$G$12+СВЦЭМ!$D$10+'СЕТ СН'!$G$6-'СЕТ СН'!$G$22</f>
        <v>1867.9133688500001</v>
      </c>
      <c r="M51" s="36">
        <f>SUMIFS(СВЦЭМ!$C$39:$C$782,СВЦЭМ!$A$39:$A$782,$A51,СВЦЭМ!$B$39:$B$782,M$47)+'СЕТ СН'!$G$12+СВЦЭМ!$D$10+'СЕТ СН'!$G$6-'СЕТ СН'!$G$22</f>
        <v>1874.04016473</v>
      </c>
      <c r="N51" s="36">
        <f>SUMIFS(СВЦЭМ!$C$39:$C$782,СВЦЭМ!$A$39:$A$782,$A51,СВЦЭМ!$B$39:$B$782,N$47)+'СЕТ СН'!$G$12+СВЦЭМ!$D$10+'СЕТ СН'!$G$6-'СЕТ СН'!$G$22</f>
        <v>1892.2149272299998</v>
      </c>
      <c r="O51" s="36">
        <f>SUMIFS(СВЦЭМ!$C$39:$C$782,СВЦЭМ!$A$39:$A$782,$A51,СВЦЭМ!$B$39:$B$782,O$47)+'СЕТ СН'!$G$12+СВЦЭМ!$D$10+'СЕТ СН'!$G$6-'СЕТ СН'!$G$22</f>
        <v>1903.0528783599998</v>
      </c>
      <c r="P51" s="36">
        <f>SUMIFS(СВЦЭМ!$C$39:$C$782,СВЦЭМ!$A$39:$A$782,$A51,СВЦЭМ!$B$39:$B$782,P$47)+'СЕТ СН'!$G$12+СВЦЭМ!$D$10+'СЕТ СН'!$G$6-'СЕТ СН'!$G$22</f>
        <v>1920.27241181</v>
      </c>
      <c r="Q51" s="36">
        <f>SUMIFS(СВЦЭМ!$C$39:$C$782,СВЦЭМ!$A$39:$A$782,$A51,СВЦЭМ!$B$39:$B$782,Q$47)+'СЕТ СН'!$G$12+СВЦЭМ!$D$10+'СЕТ СН'!$G$6-'СЕТ СН'!$G$22</f>
        <v>1935.6745196799998</v>
      </c>
      <c r="R51" s="36">
        <f>SUMIFS(СВЦЭМ!$C$39:$C$782,СВЦЭМ!$A$39:$A$782,$A51,СВЦЭМ!$B$39:$B$782,R$47)+'СЕТ СН'!$G$12+СВЦЭМ!$D$10+'СЕТ СН'!$G$6-'СЕТ СН'!$G$22</f>
        <v>1941.3398194299998</v>
      </c>
      <c r="S51" s="36">
        <f>SUMIFS(СВЦЭМ!$C$39:$C$782,СВЦЭМ!$A$39:$A$782,$A51,СВЦЭМ!$B$39:$B$782,S$47)+'СЕТ СН'!$G$12+СВЦЭМ!$D$10+'СЕТ СН'!$G$6-'СЕТ СН'!$G$22</f>
        <v>1927.5290428600001</v>
      </c>
      <c r="T51" s="36">
        <f>SUMIFS(СВЦЭМ!$C$39:$C$782,СВЦЭМ!$A$39:$A$782,$A51,СВЦЭМ!$B$39:$B$782,T$47)+'СЕТ СН'!$G$12+СВЦЭМ!$D$10+'СЕТ СН'!$G$6-'СЕТ СН'!$G$22</f>
        <v>1913.9840350099998</v>
      </c>
      <c r="U51" s="36">
        <f>SUMIFS(СВЦЭМ!$C$39:$C$782,СВЦЭМ!$A$39:$A$782,$A51,СВЦЭМ!$B$39:$B$782,U$47)+'СЕТ СН'!$G$12+СВЦЭМ!$D$10+'СЕТ СН'!$G$6-'СЕТ СН'!$G$22</f>
        <v>1910.7302157300001</v>
      </c>
      <c r="V51" s="36">
        <f>SUMIFS(СВЦЭМ!$C$39:$C$782,СВЦЭМ!$A$39:$A$782,$A51,СВЦЭМ!$B$39:$B$782,V$47)+'СЕТ СН'!$G$12+СВЦЭМ!$D$10+'СЕТ СН'!$G$6-'СЕТ СН'!$G$22</f>
        <v>1947.0554485600001</v>
      </c>
      <c r="W51" s="36">
        <f>SUMIFS(СВЦЭМ!$C$39:$C$782,СВЦЭМ!$A$39:$A$782,$A51,СВЦЭМ!$B$39:$B$782,W$47)+'СЕТ СН'!$G$12+СВЦЭМ!$D$10+'СЕТ СН'!$G$6-'СЕТ СН'!$G$22</f>
        <v>1910.4077968299998</v>
      </c>
      <c r="X51" s="36">
        <f>SUMIFS(СВЦЭМ!$C$39:$C$782,СВЦЭМ!$A$39:$A$782,$A51,СВЦЭМ!$B$39:$B$782,X$47)+'СЕТ СН'!$G$12+СВЦЭМ!$D$10+'СЕТ СН'!$G$6-'СЕТ СН'!$G$22</f>
        <v>1957.4829894</v>
      </c>
      <c r="Y51" s="36">
        <f>SUMIFS(СВЦЭМ!$C$39:$C$782,СВЦЭМ!$A$39:$A$782,$A51,СВЦЭМ!$B$39:$B$782,Y$47)+'СЕТ СН'!$G$12+СВЦЭМ!$D$10+'СЕТ СН'!$G$6-'СЕТ СН'!$G$22</f>
        <v>2028.76664407</v>
      </c>
    </row>
    <row r="52" spans="1:25" ht="15.75" x14ac:dyDescent="0.2">
      <c r="A52" s="35">
        <f t="shared" si="1"/>
        <v>45417</v>
      </c>
      <c r="B52" s="36">
        <f>SUMIFS(СВЦЭМ!$C$39:$C$782,СВЦЭМ!$A$39:$A$782,$A52,СВЦЭМ!$B$39:$B$782,B$47)+'СЕТ СН'!$G$12+СВЦЭМ!$D$10+'СЕТ СН'!$G$6-'СЕТ СН'!$G$22</f>
        <v>2103.6205430999998</v>
      </c>
      <c r="C52" s="36">
        <f>SUMIFS(СВЦЭМ!$C$39:$C$782,СВЦЭМ!$A$39:$A$782,$A52,СВЦЭМ!$B$39:$B$782,C$47)+'СЕТ СН'!$G$12+СВЦЭМ!$D$10+'СЕТ СН'!$G$6-'СЕТ СН'!$G$22</f>
        <v>2165.9333572400001</v>
      </c>
      <c r="D52" s="36">
        <f>SUMIFS(СВЦЭМ!$C$39:$C$782,СВЦЭМ!$A$39:$A$782,$A52,СВЦЭМ!$B$39:$B$782,D$47)+'СЕТ СН'!$G$12+СВЦЭМ!$D$10+'СЕТ СН'!$G$6-'СЕТ СН'!$G$22</f>
        <v>2191.89376743</v>
      </c>
      <c r="E52" s="36">
        <f>SUMIFS(СВЦЭМ!$C$39:$C$782,СВЦЭМ!$A$39:$A$782,$A52,СВЦЭМ!$B$39:$B$782,E$47)+'СЕТ СН'!$G$12+СВЦЭМ!$D$10+'СЕТ СН'!$G$6-'СЕТ СН'!$G$22</f>
        <v>2208.72957473</v>
      </c>
      <c r="F52" s="36">
        <f>SUMIFS(СВЦЭМ!$C$39:$C$782,СВЦЭМ!$A$39:$A$782,$A52,СВЦЭМ!$B$39:$B$782,F$47)+'СЕТ СН'!$G$12+СВЦЭМ!$D$10+'СЕТ СН'!$G$6-'СЕТ СН'!$G$22</f>
        <v>2225.4515871899998</v>
      </c>
      <c r="G52" s="36">
        <f>SUMIFS(СВЦЭМ!$C$39:$C$782,СВЦЭМ!$A$39:$A$782,$A52,СВЦЭМ!$B$39:$B$782,G$47)+'СЕТ СН'!$G$12+СВЦЭМ!$D$10+'СЕТ СН'!$G$6-'СЕТ СН'!$G$22</f>
        <v>2199.9960188199998</v>
      </c>
      <c r="H52" s="36">
        <f>SUMIFS(СВЦЭМ!$C$39:$C$782,СВЦЭМ!$A$39:$A$782,$A52,СВЦЭМ!$B$39:$B$782,H$47)+'СЕТ СН'!$G$12+СВЦЭМ!$D$10+'СЕТ СН'!$G$6-'СЕТ СН'!$G$22</f>
        <v>2202.4203088200002</v>
      </c>
      <c r="I52" s="36">
        <f>SUMIFS(СВЦЭМ!$C$39:$C$782,СВЦЭМ!$A$39:$A$782,$A52,СВЦЭМ!$B$39:$B$782,I$47)+'СЕТ СН'!$G$12+СВЦЭМ!$D$10+'СЕТ СН'!$G$6-'СЕТ СН'!$G$22</f>
        <v>2156.85316281</v>
      </c>
      <c r="J52" s="36">
        <f>SUMIFS(СВЦЭМ!$C$39:$C$782,СВЦЭМ!$A$39:$A$782,$A52,СВЦЭМ!$B$39:$B$782,J$47)+'СЕТ СН'!$G$12+СВЦЭМ!$D$10+'СЕТ СН'!$G$6-'СЕТ СН'!$G$22</f>
        <v>2071.80280808</v>
      </c>
      <c r="K52" s="36">
        <f>SUMIFS(СВЦЭМ!$C$39:$C$782,СВЦЭМ!$A$39:$A$782,$A52,СВЦЭМ!$B$39:$B$782,K$47)+'СЕТ СН'!$G$12+СВЦЭМ!$D$10+'СЕТ СН'!$G$6-'СЕТ СН'!$G$22</f>
        <v>2012.7304666700002</v>
      </c>
      <c r="L52" s="36">
        <f>SUMIFS(СВЦЭМ!$C$39:$C$782,СВЦЭМ!$A$39:$A$782,$A52,СВЦЭМ!$B$39:$B$782,L$47)+'СЕТ СН'!$G$12+СВЦЭМ!$D$10+'СЕТ СН'!$G$6-'СЕТ СН'!$G$22</f>
        <v>1962.3132542600001</v>
      </c>
      <c r="M52" s="36">
        <f>SUMIFS(СВЦЭМ!$C$39:$C$782,СВЦЭМ!$A$39:$A$782,$A52,СВЦЭМ!$B$39:$B$782,M$47)+'СЕТ СН'!$G$12+СВЦЭМ!$D$10+'СЕТ СН'!$G$6-'СЕТ СН'!$G$22</f>
        <v>1946.4197791500001</v>
      </c>
      <c r="N52" s="36">
        <f>SUMIFS(СВЦЭМ!$C$39:$C$782,СВЦЭМ!$A$39:$A$782,$A52,СВЦЭМ!$B$39:$B$782,N$47)+'СЕТ СН'!$G$12+СВЦЭМ!$D$10+'СЕТ СН'!$G$6-'СЕТ СН'!$G$22</f>
        <v>1950.95078418</v>
      </c>
      <c r="O52" s="36">
        <f>SUMIFS(СВЦЭМ!$C$39:$C$782,СВЦЭМ!$A$39:$A$782,$A52,СВЦЭМ!$B$39:$B$782,O$47)+'СЕТ СН'!$G$12+СВЦЭМ!$D$10+'СЕТ СН'!$G$6-'СЕТ СН'!$G$22</f>
        <v>1992.13895293</v>
      </c>
      <c r="P52" s="36">
        <f>SUMIFS(СВЦЭМ!$C$39:$C$782,СВЦЭМ!$A$39:$A$782,$A52,СВЦЭМ!$B$39:$B$782,P$47)+'СЕТ СН'!$G$12+СВЦЭМ!$D$10+'СЕТ СН'!$G$6-'СЕТ СН'!$G$22</f>
        <v>2002.1080220200001</v>
      </c>
      <c r="Q52" s="36">
        <f>SUMIFS(СВЦЭМ!$C$39:$C$782,СВЦЭМ!$A$39:$A$782,$A52,СВЦЭМ!$B$39:$B$782,Q$47)+'СЕТ СН'!$G$12+СВЦЭМ!$D$10+'СЕТ СН'!$G$6-'СЕТ СН'!$G$22</f>
        <v>2023.3870970600001</v>
      </c>
      <c r="R52" s="36">
        <f>SUMIFS(СВЦЭМ!$C$39:$C$782,СВЦЭМ!$A$39:$A$782,$A52,СВЦЭМ!$B$39:$B$782,R$47)+'СЕТ СН'!$G$12+СВЦЭМ!$D$10+'СЕТ СН'!$G$6-'СЕТ СН'!$G$22</f>
        <v>2045.2126218100002</v>
      </c>
      <c r="S52" s="36">
        <f>SUMIFS(СВЦЭМ!$C$39:$C$782,СВЦЭМ!$A$39:$A$782,$A52,СВЦЭМ!$B$39:$B$782,S$47)+'СЕТ СН'!$G$12+СВЦЭМ!$D$10+'СЕТ СН'!$G$6-'СЕТ СН'!$G$22</f>
        <v>2036.2974634100001</v>
      </c>
      <c r="T52" s="36">
        <f>SUMIFS(СВЦЭМ!$C$39:$C$782,СВЦЭМ!$A$39:$A$782,$A52,СВЦЭМ!$B$39:$B$782,T$47)+'СЕТ СН'!$G$12+СВЦЭМ!$D$10+'СЕТ СН'!$G$6-'СЕТ СН'!$G$22</f>
        <v>1994.9049691</v>
      </c>
      <c r="U52" s="36">
        <f>SUMIFS(СВЦЭМ!$C$39:$C$782,СВЦЭМ!$A$39:$A$782,$A52,СВЦЭМ!$B$39:$B$782,U$47)+'СЕТ СН'!$G$12+СВЦЭМ!$D$10+'СЕТ СН'!$G$6-'СЕТ СН'!$G$22</f>
        <v>1986.52236103</v>
      </c>
      <c r="V52" s="36">
        <f>SUMIFS(СВЦЭМ!$C$39:$C$782,СВЦЭМ!$A$39:$A$782,$A52,СВЦЭМ!$B$39:$B$782,V$47)+'СЕТ СН'!$G$12+СВЦЭМ!$D$10+'СЕТ СН'!$G$6-'СЕТ СН'!$G$22</f>
        <v>1948.5249382699999</v>
      </c>
      <c r="W52" s="36">
        <f>SUMIFS(СВЦЭМ!$C$39:$C$782,СВЦЭМ!$A$39:$A$782,$A52,СВЦЭМ!$B$39:$B$782,W$47)+'СЕТ СН'!$G$12+СВЦЭМ!$D$10+'СЕТ СН'!$G$6-'СЕТ СН'!$G$22</f>
        <v>1903.5248447899999</v>
      </c>
      <c r="X52" s="36">
        <f>SUMIFS(СВЦЭМ!$C$39:$C$782,СВЦЭМ!$A$39:$A$782,$A52,СВЦЭМ!$B$39:$B$782,X$47)+'СЕТ СН'!$G$12+СВЦЭМ!$D$10+'СЕТ СН'!$G$6-'СЕТ СН'!$G$22</f>
        <v>1951.2005311899998</v>
      </c>
      <c r="Y52" s="36">
        <f>SUMIFS(СВЦЭМ!$C$39:$C$782,СВЦЭМ!$A$39:$A$782,$A52,СВЦЭМ!$B$39:$B$782,Y$47)+'СЕТ СН'!$G$12+СВЦЭМ!$D$10+'СЕТ СН'!$G$6-'СЕТ СН'!$G$22</f>
        <v>2017.99628476</v>
      </c>
    </row>
    <row r="53" spans="1:25" ht="15.75" x14ac:dyDescent="0.2">
      <c r="A53" s="35">
        <f t="shared" si="1"/>
        <v>45418</v>
      </c>
      <c r="B53" s="36">
        <f>SUMIFS(СВЦЭМ!$C$39:$C$782,СВЦЭМ!$A$39:$A$782,$A53,СВЦЭМ!$B$39:$B$782,B$47)+'СЕТ СН'!$G$12+СВЦЭМ!$D$10+'СЕТ СН'!$G$6-'СЕТ СН'!$G$22</f>
        <v>2062.1813849499999</v>
      </c>
      <c r="C53" s="36">
        <f>SUMIFS(СВЦЭМ!$C$39:$C$782,СВЦЭМ!$A$39:$A$782,$A53,СВЦЭМ!$B$39:$B$782,C$47)+'СЕТ СН'!$G$12+СВЦЭМ!$D$10+'СЕТ СН'!$G$6-'СЕТ СН'!$G$22</f>
        <v>2077.00524593</v>
      </c>
      <c r="D53" s="36">
        <f>SUMIFS(СВЦЭМ!$C$39:$C$782,СВЦЭМ!$A$39:$A$782,$A53,СВЦЭМ!$B$39:$B$782,D$47)+'СЕТ СН'!$G$12+СВЦЭМ!$D$10+'СЕТ СН'!$G$6-'СЕТ СН'!$G$22</f>
        <v>2137.1046724500002</v>
      </c>
      <c r="E53" s="36">
        <f>SUMIFS(СВЦЭМ!$C$39:$C$782,СВЦЭМ!$A$39:$A$782,$A53,СВЦЭМ!$B$39:$B$782,E$47)+'СЕТ СН'!$G$12+СВЦЭМ!$D$10+'СЕТ СН'!$G$6-'СЕТ СН'!$G$22</f>
        <v>2186.1496731000002</v>
      </c>
      <c r="F53" s="36">
        <f>SUMIFS(СВЦЭМ!$C$39:$C$782,СВЦЭМ!$A$39:$A$782,$A53,СВЦЭМ!$B$39:$B$782,F$47)+'СЕТ СН'!$G$12+СВЦЭМ!$D$10+'СЕТ СН'!$G$6-'СЕТ СН'!$G$22</f>
        <v>2174.4843398600001</v>
      </c>
      <c r="G53" s="36">
        <f>SUMIFS(СВЦЭМ!$C$39:$C$782,СВЦЭМ!$A$39:$A$782,$A53,СВЦЭМ!$B$39:$B$782,G$47)+'СЕТ СН'!$G$12+СВЦЭМ!$D$10+'СЕТ СН'!$G$6-'СЕТ СН'!$G$22</f>
        <v>2157.31527319</v>
      </c>
      <c r="H53" s="36">
        <f>SUMIFS(СВЦЭМ!$C$39:$C$782,СВЦЭМ!$A$39:$A$782,$A53,СВЦЭМ!$B$39:$B$782,H$47)+'СЕТ СН'!$G$12+СВЦЭМ!$D$10+'СЕТ СН'!$G$6-'СЕТ СН'!$G$22</f>
        <v>2128.2385232299998</v>
      </c>
      <c r="I53" s="36">
        <f>SUMIFS(СВЦЭМ!$C$39:$C$782,СВЦЭМ!$A$39:$A$782,$A53,СВЦЭМ!$B$39:$B$782,I$47)+'СЕТ СН'!$G$12+СВЦЭМ!$D$10+'СЕТ СН'!$G$6-'СЕТ СН'!$G$22</f>
        <v>2085.0249941799998</v>
      </c>
      <c r="J53" s="36">
        <f>SUMIFS(СВЦЭМ!$C$39:$C$782,СВЦЭМ!$A$39:$A$782,$A53,СВЦЭМ!$B$39:$B$782,J$47)+'СЕТ СН'!$G$12+СВЦЭМ!$D$10+'СЕТ СН'!$G$6-'СЕТ СН'!$G$22</f>
        <v>2057.4303559499999</v>
      </c>
      <c r="K53" s="36">
        <f>SUMIFS(СВЦЭМ!$C$39:$C$782,СВЦЭМ!$A$39:$A$782,$A53,СВЦЭМ!$B$39:$B$782,K$47)+'СЕТ СН'!$G$12+СВЦЭМ!$D$10+'СЕТ СН'!$G$6-'СЕТ СН'!$G$22</f>
        <v>2061.1672718099999</v>
      </c>
      <c r="L53" s="36">
        <f>SUMIFS(СВЦЭМ!$C$39:$C$782,СВЦЭМ!$A$39:$A$782,$A53,СВЦЭМ!$B$39:$B$782,L$47)+'СЕТ СН'!$G$12+СВЦЭМ!$D$10+'СЕТ СН'!$G$6-'СЕТ СН'!$G$22</f>
        <v>2027.20574511</v>
      </c>
      <c r="M53" s="36">
        <f>SUMIFS(СВЦЭМ!$C$39:$C$782,СВЦЭМ!$A$39:$A$782,$A53,СВЦЭМ!$B$39:$B$782,M$47)+'СЕТ СН'!$G$12+СВЦЭМ!$D$10+'СЕТ СН'!$G$6-'СЕТ СН'!$G$22</f>
        <v>2030.77618652</v>
      </c>
      <c r="N53" s="36">
        <f>SUMIFS(СВЦЭМ!$C$39:$C$782,СВЦЭМ!$A$39:$A$782,$A53,СВЦЭМ!$B$39:$B$782,N$47)+'СЕТ СН'!$G$12+СВЦЭМ!$D$10+'СЕТ СН'!$G$6-'СЕТ СН'!$G$22</f>
        <v>2038.0032435799999</v>
      </c>
      <c r="O53" s="36">
        <f>SUMIFS(СВЦЭМ!$C$39:$C$782,СВЦЭМ!$A$39:$A$782,$A53,СВЦЭМ!$B$39:$B$782,O$47)+'СЕТ СН'!$G$12+СВЦЭМ!$D$10+'СЕТ СН'!$G$6-'СЕТ СН'!$G$22</f>
        <v>2031.6533718999999</v>
      </c>
      <c r="P53" s="36">
        <f>SUMIFS(СВЦЭМ!$C$39:$C$782,СВЦЭМ!$A$39:$A$782,$A53,СВЦЭМ!$B$39:$B$782,P$47)+'СЕТ СН'!$G$12+СВЦЭМ!$D$10+'СЕТ СН'!$G$6-'СЕТ СН'!$G$22</f>
        <v>2055.28848079</v>
      </c>
      <c r="Q53" s="36">
        <f>SUMIFS(СВЦЭМ!$C$39:$C$782,СВЦЭМ!$A$39:$A$782,$A53,СВЦЭМ!$B$39:$B$782,Q$47)+'СЕТ СН'!$G$12+СВЦЭМ!$D$10+'СЕТ СН'!$G$6-'СЕТ СН'!$G$22</f>
        <v>2056.4649533900001</v>
      </c>
      <c r="R53" s="36">
        <f>SUMIFS(СВЦЭМ!$C$39:$C$782,СВЦЭМ!$A$39:$A$782,$A53,СВЦЭМ!$B$39:$B$782,R$47)+'СЕТ СН'!$G$12+СВЦЭМ!$D$10+'СЕТ СН'!$G$6-'СЕТ СН'!$G$22</f>
        <v>2060.5908540199998</v>
      </c>
      <c r="S53" s="36">
        <f>SUMIFS(СВЦЭМ!$C$39:$C$782,СВЦЭМ!$A$39:$A$782,$A53,СВЦЭМ!$B$39:$B$782,S$47)+'СЕТ СН'!$G$12+СВЦЭМ!$D$10+'СЕТ СН'!$G$6-'СЕТ СН'!$G$22</f>
        <v>2055.6537840199999</v>
      </c>
      <c r="T53" s="36">
        <f>SUMIFS(СВЦЭМ!$C$39:$C$782,СВЦЭМ!$A$39:$A$782,$A53,СВЦЭМ!$B$39:$B$782,T$47)+'СЕТ СН'!$G$12+СВЦЭМ!$D$10+'СЕТ СН'!$G$6-'СЕТ СН'!$G$22</f>
        <v>2036.7154893799998</v>
      </c>
      <c r="U53" s="36">
        <f>SUMIFS(СВЦЭМ!$C$39:$C$782,СВЦЭМ!$A$39:$A$782,$A53,СВЦЭМ!$B$39:$B$782,U$47)+'СЕТ СН'!$G$12+СВЦЭМ!$D$10+'СЕТ СН'!$G$6-'СЕТ СН'!$G$22</f>
        <v>2030.9210656</v>
      </c>
      <c r="V53" s="36">
        <f>SUMIFS(СВЦЭМ!$C$39:$C$782,СВЦЭМ!$A$39:$A$782,$A53,СВЦЭМ!$B$39:$B$782,V$47)+'СЕТ СН'!$G$12+СВЦЭМ!$D$10+'СЕТ СН'!$G$6-'СЕТ СН'!$G$22</f>
        <v>2017.64956231</v>
      </c>
      <c r="W53" s="36">
        <f>SUMIFS(СВЦЭМ!$C$39:$C$782,СВЦЭМ!$A$39:$A$782,$A53,СВЦЭМ!$B$39:$B$782,W$47)+'СЕТ СН'!$G$12+СВЦЭМ!$D$10+'СЕТ СН'!$G$6-'СЕТ СН'!$G$22</f>
        <v>1992.3740014099999</v>
      </c>
      <c r="X53" s="36">
        <f>SUMIFS(СВЦЭМ!$C$39:$C$782,СВЦЭМ!$A$39:$A$782,$A53,СВЦЭМ!$B$39:$B$782,X$47)+'СЕТ СН'!$G$12+СВЦЭМ!$D$10+'СЕТ СН'!$G$6-'СЕТ СН'!$G$22</f>
        <v>2038.8914600200001</v>
      </c>
      <c r="Y53" s="36">
        <f>SUMIFS(СВЦЭМ!$C$39:$C$782,СВЦЭМ!$A$39:$A$782,$A53,СВЦЭМ!$B$39:$B$782,Y$47)+'СЕТ СН'!$G$12+СВЦЭМ!$D$10+'СЕТ СН'!$G$6-'СЕТ СН'!$G$22</f>
        <v>2053.0392705300001</v>
      </c>
    </row>
    <row r="54" spans="1:25" ht="15.75" x14ac:dyDescent="0.2">
      <c r="A54" s="35">
        <f t="shared" si="1"/>
        <v>45419</v>
      </c>
      <c r="B54" s="36">
        <f>SUMIFS(СВЦЭМ!$C$39:$C$782,СВЦЭМ!$A$39:$A$782,$A54,СВЦЭМ!$B$39:$B$782,B$47)+'СЕТ СН'!$G$12+СВЦЭМ!$D$10+'СЕТ СН'!$G$6-'СЕТ СН'!$G$22</f>
        <v>2063.0064468099999</v>
      </c>
      <c r="C54" s="36">
        <f>SUMIFS(СВЦЭМ!$C$39:$C$782,СВЦЭМ!$A$39:$A$782,$A54,СВЦЭМ!$B$39:$B$782,C$47)+'СЕТ СН'!$G$12+СВЦЭМ!$D$10+'СЕТ СН'!$G$6-'СЕТ СН'!$G$22</f>
        <v>2160.8347580200002</v>
      </c>
      <c r="D54" s="36">
        <f>SUMIFS(СВЦЭМ!$C$39:$C$782,СВЦЭМ!$A$39:$A$782,$A54,СВЦЭМ!$B$39:$B$782,D$47)+'СЕТ СН'!$G$12+СВЦЭМ!$D$10+'СЕТ СН'!$G$6-'СЕТ СН'!$G$22</f>
        <v>2268.6891766700001</v>
      </c>
      <c r="E54" s="36">
        <f>SUMIFS(СВЦЭМ!$C$39:$C$782,СВЦЭМ!$A$39:$A$782,$A54,СВЦЭМ!$B$39:$B$782,E$47)+'СЕТ СН'!$G$12+СВЦЭМ!$D$10+'СЕТ СН'!$G$6-'СЕТ СН'!$G$22</f>
        <v>2290.5643123</v>
      </c>
      <c r="F54" s="36">
        <f>SUMIFS(СВЦЭМ!$C$39:$C$782,СВЦЭМ!$A$39:$A$782,$A54,СВЦЭМ!$B$39:$B$782,F$47)+'СЕТ СН'!$G$12+СВЦЭМ!$D$10+'СЕТ СН'!$G$6-'СЕТ СН'!$G$22</f>
        <v>2308.6501845399998</v>
      </c>
      <c r="G54" s="36">
        <f>SUMIFS(СВЦЭМ!$C$39:$C$782,СВЦЭМ!$A$39:$A$782,$A54,СВЦЭМ!$B$39:$B$782,G$47)+'СЕТ СН'!$G$12+СВЦЭМ!$D$10+'СЕТ СН'!$G$6-'СЕТ СН'!$G$22</f>
        <v>2252.90045358</v>
      </c>
      <c r="H54" s="36">
        <f>SUMIFS(СВЦЭМ!$C$39:$C$782,СВЦЭМ!$A$39:$A$782,$A54,СВЦЭМ!$B$39:$B$782,H$47)+'СЕТ СН'!$G$12+СВЦЭМ!$D$10+'СЕТ СН'!$G$6-'СЕТ СН'!$G$22</f>
        <v>2199.9342868099998</v>
      </c>
      <c r="I54" s="36">
        <f>SUMIFS(СВЦЭМ!$C$39:$C$782,СВЦЭМ!$A$39:$A$782,$A54,СВЦЭМ!$B$39:$B$782,I$47)+'СЕТ СН'!$G$12+СВЦЭМ!$D$10+'СЕТ СН'!$G$6-'СЕТ СН'!$G$22</f>
        <v>2117.4646976899999</v>
      </c>
      <c r="J54" s="36">
        <f>SUMIFS(СВЦЭМ!$C$39:$C$782,СВЦЭМ!$A$39:$A$782,$A54,СВЦЭМ!$B$39:$B$782,J$47)+'СЕТ СН'!$G$12+СВЦЭМ!$D$10+'СЕТ СН'!$G$6-'СЕТ СН'!$G$22</f>
        <v>2059.93107955</v>
      </c>
      <c r="K54" s="36">
        <f>SUMIFS(СВЦЭМ!$C$39:$C$782,СВЦЭМ!$A$39:$A$782,$A54,СВЦЭМ!$B$39:$B$782,K$47)+'СЕТ СН'!$G$12+СВЦЭМ!$D$10+'СЕТ СН'!$G$6-'СЕТ СН'!$G$22</f>
        <v>2049.1189296399998</v>
      </c>
      <c r="L54" s="36">
        <f>SUMIFS(СВЦЭМ!$C$39:$C$782,СВЦЭМ!$A$39:$A$782,$A54,СВЦЭМ!$B$39:$B$782,L$47)+'СЕТ СН'!$G$12+СВЦЭМ!$D$10+'СЕТ СН'!$G$6-'СЕТ СН'!$G$22</f>
        <v>2004.8473780099998</v>
      </c>
      <c r="M54" s="36">
        <f>SUMIFS(СВЦЭМ!$C$39:$C$782,СВЦЭМ!$A$39:$A$782,$A54,СВЦЭМ!$B$39:$B$782,M$47)+'СЕТ СН'!$G$12+СВЦЭМ!$D$10+'СЕТ СН'!$G$6-'СЕТ СН'!$G$22</f>
        <v>2017.49436294</v>
      </c>
      <c r="N54" s="36">
        <f>SUMIFS(СВЦЭМ!$C$39:$C$782,СВЦЭМ!$A$39:$A$782,$A54,СВЦЭМ!$B$39:$B$782,N$47)+'СЕТ СН'!$G$12+СВЦЭМ!$D$10+'СЕТ СН'!$G$6-'СЕТ СН'!$G$22</f>
        <v>2011.01119281</v>
      </c>
      <c r="O54" s="36">
        <f>SUMIFS(СВЦЭМ!$C$39:$C$782,СВЦЭМ!$A$39:$A$782,$A54,СВЦЭМ!$B$39:$B$782,O$47)+'СЕТ СН'!$G$12+СВЦЭМ!$D$10+'СЕТ СН'!$G$6-'СЕТ СН'!$G$22</f>
        <v>2029.7700263299998</v>
      </c>
      <c r="P54" s="36">
        <f>SUMIFS(СВЦЭМ!$C$39:$C$782,СВЦЭМ!$A$39:$A$782,$A54,СВЦЭМ!$B$39:$B$782,P$47)+'СЕТ СН'!$G$12+СВЦЭМ!$D$10+'СЕТ СН'!$G$6-'СЕТ СН'!$G$22</f>
        <v>2045.2709142600002</v>
      </c>
      <c r="Q54" s="36">
        <f>SUMIFS(СВЦЭМ!$C$39:$C$782,СВЦЭМ!$A$39:$A$782,$A54,СВЦЭМ!$B$39:$B$782,Q$47)+'СЕТ СН'!$G$12+СВЦЭМ!$D$10+'СЕТ СН'!$G$6-'СЕТ СН'!$G$22</f>
        <v>2075.5365255900001</v>
      </c>
      <c r="R54" s="36">
        <f>SUMIFS(СВЦЭМ!$C$39:$C$782,СВЦЭМ!$A$39:$A$782,$A54,СВЦЭМ!$B$39:$B$782,R$47)+'СЕТ СН'!$G$12+СВЦЭМ!$D$10+'СЕТ СН'!$G$6-'СЕТ СН'!$G$22</f>
        <v>2092.1442918900002</v>
      </c>
      <c r="S54" s="36">
        <f>SUMIFS(СВЦЭМ!$C$39:$C$782,СВЦЭМ!$A$39:$A$782,$A54,СВЦЭМ!$B$39:$B$782,S$47)+'СЕТ СН'!$G$12+СВЦЭМ!$D$10+'СЕТ СН'!$G$6-'СЕТ СН'!$G$22</f>
        <v>2063.71915476</v>
      </c>
      <c r="T54" s="36">
        <f>SUMIFS(СВЦЭМ!$C$39:$C$782,СВЦЭМ!$A$39:$A$782,$A54,СВЦЭМ!$B$39:$B$782,T$47)+'СЕТ СН'!$G$12+СВЦЭМ!$D$10+'СЕТ СН'!$G$6-'СЕТ СН'!$G$22</f>
        <v>2029.86068639</v>
      </c>
      <c r="U54" s="36">
        <f>SUMIFS(СВЦЭМ!$C$39:$C$782,СВЦЭМ!$A$39:$A$782,$A54,СВЦЭМ!$B$39:$B$782,U$47)+'СЕТ СН'!$G$12+СВЦЭМ!$D$10+'СЕТ СН'!$G$6-'СЕТ СН'!$G$22</f>
        <v>2031.7267186700001</v>
      </c>
      <c r="V54" s="36">
        <f>SUMIFS(СВЦЭМ!$C$39:$C$782,СВЦЭМ!$A$39:$A$782,$A54,СВЦЭМ!$B$39:$B$782,V$47)+'СЕТ СН'!$G$12+СВЦЭМ!$D$10+'СЕТ СН'!$G$6-'СЕТ СН'!$G$22</f>
        <v>2003.9673022900001</v>
      </c>
      <c r="W54" s="36">
        <f>SUMIFS(СВЦЭМ!$C$39:$C$782,СВЦЭМ!$A$39:$A$782,$A54,СВЦЭМ!$B$39:$B$782,W$47)+'СЕТ СН'!$G$12+СВЦЭМ!$D$10+'СЕТ СН'!$G$6-'СЕТ СН'!$G$22</f>
        <v>1975.4479938700001</v>
      </c>
      <c r="X54" s="36">
        <f>SUMIFS(СВЦЭМ!$C$39:$C$782,СВЦЭМ!$A$39:$A$782,$A54,СВЦЭМ!$B$39:$B$782,X$47)+'СЕТ СН'!$G$12+СВЦЭМ!$D$10+'СЕТ СН'!$G$6-'СЕТ СН'!$G$22</f>
        <v>2016.2275119000001</v>
      </c>
      <c r="Y54" s="36">
        <f>SUMIFS(СВЦЭМ!$C$39:$C$782,СВЦЭМ!$A$39:$A$782,$A54,СВЦЭМ!$B$39:$B$782,Y$47)+'СЕТ СН'!$G$12+СВЦЭМ!$D$10+'СЕТ СН'!$G$6-'СЕТ СН'!$G$22</f>
        <v>2048.3218401099998</v>
      </c>
    </row>
    <row r="55" spans="1:25" ht="15.75" x14ac:dyDescent="0.2">
      <c r="A55" s="35">
        <f t="shared" si="1"/>
        <v>45420</v>
      </c>
      <c r="B55" s="36">
        <f>SUMIFS(СВЦЭМ!$C$39:$C$782,СВЦЭМ!$A$39:$A$782,$A55,СВЦЭМ!$B$39:$B$782,B$47)+'СЕТ СН'!$G$12+СВЦЭМ!$D$10+'СЕТ СН'!$G$6-'СЕТ СН'!$G$22</f>
        <v>2040.4100898199999</v>
      </c>
      <c r="C55" s="36">
        <f>SUMIFS(СВЦЭМ!$C$39:$C$782,СВЦЭМ!$A$39:$A$782,$A55,СВЦЭМ!$B$39:$B$782,C$47)+'СЕТ СН'!$G$12+СВЦЭМ!$D$10+'СЕТ СН'!$G$6-'СЕТ СН'!$G$22</f>
        <v>2096.3050496699998</v>
      </c>
      <c r="D55" s="36">
        <f>SUMIFS(СВЦЭМ!$C$39:$C$782,СВЦЭМ!$A$39:$A$782,$A55,СВЦЭМ!$B$39:$B$782,D$47)+'СЕТ СН'!$G$12+СВЦЭМ!$D$10+'СЕТ СН'!$G$6-'СЕТ СН'!$G$22</f>
        <v>2141.6202154299999</v>
      </c>
      <c r="E55" s="36">
        <f>SUMIFS(СВЦЭМ!$C$39:$C$782,СВЦЭМ!$A$39:$A$782,$A55,СВЦЭМ!$B$39:$B$782,E$47)+'СЕТ СН'!$G$12+СВЦЭМ!$D$10+'СЕТ СН'!$G$6-'СЕТ СН'!$G$22</f>
        <v>2166.90582864</v>
      </c>
      <c r="F55" s="36">
        <f>SUMIFS(СВЦЭМ!$C$39:$C$782,СВЦЭМ!$A$39:$A$782,$A55,СВЦЭМ!$B$39:$B$782,F$47)+'СЕТ СН'!$G$12+СВЦЭМ!$D$10+'СЕТ СН'!$G$6-'СЕТ СН'!$G$22</f>
        <v>2182.0006295399999</v>
      </c>
      <c r="G55" s="36">
        <f>SUMIFS(СВЦЭМ!$C$39:$C$782,СВЦЭМ!$A$39:$A$782,$A55,СВЦЭМ!$B$39:$B$782,G$47)+'СЕТ СН'!$G$12+СВЦЭМ!$D$10+'СЕТ СН'!$G$6-'СЕТ СН'!$G$22</f>
        <v>2155.4408158299998</v>
      </c>
      <c r="H55" s="36">
        <f>SUMIFS(СВЦЭМ!$C$39:$C$782,СВЦЭМ!$A$39:$A$782,$A55,СВЦЭМ!$B$39:$B$782,H$47)+'СЕТ СН'!$G$12+СВЦЭМ!$D$10+'СЕТ СН'!$G$6-'СЕТ СН'!$G$22</f>
        <v>2093.71557962</v>
      </c>
      <c r="I55" s="36">
        <f>SUMIFS(СВЦЭМ!$C$39:$C$782,СВЦЭМ!$A$39:$A$782,$A55,СВЦЭМ!$B$39:$B$782,I$47)+'СЕТ СН'!$G$12+СВЦЭМ!$D$10+'СЕТ СН'!$G$6-'СЕТ СН'!$G$22</f>
        <v>2018.7714646700001</v>
      </c>
      <c r="J55" s="36">
        <f>SUMIFS(СВЦЭМ!$C$39:$C$782,СВЦЭМ!$A$39:$A$782,$A55,СВЦЭМ!$B$39:$B$782,J$47)+'СЕТ СН'!$G$12+СВЦЭМ!$D$10+'СЕТ СН'!$G$6-'СЕТ СН'!$G$22</f>
        <v>2251.7658797200002</v>
      </c>
      <c r="K55" s="36">
        <f>SUMIFS(СВЦЭМ!$C$39:$C$782,СВЦЭМ!$A$39:$A$782,$A55,СВЦЭМ!$B$39:$B$782,K$47)+'СЕТ СН'!$G$12+СВЦЭМ!$D$10+'СЕТ СН'!$G$6-'СЕТ СН'!$G$22</f>
        <v>1912.6945813500001</v>
      </c>
      <c r="L55" s="36">
        <f>SUMIFS(СВЦЭМ!$C$39:$C$782,СВЦЭМ!$A$39:$A$782,$A55,СВЦЭМ!$B$39:$B$782,L$47)+'СЕТ СН'!$G$12+СВЦЭМ!$D$10+'СЕТ СН'!$G$6-'СЕТ СН'!$G$22</f>
        <v>1894.2397887299999</v>
      </c>
      <c r="M55" s="36">
        <f>SUMIFS(СВЦЭМ!$C$39:$C$782,СВЦЭМ!$A$39:$A$782,$A55,СВЦЭМ!$B$39:$B$782,M$47)+'СЕТ СН'!$G$12+СВЦЭМ!$D$10+'СЕТ СН'!$G$6-'СЕТ СН'!$G$22</f>
        <v>1892.10198838</v>
      </c>
      <c r="N55" s="36">
        <f>SUMIFS(СВЦЭМ!$C$39:$C$782,СВЦЭМ!$A$39:$A$782,$A55,СВЦЭМ!$B$39:$B$782,N$47)+'СЕТ СН'!$G$12+СВЦЭМ!$D$10+'СЕТ СН'!$G$6-'СЕТ СН'!$G$22</f>
        <v>1896.0244216900001</v>
      </c>
      <c r="O55" s="36">
        <f>SUMIFS(СВЦЭМ!$C$39:$C$782,СВЦЭМ!$A$39:$A$782,$A55,СВЦЭМ!$B$39:$B$782,O$47)+'СЕТ СН'!$G$12+СВЦЭМ!$D$10+'СЕТ СН'!$G$6-'СЕТ СН'!$G$22</f>
        <v>1920.2915397000002</v>
      </c>
      <c r="P55" s="36">
        <f>SUMIFS(СВЦЭМ!$C$39:$C$782,СВЦЭМ!$A$39:$A$782,$A55,СВЦЭМ!$B$39:$B$782,P$47)+'СЕТ СН'!$G$12+СВЦЭМ!$D$10+'СЕТ СН'!$G$6-'СЕТ СН'!$G$22</f>
        <v>1934.0663754699999</v>
      </c>
      <c r="Q55" s="36">
        <f>SUMIFS(СВЦЭМ!$C$39:$C$782,СВЦЭМ!$A$39:$A$782,$A55,СВЦЭМ!$B$39:$B$782,Q$47)+'СЕТ СН'!$G$12+СВЦЭМ!$D$10+'СЕТ СН'!$G$6-'СЕТ СН'!$G$22</f>
        <v>1958.3342625499999</v>
      </c>
      <c r="R55" s="36">
        <f>SUMIFS(СВЦЭМ!$C$39:$C$782,СВЦЭМ!$A$39:$A$782,$A55,СВЦЭМ!$B$39:$B$782,R$47)+'СЕТ СН'!$G$12+СВЦЭМ!$D$10+'СЕТ СН'!$G$6-'СЕТ СН'!$G$22</f>
        <v>48364.765311969997</v>
      </c>
      <c r="S55" s="36">
        <f>SUMIFS(СВЦЭМ!$C$39:$C$782,СВЦЭМ!$A$39:$A$782,$A55,СВЦЭМ!$B$39:$B$782,S$47)+'СЕТ СН'!$G$12+СВЦЭМ!$D$10+'СЕТ СН'!$G$6-'СЕТ СН'!$G$22</f>
        <v>1997.7149361100001</v>
      </c>
      <c r="T55" s="36">
        <f>SUMIFS(СВЦЭМ!$C$39:$C$782,СВЦЭМ!$A$39:$A$782,$A55,СВЦЭМ!$B$39:$B$782,T$47)+'СЕТ СН'!$G$12+СВЦЭМ!$D$10+'СЕТ СН'!$G$6-'СЕТ СН'!$G$22</f>
        <v>1959.9736969</v>
      </c>
      <c r="U55" s="36">
        <f>SUMIFS(СВЦЭМ!$C$39:$C$782,СВЦЭМ!$A$39:$A$782,$A55,СВЦЭМ!$B$39:$B$782,U$47)+'СЕТ СН'!$G$12+СВЦЭМ!$D$10+'СЕТ СН'!$G$6-'СЕТ СН'!$G$22</f>
        <v>1945.0470752199999</v>
      </c>
      <c r="V55" s="36">
        <f>SUMIFS(СВЦЭМ!$C$39:$C$782,СВЦЭМ!$A$39:$A$782,$A55,СВЦЭМ!$B$39:$B$782,V$47)+'СЕТ СН'!$G$12+СВЦЭМ!$D$10+'СЕТ СН'!$G$6-'СЕТ СН'!$G$22</f>
        <v>1920.1028068199998</v>
      </c>
      <c r="W55" s="36">
        <f>SUMIFS(СВЦЭМ!$C$39:$C$782,СВЦЭМ!$A$39:$A$782,$A55,СВЦЭМ!$B$39:$B$782,W$47)+'СЕТ СН'!$G$12+СВЦЭМ!$D$10+'СЕТ СН'!$G$6-'СЕТ СН'!$G$22</f>
        <v>1891.1128504799999</v>
      </c>
      <c r="X55" s="36">
        <f>SUMIFS(СВЦЭМ!$C$39:$C$782,СВЦЭМ!$A$39:$A$782,$A55,СВЦЭМ!$B$39:$B$782,X$47)+'СЕТ СН'!$G$12+СВЦЭМ!$D$10+'СЕТ СН'!$G$6-'СЕТ СН'!$G$22</f>
        <v>1896.93537113</v>
      </c>
      <c r="Y55" s="36">
        <f>SUMIFS(СВЦЭМ!$C$39:$C$782,СВЦЭМ!$A$39:$A$782,$A55,СВЦЭМ!$B$39:$B$782,Y$47)+'СЕТ СН'!$G$12+СВЦЭМ!$D$10+'СЕТ СН'!$G$6-'СЕТ СН'!$G$22</f>
        <v>1918.99570253</v>
      </c>
    </row>
    <row r="56" spans="1:25" ht="15.75" x14ac:dyDescent="0.2">
      <c r="A56" s="35">
        <f t="shared" si="1"/>
        <v>45421</v>
      </c>
      <c r="B56" s="36">
        <f>SUMIFS(СВЦЭМ!$C$39:$C$782,СВЦЭМ!$A$39:$A$782,$A56,СВЦЭМ!$B$39:$B$782,B$47)+'СЕТ СН'!$G$12+СВЦЭМ!$D$10+'СЕТ СН'!$G$6-'СЕТ СН'!$G$22</f>
        <v>2081.3737314300001</v>
      </c>
      <c r="C56" s="36">
        <f>SUMIFS(СВЦЭМ!$C$39:$C$782,СВЦЭМ!$A$39:$A$782,$A56,СВЦЭМ!$B$39:$B$782,C$47)+'СЕТ СН'!$G$12+СВЦЭМ!$D$10+'СЕТ СН'!$G$6-'СЕТ СН'!$G$22</f>
        <v>2141.4007572700002</v>
      </c>
      <c r="D56" s="36">
        <f>SUMIFS(СВЦЭМ!$C$39:$C$782,СВЦЭМ!$A$39:$A$782,$A56,СВЦЭМ!$B$39:$B$782,D$47)+'СЕТ СН'!$G$12+СВЦЭМ!$D$10+'СЕТ СН'!$G$6-'СЕТ СН'!$G$22</f>
        <v>2185.3078150800002</v>
      </c>
      <c r="E56" s="36">
        <f>SUMIFS(СВЦЭМ!$C$39:$C$782,СВЦЭМ!$A$39:$A$782,$A56,СВЦЭМ!$B$39:$B$782,E$47)+'СЕТ СН'!$G$12+СВЦЭМ!$D$10+'СЕТ СН'!$G$6-'СЕТ СН'!$G$22</f>
        <v>2218.9366770000001</v>
      </c>
      <c r="F56" s="36">
        <f>SUMIFS(СВЦЭМ!$C$39:$C$782,СВЦЭМ!$A$39:$A$782,$A56,СВЦЭМ!$B$39:$B$782,F$47)+'СЕТ СН'!$G$12+СВЦЭМ!$D$10+'СЕТ СН'!$G$6-'СЕТ СН'!$G$22</f>
        <v>2218.15416125</v>
      </c>
      <c r="G56" s="36">
        <f>SUMIFS(СВЦЭМ!$C$39:$C$782,СВЦЭМ!$A$39:$A$782,$A56,СВЦЭМ!$B$39:$B$782,G$47)+'СЕТ СН'!$G$12+СВЦЭМ!$D$10+'СЕТ СН'!$G$6-'СЕТ СН'!$G$22</f>
        <v>2202.7950225300001</v>
      </c>
      <c r="H56" s="36">
        <f>SUMIFS(СВЦЭМ!$C$39:$C$782,СВЦЭМ!$A$39:$A$782,$A56,СВЦЭМ!$B$39:$B$782,H$47)+'СЕТ СН'!$G$12+СВЦЭМ!$D$10+'СЕТ СН'!$G$6-'СЕТ СН'!$G$22</f>
        <v>2201.0417300499998</v>
      </c>
      <c r="I56" s="36">
        <f>SUMIFS(СВЦЭМ!$C$39:$C$782,СВЦЭМ!$A$39:$A$782,$A56,СВЦЭМ!$B$39:$B$782,I$47)+'СЕТ СН'!$G$12+СВЦЭМ!$D$10+'СЕТ СН'!$G$6-'СЕТ СН'!$G$22</f>
        <v>2152.15527737</v>
      </c>
      <c r="J56" s="36">
        <f>SUMIFS(СВЦЭМ!$C$39:$C$782,СВЦЭМ!$A$39:$A$782,$A56,СВЦЭМ!$B$39:$B$782,J$47)+'СЕТ СН'!$G$12+СВЦЭМ!$D$10+'СЕТ СН'!$G$6-'СЕТ СН'!$G$22</f>
        <v>2070.6453714200002</v>
      </c>
      <c r="K56" s="36">
        <f>SUMIFS(СВЦЭМ!$C$39:$C$782,СВЦЭМ!$A$39:$A$782,$A56,СВЦЭМ!$B$39:$B$782,K$47)+'СЕТ СН'!$G$12+СВЦЭМ!$D$10+'СЕТ СН'!$G$6-'СЕТ СН'!$G$22</f>
        <v>2010.0754473900001</v>
      </c>
      <c r="L56" s="36">
        <f>SUMIFS(СВЦЭМ!$C$39:$C$782,СВЦЭМ!$A$39:$A$782,$A56,СВЦЭМ!$B$39:$B$782,L$47)+'СЕТ СН'!$G$12+СВЦЭМ!$D$10+'СЕТ СН'!$G$6-'СЕТ СН'!$G$22</f>
        <v>1955.0659376099998</v>
      </c>
      <c r="M56" s="36">
        <f>SUMIFS(СВЦЭМ!$C$39:$C$782,СВЦЭМ!$A$39:$A$782,$A56,СВЦЭМ!$B$39:$B$782,M$47)+'СЕТ СН'!$G$12+СВЦЭМ!$D$10+'СЕТ СН'!$G$6-'СЕТ СН'!$G$22</f>
        <v>1952.2246002799998</v>
      </c>
      <c r="N56" s="36">
        <f>SUMIFS(СВЦЭМ!$C$39:$C$782,СВЦЭМ!$A$39:$A$782,$A56,СВЦЭМ!$B$39:$B$782,N$47)+'СЕТ СН'!$G$12+СВЦЭМ!$D$10+'СЕТ СН'!$G$6-'СЕТ СН'!$G$22</f>
        <v>1985.9012345800002</v>
      </c>
      <c r="O56" s="36">
        <f>SUMIFS(СВЦЭМ!$C$39:$C$782,СВЦЭМ!$A$39:$A$782,$A56,СВЦЭМ!$B$39:$B$782,O$47)+'СЕТ СН'!$G$12+СВЦЭМ!$D$10+'СЕТ СН'!$G$6-'СЕТ СН'!$G$22</f>
        <v>2023.0884811299998</v>
      </c>
      <c r="P56" s="36">
        <f>SUMIFS(СВЦЭМ!$C$39:$C$782,СВЦЭМ!$A$39:$A$782,$A56,СВЦЭМ!$B$39:$B$782,P$47)+'СЕТ СН'!$G$12+СВЦЭМ!$D$10+'СЕТ СН'!$G$6-'СЕТ СН'!$G$22</f>
        <v>1998.2472309999998</v>
      </c>
      <c r="Q56" s="36">
        <f>SUMIFS(СВЦЭМ!$C$39:$C$782,СВЦЭМ!$A$39:$A$782,$A56,СВЦЭМ!$B$39:$B$782,Q$47)+'СЕТ СН'!$G$12+СВЦЭМ!$D$10+'СЕТ СН'!$G$6-'СЕТ СН'!$G$22</f>
        <v>2032.51012373</v>
      </c>
      <c r="R56" s="36">
        <f>SUMIFS(СВЦЭМ!$C$39:$C$782,СВЦЭМ!$A$39:$A$782,$A56,СВЦЭМ!$B$39:$B$782,R$47)+'СЕТ СН'!$G$12+СВЦЭМ!$D$10+'СЕТ СН'!$G$6-'СЕТ СН'!$G$22</f>
        <v>2035.4750632300002</v>
      </c>
      <c r="S56" s="36">
        <f>SUMIFS(СВЦЭМ!$C$39:$C$782,СВЦЭМ!$A$39:$A$782,$A56,СВЦЭМ!$B$39:$B$782,S$47)+'СЕТ СН'!$G$12+СВЦЭМ!$D$10+'СЕТ СН'!$G$6-'СЕТ СН'!$G$22</f>
        <v>2030.9855200100001</v>
      </c>
      <c r="T56" s="36">
        <f>SUMIFS(СВЦЭМ!$C$39:$C$782,СВЦЭМ!$A$39:$A$782,$A56,СВЦЭМ!$B$39:$B$782,T$47)+'СЕТ СН'!$G$12+СВЦЭМ!$D$10+'СЕТ СН'!$G$6-'СЕТ СН'!$G$22</f>
        <v>1990.6901514599999</v>
      </c>
      <c r="U56" s="36">
        <f>SUMIFS(СВЦЭМ!$C$39:$C$782,СВЦЭМ!$A$39:$A$782,$A56,СВЦЭМ!$B$39:$B$782,U$47)+'СЕТ СН'!$G$12+СВЦЭМ!$D$10+'СЕТ СН'!$G$6-'СЕТ СН'!$G$22</f>
        <v>1982.0227335499999</v>
      </c>
      <c r="V56" s="36">
        <f>SUMIFS(СВЦЭМ!$C$39:$C$782,СВЦЭМ!$A$39:$A$782,$A56,СВЦЭМ!$B$39:$B$782,V$47)+'СЕТ СН'!$G$12+СВЦЭМ!$D$10+'СЕТ СН'!$G$6-'СЕТ СН'!$G$22</f>
        <v>1939.7449706500001</v>
      </c>
      <c r="W56" s="36">
        <f>SUMIFS(СВЦЭМ!$C$39:$C$782,СВЦЭМ!$A$39:$A$782,$A56,СВЦЭМ!$B$39:$B$782,W$47)+'СЕТ СН'!$G$12+СВЦЭМ!$D$10+'СЕТ СН'!$G$6-'СЕТ СН'!$G$22</f>
        <v>1901.3206049800001</v>
      </c>
      <c r="X56" s="36">
        <f>SUMIFS(СВЦЭМ!$C$39:$C$782,СВЦЭМ!$A$39:$A$782,$A56,СВЦЭМ!$B$39:$B$782,X$47)+'СЕТ СН'!$G$12+СВЦЭМ!$D$10+'СЕТ СН'!$G$6-'СЕТ СН'!$G$22</f>
        <v>1941.15807206</v>
      </c>
      <c r="Y56" s="36">
        <f>SUMIFS(СВЦЭМ!$C$39:$C$782,СВЦЭМ!$A$39:$A$782,$A56,СВЦЭМ!$B$39:$B$782,Y$47)+'СЕТ СН'!$G$12+СВЦЭМ!$D$10+'СЕТ СН'!$G$6-'СЕТ СН'!$G$22</f>
        <v>2025.9284070799999</v>
      </c>
    </row>
    <row r="57" spans="1:25" ht="15.75" x14ac:dyDescent="0.2">
      <c r="A57" s="35">
        <f t="shared" si="1"/>
        <v>45422</v>
      </c>
      <c r="B57" s="36">
        <f>SUMIFS(СВЦЭМ!$C$39:$C$782,СВЦЭМ!$A$39:$A$782,$A57,СВЦЭМ!$B$39:$B$782,B$47)+'СЕТ СН'!$G$12+СВЦЭМ!$D$10+'СЕТ СН'!$G$6-'СЕТ СН'!$G$22</f>
        <v>2120.6951401699998</v>
      </c>
      <c r="C57" s="36">
        <f>SUMIFS(СВЦЭМ!$C$39:$C$782,СВЦЭМ!$A$39:$A$782,$A57,СВЦЭМ!$B$39:$B$782,C$47)+'СЕТ СН'!$G$12+СВЦЭМ!$D$10+'СЕТ СН'!$G$6-'СЕТ СН'!$G$22</f>
        <v>2178.4202820800001</v>
      </c>
      <c r="D57" s="36">
        <f>SUMIFS(СВЦЭМ!$C$39:$C$782,СВЦЭМ!$A$39:$A$782,$A57,СВЦЭМ!$B$39:$B$782,D$47)+'СЕТ СН'!$G$12+СВЦЭМ!$D$10+'СЕТ СН'!$G$6-'СЕТ СН'!$G$22</f>
        <v>2205.2156497400001</v>
      </c>
      <c r="E57" s="36">
        <f>SUMIFS(СВЦЭМ!$C$39:$C$782,СВЦЭМ!$A$39:$A$782,$A57,СВЦЭМ!$B$39:$B$782,E$47)+'СЕТ СН'!$G$12+СВЦЭМ!$D$10+'СЕТ СН'!$G$6-'СЕТ СН'!$G$22</f>
        <v>2237.2892043100001</v>
      </c>
      <c r="F57" s="36">
        <f>SUMIFS(СВЦЭМ!$C$39:$C$782,СВЦЭМ!$A$39:$A$782,$A57,СВЦЭМ!$B$39:$B$782,F$47)+'СЕТ СН'!$G$12+СВЦЭМ!$D$10+'СЕТ СН'!$G$6-'СЕТ СН'!$G$22</f>
        <v>2232.9674211299998</v>
      </c>
      <c r="G57" s="36">
        <f>SUMIFS(СВЦЭМ!$C$39:$C$782,СВЦЭМ!$A$39:$A$782,$A57,СВЦЭМ!$B$39:$B$782,G$47)+'СЕТ СН'!$G$12+СВЦЭМ!$D$10+'СЕТ СН'!$G$6-'СЕТ СН'!$G$22</f>
        <v>2234.0848540900001</v>
      </c>
      <c r="H57" s="36">
        <f>SUMIFS(СВЦЭМ!$C$39:$C$782,СВЦЭМ!$A$39:$A$782,$A57,СВЦЭМ!$B$39:$B$782,H$47)+'СЕТ СН'!$G$12+СВЦЭМ!$D$10+'СЕТ СН'!$G$6-'СЕТ СН'!$G$22</f>
        <v>2198.4975583300002</v>
      </c>
      <c r="I57" s="36">
        <f>SUMIFS(СВЦЭМ!$C$39:$C$782,СВЦЭМ!$A$39:$A$782,$A57,СВЦЭМ!$B$39:$B$782,I$47)+'СЕТ СН'!$G$12+СВЦЭМ!$D$10+'СЕТ СН'!$G$6-'СЕТ СН'!$G$22</f>
        <v>2146.6585899199999</v>
      </c>
      <c r="J57" s="36">
        <f>SUMIFS(СВЦЭМ!$C$39:$C$782,СВЦЭМ!$A$39:$A$782,$A57,СВЦЭМ!$B$39:$B$782,J$47)+'СЕТ СН'!$G$12+СВЦЭМ!$D$10+'СЕТ СН'!$G$6-'СЕТ СН'!$G$22</f>
        <v>2066.8691619900001</v>
      </c>
      <c r="K57" s="36">
        <f>SUMIFS(СВЦЭМ!$C$39:$C$782,СВЦЭМ!$A$39:$A$782,$A57,СВЦЭМ!$B$39:$B$782,K$47)+'СЕТ СН'!$G$12+СВЦЭМ!$D$10+'СЕТ СН'!$G$6-'СЕТ СН'!$G$22</f>
        <v>2009.5220542299999</v>
      </c>
      <c r="L57" s="36">
        <f>SUMIFS(СВЦЭМ!$C$39:$C$782,СВЦЭМ!$A$39:$A$782,$A57,СВЦЭМ!$B$39:$B$782,L$47)+'СЕТ СН'!$G$12+СВЦЭМ!$D$10+'СЕТ СН'!$G$6-'СЕТ СН'!$G$22</f>
        <v>1963.0437827000001</v>
      </c>
      <c r="M57" s="36">
        <f>SUMIFS(СВЦЭМ!$C$39:$C$782,СВЦЭМ!$A$39:$A$782,$A57,СВЦЭМ!$B$39:$B$782,M$47)+'СЕТ СН'!$G$12+СВЦЭМ!$D$10+'СЕТ СН'!$G$6-'СЕТ СН'!$G$22</f>
        <v>1968.9108255000001</v>
      </c>
      <c r="N57" s="36">
        <f>SUMIFS(СВЦЭМ!$C$39:$C$782,СВЦЭМ!$A$39:$A$782,$A57,СВЦЭМ!$B$39:$B$782,N$47)+'СЕТ СН'!$G$12+СВЦЭМ!$D$10+'СЕТ СН'!$G$6-'СЕТ СН'!$G$22</f>
        <v>1977.86608497</v>
      </c>
      <c r="O57" s="36">
        <f>SUMIFS(СВЦЭМ!$C$39:$C$782,СВЦЭМ!$A$39:$A$782,$A57,СВЦЭМ!$B$39:$B$782,O$47)+'СЕТ СН'!$G$12+СВЦЭМ!$D$10+'СЕТ СН'!$G$6-'СЕТ СН'!$G$22</f>
        <v>1995.8406434899998</v>
      </c>
      <c r="P57" s="36">
        <f>SUMIFS(СВЦЭМ!$C$39:$C$782,СВЦЭМ!$A$39:$A$782,$A57,СВЦЭМ!$B$39:$B$782,P$47)+'СЕТ СН'!$G$12+СВЦЭМ!$D$10+'СЕТ СН'!$G$6-'СЕТ СН'!$G$22</f>
        <v>1998.6059318500002</v>
      </c>
      <c r="Q57" s="36">
        <f>SUMIFS(СВЦЭМ!$C$39:$C$782,СВЦЭМ!$A$39:$A$782,$A57,СВЦЭМ!$B$39:$B$782,Q$47)+'СЕТ СН'!$G$12+СВЦЭМ!$D$10+'СЕТ СН'!$G$6-'СЕТ СН'!$G$22</f>
        <v>2030.42277711</v>
      </c>
      <c r="R57" s="36">
        <f>SUMIFS(СВЦЭМ!$C$39:$C$782,СВЦЭМ!$A$39:$A$782,$A57,СВЦЭМ!$B$39:$B$782,R$47)+'СЕТ СН'!$G$12+СВЦЭМ!$D$10+'СЕТ СН'!$G$6-'СЕТ СН'!$G$22</f>
        <v>2052.0020313199998</v>
      </c>
      <c r="S57" s="36">
        <f>SUMIFS(СВЦЭМ!$C$39:$C$782,СВЦЭМ!$A$39:$A$782,$A57,СВЦЭМ!$B$39:$B$782,S$47)+'СЕТ СН'!$G$12+СВЦЭМ!$D$10+'СЕТ СН'!$G$6-'СЕТ СН'!$G$22</f>
        <v>2043.7157693499998</v>
      </c>
      <c r="T57" s="36">
        <f>SUMIFS(СВЦЭМ!$C$39:$C$782,СВЦЭМ!$A$39:$A$782,$A57,СВЦЭМ!$B$39:$B$782,T$47)+'СЕТ СН'!$G$12+СВЦЭМ!$D$10+'СЕТ СН'!$G$6-'СЕТ СН'!$G$22</f>
        <v>2011.7538934300001</v>
      </c>
      <c r="U57" s="36">
        <f>SUMIFS(СВЦЭМ!$C$39:$C$782,СВЦЭМ!$A$39:$A$782,$A57,СВЦЭМ!$B$39:$B$782,U$47)+'СЕТ СН'!$G$12+СВЦЭМ!$D$10+'СЕТ СН'!$G$6-'СЕТ СН'!$G$22</f>
        <v>1994.0256636600002</v>
      </c>
      <c r="V57" s="36">
        <f>SUMIFS(СВЦЭМ!$C$39:$C$782,СВЦЭМ!$A$39:$A$782,$A57,СВЦЭМ!$B$39:$B$782,V$47)+'СЕТ СН'!$G$12+СВЦЭМ!$D$10+'СЕТ СН'!$G$6-'СЕТ СН'!$G$22</f>
        <v>1956.4235301799999</v>
      </c>
      <c r="W57" s="36">
        <f>SUMIFS(СВЦЭМ!$C$39:$C$782,СВЦЭМ!$A$39:$A$782,$A57,СВЦЭМ!$B$39:$B$782,W$47)+'СЕТ СН'!$G$12+СВЦЭМ!$D$10+'СЕТ СН'!$G$6-'СЕТ СН'!$G$22</f>
        <v>1945.9393608400001</v>
      </c>
      <c r="X57" s="36">
        <f>SUMIFS(СВЦЭМ!$C$39:$C$782,СВЦЭМ!$A$39:$A$782,$A57,СВЦЭМ!$B$39:$B$782,X$47)+'СЕТ СН'!$G$12+СВЦЭМ!$D$10+'СЕТ СН'!$G$6-'СЕТ СН'!$G$22</f>
        <v>1975.20478933</v>
      </c>
      <c r="Y57" s="36">
        <f>SUMIFS(СВЦЭМ!$C$39:$C$782,СВЦЭМ!$A$39:$A$782,$A57,СВЦЭМ!$B$39:$B$782,Y$47)+'СЕТ СН'!$G$12+СВЦЭМ!$D$10+'СЕТ СН'!$G$6-'СЕТ СН'!$G$22</f>
        <v>2033.74201004</v>
      </c>
    </row>
    <row r="58" spans="1:25" ht="15.75" x14ac:dyDescent="0.2">
      <c r="A58" s="35">
        <f t="shared" si="1"/>
        <v>45423</v>
      </c>
      <c r="B58" s="36">
        <f>SUMIFS(СВЦЭМ!$C$39:$C$782,СВЦЭМ!$A$39:$A$782,$A58,СВЦЭМ!$B$39:$B$782,B$47)+'СЕТ СН'!$G$12+СВЦЭМ!$D$10+'СЕТ СН'!$G$6-'СЕТ СН'!$G$22</f>
        <v>2084.6628393699998</v>
      </c>
      <c r="C58" s="36">
        <f>SUMIFS(СВЦЭМ!$C$39:$C$782,СВЦЭМ!$A$39:$A$782,$A58,СВЦЭМ!$B$39:$B$782,C$47)+'СЕТ СН'!$G$12+СВЦЭМ!$D$10+'СЕТ СН'!$G$6-'СЕТ СН'!$G$22</f>
        <v>2184.48317382</v>
      </c>
      <c r="D58" s="36">
        <f>SUMIFS(СВЦЭМ!$C$39:$C$782,СВЦЭМ!$A$39:$A$782,$A58,СВЦЭМ!$B$39:$B$782,D$47)+'СЕТ СН'!$G$12+СВЦЭМ!$D$10+'СЕТ СН'!$G$6-'СЕТ СН'!$G$22</f>
        <v>2220.7330180200001</v>
      </c>
      <c r="E58" s="36">
        <f>SUMIFS(СВЦЭМ!$C$39:$C$782,СВЦЭМ!$A$39:$A$782,$A58,СВЦЭМ!$B$39:$B$782,E$47)+'СЕТ СН'!$G$12+СВЦЭМ!$D$10+'СЕТ СН'!$G$6-'СЕТ СН'!$G$22</f>
        <v>2231.1386164199998</v>
      </c>
      <c r="F58" s="36">
        <f>SUMIFS(СВЦЭМ!$C$39:$C$782,СВЦЭМ!$A$39:$A$782,$A58,СВЦЭМ!$B$39:$B$782,F$47)+'СЕТ СН'!$G$12+СВЦЭМ!$D$10+'СЕТ СН'!$G$6-'СЕТ СН'!$G$22</f>
        <v>2243.8430646400002</v>
      </c>
      <c r="G58" s="36">
        <f>SUMIFS(СВЦЭМ!$C$39:$C$782,СВЦЭМ!$A$39:$A$782,$A58,СВЦЭМ!$B$39:$B$782,G$47)+'СЕТ СН'!$G$12+СВЦЭМ!$D$10+'СЕТ СН'!$G$6-'СЕТ СН'!$G$22</f>
        <v>2233.5948751999999</v>
      </c>
      <c r="H58" s="36">
        <f>SUMIFS(СВЦЭМ!$C$39:$C$782,СВЦЭМ!$A$39:$A$782,$A58,СВЦЭМ!$B$39:$B$782,H$47)+'СЕТ СН'!$G$12+СВЦЭМ!$D$10+'СЕТ СН'!$G$6-'СЕТ СН'!$G$22</f>
        <v>2193.6385541499999</v>
      </c>
      <c r="I58" s="36">
        <f>SUMIFS(СВЦЭМ!$C$39:$C$782,СВЦЭМ!$A$39:$A$782,$A58,СВЦЭМ!$B$39:$B$782,I$47)+'СЕТ СН'!$G$12+СВЦЭМ!$D$10+'СЕТ СН'!$G$6-'СЕТ СН'!$G$22</f>
        <v>2156.5459815499999</v>
      </c>
      <c r="J58" s="36">
        <f>SUMIFS(СВЦЭМ!$C$39:$C$782,СВЦЭМ!$A$39:$A$782,$A58,СВЦЭМ!$B$39:$B$782,J$47)+'СЕТ СН'!$G$12+СВЦЭМ!$D$10+'СЕТ СН'!$G$6-'СЕТ СН'!$G$22</f>
        <v>2084.7855017699999</v>
      </c>
      <c r="K58" s="36">
        <f>SUMIFS(СВЦЭМ!$C$39:$C$782,СВЦЭМ!$A$39:$A$782,$A58,СВЦЭМ!$B$39:$B$782,K$47)+'СЕТ СН'!$G$12+СВЦЭМ!$D$10+'СЕТ СН'!$G$6-'СЕТ СН'!$G$22</f>
        <v>2044.3302506700002</v>
      </c>
      <c r="L58" s="36">
        <f>SUMIFS(СВЦЭМ!$C$39:$C$782,СВЦЭМ!$A$39:$A$782,$A58,СВЦЭМ!$B$39:$B$782,L$47)+'СЕТ СН'!$G$12+СВЦЭМ!$D$10+'СЕТ СН'!$G$6-'СЕТ СН'!$G$22</f>
        <v>2010.34895581</v>
      </c>
      <c r="M58" s="36">
        <f>SUMIFS(СВЦЭМ!$C$39:$C$782,СВЦЭМ!$A$39:$A$782,$A58,СВЦЭМ!$B$39:$B$782,M$47)+'СЕТ СН'!$G$12+СВЦЭМ!$D$10+'СЕТ СН'!$G$6-'СЕТ СН'!$G$22</f>
        <v>2013.2745188099998</v>
      </c>
      <c r="N58" s="36">
        <f>SUMIFS(СВЦЭМ!$C$39:$C$782,СВЦЭМ!$A$39:$A$782,$A58,СВЦЭМ!$B$39:$B$782,N$47)+'СЕТ СН'!$G$12+СВЦЭМ!$D$10+'СЕТ СН'!$G$6-'СЕТ СН'!$G$22</f>
        <v>2026.23964828</v>
      </c>
      <c r="O58" s="36">
        <f>SUMIFS(СВЦЭМ!$C$39:$C$782,СВЦЭМ!$A$39:$A$782,$A58,СВЦЭМ!$B$39:$B$782,O$47)+'СЕТ СН'!$G$12+СВЦЭМ!$D$10+'СЕТ СН'!$G$6-'СЕТ СН'!$G$22</f>
        <v>2048.1237552799998</v>
      </c>
      <c r="P58" s="36">
        <f>SUMIFS(СВЦЭМ!$C$39:$C$782,СВЦЭМ!$A$39:$A$782,$A58,СВЦЭМ!$B$39:$B$782,P$47)+'СЕТ СН'!$G$12+СВЦЭМ!$D$10+'СЕТ СН'!$G$6-'СЕТ СН'!$G$22</f>
        <v>2061.8067025</v>
      </c>
      <c r="Q58" s="36">
        <f>SUMIFS(СВЦЭМ!$C$39:$C$782,СВЦЭМ!$A$39:$A$782,$A58,СВЦЭМ!$B$39:$B$782,Q$47)+'СЕТ СН'!$G$12+СВЦЭМ!$D$10+'СЕТ СН'!$G$6-'СЕТ СН'!$G$22</f>
        <v>2078.1249795399999</v>
      </c>
      <c r="R58" s="36">
        <f>SUMIFS(СВЦЭМ!$C$39:$C$782,СВЦЭМ!$A$39:$A$782,$A58,СВЦЭМ!$B$39:$B$782,R$47)+'СЕТ СН'!$G$12+СВЦЭМ!$D$10+'СЕТ СН'!$G$6-'СЕТ СН'!$G$22</f>
        <v>2081.9626198999999</v>
      </c>
      <c r="S58" s="36">
        <f>SUMIFS(СВЦЭМ!$C$39:$C$782,СВЦЭМ!$A$39:$A$782,$A58,СВЦЭМ!$B$39:$B$782,S$47)+'СЕТ СН'!$G$12+СВЦЭМ!$D$10+'СЕТ СН'!$G$6-'СЕТ СН'!$G$22</f>
        <v>2061.4148798699998</v>
      </c>
      <c r="T58" s="36">
        <f>SUMIFS(СВЦЭМ!$C$39:$C$782,СВЦЭМ!$A$39:$A$782,$A58,СВЦЭМ!$B$39:$B$782,T$47)+'СЕТ СН'!$G$12+СВЦЭМ!$D$10+'СЕТ СН'!$G$6-'СЕТ СН'!$G$22</f>
        <v>2044.7936379900002</v>
      </c>
      <c r="U58" s="36">
        <f>SUMIFS(СВЦЭМ!$C$39:$C$782,СВЦЭМ!$A$39:$A$782,$A58,СВЦЭМ!$B$39:$B$782,U$47)+'СЕТ СН'!$G$12+СВЦЭМ!$D$10+'СЕТ СН'!$G$6-'СЕТ СН'!$G$22</f>
        <v>2039.5101401000002</v>
      </c>
      <c r="V58" s="36">
        <f>SUMIFS(СВЦЭМ!$C$39:$C$782,СВЦЭМ!$A$39:$A$782,$A58,СВЦЭМ!$B$39:$B$782,V$47)+'СЕТ СН'!$G$12+СВЦЭМ!$D$10+'СЕТ СН'!$G$6-'СЕТ СН'!$G$22</f>
        <v>2006.9163188399998</v>
      </c>
      <c r="W58" s="36">
        <f>SUMIFS(СВЦЭМ!$C$39:$C$782,СВЦЭМ!$A$39:$A$782,$A58,СВЦЭМ!$B$39:$B$782,W$47)+'СЕТ СН'!$G$12+СВЦЭМ!$D$10+'СЕТ СН'!$G$6-'СЕТ СН'!$G$22</f>
        <v>1987.81781916</v>
      </c>
      <c r="X58" s="36">
        <f>SUMIFS(СВЦЭМ!$C$39:$C$782,СВЦЭМ!$A$39:$A$782,$A58,СВЦЭМ!$B$39:$B$782,X$47)+'СЕТ СН'!$G$12+СВЦЭМ!$D$10+'СЕТ СН'!$G$6-'СЕТ СН'!$G$22</f>
        <v>2019.92731598</v>
      </c>
      <c r="Y58" s="36">
        <f>SUMIFS(СВЦЭМ!$C$39:$C$782,СВЦЭМ!$A$39:$A$782,$A58,СВЦЭМ!$B$39:$B$782,Y$47)+'СЕТ СН'!$G$12+СВЦЭМ!$D$10+'СЕТ СН'!$G$6-'СЕТ СН'!$G$22</f>
        <v>2071.3132719199998</v>
      </c>
    </row>
    <row r="59" spans="1:25" ht="15.75" x14ac:dyDescent="0.2">
      <c r="A59" s="35">
        <f t="shared" si="1"/>
        <v>45424</v>
      </c>
      <c r="B59" s="36">
        <f>SUMIFS(СВЦЭМ!$C$39:$C$782,СВЦЭМ!$A$39:$A$782,$A59,СВЦЭМ!$B$39:$B$782,B$47)+'СЕТ СН'!$G$12+СВЦЭМ!$D$10+'СЕТ СН'!$G$6-'СЕТ СН'!$G$22</f>
        <v>2165.3449479400001</v>
      </c>
      <c r="C59" s="36">
        <f>SUMIFS(СВЦЭМ!$C$39:$C$782,СВЦЭМ!$A$39:$A$782,$A59,СВЦЭМ!$B$39:$B$782,C$47)+'СЕТ СН'!$G$12+СВЦЭМ!$D$10+'СЕТ СН'!$G$6-'СЕТ СН'!$G$22</f>
        <v>2205.8804194999998</v>
      </c>
      <c r="D59" s="36">
        <f>SUMIFS(СВЦЭМ!$C$39:$C$782,СВЦЭМ!$A$39:$A$782,$A59,СВЦЭМ!$B$39:$B$782,D$47)+'СЕТ СН'!$G$12+СВЦЭМ!$D$10+'СЕТ СН'!$G$6-'СЕТ СН'!$G$22</f>
        <v>2228.0696836100001</v>
      </c>
      <c r="E59" s="36">
        <f>SUMIFS(СВЦЭМ!$C$39:$C$782,СВЦЭМ!$A$39:$A$782,$A59,СВЦЭМ!$B$39:$B$782,E$47)+'СЕТ СН'!$G$12+СВЦЭМ!$D$10+'СЕТ СН'!$G$6-'СЕТ СН'!$G$22</f>
        <v>2258.7778919299999</v>
      </c>
      <c r="F59" s="36">
        <f>SUMIFS(СВЦЭМ!$C$39:$C$782,СВЦЭМ!$A$39:$A$782,$A59,СВЦЭМ!$B$39:$B$782,F$47)+'СЕТ СН'!$G$12+СВЦЭМ!$D$10+'СЕТ СН'!$G$6-'СЕТ СН'!$G$22</f>
        <v>2276.0434896100001</v>
      </c>
      <c r="G59" s="36">
        <f>SUMIFS(СВЦЭМ!$C$39:$C$782,СВЦЭМ!$A$39:$A$782,$A59,СВЦЭМ!$B$39:$B$782,G$47)+'СЕТ СН'!$G$12+СВЦЭМ!$D$10+'СЕТ СН'!$G$6-'СЕТ СН'!$G$22</f>
        <v>2247.2117766199999</v>
      </c>
      <c r="H59" s="36">
        <f>SUMIFS(СВЦЭМ!$C$39:$C$782,СВЦЭМ!$A$39:$A$782,$A59,СВЦЭМ!$B$39:$B$782,H$47)+'СЕТ СН'!$G$12+СВЦЭМ!$D$10+'СЕТ СН'!$G$6-'СЕТ СН'!$G$22</f>
        <v>2232.23447609</v>
      </c>
      <c r="I59" s="36">
        <f>SUMIFS(СВЦЭМ!$C$39:$C$782,СВЦЭМ!$A$39:$A$782,$A59,СВЦЭМ!$B$39:$B$782,I$47)+'СЕТ СН'!$G$12+СВЦЭМ!$D$10+'СЕТ СН'!$G$6-'СЕТ СН'!$G$22</f>
        <v>2196.3205764700001</v>
      </c>
      <c r="J59" s="36">
        <f>SUMIFS(СВЦЭМ!$C$39:$C$782,СВЦЭМ!$A$39:$A$782,$A59,СВЦЭМ!$B$39:$B$782,J$47)+'СЕТ СН'!$G$12+СВЦЭМ!$D$10+'СЕТ СН'!$G$6-'СЕТ СН'!$G$22</f>
        <v>2107.1493027000001</v>
      </c>
      <c r="K59" s="36">
        <f>SUMIFS(СВЦЭМ!$C$39:$C$782,СВЦЭМ!$A$39:$A$782,$A59,СВЦЭМ!$B$39:$B$782,K$47)+'СЕТ СН'!$G$12+СВЦЭМ!$D$10+'СЕТ СН'!$G$6-'СЕТ СН'!$G$22</f>
        <v>2024.7743514399999</v>
      </c>
      <c r="L59" s="36">
        <f>SUMIFS(СВЦЭМ!$C$39:$C$782,СВЦЭМ!$A$39:$A$782,$A59,СВЦЭМ!$B$39:$B$782,L$47)+'СЕТ СН'!$G$12+СВЦЭМ!$D$10+'СЕТ СН'!$G$6-'СЕТ СН'!$G$22</f>
        <v>2009.3956478599998</v>
      </c>
      <c r="M59" s="36">
        <f>SUMIFS(СВЦЭМ!$C$39:$C$782,СВЦЭМ!$A$39:$A$782,$A59,СВЦЭМ!$B$39:$B$782,M$47)+'СЕТ СН'!$G$12+СВЦЭМ!$D$10+'СЕТ СН'!$G$6-'СЕТ СН'!$G$22</f>
        <v>1992.7717234000002</v>
      </c>
      <c r="N59" s="36">
        <f>SUMIFS(СВЦЭМ!$C$39:$C$782,СВЦЭМ!$A$39:$A$782,$A59,СВЦЭМ!$B$39:$B$782,N$47)+'СЕТ СН'!$G$12+СВЦЭМ!$D$10+'СЕТ СН'!$G$6-'СЕТ СН'!$G$22</f>
        <v>2017.6985685200002</v>
      </c>
      <c r="O59" s="36">
        <f>SUMIFS(СВЦЭМ!$C$39:$C$782,СВЦЭМ!$A$39:$A$782,$A59,СВЦЭМ!$B$39:$B$782,O$47)+'СЕТ СН'!$G$12+СВЦЭМ!$D$10+'СЕТ СН'!$G$6-'СЕТ СН'!$G$22</f>
        <v>2037.53808725</v>
      </c>
      <c r="P59" s="36">
        <f>SUMIFS(СВЦЭМ!$C$39:$C$782,СВЦЭМ!$A$39:$A$782,$A59,СВЦЭМ!$B$39:$B$782,P$47)+'СЕТ СН'!$G$12+СВЦЭМ!$D$10+'СЕТ СН'!$G$6-'СЕТ СН'!$G$22</f>
        <v>2061.2885363099999</v>
      </c>
      <c r="Q59" s="36">
        <f>SUMIFS(СВЦЭМ!$C$39:$C$782,СВЦЭМ!$A$39:$A$782,$A59,СВЦЭМ!$B$39:$B$782,Q$47)+'СЕТ СН'!$G$12+СВЦЭМ!$D$10+'СЕТ СН'!$G$6-'СЕТ СН'!$G$22</f>
        <v>2078.73337502</v>
      </c>
      <c r="R59" s="36">
        <f>SUMIFS(СВЦЭМ!$C$39:$C$782,СВЦЭМ!$A$39:$A$782,$A59,СВЦЭМ!$B$39:$B$782,R$47)+'СЕТ СН'!$G$12+СВЦЭМ!$D$10+'СЕТ СН'!$G$6-'СЕТ СН'!$G$22</f>
        <v>2102.6857854899999</v>
      </c>
      <c r="S59" s="36">
        <f>SUMIFS(СВЦЭМ!$C$39:$C$782,СВЦЭМ!$A$39:$A$782,$A59,СВЦЭМ!$B$39:$B$782,S$47)+'СЕТ СН'!$G$12+СВЦЭМ!$D$10+'СЕТ СН'!$G$6-'СЕТ СН'!$G$22</f>
        <v>2085.5421328699999</v>
      </c>
      <c r="T59" s="36">
        <f>SUMIFS(СВЦЭМ!$C$39:$C$782,СВЦЭМ!$A$39:$A$782,$A59,СВЦЭМ!$B$39:$B$782,T$47)+'СЕТ СН'!$G$12+СВЦЭМ!$D$10+'СЕТ СН'!$G$6-'СЕТ СН'!$G$22</f>
        <v>2038.2229474999999</v>
      </c>
      <c r="U59" s="36">
        <f>SUMIFS(СВЦЭМ!$C$39:$C$782,СВЦЭМ!$A$39:$A$782,$A59,СВЦЭМ!$B$39:$B$782,U$47)+'СЕТ СН'!$G$12+СВЦЭМ!$D$10+'СЕТ СН'!$G$6-'СЕТ СН'!$G$22</f>
        <v>1975.53291111</v>
      </c>
      <c r="V59" s="36">
        <f>SUMIFS(СВЦЭМ!$C$39:$C$782,СВЦЭМ!$A$39:$A$782,$A59,СВЦЭМ!$B$39:$B$782,V$47)+'СЕТ СН'!$G$12+СВЦЭМ!$D$10+'СЕТ СН'!$G$6-'СЕТ СН'!$G$22</f>
        <v>1934.8059652799998</v>
      </c>
      <c r="W59" s="36">
        <f>SUMIFS(СВЦЭМ!$C$39:$C$782,СВЦЭМ!$A$39:$A$782,$A59,СВЦЭМ!$B$39:$B$782,W$47)+'СЕТ СН'!$G$12+СВЦЭМ!$D$10+'СЕТ СН'!$G$6-'СЕТ СН'!$G$22</f>
        <v>1909.69898053</v>
      </c>
      <c r="X59" s="36">
        <f>SUMIFS(СВЦЭМ!$C$39:$C$782,СВЦЭМ!$A$39:$A$782,$A59,СВЦЭМ!$B$39:$B$782,X$47)+'СЕТ СН'!$G$12+СВЦЭМ!$D$10+'СЕТ СН'!$G$6-'СЕТ СН'!$G$22</f>
        <v>1952.7575431599998</v>
      </c>
      <c r="Y59" s="36">
        <f>SUMIFS(СВЦЭМ!$C$39:$C$782,СВЦЭМ!$A$39:$A$782,$A59,СВЦЭМ!$B$39:$B$782,Y$47)+'СЕТ СН'!$G$12+СВЦЭМ!$D$10+'СЕТ СН'!$G$6-'СЕТ СН'!$G$22</f>
        <v>1992.4766996600001</v>
      </c>
    </row>
    <row r="60" spans="1:25" ht="15.75" x14ac:dyDescent="0.2">
      <c r="A60" s="35">
        <f t="shared" si="1"/>
        <v>45425</v>
      </c>
      <c r="B60" s="36">
        <f>SUMIFS(СВЦЭМ!$C$39:$C$782,СВЦЭМ!$A$39:$A$782,$A60,СВЦЭМ!$B$39:$B$782,B$47)+'СЕТ СН'!$G$12+СВЦЭМ!$D$10+'СЕТ СН'!$G$6-'СЕТ СН'!$G$22</f>
        <v>2058.03518502</v>
      </c>
      <c r="C60" s="36">
        <f>SUMIFS(СВЦЭМ!$C$39:$C$782,СВЦЭМ!$A$39:$A$782,$A60,СВЦЭМ!$B$39:$B$782,C$47)+'СЕТ СН'!$G$12+СВЦЭМ!$D$10+'СЕТ СН'!$G$6-'СЕТ СН'!$G$22</f>
        <v>2134.8632976899999</v>
      </c>
      <c r="D60" s="36">
        <f>SUMIFS(СВЦЭМ!$C$39:$C$782,СВЦЭМ!$A$39:$A$782,$A60,СВЦЭМ!$B$39:$B$782,D$47)+'СЕТ СН'!$G$12+СВЦЭМ!$D$10+'СЕТ СН'!$G$6-'СЕТ СН'!$G$22</f>
        <v>2189.5993243600001</v>
      </c>
      <c r="E60" s="36">
        <f>SUMIFS(СВЦЭМ!$C$39:$C$782,СВЦЭМ!$A$39:$A$782,$A60,СВЦЭМ!$B$39:$B$782,E$47)+'СЕТ СН'!$G$12+СВЦЭМ!$D$10+'СЕТ СН'!$G$6-'СЕТ СН'!$G$22</f>
        <v>2252.6228650799999</v>
      </c>
      <c r="F60" s="36">
        <f>SUMIFS(СВЦЭМ!$C$39:$C$782,СВЦЭМ!$A$39:$A$782,$A60,СВЦЭМ!$B$39:$B$782,F$47)+'СЕТ СН'!$G$12+СВЦЭМ!$D$10+'СЕТ СН'!$G$6-'СЕТ СН'!$G$22</f>
        <v>2261.3721143900002</v>
      </c>
      <c r="G60" s="36">
        <f>SUMIFS(СВЦЭМ!$C$39:$C$782,СВЦЭМ!$A$39:$A$782,$A60,СВЦЭМ!$B$39:$B$782,G$47)+'СЕТ СН'!$G$12+СВЦЭМ!$D$10+'СЕТ СН'!$G$6-'СЕТ СН'!$G$22</f>
        <v>2240.6952819399999</v>
      </c>
      <c r="H60" s="36">
        <f>SUMIFS(СВЦЭМ!$C$39:$C$782,СВЦЭМ!$A$39:$A$782,$A60,СВЦЭМ!$B$39:$B$782,H$47)+'СЕТ СН'!$G$12+СВЦЭМ!$D$10+'СЕТ СН'!$G$6-'СЕТ СН'!$G$22</f>
        <v>2189.38192626</v>
      </c>
      <c r="I60" s="36">
        <f>SUMIFS(СВЦЭМ!$C$39:$C$782,СВЦЭМ!$A$39:$A$782,$A60,СВЦЭМ!$B$39:$B$782,I$47)+'СЕТ СН'!$G$12+СВЦЭМ!$D$10+'СЕТ СН'!$G$6-'СЕТ СН'!$G$22</f>
        <v>2092.4306436699999</v>
      </c>
      <c r="J60" s="36">
        <f>SUMIFS(СВЦЭМ!$C$39:$C$782,СВЦЭМ!$A$39:$A$782,$A60,СВЦЭМ!$B$39:$B$782,J$47)+'СЕТ СН'!$G$12+СВЦЭМ!$D$10+'СЕТ СН'!$G$6-'СЕТ СН'!$G$22</f>
        <v>2049.5562663400001</v>
      </c>
      <c r="K60" s="36">
        <f>SUMIFS(СВЦЭМ!$C$39:$C$782,СВЦЭМ!$A$39:$A$782,$A60,СВЦЭМ!$B$39:$B$782,K$47)+'СЕТ СН'!$G$12+СВЦЭМ!$D$10+'СЕТ СН'!$G$6-'СЕТ СН'!$G$22</f>
        <v>2041.8711015399999</v>
      </c>
      <c r="L60" s="36">
        <f>SUMIFS(СВЦЭМ!$C$39:$C$782,СВЦЭМ!$A$39:$A$782,$A60,СВЦЭМ!$B$39:$B$782,L$47)+'СЕТ СН'!$G$12+СВЦЭМ!$D$10+'СЕТ СН'!$G$6-'СЕТ СН'!$G$22</f>
        <v>2011.2822739100002</v>
      </c>
      <c r="M60" s="36">
        <f>SUMIFS(СВЦЭМ!$C$39:$C$782,СВЦЭМ!$A$39:$A$782,$A60,СВЦЭМ!$B$39:$B$782,M$47)+'СЕТ СН'!$G$12+СВЦЭМ!$D$10+'СЕТ СН'!$G$6-'СЕТ СН'!$G$22</f>
        <v>2029.2862501099999</v>
      </c>
      <c r="N60" s="36">
        <f>SUMIFS(СВЦЭМ!$C$39:$C$782,СВЦЭМ!$A$39:$A$782,$A60,СВЦЭМ!$B$39:$B$782,N$47)+'СЕТ СН'!$G$12+СВЦЭМ!$D$10+'СЕТ СН'!$G$6-'СЕТ СН'!$G$22</f>
        <v>2056.8345727599999</v>
      </c>
      <c r="O60" s="36">
        <f>SUMIFS(СВЦЭМ!$C$39:$C$782,СВЦЭМ!$A$39:$A$782,$A60,СВЦЭМ!$B$39:$B$782,O$47)+'СЕТ СН'!$G$12+СВЦЭМ!$D$10+'СЕТ СН'!$G$6-'СЕТ СН'!$G$22</f>
        <v>2062.9106096099999</v>
      </c>
      <c r="P60" s="36">
        <f>SUMIFS(СВЦЭМ!$C$39:$C$782,СВЦЭМ!$A$39:$A$782,$A60,СВЦЭМ!$B$39:$B$782,P$47)+'СЕТ СН'!$G$12+СВЦЭМ!$D$10+'СЕТ СН'!$G$6-'СЕТ СН'!$G$22</f>
        <v>2070.6009293500001</v>
      </c>
      <c r="Q60" s="36">
        <f>SUMIFS(СВЦЭМ!$C$39:$C$782,СВЦЭМ!$A$39:$A$782,$A60,СВЦЭМ!$B$39:$B$782,Q$47)+'СЕТ СН'!$G$12+СВЦЭМ!$D$10+'СЕТ СН'!$G$6-'СЕТ СН'!$G$22</f>
        <v>2095.7444101400001</v>
      </c>
      <c r="R60" s="36">
        <f>SUMIFS(СВЦЭМ!$C$39:$C$782,СВЦЭМ!$A$39:$A$782,$A60,СВЦЭМ!$B$39:$B$782,R$47)+'СЕТ СН'!$G$12+СВЦЭМ!$D$10+'СЕТ СН'!$G$6-'СЕТ СН'!$G$22</f>
        <v>2105.4986552199998</v>
      </c>
      <c r="S60" s="36">
        <f>SUMIFS(СВЦЭМ!$C$39:$C$782,СВЦЭМ!$A$39:$A$782,$A60,СВЦЭМ!$B$39:$B$782,S$47)+'СЕТ СН'!$G$12+СВЦЭМ!$D$10+'СЕТ СН'!$G$6-'СЕТ СН'!$G$22</f>
        <v>2098.0164108099998</v>
      </c>
      <c r="T60" s="36">
        <f>SUMIFS(СВЦЭМ!$C$39:$C$782,СВЦЭМ!$A$39:$A$782,$A60,СВЦЭМ!$B$39:$B$782,T$47)+'СЕТ СН'!$G$12+СВЦЭМ!$D$10+'СЕТ СН'!$G$6-'СЕТ СН'!$G$22</f>
        <v>2062.57837539</v>
      </c>
      <c r="U60" s="36">
        <f>SUMIFS(СВЦЭМ!$C$39:$C$782,СВЦЭМ!$A$39:$A$782,$A60,СВЦЭМ!$B$39:$B$782,U$47)+'СЕТ СН'!$G$12+СВЦЭМ!$D$10+'СЕТ СН'!$G$6-'СЕТ СН'!$G$22</f>
        <v>2054.2188722000001</v>
      </c>
      <c r="V60" s="36">
        <f>SUMIFS(СВЦЭМ!$C$39:$C$782,СВЦЭМ!$A$39:$A$782,$A60,СВЦЭМ!$B$39:$B$782,V$47)+'СЕТ СН'!$G$12+СВЦЭМ!$D$10+'СЕТ СН'!$G$6-'СЕТ СН'!$G$22</f>
        <v>2016.7995262599998</v>
      </c>
      <c r="W60" s="36">
        <f>SUMIFS(СВЦЭМ!$C$39:$C$782,СВЦЭМ!$A$39:$A$782,$A60,СВЦЭМ!$B$39:$B$782,W$47)+'СЕТ СН'!$G$12+СВЦЭМ!$D$10+'СЕТ СН'!$G$6-'СЕТ СН'!$G$22</f>
        <v>1995.1151213200001</v>
      </c>
      <c r="X60" s="36">
        <f>SUMIFS(СВЦЭМ!$C$39:$C$782,СВЦЭМ!$A$39:$A$782,$A60,СВЦЭМ!$B$39:$B$782,X$47)+'СЕТ СН'!$G$12+СВЦЭМ!$D$10+'СЕТ СН'!$G$6-'СЕТ СН'!$G$22</f>
        <v>2027.5511744199998</v>
      </c>
      <c r="Y60" s="36">
        <f>SUMIFS(СВЦЭМ!$C$39:$C$782,СВЦЭМ!$A$39:$A$782,$A60,СВЦЭМ!$B$39:$B$782,Y$47)+'СЕТ СН'!$G$12+СВЦЭМ!$D$10+'СЕТ СН'!$G$6-'СЕТ СН'!$G$22</f>
        <v>2062.2990452399999</v>
      </c>
    </row>
    <row r="61" spans="1:25" ht="15.75" x14ac:dyDescent="0.2">
      <c r="A61" s="35">
        <f t="shared" si="1"/>
        <v>45426</v>
      </c>
      <c r="B61" s="36">
        <f>SUMIFS(СВЦЭМ!$C$39:$C$782,СВЦЭМ!$A$39:$A$782,$A61,СВЦЭМ!$B$39:$B$782,B$47)+'СЕТ СН'!$G$12+СВЦЭМ!$D$10+'СЕТ СН'!$G$6-'СЕТ СН'!$G$22</f>
        <v>2168.3693233499998</v>
      </c>
      <c r="C61" s="36">
        <f>SUMIFS(СВЦЭМ!$C$39:$C$782,СВЦЭМ!$A$39:$A$782,$A61,СВЦЭМ!$B$39:$B$782,C$47)+'СЕТ СН'!$G$12+СВЦЭМ!$D$10+'СЕТ СН'!$G$6-'СЕТ СН'!$G$22</f>
        <v>2222.17002473</v>
      </c>
      <c r="D61" s="36">
        <f>SUMIFS(СВЦЭМ!$C$39:$C$782,СВЦЭМ!$A$39:$A$782,$A61,СВЦЭМ!$B$39:$B$782,D$47)+'СЕТ СН'!$G$12+СВЦЭМ!$D$10+'СЕТ СН'!$G$6-'СЕТ СН'!$G$22</f>
        <v>2218.5855568299999</v>
      </c>
      <c r="E61" s="36">
        <f>SUMIFS(СВЦЭМ!$C$39:$C$782,СВЦЭМ!$A$39:$A$782,$A61,СВЦЭМ!$B$39:$B$782,E$47)+'СЕТ СН'!$G$12+СВЦЭМ!$D$10+'СЕТ СН'!$G$6-'СЕТ СН'!$G$22</f>
        <v>2275.48365853</v>
      </c>
      <c r="F61" s="36">
        <f>SUMIFS(СВЦЭМ!$C$39:$C$782,СВЦЭМ!$A$39:$A$782,$A61,СВЦЭМ!$B$39:$B$782,F$47)+'СЕТ СН'!$G$12+СВЦЭМ!$D$10+'СЕТ СН'!$G$6-'СЕТ СН'!$G$22</f>
        <v>2277.3375444399999</v>
      </c>
      <c r="G61" s="36">
        <f>SUMIFS(СВЦЭМ!$C$39:$C$782,СВЦЭМ!$A$39:$A$782,$A61,СВЦЭМ!$B$39:$B$782,G$47)+'СЕТ СН'!$G$12+СВЦЭМ!$D$10+'СЕТ СН'!$G$6-'СЕТ СН'!$G$22</f>
        <v>2246.2589616400001</v>
      </c>
      <c r="H61" s="36">
        <f>SUMIFS(СВЦЭМ!$C$39:$C$782,СВЦЭМ!$A$39:$A$782,$A61,СВЦЭМ!$B$39:$B$782,H$47)+'СЕТ СН'!$G$12+СВЦЭМ!$D$10+'СЕТ СН'!$G$6-'СЕТ СН'!$G$22</f>
        <v>2204.2734535899999</v>
      </c>
      <c r="I61" s="36">
        <f>SUMIFS(СВЦЭМ!$C$39:$C$782,СВЦЭМ!$A$39:$A$782,$A61,СВЦЭМ!$B$39:$B$782,I$47)+'СЕТ СН'!$G$12+СВЦЭМ!$D$10+'СЕТ СН'!$G$6-'СЕТ СН'!$G$22</f>
        <v>2137.3669527699999</v>
      </c>
      <c r="J61" s="36">
        <f>SUMIFS(СВЦЭМ!$C$39:$C$782,СВЦЭМ!$A$39:$A$782,$A61,СВЦЭМ!$B$39:$B$782,J$47)+'СЕТ СН'!$G$12+СВЦЭМ!$D$10+'СЕТ СН'!$G$6-'СЕТ СН'!$G$22</f>
        <v>2064.8647338000001</v>
      </c>
      <c r="K61" s="36">
        <f>SUMIFS(СВЦЭМ!$C$39:$C$782,СВЦЭМ!$A$39:$A$782,$A61,СВЦЭМ!$B$39:$B$782,K$47)+'СЕТ СН'!$G$12+СВЦЭМ!$D$10+'СЕТ СН'!$G$6-'СЕТ СН'!$G$22</f>
        <v>2054.5648178400002</v>
      </c>
      <c r="L61" s="36">
        <f>SUMIFS(СВЦЭМ!$C$39:$C$782,СВЦЭМ!$A$39:$A$782,$A61,СВЦЭМ!$B$39:$B$782,L$47)+'СЕТ СН'!$G$12+СВЦЭМ!$D$10+'СЕТ СН'!$G$6-'СЕТ СН'!$G$22</f>
        <v>2049.1073322500001</v>
      </c>
      <c r="M61" s="36">
        <f>SUMIFS(СВЦЭМ!$C$39:$C$782,СВЦЭМ!$A$39:$A$782,$A61,СВЦЭМ!$B$39:$B$782,M$47)+'СЕТ СН'!$G$12+СВЦЭМ!$D$10+'СЕТ СН'!$G$6-'СЕТ СН'!$G$22</f>
        <v>2058.1280312200001</v>
      </c>
      <c r="N61" s="36">
        <f>SUMIFS(СВЦЭМ!$C$39:$C$782,СВЦЭМ!$A$39:$A$782,$A61,СВЦЭМ!$B$39:$B$782,N$47)+'СЕТ СН'!$G$12+СВЦЭМ!$D$10+'СЕТ СН'!$G$6-'СЕТ СН'!$G$22</f>
        <v>2064.4471562399999</v>
      </c>
      <c r="O61" s="36">
        <f>SUMIFS(СВЦЭМ!$C$39:$C$782,СВЦЭМ!$A$39:$A$782,$A61,СВЦЭМ!$B$39:$B$782,O$47)+'СЕТ СН'!$G$12+СВЦЭМ!$D$10+'СЕТ СН'!$G$6-'СЕТ СН'!$G$22</f>
        <v>2071.5784572299999</v>
      </c>
      <c r="P61" s="36">
        <f>SUMIFS(СВЦЭМ!$C$39:$C$782,СВЦЭМ!$A$39:$A$782,$A61,СВЦЭМ!$B$39:$B$782,P$47)+'СЕТ СН'!$G$12+СВЦЭМ!$D$10+'СЕТ СН'!$G$6-'СЕТ СН'!$G$22</f>
        <v>2074.6713626800001</v>
      </c>
      <c r="Q61" s="36">
        <f>SUMIFS(СВЦЭМ!$C$39:$C$782,СВЦЭМ!$A$39:$A$782,$A61,СВЦЭМ!$B$39:$B$782,Q$47)+'СЕТ СН'!$G$12+СВЦЭМ!$D$10+'СЕТ СН'!$G$6-'СЕТ СН'!$G$22</f>
        <v>2096.6062458400002</v>
      </c>
      <c r="R61" s="36">
        <f>SUMIFS(СВЦЭМ!$C$39:$C$782,СВЦЭМ!$A$39:$A$782,$A61,СВЦЭМ!$B$39:$B$782,R$47)+'СЕТ СН'!$G$12+СВЦЭМ!$D$10+'СЕТ СН'!$G$6-'СЕТ СН'!$G$22</f>
        <v>2114.7833804500001</v>
      </c>
      <c r="S61" s="36">
        <f>SUMIFS(СВЦЭМ!$C$39:$C$782,СВЦЭМ!$A$39:$A$782,$A61,СВЦЭМ!$B$39:$B$782,S$47)+'СЕТ СН'!$G$12+СВЦЭМ!$D$10+'СЕТ СН'!$G$6-'СЕТ СН'!$G$22</f>
        <v>2095.2019688199998</v>
      </c>
      <c r="T61" s="36">
        <f>SUMIFS(СВЦЭМ!$C$39:$C$782,СВЦЭМ!$A$39:$A$782,$A61,СВЦЭМ!$B$39:$B$782,T$47)+'СЕТ СН'!$G$12+СВЦЭМ!$D$10+'СЕТ СН'!$G$6-'СЕТ СН'!$G$22</f>
        <v>2052.1317898699999</v>
      </c>
      <c r="U61" s="36">
        <f>SUMIFS(СВЦЭМ!$C$39:$C$782,СВЦЭМ!$A$39:$A$782,$A61,СВЦЭМ!$B$39:$B$782,U$47)+'СЕТ СН'!$G$12+СВЦЭМ!$D$10+'СЕТ СН'!$G$6-'СЕТ СН'!$G$22</f>
        <v>2049.7110037399998</v>
      </c>
      <c r="V61" s="36">
        <f>SUMIFS(СВЦЭМ!$C$39:$C$782,СВЦЭМ!$A$39:$A$782,$A61,СВЦЭМ!$B$39:$B$782,V$47)+'СЕТ СН'!$G$12+СВЦЭМ!$D$10+'СЕТ СН'!$G$6-'СЕТ СН'!$G$22</f>
        <v>2023.2985649799998</v>
      </c>
      <c r="W61" s="36">
        <f>SUMIFS(СВЦЭМ!$C$39:$C$782,СВЦЭМ!$A$39:$A$782,$A61,СВЦЭМ!$B$39:$B$782,W$47)+'СЕТ СН'!$G$12+СВЦЭМ!$D$10+'СЕТ СН'!$G$6-'СЕТ СН'!$G$22</f>
        <v>1998.7508804300001</v>
      </c>
      <c r="X61" s="36">
        <f>SUMIFS(СВЦЭМ!$C$39:$C$782,СВЦЭМ!$A$39:$A$782,$A61,СВЦЭМ!$B$39:$B$782,X$47)+'СЕТ СН'!$G$12+СВЦЭМ!$D$10+'СЕТ СН'!$G$6-'СЕТ СН'!$G$22</f>
        <v>2035.72414716</v>
      </c>
      <c r="Y61" s="36">
        <f>SUMIFS(СВЦЭМ!$C$39:$C$782,СВЦЭМ!$A$39:$A$782,$A61,СВЦЭМ!$B$39:$B$782,Y$47)+'СЕТ СН'!$G$12+СВЦЭМ!$D$10+'СЕТ СН'!$G$6-'СЕТ СН'!$G$22</f>
        <v>2096.4011684100001</v>
      </c>
    </row>
    <row r="62" spans="1:25" ht="15.75" x14ac:dyDescent="0.2">
      <c r="A62" s="35">
        <f t="shared" si="1"/>
        <v>45427</v>
      </c>
      <c r="B62" s="36">
        <f>SUMIFS(СВЦЭМ!$C$39:$C$782,СВЦЭМ!$A$39:$A$782,$A62,СВЦЭМ!$B$39:$B$782,B$47)+'СЕТ СН'!$G$12+СВЦЭМ!$D$10+'СЕТ СН'!$G$6-'СЕТ СН'!$G$22</f>
        <v>2146.2732998400002</v>
      </c>
      <c r="C62" s="36">
        <f>SUMIFS(СВЦЭМ!$C$39:$C$782,СВЦЭМ!$A$39:$A$782,$A62,СВЦЭМ!$B$39:$B$782,C$47)+'СЕТ СН'!$G$12+СВЦЭМ!$D$10+'СЕТ СН'!$G$6-'СЕТ СН'!$G$22</f>
        <v>2221.8042580699998</v>
      </c>
      <c r="D62" s="36">
        <f>SUMIFS(СВЦЭМ!$C$39:$C$782,СВЦЭМ!$A$39:$A$782,$A62,СВЦЭМ!$B$39:$B$782,D$47)+'СЕТ СН'!$G$12+СВЦЭМ!$D$10+'СЕТ СН'!$G$6-'СЕТ СН'!$G$22</f>
        <v>2235.02123304</v>
      </c>
      <c r="E62" s="36">
        <f>SUMIFS(СВЦЭМ!$C$39:$C$782,СВЦЭМ!$A$39:$A$782,$A62,СВЦЭМ!$B$39:$B$782,E$47)+'СЕТ СН'!$G$12+СВЦЭМ!$D$10+'СЕТ СН'!$G$6-'СЕТ СН'!$G$22</f>
        <v>2289.9723409799999</v>
      </c>
      <c r="F62" s="36">
        <f>SUMIFS(СВЦЭМ!$C$39:$C$782,СВЦЭМ!$A$39:$A$782,$A62,СВЦЭМ!$B$39:$B$782,F$47)+'СЕТ СН'!$G$12+СВЦЭМ!$D$10+'СЕТ СН'!$G$6-'СЕТ СН'!$G$22</f>
        <v>2298.62189012</v>
      </c>
      <c r="G62" s="36">
        <f>SUMIFS(СВЦЭМ!$C$39:$C$782,СВЦЭМ!$A$39:$A$782,$A62,СВЦЭМ!$B$39:$B$782,G$47)+'СЕТ СН'!$G$12+СВЦЭМ!$D$10+'СЕТ СН'!$G$6-'СЕТ СН'!$G$22</f>
        <v>2257.4138594299998</v>
      </c>
      <c r="H62" s="36">
        <f>SUMIFS(СВЦЭМ!$C$39:$C$782,СВЦЭМ!$A$39:$A$782,$A62,СВЦЭМ!$B$39:$B$782,H$47)+'СЕТ СН'!$G$12+СВЦЭМ!$D$10+'СЕТ СН'!$G$6-'СЕТ СН'!$G$22</f>
        <v>2200.9732104499999</v>
      </c>
      <c r="I62" s="36">
        <f>SUMIFS(СВЦЭМ!$C$39:$C$782,СВЦЭМ!$A$39:$A$782,$A62,СВЦЭМ!$B$39:$B$782,I$47)+'СЕТ СН'!$G$12+СВЦЭМ!$D$10+'СЕТ СН'!$G$6-'СЕТ СН'!$G$22</f>
        <v>2126.0111246299998</v>
      </c>
      <c r="J62" s="36">
        <f>SUMIFS(СВЦЭМ!$C$39:$C$782,СВЦЭМ!$A$39:$A$782,$A62,СВЦЭМ!$B$39:$B$782,J$47)+'СЕТ СН'!$G$12+СВЦЭМ!$D$10+'СЕТ СН'!$G$6-'СЕТ СН'!$G$22</f>
        <v>2083.9466268199999</v>
      </c>
      <c r="K62" s="36">
        <f>SUMIFS(СВЦЭМ!$C$39:$C$782,СВЦЭМ!$A$39:$A$782,$A62,СВЦЭМ!$B$39:$B$782,K$47)+'СЕТ СН'!$G$12+СВЦЭМ!$D$10+'СЕТ СН'!$G$6-'СЕТ СН'!$G$22</f>
        <v>2051.76789719</v>
      </c>
      <c r="L62" s="36">
        <f>SUMIFS(СВЦЭМ!$C$39:$C$782,СВЦЭМ!$A$39:$A$782,$A62,СВЦЭМ!$B$39:$B$782,L$47)+'СЕТ СН'!$G$12+СВЦЭМ!$D$10+'СЕТ СН'!$G$6-'СЕТ СН'!$G$22</f>
        <v>2013.6613504699999</v>
      </c>
      <c r="M62" s="36">
        <f>SUMIFS(СВЦЭМ!$C$39:$C$782,СВЦЭМ!$A$39:$A$782,$A62,СВЦЭМ!$B$39:$B$782,M$47)+'СЕТ СН'!$G$12+СВЦЭМ!$D$10+'СЕТ СН'!$G$6-'СЕТ СН'!$G$22</f>
        <v>2050.6768773099998</v>
      </c>
      <c r="N62" s="36">
        <f>SUMIFS(СВЦЭМ!$C$39:$C$782,СВЦЭМ!$A$39:$A$782,$A62,СВЦЭМ!$B$39:$B$782,N$47)+'СЕТ СН'!$G$12+СВЦЭМ!$D$10+'СЕТ СН'!$G$6-'СЕТ СН'!$G$22</f>
        <v>2063.5396057600001</v>
      </c>
      <c r="O62" s="36">
        <f>SUMIFS(СВЦЭМ!$C$39:$C$782,СВЦЭМ!$A$39:$A$782,$A62,СВЦЭМ!$B$39:$B$782,O$47)+'СЕТ СН'!$G$12+СВЦЭМ!$D$10+'СЕТ СН'!$G$6-'СЕТ СН'!$G$22</f>
        <v>2077.9987945900002</v>
      </c>
      <c r="P62" s="36">
        <f>SUMIFS(СВЦЭМ!$C$39:$C$782,СВЦЭМ!$A$39:$A$782,$A62,СВЦЭМ!$B$39:$B$782,P$47)+'СЕТ СН'!$G$12+СВЦЭМ!$D$10+'СЕТ СН'!$G$6-'СЕТ СН'!$G$22</f>
        <v>2089.1116246000001</v>
      </c>
      <c r="Q62" s="36">
        <f>SUMIFS(СВЦЭМ!$C$39:$C$782,СВЦЭМ!$A$39:$A$782,$A62,СВЦЭМ!$B$39:$B$782,Q$47)+'СЕТ СН'!$G$12+СВЦЭМ!$D$10+'СЕТ СН'!$G$6-'СЕТ СН'!$G$22</f>
        <v>2122.87868549</v>
      </c>
      <c r="R62" s="36">
        <f>SUMIFS(СВЦЭМ!$C$39:$C$782,СВЦЭМ!$A$39:$A$782,$A62,СВЦЭМ!$B$39:$B$782,R$47)+'СЕТ СН'!$G$12+СВЦЭМ!$D$10+'СЕТ СН'!$G$6-'СЕТ СН'!$G$22</f>
        <v>2129.5390079899998</v>
      </c>
      <c r="S62" s="36">
        <f>SUMIFS(СВЦЭМ!$C$39:$C$782,СВЦЭМ!$A$39:$A$782,$A62,СВЦЭМ!$B$39:$B$782,S$47)+'СЕТ СН'!$G$12+СВЦЭМ!$D$10+'СЕТ СН'!$G$6-'СЕТ СН'!$G$22</f>
        <v>2107.51559929</v>
      </c>
      <c r="T62" s="36">
        <f>SUMIFS(СВЦЭМ!$C$39:$C$782,СВЦЭМ!$A$39:$A$782,$A62,СВЦЭМ!$B$39:$B$782,T$47)+'СЕТ СН'!$G$12+СВЦЭМ!$D$10+'СЕТ СН'!$G$6-'СЕТ СН'!$G$22</f>
        <v>2074.0840147499998</v>
      </c>
      <c r="U62" s="36">
        <f>SUMIFS(СВЦЭМ!$C$39:$C$782,СВЦЭМ!$A$39:$A$782,$A62,СВЦЭМ!$B$39:$B$782,U$47)+'СЕТ СН'!$G$12+СВЦЭМ!$D$10+'СЕТ СН'!$G$6-'СЕТ СН'!$G$22</f>
        <v>2062.85500753</v>
      </c>
      <c r="V62" s="36">
        <f>SUMIFS(СВЦЭМ!$C$39:$C$782,СВЦЭМ!$A$39:$A$782,$A62,СВЦЭМ!$B$39:$B$782,V$47)+'СЕТ СН'!$G$12+СВЦЭМ!$D$10+'СЕТ СН'!$G$6-'СЕТ СН'!$G$22</f>
        <v>2021.8064627700001</v>
      </c>
      <c r="W62" s="36">
        <f>SUMIFS(СВЦЭМ!$C$39:$C$782,СВЦЭМ!$A$39:$A$782,$A62,СВЦЭМ!$B$39:$B$782,W$47)+'СЕТ СН'!$G$12+СВЦЭМ!$D$10+'СЕТ СН'!$G$6-'СЕТ СН'!$G$22</f>
        <v>1975.57201897</v>
      </c>
      <c r="X62" s="36">
        <f>SUMIFS(СВЦЭМ!$C$39:$C$782,СВЦЭМ!$A$39:$A$782,$A62,СВЦЭМ!$B$39:$B$782,X$47)+'СЕТ СН'!$G$12+СВЦЭМ!$D$10+'СЕТ СН'!$G$6-'СЕТ СН'!$G$22</f>
        <v>2015.3822876899999</v>
      </c>
      <c r="Y62" s="36">
        <f>SUMIFS(СВЦЭМ!$C$39:$C$782,СВЦЭМ!$A$39:$A$782,$A62,СВЦЭМ!$B$39:$B$782,Y$47)+'СЕТ СН'!$G$12+СВЦЭМ!$D$10+'СЕТ СН'!$G$6-'СЕТ СН'!$G$22</f>
        <v>2068.3294114700002</v>
      </c>
    </row>
    <row r="63" spans="1:25" ht="15.75" x14ac:dyDescent="0.2">
      <c r="A63" s="35">
        <f t="shared" si="1"/>
        <v>45428</v>
      </c>
      <c r="B63" s="36">
        <f>SUMIFS(СВЦЭМ!$C$39:$C$782,СВЦЭМ!$A$39:$A$782,$A63,СВЦЭМ!$B$39:$B$782,B$47)+'СЕТ СН'!$G$12+СВЦЭМ!$D$10+'СЕТ СН'!$G$6-'СЕТ СН'!$G$22</f>
        <v>2147.15441001</v>
      </c>
      <c r="C63" s="36">
        <f>SUMIFS(СВЦЭМ!$C$39:$C$782,СВЦЭМ!$A$39:$A$782,$A63,СВЦЭМ!$B$39:$B$782,C$47)+'СЕТ СН'!$G$12+СВЦЭМ!$D$10+'СЕТ СН'!$G$6-'СЕТ СН'!$G$22</f>
        <v>2240.5095396299998</v>
      </c>
      <c r="D63" s="36">
        <f>SUMIFS(СВЦЭМ!$C$39:$C$782,СВЦЭМ!$A$39:$A$782,$A63,СВЦЭМ!$B$39:$B$782,D$47)+'СЕТ СН'!$G$12+СВЦЭМ!$D$10+'СЕТ СН'!$G$6-'СЕТ СН'!$G$22</f>
        <v>2254.31076558</v>
      </c>
      <c r="E63" s="36">
        <f>SUMIFS(СВЦЭМ!$C$39:$C$782,СВЦЭМ!$A$39:$A$782,$A63,СВЦЭМ!$B$39:$B$782,E$47)+'СЕТ СН'!$G$12+СВЦЭМ!$D$10+'СЕТ СН'!$G$6-'СЕТ СН'!$G$22</f>
        <v>2310.6530345000001</v>
      </c>
      <c r="F63" s="36">
        <f>SUMIFS(СВЦЭМ!$C$39:$C$782,СВЦЭМ!$A$39:$A$782,$A63,СВЦЭМ!$B$39:$B$782,F$47)+'СЕТ СН'!$G$12+СВЦЭМ!$D$10+'СЕТ СН'!$G$6-'СЕТ СН'!$G$22</f>
        <v>2292.3073194099998</v>
      </c>
      <c r="G63" s="36">
        <f>SUMIFS(СВЦЭМ!$C$39:$C$782,СВЦЭМ!$A$39:$A$782,$A63,СВЦЭМ!$B$39:$B$782,G$47)+'СЕТ СН'!$G$12+СВЦЭМ!$D$10+'СЕТ СН'!$G$6-'СЕТ СН'!$G$22</f>
        <v>2248.9603636100001</v>
      </c>
      <c r="H63" s="36">
        <f>SUMIFS(СВЦЭМ!$C$39:$C$782,СВЦЭМ!$A$39:$A$782,$A63,СВЦЭМ!$B$39:$B$782,H$47)+'СЕТ СН'!$G$12+СВЦЭМ!$D$10+'СЕТ СН'!$G$6-'СЕТ СН'!$G$22</f>
        <v>2178.4567506899998</v>
      </c>
      <c r="I63" s="36">
        <f>SUMIFS(СВЦЭМ!$C$39:$C$782,СВЦЭМ!$A$39:$A$782,$A63,СВЦЭМ!$B$39:$B$782,I$47)+'СЕТ СН'!$G$12+СВЦЭМ!$D$10+'СЕТ СН'!$G$6-'СЕТ СН'!$G$22</f>
        <v>2083.05738913</v>
      </c>
      <c r="J63" s="36">
        <f>SUMIFS(СВЦЭМ!$C$39:$C$782,СВЦЭМ!$A$39:$A$782,$A63,СВЦЭМ!$B$39:$B$782,J$47)+'СЕТ СН'!$G$12+СВЦЭМ!$D$10+'СЕТ СН'!$G$6-'СЕТ СН'!$G$22</f>
        <v>2032.7504715700002</v>
      </c>
      <c r="K63" s="36">
        <f>SUMIFS(СВЦЭМ!$C$39:$C$782,СВЦЭМ!$A$39:$A$782,$A63,СВЦЭМ!$B$39:$B$782,K$47)+'СЕТ СН'!$G$12+СВЦЭМ!$D$10+'СЕТ СН'!$G$6-'СЕТ СН'!$G$22</f>
        <v>2011.7098847799998</v>
      </c>
      <c r="L63" s="36">
        <f>SUMIFS(СВЦЭМ!$C$39:$C$782,СВЦЭМ!$A$39:$A$782,$A63,СВЦЭМ!$B$39:$B$782,L$47)+'СЕТ СН'!$G$12+СВЦЭМ!$D$10+'СЕТ СН'!$G$6-'СЕТ СН'!$G$22</f>
        <v>1985.59140475</v>
      </c>
      <c r="M63" s="36">
        <f>SUMIFS(СВЦЭМ!$C$39:$C$782,СВЦЭМ!$A$39:$A$782,$A63,СВЦЭМ!$B$39:$B$782,M$47)+'СЕТ СН'!$G$12+СВЦЭМ!$D$10+'СЕТ СН'!$G$6-'СЕТ СН'!$G$22</f>
        <v>2003.3129085400001</v>
      </c>
      <c r="N63" s="36">
        <f>SUMIFS(СВЦЭМ!$C$39:$C$782,СВЦЭМ!$A$39:$A$782,$A63,СВЦЭМ!$B$39:$B$782,N$47)+'СЕТ СН'!$G$12+СВЦЭМ!$D$10+'СЕТ СН'!$G$6-'СЕТ СН'!$G$22</f>
        <v>2020.0838082599998</v>
      </c>
      <c r="O63" s="36">
        <f>SUMIFS(СВЦЭМ!$C$39:$C$782,СВЦЭМ!$A$39:$A$782,$A63,СВЦЭМ!$B$39:$B$782,O$47)+'СЕТ СН'!$G$12+СВЦЭМ!$D$10+'СЕТ СН'!$G$6-'СЕТ СН'!$G$22</f>
        <v>2019.4027016</v>
      </c>
      <c r="P63" s="36">
        <f>SUMIFS(СВЦЭМ!$C$39:$C$782,СВЦЭМ!$A$39:$A$782,$A63,СВЦЭМ!$B$39:$B$782,P$47)+'СЕТ СН'!$G$12+СВЦЭМ!$D$10+'СЕТ СН'!$G$6-'СЕТ СН'!$G$22</f>
        <v>2042.8758129100001</v>
      </c>
      <c r="Q63" s="36">
        <f>SUMIFS(СВЦЭМ!$C$39:$C$782,СВЦЭМ!$A$39:$A$782,$A63,СВЦЭМ!$B$39:$B$782,Q$47)+'СЕТ СН'!$G$12+СВЦЭМ!$D$10+'СЕТ СН'!$G$6-'СЕТ СН'!$G$22</f>
        <v>2065.04754843</v>
      </c>
      <c r="R63" s="36">
        <f>SUMIFS(СВЦЭМ!$C$39:$C$782,СВЦЭМ!$A$39:$A$782,$A63,СВЦЭМ!$B$39:$B$782,R$47)+'СЕТ СН'!$G$12+СВЦЭМ!$D$10+'СЕТ СН'!$G$6-'СЕТ СН'!$G$22</f>
        <v>2060.8442043499999</v>
      </c>
      <c r="S63" s="36">
        <f>SUMIFS(СВЦЭМ!$C$39:$C$782,СВЦЭМ!$A$39:$A$782,$A63,СВЦЭМ!$B$39:$B$782,S$47)+'СЕТ СН'!$G$12+СВЦЭМ!$D$10+'СЕТ СН'!$G$6-'СЕТ СН'!$G$22</f>
        <v>2052.7603965200001</v>
      </c>
      <c r="T63" s="36">
        <f>SUMIFS(СВЦЭМ!$C$39:$C$782,СВЦЭМ!$A$39:$A$782,$A63,СВЦЭМ!$B$39:$B$782,T$47)+'СЕТ СН'!$G$12+СВЦЭМ!$D$10+'СЕТ СН'!$G$6-'СЕТ СН'!$G$22</f>
        <v>2040.1384405899998</v>
      </c>
      <c r="U63" s="36">
        <f>SUMIFS(СВЦЭМ!$C$39:$C$782,СВЦЭМ!$A$39:$A$782,$A63,СВЦЭМ!$B$39:$B$782,U$47)+'СЕТ СН'!$G$12+СВЦЭМ!$D$10+'СЕТ СН'!$G$6-'СЕТ СН'!$G$22</f>
        <v>2028.2810301300001</v>
      </c>
      <c r="V63" s="36">
        <f>SUMIFS(СВЦЭМ!$C$39:$C$782,СВЦЭМ!$A$39:$A$782,$A63,СВЦЭМ!$B$39:$B$782,V$47)+'СЕТ СН'!$G$12+СВЦЭМ!$D$10+'СЕТ СН'!$G$6-'СЕТ СН'!$G$22</f>
        <v>2010.9714666099999</v>
      </c>
      <c r="W63" s="36">
        <f>SUMIFS(СВЦЭМ!$C$39:$C$782,СВЦЭМ!$A$39:$A$782,$A63,СВЦЭМ!$B$39:$B$782,W$47)+'СЕТ СН'!$G$12+СВЦЭМ!$D$10+'СЕТ СН'!$G$6-'СЕТ СН'!$G$22</f>
        <v>1981.9562629900001</v>
      </c>
      <c r="X63" s="36">
        <f>SUMIFS(СВЦЭМ!$C$39:$C$782,СВЦЭМ!$A$39:$A$782,$A63,СВЦЭМ!$B$39:$B$782,X$47)+'СЕТ СН'!$G$12+СВЦЭМ!$D$10+'СЕТ СН'!$G$6-'СЕТ СН'!$G$22</f>
        <v>2021.0641927800002</v>
      </c>
      <c r="Y63" s="36">
        <f>SUMIFS(СВЦЭМ!$C$39:$C$782,СВЦЭМ!$A$39:$A$782,$A63,СВЦЭМ!$B$39:$B$782,Y$47)+'СЕТ СН'!$G$12+СВЦЭМ!$D$10+'СЕТ СН'!$G$6-'СЕТ СН'!$G$22</f>
        <v>2078.3991151999999</v>
      </c>
    </row>
    <row r="64" spans="1:25" ht="15.75" x14ac:dyDescent="0.2">
      <c r="A64" s="35">
        <f t="shared" si="1"/>
        <v>45429</v>
      </c>
      <c r="B64" s="36">
        <f>SUMIFS(СВЦЭМ!$C$39:$C$782,СВЦЭМ!$A$39:$A$782,$A64,СВЦЭМ!$B$39:$B$782,B$47)+'СЕТ СН'!$G$12+СВЦЭМ!$D$10+'СЕТ СН'!$G$6-'СЕТ СН'!$G$22</f>
        <v>2059.0517847900001</v>
      </c>
      <c r="C64" s="36">
        <f>SUMIFS(СВЦЭМ!$C$39:$C$782,СВЦЭМ!$A$39:$A$782,$A64,СВЦЭМ!$B$39:$B$782,C$47)+'СЕТ СН'!$G$12+СВЦЭМ!$D$10+'СЕТ СН'!$G$6-'СЕТ СН'!$G$22</f>
        <v>2085.8223798600002</v>
      </c>
      <c r="D64" s="36">
        <f>SUMIFS(СВЦЭМ!$C$39:$C$782,СВЦЭМ!$A$39:$A$782,$A64,СВЦЭМ!$B$39:$B$782,D$47)+'СЕТ СН'!$G$12+СВЦЭМ!$D$10+'СЕТ СН'!$G$6-'СЕТ СН'!$G$22</f>
        <v>2092.3993780400001</v>
      </c>
      <c r="E64" s="36">
        <f>SUMIFS(СВЦЭМ!$C$39:$C$782,СВЦЭМ!$A$39:$A$782,$A64,СВЦЭМ!$B$39:$B$782,E$47)+'СЕТ СН'!$G$12+СВЦЭМ!$D$10+'СЕТ СН'!$G$6-'СЕТ СН'!$G$22</f>
        <v>2163.31442277</v>
      </c>
      <c r="F64" s="36">
        <f>SUMIFS(СВЦЭМ!$C$39:$C$782,СВЦЭМ!$A$39:$A$782,$A64,СВЦЭМ!$B$39:$B$782,F$47)+'СЕТ СН'!$G$12+СВЦЭМ!$D$10+'СЕТ СН'!$G$6-'СЕТ СН'!$G$22</f>
        <v>2191.6099359099999</v>
      </c>
      <c r="G64" s="36">
        <f>SUMIFS(СВЦЭМ!$C$39:$C$782,СВЦЭМ!$A$39:$A$782,$A64,СВЦЭМ!$B$39:$B$782,G$47)+'СЕТ СН'!$G$12+СВЦЭМ!$D$10+'СЕТ СН'!$G$6-'СЕТ СН'!$G$22</f>
        <v>2164.1826058299998</v>
      </c>
      <c r="H64" s="36">
        <f>SUMIFS(СВЦЭМ!$C$39:$C$782,СВЦЭМ!$A$39:$A$782,$A64,СВЦЭМ!$B$39:$B$782,H$47)+'СЕТ СН'!$G$12+СВЦЭМ!$D$10+'СЕТ СН'!$G$6-'СЕТ СН'!$G$22</f>
        <v>2143.1462331799999</v>
      </c>
      <c r="I64" s="36">
        <f>SUMIFS(СВЦЭМ!$C$39:$C$782,СВЦЭМ!$A$39:$A$782,$A64,СВЦЭМ!$B$39:$B$782,I$47)+'СЕТ СН'!$G$12+СВЦЭМ!$D$10+'СЕТ СН'!$G$6-'СЕТ СН'!$G$22</f>
        <v>2155.6804882299998</v>
      </c>
      <c r="J64" s="36">
        <f>SUMIFS(СВЦЭМ!$C$39:$C$782,СВЦЭМ!$A$39:$A$782,$A64,СВЦЭМ!$B$39:$B$782,J$47)+'СЕТ СН'!$G$12+СВЦЭМ!$D$10+'СЕТ СН'!$G$6-'СЕТ СН'!$G$22</f>
        <v>2096.0925622999998</v>
      </c>
      <c r="K64" s="36">
        <f>SUMIFS(СВЦЭМ!$C$39:$C$782,СВЦЭМ!$A$39:$A$782,$A64,СВЦЭМ!$B$39:$B$782,K$47)+'СЕТ СН'!$G$12+СВЦЭМ!$D$10+'СЕТ СН'!$G$6-'СЕТ СН'!$G$22</f>
        <v>2082.5204970599998</v>
      </c>
      <c r="L64" s="36">
        <f>SUMIFS(СВЦЭМ!$C$39:$C$782,СВЦЭМ!$A$39:$A$782,$A64,СВЦЭМ!$B$39:$B$782,L$47)+'СЕТ СН'!$G$12+СВЦЭМ!$D$10+'СЕТ СН'!$G$6-'СЕТ СН'!$G$22</f>
        <v>2065.6183429799999</v>
      </c>
      <c r="M64" s="36">
        <f>SUMIFS(СВЦЭМ!$C$39:$C$782,СВЦЭМ!$A$39:$A$782,$A64,СВЦЭМ!$B$39:$B$782,M$47)+'СЕТ СН'!$G$12+СВЦЭМ!$D$10+'СЕТ СН'!$G$6-'СЕТ СН'!$G$22</f>
        <v>2089.32714644</v>
      </c>
      <c r="N64" s="36">
        <f>SUMIFS(СВЦЭМ!$C$39:$C$782,СВЦЭМ!$A$39:$A$782,$A64,СВЦЭМ!$B$39:$B$782,N$47)+'СЕТ СН'!$G$12+СВЦЭМ!$D$10+'СЕТ СН'!$G$6-'СЕТ СН'!$G$22</f>
        <v>2102.7690266899999</v>
      </c>
      <c r="O64" s="36">
        <f>SUMIFS(СВЦЭМ!$C$39:$C$782,СВЦЭМ!$A$39:$A$782,$A64,СВЦЭМ!$B$39:$B$782,O$47)+'СЕТ СН'!$G$12+СВЦЭМ!$D$10+'СЕТ СН'!$G$6-'СЕТ СН'!$G$22</f>
        <v>2119.1423813599999</v>
      </c>
      <c r="P64" s="36">
        <f>SUMIFS(СВЦЭМ!$C$39:$C$782,СВЦЭМ!$A$39:$A$782,$A64,СВЦЭМ!$B$39:$B$782,P$47)+'СЕТ СН'!$G$12+СВЦЭМ!$D$10+'СЕТ СН'!$G$6-'СЕТ СН'!$G$22</f>
        <v>2127.4424602399999</v>
      </c>
      <c r="Q64" s="36">
        <f>SUMIFS(СВЦЭМ!$C$39:$C$782,СВЦЭМ!$A$39:$A$782,$A64,СВЦЭМ!$B$39:$B$782,Q$47)+'СЕТ СН'!$G$12+СВЦЭМ!$D$10+'СЕТ СН'!$G$6-'СЕТ СН'!$G$22</f>
        <v>2160.8351931500001</v>
      </c>
      <c r="R64" s="36">
        <f>SUMIFS(СВЦЭМ!$C$39:$C$782,СВЦЭМ!$A$39:$A$782,$A64,СВЦЭМ!$B$39:$B$782,R$47)+'СЕТ СН'!$G$12+СВЦЭМ!$D$10+'СЕТ СН'!$G$6-'СЕТ СН'!$G$22</f>
        <v>2170.2230041100001</v>
      </c>
      <c r="S64" s="36">
        <f>SUMIFS(СВЦЭМ!$C$39:$C$782,СВЦЭМ!$A$39:$A$782,$A64,СВЦЭМ!$B$39:$B$782,S$47)+'СЕТ СН'!$G$12+СВЦЭМ!$D$10+'СЕТ СН'!$G$6-'СЕТ СН'!$G$22</f>
        <v>2145.0699751699999</v>
      </c>
      <c r="T64" s="36">
        <f>SUMIFS(СВЦЭМ!$C$39:$C$782,СВЦЭМ!$A$39:$A$782,$A64,СВЦЭМ!$B$39:$B$782,T$47)+'СЕТ СН'!$G$12+СВЦЭМ!$D$10+'СЕТ СН'!$G$6-'СЕТ СН'!$G$22</f>
        <v>2107.4773244399998</v>
      </c>
      <c r="U64" s="36">
        <f>SUMIFS(СВЦЭМ!$C$39:$C$782,СВЦЭМ!$A$39:$A$782,$A64,СВЦЭМ!$B$39:$B$782,U$47)+'СЕТ СН'!$G$12+СВЦЭМ!$D$10+'СЕТ СН'!$G$6-'СЕТ СН'!$G$22</f>
        <v>2100.7605397900002</v>
      </c>
      <c r="V64" s="36">
        <f>SUMIFS(СВЦЭМ!$C$39:$C$782,СВЦЭМ!$A$39:$A$782,$A64,СВЦЭМ!$B$39:$B$782,V$47)+'СЕТ СН'!$G$12+СВЦЭМ!$D$10+'СЕТ СН'!$G$6-'СЕТ СН'!$G$22</f>
        <v>2083.4375846200001</v>
      </c>
      <c r="W64" s="36">
        <f>SUMIFS(СВЦЭМ!$C$39:$C$782,СВЦЭМ!$A$39:$A$782,$A64,СВЦЭМ!$B$39:$B$782,W$47)+'СЕТ СН'!$G$12+СВЦЭМ!$D$10+'СЕТ СН'!$G$6-'СЕТ СН'!$G$22</f>
        <v>2049.3478058699998</v>
      </c>
      <c r="X64" s="36">
        <f>SUMIFS(СВЦЭМ!$C$39:$C$782,СВЦЭМ!$A$39:$A$782,$A64,СВЦЭМ!$B$39:$B$782,X$47)+'СЕТ СН'!$G$12+СВЦЭМ!$D$10+'СЕТ СН'!$G$6-'СЕТ СН'!$G$22</f>
        <v>2076.4407215599999</v>
      </c>
      <c r="Y64" s="36">
        <f>SUMIFS(СВЦЭМ!$C$39:$C$782,СВЦЭМ!$A$39:$A$782,$A64,СВЦЭМ!$B$39:$B$782,Y$47)+'СЕТ СН'!$G$12+СВЦЭМ!$D$10+'СЕТ СН'!$G$6-'СЕТ СН'!$G$22</f>
        <v>2151.5068031300002</v>
      </c>
    </row>
    <row r="65" spans="1:27" ht="15.75" x14ac:dyDescent="0.2">
      <c r="A65" s="35">
        <f t="shared" si="1"/>
        <v>45430</v>
      </c>
      <c r="B65" s="36">
        <f>SUMIFS(СВЦЭМ!$C$39:$C$782,СВЦЭМ!$A$39:$A$782,$A65,СВЦЭМ!$B$39:$B$782,B$47)+'СЕТ СН'!$G$12+СВЦЭМ!$D$10+'СЕТ СН'!$G$6-'СЕТ СН'!$G$22</f>
        <v>2104.2072878200001</v>
      </c>
      <c r="C65" s="36">
        <f>SUMIFS(СВЦЭМ!$C$39:$C$782,СВЦЭМ!$A$39:$A$782,$A65,СВЦЭМ!$B$39:$B$782,C$47)+'СЕТ СН'!$G$12+СВЦЭМ!$D$10+'СЕТ СН'!$G$6-'СЕТ СН'!$G$22</f>
        <v>2184.4440418899999</v>
      </c>
      <c r="D65" s="36">
        <f>SUMIFS(СВЦЭМ!$C$39:$C$782,СВЦЭМ!$A$39:$A$782,$A65,СВЦЭМ!$B$39:$B$782,D$47)+'СЕТ СН'!$G$12+СВЦЭМ!$D$10+'СЕТ СН'!$G$6-'СЕТ СН'!$G$22</f>
        <v>2173.3739455700002</v>
      </c>
      <c r="E65" s="36">
        <f>SUMIFS(СВЦЭМ!$C$39:$C$782,СВЦЭМ!$A$39:$A$782,$A65,СВЦЭМ!$B$39:$B$782,E$47)+'СЕТ СН'!$G$12+СВЦЭМ!$D$10+'СЕТ СН'!$G$6-'СЕТ СН'!$G$22</f>
        <v>2191.6051167800001</v>
      </c>
      <c r="F65" s="36">
        <f>SUMIFS(СВЦЭМ!$C$39:$C$782,СВЦЭМ!$A$39:$A$782,$A65,СВЦЭМ!$B$39:$B$782,F$47)+'СЕТ СН'!$G$12+СВЦЭМ!$D$10+'СЕТ СН'!$G$6-'СЕТ СН'!$G$22</f>
        <v>2197.2130984599999</v>
      </c>
      <c r="G65" s="36">
        <f>SUMIFS(СВЦЭМ!$C$39:$C$782,СВЦЭМ!$A$39:$A$782,$A65,СВЦЭМ!$B$39:$B$782,G$47)+'СЕТ СН'!$G$12+СВЦЭМ!$D$10+'СЕТ СН'!$G$6-'СЕТ СН'!$G$22</f>
        <v>2204.3270643999999</v>
      </c>
      <c r="H65" s="36">
        <f>SUMIFS(СВЦЭМ!$C$39:$C$782,СВЦЭМ!$A$39:$A$782,$A65,СВЦЭМ!$B$39:$B$782,H$47)+'СЕТ СН'!$G$12+СВЦЭМ!$D$10+'СЕТ СН'!$G$6-'СЕТ СН'!$G$22</f>
        <v>2175.7609304900002</v>
      </c>
      <c r="I65" s="36">
        <f>SUMIFS(СВЦЭМ!$C$39:$C$782,СВЦЭМ!$A$39:$A$782,$A65,СВЦЭМ!$B$39:$B$782,I$47)+'СЕТ СН'!$G$12+СВЦЭМ!$D$10+'СЕТ СН'!$G$6-'СЕТ СН'!$G$22</f>
        <v>2146.8684165999998</v>
      </c>
      <c r="J65" s="36">
        <f>SUMIFS(СВЦЭМ!$C$39:$C$782,СВЦЭМ!$A$39:$A$782,$A65,СВЦЭМ!$B$39:$B$782,J$47)+'СЕТ СН'!$G$12+СВЦЭМ!$D$10+'СЕТ СН'!$G$6-'СЕТ СН'!$G$22</f>
        <v>2102.81676247</v>
      </c>
      <c r="K65" s="36">
        <f>SUMIFS(СВЦЭМ!$C$39:$C$782,СВЦЭМ!$A$39:$A$782,$A65,СВЦЭМ!$B$39:$B$782,K$47)+'СЕТ СН'!$G$12+СВЦЭМ!$D$10+'СЕТ СН'!$G$6-'СЕТ СН'!$G$22</f>
        <v>2070.9544228</v>
      </c>
      <c r="L65" s="36">
        <f>SUMIFS(СВЦЭМ!$C$39:$C$782,СВЦЭМ!$A$39:$A$782,$A65,СВЦЭМ!$B$39:$B$782,L$47)+'СЕТ СН'!$G$12+СВЦЭМ!$D$10+'СЕТ СН'!$G$6-'СЕТ СН'!$G$22</f>
        <v>2066.4119424199998</v>
      </c>
      <c r="M65" s="36">
        <f>SUMIFS(СВЦЭМ!$C$39:$C$782,СВЦЭМ!$A$39:$A$782,$A65,СВЦЭМ!$B$39:$B$782,M$47)+'СЕТ СН'!$G$12+СВЦЭМ!$D$10+'СЕТ СН'!$G$6-'СЕТ СН'!$G$22</f>
        <v>2105.1384212200001</v>
      </c>
      <c r="N65" s="36">
        <f>SUMIFS(СВЦЭМ!$C$39:$C$782,СВЦЭМ!$A$39:$A$782,$A65,СВЦЭМ!$B$39:$B$782,N$47)+'СЕТ СН'!$G$12+СВЦЭМ!$D$10+'СЕТ СН'!$G$6-'СЕТ СН'!$G$22</f>
        <v>2098.0595642499998</v>
      </c>
      <c r="O65" s="36">
        <f>SUMIFS(СВЦЭМ!$C$39:$C$782,СВЦЭМ!$A$39:$A$782,$A65,СВЦЭМ!$B$39:$B$782,O$47)+'СЕТ СН'!$G$12+СВЦЭМ!$D$10+'СЕТ СН'!$G$6-'СЕТ СН'!$G$22</f>
        <v>2117.1764584500002</v>
      </c>
      <c r="P65" s="36">
        <f>SUMIFS(СВЦЭМ!$C$39:$C$782,СВЦЭМ!$A$39:$A$782,$A65,СВЦЭМ!$B$39:$B$782,P$47)+'СЕТ СН'!$G$12+СВЦЭМ!$D$10+'СЕТ СН'!$G$6-'СЕТ СН'!$G$22</f>
        <v>2137.2573228199999</v>
      </c>
      <c r="Q65" s="36">
        <f>SUMIFS(СВЦЭМ!$C$39:$C$782,СВЦЭМ!$A$39:$A$782,$A65,СВЦЭМ!$B$39:$B$782,Q$47)+'СЕТ СН'!$G$12+СВЦЭМ!$D$10+'СЕТ СН'!$G$6-'СЕТ СН'!$G$22</f>
        <v>2157.13620528</v>
      </c>
      <c r="R65" s="36">
        <f>SUMIFS(СВЦЭМ!$C$39:$C$782,СВЦЭМ!$A$39:$A$782,$A65,СВЦЭМ!$B$39:$B$782,R$47)+'СЕТ СН'!$G$12+СВЦЭМ!$D$10+'СЕТ СН'!$G$6-'СЕТ СН'!$G$22</f>
        <v>2175.15637139</v>
      </c>
      <c r="S65" s="36">
        <f>SUMIFS(СВЦЭМ!$C$39:$C$782,СВЦЭМ!$A$39:$A$782,$A65,СВЦЭМ!$B$39:$B$782,S$47)+'СЕТ СН'!$G$12+СВЦЭМ!$D$10+'СЕТ СН'!$G$6-'СЕТ СН'!$G$22</f>
        <v>2168.6109166299998</v>
      </c>
      <c r="T65" s="36">
        <f>SUMIFS(СВЦЭМ!$C$39:$C$782,СВЦЭМ!$A$39:$A$782,$A65,СВЦЭМ!$B$39:$B$782,T$47)+'СЕТ СН'!$G$12+СВЦЭМ!$D$10+'СЕТ СН'!$G$6-'СЕТ СН'!$G$22</f>
        <v>2137.9865425899998</v>
      </c>
      <c r="U65" s="36">
        <f>SUMIFS(СВЦЭМ!$C$39:$C$782,СВЦЭМ!$A$39:$A$782,$A65,СВЦЭМ!$B$39:$B$782,U$47)+'СЕТ СН'!$G$12+СВЦЭМ!$D$10+'СЕТ СН'!$G$6-'СЕТ СН'!$G$22</f>
        <v>2115.3694980599998</v>
      </c>
      <c r="V65" s="36">
        <f>SUMIFS(СВЦЭМ!$C$39:$C$782,СВЦЭМ!$A$39:$A$782,$A65,СВЦЭМ!$B$39:$B$782,V$47)+'СЕТ СН'!$G$12+СВЦЭМ!$D$10+'СЕТ СН'!$G$6-'СЕТ СН'!$G$22</f>
        <v>2064.0821619899998</v>
      </c>
      <c r="W65" s="36">
        <f>SUMIFS(СВЦЭМ!$C$39:$C$782,СВЦЭМ!$A$39:$A$782,$A65,СВЦЭМ!$B$39:$B$782,W$47)+'СЕТ СН'!$G$12+СВЦЭМ!$D$10+'СЕТ СН'!$G$6-'СЕТ СН'!$G$22</f>
        <v>2013.9857508</v>
      </c>
      <c r="X65" s="36">
        <f>SUMIFS(СВЦЭМ!$C$39:$C$782,СВЦЭМ!$A$39:$A$782,$A65,СВЦЭМ!$B$39:$B$782,X$47)+'СЕТ СН'!$G$12+СВЦЭМ!$D$10+'СЕТ СН'!$G$6-'СЕТ СН'!$G$22</f>
        <v>2049.5732910000002</v>
      </c>
      <c r="Y65" s="36">
        <f>SUMIFS(СВЦЭМ!$C$39:$C$782,СВЦЭМ!$A$39:$A$782,$A65,СВЦЭМ!$B$39:$B$782,Y$47)+'СЕТ СН'!$G$12+СВЦЭМ!$D$10+'СЕТ СН'!$G$6-'СЕТ СН'!$G$22</f>
        <v>2125.2482030900001</v>
      </c>
    </row>
    <row r="66" spans="1:27" ht="15.75" x14ac:dyDescent="0.2">
      <c r="A66" s="35">
        <f t="shared" si="1"/>
        <v>45431</v>
      </c>
      <c r="B66" s="36">
        <f>SUMIFS(СВЦЭМ!$C$39:$C$782,СВЦЭМ!$A$39:$A$782,$A66,СВЦЭМ!$B$39:$B$782,B$47)+'СЕТ СН'!$G$12+СВЦЭМ!$D$10+'СЕТ СН'!$G$6-'СЕТ СН'!$G$22</f>
        <v>2170.38363794</v>
      </c>
      <c r="C66" s="36">
        <f>SUMIFS(СВЦЭМ!$C$39:$C$782,СВЦЭМ!$A$39:$A$782,$A66,СВЦЭМ!$B$39:$B$782,C$47)+'СЕТ СН'!$G$12+СВЦЭМ!$D$10+'СЕТ СН'!$G$6-'СЕТ СН'!$G$22</f>
        <v>2197.7426942900001</v>
      </c>
      <c r="D66" s="36">
        <f>SUMIFS(СВЦЭМ!$C$39:$C$782,СВЦЭМ!$A$39:$A$782,$A66,СВЦЭМ!$B$39:$B$782,D$47)+'СЕТ СН'!$G$12+СВЦЭМ!$D$10+'СЕТ СН'!$G$6-'СЕТ СН'!$G$22</f>
        <v>2216.3963775900002</v>
      </c>
      <c r="E66" s="36">
        <f>SUMIFS(СВЦЭМ!$C$39:$C$782,СВЦЭМ!$A$39:$A$782,$A66,СВЦЭМ!$B$39:$B$782,E$47)+'СЕТ СН'!$G$12+СВЦЭМ!$D$10+'СЕТ СН'!$G$6-'СЕТ СН'!$G$22</f>
        <v>2248.8884935199999</v>
      </c>
      <c r="F66" s="36">
        <f>SUMIFS(СВЦЭМ!$C$39:$C$782,СВЦЭМ!$A$39:$A$782,$A66,СВЦЭМ!$B$39:$B$782,F$47)+'СЕТ СН'!$G$12+СВЦЭМ!$D$10+'СЕТ СН'!$G$6-'СЕТ СН'!$G$22</f>
        <v>2250.5498785599998</v>
      </c>
      <c r="G66" s="36">
        <f>SUMIFS(СВЦЭМ!$C$39:$C$782,СВЦЭМ!$A$39:$A$782,$A66,СВЦЭМ!$B$39:$B$782,G$47)+'СЕТ СН'!$G$12+СВЦЭМ!$D$10+'СЕТ СН'!$G$6-'СЕТ СН'!$G$22</f>
        <v>2228.2049117900001</v>
      </c>
      <c r="H66" s="36">
        <f>SUMIFS(СВЦЭМ!$C$39:$C$782,СВЦЭМ!$A$39:$A$782,$A66,СВЦЭМ!$B$39:$B$782,H$47)+'СЕТ СН'!$G$12+СВЦЭМ!$D$10+'СЕТ СН'!$G$6-'СЕТ СН'!$G$22</f>
        <v>2241.24989091</v>
      </c>
      <c r="I66" s="36">
        <f>SUMIFS(СВЦЭМ!$C$39:$C$782,СВЦЭМ!$A$39:$A$782,$A66,СВЦЭМ!$B$39:$B$782,I$47)+'СЕТ СН'!$G$12+СВЦЭМ!$D$10+'СЕТ СН'!$G$6-'СЕТ СН'!$G$22</f>
        <v>2210.91044857</v>
      </c>
      <c r="J66" s="36">
        <f>SUMIFS(СВЦЭМ!$C$39:$C$782,СВЦЭМ!$A$39:$A$782,$A66,СВЦЭМ!$B$39:$B$782,J$47)+'СЕТ СН'!$G$12+СВЦЭМ!$D$10+'СЕТ СН'!$G$6-'СЕТ СН'!$G$22</f>
        <v>2116.0644652000001</v>
      </c>
      <c r="K66" s="36">
        <f>SUMIFS(СВЦЭМ!$C$39:$C$782,СВЦЭМ!$A$39:$A$782,$A66,СВЦЭМ!$B$39:$B$782,K$47)+'СЕТ СН'!$G$12+СВЦЭМ!$D$10+'СЕТ СН'!$G$6-'СЕТ СН'!$G$22</f>
        <v>2058.3295741799998</v>
      </c>
      <c r="L66" s="36">
        <f>SUMIFS(СВЦЭМ!$C$39:$C$782,СВЦЭМ!$A$39:$A$782,$A66,СВЦЭМ!$B$39:$B$782,L$47)+'СЕТ СН'!$G$12+СВЦЭМ!$D$10+'СЕТ СН'!$G$6-'СЕТ СН'!$G$22</f>
        <v>2035.41220535</v>
      </c>
      <c r="M66" s="36">
        <f>SUMIFS(СВЦЭМ!$C$39:$C$782,СВЦЭМ!$A$39:$A$782,$A66,СВЦЭМ!$B$39:$B$782,M$47)+'СЕТ СН'!$G$12+СВЦЭМ!$D$10+'СЕТ СН'!$G$6-'СЕТ СН'!$G$22</f>
        <v>2049.0001860900002</v>
      </c>
      <c r="N66" s="36">
        <f>SUMIFS(СВЦЭМ!$C$39:$C$782,СВЦЭМ!$A$39:$A$782,$A66,СВЦЭМ!$B$39:$B$782,N$47)+'СЕТ СН'!$G$12+СВЦЭМ!$D$10+'СЕТ СН'!$G$6-'СЕТ СН'!$G$22</f>
        <v>2052.6943268099999</v>
      </c>
      <c r="O66" s="36">
        <f>SUMIFS(СВЦЭМ!$C$39:$C$782,СВЦЭМ!$A$39:$A$782,$A66,СВЦЭМ!$B$39:$B$782,O$47)+'СЕТ СН'!$G$12+СВЦЭМ!$D$10+'СЕТ СН'!$G$6-'СЕТ СН'!$G$22</f>
        <v>2054.7304313099999</v>
      </c>
      <c r="P66" s="36">
        <f>SUMIFS(СВЦЭМ!$C$39:$C$782,СВЦЭМ!$A$39:$A$782,$A66,СВЦЭМ!$B$39:$B$782,P$47)+'СЕТ СН'!$G$12+СВЦЭМ!$D$10+'СЕТ СН'!$G$6-'СЕТ СН'!$G$22</f>
        <v>2073.0652401500001</v>
      </c>
      <c r="Q66" s="36">
        <f>SUMIFS(СВЦЭМ!$C$39:$C$782,СВЦЭМ!$A$39:$A$782,$A66,СВЦЭМ!$B$39:$B$782,Q$47)+'СЕТ СН'!$G$12+СВЦЭМ!$D$10+'СЕТ СН'!$G$6-'СЕТ СН'!$G$22</f>
        <v>2096.1079875199998</v>
      </c>
      <c r="R66" s="36">
        <f>SUMIFS(СВЦЭМ!$C$39:$C$782,СВЦЭМ!$A$39:$A$782,$A66,СВЦЭМ!$B$39:$B$782,R$47)+'СЕТ СН'!$G$12+СВЦЭМ!$D$10+'СЕТ СН'!$G$6-'СЕТ СН'!$G$22</f>
        <v>2098.7910516000002</v>
      </c>
      <c r="S66" s="36">
        <f>SUMIFS(СВЦЭМ!$C$39:$C$782,СВЦЭМ!$A$39:$A$782,$A66,СВЦЭМ!$B$39:$B$782,S$47)+'СЕТ СН'!$G$12+СВЦЭМ!$D$10+'СЕТ СН'!$G$6-'СЕТ СН'!$G$22</f>
        <v>2085.1392340699999</v>
      </c>
      <c r="T66" s="36">
        <f>SUMIFS(СВЦЭМ!$C$39:$C$782,СВЦЭМ!$A$39:$A$782,$A66,СВЦЭМ!$B$39:$B$782,T$47)+'СЕТ СН'!$G$12+СВЦЭМ!$D$10+'СЕТ СН'!$G$6-'СЕТ СН'!$G$22</f>
        <v>2065.6285047199999</v>
      </c>
      <c r="U66" s="36">
        <f>SUMIFS(СВЦЭМ!$C$39:$C$782,СВЦЭМ!$A$39:$A$782,$A66,СВЦЭМ!$B$39:$B$782,U$47)+'СЕТ СН'!$G$12+СВЦЭМ!$D$10+'СЕТ СН'!$G$6-'СЕТ СН'!$G$22</f>
        <v>2052.05338471</v>
      </c>
      <c r="V66" s="36">
        <f>SUMIFS(СВЦЭМ!$C$39:$C$782,СВЦЭМ!$A$39:$A$782,$A66,СВЦЭМ!$B$39:$B$782,V$47)+'СЕТ СН'!$G$12+СВЦЭМ!$D$10+'СЕТ СН'!$G$6-'СЕТ СН'!$G$22</f>
        <v>2053.24149919</v>
      </c>
      <c r="W66" s="36">
        <f>SUMIFS(СВЦЭМ!$C$39:$C$782,СВЦЭМ!$A$39:$A$782,$A66,СВЦЭМ!$B$39:$B$782,W$47)+'СЕТ СН'!$G$12+СВЦЭМ!$D$10+'СЕТ СН'!$G$6-'СЕТ СН'!$G$22</f>
        <v>2015.7042672900002</v>
      </c>
      <c r="X66" s="36">
        <f>SUMIFS(СВЦЭМ!$C$39:$C$782,СВЦЭМ!$A$39:$A$782,$A66,СВЦЭМ!$B$39:$B$782,X$47)+'СЕТ СН'!$G$12+СВЦЭМ!$D$10+'СЕТ СН'!$G$6-'СЕТ СН'!$G$22</f>
        <v>2055.5099692899998</v>
      </c>
      <c r="Y66" s="36">
        <f>SUMIFS(СВЦЭМ!$C$39:$C$782,СВЦЭМ!$A$39:$A$782,$A66,СВЦЭМ!$B$39:$B$782,Y$47)+'СЕТ СН'!$G$12+СВЦЭМ!$D$10+'СЕТ СН'!$G$6-'СЕТ СН'!$G$22</f>
        <v>2077.99867051</v>
      </c>
    </row>
    <row r="67" spans="1:27" ht="15.75" x14ac:dyDescent="0.2">
      <c r="A67" s="35">
        <f t="shared" si="1"/>
        <v>45432</v>
      </c>
      <c r="B67" s="36">
        <f>SUMIFS(СВЦЭМ!$C$39:$C$782,СВЦЭМ!$A$39:$A$782,$A67,СВЦЭМ!$B$39:$B$782,B$47)+'СЕТ СН'!$G$12+СВЦЭМ!$D$10+'СЕТ СН'!$G$6-'СЕТ СН'!$G$22</f>
        <v>2116.1864097299999</v>
      </c>
      <c r="C67" s="36">
        <f>SUMIFS(СВЦЭМ!$C$39:$C$782,СВЦЭМ!$A$39:$A$782,$A67,СВЦЭМ!$B$39:$B$782,C$47)+'СЕТ СН'!$G$12+СВЦЭМ!$D$10+'СЕТ СН'!$G$6-'СЕТ СН'!$G$22</f>
        <v>2214.6816807499999</v>
      </c>
      <c r="D67" s="36">
        <f>SUMIFS(СВЦЭМ!$C$39:$C$782,СВЦЭМ!$A$39:$A$782,$A67,СВЦЭМ!$B$39:$B$782,D$47)+'СЕТ СН'!$G$12+СВЦЭМ!$D$10+'СЕТ СН'!$G$6-'СЕТ СН'!$G$22</f>
        <v>2217.1853800600002</v>
      </c>
      <c r="E67" s="36">
        <f>SUMIFS(СВЦЭМ!$C$39:$C$782,СВЦЭМ!$A$39:$A$782,$A67,СВЦЭМ!$B$39:$B$782,E$47)+'СЕТ СН'!$G$12+СВЦЭМ!$D$10+'СЕТ СН'!$G$6-'СЕТ СН'!$G$22</f>
        <v>2282.2278998500001</v>
      </c>
      <c r="F67" s="36">
        <f>SUMIFS(СВЦЭМ!$C$39:$C$782,СВЦЭМ!$A$39:$A$782,$A67,СВЦЭМ!$B$39:$B$782,F$47)+'СЕТ СН'!$G$12+СВЦЭМ!$D$10+'СЕТ СН'!$G$6-'СЕТ СН'!$G$22</f>
        <v>2278.6225905400001</v>
      </c>
      <c r="G67" s="36">
        <f>SUMIFS(СВЦЭМ!$C$39:$C$782,СВЦЭМ!$A$39:$A$782,$A67,СВЦЭМ!$B$39:$B$782,G$47)+'СЕТ СН'!$G$12+СВЦЭМ!$D$10+'СЕТ СН'!$G$6-'СЕТ СН'!$G$22</f>
        <v>2236.6752882400001</v>
      </c>
      <c r="H67" s="36">
        <f>SUMIFS(СВЦЭМ!$C$39:$C$782,СВЦЭМ!$A$39:$A$782,$A67,СВЦЭМ!$B$39:$B$782,H$47)+'СЕТ СН'!$G$12+СВЦЭМ!$D$10+'СЕТ СН'!$G$6-'СЕТ СН'!$G$22</f>
        <v>2179.7257839399999</v>
      </c>
      <c r="I67" s="36">
        <f>SUMIFS(СВЦЭМ!$C$39:$C$782,СВЦЭМ!$A$39:$A$782,$A67,СВЦЭМ!$B$39:$B$782,I$47)+'СЕТ СН'!$G$12+СВЦЭМ!$D$10+'СЕТ СН'!$G$6-'СЕТ СН'!$G$22</f>
        <v>2110.3362313299999</v>
      </c>
      <c r="J67" s="36">
        <f>SUMIFS(СВЦЭМ!$C$39:$C$782,СВЦЭМ!$A$39:$A$782,$A67,СВЦЭМ!$B$39:$B$782,J$47)+'СЕТ СН'!$G$12+СВЦЭМ!$D$10+'СЕТ СН'!$G$6-'СЕТ СН'!$G$22</f>
        <v>2060.0299296500002</v>
      </c>
      <c r="K67" s="36">
        <f>SUMIFS(СВЦЭМ!$C$39:$C$782,СВЦЭМ!$A$39:$A$782,$A67,СВЦЭМ!$B$39:$B$782,K$47)+'СЕТ СН'!$G$12+СВЦЭМ!$D$10+'СЕТ СН'!$G$6-'СЕТ СН'!$G$22</f>
        <v>2057.4760460399998</v>
      </c>
      <c r="L67" s="36">
        <f>SUMIFS(СВЦЭМ!$C$39:$C$782,СВЦЭМ!$A$39:$A$782,$A67,СВЦЭМ!$B$39:$B$782,L$47)+'СЕТ СН'!$G$12+СВЦЭМ!$D$10+'СЕТ СН'!$G$6-'СЕТ СН'!$G$22</f>
        <v>2044.5420023000001</v>
      </c>
      <c r="M67" s="36">
        <f>SUMIFS(СВЦЭМ!$C$39:$C$782,СВЦЭМ!$A$39:$A$782,$A67,СВЦЭМ!$B$39:$B$782,M$47)+'СЕТ СН'!$G$12+СВЦЭМ!$D$10+'СЕТ СН'!$G$6-'СЕТ СН'!$G$22</f>
        <v>2058.6661632300002</v>
      </c>
      <c r="N67" s="36">
        <f>SUMIFS(СВЦЭМ!$C$39:$C$782,СВЦЭМ!$A$39:$A$782,$A67,СВЦЭМ!$B$39:$B$782,N$47)+'СЕТ СН'!$G$12+СВЦЭМ!$D$10+'СЕТ СН'!$G$6-'СЕТ СН'!$G$22</f>
        <v>2071.18628524</v>
      </c>
      <c r="O67" s="36">
        <f>SUMIFS(СВЦЭМ!$C$39:$C$782,СВЦЭМ!$A$39:$A$782,$A67,СВЦЭМ!$B$39:$B$782,O$47)+'СЕТ СН'!$G$12+СВЦЭМ!$D$10+'СЕТ СН'!$G$6-'СЕТ СН'!$G$22</f>
        <v>2070.7542902</v>
      </c>
      <c r="P67" s="36">
        <f>SUMIFS(СВЦЭМ!$C$39:$C$782,СВЦЭМ!$A$39:$A$782,$A67,СВЦЭМ!$B$39:$B$782,P$47)+'СЕТ СН'!$G$12+СВЦЭМ!$D$10+'СЕТ СН'!$G$6-'СЕТ СН'!$G$22</f>
        <v>2077.7364891299999</v>
      </c>
      <c r="Q67" s="36">
        <f>SUMIFS(СВЦЭМ!$C$39:$C$782,СВЦЭМ!$A$39:$A$782,$A67,СВЦЭМ!$B$39:$B$782,Q$47)+'СЕТ СН'!$G$12+СВЦЭМ!$D$10+'СЕТ СН'!$G$6-'СЕТ СН'!$G$22</f>
        <v>2077.0696973899999</v>
      </c>
      <c r="R67" s="36">
        <f>SUMIFS(СВЦЭМ!$C$39:$C$782,СВЦЭМ!$A$39:$A$782,$A67,СВЦЭМ!$B$39:$B$782,R$47)+'СЕТ СН'!$G$12+СВЦЭМ!$D$10+'СЕТ СН'!$G$6-'СЕТ СН'!$G$22</f>
        <v>2094.4489353200001</v>
      </c>
      <c r="S67" s="36">
        <f>SUMIFS(СВЦЭМ!$C$39:$C$782,СВЦЭМ!$A$39:$A$782,$A67,СВЦЭМ!$B$39:$B$782,S$47)+'СЕТ СН'!$G$12+СВЦЭМ!$D$10+'СЕТ СН'!$G$6-'СЕТ СН'!$G$22</f>
        <v>2082.1447758700001</v>
      </c>
      <c r="T67" s="36">
        <f>SUMIFS(СВЦЭМ!$C$39:$C$782,СВЦЭМ!$A$39:$A$782,$A67,СВЦЭМ!$B$39:$B$782,T$47)+'СЕТ СН'!$G$12+СВЦЭМ!$D$10+'СЕТ СН'!$G$6-'СЕТ СН'!$G$22</f>
        <v>2062.6696492400001</v>
      </c>
      <c r="U67" s="36">
        <f>SUMIFS(СВЦЭМ!$C$39:$C$782,СВЦЭМ!$A$39:$A$782,$A67,СВЦЭМ!$B$39:$B$782,U$47)+'СЕТ СН'!$G$12+СВЦЭМ!$D$10+'СЕТ СН'!$G$6-'СЕТ СН'!$G$22</f>
        <v>2067.47018609</v>
      </c>
      <c r="V67" s="36">
        <f>SUMIFS(СВЦЭМ!$C$39:$C$782,СВЦЭМ!$A$39:$A$782,$A67,СВЦЭМ!$B$39:$B$782,V$47)+'СЕТ СН'!$G$12+СВЦЭМ!$D$10+'СЕТ СН'!$G$6-'СЕТ СН'!$G$22</f>
        <v>2041.7263094</v>
      </c>
      <c r="W67" s="36">
        <f>SUMIFS(СВЦЭМ!$C$39:$C$782,СВЦЭМ!$A$39:$A$782,$A67,СВЦЭМ!$B$39:$B$782,W$47)+'СЕТ СН'!$G$12+СВЦЭМ!$D$10+'СЕТ СН'!$G$6-'СЕТ СН'!$G$22</f>
        <v>2004.2108339299998</v>
      </c>
      <c r="X67" s="36">
        <f>SUMIFS(СВЦЭМ!$C$39:$C$782,СВЦЭМ!$A$39:$A$782,$A67,СВЦЭМ!$B$39:$B$782,X$47)+'СЕТ СН'!$G$12+СВЦЭМ!$D$10+'СЕТ СН'!$G$6-'СЕТ СН'!$G$22</f>
        <v>2034.9478577499999</v>
      </c>
      <c r="Y67" s="36">
        <f>SUMIFS(СВЦЭМ!$C$39:$C$782,СВЦЭМ!$A$39:$A$782,$A67,СВЦЭМ!$B$39:$B$782,Y$47)+'СЕТ СН'!$G$12+СВЦЭМ!$D$10+'СЕТ СН'!$G$6-'СЕТ СН'!$G$22</f>
        <v>2086.3792287699998</v>
      </c>
    </row>
    <row r="68" spans="1:27" ht="15.75" x14ac:dyDescent="0.2">
      <c r="A68" s="35">
        <f t="shared" si="1"/>
        <v>45433</v>
      </c>
      <c r="B68" s="36">
        <f>SUMIFS(СВЦЭМ!$C$39:$C$782,СВЦЭМ!$A$39:$A$782,$A68,СВЦЭМ!$B$39:$B$782,B$47)+'СЕТ СН'!$G$12+СВЦЭМ!$D$10+'СЕТ СН'!$G$6-'СЕТ СН'!$G$22</f>
        <v>2068.7707347199998</v>
      </c>
      <c r="C68" s="36">
        <f>SUMIFS(СВЦЭМ!$C$39:$C$782,СВЦЭМ!$A$39:$A$782,$A68,СВЦЭМ!$B$39:$B$782,C$47)+'СЕТ СН'!$G$12+СВЦЭМ!$D$10+'СЕТ СН'!$G$6-'СЕТ СН'!$G$22</f>
        <v>2179.9470738800001</v>
      </c>
      <c r="D68" s="36">
        <f>SUMIFS(СВЦЭМ!$C$39:$C$782,СВЦЭМ!$A$39:$A$782,$A68,СВЦЭМ!$B$39:$B$782,D$47)+'СЕТ СН'!$G$12+СВЦЭМ!$D$10+'СЕТ СН'!$G$6-'СЕТ СН'!$G$22</f>
        <v>2187.7132477199998</v>
      </c>
      <c r="E68" s="36">
        <f>SUMIFS(СВЦЭМ!$C$39:$C$782,СВЦЭМ!$A$39:$A$782,$A68,СВЦЭМ!$B$39:$B$782,E$47)+'СЕТ СН'!$G$12+СВЦЭМ!$D$10+'СЕТ СН'!$G$6-'СЕТ СН'!$G$22</f>
        <v>2248.57773696</v>
      </c>
      <c r="F68" s="36">
        <f>SUMIFS(СВЦЭМ!$C$39:$C$782,СВЦЭМ!$A$39:$A$782,$A68,СВЦЭМ!$B$39:$B$782,F$47)+'СЕТ СН'!$G$12+СВЦЭМ!$D$10+'СЕТ СН'!$G$6-'СЕТ СН'!$G$22</f>
        <v>2242.7437375200002</v>
      </c>
      <c r="G68" s="36">
        <f>SUMIFS(СВЦЭМ!$C$39:$C$782,СВЦЭМ!$A$39:$A$782,$A68,СВЦЭМ!$B$39:$B$782,G$47)+'СЕТ СН'!$G$12+СВЦЭМ!$D$10+'СЕТ СН'!$G$6-'СЕТ СН'!$G$22</f>
        <v>2202.3256968199998</v>
      </c>
      <c r="H68" s="36">
        <f>SUMIFS(СВЦЭМ!$C$39:$C$782,СВЦЭМ!$A$39:$A$782,$A68,СВЦЭМ!$B$39:$B$782,H$47)+'СЕТ СН'!$G$12+СВЦЭМ!$D$10+'СЕТ СН'!$G$6-'СЕТ СН'!$G$22</f>
        <v>2105.1081821900002</v>
      </c>
      <c r="I68" s="36">
        <f>SUMIFS(СВЦЭМ!$C$39:$C$782,СВЦЭМ!$A$39:$A$782,$A68,СВЦЭМ!$B$39:$B$782,I$47)+'СЕТ СН'!$G$12+СВЦЭМ!$D$10+'СЕТ СН'!$G$6-'СЕТ СН'!$G$22</f>
        <v>2065.5192723199998</v>
      </c>
      <c r="J68" s="36">
        <f>SUMIFS(СВЦЭМ!$C$39:$C$782,СВЦЭМ!$A$39:$A$782,$A68,СВЦЭМ!$B$39:$B$782,J$47)+'СЕТ СН'!$G$12+СВЦЭМ!$D$10+'СЕТ СН'!$G$6-'СЕТ СН'!$G$22</f>
        <v>2060.8210815100001</v>
      </c>
      <c r="K68" s="36">
        <f>SUMIFS(СВЦЭМ!$C$39:$C$782,СВЦЭМ!$A$39:$A$782,$A68,СВЦЭМ!$B$39:$B$782,K$47)+'СЕТ СН'!$G$12+СВЦЭМ!$D$10+'СЕТ СН'!$G$6-'СЕТ СН'!$G$22</f>
        <v>2065.5670225499998</v>
      </c>
      <c r="L68" s="36">
        <f>SUMIFS(СВЦЭМ!$C$39:$C$782,СВЦЭМ!$A$39:$A$782,$A68,СВЦЭМ!$B$39:$B$782,L$47)+'СЕТ СН'!$G$12+СВЦЭМ!$D$10+'СЕТ СН'!$G$6-'СЕТ СН'!$G$22</f>
        <v>2037.0436616000002</v>
      </c>
      <c r="M68" s="36">
        <f>SUMIFS(СВЦЭМ!$C$39:$C$782,СВЦЭМ!$A$39:$A$782,$A68,СВЦЭМ!$B$39:$B$782,M$47)+'СЕТ СН'!$G$12+СВЦЭМ!$D$10+'СЕТ СН'!$G$6-'СЕТ СН'!$G$22</f>
        <v>2037.97466532</v>
      </c>
      <c r="N68" s="36">
        <f>SUMIFS(СВЦЭМ!$C$39:$C$782,СВЦЭМ!$A$39:$A$782,$A68,СВЦЭМ!$B$39:$B$782,N$47)+'СЕТ СН'!$G$12+СВЦЭМ!$D$10+'СЕТ СН'!$G$6-'СЕТ СН'!$G$22</f>
        <v>2011.0674034099998</v>
      </c>
      <c r="O68" s="36">
        <f>SUMIFS(СВЦЭМ!$C$39:$C$782,СВЦЭМ!$A$39:$A$782,$A68,СВЦЭМ!$B$39:$B$782,O$47)+'СЕТ СН'!$G$12+СВЦЭМ!$D$10+'СЕТ СН'!$G$6-'СЕТ СН'!$G$22</f>
        <v>2018.9337052999999</v>
      </c>
      <c r="P68" s="36">
        <f>SUMIFS(СВЦЭМ!$C$39:$C$782,СВЦЭМ!$A$39:$A$782,$A68,СВЦЭМ!$B$39:$B$782,P$47)+'СЕТ СН'!$G$12+СВЦЭМ!$D$10+'СЕТ СН'!$G$6-'СЕТ СН'!$G$22</f>
        <v>2019.0229433099998</v>
      </c>
      <c r="Q68" s="36">
        <f>SUMIFS(СВЦЭМ!$C$39:$C$782,СВЦЭМ!$A$39:$A$782,$A68,СВЦЭМ!$B$39:$B$782,Q$47)+'СЕТ СН'!$G$12+СВЦЭМ!$D$10+'СЕТ СН'!$G$6-'СЕТ СН'!$G$22</f>
        <v>2012.58282474</v>
      </c>
      <c r="R68" s="36">
        <f>SUMIFS(СВЦЭМ!$C$39:$C$782,СВЦЭМ!$A$39:$A$782,$A68,СВЦЭМ!$B$39:$B$782,R$47)+'СЕТ СН'!$G$12+СВЦЭМ!$D$10+'СЕТ СН'!$G$6-'СЕТ СН'!$G$22</f>
        <v>2024.7463579700002</v>
      </c>
      <c r="S68" s="36">
        <f>SUMIFS(СВЦЭМ!$C$39:$C$782,СВЦЭМ!$A$39:$A$782,$A68,СВЦЭМ!$B$39:$B$782,S$47)+'СЕТ СН'!$G$12+СВЦЭМ!$D$10+'СЕТ СН'!$G$6-'СЕТ СН'!$G$22</f>
        <v>2031.3458306100001</v>
      </c>
      <c r="T68" s="36">
        <f>SUMIFS(СВЦЭМ!$C$39:$C$782,СВЦЭМ!$A$39:$A$782,$A68,СВЦЭМ!$B$39:$B$782,T$47)+'СЕТ СН'!$G$12+СВЦЭМ!$D$10+'СЕТ СН'!$G$6-'СЕТ СН'!$G$22</f>
        <v>2018.08710238</v>
      </c>
      <c r="U68" s="36">
        <f>SUMIFS(СВЦЭМ!$C$39:$C$782,СВЦЭМ!$A$39:$A$782,$A68,СВЦЭМ!$B$39:$B$782,U$47)+'СЕТ СН'!$G$12+СВЦЭМ!$D$10+'СЕТ СН'!$G$6-'СЕТ СН'!$G$22</f>
        <v>2030.9315250999998</v>
      </c>
      <c r="V68" s="36">
        <f>SUMIFS(СВЦЭМ!$C$39:$C$782,СВЦЭМ!$A$39:$A$782,$A68,СВЦЭМ!$B$39:$B$782,V$47)+'СЕТ СН'!$G$12+СВЦЭМ!$D$10+'СЕТ СН'!$G$6-'СЕТ СН'!$G$22</f>
        <v>2008.1199702200001</v>
      </c>
      <c r="W68" s="36">
        <f>SUMIFS(СВЦЭМ!$C$39:$C$782,СВЦЭМ!$A$39:$A$782,$A68,СВЦЭМ!$B$39:$B$782,W$47)+'СЕТ СН'!$G$12+СВЦЭМ!$D$10+'СЕТ СН'!$G$6-'СЕТ СН'!$G$22</f>
        <v>1974.7006899399998</v>
      </c>
      <c r="X68" s="36">
        <f>SUMIFS(СВЦЭМ!$C$39:$C$782,СВЦЭМ!$A$39:$A$782,$A68,СВЦЭМ!$B$39:$B$782,X$47)+'СЕТ СН'!$G$12+СВЦЭМ!$D$10+'СЕТ СН'!$G$6-'СЕТ СН'!$G$22</f>
        <v>2017.0096087000002</v>
      </c>
      <c r="Y68" s="36">
        <f>SUMIFS(СВЦЭМ!$C$39:$C$782,СВЦЭМ!$A$39:$A$782,$A68,СВЦЭМ!$B$39:$B$782,Y$47)+'СЕТ СН'!$G$12+СВЦЭМ!$D$10+'СЕТ СН'!$G$6-'СЕТ СН'!$G$22</f>
        <v>2013.8248091700002</v>
      </c>
    </row>
    <row r="69" spans="1:27" ht="15.75" x14ac:dyDescent="0.2">
      <c r="A69" s="35">
        <f t="shared" si="1"/>
        <v>45434</v>
      </c>
      <c r="B69" s="36">
        <f>SUMIFS(СВЦЭМ!$C$39:$C$782,СВЦЭМ!$A$39:$A$782,$A69,СВЦЭМ!$B$39:$B$782,B$47)+'СЕТ СН'!$G$12+СВЦЭМ!$D$10+'СЕТ СН'!$G$6-'СЕТ СН'!$G$22</f>
        <v>2057.00473521</v>
      </c>
      <c r="C69" s="36">
        <f>SUMIFS(СВЦЭМ!$C$39:$C$782,СВЦЭМ!$A$39:$A$782,$A69,СВЦЭМ!$B$39:$B$782,C$47)+'СЕТ СН'!$G$12+СВЦЭМ!$D$10+'СЕТ СН'!$G$6-'СЕТ СН'!$G$22</f>
        <v>2142.1412794799999</v>
      </c>
      <c r="D69" s="36">
        <f>SUMIFS(СВЦЭМ!$C$39:$C$782,СВЦЭМ!$A$39:$A$782,$A69,СВЦЭМ!$B$39:$B$782,D$47)+'СЕТ СН'!$G$12+СВЦЭМ!$D$10+'СЕТ СН'!$G$6-'СЕТ СН'!$G$22</f>
        <v>2178.79113487</v>
      </c>
      <c r="E69" s="36">
        <f>SUMIFS(СВЦЭМ!$C$39:$C$782,СВЦЭМ!$A$39:$A$782,$A69,СВЦЭМ!$B$39:$B$782,E$47)+'СЕТ СН'!$G$12+СВЦЭМ!$D$10+'СЕТ СН'!$G$6-'СЕТ СН'!$G$22</f>
        <v>2204.0021158999998</v>
      </c>
      <c r="F69" s="36">
        <f>SUMIFS(СВЦЭМ!$C$39:$C$782,СВЦЭМ!$A$39:$A$782,$A69,СВЦЭМ!$B$39:$B$782,F$47)+'СЕТ СН'!$G$12+СВЦЭМ!$D$10+'СЕТ СН'!$G$6-'СЕТ СН'!$G$22</f>
        <v>2203.9766895600001</v>
      </c>
      <c r="G69" s="36">
        <f>SUMIFS(СВЦЭМ!$C$39:$C$782,СВЦЭМ!$A$39:$A$782,$A69,СВЦЭМ!$B$39:$B$782,G$47)+'СЕТ СН'!$G$12+СВЦЭМ!$D$10+'СЕТ СН'!$G$6-'СЕТ СН'!$G$22</f>
        <v>2202.28222551</v>
      </c>
      <c r="H69" s="36">
        <f>SUMIFS(СВЦЭМ!$C$39:$C$782,СВЦЭМ!$A$39:$A$782,$A69,СВЦЭМ!$B$39:$B$782,H$47)+'СЕТ СН'!$G$12+СВЦЭМ!$D$10+'СЕТ СН'!$G$6-'СЕТ СН'!$G$22</f>
        <v>2122.5770886099999</v>
      </c>
      <c r="I69" s="36">
        <f>SUMIFS(СВЦЭМ!$C$39:$C$782,СВЦЭМ!$A$39:$A$782,$A69,СВЦЭМ!$B$39:$B$782,I$47)+'СЕТ СН'!$G$12+СВЦЭМ!$D$10+'СЕТ СН'!$G$6-'СЕТ СН'!$G$22</f>
        <v>2073.4211849799999</v>
      </c>
      <c r="J69" s="36">
        <f>SUMIFS(СВЦЭМ!$C$39:$C$782,СВЦЭМ!$A$39:$A$782,$A69,СВЦЭМ!$B$39:$B$782,J$47)+'СЕТ СН'!$G$12+СВЦЭМ!$D$10+'СЕТ СН'!$G$6-'СЕТ СН'!$G$22</f>
        <v>2083.1280263399999</v>
      </c>
      <c r="K69" s="36">
        <f>SUMIFS(СВЦЭМ!$C$39:$C$782,СВЦЭМ!$A$39:$A$782,$A69,СВЦЭМ!$B$39:$B$782,K$47)+'СЕТ СН'!$G$12+СВЦЭМ!$D$10+'СЕТ СН'!$G$6-'СЕТ СН'!$G$22</f>
        <v>2052.51274448</v>
      </c>
      <c r="L69" s="36">
        <f>SUMIFS(СВЦЭМ!$C$39:$C$782,СВЦЭМ!$A$39:$A$782,$A69,СВЦЭМ!$B$39:$B$782,L$47)+'СЕТ СН'!$G$12+СВЦЭМ!$D$10+'СЕТ СН'!$G$6-'СЕТ СН'!$G$22</f>
        <v>2022.8954247500001</v>
      </c>
      <c r="M69" s="36">
        <f>SUMIFS(СВЦЭМ!$C$39:$C$782,СВЦЭМ!$A$39:$A$782,$A69,СВЦЭМ!$B$39:$B$782,M$47)+'СЕТ СН'!$G$12+СВЦЭМ!$D$10+'СЕТ СН'!$G$6-'СЕТ СН'!$G$22</f>
        <v>2048.0713676599999</v>
      </c>
      <c r="N69" s="36">
        <f>SUMIFS(СВЦЭМ!$C$39:$C$782,СВЦЭМ!$A$39:$A$782,$A69,СВЦЭМ!$B$39:$B$782,N$47)+'СЕТ СН'!$G$12+СВЦЭМ!$D$10+'СЕТ СН'!$G$6-'СЕТ СН'!$G$22</f>
        <v>2066.4357993399999</v>
      </c>
      <c r="O69" s="36">
        <f>SUMIFS(СВЦЭМ!$C$39:$C$782,СВЦЭМ!$A$39:$A$782,$A69,СВЦЭМ!$B$39:$B$782,O$47)+'СЕТ СН'!$G$12+СВЦЭМ!$D$10+'СЕТ СН'!$G$6-'СЕТ СН'!$G$22</f>
        <v>2075.3749653099999</v>
      </c>
      <c r="P69" s="36">
        <f>SUMIFS(СВЦЭМ!$C$39:$C$782,СВЦЭМ!$A$39:$A$782,$A69,СВЦЭМ!$B$39:$B$782,P$47)+'СЕТ СН'!$G$12+СВЦЭМ!$D$10+'СЕТ СН'!$G$6-'СЕТ СН'!$G$22</f>
        <v>2082.4959298600002</v>
      </c>
      <c r="Q69" s="36">
        <f>SUMIFS(СВЦЭМ!$C$39:$C$782,СВЦЭМ!$A$39:$A$782,$A69,СВЦЭМ!$B$39:$B$782,Q$47)+'СЕТ СН'!$G$12+СВЦЭМ!$D$10+'СЕТ СН'!$G$6-'СЕТ СН'!$G$22</f>
        <v>2099.1579801399998</v>
      </c>
      <c r="R69" s="36">
        <f>SUMIFS(СВЦЭМ!$C$39:$C$782,СВЦЭМ!$A$39:$A$782,$A69,СВЦЭМ!$B$39:$B$782,R$47)+'СЕТ СН'!$G$12+СВЦЭМ!$D$10+'СЕТ СН'!$G$6-'СЕТ СН'!$G$22</f>
        <v>2102.6585217400002</v>
      </c>
      <c r="S69" s="36">
        <f>SUMIFS(СВЦЭМ!$C$39:$C$782,СВЦЭМ!$A$39:$A$782,$A69,СВЦЭМ!$B$39:$B$782,S$47)+'СЕТ СН'!$G$12+СВЦЭМ!$D$10+'СЕТ СН'!$G$6-'СЕТ СН'!$G$22</f>
        <v>2107.3635689500002</v>
      </c>
      <c r="T69" s="36">
        <f>SUMIFS(СВЦЭМ!$C$39:$C$782,СВЦЭМ!$A$39:$A$782,$A69,СВЦЭМ!$B$39:$B$782,T$47)+'СЕТ СН'!$G$12+СВЦЭМ!$D$10+'СЕТ СН'!$G$6-'СЕТ СН'!$G$22</f>
        <v>2084.20463595</v>
      </c>
      <c r="U69" s="36">
        <f>SUMIFS(СВЦЭМ!$C$39:$C$782,СВЦЭМ!$A$39:$A$782,$A69,СВЦЭМ!$B$39:$B$782,U$47)+'СЕТ СН'!$G$12+СВЦЭМ!$D$10+'СЕТ СН'!$G$6-'СЕТ СН'!$G$22</f>
        <v>2075.0390888400002</v>
      </c>
      <c r="V69" s="36">
        <f>SUMIFS(СВЦЭМ!$C$39:$C$782,СВЦЭМ!$A$39:$A$782,$A69,СВЦЭМ!$B$39:$B$782,V$47)+'СЕТ СН'!$G$12+СВЦЭМ!$D$10+'СЕТ СН'!$G$6-'СЕТ СН'!$G$22</f>
        <v>2016.2358858399998</v>
      </c>
      <c r="W69" s="36">
        <f>SUMIFS(СВЦЭМ!$C$39:$C$782,СВЦЭМ!$A$39:$A$782,$A69,СВЦЭМ!$B$39:$B$782,W$47)+'СЕТ СН'!$G$12+СВЦЭМ!$D$10+'СЕТ СН'!$G$6-'СЕТ СН'!$G$22</f>
        <v>1977.1655541999999</v>
      </c>
      <c r="X69" s="36">
        <f>SUMIFS(СВЦЭМ!$C$39:$C$782,СВЦЭМ!$A$39:$A$782,$A69,СВЦЭМ!$B$39:$B$782,X$47)+'СЕТ СН'!$G$12+СВЦЭМ!$D$10+'СЕТ СН'!$G$6-'СЕТ СН'!$G$22</f>
        <v>2007.52006403</v>
      </c>
      <c r="Y69" s="36">
        <f>SUMIFS(СВЦЭМ!$C$39:$C$782,СВЦЭМ!$A$39:$A$782,$A69,СВЦЭМ!$B$39:$B$782,Y$47)+'СЕТ СН'!$G$12+СВЦЭМ!$D$10+'СЕТ СН'!$G$6-'СЕТ СН'!$G$22</f>
        <v>2010.5653942600002</v>
      </c>
    </row>
    <row r="70" spans="1:27" ht="15.75" x14ac:dyDescent="0.2">
      <c r="A70" s="35">
        <f t="shared" si="1"/>
        <v>45435</v>
      </c>
      <c r="B70" s="36">
        <f>SUMIFS(СВЦЭМ!$C$39:$C$782,СВЦЭМ!$A$39:$A$782,$A70,СВЦЭМ!$B$39:$B$782,B$47)+'СЕТ СН'!$G$12+СВЦЭМ!$D$10+'СЕТ СН'!$G$6-'СЕТ СН'!$G$22</f>
        <v>2046.1539155999999</v>
      </c>
      <c r="C70" s="36">
        <f>SUMIFS(СВЦЭМ!$C$39:$C$782,СВЦЭМ!$A$39:$A$782,$A70,СВЦЭМ!$B$39:$B$782,C$47)+'СЕТ СН'!$G$12+СВЦЭМ!$D$10+'СЕТ СН'!$G$6-'СЕТ СН'!$G$22</f>
        <v>2120.24336993</v>
      </c>
      <c r="D70" s="36">
        <f>SUMIFS(СВЦЭМ!$C$39:$C$782,СВЦЭМ!$A$39:$A$782,$A70,СВЦЭМ!$B$39:$B$782,D$47)+'СЕТ СН'!$G$12+СВЦЭМ!$D$10+'СЕТ СН'!$G$6-'СЕТ СН'!$G$22</f>
        <v>2141.15211374</v>
      </c>
      <c r="E70" s="36">
        <f>SUMIFS(СВЦЭМ!$C$39:$C$782,СВЦЭМ!$A$39:$A$782,$A70,СВЦЭМ!$B$39:$B$782,E$47)+'СЕТ СН'!$G$12+СВЦЭМ!$D$10+'СЕТ СН'!$G$6-'СЕТ СН'!$G$22</f>
        <v>2128.7834568499998</v>
      </c>
      <c r="F70" s="36">
        <f>SUMIFS(СВЦЭМ!$C$39:$C$782,СВЦЭМ!$A$39:$A$782,$A70,СВЦЭМ!$B$39:$B$782,F$47)+'СЕТ СН'!$G$12+СВЦЭМ!$D$10+'СЕТ СН'!$G$6-'СЕТ СН'!$G$22</f>
        <v>2137.1663715599998</v>
      </c>
      <c r="G70" s="36">
        <f>SUMIFS(СВЦЭМ!$C$39:$C$782,СВЦЭМ!$A$39:$A$782,$A70,СВЦЭМ!$B$39:$B$782,G$47)+'СЕТ СН'!$G$12+СВЦЭМ!$D$10+'СЕТ СН'!$G$6-'СЕТ СН'!$G$22</f>
        <v>2124.5756891400001</v>
      </c>
      <c r="H70" s="36">
        <f>SUMIFS(СВЦЭМ!$C$39:$C$782,СВЦЭМ!$A$39:$A$782,$A70,СВЦЭМ!$B$39:$B$782,H$47)+'СЕТ СН'!$G$12+СВЦЭМ!$D$10+'СЕТ СН'!$G$6-'СЕТ СН'!$G$22</f>
        <v>2127.4059417200001</v>
      </c>
      <c r="I70" s="36">
        <f>SUMIFS(СВЦЭМ!$C$39:$C$782,СВЦЭМ!$A$39:$A$782,$A70,СВЦЭМ!$B$39:$B$782,I$47)+'СЕТ СН'!$G$12+СВЦЭМ!$D$10+'СЕТ СН'!$G$6-'СЕТ СН'!$G$22</f>
        <v>2053.2212090600001</v>
      </c>
      <c r="J70" s="36">
        <f>SUMIFS(СВЦЭМ!$C$39:$C$782,СВЦЭМ!$A$39:$A$782,$A70,СВЦЭМ!$B$39:$B$782,J$47)+'СЕТ СН'!$G$12+СВЦЭМ!$D$10+'СЕТ СН'!$G$6-'СЕТ СН'!$G$22</f>
        <v>2030.5600427899999</v>
      </c>
      <c r="K70" s="36">
        <f>SUMIFS(СВЦЭМ!$C$39:$C$782,СВЦЭМ!$A$39:$A$782,$A70,СВЦЭМ!$B$39:$B$782,K$47)+'СЕТ СН'!$G$12+СВЦЭМ!$D$10+'СЕТ СН'!$G$6-'СЕТ СН'!$G$22</f>
        <v>2007.36596577</v>
      </c>
      <c r="L70" s="36">
        <f>SUMIFS(СВЦЭМ!$C$39:$C$782,СВЦЭМ!$A$39:$A$782,$A70,СВЦЭМ!$B$39:$B$782,L$47)+'СЕТ СН'!$G$12+СВЦЭМ!$D$10+'СЕТ СН'!$G$6-'СЕТ СН'!$G$22</f>
        <v>2023.9154331200002</v>
      </c>
      <c r="M70" s="36">
        <f>SUMIFS(СВЦЭМ!$C$39:$C$782,СВЦЭМ!$A$39:$A$782,$A70,СВЦЭМ!$B$39:$B$782,M$47)+'СЕТ СН'!$G$12+СВЦЭМ!$D$10+'СЕТ СН'!$G$6-'СЕТ СН'!$G$22</f>
        <v>2024.5028320900001</v>
      </c>
      <c r="N70" s="36">
        <f>SUMIFS(СВЦЭМ!$C$39:$C$782,СВЦЭМ!$A$39:$A$782,$A70,СВЦЭМ!$B$39:$B$782,N$47)+'СЕТ СН'!$G$12+СВЦЭМ!$D$10+'СЕТ СН'!$G$6-'СЕТ СН'!$G$22</f>
        <v>2018.5817170700002</v>
      </c>
      <c r="O70" s="36">
        <f>SUMIFS(СВЦЭМ!$C$39:$C$782,СВЦЭМ!$A$39:$A$782,$A70,СВЦЭМ!$B$39:$B$782,O$47)+'СЕТ СН'!$G$12+СВЦЭМ!$D$10+'СЕТ СН'!$G$6-'СЕТ СН'!$G$22</f>
        <v>2024.7739955500001</v>
      </c>
      <c r="P70" s="36">
        <f>SUMIFS(СВЦЭМ!$C$39:$C$782,СВЦЭМ!$A$39:$A$782,$A70,СВЦЭМ!$B$39:$B$782,P$47)+'СЕТ СН'!$G$12+СВЦЭМ!$D$10+'СЕТ СН'!$G$6-'СЕТ СН'!$G$22</f>
        <v>2030.7507524900002</v>
      </c>
      <c r="Q70" s="36">
        <f>SUMIFS(СВЦЭМ!$C$39:$C$782,СВЦЭМ!$A$39:$A$782,$A70,СВЦЭМ!$B$39:$B$782,Q$47)+'СЕТ СН'!$G$12+СВЦЭМ!$D$10+'СЕТ СН'!$G$6-'СЕТ СН'!$G$22</f>
        <v>2054.2043959399998</v>
      </c>
      <c r="R70" s="36">
        <f>SUMIFS(СВЦЭМ!$C$39:$C$782,СВЦЭМ!$A$39:$A$782,$A70,СВЦЭМ!$B$39:$B$782,R$47)+'СЕТ СН'!$G$12+СВЦЭМ!$D$10+'СЕТ СН'!$G$6-'СЕТ СН'!$G$22</f>
        <v>2052.42300127</v>
      </c>
      <c r="S70" s="36">
        <f>SUMIFS(СВЦЭМ!$C$39:$C$782,СВЦЭМ!$A$39:$A$782,$A70,СВЦЭМ!$B$39:$B$782,S$47)+'СЕТ СН'!$G$12+СВЦЭМ!$D$10+'СЕТ СН'!$G$6-'СЕТ СН'!$G$22</f>
        <v>2043.0834119900001</v>
      </c>
      <c r="T70" s="36">
        <f>SUMIFS(СВЦЭМ!$C$39:$C$782,СВЦЭМ!$A$39:$A$782,$A70,СВЦЭМ!$B$39:$B$782,T$47)+'СЕТ СН'!$G$12+СВЦЭМ!$D$10+'СЕТ СН'!$G$6-'СЕТ СН'!$G$22</f>
        <v>2043.2523738599998</v>
      </c>
      <c r="U70" s="36">
        <f>SUMIFS(СВЦЭМ!$C$39:$C$782,СВЦЭМ!$A$39:$A$782,$A70,СВЦЭМ!$B$39:$B$782,U$47)+'СЕТ СН'!$G$12+СВЦЭМ!$D$10+'СЕТ СН'!$G$6-'СЕТ СН'!$G$22</f>
        <v>2060.6504207600001</v>
      </c>
      <c r="V70" s="36">
        <f>SUMIFS(СВЦЭМ!$C$39:$C$782,СВЦЭМ!$A$39:$A$782,$A70,СВЦЭМ!$B$39:$B$782,V$47)+'СЕТ СН'!$G$12+СВЦЭМ!$D$10+'СЕТ СН'!$G$6-'СЕТ СН'!$G$22</f>
        <v>2050.4895703500001</v>
      </c>
      <c r="W70" s="36">
        <f>SUMIFS(СВЦЭМ!$C$39:$C$782,СВЦЭМ!$A$39:$A$782,$A70,СВЦЭМ!$B$39:$B$782,W$47)+'СЕТ СН'!$G$12+СВЦЭМ!$D$10+'СЕТ СН'!$G$6-'СЕТ СН'!$G$22</f>
        <v>2024.8391435799999</v>
      </c>
      <c r="X70" s="36">
        <f>SUMIFS(СВЦЭМ!$C$39:$C$782,СВЦЭМ!$A$39:$A$782,$A70,СВЦЭМ!$B$39:$B$782,X$47)+'СЕТ СН'!$G$12+СВЦЭМ!$D$10+'СЕТ СН'!$G$6-'СЕТ СН'!$G$22</f>
        <v>2052.0223117800001</v>
      </c>
      <c r="Y70" s="36">
        <f>SUMIFS(СВЦЭМ!$C$39:$C$782,СВЦЭМ!$A$39:$A$782,$A70,СВЦЭМ!$B$39:$B$782,Y$47)+'СЕТ СН'!$G$12+СВЦЭМ!$D$10+'СЕТ СН'!$G$6-'СЕТ СН'!$G$22</f>
        <v>2112.26077209</v>
      </c>
    </row>
    <row r="71" spans="1:27" ht="15.75" x14ac:dyDescent="0.2">
      <c r="A71" s="35">
        <f t="shared" si="1"/>
        <v>45436</v>
      </c>
      <c r="B71" s="36">
        <f>SUMIFS(СВЦЭМ!$C$39:$C$782,СВЦЭМ!$A$39:$A$782,$A71,СВЦЭМ!$B$39:$B$782,B$47)+'СЕТ СН'!$G$12+СВЦЭМ!$D$10+'СЕТ СН'!$G$6-'СЕТ СН'!$G$22</f>
        <v>2027.65309789</v>
      </c>
      <c r="C71" s="36">
        <f>SUMIFS(СВЦЭМ!$C$39:$C$782,СВЦЭМ!$A$39:$A$782,$A71,СВЦЭМ!$B$39:$B$782,C$47)+'СЕТ СН'!$G$12+СВЦЭМ!$D$10+'СЕТ СН'!$G$6-'СЕТ СН'!$G$22</f>
        <v>2104.1224379700002</v>
      </c>
      <c r="D71" s="36">
        <f>SUMIFS(СВЦЭМ!$C$39:$C$782,СВЦЭМ!$A$39:$A$782,$A71,СВЦЭМ!$B$39:$B$782,D$47)+'СЕТ СН'!$G$12+СВЦЭМ!$D$10+'СЕТ СН'!$G$6-'СЕТ СН'!$G$22</f>
        <v>2126.0152011800001</v>
      </c>
      <c r="E71" s="36">
        <f>SUMIFS(СВЦЭМ!$C$39:$C$782,СВЦЭМ!$A$39:$A$782,$A71,СВЦЭМ!$B$39:$B$782,E$47)+'СЕТ СН'!$G$12+СВЦЭМ!$D$10+'СЕТ СН'!$G$6-'СЕТ СН'!$G$22</f>
        <v>2192.0622127199999</v>
      </c>
      <c r="F71" s="36">
        <f>SUMIFS(СВЦЭМ!$C$39:$C$782,СВЦЭМ!$A$39:$A$782,$A71,СВЦЭМ!$B$39:$B$782,F$47)+'СЕТ СН'!$G$12+СВЦЭМ!$D$10+'СЕТ СН'!$G$6-'СЕТ СН'!$G$22</f>
        <v>2174.91040277</v>
      </c>
      <c r="G71" s="36">
        <f>SUMIFS(СВЦЭМ!$C$39:$C$782,СВЦЭМ!$A$39:$A$782,$A71,СВЦЭМ!$B$39:$B$782,G$47)+'СЕТ СН'!$G$12+СВЦЭМ!$D$10+'СЕТ СН'!$G$6-'СЕТ СН'!$G$22</f>
        <v>2147.3705954699999</v>
      </c>
      <c r="H71" s="36">
        <f>SUMIFS(СВЦЭМ!$C$39:$C$782,СВЦЭМ!$A$39:$A$782,$A71,СВЦЭМ!$B$39:$B$782,H$47)+'СЕТ СН'!$G$12+СВЦЭМ!$D$10+'СЕТ СН'!$G$6-'СЕТ СН'!$G$22</f>
        <v>2028.27769893</v>
      </c>
      <c r="I71" s="36">
        <f>SUMIFS(СВЦЭМ!$C$39:$C$782,СВЦЭМ!$A$39:$A$782,$A71,СВЦЭМ!$B$39:$B$782,I$47)+'СЕТ СН'!$G$12+СВЦЭМ!$D$10+'СЕТ СН'!$G$6-'СЕТ СН'!$G$22</f>
        <v>1936.4382851400001</v>
      </c>
      <c r="J71" s="36">
        <f>SUMIFS(СВЦЭМ!$C$39:$C$782,СВЦЭМ!$A$39:$A$782,$A71,СВЦЭМ!$B$39:$B$782,J$47)+'СЕТ СН'!$G$12+СВЦЭМ!$D$10+'СЕТ СН'!$G$6-'СЕТ СН'!$G$22</f>
        <v>1902.2460277999999</v>
      </c>
      <c r="K71" s="36">
        <f>SUMIFS(СВЦЭМ!$C$39:$C$782,СВЦЭМ!$A$39:$A$782,$A71,СВЦЭМ!$B$39:$B$782,K$47)+'СЕТ СН'!$G$12+СВЦЭМ!$D$10+'СЕТ СН'!$G$6-'СЕТ СН'!$G$22</f>
        <v>1880.6400657200002</v>
      </c>
      <c r="L71" s="36">
        <f>SUMIFS(СВЦЭМ!$C$39:$C$782,СВЦЭМ!$A$39:$A$782,$A71,СВЦЭМ!$B$39:$B$782,L$47)+'СЕТ СН'!$G$12+СВЦЭМ!$D$10+'СЕТ СН'!$G$6-'СЕТ СН'!$G$22</f>
        <v>1857.91575491</v>
      </c>
      <c r="M71" s="36">
        <f>SUMIFS(СВЦЭМ!$C$39:$C$782,СВЦЭМ!$A$39:$A$782,$A71,СВЦЭМ!$B$39:$B$782,M$47)+'СЕТ СН'!$G$12+СВЦЭМ!$D$10+'СЕТ СН'!$G$6-'СЕТ СН'!$G$22</f>
        <v>1860.2185893000001</v>
      </c>
      <c r="N71" s="36">
        <f>SUMIFS(СВЦЭМ!$C$39:$C$782,СВЦЭМ!$A$39:$A$782,$A71,СВЦЭМ!$B$39:$B$782,N$47)+'СЕТ СН'!$G$12+СВЦЭМ!$D$10+'СЕТ СН'!$G$6-'СЕТ СН'!$G$22</f>
        <v>1863.0888738899998</v>
      </c>
      <c r="O71" s="36">
        <f>SUMIFS(СВЦЭМ!$C$39:$C$782,СВЦЭМ!$A$39:$A$782,$A71,СВЦЭМ!$B$39:$B$782,O$47)+'СЕТ СН'!$G$12+СВЦЭМ!$D$10+'СЕТ СН'!$G$6-'СЕТ СН'!$G$22</f>
        <v>1870.6228619499998</v>
      </c>
      <c r="P71" s="36">
        <f>SUMIFS(СВЦЭМ!$C$39:$C$782,СВЦЭМ!$A$39:$A$782,$A71,СВЦЭМ!$B$39:$B$782,P$47)+'СЕТ СН'!$G$12+СВЦЭМ!$D$10+'СЕТ СН'!$G$6-'СЕТ СН'!$G$22</f>
        <v>1886.1713300699998</v>
      </c>
      <c r="Q71" s="36">
        <f>SUMIFS(СВЦЭМ!$C$39:$C$782,СВЦЭМ!$A$39:$A$782,$A71,СВЦЭМ!$B$39:$B$782,Q$47)+'СЕТ СН'!$G$12+СВЦЭМ!$D$10+'СЕТ СН'!$G$6-'СЕТ СН'!$G$22</f>
        <v>1895.1016540999999</v>
      </c>
      <c r="R71" s="36">
        <f>SUMIFS(СВЦЭМ!$C$39:$C$782,СВЦЭМ!$A$39:$A$782,$A71,СВЦЭМ!$B$39:$B$782,R$47)+'СЕТ СН'!$G$12+СВЦЭМ!$D$10+'СЕТ СН'!$G$6-'СЕТ СН'!$G$22</f>
        <v>1922.4910335200002</v>
      </c>
      <c r="S71" s="36">
        <f>SUMIFS(СВЦЭМ!$C$39:$C$782,СВЦЭМ!$A$39:$A$782,$A71,СВЦЭМ!$B$39:$B$782,S$47)+'СЕТ СН'!$G$12+СВЦЭМ!$D$10+'СЕТ СН'!$G$6-'СЕТ СН'!$G$22</f>
        <v>1912.7535540600002</v>
      </c>
      <c r="T71" s="36">
        <f>SUMIFS(СВЦЭМ!$C$39:$C$782,СВЦЭМ!$A$39:$A$782,$A71,СВЦЭМ!$B$39:$B$782,T$47)+'СЕТ СН'!$G$12+СВЦЭМ!$D$10+'СЕТ СН'!$G$6-'СЕТ СН'!$G$22</f>
        <v>1897.3663759000001</v>
      </c>
      <c r="U71" s="36">
        <f>SUMIFS(СВЦЭМ!$C$39:$C$782,СВЦЭМ!$A$39:$A$782,$A71,СВЦЭМ!$B$39:$B$782,U$47)+'СЕТ СН'!$G$12+СВЦЭМ!$D$10+'СЕТ СН'!$G$6-'СЕТ СН'!$G$22</f>
        <v>1873.6653408699999</v>
      </c>
      <c r="V71" s="36">
        <f>SUMIFS(СВЦЭМ!$C$39:$C$782,СВЦЭМ!$A$39:$A$782,$A71,СВЦЭМ!$B$39:$B$782,V$47)+'СЕТ СН'!$G$12+СВЦЭМ!$D$10+'СЕТ СН'!$G$6-'СЕТ СН'!$G$22</f>
        <v>1865.6831397699998</v>
      </c>
      <c r="W71" s="36">
        <f>SUMIFS(СВЦЭМ!$C$39:$C$782,СВЦЭМ!$A$39:$A$782,$A71,СВЦЭМ!$B$39:$B$782,W$47)+'СЕТ СН'!$G$12+СВЦЭМ!$D$10+'СЕТ СН'!$G$6-'СЕТ СН'!$G$22</f>
        <v>1850.2029692699998</v>
      </c>
      <c r="X71" s="36">
        <f>SUMIFS(СВЦЭМ!$C$39:$C$782,СВЦЭМ!$A$39:$A$782,$A71,СВЦЭМ!$B$39:$B$782,X$47)+'СЕТ СН'!$G$12+СВЦЭМ!$D$10+'СЕТ СН'!$G$6-'СЕТ СН'!$G$22</f>
        <v>1869.78612849</v>
      </c>
      <c r="Y71" s="36">
        <f>SUMIFS(СВЦЭМ!$C$39:$C$782,СВЦЭМ!$A$39:$A$782,$A71,СВЦЭМ!$B$39:$B$782,Y$47)+'СЕТ СН'!$G$12+СВЦЭМ!$D$10+'СЕТ СН'!$G$6-'СЕТ СН'!$G$22</f>
        <v>1964.2856643499999</v>
      </c>
    </row>
    <row r="72" spans="1:27" ht="15.75" x14ac:dyDescent="0.2">
      <c r="A72" s="35">
        <f t="shared" si="1"/>
        <v>45437</v>
      </c>
      <c r="B72" s="36">
        <f>SUMIFS(СВЦЭМ!$C$39:$C$782,СВЦЭМ!$A$39:$A$782,$A72,СВЦЭМ!$B$39:$B$782,B$47)+'СЕТ СН'!$G$12+СВЦЭМ!$D$10+'СЕТ СН'!$G$6-'СЕТ СН'!$G$22</f>
        <v>1945.7996704900002</v>
      </c>
      <c r="C72" s="36">
        <f>SUMIFS(СВЦЭМ!$C$39:$C$782,СВЦЭМ!$A$39:$A$782,$A72,СВЦЭМ!$B$39:$B$782,C$47)+'СЕТ СН'!$G$12+СВЦЭМ!$D$10+'СЕТ СН'!$G$6-'СЕТ СН'!$G$22</f>
        <v>2013.6024626600001</v>
      </c>
      <c r="D72" s="36">
        <f>SUMIFS(СВЦЭМ!$C$39:$C$782,СВЦЭМ!$A$39:$A$782,$A72,СВЦЭМ!$B$39:$B$782,D$47)+'СЕТ СН'!$G$12+СВЦЭМ!$D$10+'СЕТ СН'!$G$6-'СЕТ СН'!$G$22</f>
        <v>2125.7998817399998</v>
      </c>
      <c r="E72" s="36">
        <f>SUMIFS(СВЦЭМ!$C$39:$C$782,СВЦЭМ!$A$39:$A$782,$A72,СВЦЭМ!$B$39:$B$782,E$47)+'СЕТ СН'!$G$12+СВЦЭМ!$D$10+'СЕТ СН'!$G$6-'СЕТ СН'!$G$22</f>
        <v>2126.6133231499998</v>
      </c>
      <c r="F72" s="36">
        <f>SUMIFS(СВЦЭМ!$C$39:$C$782,СВЦЭМ!$A$39:$A$782,$A72,СВЦЭМ!$B$39:$B$782,F$47)+'СЕТ СН'!$G$12+СВЦЭМ!$D$10+'СЕТ СН'!$G$6-'СЕТ СН'!$G$22</f>
        <v>2121.87170027</v>
      </c>
      <c r="G72" s="36">
        <f>SUMIFS(СВЦЭМ!$C$39:$C$782,СВЦЭМ!$A$39:$A$782,$A72,СВЦЭМ!$B$39:$B$782,G$47)+'СЕТ СН'!$G$12+СВЦЭМ!$D$10+'СЕТ СН'!$G$6-'СЕТ СН'!$G$22</f>
        <v>2130.9898818800002</v>
      </c>
      <c r="H72" s="36">
        <f>SUMIFS(СВЦЭМ!$C$39:$C$782,СВЦЭМ!$A$39:$A$782,$A72,СВЦЭМ!$B$39:$B$782,H$47)+'СЕТ СН'!$G$12+СВЦЭМ!$D$10+'СЕТ СН'!$G$6-'СЕТ СН'!$G$22</f>
        <v>2089.4500468599999</v>
      </c>
      <c r="I72" s="36">
        <f>SUMIFS(СВЦЭМ!$C$39:$C$782,СВЦЭМ!$A$39:$A$782,$A72,СВЦЭМ!$B$39:$B$782,I$47)+'СЕТ СН'!$G$12+СВЦЭМ!$D$10+'СЕТ СН'!$G$6-'СЕТ СН'!$G$22</f>
        <v>2000.8932383000001</v>
      </c>
      <c r="J72" s="36">
        <f>SUMIFS(СВЦЭМ!$C$39:$C$782,СВЦЭМ!$A$39:$A$782,$A72,СВЦЭМ!$B$39:$B$782,J$47)+'СЕТ СН'!$G$12+СВЦЭМ!$D$10+'СЕТ СН'!$G$6-'СЕТ СН'!$G$22</f>
        <v>1901.6398219399998</v>
      </c>
      <c r="K72" s="36">
        <f>SUMIFS(СВЦЭМ!$C$39:$C$782,СВЦЭМ!$A$39:$A$782,$A72,СВЦЭМ!$B$39:$B$782,K$47)+'СЕТ СН'!$G$12+СВЦЭМ!$D$10+'СЕТ СН'!$G$6-'СЕТ СН'!$G$22</f>
        <v>1851.6579182400001</v>
      </c>
      <c r="L72" s="36">
        <f>SUMIFS(СВЦЭМ!$C$39:$C$782,СВЦЭМ!$A$39:$A$782,$A72,СВЦЭМ!$B$39:$B$782,L$47)+'СЕТ СН'!$G$12+СВЦЭМ!$D$10+'СЕТ СН'!$G$6-'СЕТ СН'!$G$22</f>
        <v>1841.6295575200002</v>
      </c>
      <c r="M72" s="36">
        <f>SUMIFS(СВЦЭМ!$C$39:$C$782,СВЦЭМ!$A$39:$A$782,$A72,СВЦЭМ!$B$39:$B$782,M$47)+'СЕТ СН'!$G$12+СВЦЭМ!$D$10+'СЕТ СН'!$G$6-'СЕТ СН'!$G$22</f>
        <v>1831.4992701800002</v>
      </c>
      <c r="N72" s="36">
        <f>SUMIFS(СВЦЭМ!$C$39:$C$782,СВЦЭМ!$A$39:$A$782,$A72,СВЦЭМ!$B$39:$B$782,N$47)+'СЕТ СН'!$G$12+СВЦЭМ!$D$10+'СЕТ СН'!$G$6-'СЕТ СН'!$G$22</f>
        <v>1831.64518688</v>
      </c>
      <c r="O72" s="36">
        <f>SUMIFS(СВЦЭМ!$C$39:$C$782,СВЦЭМ!$A$39:$A$782,$A72,СВЦЭМ!$B$39:$B$782,O$47)+'СЕТ СН'!$G$12+СВЦЭМ!$D$10+'СЕТ СН'!$G$6-'СЕТ СН'!$G$22</f>
        <v>1838.5541963000001</v>
      </c>
      <c r="P72" s="36">
        <f>SUMIFS(СВЦЭМ!$C$39:$C$782,СВЦЭМ!$A$39:$A$782,$A72,СВЦЭМ!$B$39:$B$782,P$47)+'СЕТ СН'!$G$12+СВЦЭМ!$D$10+'СЕТ СН'!$G$6-'СЕТ СН'!$G$22</f>
        <v>1848.76894649</v>
      </c>
      <c r="Q72" s="36">
        <f>SUMIFS(СВЦЭМ!$C$39:$C$782,СВЦЭМ!$A$39:$A$782,$A72,СВЦЭМ!$B$39:$B$782,Q$47)+'СЕТ СН'!$G$12+СВЦЭМ!$D$10+'СЕТ СН'!$G$6-'СЕТ СН'!$G$22</f>
        <v>1876.65079831</v>
      </c>
      <c r="R72" s="36">
        <f>SUMIFS(СВЦЭМ!$C$39:$C$782,СВЦЭМ!$A$39:$A$782,$A72,СВЦЭМ!$B$39:$B$782,R$47)+'СЕТ СН'!$G$12+СВЦЭМ!$D$10+'СЕТ СН'!$G$6-'СЕТ СН'!$G$22</f>
        <v>1880.0695339399999</v>
      </c>
      <c r="S72" s="36">
        <f>SUMIFS(СВЦЭМ!$C$39:$C$782,СВЦЭМ!$A$39:$A$782,$A72,СВЦЭМ!$B$39:$B$782,S$47)+'СЕТ СН'!$G$12+СВЦЭМ!$D$10+'СЕТ СН'!$G$6-'СЕТ СН'!$G$22</f>
        <v>1865.6596323899998</v>
      </c>
      <c r="T72" s="36">
        <f>SUMIFS(СВЦЭМ!$C$39:$C$782,СВЦЭМ!$A$39:$A$782,$A72,СВЦЭМ!$B$39:$B$782,T$47)+'СЕТ СН'!$G$12+СВЦЭМ!$D$10+'СЕТ СН'!$G$6-'СЕТ СН'!$G$22</f>
        <v>1847.1801150299998</v>
      </c>
      <c r="U72" s="36">
        <f>SUMIFS(СВЦЭМ!$C$39:$C$782,СВЦЭМ!$A$39:$A$782,$A72,СВЦЭМ!$B$39:$B$782,U$47)+'СЕТ СН'!$G$12+СВЦЭМ!$D$10+'СЕТ СН'!$G$6-'СЕТ СН'!$G$22</f>
        <v>1857.0188686400002</v>
      </c>
      <c r="V72" s="36">
        <f>SUMIFS(СВЦЭМ!$C$39:$C$782,СВЦЭМ!$A$39:$A$782,$A72,СВЦЭМ!$B$39:$B$782,V$47)+'СЕТ СН'!$G$12+СВЦЭМ!$D$10+'СЕТ СН'!$G$6-'СЕТ СН'!$G$22</f>
        <v>1868.9186457300002</v>
      </c>
      <c r="W72" s="36">
        <f>SUMIFS(СВЦЭМ!$C$39:$C$782,СВЦЭМ!$A$39:$A$782,$A72,СВЦЭМ!$B$39:$B$782,W$47)+'СЕТ СН'!$G$12+СВЦЭМ!$D$10+'СЕТ СН'!$G$6-'СЕТ СН'!$G$22</f>
        <v>1858.5533910600002</v>
      </c>
      <c r="X72" s="36">
        <f>SUMIFS(СВЦЭМ!$C$39:$C$782,СВЦЭМ!$A$39:$A$782,$A72,СВЦЭМ!$B$39:$B$782,X$47)+'СЕТ СН'!$G$12+СВЦЭМ!$D$10+'СЕТ СН'!$G$6-'СЕТ СН'!$G$22</f>
        <v>1855.3360532800002</v>
      </c>
      <c r="Y72" s="36">
        <f>SUMIFS(СВЦЭМ!$C$39:$C$782,СВЦЭМ!$A$39:$A$782,$A72,СВЦЭМ!$B$39:$B$782,Y$47)+'СЕТ СН'!$G$12+СВЦЭМ!$D$10+'СЕТ СН'!$G$6-'СЕТ СН'!$G$22</f>
        <v>1894.4564980099999</v>
      </c>
    </row>
    <row r="73" spans="1:27" ht="15.75" x14ac:dyDescent="0.2">
      <c r="A73" s="35">
        <f t="shared" si="1"/>
        <v>45438</v>
      </c>
      <c r="B73" s="36">
        <f>SUMIFS(СВЦЭМ!$C$39:$C$782,СВЦЭМ!$A$39:$A$782,$A73,СВЦЭМ!$B$39:$B$782,B$47)+'СЕТ СН'!$G$12+СВЦЭМ!$D$10+'СЕТ СН'!$G$6-'СЕТ СН'!$G$22</f>
        <v>2026.5024143400001</v>
      </c>
      <c r="C73" s="36">
        <f>SUMIFS(СВЦЭМ!$C$39:$C$782,СВЦЭМ!$A$39:$A$782,$A73,СВЦЭМ!$B$39:$B$782,C$47)+'СЕТ СН'!$G$12+СВЦЭМ!$D$10+'СЕТ СН'!$G$6-'СЕТ СН'!$G$22</f>
        <v>2088.87333739</v>
      </c>
      <c r="D73" s="36">
        <f>SUMIFS(СВЦЭМ!$C$39:$C$782,СВЦЭМ!$A$39:$A$782,$A73,СВЦЭМ!$B$39:$B$782,D$47)+'СЕТ СН'!$G$12+СВЦЭМ!$D$10+'СЕТ СН'!$G$6-'СЕТ СН'!$G$22</f>
        <v>2139.9716009899998</v>
      </c>
      <c r="E73" s="36">
        <f>SUMIFS(СВЦЭМ!$C$39:$C$782,СВЦЭМ!$A$39:$A$782,$A73,СВЦЭМ!$B$39:$B$782,E$47)+'СЕТ СН'!$G$12+СВЦЭМ!$D$10+'СЕТ СН'!$G$6-'СЕТ СН'!$G$22</f>
        <v>2123.5905301100001</v>
      </c>
      <c r="F73" s="36">
        <f>SUMIFS(СВЦЭМ!$C$39:$C$782,СВЦЭМ!$A$39:$A$782,$A73,СВЦЭМ!$B$39:$B$782,F$47)+'СЕТ СН'!$G$12+СВЦЭМ!$D$10+'СЕТ СН'!$G$6-'СЕТ СН'!$G$22</f>
        <v>2094.5810449400001</v>
      </c>
      <c r="G73" s="36">
        <f>SUMIFS(СВЦЭМ!$C$39:$C$782,СВЦЭМ!$A$39:$A$782,$A73,СВЦЭМ!$B$39:$B$782,G$47)+'СЕТ СН'!$G$12+СВЦЭМ!$D$10+'СЕТ СН'!$G$6-'СЕТ СН'!$G$22</f>
        <v>2108.93087053</v>
      </c>
      <c r="H73" s="36">
        <f>SUMIFS(СВЦЭМ!$C$39:$C$782,СВЦЭМ!$A$39:$A$782,$A73,СВЦЭМ!$B$39:$B$782,H$47)+'СЕТ СН'!$G$12+СВЦЭМ!$D$10+'СЕТ СН'!$G$6-'СЕТ СН'!$G$22</f>
        <v>2102.9088898800001</v>
      </c>
      <c r="I73" s="36">
        <f>SUMIFS(СВЦЭМ!$C$39:$C$782,СВЦЭМ!$A$39:$A$782,$A73,СВЦЭМ!$B$39:$B$782,I$47)+'СЕТ СН'!$G$12+СВЦЭМ!$D$10+'СЕТ СН'!$G$6-'СЕТ СН'!$G$22</f>
        <v>2077.6583065</v>
      </c>
      <c r="J73" s="36">
        <f>SUMIFS(СВЦЭМ!$C$39:$C$782,СВЦЭМ!$A$39:$A$782,$A73,СВЦЭМ!$B$39:$B$782,J$47)+'СЕТ СН'!$G$12+СВЦЭМ!$D$10+'СЕТ СН'!$G$6-'СЕТ СН'!$G$22</f>
        <v>2005.4455794</v>
      </c>
      <c r="K73" s="36">
        <f>SUMIFS(СВЦЭМ!$C$39:$C$782,СВЦЭМ!$A$39:$A$782,$A73,СВЦЭМ!$B$39:$B$782,K$47)+'СЕТ СН'!$G$12+СВЦЭМ!$D$10+'СЕТ СН'!$G$6-'СЕТ СН'!$G$22</f>
        <v>1931.5205373099998</v>
      </c>
      <c r="L73" s="36">
        <f>SUMIFS(СВЦЭМ!$C$39:$C$782,СВЦЭМ!$A$39:$A$782,$A73,СВЦЭМ!$B$39:$B$782,L$47)+'СЕТ СН'!$G$12+СВЦЭМ!$D$10+'СЕТ СН'!$G$6-'СЕТ СН'!$G$22</f>
        <v>1905.7566017200002</v>
      </c>
      <c r="M73" s="36">
        <f>SUMIFS(СВЦЭМ!$C$39:$C$782,СВЦЭМ!$A$39:$A$782,$A73,СВЦЭМ!$B$39:$B$782,M$47)+'СЕТ СН'!$G$12+СВЦЭМ!$D$10+'СЕТ СН'!$G$6-'СЕТ СН'!$G$22</f>
        <v>1899.39211785</v>
      </c>
      <c r="N73" s="36">
        <f>SUMIFS(СВЦЭМ!$C$39:$C$782,СВЦЭМ!$A$39:$A$782,$A73,СВЦЭМ!$B$39:$B$782,N$47)+'СЕТ СН'!$G$12+СВЦЭМ!$D$10+'СЕТ СН'!$G$6-'СЕТ СН'!$G$22</f>
        <v>1913.13992323</v>
      </c>
      <c r="O73" s="36">
        <f>SUMIFS(СВЦЭМ!$C$39:$C$782,СВЦЭМ!$A$39:$A$782,$A73,СВЦЭМ!$B$39:$B$782,O$47)+'СЕТ СН'!$G$12+СВЦЭМ!$D$10+'СЕТ СН'!$G$6-'СЕТ СН'!$G$22</f>
        <v>1934.68723615</v>
      </c>
      <c r="P73" s="36">
        <f>SUMIFS(СВЦЭМ!$C$39:$C$782,СВЦЭМ!$A$39:$A$782,$A73,СВЦЭМ!$B$39:$B$782,P$47)+'СЕТ СН'!$G$12+СВЦЭМ!$D$10+'СЕТ СН'!$G$6-'СЕТ СН'!$G$22</f>
        <v>1939.9942980800001</v>
      </c>
      <c r="Q73" s="36">
        <f>SUMIFS(СВЦЭМ!$C$39:$C$782,СВЦЭМ!$A$39:$A$782,$A73,СВЦЭМ!$B$39:$B$782,Q$47)+'СЕТ СН'!$G$12+СВЦЭМ!$D$10+'СЕТ СН'!$G$6-'СЕТ СН'!$G$22</f>
        <v>1956.8430688799999</v>
      </c>
      <c r="R73" s="36">
        <f>SUMIFS(СВЦЭМ!$C$39:$C$782,СВЦЭМ!$A$39:$A$782,$A73,СВЦЭМ!$B$39:$B$782,R$47)+'СЕТ СН'!$G$12+СВЦЭМ!$D$10+'СЕТ СН'!$G$6-'СЕТ СН'!$G$22</f>
        <v>1960.1264694900001</v>
      </c>
      <c r="S73" s="36">
        <f>SUMIFS(СВЦЭМ!$C$39:$C$782,СВЦЭМ!$A$39:$A$782,$A73,СВЦЭМ!$B$39:$B$782,S$47)+'СЕТ СН'!$G$12+СВЦЭМ!$D$10+'СЕТ СН'!$G$6-'СЕТ СН'!$G$22</f>
        <v>1941.1377598999998</v>
      </c>
      <c r="T73" s="36">
        <f>SUMIFS(СВЦЭМ!$C$39:$C$782,СВЦЭМ!$A$39:$A$782,$A73,СВЦЭМ!$B$39:$B$782,T$47)+'СЕТ СН'!$G$12+СВЦЭМ!$D$10+'СЕТ СН'!$G$6-'СЕТ СН'!$G$22</f>
        <v>1904.3304153300001</v>
      </c>
      <c r="U73" s="36">
        <f>SUMIFS(СВЦЭМ!$C$39:$C$782,СВЦЭМ!$A$39:$A$782,$A73,СВЦЭМ!$B$39:$B$782,U$47)+'СЕТ СН'!$G$12+СВЦЭМ!$D$10+'СЕТ СН'!$G$6-'СЕТ СН'!$G$22</f>
        <v>1903.8235670399999</v>
      </c>
      <c r="V73" s="36">
        <f>SUMIFS(СВЦЭМ!$C$39:$C$782,СВЦЭМ!$A$39:$A$782,$A73,СВЦЭМ!$B$39:$B$782,V$47)+'СЕТ СН'!$G$12+СВЦЭМ!$D$10+'СЕТ СН'!$G$6-'СЕТ СН'!$G$22</f>
        <v>1909.89255916</v>
      </c>
      <c r="W73" s="36">
        <f>SUMIFS(СВЦЭМ!$C$39:$C$782,СВЦЭМ!$A$39:$A$782,$A73,СВЦЭМ!$B$39:$B$782,W$47)+'СЕТ СН'!$G$12+СВЦЭМ!$D$10+'СЕТ СН'!$G$6-'СЕТ СН'!$G$22</f>
        <v>1888.3170221999999</v>
      </c>
      <c r="X73" s="36">
        <f>SUMIFS(СВЦЭМ!$C$39:$C$782,СВЦЭМ!$A$39:$A$782,$A73,СВЦЭМ!$B$39:$B$782,X$47)+'СЕТ СН'!$G$12+СВЦЭМ!$D$10+'СЕТ СН'!$G$6-'СЕТ СН'!$G$22</f>
        <v>1890.7150965300002</v>
      </c>
      <c r="Y73" s="36">
        <f>SUMIFS(СВЦЭМ!$C$39:$C$782,СВЦЭМ!$A$39:$A$782,$A73,СВЦЭМ!$B$39:$B$782,Y$47)+'СЕТ СН'!$G$12+СВЦЭМ!$D$10+'СЕТ СН'!$G$6-'СЕТ СН'!$G$22</f>
        <v>1920.4047639999999</v>
      </c>
    </row>
    <row r="74" spans="1:27" ht="15.75" x14ac:dyDescent="0.2">
      <c r="A74" s="35">
        <f t="shared" si="1"/>
        <v>45439</v>
      </c>
      <c r="B74" s="36">
        <f>SUMIFS(СВЦЭМ!$C$39:$C$782,СВЦЭМ!$A$39:$A$782,$A74,СВЦЭМ!$B$39:$B$782,B$47)+'СЕТ СН'!$G$12+СВЦЭМ!$D$10+'СЕТ СН'!$G$6-'СЕТ СН'!$G$22</f>
        <v>2025.1179336700002</v>
      </c>
      <c r="C74" s="36">
        <f>SUMIFS(СВЦЭМ!$C$39:$C$782,СВЦЭМ!$A$39:$A$782,$A74,СВЦЭМ!$B$39:$B$782,C$47)+'СЕТ СН'!$G$12+СВЦЭМ!$D$10+'СЕТ СН'!$G$6-'СЕТ СН'!$G$22</f>
        <v>2105.9008070999998</v>
      </c>
      <c r="D74" s="36">
        <f>SUMIFS(СВЦЭМ!$C$39:$C$782,СВЦЭМ!$A$39:$A$782,$A74,СВЦЭМ!$B$39:$B$782,D$47)+'СЕТ СН'!$G$12+СВЦЭМ!$D$10+'СЕТ СН'!$G$6-'СЕТ СН'!$G$22</f>
        <v>2171.1257725199998</v>
      </c>
      <c r="E74" s="36">
        <f>SUMIFS(СВЦЭМ!$C$39:$C$782,СВЦЭМ!$A$39:$A$782,$A74,СВЦЭМ!$B$39:$B$782,E$47)+'СЕТ СН'!$G$12+СВЦЭМ!$D$10+'СЕТ СН'!$G$6-'СЕТ СН'!$G$22</f>
        <v>2156.7799629299998</v>
      </c>
      <c r="F74" s="36">
        <f>SUMIFS(СВЦЭМ!$C$39:$C$782,СВЦЭМ!$A$39:$A$782,$A74,СВЦЭМ!$B$39:$B$782,F$47)+'СЕТ СН'!$G$12+СВЦЭМ!$D$10+'СЕТ СН'!$G$6-'СЕТ СН'!$G$22</f>
        <v>2158.8177985500001</v>
      </c>
      <c r="G74" s="36">
        <f>SUMIFS(СВЦЭМ!$C$39:$C$782,СВЦЭМ!$A$39:$A$782,$A74,СВЦЭМ!$B$39:$B$782,G$47)+'СЕТ СН'!$G$12+СВЦЭМ!$D$10+'СЕТ СН'!$G$6-'СЕТ СН'!$G$22</f>
        <v>2134.1802444599998</v>
      </c>
      <c r="H74" s="36">
        <f>SUMIFS(СВЦЭМ!$C$39:$C$782,СВЦЭМ!$A$39:$A$782,$A74,СВЦЭМ!$B$39:$B$782,H$47)+'СЕТ СН'!$G$12+СВЦЭМ!$D$10+'СЕТ СН'!$G$6-'СЕТ СН'!$G$22</f>
        <v>2081.3293621799999</v>
      </c>
      <c r="I74" s="36">
        <f>SUMIFS(СВЦЭМ!$C$39:$C$782,СВЦЭМ!$A$39:$A$782,$A74,СВЦЭМ!$B$39:$B$782,I$47)+'СЕТ СН'!$G$12+СВЦЭМ!$D$10+'СЕТ СН'!$G$6-'СЕТ СН'!$G$22</f>
        <v>2005.50891667</v>
      </c>
      <c r="J74" s="36">
        <f>SUMIFS(СВЦЭМ!$C$39:$C$782,СВЦЭМ!$A$39:$A$782,$A74,СВЦЭМ!$B$39:$B$782,J$47)+'СЕТ СН'!$G$12+СВЦЭМ!$D$10+'СЕТ СН'!$G$6-'СЕТ СН'!$G$22</f>
        <v>1971.4512438400002</v>
      </c>
      <c r="K74" s="36">
        <f>SUMIFS(СВЦЭМ!$C$39:$C$782,СВЦЭМ!$A$39:$A$782,$A74,СВЦЭМ!$B$39:$B$782,K$47)+'СЕТ СН'!$G$12+СВЦЭМ!$D$10+'СЕТ СН'!$G$6-'СЕТ СН'!$G$22</f>
        <v>1925.1915179799998</v>
      </c>
      <c r="L74" s="36">
        <f>SUMIFS(СВЦЭМ!$C$39:$C$782,СВЦЭМ!$A$39:$A$782,$A74,СВЦЭМ!$B$39:$B$782,L$47)+'СЕТ СН'!$G$12+СВЦЭМ!$D$10+'СЕТ СН'!$G$6-'СЕТ СН'!$G$22</f>
        <v>1864.10388177</v>
      </c>
      <c r="M74" s="36">
        <f>SUMIFS(СВЦЭМ!$C$39:$C$782,СВЦЭМ!$A$39:$A$782,$A74,СВЦЭМ!$B$39:$B$782,M$47)+'СЕТ СН'!$G$12+СВЦЭМ!$D$10+'СЕТ СН'!$G$6-'СЕТ СН'!$G$22</f>
        <v>1861.1836423899999</v>
      </c>
      <c r="N74" s="36">
        <f>SUMIFS(СВЦЭМ!$C$39:$C$782,СВЦЭМ!$A$39:$A$782,$A74,СВЦЭМ!$B$39:$B$782,N$47)+'СЕТ СН'!$G$12+СВЦЭМ!$D$10+'СЕТ СН'!$G$6-'СЕТ СН'!$G$22</f>
        <v>1920.04670764</v>
      </c>
      <c r="O74" s="36">
        <f>SUMIFS(СВЦЭМ!$C$39:$C$782,СВЦЭМ!$A$39:$A$782,$A74,СВЦЭМ!$B$39:$B$782,O$47)+'СЕТ СН'!$G$12+СВЦЭМ!$D$10+'СЕТ СН'!$G$6-'СЕТ СН'!$G$22</f>
        <v>1896.9605903000001</v>
      </c>
      <c r="P74" s="36">
        <f>SUMIFS(СВЦЭМ!$C$39:$C$782,СВЦЭМ!$A$39:$A$782,$A74,СВЦЭМ!$B$39:$B$782,P$47)+'СЕТ СН'!$G$12+СВЦЭМ!$D$10+'СЕТ СН'!$G$6-'СЕТ СН'!$G$22</f>
        <v>1908.31903061</v>
      </c>
      <c r="Q74" s="36">
        <f>SUMIFS(СВЦЭМ!$C$39:$C$782,СВЦЭМ!$A$39:$A$782,$A74,СВЦЭМ!$B$39:$B$782,Q$47)+'СЕТ СН'!$G$12+СВЦЭМ!$D$10+'СЕТ СН'!$G$6-'СЕТ СН'!$G$22</f>
        <v>1934.8289568999999</v>
      </c>
      <c r="R74" s="36">
        <f>SUMIFS(СВЦЭМ!$C$39:$C$782,СВЦЭМ!$A$39:$A$782,$A74,СВЦЭМ!$B$39:$B$782,R$47)+'СЕТ СН'!$G$12+СВЦЭМ!$D$10+'СЕТ СН'!$G$6-'СЕТ СН'!$G$22</f>
        <v>1935.07561743</v>
      </c>
      <c r="S74" s="36">
        <f>SUMIFS(СВЦЭМ!$C$39:$C$782,СВЦЭМ!$A$39:$A$782,$A74,СВЦЭМ!$B$39:$B$782,S$47)+'СЕТ СН'!$G$12+СВЦЭМ!$D$10+'СЕТ СН'!$G$6-'СЕТ СН'!$G$22</f>
        <v>1954.9213113599999</v>
      </c>
      <c r="T74" s="36">
        <f>SUMIFS(СВЦЭМ!$C$39:$C$782,СВЦЭМ!$A$39:$A$782,$A74,СВЦЭМ!$B$39:$B$782,T$47)+'СЕТ СН'!$G$12+СВЦЭМ!$D$10+'СЕТ СН'!$G$6-'СЕТ СН'!$G$22</f>
        <v>1954.9297863400002</v>
      </c>
      <c r="U74" s="36">
        <f>SUMIFS(СВЦЭМ!$C$39:$C$782,СВЦЭМ!$A$39:$A$782,$A74,СВЦЭМ!$B$39:$B$782,U$47)+'СЕТ СН'!$G$12+СВЦЭМ!$D$10+'СЕТ СН'!$G$6-'СЕТ СН'!$G$22</f>
        <v>1944.3981585199999</v>
      </c>
      <c r="V74" s="36">
        <f>SUMIFS(СВЦЭМ!$C$39:$C$782,СВЦЭМ!$A$39:$A$782,$A74,СВЦЭМ!$B$39:$B$782,V$47)+'СЕТ СН'!$G$12+СВЦЭМ!$D$10+'СЕТ СН'!$G$6-'СЕТ СН'!$G$22</f>
        <v>1910.5529529099999</v>
      </c>
      <c r="W74" s="36">
        <f>SUMIFS(СВЦЭМ!$C$39:$C$782,СВЦЭМ!$A$39:$A$782,$A74,СВЦЭМ!$B$39:$B$782,W$47)+'СЕТ СН'!$G$12+СВЦЭМ!$D$10+'СЕТ СН'!$G$6-'СЕТ СН'!$G$22</f>
        <v>1870.9019555899999</v>
      </c>
      <c r="X74" s="36">
        <f>SUMIFS(СВЦЭМ!$C$39:$C$782,СВЦЭМ!$A$39:$A$782,$A74,СВЦЭМ!$B$39:$B$782,X$47)+'СЕТ СН'!$G$12+СВЦЭМ!$D$10+'СЕТ СН'!$G$6-'СЕТ СН'!$G$22</f>
        <v>1917.6929179899998</v>
      </c>
      <c r="Y74" s="36">
        <f>SUMIFS(СВЦЭМ!$C$39:$C$782,СВЦЭМ!$A$39:$A$782,$A74,СВЦЭМ!$B$39:$B$782,Y$47)+'СЕТ СН'!$G$12+СВЦЭМ!$D$10+'СЕТ СН'!$G$6-'СЕТ СН'!$G$22</f>
        <v>1947.2040430299999</v>
      </c>
    </row>
    <row r="75" spans="1:27" ht="15.75" x14ac:dyDescent="0.2">
      <c r="A75" s="35">
        <f t="shared" si="1"/>
        <v>45440</v>
      </c>
      <c r="B75" s="36">
        <f>SUMIFS(СВЦЭМ!$C$39:$C$782,СВЦЭМ!$A$39:$A$782,$A75,СВЦЭМ!$B$39:$B$782,B$47)+'СЕТ СН'!$G$12+СВЦЭМ!$D$10+'СЕТ СН'!$G$6-'СЕТ СН'!$G$22</f>
        <v>2021.02115903</v>
      </c>
      <c r="C75" s="36">
        <f>SUMIFS(СВЦЭМ!$C$39:$C$782,СВЦЭМ!$A$39:$A$782,$A75,СВЦЭМ!$B$39:$B$782,C$47)+'СЕТ СН'!$G$12+СВЦЭМ!$D$10+'СЕТ СН'!$G$6-'СЕТ СН'!$G$22</f>
        <v>2080.1431847399999</v>
      </c>
      <c r="D75" s="36">
        <f>SUMIFS(СВЦЭМ!$C$39:$C$782,СВЦЭМ!$A$39:$A$782,$A75,СВЦЭМ!$B$39:$B$782,D$47)+'СЕТ СН'!$G$12+СВЦЭМ!$D$10+'СЕТ СН'!$G$6-'СЕТ СН'!$G$22</f>
        <v>2146.43357315</v>
      </c>
      <c r="E75" s="36">
        <f>SUMIFS(СВЦЭМ!$C$39:$C$782,СВЦЭМ!$A$39:$A$782,$A75,СВЦЭМ!$B$39:$B$782,E$47)+'СЕТ СН'!$G$12+СВЦЭМ!$D$10+'СЕТ СН'!$G$6-'СЕТ СН'!$G$22</f>
        <v>2146.45367326</v>
      </c>
      <c r="F75" s="36">
        <f>SUMIFS(СВЦЭМ!$C$39:$C$782,СВЦЭМ!$A$39:$A$782,$A75,СВЦЭМ!$B$39:$B$782,F$47)+'СЕТ СН'!$G$12+СВЦЭМ!$D$10+'СЕТ СН'!$G$6-'СЕТ СН'!$G$22</f>
        <v>2146.0165201300001</v>
      </c>
      <c r="G75" s="36">
        <f>SUMIFS(СВЦЭМ!$C$39:$C$782,СВЦЭМ!$A$39:$A$782,$A75,СВЦЭМ!$B$39:$B$782,G$47)+'СЕТ СН'!$G$12+СВЦЭМ!$D$10+'СЕТ СН'!$G$6-'СЕТ СН'!$G$22</f>
        <v>2132.5184328</v>
      </c>
      <c r="H75" s="36">
        <f>SUMIFS(СВЦЭМ!$C$39:$C$782,СВЦЭМ!$A$39:$A$782,$A75,СВЦЭМ!$B$39:$B$782,H$47)+'СЕТ СН'!$G$12+СВЦЭМ!$D$10+'СЕТ СН'!$G$6-'СЕТ СН'!$G$22</f>
        <v>2045.39287805</v>
      </c>
      <c r="I75" s="36">
        <f>SUMIFS(СВЦЭМ!$C$39:$C$782,СВЦЭМ!$A$39:$A$782,$A75,СВЦЭМ!$B$39:$B$782,I$47)+'СЕТ СН'!$G$12+СВЦЭМ!$D$10+'СЕТ СН'!$G$6-'СЕТ СН'!$G$22</f>
        <v>1961.8534535700001</v>
      </c>
      <c r="J75" s="36">
        <f>SUMIFS(СВЦЭМ!$C$39:$C$782,СВЦЭМ!$A$39:$A$782,$A75,СВЦЭМ!$B$39:$B$782,J$47)+'СЕТ СН'!$G$12+СВЦЭМ!$D$10+'СЕТ СН'!$G$6-'СЕТ СН'!$G$22</f>
        <v>1924.5878280799998</v>
      </c>
      <c r="K75" s="36">
        <f>SUMIFS(СВЦЭМ!$C$39:$C$782,СВЦЭМ!$A$39:$A$782,$A75,СВЦЭМ!$B$39:$B$782,K$47)+'СЕТ СН'!$G$12+СВЦЭМ!$D$10+'СЕТ СН'!$G$6-'СЕТ СН'!$G$22</f>
        <v>1923.57528323</v>
      </c>
      <c r="L75" s="36">
        <f>SUMIFS(СВЦЭМ!$C$39:$C$782,СВЦЭМ!$A$39:$A$782,$A75,СВЦЭМ!$B$39:$B$782,L$47)+'СЕТ СН'!$G$12+СВЦЭМ!$D$10+'СЕТ СН'!$G$6-'СЕТ СН'!$G$22</f>
        <v>1862.2983778299999</v>
      </c>
      <c r="M75" s="36">
        <f>SUMIFS(СВЦЭМ!$C$39:$C$782,СВЦЭМ!$A$39:$A$782,$A75,СВЦЭМ!$B$39:$B$782,M$47)+'СЕТ СН'!$G$12+СВЦЭМ!$D$10+'СЕТ СН'!$G$6-'СЕТ СН'!$G$22</f>
        <v>1880.5240627500002</v>
      </c>
      <c r="N75" s="36">
        <f>SUMIFS(СВЦЭМ!$C$39:$C$782,СВЦЭМ!$A$39:$A$782,$A75,СВЦЭМ!$B$39:$B$782,N$47)+'СЕТ СН'!$G$12+СВЦЭМ!$D$10+'СЕТ СН'!$G$6-'СЕТ СН'!$G$22</f>
        <v>1890.0259190199999</v>
      </c>
      <c r="O75" s="36">
        <f>SUMIFS(СВЦЭМ!$C$39:$C$782,СВЦЭМ!$A$39:$A$782,$A75,СВЦЭМ!$B$39:$B$782,O$47)+'СЕТ СН'!$G$12+СВЦЭМ!$D$10+'СЕТ СН'!$G$6-'СЕТ СН'!$G$22</f>
        <v>1894.75134321</v>
      </c>
      <c r="P75" s="36">
        <f>SUMIFS(СВЦЭМ!$C$39:$C$782,СВЦЭМ!$A$39:$A$782,$A75,СВЦЭМ!$B$39:$B$782,P$47)+'СЕТ СН'!$G$12+СВЦЭМ!$D$10+'СЕТ СН'!$G$6-'СЕТ СН'!$G$22</f>
        <v>1982.9589468600002</v>
      </c>
      <c r="Q75" s="36">
        <f>SUMIFS(СВЦЭМ!$C$39:$C$782,СВЦЭМ!$A$39:$A$782,$A75,СВЦЭМ!$B$39:$B$782,Q$47)+'СЕТ СН'!$G$12+СВЦЭМ!$D$10+'СЕТ СН'!$G$6-'СЕТ СН'!$G$22</f>
        <v>1991.4301206300001</v>
      </c>
      <c r="R75" s="36">
        <f>SUMIFS(СВЦЭМ!$C$39:$C$782,СВЦЭМ!$A$39:$A$782,$A75,СВЦЭМ!$B$39:$B$782,R$47)+'СЕТ СН'!$G$12+СВЦЭМ!$D$10+'СЕТ СН'!$G$6-'СЕТ СН'!$G$22</f>
        <v>2014.2688676600001</v>
      </c>
      <c r="S75" s="36">
        <f>SUMIFS(СВЦЭМ!$C$39:$C$782,СВЦЭМ!$A$39:$A$782,$A75,СВЦЭМ!$B$39:$B$782,S$47)+'СЕТ СН'!$G$12+СВЦЭМ!$D$10+'СЕТ СН'!$G$6-'СЕТ СН'!$G$22</f>
        <v>1991.3491285499999</v>
      </c>
      <c r="T75" s="36">
        <f>SUMIFS(СВЦЭМ!$C$39:$C$782,СВЦЭМ!$A$39:$A$782,$A75,СВЦЭМ!$B$39:$B$782,T$47)+'СЕТ СН'!$G$12+СВЦЭМ!$D$10+'СЕТ СН'!$G$6-'СЕТ СН'!$G$22</f>
        <v>2002.5219062800002</v>
      </c>
      <c r="U75" s="36">
        <f>SUMIFS(СВЦЭМ!$C$39:$C$782,СВЦЭМ!$A$39:$A$782,$A75,СВЦЭМ!$B$39:$B$782,U$47)+'СЕТ СН'!$G$12+СВЦЭМ!$D$10+'СЕТ СН'!$G$6-'СЕТ СН'!$G$22</f>
        <v>1944.49659135</v>
      </c>
      <c r="V75" s="36">
        <f>SUMIFS(СВЦЭМ!$C$39:$C$782,СВЦЭМ!$A$39:$A$782,$A75,СВЦЭМ!$B$39:$B$782,V$47)+'СЕТ СН'!$G$12+СВЦЭМ!$D$10+'СЕТ СН'!$G$6-'СЕТ СН'!$G$22</f>
        <v>1920.4188657599998</v>
      </c>
      <c r="W75" s="36">
        <f>SUMIFS(СВЦЭМ!$C$39:$C$782,СВЦЭМ!$A$39:$A$782,$A75,СВЦЭМ!$B$39:$B$782,W$47)+'СЕТ СН'!$G$12+СВЦЭМ!$D$10+'СЕТ СН'!$G$6-'СЕТ СН'!$G$22</f>
        <v>1882.9829322999999</v>
      </c>
      <c r="X75" s="36">
        <f>SUMIFS(СВЦЭМ!$C$39:$C$782,СВЦЭМ!$A$39:$A$782,$A75,СВЦЭМ!$B$39:$B$782,X$47)+'СЕТ СН'!$G$12+СВЦЭМ!$D$10+'СЕТ СН'!$G$6-'СЕТ СН'!$G$22</f>
        <v>1912.3854478499998</v>
      </c>
      <c r="Y75" s="36">
        <f>SUMIFS(СВЦЭМ!$C$39:$C$782,СВЦЭМ!$A$39:$A$782,$A75,СВЦЭМ!$B$39:$B$782,Y$47)+'СЕТ СН'!$G$12+СВЦЭМ!$D$10+'СЕТ СН'!$G$6-'СЕТ СН'!$G$22</f>
        <v>1923.7092913299998</v>
      </c>
    </row>
    <row r="76" spans="1:27" ht="15.75" x14ac:dyDescent="0.2">
      <c r="A76" s="35">
        <f t="shared" si="1"/>
        <v>45441</v>
      </c>
      <c r="B76" s="36">
        <f>SUMIFS(СВЦЭМ!$C$39:$C$782,СВЦЭМ!$A$39:$A$782,$A76,СВЦЭМ!$B$39:$B$782,B$47)+'СЕТ СН'!$G$12+СВЦЭМ!$D$10+'СЕТ СН'!$G$6-'СЕТ СН'!$G$22</f>
        <v>2097.0952813499998</v>
      </c>
      <c r="C76" s="36">
        <f>SUMIFS(СВЦЭМ!$C$39:$C$782,СВЦЭМ!$A$39:$A$782,$A76,СВЦЭМ!$B$39:$B$782,C$47)+'СЕТ СН'!$G$12+СВЦЭМ!$D$10+'СЕТ СН'!$G$6-'СЕТ СН'!$G$22</f>
        <v>2153.0231855799998</v>
      </c>
      <c r="D76" s="36">
        <f>SUMIFS(СВЦЭМ!$C$39:$C$782,СВЦЭМ!$A$39:$A$782,$A76,СВЦЭМ!$B$39:$B$782,D$47)+'СЕТ СН'!$G$12+СВЦЭМ!$D$10+'СЕТ СН'!$G$6-'СЕТ СН'!$G$22</f>
        <v>2223.2075924000001</v>
      </c>
      <c r="E76" s="36">
        <f>SUMIFS(СВЦЭМ!$C$39:$C$782,СВЦЭМ!$A$39:$A$782,$A76,СВЦЭМ!$B$39:$B$782,E$47)+'СЕТ СН'!$G$12+СВЦЭМ!$D$10+'СЕТ СН'!$G$6-'СЕТ СН'!$G$22</f>
        <v>2227.5490860499999</v>
      </c>
      <c r="F76" s="36">
        <f>SUMIFS(СВЦЭМ!$C$39:$C$782,СВЦЭМ!$A$39:$A$782,$A76,СВЦЭМ!$B$39:$B$782,F$47)+'СЕТ СН'!$G$12+СВЦЭМ!$D$10+'СЕТ СН'!$G$6-'СЕТ СН'!$G$22</f>
        <v>2230.7664474100002</v>
      </c>
      <c r="G76" s="36">
        <f>SUMIFS(СВЦЭМ!$C$39:$C$782,СВЦЭМ!$A$39:$A$782,$A76,СВЦЭМ!$B$39:$B$782,G$47)+'СЕТ СН'!$G$12+СВЦЭМ!$D$10+'СЕТ СН'!$G$6-'СЕТ СН'!$G$22</f>
        <v>2222.5889514999999</v>
      </c>
      <c r="H76" s="36">
        <f>SUMIFS(СВЦЭМ!$C$39:$C$782,СВЦЭМ!$A$39:$A$782,$A76,СВЦЭМ!$B$39:$B$782,H$47)+'СЕТ СН'!$G$12+СВЦЭМ!$D$10+'СЕТ СН'!$G$6-'СЕТ СН'!$G$22</f>
        <v>2140.2214680299999</v>
      </c>
      <c r="I76" s="36">
        <f>SUMIFS(СВЦЭМ!$C$39:$C$782,СВЦЭМ!$A$39:$A$782,$A76,СВЦЭМ!$B$39:$B$782,I$47)+'СЕТ СН'!$G$12+СВЦЭМ!$D$10+'СЕТ СН'!$G$6-'СЕТ СН'!$G$22</f>
        <v>2056.0208471000001</v>
      </c>
      <c r="J76" s="36">
        <f>SUMIFS(СВЦЭМ!$C$39:$C$782,СВЦЭМ!$A$39:$A$782,$A76,СВЦЭМ!$B$39:$B$782,J$47)+'СЕТ СН'!$G$12+СВЦЭМ!$D$10+'СЕТ СН'!$G$6-'СЕТ СН'!$G$22</f>
        <v>1969.1902834500002</v>
      </c>
      <c r="K76" s="36">
        <f>SUMIFS(СВЦЭМ!$C$39:$C$782,СВЦЭМ!$A$39:$A$782,$A76,СВЦЭМ!$B$39:$B$782,K$47)+'СЕТ СН'!$G$12+СВЦЭМ!$D$10+'СЕТ СН'!$G$6-'СЕТ СН'!$G$22</f>
        <v>1949.1151152799998</v>
      </c>
      <c r="L76" s="36">
        <f>SUMIFS(СВЦЭМ!$C$39:$C$782,СВЦЭМ!$A$39:$A$782,$A76,СВЦЭМ!$B$39:$B$782,L$47)+'СЕТ СН'!$G$12+СВЦЭМ!$D$10+'СЕТ СН'!$G$6-'СЕТ СН'!$G$22</f>
        <v>1901.2522454599998</v>
      </c>
      <c r="M76" s="36">
        <f>SUMIFS(СВЦЭМ!$C$39:$C$782,СВЦЭМ!$A$39:$A$782,$A76,СВЦЭМ!$B$39:$B$782,M$47)+'СЕТ СН'!$G$12+СВЦЭМ!$D$10+'СЕТ СН'!$G$6-'СЕТ СН'!$G$22</f>
        <v>1920.3615034200002</v>
      </c>
      <c r="N76" s="36">
        <f>SUMIFS(СВЦЭМ!$C$39:$C$782,СВЦЭМ!$A$39:$A$782,$A76,СВЦЭМ!$B$39:$B$782,N$47)+'СЕТ СН'!$G$12+СВЦЭМ!$D$10+'СЕТ СН'!$G$6-'СЕТ СН'!$G$22</f>
        <v>1944.9346689700001</v>
      </c>
      <c r="O76" s="36">
        <f>SUMIFS(СВЦЭМ!$C$39:$C$782,СВЦЭМ!$A$39:$A$782,$A76,СВЦЭМ!$B$39:$B$782,O$47)+'СЕТ СН'!$G$12+СВЦЭМ!$D$10+'СЕТ СН'!$G$6-'СЕТ СН'!$G$22</f>
        <v>1935.6494684200002</v>
      </c>
      <c r="P76" s="36">
        <f>SUMIFS(СВЦЭМ!$C$39:$C$782,СВЦЭМ!$A$39:$A$782,$A76,СВЦЭМ!$B$39:$B$782,P$47)+'СЕТ СН'!$G$12+СВЦЭМ!$D$10+'СЕТ СН'!$G$6-'СЕТ СН'!$G$22</f>
        <v>1939.9636612200002</v>
      </c>
      <c r="Q76" s="36">
        <f>SUMIFS(СВЦЭМ!$C$39:$C$782,СВЦЭМ!$A$39:$A$782,$A76,СВЦЭМ!$B$39:$B$782,Q$47)+'СЕТ СН'!$G$12+СВЦЭМ!$D$10+'СЕТ СН'!$G$6-'СЕТ СН'!$G$22</f>
        <v>1950.6528339000001</v>
      </c>
      <c r="R76" s="36">
        <f>SUMIFS(СВЦЭМ!$C$39:$C$782,СВЦЭМ!$A$39:$A$782,$A76,СВЦЭМ!$B$39:$B$782,R$47)+'СЕТ СН'!$G$12+СВЦЭМ!$D$10+'СЕТ СН'!$G$6-'СЕТ СН'!$G$22</f>
        <v>1940.6915895500001</v>
      </c>
      <c r="S76" s="36">
        <f>SUMIFS(СВЦЭМ!$C$39:$C$782,СВЦЭМ!$A$39:$A$782,$A76,СВЦЭМ!$B$39:$B$782,S$47)+'СЕТ СН'!$G$12+СВЦЭМ!$D$10+'СЕТ СН'!$G$6-'СЕТ СН'!$G$22</f>
        <v>1935.5604733</v>
      </c>
      <c r="T76" s="36">
        <f>SUMIFS(СВЦЭМ!$C$39:$C$782,СВЦЭМ!$A$39:$A$782,$A76,СВЦЭМ!$B$39:$B$782,T$47)+'СЕТ СН'!$G$12+СВЦЭМ!$D$10+'СЕТ СН'!$G$6-'СЕТ СН'!$G$22</f>
        <v>1931.66925442</v>
      </c>
      <c r="U76" s="36">
        <f>SUMIFS(СВЦЭМ!$C$39:$C$782,СВЦЭМ!$A$39:$A$782,$A76,СВЦЭМ!$B$39:$B$782,U$47)+'СЕТ СН'!$G$12+СВЦЭМ!$D$10+'СЕТ СН'!$G$6-'СЕТ СН'!$G$22</f>
        <v>1926.8567976200002</v>
      </c>
      <c r="V76" s="36">
        <f>SUMIFS(СВЦЭМ!$C$39:$C$782,СВЦЭМ!$A$39:$A$782,$A76,СВЦЭМ!$B$39:$B$782,V$47)+'СЕТ СН'!$G$12+СВЦЭМ!$D$10+'СЕТ СН'!$G$6-'СЕТ СН'!$G$22</f>
        <v>1937.1632635699998</v>
      </c>
      <c r="W76" s="36">
        <f>SUMIFS(СВЦЭМ!$C$39:$C$782,СВЦЭМ!$A$39:$A$782,$A76,СВЦЭМ!$B$39:$B$782,W$47)+'СЕТ СН'!$G$12+СВЦЭМ!$D$10+'СЕТ СН'!$G$6-'СЕТ СН'!$G$22</f>
        <v>1920.5937325800001</v>
      </c>
      <c r="X76" s="36">
        <f>SUMIFS(СВЦЭМ!$C$39:$C$782,СВЦЭМ!$A$39:$A$782,$A76,СВЦЭМ!$B$39:$B$782,X$47)+'СЕТ СН'!$G$12+СВЦЭМ!$D$10+'СЕТ СН'!$G$6-'СЕТ СН'!$G$22</f>
        <v>1951.1308456699999</v>
      </c>
      <c r="Y76" s="36">
        <f>SUMIFS(СВЦЭМ!$C$39:$C$782,СВЦЭМ!$A$39:$A$782,$A76,СВЦЭМ!$B$39:$B$782,Y$47)+'СЕТ СН'!$G$12+СВЦЭМ!$D$10+'СЕТ СН'!$G$6-'СЕТ СН'!$G$22</f>
        <v>2000.4134601300002</v>
      </c>
    </row>
    <row r="77" spans="1:27" ht="15.75" x14ac:dyDescent="0.2">
      <c r="A77" s="35">
        <f t="shared" si="1"/>
        <v>45442</v>
      </c>
      <c r="B77" s="36">
        <f>SUMIFS(СВЦЭМ!$C$39:$C$782,СВЦЭМ!$A$39:$A$782,$A77,СВЦЭМ!$B$39:$B$782,B$47)+'СЕТ СН'!$G$12+СВЦЭМ!$D$10+'СЕТ СН'!$G$6-'СЕТ СН'!$G$22</f>
        <v>1970.20009377</v>
      </c>
      <c r="C77" s="36">
        <f>SUMIFS(СВЦЭМ!$C$39:$C$782,СВЦЭМ!$A$39:$A$782,$A77,СВЦЭМ!$B$39:$B$782,C$47)+'СЕТ СН'!$G$12+СВЦЭМ!$D$10+'СЕТ СН'!$G$6-'СЕТ СН'!$G$22</f>
        <v>2045.0444557599999</v>
      </c>
      <c r="D77" s="36">
        <f>SUMIFS(СВЦЭМ!$C$39:$C$782,СВЦЭМ!$A$39:$A$782,$A77,СВЦЭМ!$B$39:$B$782,D$47)+'СЕТ СН'!$G$12+СВЦЭМ!$D$10+'СЕТ СН'!$G$6-'СЕТ СН'!$G$22</f>
        <v>2112.48096523</v>
      </c>
      <c r="E77" s="36">
        <f>SUMIFS(СВЦЭМ!$C$39:$C$782,СВЦЭМ!$A$39:$A$782,$A77,СВЦЭМ!$B$39:$B$782,E$47)+'СЕТ СН'!$G$12+СВЦЭМ!$D$10+'СЕТ СН'!$G$6-'СЕТ СН'!$G$22</f>
        <v>2114.7807868599998</v>
      </c>
      <c r="F77" s="36">
        <f>SUMIFS(СВЦЭМ!$C$39:$C$782,СВЦЭМ!$A$39:$A$782,$A77,СВЦЭМ!$B$39:$B$782,F$47)+'СЕТ СН'!$G$12+СВЦЭМ!$D$10+'СЕТ СН'!$G$6-'СЕТ СН'!$G$22</f>
        <v>2112.9634002799999</v>
      </c>
      <c r="G77" s="36">
        <f>SUMIFS(СВЦЭМ!$C$39:$C$782,СВЦЭМ!$A$39:$A$782,$A77,СВЦЭМ!$B$39:$B$782,G$47)+'СЕТ СН'!$G$12+СВЦЭМ!$D$10+'СЕТ СН'!$G$6-'СЕТ СН'!$G$22</f>
        <v>2115.9533989699999</v>
      </c>
      <c r="H77" s="36">
        <f>SUMIFS(СВЦЭМ!$C$39:$C$782,СВЦЭМ!$A$39:$A$782,$A77,СВЦЭМ!$B$39:$B$782,H$47)+'СЕТ СН'!$G$12+СВЦЭМ!$D$10+'СЕТ СН'!$G$6-'СЕТ СН'!$G$22</f>
        <v>2061.2487725299998</v>
      </c>
      <c r="I77" s="36">
        <f>SUMIFS(СВЦЭМ!$C$39:$C$782,СВЦЭМ!$A$39:$A$782,$A77,СВЦЭМ!$B$39:$B$782,I$47)+'СЕТ СН'!$G$12+СВЦЭМ!$D$10+'СЕТ СН'!$G$6-'СЕТ СН'!$G$22</f>
        <v>2002.0197914700002</v>
      </c>
      <c r="J77" s="36">
        <f>SUMIFS(СВЦЭМ!$C$39:$C$782,СВЦЭМ!$A$39:$A$782,$A77,СВЦЭМ!$B$39:$B$782,J$47)+'СЕТ СН'!$G$12+СВЦЭМ!$D$10+'СЕТ СН'!$G$6-'СЕТ СН'!$G$22</f>
        <v>1921.4797461899998</v>
      </c>
      <c r="K77" s="36">
        <f>SUMIFS(СВЦЭМ!$C$39:$C$782,СВЦЭМ!$A$39:$A$782,$A77,СВЦЭМ!$B$39:$B$782,K$47)+'СЕТ СН'!$G$12+СВЦЭМ!$D$10+'СЕТ СН'!$G$6-'СЕТ СН'!$G$22</f>
        <v>1883.78794135</v>
      </c>
      <c r="L77" s="36">
        <f>SUMIFS(СВЦЭМ!$C$39:$C$782,СВЦЭМ!$A$39:$A$782,$A77,СВЦЭМ!$B$39:$B$782,L$47)+'СЕТ СН'!$G$12+СВЦЭМ!$D$10+'СЕТ СН'!$G$6-'СЕТ СН'!$G$22</f>
        <v>1869.61938233</v>
      </c>
      <c r="M77" s="36">
        <f>SUMIFS(СВЦЭМ!$C$39:$C$782,СВЦЭМ!$A$39:$A$782,$A77,СВЦЭМ!$B$39:$B$782,M$47)+'СЕТ СН'!$G$12+СВЦЭМ!$D$10+'СЕТ СН'!$G$6-'СЕТ СН'!$G$22</f>
        <v>1871.1829086500002</v>
      </c>
      <c r="N77" s="36">
        <f>SUMIFS(СВЦЭМ!$C$39:$C$782,СВЦЭМ!$A$39:$A$782,$A77,СВЦЭМ!$B$39:$B$782,N$47)+'СЕТ СН'!$G$12+СВЦЭМ!$D$10+'СЕТ СН'!$G$6-'СЕТ СН'!$G$22</f>
        <v>1891.5832382099998</v>
      </c>
      <c r="O77" s="36">
        <f>SUMIFS(СВЦЭМ!$C$39:$C$782,СВЦЭМ!$A$39:$A$782,$A77,СВЦЭМ!$B$39:$B$782,O$47)+'СЕТ СН'!$G$12+СВЦЭМ!$D$10+'СЕТ СН'!$G$6-'СЕТ СН'!$G$22</f>
        <v>1915.28348611</v>
      </c>
      <c r="P77" s="36">
        <f>SUMIFS(СВЦЭМ!$C$39:$C$782,СВЦЭМ!$A$39:$A$782,$A77,СВЦЭМ!$B$39:$B$782,P$47)+'СЕТ СН'!$G$12+СВЦЭМ!$D$10+'СЕТ СН'!$G$6-'СЕТ СН'!$G$22</f>
        <v>1925.22927906</v>
      </c>
      <c r="Q77" s="36">
        <f>SUMIFS(СВЦЭМ!$C$39:$C$782,СВЦЭМ!$A$39:$A$782,$A77,СВЦЭМ!$B$39:$B$782,Q$47)+'СЕТ СН'!$G$12+СВЦЭМ!$D$10+'СЕТ СН'!$G$6-'СЕТ СН'!$G$22</f>
        <v>1934.61609602</v>
      </c>
      <c r="R77" s="36">
        <f>SUMIFS(СВЦЭМ!$C$39:$C$782,СВЦЭМ!$A$39:$A$782,$A77,СВЦЭМ!$B$39:$B$782,R$47)+'СЕТ СН'!$G$12+СВЦЭМ!$D$10+'СЕТ СН'!$G$6-'СЕТ СН'!$G$22</f>
        <v>1928.2974951900001</v>
      </c>
      <c r="S77" s="36">
        <f>SUMIFS(СВЦЭМ!$C$39:$C$782,СВЦЭМ!$A$39:$A$782,$A77,СВЦЭМ!$B$39:$B$782,S$47)+'СЕТ СН'!$G$12+СВЦЭМ!$D$10+'СЕТ СН'!$G$6-'СЕТ СН'!$G$22</f>
        <v>1905.6389116300002</v>
      </c>
      <c r="T77" s="36">
        <f>SUMIFS(СВЦЭМ!$C$39:$C$782,СВЦЭМ!$A$39:$A$782,$A77,СВЦЭМ!$B$39:$B$782,T$47)+'СЕТ СН'!$G$12+СВЦЭМ!$D$10+'СЕТ СН'!$G$6-'СЕТ СН'!$G$22</f>
        <v>1891.5775236200002</v>
      </c>
      <c r="U77" s="36">
        <f>SUMIFS(СВЦЭМ!$C$39:$C$782,СВЦЭМ!$A$39:$A$782,$A77,СВЦЭМ!$B$39:$B$782,U$47)+'СЕТ СН'!$G$12+СВЦЭМ!$D$10+'СЕТ СН'!$G$6-'СЕТ СН'!$G$22</f>
        <v>1891.53063935</v>
      </c>
      <c r="V77" s="36">
        <f>SUMIFS(СВЦЭМ!$C$39:$C$782,СВЦЭМ!$A$39:$A$782,$A77,СВЦЭМ!$B$39:$B$782,V$47)+'СЕТ СН'!$G$12+СВЦЭМ!$D$10+'СЕТ СН'!$G$6-'СЕТ СН'!$G$22</f>
        <v>1904.8157276699999</v>
      </c>
      <c r="W77" s="36">
        <f>SUMIFS(СВЦЭМ!$C$39:$C$782,СВЦЭМ!$A$39:$A$782,$A77,СВЦЭМ!$B$39:$B$782,W$47)+'СЕТ СН'!$G$12+СВЦЭМ!$D$10+'СЕТ СН'!$G$6-'СЕТ СН'!$G$22</f>
        <v>1872.6088910200001</v>
      </c>
      <c r="X77" s="36">
        <f>SUMIFS(СВЦЭМ!$C$39:$C$782,СВЦЭМ!$A$39:$A$782,$A77,СВЦЭМ!$B$39:$B$782,X$47)+'СЕТ СН'!$G$12+СВЦЭМ!$D$10+'СЕТ СН'!$G$6-'СЕТ СН'!$G$22</f>
        <v>1907.85169111</v>
      </c>
      <c r="Y77" s="36">
        <f>SUMIFS(СВЦЭМ!$C$39:$C$782,СВЦЭМ!$A$39:$A$782,$A77,СВЦЭМ!$B$39:$B$782,Y$47)+'СЕТ СН'!$G$12+СВЦЭМ!$D$10+'СЕТ СН'!$G$6-'СЕТ СН'!$G$22</f>
        <v>1986.3860894599998</v>
      </c>
      <c r="AA77" s="37"/>
    </row>
    <row r="78" spans="1:27" ht="15.75" x14ac:dyDescent="0.2">
      <c r="A78" s="35">
        <f t="shared" si="1"/>
        <v>45443</v>
      </c>
      <c r="B78" s="36">
        <f>SUMIFS(СВЦЭМ!$C$39:$C$782,СВЦЭМ!$A$39:$A$782,$A78,СВЦЭМ!$B$39:$B$782,B$47)+'СЕТ СН'!$G$12+СВЦЭМ!$D$10+'СЕТ СН'!$G$6-'СЕТ СН'!$G$22</f>
        <v>1969.47972927</v>
      </c>
      <c r="C78" s="36">
        <f>SUMIFS(СВЦЭМ!$C$39:$C$782,СВЦЭМ!$A$39:$A$782,$A78,СВЦЭМ!$B$39:$B$782,C$47)+'СЕТ СН'!$G$12+СВЦЭМ!$D$10+'СЕТ СН'!$G$6-'СЕТ СН'!$G$22</f>
        <v>2037.38696798</v>
      </c>
      <c r="D78" s="36">
        <f>SUMIFS(СВЦЭМ!$C$39:$C$782,СВЦЭМ!$A$39:$A$782,$A78,СВЦЭМ!$B$39:$B$782,D$47)+'СЕТ СН'!$G$12+СВЦЭМ!$D$10+'СЕТ СН'!$G$6-'СЕТ СН'!$G$22</f>
        <v>2084.1074192299998</v>
      </c>
      <c r="E78" s="36">
        <f>SUMIFS(СВЦЭМ!$C$39:$C$782,СВЦЭМ!$A$39:$A$782,$A78,СВЦЭМ!$B$39:$B$782,E$47)+'СЕТ СН'!$G$12+СВЦЭМ!$D$10+'СЕТ СН'!$G$6-'СЕТ СН'!$G$22</f>
        <v>2121.7991732400001</v>
      </c>
      <c r="F78" s="36">
        <f>SUMIFS(СВЦЭМ!$C$39:$C$782,СВЦЭМ!$A$39:$A$782,$A78,СВЦЭМ!$B$39:$B$782,F$47)+'СЕТ СН'!$G$12+СВЦЭМ!$D$10+'СЕТ СН'!$G$6-'СЕТ СН'!$G$22</f>
        <v>2144.1199315899999</v>
      </c>
      <c r="G78" s="36">
        <f>SUMIFS(СВЦЭМ!$C$39:$C$782,СВЦЭМ!$A$39:$A$782,$A78,СВЦЭМ!$B$39:$B$782,G$47)+'СЕТ СН'!$G$12+СВЦЭМ!$D$10+'СЕТ СН'!$G$6-'СЕТ СН'!$G$22</f>
        <v>2124.1604616700001</v>
      </c>
      <c r="H78" s="36">
        <f>SUMIFS(СВЦЭМ!$C$39:$C$782,СВЦЭМ!$A$39:$A$782,$A78,СВЦЭМ!$B$39:$B$782,H$47)+'СЕТ СН'!$G$12+СВЦЭМ!$D$10+'СЕТ СН'!$G$6-'СЕТ СН'!$G$22</f>
        <v>2044.6244514599998</v>
      </c>
      <c r="I78" s="36">
        <f>SUMIFS(СВЦЭМ!$C$39:$C$782,СВЦЭМ!$A$39:$A$782,$A78,СВЦЭМ!$B$39:$B$782,I$47)+'СЕТ СН'!$G$12+СВЦЭМ!$D$10+'СЕТ СН'!$G$6-'СЕТ СН'!$G$22</f>
        <v>2016.5506439199999</v>
      </c>
      <c r="J78" s="36">
        <f>SUMIFS(СВЦЭМ!$C$39:$C$782,СВЦЭМ!$A$39:$A$782,$A78,СВЦЭМ!$B$39:$B$782,J$47)+'СЕТ СН'!$G$12+СВЦЭМ!$D$10+'СЕТ СН'!$G$6-'СЕТ СН'!$G$22</f>
        <v>1968.1556701999998</v>
      </c>
      <c r="K78" s="36">
        <f>SUMIFS(СВЦЭМ!$C$39:$C$782,СВЦЭМ!$A$39:$A$782,$A78,СВЦЭМ!$B$39:$B$782,K$47)+'СЕТ СН'!$G$12+СВЦЭМ!$D$10+'СЕТ СН'!$G$6-'СЕТ СН'!$G$22</f>
        <v>1972.10775255</v>
      </c>
      <c r="L78" s="36">
        <f>SUMIFS(СВЦЭМ!$C$39:$C$782,СВЦЭМ!$A$39:$A$782,$A78,СВЦЭМ!$B$39:$B$782,L$47)+'СЕТ СН'!$G$12+СВЦЭМ!$D$10+'СЕТ СН'!$G$6-'СЕТ СН'!$G$22</f>
        <v>1944.43254303</v>
      </c>
      <c r="M78" s="36">
        <f>SUMIFS(СВЦЭМ!$C$39:$C$782,СВЦЭМ!$A$39:$A$782,$A78,СВЦЭМ!$B$39:$B$782,M$47)+'СЕТ СН'!$G$12+СВЦЭМ!$D$10+'СЕТ СН'!$G$6-'СЕТ СН'!$G$22</f>
        <v>1939.71387499</v>
      </c>
      <c r="N78" s="36">
        <f>SUMIFS(СВЦЭМ!$C$39:$C$782,СВЦЭМ!$A$39:$A$782,$A78,СВЦЭМ!$B$39:$B$782,N$47)+'СЕТ СН'!$G$12+СВЦЭМ!$D$10+'СЕТ СН'!$G$6-'СЕТ СН'!$G$22</f>
        <v>1958.8604926799999</v>
      </c>
      <c r="O78" s="36">
        <f>SUMIFS(СВЦЭМ!$C$39:$C$782,СВЦЭМ!$A$39:$A$782,$A78,СВЦЭМ!$B$39:$B$782,O$47)+'СЕТ СН'!$G$12+СВЦЭМ!$D$10+'СЕТ СН'!$G$6-'СЕТ СН'!$G$22</f>
        <v>1942.9072165299999</v>
      </c>
      <c r="P78" s="36">
        <f>SUMIFS(СВЦЭМ!$C$39:$C$782,СВЦЭМ!$A$39:$A$782,$A78,СВЦЭМ!$B$39:$B$782,P$47)+'СЕТ СН'!$G$12+СВЦЭМ!$D$10+'СЕТ СН'!$G$6-'СЕТ СН'!$G$22</f>
        <v>1951.9318762500002</v>
      </c>
      <c r="Q78" s="36">
        <f>SUMIFS(СВЦЭМ!$C$39:$C$782,СВЦЭМ!$A$39:$A$782,$A78,СВЦЭМ!$B$39:$B$782,Q$47)+'СЕТ СН'!$G$12+СВЦЭМ!$D$10+'СЕТ СН'!$G$6-'СЕТ СН'!$G$22</f>
        <v>1967.7441815799998</v>
      </c>
      <c r="R78" s="36">
        <f>SUMIFS(СВЦЭМ!$C$39:$C$782,СВЦЭМ!$A$39:$A$782,$A78,СВЦЭМ!$B$39:$B$782,R$47)+'СЕТ СН'!$G$12+СВЦЭМ!$D$10+'СЕТ СН'!$G$6-'СЕТ СН'!$G$22</f>
        <v>1961.4023098100001</v>
      </c>
      <c r="S78" s="36">
        <f>SUMIFS(СВЦЭМ!$C$39:$C$782,СВЦЭМ!$A$39:$A$782,$A78,СВЦЭМ!$B$39:$B$782,S$47)+'СЕТ СН'!$G$12+СВЦЭМ!$D$10+'СЕТ СН'!$G$6-'СЕТ СН'!$G$22</f>
        <v>1940.5129781199998</v>
      </c>
      <c r="T78" s="36">
        <f>SUMIFS(СВЦЭМ!$C$39:$C$782,СВЦЭМ!$A$39:$A$782,$A78,СВЦЭМ!$B$39:$B$782,T$47)+'СЕТ СН'!$G$12+СВЦЭМ!$D$10+'СЕТ СН'!$G$6-'СЕТ СН'!$G$22</f>
        <v>1903.4524698300002</v>
      </c>
      <c r="U78" s="36">
        <f>SUMIFS(СВЦЭМ!$C$39:$C$782,СВЦЭМ!$A$39:$A$782,$A78,СВЦЭМ!$B$39:$B$782,U$47)+'СЕТ СН'!$G$12+СВЦЭМ!$D$10+'СЕТ СН'!$G$6-'СЕТ СН'!$G$22</f>
        <v>1900.0038399800001</v>
      </c>
      <c r="V78" s="36">
        <f>SUMIFS(СВЦЭМ!$C$39:$C$782,СВЦЭМ!$A$39:$A$782,$A78,СВЦЭМ!$B$39:$B$782,V$47)+'СЕТ СН'!$G$12+СВЦЭМ!$D$10+'СЕТ СН'!$G$6-'СЕТ СН'!$G$22</f>
        <v>1911.6030744200002</v>
      </c>
      <c r="W78" s="36">
        <f>SUMIFS(СВЦЭМ!$C$39:$C$782,СВЦЭМ!$A$39:$A$782,$A78,СВЦЭМ!$B$39:$B$782,W$47)+'СЕТ СН'!$G$12+СВЦЭМ!$D$10+'СЕТ СН'!$G$6-'СЕТ СН'!$G$22</f>
        <v>1889.6872186599999</v>
      </c>
      <c r="X78" s="36">
        <f>SUMIFS(СВЦЭМ!$C$39:$C$782,СВЦЭМ!$A$39:$A$782,$A78,СВЦЭМ!$B$39:$B$782,X$47)+'СЕТ СН'!$G$12+СВЦЭМ!$D$10+'СЕТ СН'!$G$6-'СЕТ СН'!$G$22</f>
        <v>1918.98820363</v>
      </c>
      <c r="Y78" s="36">
        <f>SUMIFS(СВЦЭМ!$C$39:$C$782,СВЦЭМ!$A$39:$A$782,$A78,СВЦЭМ!$B$39:$B$782,Y$47)+'СЕТ СН'!$G$12+СВЦЭМ!$D$10+'СЕТ СН'!$G$6-'СЕТ СН'!$G$22</f>
        <v>1926.8861010400001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01.05.2024</v>
      </c>
      <c r="B84" s="36">
        <f>SUMIFS(СВЦЭМ!$C$39:$C$782,СВЦЭМ!$A$39:$A$782,$A84,СВЦЭМ!$B$39:$B$782,B$83)+'СЕТ СН'!$H$12+СВЦЭМ!$D$10+'СЕТ СН'!$H$6-'СЕТ СН'!$H$22</f>
        <v>2247.5112827200001</v>
      </c>
      <c r="C84" s="36">
        <f>SUMIFS(СВЦЭМ!$C$39:$C$782,СВЦЭМ!$A$39:$A$782,$A84,СВЦЭМ!$B$39:$B$782,C$83)+'СЕТ СН'!$H$12+СВЦЭМ!$D$10+'СЕТ СН'!$H$6-'СЕТ СН'!$H$22</f>
        <v>2295.5263525299997</v>
      </c>
      <c r="D84" s="36">
        <f>SUMIFS(СВЦЭМ!$C$39:$C$782,СВЦЭМ!$A$39:$A$782,$A84,СВЦЭМ!$B$39:$B$782,D$83)+'СЕТ СН'!$H$12+СВЦЭМ!$D$10+'СЕТ СН'!$H$6-'СЕТ СН'!$H$22</f>
        <v>2309.3163286899999</v>
      </c>
      <c r="E84" s="36">
        <f>SUMIFS(СВЦЭМ!$C$39:$C$782,СВЦЭМ!$A$39:$A$782,$A84,СВЦЭМ!$B$39:$B$782,E$83)+'СЕТ СН'!$H$12+СВЦЭМ!$D$10+'СЕТ СН'!$H$6-'СЕТ СН'!$H$22</f>
        <v>2323.6989454100003</v>
      </c>
      <c r="F84" s="36">
        <f>SUMIFS(СВЦЭМ!$C$39:$C$782,СВЦЭМ!$A$39:$A$782,$A84,СВЦЭМ!$B$39:$B$782,F$83)+'СЕТ СН'!$H$12+СВЦЭМ!$D$10+'СЕТ СН'!$H$6-'СЕТ СН'!$H$22</f>
        <v>2319.2139769200003</v>
      </c>
      <c r="G84" s="36">
        <f>SUMIFS(СВЦЭМ!$C$39:$C$782,СВЦЭМ!$A$39:$A$782,$A84,СВЦЭМ!$B$39:$B$782,G$83)+'СЕТ СН'!$H$12+СВЦЭМ!$D$10+'СЕТ СН'!$H$6-'СЕТ СН'!$H$22</f>
        <v>2308.6460483599999</v>
      </c>
      <c r="H84" s="36">
        <f>SUMIFS(СВЦЭМ!$C$39:$C$782,СВЦЭМ!$A$39:$A$782,$A84,СВЦЭМ!$B$39:$B$782,H$83)+'СЕТ СН'!$H$12+СВЦЭМ!$D$10+'СЕТ СН'!$H$6-'СЕТ СН'!$H$22</f>
        <v>2301.9768919099997</v>
      </c>
      <c r="I84" s="36">
        <f>SUMIFS(СВЦЭМ!$C$39:$C$782,СВЦЭМ!$A$39:$A$782,$A84,СВЦЭМ!$B$39:$B$782,I$83)+'СЕТ СН'!$H$12+СВЦЭМ!$D$10+'СЕТ СН'!$H$6-'СЕТ СН'!$H$22</f>
        <v>2264.5955171799997</v>
      </c>
      <c r="J84" s="36">
        <f>SUMIFS(СВЦЭМ!$C$39:$C$782,СВЦЭМ!$A$39:$A$782,$A84,СВЦЭМ!$B$39:$B$782,J$83)+'СЕТ СН'!$H$12+СВЦЭМ!$D$10+'СЕТ СН'!$H$6-'СЕТ СН'!$H$22</f>
        <v>2157.1241513</v>
      </c>
      <c r="K84" s="36">
        <f>SUMIFS(СВЦЭМ!$C$39:$C$782,СВЦЭМ!$A$39:$A$782,$A84,СВЦЭМ!$B$39:$B$782,K$83)+'СЕТ СН'!$H$12+СВЦЭМ!$D$10+'СЕТ СН'!$H$6-'СЕТ СН'!$H$22</f>
        <v>2092.6502687100001</v>
      </c>
      <c r="L84" s="36">
        <f>SUMIFS(СВЦЭМ!$C$39:$C$782,СВЦЭМ!$A$39:$A$782,$A84,СВЦЭМ!$B$39:$B$782,L$83)+'СЕТ СН'!$H$12+СВЦЭМ!$D$10+'СЕТ СН'!$H$6-'СЕТ СН'!$H$22</f>
        <v>2086.3894513099999</v>
      </c>
      <c r="M84" s="36">
        <f>SUMIFS(СВЦЭМ!$C$39:$C$782,СВЦЭМ!$A$39:$A$782,$A84,СВЦЭМ!$B$39:$B$782,M$83)+'СЕТ СН'!$H$12+СВЦЭМ!$D$10+'СЕТ СН'!$H$6-'СЕТ СН'!$H$22</f>
        <v>2092.8220878100001</v>
      </c>
      <c r="N84" s="36">
        <f>SUMIFS(СВЦЭМ!$C$39:$C$782,СВЦЭМ!$A$39:$A$782,$A84,СВЦЭМ!$B$39:$B$782,N$83)+'СЕТ СН'!$H$12+СВЦЭМ!$D$10+'СЕТ СН'!$H$6-'СЕТ СН'!$H$22</f>
        <v>2146.2661054999999</v>
      </c>
      <c r="O84" s="36">
        <f>SUMIFS(СВЦЭМ!$C$39:$C$782,СВЦЭМ!$A$39:$A$782,$A84,СВЦЭМ!$B$39:$B$782,O$83)+'СЕТ СН'!$H$12+СВЦЭМ!$D$10+'СЕТ СН'!$H$6-'СЕТ СН'!$H$22</f>
        <v>2170.3900948600003</v>
      </c>
      <c r="P84" s="36">
        <f>SUMIFS(СВЦЭМ!$C$39:$C$782,СВЦЭМ!$A$39:$A$782,$A84,СВЦЭМ!$B$39:$B$782,P$83)+'СЕТ СН'!$H$12+СВЦЭМ!$D$10+'СЕТ СН'!$H$6-'СЕТ СН'!$H$22</f>
        <v>2189.22658013</v>
      </c>
      <c r="Q84" s="36">
        <f>SUMIFS(СВЦЭМ!$C$39:$C$782,СВЦЭМ!$A$39:$A$782,$A84,СВЦЭМ!$B$39:$B$782,Q$83)+'СЕТ СН'!$H$12+СВЦЭМ!$D$10+'СЕТ СН'!$H$6-'СЕТ СН'!$H$22</f>
        <v>2213.69391636</v>
      </c>
      <c r="R84" s="36">
        <f>SUMIFS(СВЦЭМ!$C$39:$C$782,СВЦЭМ!$A$39:$A$782,$A84,СВЦЭМ!$B$39:$B$782,R$83)+'СЕТ СН'!$H$12+СВЦЭМ!$D$10+'СЕТ СН'!$H$6-'СЕТ СН'!$H$22</f>
        <v>2214.1344266000001</v>
      </c>
      <c r="S84" s="36">
        <f>SUMIFS(СВЦЭМ!$C$39:$C$782,СВЦЭМ!$A$39:$A$782,$A84,СВЦЭМ!$B$39:$B$782,S$83)+'СЕТ СН'!$H$12+СВЦЭМ!$D$10+'СЕТ СН'!$H$6-'СЕТ СН'!$H$22</f>
        <v>2198.6435986199999</v>
      </c>
      <c r="T84" s="36">
        <f>SUMIFS(СВЦЭМ!$C$39:$C$782,СВЦЭМ!$A$39:$A$782,$A84,СВЦЭМ!$B$39:$B$782,T$83)+'СЕТ СН'!$H$12+СВЦЭМ!$D$10+'СЕТ СН'!$H$6-'СЕТ СН'!$H$22</f>
        <v>2119.5283278899997</v>
      </c>
      <c r="U84" s="36">
        <f>SUMIFS(СВЦЭМ!$C$39:$C$782,СВЦЭМ!$A$39:$A$782,$A84,СВЦЭМ!$B$39:$B$782,U$83)+'СЕТ СН'!$H$12+СВЦЭМ!$D$10+'СЕТ СН'!$H$6-'СЕТ СН'!$H$22</f>
        <v>2091.2171326099997</v>
      </c>
      <c r="V84" s="36">
        <f>SUMIFS(СВЦЭМ!$C$39:$C$782,СВЦЭМ!$A$39:$A$782,$A84,СВЦЭМ!$B$39:$B$782,V$83)+'СЕТ СН'!$H$12+СВЦЭМ!$D$10+'СЕТ СН'!$H$6-'СЕТ СН'!$H$22</f>
        <v>2081.2735931699999</v>
      </c>
      <c r="W84" s="36">
        <f>SUMIFS(СВЦЭМ!$C$39:$C$782,СВЦЭМ!$A$39:$A$782,$A84,СВЦЭМ!$B$39:$B$782,W$83)+'СЕТ СН'!$H$12+СВЦЭМ!$D$10+'СЕТ СН'!$H$6-'СЕТ СН'!$H$22</f>
        <v>2075.9840147899999</v>
      </c>
      <c r="X84" s="36">
        <f>SUMIFS(СВЦЭМ!$C$39:$C$782,СВЦЭМ!$A$39:$A$782,$A84,СВЦЭМ!$B$39:$B$782,X$83)+'СЕТ СН'!$H$12+СВЦЭМ!$D$10+'СЕТ СН'!$H$6-'СЕТ СН'!$H$22</f>
        <v>2081.3166496100002</v>
      </c>
      <c r="Y84" s="36">
        <f>SUMIFS(СВЦЭМ!$C$39:$C$782,СВЦЭМ!$A$39:$A$782,$A84,СВЦЭМ!$B$39:$B$782,Y$83)+'СЕТ СН'!$H$12+СВЦЭМ!$D$10+'СЕТ СН'!$H$6-'СЕТ СН'!$H$22</f>
        <v>2078.6207795199998</v>
      </c>
    </row>
    <row r="85" spans="1:25" ht="15.75" x14ac:dyDescent="0.2">
      <c r="A85" s="35">
        <f>A84+1</f>
        <v>45414</v>
      </c>
      <c r="B85" s="36">
        <f>SUMIFS(СВЦЭМ!$C$39:$C$782,СВЦЭМ!$A$39:$A$782,$A85,СВЦЭМ!$B$39:$B$782,B$83)+'СЕТ СН'!$H$12+СВЦЭМ!$D$10+'СЕТ СН'!$H$6-'СЕТ СН'!$H$22</f>
        <v>2114.5004285200002</v>
      </c>
      <c r="C85" s="36">
        <f>SUMIFS(СВЦЭМ!$C$39:$C$782,СВЦЭМ!$A$39:$A$782,$A85,СВЦЭМ!$B$39:$B$782,C$83)+'СЕТ СН'!$H$12+СВЦЭМ!$D$10+'СЕТ СН'!$H$6-'СЕТ СН'!$H$22</f>
        <v>2162.01764856</v>
      </c>
      <c r="D85" s="36">
        <f>SUMIFS(СВЦЭМ!$C$39:$C$782,СВЦЭМ!$A$39:$A$782,$A85,СВЦЭМ!$B$39:$B$782,D$83)+'СЕТ СН'!$H$12+СВЦЭМ!$D$10+'СЕТ СН'!$H$6-'СЕТ СН'!$H$22</f>
        <v>2186.8357625399999</v>
      </c>
      <c r="E85" s="36">
        <f>SUMIFS(СВЦЭМ!$C$39:$C$782,СВЦЭМ!$A$39:$A$782,$A85,СВЦЭМ!$B$39:$B$782,E$83)+'СЕТ СН'!$H$12+СВЦЭМ!$D$10+'СЕТ СН'!$H$6-'СЕТ СН'!$H$22</f>
        <v>2201.12313412</v>
      </c>
      <c r="F85" s="36">
        <f>SUMIFS(СВЦЭМ!$C$39:$C$782,СВЦЭМ!$A$39:$A$782,$A85,СВЦЭМ!$B$39:$B$782,F$83)+'СЕТ СН'!$H$12+СВЦЭМ!$D$10+'СЕТ СН'!$H$6-'СЕТ СН'!$H$22</f>
        <v>2198.9544248000002</v>
      </c>
      <c r="G85" s="36">
        <f>SUMIFS(СВЦЭМ!$C$39:$C$782,СВЦЭМ!$A$39:$A$782,$A85,СВЦЭМ!$B$39:$B$782,G$83)+'СЕТ СН'!$H$12+СВЦЭМ!$D$10+'СЕТ СН'!$H$6-'СЕТ СН'!$H$22</f>
        <v>2172.1576236999999</v>
      </c>
      <c r="H85" s="36">
        <f>SUMIFS(СВЦЭМ!$C$39:$C$782,СВЦЭМ!$A$39:$A$782,$A85,СВЦЭМ!$B$39:$B$782,H$83)+'СЕТ СН'!$H$12+СВЦЭМ!$D$10+'СЕТ СН'!$H$6-'СЕТ СН'!$H$22</f>
        <v>2127.1628049999999</v>
      </c>
      <c r="I85" s="36">
        <f>SUMIFS(СВЦЭМ!$C$39:$C$782,СВЦЭМ!$A$39:$A$782,$A85,СВЦЭМ!$B$39:$B$782,I$83)+'СЕТ СН'!$H$12+СВЦЭМ!$D$10+'СЕТ СН'!$H$6-'СЕТ СН'!$H$22</f>
        <v>2052.07362509</v>
      </c>
      <c r="J85" s="36">
        <f>SUMIFS(СВЦЭМ!$C$39:$C$782,СВЦЭМ!$A$39:$A$782,$A85,СВЦЭМ!$B$39:$B$782,J$83)+'СЕТ СН'!$H$12+СВЦЭМ!$D$10+'СЕТ СН'!$H$6-'СЕТ СН'!$H$22</f>
        <v>1996.0598106800001</v>
      </c>
      <c r="K85" s="36">
        <f>SUMIFS(СВЦЭМ!$C$39:$C$782,СВЦЭМ!$A$39:$A$782,$A85,СВЦЭМ!$B$39:$B$782,K$83)+'СЕТ СН'!$H$12+СВЦЭМ!$D$10+'СЕТ СН'!$H$6-'СЕТ СН'!$H$22</f>
        <v>1970.8744793999999</v>
      </c>
      <c r="L85" s="36">
        <f>SUMIFS(СВЦЭМ!$C$39:$C$782,СВЦЭМ!$A$39:$A$782,$A85,СВЦЭМ!$B$39:$B$782,L$83)+'СЕТ СН'!$H$12+СВЦЭМ!$D$10+'СЕТ СН'!$H$6-'СЕТ СН'!$H$22</f>
        <v>1979.1593425999999</v>
      </c>
      <c r="M85" s="36">
        <f>SUMIFS(СВЦЭМ!$C$39:$C$782,СВЦЭМ!$A$39:$A$782,$A85,СВЦЭМ!$B$39:$B$782,M$83)+'СЕТ СН'!$H$12+СВЦЭМ!$D$10+'СЕТ СН'!$H$6-'СЕТ СН'!$H$22</f>
        <v>2000.9844608799999</v>
      </c>
      <c r="N85" s="36">
        <f>SUMIFS(СВЦЭМ!$C$39:$C$782,СВЦЭМ!$A$39:$A$782,$A85,СВЦЭМ!$B$39:$B$782,N$83)+'СЕТ СН'!$H$12+СВЦЭМ!$D$10+'СЕТ СН'!$H$6-'СЕТ СН'!$H$22</f>
        <v>2021.6668150800001</v>
      </c>
      <c r="O85" s="36">
        <f>SUMIFS(СВЦЭМ!$C$39:$C$782,СВЦЭМ!$A$39:$A$782,$A85,СВЦЭМ!$B$39:$B$782,O$83)+'СЕТ СН'!$H$12+СВЦЭМ!$D$10+'СЕТ СН'!$H$6-'СЕТ СН'!$H$22</f>
        <v>2008.15247447</v>
      </c>
      <c r="P85" s="36">
        <f>SUMIFS(СВЦЭМ!$C$39:$C$782,СВЦЭМ!$A$39:$A$782,$A85,СВЦЭМ!$B$39:$B$782,P$83)+'СЕТ СН'!$H$12+СВЦЭМ!$D$10+'СЕТ СН'!$H$6-'СЕТ СН'!$H$22</f>
        <v>2020.6661887299999</v>
      </c>
      <c r="Q85" s="36">
        <f>SUMIFS(СВЦЭМ!$C$39:$C$782,СВЦЭМ!$A$39:$A$782,$A85,СВЦЭМ!$B$39:$B$782,Q$83)+'СЕТ СН'!$H$12+СВЦЭМ!$D$10+'СЕТ СН'!$H$6-'СЕТ СН'!$H$22</f>
        <v>2056.8236176199998</v>
      </c>
      <c r="R85" s="36">
        <f>SUMIFS(СВЦЭМ!$C$39:$C$782,СВЦЭМ!$A$39:$A$782,$A85,СВЦЭМ!$B$39:$B$782,R$83)+'СЕТ СН'!$H$12+СВЦЭМ!$D$10+'СЕТ СН'!$H$6-'СЕТ СН'!$H$22</f>
        <v>2057.84248553</v>
      </c>
      <c r="S85" s="36">
        <f>SUMIFS(СВЦЭМ!$C$39:$C$782,СВЦЭМ!$A$39:$A$782,$A85,СВЦЭМ!$B$39:$B$782,S$83)+'СЕТ СН'!$H$12+СВЦЭМ!$D$10+'СЕТ СН'!$H$6-'СЕТ СН'!$H$22</f>
        <v>2057.47820404</v>
      </c>
      <c r="T85" s="36">
        <f>SUMIFS(СВЦЭМ!$C$39:$C$782,СВЦЭМ!$A$39:$A$782,$A85,СВЦЭМ!$B$39:$B$782,T$83)+'СЕТ СН'!$H$12+СВЦЭМ!$D$10+'СЕТ СН'!$H$6-'СЕТ СН'!$H$22</f>
        <v>2027.0384020399999</v>
      </c>
      <c r="U85" s="36">
        <f>SUMIFS(СВЦЭМ!$C$39:$C$782,СВЦЭМ!$A$39:$A$782,$A85,СВЦЭМ!$B$39:$B$782,U$83)+'СЕТ СН'!$H$12+СВЦЭМ!$D$10+'СЕТ СН'!$H$6-'СЕТ СН'!$H$22</f>
        <v>1993.18617395</v>
      </c>
      <c r="V85" s="36">
        <f>SUMIFS(СВЦЭМ!$C$39:$C$782,СВЦЭМ!$A$39:$A$782,$A85,СВЦЭМ!$B$39:$B$782,V$83)+'СЕТ СН'!$H$12+СВЦЭМ!$D$10+'СЕТ СН'!$H$6-'СЕТ СН'!$H$22</f>
        <v>1950.6669523600001</v>
      </c>
      <c r="W85" s="36">
        <f>SUMIFS(СВЦЭМ!$C$39:$C$782,СВЦЭМ!$A$39:$A$782,$A85,СВЦЭМ!$B$39:$B$782,W$83)+'СЕТ СН'!$H$12+СВЦЭМ!$D$10+'СЕТ СН'!$H$6-'СЕТ СН'!$H$22</f>
        <v>1944.4872378</v>
      </c>
      <c r="X85" s="36">
        <f>SUMIFS(СВЦЭМ!$C$39:$C$782,СВЦЭМ!$A$39:$A$782,$A85,СВЦЭМ!$B$39:$B$782,X$83)+'СЕТ СН'!$H$12+СВЦЭМ!$D$10+'СЕТ СН'!$H$6-'СЕТ СН'!$H$22</f>
        <v>1998.90578796</v>
      </c>
      <c r="Y85" s="36">
        <f>SUMIFS(СВЦЭМ!$C$39:$C$782,СВЦЭМ!$A$39:$A$782,$A85,СВЦЭМ!$B$39:$B$782,Y$83)+'СЕТ СН'!$H$12+СВЦЭМ!$D$10+'СЕТ СН'!$H$6-'СЕТ СН'!$H$22</f>
        <v>2142.8228818699999</v>
      </c>
    </row>
    <row r="86" spans="1:25" ht="15.75" x14ac:dyDescent="0.2">
      <c r="A86" s="35">
        <f t="shared" ref="A86:A114" si="2">A85+1</f>
        <v>45415</v>
      </c>
      <c r="B86" s="36">
        <f>SUMIFS(СВЦЭМ!$C$39:$C$782,СВЦЭМ!$A$39:$A$782,$A86,СВЦЭМ!$B$39:$B$782,B$83)+'СЕТ СН'!$H$12+СВЦЭМ!$D$10+'СЕТ СН'!$H$6-'СЕТ СН'!$H$22</f>
        <v>2234.2872903899997</v>
      </c>
      <c r="C86" s="36">
        <f>SUMIFS(СВЦЭМ!$C$39:$C$782,СВЦЭМ!$A$39:$A$782,$A86,СВЦЭМ!$B$39:$B$782,C$83)+'СЕТ СН'!$H$12+СВЦЭМ!$D$10+'СЕТ СН'!$H$6-'СЕТ СН'!$H$22</f>
        <v>2272.1361609599999</v>
      </c>
      <c r="D86" s="36">
        <f>SUMIFS(СВЦЭМ!$C$39:$C$782,СВЦЭМ!$A$39:$A$782,$A86,СВЦЭМ!$B$39:$B$782,D$83)+'СЕТ СН'!$H$12+СВЦЭМ!$D$10+'СЕТ СН'!$H$6-'СЕТ СН'!$H$22</f>
        <v>2305.9014672399999</v>
      </c>
      <c r="E86" s="36">
        <f>SUMIFS(СВЦЭМ!$C$39:$C$782,СВЦЭМ!$A$39:$A$782,$A86,СВЦЭМ!$B$39:$B$782,E$83)+'СЕТ СН'!$H$12+СВЦЭМ!$D$10+'СЕТ СН'!$H$6-'СЕТ СН'!$H$22</f>
        <v>2325.50127561</v>
      </c>
      <c r="F86" s="36">
        <f>SUMIFS(СВЦЭМ!$C$39:$C$782,СВЦЭМ!$A$39:$A$782,$A86,СВЦЭМ!$B$39:$B$782,F$83)+'СЕТ СН'!$H$12+СВЦЭМ!$D$10+'СЕТ СН'!$H$6-'СЕТ СН'!$H$22</f>
        <v>2319.6652583499999</v>
      </c>
      <c r="G86" s="36">
        <f>SUMIFS(СВЦЭМ!$C$39:$C$782,СВЦЭМ!$A$39:$A$782,$A86,СВЦЭМ!$B$39:$B$782,G$83)+'СЕТ СН'!$H$12+СВЦЭМ!$D$10+'СЕТ СН'!$H$6-'СЕТ СН'!$H$22</f>
        <v>2307.9103264300002</v>
      </c>
      <c r="H86" s="36">
        <f>SUMIFS(СВЦЭМ!$C$39:$C$782,СВЦЭМ!$A$39:$A$782,$A86,СВЦЭМ!$B$39:$B$782,H$83)+'СЕТ СН'!$H$12+СВЦЭМ!$D$10+'СЕТ СН'!$H$6-'СЕТ СН'!$H$22</f>
        <v>2234.5826079999997</v>
      </c>
      <c r="I86" s="36">
        <f>SUMIFS(СВЦЭМ!$C$39:$C$782,СВЦЭМ!$A$39:$A$782,$A86,СВЦЭМ!$B$39:$B$782,I$83)+'СЕТ СН'!$H$12+СВЦЭМ!$D$10+'СЕТ СН'!$H$6-'СЕТ СН'!$H$22</f>
        <v>2145.1522721599999</v>
      </c>
      <c r="J86" s="36">
        <f>SUMIFS(СВЦЭМ!$C$39:$C$782,СВЦЭМ!$A$39:$A$782,$A86,СВЦЭМ!$B$39:$B$782,J$83)+'СЕТ СН'!$H$12+СВЦЭМ!$D$10+'СЕТ СН'!$H$6-'СЕТ СН'!$H$22</f>
        <v>2092.65484642</v>
      </c>
      <c r="K86" s="36">
        <f>SUMIFS(СВЦЭМ!$C$39:$C$782,СВЦЭМ!$A$39:$A$782,$A86,СВЦЭМ!$B$39:$B$782,K$83)+'СЕТ СН'!$H$12+СВЦЭМ!$D$10+'СЕТ СН'!$H$6-'СЕТ СН'!$H$22</f>
        <v>2075.9268419700002</v>
      </c>
      <c r="L86" s="36">
        <f>SUMIFS(СВЦЭМ!$C$39:$C$782,СВЦЭМ!$A$39:$A$782,$A86,СВЦЭМ!$B$39:$B$782,L$83)+'СЕТ СН'!$H$12+СВЦЭМ!$D$10+'СЕТ СН'!$H$6-'СЕТ СН'!$H$22</f>
        <v>2065.0456608899999</v>
      </c>
      <c r="M86" s="36">
        <f>SUMIFS(СВЦЭМ!$C$39:$C$782,СВЦЭМ!$A$39:$A$782,$A86,СВЦЭМ!$B$39:$B$782,M$83)+'СЕТ СН'!$H$12+СВЦЭМ!$D$10+'СЕТ СН'!$H$6-'СЕТ СН'!$H$22</f>
        <v>2078.5756588100003</v>
      </c>
      <c r="N86" s="36">
        <f>SUMIFS(СВЦЭМ!$C$39:$C$782,СВЦЭМ!$A$39:$A$782,$A86,СВЦЭМ!$B$39:$B$782,N$83)+'СЕТ СН'!$H$12+СВЦЭМ!$D$10+'СЕТ СН'!$H$6-'СЕТ СН'!$H$22</f>
        <v>2043.32388296</v>
      </c>
      <c r="O86" s="36">
        <f>SUMIFS(СВЦЭМ!$C$39:$C$782,СВЦЭМ!$A$39:$A$782,$A86,СВЦЭМ!$B$39:$B$782,O$83)+'СЕТ СН'!$H$12+СВЦЭМ!$D$10+'СЕТ СН'!$H$6-'СЕТ СН'!$H$22</f>
        <v>2040.50956752</v>
      </c>
      <c r="P86" s="36">
        <f>SUMIFS(СВЦЭМ!$C$39:$C$782,СВЦЭМ!$A$39:$A$782,$A86,СВЦЭМ!$B$39:$B$782,P$83)+'СЕТ СН'!$H$12+СВЦЭМ!$D$10+'СЕТ СН'!$H$6-'СЕТ СН'!$H$22</f>
        <v>2093.2613796999999</v>
      </c>
      <c r="Q86" s="36">
        <f>SUMIFS(СВЦЭМ!$C$39:$C$782,СВЦЭМ!$A$39:$A$782,$A86,СВЦЭМ!$B$39:$B$782,Q$83)+'СЕТ СН'!$H$12+СВЦЭМ!$D$10+'СЕТ СН'!$H$6-'СЕТ СН'!$H$22</f>
        <v>2114.54234718</v>
      </c>
      <c r="R86" s="36">
        <f>SUMIFS(СВЦЭМ!$C$39:$C$782,СВЦЭМ!$A$39:$A$782,$A86,СВЦЭМ!$B$39:$B$782,R$83)+'СЕТ СН'!$H$12+СВЦЭМ!$D$10+'СЕТ СН'!$H$6-'СЕТ СН'!$H$22</f>
        <v>2126.28573886</v>
      </c>
      <c r="S86" s="36">
        <f>SUMIFS(СВЦЭМ!$C$39:$C$782,СВЦЭМ!$A$39:$A$782,$A86,СВЦЭМ!$B$39:$B$782,S$83)+'СЕТ СН'!$H$12+СВЦЭМ!$D$10+'СЕТ СН'!$H$6-'СЕТ СН'!$H$22</f>
        <v>2114.9697483800001</v>
      </c>
      <c r="T86" s="36">
        <f>SUMIFS(СВЦЭМ!$C$39:$C$782,СВЦЭМ!$A$39:$A$782,$A86,СВЦЭМ!$B$39:$B$782,T$83)+'СЕТ СН'!$H$12+СВЦЭМ!$D$10+'СЕТ СН'!$H$6-'СЕТ СН'!$H$22</f>
        <v>2094.1003437199997</v>
      </c>
      <c r="U86" s="36">
        <f>SUMIFS(СВЦЭМ!$C$39:$C$782,СВЦЭМ!$A$39:$A$782,$A86,СВЦЭМ!$B$39:$B$782,U$83)+'СЕТ СН'!$H$12+СВЦЭМ!$D$10+'СЕТ СН'!$H$6-'СЕТ СН'!$H$22</f>
        <v>2068.73028802</v>
      </c>
      <c r="V86" s="36">
        <f>SUMIFS(СВЦЭМ!$C$39:$C$782,СВЦЭМ!$A$39:$A$782,$A86,СВЦЭМ!$B$39:$B$782,V$83)+'СЕТ СН'!$H$12+СВЦЭМ!$D$10+'СЕТ СН'!$H$6-'СЕТ СН'!$H$22</f>
        <v>2060.7571707400002</v>
      </c>
      <c r="W86" s="36">
        <f>SUMIFS(СВЦЭМ!$C$39:$C$782,СВЦЭМ!$A$39:$A$782,$A86,СВЦЭМ!$B$39:$B$782,W$83)+'СЕТ СН'!$H$12+СВЦЭМ!$D$10+'СЕТ СН'!$H$6-'СЕТ СН'!$H$22</f>
        <v>2043.7828502</v>
      </c>
      <c r="X86" s="36">
        <f>SUMIFS(СВЦЭМ!$C$39:$C$782,СВЦЭМ!$A$39:$A$782,$A86,СВЦЭМ!$B$39:$B$782,X$83)+'СЕТ СН'!$H$12+СВЦЭМ!$D$10+'СЕТ СН'!$H$6-'СЕТ СН'!$H$22</f>
        <v>2086.5338484200001</v>
      </c>
      <c r="Y86" s="36">
        <f>SUMIFS(СВЦЭМ!$C$39:$C$782,СВЦЭМ!$A$39:$A$782,$A86,СВЦЭМ!$B$39:$B$782,Y$83)+'СЕТ СН'!$H$12+СВЦЭМ!$D$10+'СЕТ СН'!$H$6-'СЕТ СН'!$H$22</f>
        <v>2152.7878857999999</v>
      </c>
    </row>
    <row r="87" spans="1:25" ht="15.75" x14ac:dyDescent="0.2">
      <c r="A87" s="35">
        <f t="shared" si="2"/>
        <v>45416</v>
      </c>
      <c r="B87" s="36">
        <f>SUMIFS(СВЦЭМ!$C$39:$C$782,СВЦЭМ!$A$39:$A$782,$A87,СВЦЭМ!$B$39:$B$782,B$83)+'СЕТ СН'!$H$12+СВЦЭМ!$D$10+'СЕТ СН'!$H$6-'СЕТ СН'!$H$22</f>
        <v>2160.3257807199998</v>
      </c>
      <c r="C87" s="36">
        <f>SUMIFS(СВЦЭМ!$C$39:$C$782,СВЦЭМ!$A$39:$A$782,$A87,СВЦЭМ!$B$39:$B$782,C$83)+'СЕТ СН'!$H$12+СВЦЭМ!$D$10+'СЕТ СН'!$H$6-'СЕТ СН'!$H$22</f>
        <v>2185.3704026599999</v>
      </c>
      <c r="D87" s="36">
        <f>SUMIFS(СВЦЭМ!$C$39:$C$782,СВЦЭМ!$A$39:$A$782,$A87,СВЦЭМ!$B$39:$B$782,D$83)+'СЕТ СН'!$H$12+СВЦЭМ!$D$10+'СЕТ СН'!$H$6-'СЕТ СН'!$H$22</f>
        <v>2220.1742847999999</v>
      </c>
      <c r="E87" s="36">
        <f>SUMIFS(СВЦЭМ!$C$39:$C$782,СВЦЭМ!$A$39:$A$782,$A87,СВЦЭМ!$B$39:$B$782,E$83)+'СЕТ СН'!$H$12+СВЦЭМ!$D$10+'СЕТ СН'!$H$6-'СЕТ СН'!$H$22</f>
        <v>2249.04239297</v>
      </c>
      <c r="F87" s="36">
        <f>SUMIFS(СВЦЭМ!$C$39:$C$782,СВЦЭМ!$A$39:$A$782,$A87,СВЦЭМ!$B$39:$B$782,F$83)+'СЕТ СН'!$H$12+СВЦЭМ!$D$10+'СЕТ СН'!$H$6-'СЕТ СН'!$H$22</f>
        <v>2275.4910279999999</v>
      </c>
      <c r="G87" s="36">
        <f>SUMIFS(СВЦЭМ!$C$39:$C$782,СВЦЭМ!$A$39:$A$782,$A87,СВЦЭМ!$B$39:$B$782,G$83)+'СЕТ СН'!$H$12+СВЦЭМ!$D$10+'СЕТ СН'!$H$6-'СЕТ СН'!$H$22</f>
        <v>2263.7400603900001</v>
      </c>
      <c r="H87" s="36">
        <f>SUMIFS(СВЦЭМ!$C$39:$C$782,СВЦЭМ!$A$39:$A$782,$A87,СВЦЭМ!$B$39:$B$782,H$83)+'СЕТ СН'!$H$12+СВЦЭМ!$D$10+'СЕТ СН'!$H$6-'СЕТ СН'!$H$22</f>
        <v>2142.4004969500002</v>
      </c>
      <c r="I87" s="36">
        <f>SUMIFS(СВЦЭМ!$C$39:$C$782,СВЦЭМ!$A$39:$A$782,$A87,СВЦЭМ!$B$39:$B$782,I$83)+'СЕТ СН'!$H$12+СВЦЭМ!$D$10+'СЕТ СН'!$H$6-'СЕТ СН'!$H$22</f>
        <v>2089.5152976999998</v>
      </c>
      <c r="J87" s="36">
        <f>SUMIFS(СВЦЭМ!$C$39:$C$782,СВЦЭМ!$A$39:$A$782,$A87,СВЦЭМ!$B$39:$B$782,J$83)+'СЕТ СН'!$H$12+СВЦЭМ!$D$10+'СЕТ СН'!$H$6-'СЕТ СН'!$H$22</f>
        <v>2015.0501999099999</v>
      </c>
      <c r="K87" s="36">
        <f>SUMIFS(СВЦЭМ!$C$39:$C$782,СВЦЭМ!$A$39:$A$782,$A87,СВЦЭМ!$B$39:$B$782,K$83)+'СЕТ СН'!$H$12+СВЦЭМ!$D$10+'СЕТ СН'!$H$6-'СЕТ СН'!$H$22</f>
        <v>1972.6735356700001</v>
      </c>
      <c r="L87" s="36">
        <f>SUMIFS(СВЦЭМ!$C$39:$C$782,СВЦЭМ!$A$39:$A$782,$A87,СВЦЭМ!$B$39:$B$782,L$83)+'СЕТ СН'!$H$12+СВЦЭМ!$D$10+'СЕТ СН'!$H$6-'СЕТ СН'!$H$22</f>
        <v>1911.28336885</v>
      </c>
      <c r="M87" s="36">
        <f>SUMIFS(СВЦЭМ!$C$39:$C$782,СВЦЭМ!$A$39:$A$782,$A87,СВЦЭМ!$B$39:$B$782,M$83)+'СЕТ СН'!$H$12+СВЦЭМ!$D$10+'СЕТ СН'!$H$6-'СЕТ СН'!$H$22</f>
        <v>1917.4101647299999</v>
      </c>
      <c r="N87" s="36">
        <f>SUMIFS(СВЦЭМ!$C$39:$C$782,СВЦЭМ!$A$39:$A$782,$A87,СВЦЭМ!$B$39:$B$782,N$83)+'СЕТ СН'!$H$12+СВЦЭМ!$D$10+'СЕТ СН'!$H$6-'СЕТ СН'!$H$22</f>
        <v>1935.5849272299999</v>
      </c>
      <c r="O87" s="36">
        <f>SUMIFS(СВЦЭМ!$C$39:$C$782,СВЦЭМ!$A$39:$A$782,$A87,СВЦЭМ!$B$39:$B$782,O$83)+'СЕТ СН'!$H$12+СВЦЭМ!$D$10+'СЕТ СН'!$H$6-'СЕТ СН'!$H$22</f>
        <v>1946.4228783599999</v>
      </c>
      <c r="P87" s="36">
        <f>SUMIFS(СВЦЭМ!$C$39:$C$782,СВЦЭМ!$A$39:$A$782,$A87,СВЦЭМ!$B$39:$B$782,P$83)+'СЕТ СН'!$H$12+СВЦЭМ!$D$10+'СЕТ СН'!$H$6-'СЕТ СН'!$H$22</f>
        <v>1963.6424118099999</v>
      </c>
      <c r="Q87" s="36">
        <f>SUMIFS(СВЦЭМ!$C$39:$C$782,СВЦЭМ!$A$39:$A$782,$A87,СВЦЭМ!$B$39:$B$782,Q$83)+'СЕТ СН'!$H$12+СВЦЭМ!$D$10+'СЕТ СН'!$H$6-'СЕТ СН'!$H$22</f>
        <v>1979.0445196799999</v>
      </c>
      <c r="R87" s="36">
        <f>SUMIFS(СВЦЭМ!$C$39:$C$782,СВЦЭМ!$A$39:$A$782,$A87,СВЦЭМ!$B$39:$B$782,R$83)+'СЕТ СН'!$H$12+СВЦЭМ!$D$10+'СЕТ СН'!$H$6-'СЕТ СН'!$H$22</f>
        <v>1984.7098194299999</v>
      </c>
      <c r="S87" s="36">
        <f>SUMIFS(СВЦЭМ!$C$39:$C$782,СВЦЭМ!$A$39:$A$782,$A87,СВЦЭМ!$B$39:$B$782,S$83)+'СЕТ СН'!$H$12+СВЦЭМ!$D$10+'СЕТ СН'!$H$6-'СЕТ СН'!$H$22</f>
        <v>1970.89904286</v>
      </c>
      <c r="T87" s="36">
        <f>SUMIFS(СВЦЭМ!$C$39:$C$782,СВЦЭМ!$A$39:$A$782,$A87,СВЦЭМ!$B$39:$B$782,T$83)+'СЕТ СН'!$H$12+СВЦЭМ!$D$10+'СЕТ СН'!$H$6-'СЕТ СН'!$H$22</f>
        <v>1957.35403501</v>
      </c>
      <c r="U87" s="36">
        <f>SUMIFS(СВЦЭМ!$C$39:$C$782,СВЦЭМ!$A$39:$A$782,$A87,СВЦЭМ!$B$39:$B$782,U$83)+'СЕТ СН'!$H$12+СВЦЭМ!$D$10+'СЕТ СН'!$H$6-'СЕТ СН'!$H$22</f>
        <v>1954.1002157299999</v>
      </c>
      <c r="V87" s="36">
        <f>SUMIFS(СВЦЭМ!$C$39:$C$782,СВЦЭМ!$A$39:$A$782,$A87,СВЦЭМ!$B$39:$B$782,V$83)+'СЕТ СН'!$H$12+СВЦЭМ!$D$10+'СЕТ СН'!$H$6-'СЕТ СН'!$H$22</f>
        <v>1990.4254485599999</v>
      </c>
      <c r="W87" s="36">
        <f>SUMIFS(СВЦЭМ!$C$39:$C$782,СВЦЭМ!$A$39:$A$782,$A87,СВЦЭМ!$B$39:$B$782,W$83)+'СЕТ СН'!$H$12+СВЦЭМ!$D$10+'СЕТ СН'!$H$6-'СЕТ СН'!$H$22</f>
        <v>1953.7777968299999</v>
      </c>
      <c r="X87" s="36">
        <f>SUMIFS(СВЦЭМ!$C$39:$C$782,СВЦЭМ!$A$39:$A$782,$A87,СВЦЭМ!$B$39:$B$782,X$83)+'СЕТ СН'!$H$12+СВЦЭМ!$D$10+'СЕТ СН'!$H$6-'СЕТ СН'!$H$22</f>
        <v>2000.8529894000001</v>
      </c>
      <c r="Y87" s="36">
        <f>SUMIFS(СВЦЭМ!$C$39:$C$782,СВЦЭМ!$A$39:$A$782,$A87,СВЦЭМ!$B$39:$B$782,Y$83)+'СЕТ СН'!$H$12+СВЦЭМ!$D$10+'СЕТ СН'!$H$6-'СЕТ СН'!$H$22</f>
        <v>2072.1366440700003</v>
      </c>
    </row>
    <row r="88" spans="1:25" ht="15.75" x14ac:dyDescent="0.2">
      <c r="A88" s="35">
        <f t="shared" si="2"/>
        <v>45417</v>
      </c>
      <c r="B88" s="36">
        <f>SUMIFS(СВЦЭМ!$C$39:$C$782,СВЦЭМ!$A$39:$A$782,$A88,СВЦЭМ!$B$39:$B$782,B$83)+'СЕТ СН'!$H$12+СВЦЭМ!$D$10+'СЕТ СН'!$H$6-'СЕТ СН'!$H$22</f>
        <v>2146.9905430999997</v>
      </c>
      <c r="C88" s="36">
        <f>SUMIFS(СВЦЭМ!$C$39:$C$782,СВЦЭМ!$A$39:$A$782,$A88,СВЦЭМ!$B$39:$B$782,C$83)+'СЕТ СН'!$H$12+СВЦЭМ!$D$10+'СЕТ СН'!$H$6-'СЕТ СН'!$H$22</f>
        <v>2209.30335724</v>
      </c>
      <c r="D88" s="36">
        <f>SUMIFS(СВЦЭМ!$C$39:$C$782,СВЦЭМ!$A$39:$A$782,$A88,СВЦЭМ!$B$39:$B$782,D$83)+'СЕТ СН'!$H$12+СВЦЭМ!$D$10+'СЕТ СН'!$H$6-'СЕТ СН'!$H$22</f>
        <v>2235.2637674299999</v>
      </c>
      <c r="E88" s="36">
        <f>SUMIFS(СВЦЭМ!$C$39:$C$782,СВЦЭМ!$A$39:$A$782,$A88,СВЦЭМ!$B$39:$B$782,E$83)+'СЕТ СН'!$H$12+СВЦЭМ!$D$10+'СЕТ СН'!$H$6-'СЕТ СН'!$H$22</f>
        <v>2252.0995747300003</v>
      </c>
      <c r="F88" s="36">
        <f>SUMIFS(СВЦЭМ!$C$39:$C$782,СВЦЭМ!$A$39:$A$782,$A88,СВЦЭМ!$B$39:$B$782,F$83)+'СЕТ СН'!$H$12+СВЦЭМ!$D$10+'СЕТ СН'!$H$6-'СЕТ СН'!$H$22</f>
        <v>2268.8215871900002</v>
      </c>
      <c r="G88" s="36">
        <f>SUMIFS(СВЦЭМ!$C$39:$C$782,СВЦЭМ!$A$39:$A$782,$A88,СВЦЭМ!$B$39:$B$782,G$83)+'СЕТ СН'!$H$12+СВЦЭМ!$D$10+'СЕТ СН'!$H$6-'СЕТ СН'!$H$22</f>
        <v>2243.3660188200001</v>
      </c>
      <c r="H88" s="36">
        <f>SUMIFS(СВЦЭМ!$C$39:$C$782,СВЦЭМ!$A$39:$A$782,$A88,СВЦЭМ!$B$39:$B$782,H$83)+'СЕТ СН'!$H$12+СВЦЭМ!$D$10+'СЕТ СН'!$H$6-'СЕТ СН'!$H$22</f>
        <v>2245.7903088200001</v>
      </c>
      <c r="I88" s="36">
        <f>SUMIFS(СВЦЭМ!$C$39:$C$782,СВЦЭМ!$A$39:$A$782,$A88,СВЦЭМ!$B$39:$B$782,I$83)+'СЕТ СН'!$H$12+СВЦЭМ!$D$10+'СЕТ СН'!$H$6-'СЕТ СН'!$H$22</f>
        <v>2200.2231628099998</v>
      </c>
      <c r="J88" s="36">
        <f>SUMIFS(СВЦЭМ!$C$39:$C$782,СВЦЭМ!$A$39:$A$782,$A88,СВЦЭМ!$B$39:$B$782,J$83)+'СЕТ СН'!$H$12+СВЦЭМ!$D$10+'СЕТ СН'!$H$6-'СЕТ СН'!$H$22</f>
        <v>2115.1728080800003</v>
      </c>
      <c r="K88" s="36">
        <f>SUMIFS(СВЦЭМ!$C$39:$C$782,СВЦЭМ!$A$39:$A$782,$A88,СВЦЭМ!$B$39:$B$782,K$83)+'СЕТ СН'!$H$12+СВЦЭМ!$D$10+'СЕТ СН'!$H$6-'СЕТ СН'!$H$22</f>
        <v>2056.1004666700001</v>
      </c>
      <c r="L88" s="36">
        <f>SUMIFS(СВЦЭМ!$C$39:$C$782,СВЦЭМ!$A$39:$A$782,$A88,СВЦЭМ!$B$39:$B$782,L$83)+'СЕТ СН'!$H$12+СВЦЭМ!$D$10+'СЕТ СН'!$H$6-'СЕТ СН'!$H$22</f>
        <v>2005.68325426</v>
      </c>
      <c r="M88" s="36">
        <f>SUMIFS(СВЦЭМ!$C$39:$C$782,СВЦЭМ!$A$39:$A$782,$A88,СВЦЭМ!$B$39:$B$782,M$83)+'СЕТ СН'!$H$12+СВЦЭМ!$D$10+'СЕТ СН'!$H$6-'СЕТ СН'!$H$22</f>
        <v>1989.78977915</v>
      </c>
      <c r="N88" s="36">
        <f>SUMIFS(СВЦЭМ!$C$39:$C$782,СВЦЭМ!$A$39:$A$782,$A88,СВЦЭМ!$B$39:$B$782,N$83)+'СЕТ СН'!$H$12+СВЦЭМ!$D$10+'СЕТ СН'!$H$6-'СЕТ СН'!$H$22</f>
        <v>1994.3207841799999</v>
      </c>
      <c r="O88" s="36">
        <f>SUMIFS(СВЦЭМ!$C$39:$C$782,СВЦЭМ!$A$39:$A$782,$A88,СВЦЭМ!$B$39:$B$782,O$83)+'СЕТ СН'!$H$12+СВЦЭМ!$D$10+'СЕТ СН'!$H$6-'СЕТ СН'!$H$22</f>
        <v>2035.5089529300001</v>
      </c>
      <c r="P88" s="36">
        <f>SUMIFS(СВЦЭМ!$C$39:$C$782,СВЦЭМ!$A$39:$A$782,$A88,СВЦЭМ!$B$39:$B$782,P$83)+'СЕТ СН'!$H$12+СВЦЭМ!$D$10+'СЕТ СН'!$H$6-'СЕТ СН'!$H$22</f>
        <v>2045.47802202</v>
      </c>
      <c r="Q88" s="36">
        <f>SUMIFS(СВЦЭМ!$C$39:$C$782,СВЦЭМ!$A$39:$A$782,$A88,СВЦЭМ!$B$39:$B$782,Q$83)+'СЕТ СН'!$H$12+СВЦЭМ!$D$10+'СЕТ СН'!$H$6-'СЕТ СН'!$H$22</f>
        <v>2066.75709706</v>
      </c>
      <c r="R88" s="36">
        <f>SUMIFS(СВЦЭМ!$C$39:$C$782,СВЦЭМ!$A$39:$A$782,$A88,СВЦЭМ!$B$39:$B$782,R$83)+'СЕТ СН'!$H$12+СВЦЭМ!$D$10+'СЕТ СН'!$H$6-'СЕТ СН'!$H$22</f>
        <v>2088.5826218100001</v>
      </c>
      <c r="S88" s="36">
        <f>SUMIFS(СВЦЭМ!$C$39:$C$782,СВЦЭМ!$A$39:$A$782,$A88,СВЦЭМ!$B$39:$B$782,S$83)+'СЕТ СН'!$H$12+СВЦЭМ!$D$10+'СЕТ СН'!$H$6-'СЕТ СН'!$H$22</f>
        <v>2079.66746341</v>
      </c>
      <c r="T88" s="36">
        <f>SUMIFS(СВЦЭМ!$C$39:$C$782,СВЦЭМ!$A$39:$A$782,$A88,СВЦЭМ!$B$39:$B$782,T$83)+'СЕТ СН'!$H$12+СВЦЭМ!$D$10+'СЕТ СН'!$H$6-'СЕТ СН'!$H$22</f>
        <v>2038.2749690999999</v>
      </c>
      <c r="U88" s="36">
        <f>SUMIFS(СВЦЭМ!$C$39:$C$782,СВЦЭМ!$A$39:$A$782,$A88,СВЦЭМ!$B$39:$B$782,U$83)+'СЕТ СН'!$H$12+СВЦЭМ!$D$10+'СЕТ СН'!$H$6-'СЕТ СН'!$H$22</f>
        <v>2029.8923610300001</v>
      </c>
      <c r="V88" s="36">
        <f>SUMIFS(СВЦЭМ!$C$39:$C$782,СВЦЭМ!$A$39:$A$782,$A88,СВЦЭМ!$B$39:$B$782,V$83)+'СЕТ СН'!$H$12+СВЦЭМ!$D$10+'СЕТ СН'!$H$6-'СЕТ СН'!$H$22</f>
        <v>1991.89493827</v>
      </c>
      <c r="W88" s="36">
        <f>SUMIFS(СВЦЭМ!$C$39:$C$782,СВЦЭМ!$A$39:$A$782,$A88,СВЦЭМ!$B$39:$B$782,W$83)+'СЕТ СН'!$H$12+СВЦЭМ!$D$10+'СЕТ СН'!$H$6-'СЕТ СН'!$H$22</f>
        <v>1946.89484479</v>
      </c>
      <c r="X88" s="36">
        <f>SUMIFS(СВЦЭМ!$C$39:$C$782,СВЦЭМ!$A$39:$A$782,$A88,СВЦЭМ!$B$39:$B$782,X$83)+'СЕТ СН'!$H$12+СВЦЭМ!$D$10+'СЕТ СН'!$H$6-'СЕТ СН'!$H$22</f>
        <v>1994.5705311899999</v>
      </c>
      <c r="Y88" s="36">
        <f>SUMIFS(СВЦЭМ!$C$39:$C$782,СВЦЭМ!$A$39:$A$782,$A88,СВЦЭМ!$B$39:$B$782,Y$83)+'СЕТ СН'!$H$12+СВЦЭМ!$D$10+'СЕТ СН'!$H$6-'СЕТ СН'!$H$22</f>
        <v>2061.3662847599999</v>
      </c>
    </row>
    <row r="89" spans="1:25" ht="15.75" x14ac:dyDescent="0.2">
      <c r="A89" s="35">
        <f t="shared" si="2"/>
        <v>45418</v>
      </c>
      <c r="B89" s="36">
        <f>SUMIFS(СВЦЭМ!$C$39:$C$782,СВЦЭМ!$A$39:$A$782,$A89,СВЦЭМ!$B$39:$B$782,B$83)+'СЕТ СН'!$H$12+СВЦЭМ!$D$10+'СЕТ СН'!$H$6-'СЕТ СН'!$H$22</f>
        <v>2105.5513849500003</v>
      </c>
      <c r="C89" s="36">
        <f>SUMIFS(СВЦЭМ!$C$39:$C$782,СВЦЭМ!$A$39:$A$782,$A89,СВЦЭМ!$B$39:$B$782,C$83)+'СЕТ СН'!$H$12+СВЦЭМ!$D$10+'СЕТ СН'!$H$6-'СЕТ СН'!$H$22</f>
        <v>2120.3752459299999</v>
      </c>
      <c r="D89" s="36">
        <f>SUMIFS(СВЦЭМ!$C$39:$C$782,СВЦЭМ!$A$39:$A$782,$A89,СВЦЭМ!$B$39:$B$782,D$83)+'СЕТ СН'!$H$12+СВЦЭМ!$D$10+'СЕТ СН'!$H$6-'СЕТ СН'!$H$22</f>
        <v>2180.4746724500001</v>
      </c>
      <c r="E89" s="36">
        <f>SUMIFS(СВЦЭМ!$C$39:$C$782,СВЦЭМ!$A$39:$A$782,$A89,СВЦЭМ!$B$39:$B$782,E$83)+'СЕТ СН'!$H$12+СВЦЭМ!$D$10+'СЕТ СН'!$H$6-'СЕТ СН'!$H$22</f>
        <v>2229.5196731000001</v>
      </c>
      <c r="F89" s="36">
        <f>SUMIFS(СВЦЭМ!$C$39:$C$782,СВЦЭМ!$A$39:$A$782,$A89,СВЦЭМ!$B$39:$B$782,F$83)+'СЕТ СН'!$H$12+СВЦЭМ!$D$10+'СЕТ СН'!$H$6-'СЕТ СН'!$H$22</f>
        <v>2217.85433986</v>
      </c>
      <c r="G89" s="36">
        <f>SUMIFS(СВЦЭМ!$C$39:$C$782,СВЦЭМ!$A$39:$A$782,$A89,СВЦЭМ!$B$39:$B$782,G$83)+'СЕТ СН'!$H$12+СВЦЭМ!$D$10+'СЕТ СН'!$H$6-'СЕТ СН'!$H$22</f>
        <v>2200.6852731899999</v>
      </c>
      <c r="H89" s="36">
        <f>SUMIFS(СВЦЭМ!$C$39:$C$782,СВЦЭМ!$A$39:$A$782,$A89,СВЦЭМ!$B$39:$B$782,H$83)+'СЕТ СН'!$H$12+СВЦЭМ!$D$10+'СЕТ СН'!$H$6-'СЕТ СН'!$H$22</f>
        <v>2171.6085232300002</v>
      </c>
      <c r="I89" s="36">
        <f>SUMIFS(СВЦЭМ!$C$39:$C$782,СВЦЭМ!$A$39:$A$782,$A89,СВЦЭМ!$B$39:$B$782,I$83)+'СЕТ СН'!$H$12+СВЦЭМ!$D$10+'СЕТ СН'!$H$6-'СЕТ СН'!$H$22</f>
        <v>2128.3949941800001</v>
      </c>
      <c r="J89" s="36">
        <f>SUMIFS(СВЦЭМ!$C$39:$C$782,СВЦЭМ!$A$39:$A$782,$A89,СВЦЭМ!$B$39:$B$782,J$83)+'СЕТ СН'!$H$12+СВЦЭМ!$D$10+'СЕТ СН'!$H$6-'СЕТ СН'!$H$22</f>
        <v>2100.8003559500003</v>
      </c>
      <c r="K89" s="36">
        <f>SUMIFS(СВЦЭМ!$C$39:$C$782,СВЦЭМ!$A$39:$A$782,$A89,СВЦЭМ!$B$39:$B$782,K$83)+'СЕТ СН'!$H$12+СВЦЭМ!$D$10+'СЕТ СН'!$H$6-'СЕТ СН'!$H$22</f>
        <v>2104.5372718099998</v>
      </c>
      <c r="L89" s="36">
        <f>SUMIFS(СВЦЭМ!$C$39:$C$782,СВЦЭМ!$A$39:$A$782,$A89,СВЦЭМ!$B$39:$B$782,L$83)+'СЕТ СН'!$H$12+СВЦЭМ!$D$10+'СЕТ СН'!$H$6-'СЕТ СН'!$H$22</f>
        <v>2070.5757451099998</v>
      </c>
      <c r="M89" s="36">
        <f>SUMIFS(СВЦЭМ!$C$39:$C$782,СВЦЭМ!$A$39:$A$782,$A89,СВЦЭМ!$B$39:$B$782,M$83)+'СЕТ СН'!$H$12+СВЦЭМ!$D$10+'СЕТ СН'!$H$6-'СЕТ СН'!$H$22</f>
        <v>2074.1461865199999</v>
      </c>
      <c r="N89" s="36">
        <f>SUMIFS(СВЦЭМ!$C$39:$C$782,СВЦЭМ!$A$39:$A$782,$A89,СВЦЭМ!$B$39:$B$782,N$83)+'СЕТ СН'!$H$12+СВЦЭМ!$D$10+'СЕТ СН'!$H$6-'СЕТ СН'!$H$22</f>
        <v>2081.3732435800002</v>
      </c>
      <c r="O89" s="36">
        <f>SUMIFS(СВЦЭМ!$C$39:$C$782,СВЦЭМ!$A$39:$A$782,$A89,СВЦЭМ!$B$39:$B$782,O$83)+'СЕТ СН'!$H$12+СВЦЭМ!$D$10+'СЕТ СН'!$H$6-'СЕТ СН'!$H$22</f>
        <v>2075.0233718999998</v>
      </c>
      <c r="P89" s="36">
        <f>SUMIFS(СВЦЭМ!$C$39:$C$782,СВЦЭМ!$A$39:$A$782,$A89,СВЦЭМ!$B$39:$B$782,P$83)+'СЕТ СН'!$H$12+СВЦЭМ!$D$10+'СЕТ СН'!$H$6-'СЕТ СН'!$H$22</f>
        <v>2098.6584807899999</v>
      </c>
      <c r="Q89" s="36">
        <f>SUMIFS(СВЦЭМ!$C$39:$C$782,СВЦЭМ!$A$39:$A$782,$A89,СВЦЭМ!$B$39:$B$782,Q$83)+'СЕТ СН'!$H$12+СВЦЭМ!$D$10+'СЕТ СН'!$H$6-'СЕТ СН'!$H$22</f>
        <v>2099.83495339</v>
      </c>
      <c r="R89" s="36">
        <f>SUMIFS(СВЦЭМ!$C$39:$C$782,СВЦЭМ!$A$39:$A$782,$A89,СВЦЭМ!$B$39:$B$782,R$83)+'СЕТ СН'!$H$12+СВЦЭМ!$D$10+'СЕТ СН'!$H$6-'СЕТ СН'!$H$22</f>
        <v>2103.9608540199997</v>
      </c>
      <c r="S89" s="36">
        <f>SUMIFS(СВЦЭМ!$C$39:$C$782,СВЦЭМ!$A$39:$A$782,$A89,СВЦЭМ!$B$39:$B$782,S$83)+'СЕТ СН'!$H$12+СВЦЭМ!$D$10+'СЕТ СН'!$H$6-'СЕТ СН'!$H$22</f>
        <v>2099.0237840199998</v>
      </c>
      <c r="T89" s="36">
        <f>SUMIFS(СВЦЭМ!$C$39:$C$782,СВЦЭМ!$A$39:$A$782,$A89,СВЦЭМ!$B$39:$B$782,T$83)+'СЕТ СН'!$H$12+СВЦЭМ!$D$10+'СЕТ СН'!$H$6-'СЕТ СН'!$H$22</f>
        <v>2080.0854893799997</v>
      </c>
      <c r="U89" s="36">
        <f>SUMIFS(СВЦЭМ!$C$39:$C$782,СВЦЭМ!$A$39:$A$782,$A89,СВЦЭМ!$B$39:$B$782,U$83)+'СЕТ СН'!$H$12+СВЦЭМ!$D$10+'СЕТ СН'!$H$6-'СЕТ СН'!$H$22</f>
        <v>2074.2910655999999</v>
      </c>
      <c r="V89" s="36">
        <f>SUMIFS(СВЦЭМ!$C$39:$C$782,СВЦЭМ!$A$39:$A$782,$A89,СВЦЭМ!$B$39:$B$782,V$83)+'СЕТ СН'!$H$12+СВЦЭМ!$D$10+'СЕТ СН'!$H$6-'СЕТ СН'!$H$22</f>
        <v>2061.0195623099999</v>
      </c>
      <c r="W89" s="36">
        <f>SUMIFS(СВЦЭМ!$C$39:$C$782,СВЦЭМ!$A$39:$A$782,$A89,СВЦЭМ!$B$39:$B$782,W$83)+'СЕТ СН'!$H$12+СВЦЭМ!$D$10+'СЕТ СН'!$H$6-'СЕТ СН'!$H$22</f>
        <v>2035.74400141</v>
      </c>
      <c r="X89" s="36">
        <f>SUMIFS(СВЦЭМ!$C$39:$C$782,СВЦЭМ!$A$39:$A$782,$A89,СВЦЭМ!$B$39:$B$782,X$83)+'СЕТ СН'!$H$12+СВЦЭМ!$D$10+'СЕТ СН'!$H$6-'СЕТ СН'!$H$22</f>
        <v>2082.26146002</v>
      </c>
      <c r="Y89" s="36">
        <f>SUMIFS(СВЦЭМ!$C$39:$C$782,СВЦЭМ!$A$39:$A$782,$A89,СВЦЭМ!$B$39:$B$782,Y$83)+'СЕТ СН'!$H$12+СВЦЭМ!$D$10+'СЕТ СН'!$H$6-'СЕТ СН'!$H$22</f>
        <v>2096.40927053</v>
      </c>
    </row>
    <row r="90" spans="1:25" ht="15.75" x14ac:dyDescent="0.2">
      <c r="A90" s="35">
        <f t="shared" si="2"/>
        <v>45419</v>
      </c>
      <c r="B90" s="36">
        <f>SUMIFS(СВЦЭМ!$C$39:$C$782,СВЦЭМ!$A$39:$A$782,$A90,СВЦЭМ!$B$39:$B$782,B$83)+'СЕТ СН'!$H$12+СВЦЭМ!$D$10+'СЕТ СН'!$H$6-'СЕТ СН'!$H$22</f>
        <v>2106.3764468099998</v>
      </c>
      <c r="C90" s="36">
        <f>SUMIFS(СВЦЭМ!$C$39:$C$782,СВЦЭМ!$A$39:$A$782,$A90,СВЦЭМ!$B$39:$B$782,C$83)+'СЕТ СН'!$H$12+СВЦЭМ!$D$10+'СЕТ СН'!$H$6-'СЕТ СН'!$H$22</f>
        <v>2204.2047580200001</v>
      </c>
      <c r="D90" s="36">
        <f>SUMIFS(СВЦЭМ!$C$39:$C$782,СВЦЭМ!$A$39:$A$782,$A90,СВЦЭМ!$B$39:$B$782,D$83)+'СЕТ СН'!$H$12+СВЦЭМ!$D$10+'СЕТ СН'!$H$6-'СЕТ СН'!$H$22</f>
        <v>2312.0591766699999</v>
      </c>
      <c r="E90" s="36">
        <f>SUMIFS(СВЦЭМ!$C$39:$C$782,СВЦЭМ!$A$39:$A$782,$A90,СВЦЭМ!$B$39:$B$782,E$83)+'СЕТ СН'!$H$12+СВЦЭМ!$D$10+'СЕТ СН'!$H$6-'СЕТ СН'!$H$22</f>
        <v>2333.9343122999999</v>
      </c>
      <c r="F90" s="36">
        <f>SUMIFS(СВЦЭМ!$C$39:$C$782,СВЦЭМ!$A$39:$A$782,$A90,СВЦЭМ!$B$39:$B$782,F$83)+'СЕТ СН'!$H$12+СВЦЭМ!$D$10+'СЕТ СН'!$H$6-'СЕТ СН'!$H$22</f>
        <v>2352.0201845399997</v>
      </c>
      <c r="G90" s="36">
        <f>SUMIFS(СВЦЭМ!$C$39:$C$782,СВЦЭМ!$A$39:$A$782,$A90,СВЦЭМ!$B$39:$B$782,G$83)+'СЕТ СН'!$H$12+СВЦЭМ!$D$10+'СЕТ СН'!$H$6-'СЕТ СН'!$H$22</f>
        <v>2296.2704535800003</v>
      </c>
      <c r="H90" s="36">
        <f>SUMIFS(СВЦЭМ!$C$39:$C$782,СВЦЭМ!$A$39:$A$782,$A90,СВЦЭМ!$B$39:$B$782,H$83)+'СЕТ СН'!$H$12+СВЦЭМ!$D$10+'СЕТ СН'!$H$6-'СЕТ СН'!$H$22</f>
        <v>2243.3042868100001</v>
      </c>
      <c r="I90" s="36">
        <f>SUMIFS(СВЦЭМ!$C$39:$C$782,СВЦЭМ!$A$39:$A$782,$A90,СВЦЭМ!$B$39:$B$782,I$83)+'СЕТ СН'!$H$12+СВЦЭМ!$D$10+'СЕТ СН'!$H$6-'СЕТ СН'!$H$22</f>
        <v>2160.8346976900002</v>
      </c>
      <c r="J90" s="36">
        <f>SUMIFS(СВЦЭМ!$C$39:$C$782,СВЦЭМ!$A$39:$A$782,$A90,СВЦЭМ!$B$39:$B$782,J$83)+'СЕТ СН'!$H$12+СВЦЭМ!$D$10+'СЕТ СН'!$H$6-'СЕТ СН'!$H$22</f>
        <v>2103.3010795499999</v>
      </c>
      <c r="K90" s="36">
        <f>SUMIFS(СВЦЭМ!$C$39:$C$782,СВЦЭМ!$A$39:$A$782,$A90,СВЦЭМ!$B$39:$B$782,K$83)+'СЕТ СН'!$H$12+СВЦЭМ!$D$10+'СЕТ СН'!$H$6-'СЕТ СН'!$H$22</f>
        <v>2092.4889296399997</v>
      </c>
      <c r="L90" s="36">
        <f>SUMIFS(СВЦЭМ!$C$39:$C$782,СВЦЭМ!$A$39:$A$782,$A90,СВЦЭМ!$B$39:$B$782,L$83)+'СЕТ СН'!$H$12+СВЦЭМ!$D$10+'СЕТ СН'!$H$6-'СЕТ СН'!$H$22</f>
        <v>2048.2173780100002</v>
      </c>
      <c r="M90" s="36">
        <f>SUMIFS(СВЦЭМ!$C$39:$C$782,СВЦЭМ!$A$39:$A$782,$A90,СВЦЭМ!$B$39:$B$782,M$83)+'СЕТ СН'!$H$12+СВЦЭМ!$D$10+'СЕТ СН'!$H$6-'СЕТ СН'!$H$22</f>
        <v>2060.8643629400003</v>
      </c>
      <c r="N90" s="36">
        <f>SUMIFS(СВЦЭМ!$C$39:$C$782,СВЦЭМ!$A$39:$A$782,$A90,СВЦЭМ!$B$39:$B$782,N$83)+'СЕТ СН'!$H$12+СВЦЭМ!$D$10+'СЕТ СН'!$H$6-'СЕТ СН'!$H$22</f>
        <v>2054.3811928099999</v>
      </c>
      <c r="O90" s="36">
        <f>SUMIFS(СВЦЭМ!$C$39:$C$782,СВЦЭМ!$A$39:$A$782,$A90,СВЦЭМ!$B$39:$B$782,O$83)+'СЕТ СН'!$H$12+СВЦЭМ!$D$10+'СЕТ СН'!$H$6-'СЕТ СН'!$H$22</f>
        <v>2073.1400263300002</v>
      </c>
      <c r="P90" s="36">
        <f>SUMIFS(СВЦЭМ!$C$39:$C$782,СВЦЭМ!$A$39:$A$782,$A90,СВЦЭМ!$B$39:$B$782,P$83)+'СЕТ СН'!$H$12+СВЦЭМ!$D$10+'СЕТ СН'!$H$6-'СЕТ СН'!$H$22</f>
        <v>2088.64091426</v>
      </c>
      <c r="Q90" s="36">
        <f>SUMIFS(СВЦЭМ!$C$39:$C$782,СВЦЭМ!$A$39:$A$782,$A90,СВЦЭМ!$B$39:$B$782,Q$83)+'СЕТ СН'!$H$12+СВЦЭМ!$D$10+'СЕТ СН'!$H$6-'СЕТ СН'!$H$22</f>
        <v>2118.90652559</v>
      </c>
      <c r="R90" s="36">
        <f>SUMIFS(СВЦЭМ!$C$39:$C$782,СВЦЭМ!$A$39:$A$782,$A90,СВЦЭМ!$B$39:$B$782,R$83)+'СЕТ СН'!$H$12+СВЦЭМ!$D$10+'СЕТ СН'!$H$6-'СЕТ СН'!$H$22</f>
        <v>2135.5142918900001</v>
      </c>
      <c r="S90" s="36">
        <f>SUMIFS(СВЦЭМ!$C$39:$C$782,СВЦЭМ!$A$39:$A$782,$A90,СВЦЭМ!$B$39:$B$782,S$83)+'СЕТ СН'!$H$12+СВЦЭМ!$D$10+'СЕТ СН'!$H$6-'СЕТ СН'!$H$22</f>
        <v>2107.0891547599999</v>
      </c>
      <c r="T90" s="36">
        <f>SUMIFS(СВЦЭМ!$C$39:$C$782,СВЦЭМ!$A$39:$A$782,$A90,СВЦЭМ!$B$39:$B$782,T$83)+'СЕТ СН'!$H$12+СВЦЭМ!$D$10+'СЕТ СН'!$H$6-'СЕТ СН'!$H$22</f>
        <v>2073.2306863900003</v>
      </c>
      <c r="U90" s="36">
        <f>SUMIFS(СВЦЭМ!$C$39:$C$782,СВЦЭМ!$A$39:$A$782,$A90,СВЦЭМ!$B$39:$B$782,U$83)+'СЕТ СН'!$H$12+СВЦЭМ!$D$10+'СЕТ СН'!$H$6-'СЕТ СН'!$H$22</f>
        <v>2075.09671867</v>
      </c>
      <c r="V90" s="36">
        <f>SUMIFS(СВЦЭМ!$C$39:$C$782,СВЦЭМ!$A$39:$A$782,$A90,СВЦЭМ!$B$39:$B$782,V$83)+'СЕТ СН'!$H$12+СВЦЭМ!$D$10+'СЕТ СН'!$H$6-'СЕТ СН'!$H$22</f>
        <v>2047.33730229</v>
      </c>
      <c r="W90" s="36">
        <f>SUMIFS(СВЦЭМ!$C$39:$C$782,СВЦЭМ!$A$39:$A$782,$A90,СВЦЭМ!$B$39:$B$782,W$83)+'СЕТ СН'!$H$12+СВЦЭМ!$D$10+'СЕТ СН'!$H$6-'СЕТ СН'!$H$22</f>
        <v>2018.81799387</v>
      </c>
      <c r="X90" s="36">
        <f>SUMIFS(СВЦЭМ!$C$39:$C$782,СВЦЭМ!$A$39:$A$782,$A90,СВЦЭМ!$B$39:$B$782,X$83)+'СЕТ СН'!$H$12+СВЦЭМ!$D$10+'СЕТ СН'!$H$6-'СЕТ СН'!$H$22</f>
        <v>2059.5975119</v>
      </c>
      <c r="Y90" s="36">
        <f>SUMIFS(СВЦЭМ!$C$39:$C$782,СВЦЭМ!$A$39:$A$782,$A90,СВЦЭМ!$B$39:$B$782,Y$83)+'СЕТ СН'!$H$12+СВЦЭМ!$D$10+'СЕТ СН'!$H$6-'СЕТ СН'!$H$22</f>
        <v>2091.6918401100002</v>
      </c>
    </row>
    <row r="91" spans="1:25" ht="15.75" x14ac:dyDescent="0.2">
      <c r="A91" s="35">
        <f t="shared" si="2"/>
        <v>45420</v>
      </c>
      <c r="B91" s="36">
        <f>SUMIFS(СВЦЭМ!$C$39:$C$782,СВЦЭМ!$A$39:$A$782,$A91,СВЦЭМ!$B$39:$B$782,B$83)+'СЕТ СН'!$H$12+СВЦЭМ!$D$10+'СЕТ СН'!$H$6-'СЕТ СН'!$H$22</f>
        <v>2083.7800898200003</v>
      </c>
      <c r="C91" s="36">
        <f>SUMIFS(СВЦЭМ!$C$39:$C$782,СВЦЭМ!$A$39:$A$782,$A91,СВЦЭМ!$B$39:$B$782,C$83)+'СЕТ СН'!$H$12+СВЦЭМ!$D$10+'СЕТ СН'!$H$6-'СЕТ СН'!$H$22</f>
        <v>2139.6750496699997</v>
      </c>
      <c r="D91" s="36">
        <f>SUMIFS(СВЦЭМ!$C$39:$C$782,СВЦЭМ!$A$39:$A$782,$A91,СВЦЭМ!$B$39:$B$782,D$83)+'СЕТ СН'!$H$12+СВЦЭМ!$D$10+'СЕТ СН'!$H$6-'СЕТ СН'!$H$22</f>
        <v>2184.9902154299998</v>
      </c>
      <c r="E91" s="36">
        <f>SUMIFS(СВЦЭМ!$C$39:$C$782,СВЦЭМ!$A$39:$A$782,$A91,СВЦЭМ!$B$39:$B$782,E$83)+'СЕТ СН'!$H$12+СВЦЭМ!$D$10+'СЕТ СН'!$H$6-'СЕТ СН'!$H$22</f>
        <v>2210.2758286400003</v>
      </c>
      <c r="F91" s="36">
        <f>SUMIFS(СВЦЭМ!$C$39:$C$782,СВЦЭМ!$A$39:$A$782,$A91,СВЦЭМ!$B$39:$B$782,F$83)+'СЕТ СН'!$H$12+СВЦЭМ!$D$10+'СЕТ СН'!$H$6-'СЕТ СН'!$H$22</f>
        <v>2225.3706295399998</v>
      </c>
      <c r="G91" s="36">
        <f>SUMIFS(СВЦЭМ!$C$39:$C$782,СВЦЭМ!$A$39:$A$782,$A91,СВЦЭМ!$B$39:$B$782,G$83)+'СЕТ СН'!$H$12+СВЦЭМ!$D$10+'СЕТ СН'!$H$6-'СЕТ СН'!$H$22</f>
        <v>2198.8108158300001</v>
      </c>
      <c r="H91" s="36">
        <f>SUMIFS(СВЦЭМ!$C$39:$C$782,СВЦЭМ!$A$39:$A$782,$A91,СВЦЭМ!$B$39:$B$782,H$83)+'СЕТ СН'!$H$12+СВЦЭМ!$D$10+'СЕТ СН'!$H$6-'СЕТ СН'!$H$22</f>
        <v>2137.0855796200003</v>
      </c>
      <c r="I91" s="36">
        <f>SUMIFS(СВЦЭМ!$C$39:$C$782,СВЦЭМ!$A$39:$A$782,$A91,СВЦЭМ!$B$39:$B$782,I$83)+'СЕТ СН'!$H$12+СВЦЭМ!$D$10+'СЕТ СН'!$H$6-'СЕТ СН'!$H$22</f>
        <v>2062.14146467</v>
      </c>
      <c r="J91" s="36">
        <f>SUMIFS(СВЦЭМ!$C$39:$C$782,СВЦЭМ!$A$39:$A$782,$A91,СВЦЭМ!$B$39:$B$782,J$83)+'СЕТ СН'!$H$12+СВЦЭМ!$D$10+'СЕТ СН'!$H$6-'СЕТ СН'!$H$22</f>
        <v>2295.13587972</v>
      </c>
      <c r="K91" s="36">
        <f>SUMIFS(СВЦЭМ!$C$39:$C$782,СВЦЭМ!$A$39:$A$782,$A91,СВЦЭМ!$B$39:$B$782,K$83)+'СЕТ СН'!$H$12+СВЦЭМ!$D$10+'СЕТ СН'!$H$6-'СЕТ СН'!$H$22</f>
        <v>1956.06458135</v>
      </c>
      <c r="L91" s="36">
        <f>SUMIFS(СВЦЭМ!$C$39:$C$782,СВЦЭМ!$A$39:$A$782,$A91,СВЦЭМ!$B$39:$B$782,L$83)+'СЕТ СН'!$H$12+СВЦЭМ!$D$10+'СЕТ СН'!$H$6-'СЕТ СН'!$H$22</f>
        <v>1937.60978873</v>
      </c>
      <c r="M91" s="36">
        <f>SUMIFS(СВЦЭМ!$C$39:$C$782,СВЦЭМ!$A$39:$A$782,$A91,СВЦЭМ!$B$39:$B$782,M$83)+'СЕТ СН'!$H$12+СВЦЭМ!$D$10+'СЕТ СН'!$H$6-'СЕТ СН'!$H$22</f>
        <v>1935.4719883800001</v>
      </c>
      <c r="N91" s="36">
        <f>SUMIFS(СВЦЭМ!$C$39:$C$782,СВЦЭМ!$A$39:$A$782,$A91,СВЦЭМ!$B$39:$B$782,N$83)+'СЕТ СН'!$H$12+СВЦЭМ!$D$10+'СЕТ СН'!$H$6-'СЕТ СН'!$H$22</f>
        <v>1939.3944216899999</v>
      </c>
      <c r="O91" s="36">
        <f>SUMIFS(СВЦЭМ!$C$39:$C$782,СВЦЭМ!$A$39:$A$782,$A91,СВЦЭМ!$B$39:$B$782,O$83)+'СЕТ СН'!$H$12+СВЦЭМ!$D$10+'СЕТ СН'!$H$6-'СЕТ СН'!$H$22</f>
        <v>1963.6615397</v>
      </c>
      <c r="P91" s="36">
        <f>SUMIFS(СВЦЭМ!$C$39:$C$782,СВЦЭМ!$A$39:$A$782,$A91,СВЦЭМ!$B$39:$B$782,P$83)+'СЕТ СН'!$H$12+СВЦЭМ!$D$10+'СЕТ СН'!$H$6-'СЕТ СН'!$H$22</f>
        <v>1977.43637547</v>
      </c>
      <c r="Q91" s="36">
        <f>SUMIFS(СВЦЭМ!$C$39:$C$782,СВЦЭМ!$A$39:$A$782,$A91,СВЦЭМ!$B$39:$B$782,Q$83)+'СЕТ СН'!$H$12+СВЦЭМ!$D$10+'СЕТ СН'!$H$6-'СЕТ СН'!$H$22</f>
        <v>2001.7042625500001</v>
      </c>
      <c r="R91" s="36">
        <f>SUMIFS(СВЦЭМ!$C$39:$C$782,СВЦЭМ!$A$39:$A$782,$A91,СВЦЭМ!$B$39:$B$782,R$83)+'СЕТ СН'!$H$12+СВЦЭМ!$D$10+'СЕТ СН'!$H$6-'СЕТ СН'!$H$22</f>
        <v>48408.135311969992</v>
      </c>
      <c r="S91" s="36">
        <f>SUMIFS(СВЦЭМ!$C$39:$C$782,СВЦЭМ!$A$39:$A$782,$A91,СВЦЭМ!$B$39:$B$782,S$83)+'СЕТ СН'!$H$12+СВЦЭМ!$D$10+'СЕТ СН'!$H$6-'СЕТ СН'!$H$22</f>
        <v>2041.0849361099999</v>
      </c>
      <c r="T91" s="36">
        <f>SUMIFS(СВЦЭМ!$C$39:$C$782,СВЦЭМ!$A$39:$A$782,$A91,СВЦЭМ!$B$39:$B$782,T$83)+'СЕТ СН'!$H$12+СВЦЭМ!$D$10+'СЕТ СН'!$H$6-'СЕТ СН'!$H$22</f>
        <v>2003.3436968999999</v>
      </c>
      <c r="U91" s="36">
        <f>SUMIFS(СВЦЭМ!$C$39:$C$782,СВЦЭМ!$A$39:$A$782,$A91,СВЦЭМ!$B$39:$B$782,U$83)+'СЕТ СН'!$H$12+СВЦЭМ!$D$10+'СЕТ СН'!$H$6-'СЕТ СН'!$H$22</f>
        <v>1988.41707522</v>
      </c>
      <c r="V91" s="36">
        <f>SUMIFS(СВЦЭМ!$C$39:$C$782,СВЦЭМ!$A$39:$A$782,$A91,СВЦЭМ!$B$39:$B$782,V$83)+'СЕТ СН'!$H$12+СВЦЭМ!$D$10+'СЕТ СН'!$H$6-'СЕТ СН'!$H$22</f>
        <v>1963.47280682</v>
      </c>
      <c r="W91" s="36">
        <f>SUMIFS(СВЦЭМ!$C$39:$C$782,СВЦЭМ!$A$39:$A$782,$A91,СВЦЭМ!$B$39:$B$782,W$83)+'СЕТ СН'!$H$12+СВЦЭМ!$D$10+'СЕТ СН'!$H$6-'СЕТ СН'!$H$22</f>
        <v>1934.48285048</v>
      </c>
      <c r="X91" s="36">
        <f>SUMIFS(СВЦЭМ!$C$39:$C$782,СВЦЭМ!$A$39:$A$782,$A91,СВЦЭМ!$B$39:$B$782,X$83)+'СЕТ СН'!$H$12+СВЦЭМ!$D$10+'СЕТ СН'!$H$6-'СЕТ СН'!$H$22</f>
        <v>1940.3053711299999</v>
      </c>
      <c r="Y91" s="36">
        <f>SUMIFS(СВЦЭМ!$C$39:$C$782,СВЦЭМ!$A$39:$A$782,$A91,СВЦЭМ!$B$39:$B$782,Y$83)+'СЕТ СН'!$H$12+СВЦЭМ!$D$10+'СЕТ СН'!$H$6-'СЕТ СН'!$H$22</f>
        <v>1962.3657025299999</v>
      </c>
    </row>
    <row r="92" spans="1:25" ht="15.75" x14ac:dyDescent="0.2">
      <c r="A92" s="35">
        <f t="shared" si="2"/>
        <v>45421</v>
      </c>
      <c r="B92" s="36">
        <f>SUMIFS(СВЦЭМ!$C$39:$C$782,СВЦЭМ!$A$39:$A$782,$A92,СВЦЭМ!$B$39:$B$782,B$83)+'СЕТ СН'!$H$12+СВЦЭМ!$D$10+'СЕТ СН'!$H$6-'СЕТ СН'!$H$22</f>
        <v>2124.74373143</v>
      </c>
      <c r="C92" s="36">
        <f>SUMIFS(СВЦЭМ!$C$39:$C$782,СВЦЭМ!$A$39:$A$782,$A92,СВЦЭМ!$B$39:$B$782,C$83)+'СЕТ СН'!$H$12+СВЦЭМ!$D$10+'СЕТ СН'!$H$6-'СЕТ СН'!$H$22</f>
        <v>2184.7707572700001</v>
      </c>
      <c r="D92" s="36">
        <f>SUMIFS(СВЦЭМ!$C$39:$C$782,СВЦЭМ!$A$39:$A$782,$A92,СВЦЭМ!$B$39:$B$782,D$83)+'СЕТ СН'!$H$12+СВЦЭМ!$D$10+'СЕТ СН'!$H$6-'СЕТ СН'!$H$22</f>
        <v>2228.6778150800001</v>
      </c>
      <c r="E92" s="36">
        <f>SUMIFS(СВЦЭМ!$C$39:$C$782,СВЦЭМ!$A$39:$A$782,$A92,СВЦЭМ!$B$39:$B$782,E$83)+'СЕТ СН'!$H$12+СВЦЭМ!$D$10+'СЕТ СН'!$H$6-'СЕТ СН'!$H$22</f>
        <v>2262.306677</v>
      </c>
      <c r="F92" s="36">
        <f>SUMIFS(СВЦЭМ!$C$39:$C$782,СВЦЭМ!$A$39:$A$782,$A92,СВЦЭМ!$B$39:$B$782,F$83)+'СЕТ СН'!$H$12+СВЦЭМ!$D$10+'СЕТ СН'!$H$6-'СЕТ СН'!$H$22</f>
        <v>2261.5241612499999</v>
      </c>
      <c r="G92" s="36">
        <f>SUMIFS(СВЦЭМ!$C$39:$C$782,СВЦЭМ!$A$39:$A$782,$A92,СВЦЭМ!$B$39:$B$782,G$83)+'СЕТ СН'!$H$12+СВЦЭМ!$D$10+'СЕТ СН'!$H$6-'СЕТ СН'!$H$22</f>
        <v>2246.16502253</v>
      </c>
      <c r="H92" s="36">
        <f>SUMIFS(СВЦЭМ!$C$39:$C$782,СВЦЭМ!$A$39:$A$782,$A92,СВЦЭМ!$B$39:$B$782,H$83)+'СЕТ СН'!$H$12+СВЦЭМ!$D$10+'СЕТ СН'!$H$6-'СЕТ СН'!$H$22</f>
        <v>2244.4117300500002</v>
      </c>
      <c r="I92" s="36">
        <f>SUMIFS(СВЦЭМ!$C$39:$C$782,СВЦЭМ!$A$39:$A$782,$A92,СВЦЭМ!$B$39:$B$782,I$83)+'СЕТ СН'!$H$12+СВЦЭМ!$D$10+'СЕТ СН'!$H$6-'СЕТ СН'!$H$22</f>
        <v>2195.5252773699999</v>
      </c>
      <c r="J92" s="36">
        <f>SUMIFS(СВЦЭМ!$C$39:$C$782,СВЦЭМ!$A$39:$A$782,$A92,СВЦЭМ!$B$39:$B$782,J$83)+'СЕТ СН'!$H$12+СВЦЭМ!$D$10+'СЕТ СН'!$H$6-'СЕТ СН'!$H$22</f>
        <v>2114.0153714200001</v>
      </c>
      <c r="K92" s="36">
        <f>SUMIFS(СВЦЭМ!$C$39:$C$782,СВЦЭМ!$A$39:$A$782,$A92,СВЦЭМ!$B$39:$B$782,K$83)+'СЕТ СН'!$H$12+СВЦЭМ!$D$10+'СЕТ СН'!$H$6-'СЕТ СН'!$H$22</f>
        <v>2053.44544739</v>
      </c>
      <c r="L92" s="36">
        <f>SUMIFS(СВЦЭМ!$C$39:$C$782,СВЦЭМ!$A$39:$A$782,$A92,СВЦЭМ!$B$39:$B$782,L$83)+'СЕТ СН'!$H$12+СВЦЭМ!$D$10+'СЕТ СН'!$H$6-'СЕТ СН'!$H$22</f>
        <v>1998.4359376099999</v>
      </c>
      <c r="M92" s="36">
        <f>SUMIFS(СВЦЭМ!$C$39:$C$782,СВЦЭМ!$A$39:$A$782,$A92,СВЦЭМ!$B$39:$B$782,M$83)+'СЕТ СН'!$H$12+СВЦЭМ!$D$10+'СЕТ СН'!$H$6-'СЕТ СН'!$H$22</f>
        <v>1995.5946002799999</v>
      </c>
      <c r="N92" s="36">
        <f>SUMIFS(СВЦЭМ!$C$39:$C$782,СВЦЭМ!$A$39:$A$782,$A92,СВЦЭМ!$B$39:$B$782,N$83)+'СЕТ СН'!$H$12+СВЦЭМ!$D$10+'СЕТ СН'!$H$6-'СЕТ СН'!$H$22</f>
        <v>2029.2712345800001</v>
      </c>
      <c r="O92" s="36">
        <f>SUMIFS(СВЦЭМ!$C$39:$C$782,СВЦЭМ!$A$39:$A$782,$A92,СВЦЭМ!$B$39:$B$782,O$83)+'СЕТ СН'!$H$12+СВЦЭМ!$D$10+'СЕТ СН'!$H$6-'СЕТ СН'!$H$22</f>
        <v>2066.4584811300001</v>
      </c>
      <c r="P92" s="36">
        <f>SUMIFS(СВЦЭМ!$C$39:$C$782,СВЦЭМ!$A$39:$A$782,$A92,СВЦЭМ!$B$39:$B$782,P$83)+'СЕТ СН'!$H$12+СВЦЭМ!$D$10+'СЕТ СН'!$H$6-'СЕТ СН'!$H$22</f>
        <v>2041.6172309999999</v>
      </c>
      <c r="Q92" s="36">
        <f>SUMIFS(СВЦЭМ!$C$39:$C$782,СВЦЭМ!$A$39:$A$782,$A92,СВЦЭМ!$B$39:$B$782,Q$83)+'СЕТ СН'!$H$12+СВЦЭМ!$D$10+'СЕТ СН'!$H$6-'СЕТ СН'!$H$22</f>
        <v>2075.8801237299999</v>
      </c>
      <c r="R92" s="36">
        <f>SUMIFS(СВЦЭМ!$C$39:$C$782,СВЦЭМ!$A$39:$A$782,$A92,СВЦЭМ!$B$39:$B$782,R$83)+'СЕТ СН'!$H$12+СВЦЭМ!$D$10+'СЕТ СН'!$H$6-'СЕТ СН'!$H$22</f>
        <v>2078.8450632300001</v>
      </c>
      <c r="S92" s="36">
        <f>SUMIFS(СВЦЭМ!$C$39:$C$782,СВЦЭМ!$A$39:$A$782,$A92,СВЦЭМ!$B$39:$B$782,S$83)+'СЕТ СН'!$H$12+СВЦЭМ!$D$10+'СЕТ СН'!$H$6-'СЕТ СН'!$H$22</f>
        <v>2074.35552001</v>
      </c>
      <c r="T92" s="36">
        <f>SUMIFS(СВЦЭМ!$C$39:$C$782,СВЦЭМ!$A$39:$A$782,$A92,СВЦЭМ!$B$39:$B$782,T$83)+'СЕТ СН'!$H$12+СВЦЭМ!$D$10+'СЕТ СН'!$H$6-'СЕТ СН'!$H$22</f>
        <v>2034.06015146</v>
      </c>
      <c r="U92" s="36">
        <f>SUMIFS(СВЦЭМ!$C$39:$C$782,СВЦЭМ!$A$39:$A$782,$A92,СВЦЭМ!$B$39:$B$782,U$83)+'СЕТ СН'!$H$12+СВЦЭМ!$D$10+'СЕТ СН'!$H$6-'СЕТ СН'!$H$22</f>
        <v>2025.39273355</v>
      </c>
      <c r="V92" s="36">
        <f>SUMIFS(СВЦЭМ!$C$39:$C$782,СВЦЭМ!$A$39:$A$782,$A92,СВЦЭМ!$B$39:$B$782,V$83)+'СЕТ СН'!$H$12+СВЦЭМ!$D$10+'СЕТ СН'!$H$6-'СЕТ СН'!$H$22</f>
        <v>1983.11497065</v>
      </c>
      <c r="W92" s="36">
        <f>SUMIFS(СВЦЭМ!$C$39:$C$782,СВЦЭМ!$A$39:$A$782,$A92,СВЦЭМ!$B$39:$B$782,W$83)+'СЕТ СН'!$H$12+СВЦЭМ!$D$10+'СЕТ СН'!$H$6-'СЕТ СН'!$H$22</f>
        <v>1944.69060498</v>
      </c>
      <c r="X92" s="36">
        <f>SUMIFS(СВЦЭМ!$C$39:$C$782,СВЦЭМ!$A$39:$A$782,$A92,СВЦЭМ!$B$39:$B$782,X$83)+'СЕТ СН'!$H$12+СВЦЭМ!$D$10+'СЕТ СН'!$H$6-'СЕТ СН'!$H$22</f>
        <v>1984.5280720599999</v>
      </c>
      <c r="Y92" s="36">
        <f>SUMIFS(СВЦЭМ!$C$39:$C$782,СВЦЭМ!$A$39:$A$782,$A92,СВЦЭМ!$B$39:$B$782,Y$83)+'СЕТ СН'!$H$12+СВЦЭМ!$D$10+'СЕТ СН'!$H$6-'СЕТ СН'!$H$22</f>
        <v>2069.2984070800003</v>
      </c>
    </row>
    <row r="93" spans="1:25" ht="15.75" x14ac:dyDescent="0.2">
      <c r="A93" s="35">
        <f t="shared" si="2"/>
        <v>45422</v>
      </c>
      <c r="B93" s="36">
        <f>SUMIFS(СВЦЭМ!$C$39:$C$782,СВЦЭМ!$A$39:$A$782,$A93,СВЦЭМ!$B$39:$B$782,B$83)+'СЕТ СН'!$H$12+СВЦЭМ!$D$10+'СЕТ СН'!$H$6-'СЕТ СН'!$H$22</f>
        <v>2164.0651401699997</v>
      </c>
      <c r="C93" s="36">
        <f>SUMIFS(СВЦЭМ!$C$39:$C$782,СВЦЭМ!$A$39:$A$782,$A93,СВЦЭМ!$B$39:$B$782,C$83)+'СЕТ СН'!$H$12+СВЦЭМ!$D$10+'СЕТ СН'!$H$6-'СЕТ СН'!$H$22</f>
        <v>2221.79028208</v>
      </c>
      <c r="D93" s="36">
        <f>SUMIFS(СВЦЭМ!$C$39:$C$782,СВЦЭМ!$A$39:$A$782,$A93,СВЦЭМ!$B$39:$B$782,D$83)+'СЕТ СН'!$H$12+СВЦЭМ!$D$10+'СЕТ СН'!$H$6-'СЕТ СН'!$H$22</f>
        <v>2248.58564974</v>
      </c>
      <c r="E93" s="36">
        <f>SUMIFS(СВЦЭМ!$C$39:$C$782,СВЦЭМ!$A$39:$A$782,$A93,СВЦЭМ!$B$39:$B$782,E$83)+'СЕТ СН'!$H$12+СВЦЭМ!$D$10+'СЕТ СН'!$H$6-'СЕТ СН'!$H$22</f>
        <v>2280.65920431</v>
      </c>
      <c r="F93" s="36">
        <f>SUMIFS(СВЦЭМ!$C$39:$C$782,СВЦЭМ!$A$39:$A$782,$A93,СВЦЭМ!$B$39:$B$782,F$83)+'СЕТ СН'!$H$12+СВЦЭМ!$D$10+'СЕТ СН'!$H$6-'СЕТ СН'!$H$22</f>
        <v>2276.3374211299997</v>
      </c>
      <c r="G93" s="36">
        <f>SUMIFS(СВЦЭМ!$C$39:$C$782,СВЦЭМ!$A$39:$A$782,$A93,СВЦЭМ!$B$39:$B$782,G$83)+'СЕТ СН'!$H$12+СВЦЭМ!$D$10+'СЕТ СН'!$H$6-'СЕТ СН'!$H$22</f>
        <v>2277.45485409</v>
      </c>
      <c r="H93" s="36">
        <f>SUMIFS(СВЦЭМ!$C$39:$C$782,СВЦЭМ!$A$39:$A$782,$A93,СВЦЭМ!$B$39:$B$782,H$83)+'СЕТ СН'!$H$12+СВЦЭМ!$D$10+'СЕТ СН'!$H$6-'СЕТ СН'!$H$22</f>
        <v>2241.8675583300001</v>
      </c>
      <c r="I93" s="36">
        <f>SUMIFS(СВЦЭМ!$C$39:$C$782,СВЦЭМ!$A$39:$A$782,$A93,СВЦЭМ!$B$39:$B$782,I$83)+'СЕТ СН'!$H$12+СВЦЭМ!$D$10+'СЕТ СН'!$H$6-'СЕТ СН'!$H$22</f>
        <v>2190.0285899199998</v>
      </c>
      <c r="J93" s="36">
        <f>SUMIFS(СВЦЭМ!$C$39:$C$782,СВЦЭМ!$A$39:$A$782,$A93,СВЦЭМ!$B$39:$B$782,J$83)+'СЕТ СН'!$H$12+СВЦЭМ!$D$10+'СЕТ СН'!$H$6-'СЕТ СН'!$H$22</f>
        <v>2110.23916199</v>
      </c>
      <c r="K93" s="36">
        <f>SUMIFS(СВЦЭМ!$C$39:$C$782,СВЦЭМ!$A$39:$A$782,$A93,СВЦЭМ!$B$39:$B$782,K$83)+'СЕТ СН'!$H$12+СВЦЭМ!$D$10+'СЕТ СН'!$H$6-'СЕТ СН'!$H$22</f>
        <v>2052.8920542300002</v>
      </c>
      <c r="L93" s="36">
        <f>SUMIFS(СВЦЭМ!$C$39:$C$782,СВЦЭМ!$A$39:$A$782,$A93,СВЦЭМ!$B$39:$B$782,L$83)+'СЕТ СН'!$H$12+СВЦЭМ!$D$10+'СЕТ СН'!$H$6-'СЕТ СН'!$H$22</f>
        <v>2006.4137827</v>
      </c>
      <c r="M93" s="36">
        <f>SUMIFS(СВЦЭМ!$C$39:$C$782,СВЦЭМ!$A$39:$A$782,$A93,СВЦЭМ!$B$39:$B$782,M$83)+'СЕТ СН'!$H$12+СВЦЭМ!$D$10+'СЕТ СН'!$H$6-'СЕТ СН'!$H$22</f>
        <v>2012.2808255</v>
      </c>
      <c r="N93" s="36">
        <f>SUMIFS(СВЦЭМ!$C$39:$C$782,СВЦЭМ!$A$39:$A$782,$A93,СВЦЭМ!$B$39:$B$782,N$83)+'СЕТ СН'!$H$12+СВЦЭМ!$D$10+'СЕТ СН'!$H$6-'СЕТ СН'!$H$22</f>
        <v>2021.2360849700001</v>
      </c>
      <c r="O93" s="36">
        <f>SUMIFS(СВЦЭМ!$C$39:$C$782,СВЦЭМ!$A$39:$A$782,$A93,СВЦЭМ!$B$39:$B$782,O$83)+'СЕТ СН'!$H$12+СВЦЭМ!$D$10+'СЕТ СН'!$H$6-'СЕТ СН'!$H$22</f>
        <v>2039.2106434899999</v>
      </c>
      <c r="P93" s="36">
        <f>SUMIFS(СВЦЭМ!$C$39:$C$782,СВЦЭМ!$A$39:$A$782,$A93,СВЦЭМ!$B$39:$B$782,P$83)+'СЕТ СН'!$H$12+СВЦЭМ!$D$10+'СЕТ СН'!$H$6-'СЕТ СН'!$H$22</f>
        <v>2041.9759318500001</v>
      </c>
      <c r="Q93" s="36">
        <f>SUMIFS(СВЦЭМ!$C$39:$C$782,СВЦЭМ!$A$39:$A$782,$A93,СВЦЭМ!$B$39:$B$782,Q$83)+'СЕТ СН'!$H$12+СВЦЭМ!$D$10+'СЕТ СН'!$H$6-'СЕТ СН'!$H$22</f>
        <v>2073.7927771100003</v>
      </c>
      <c r="R93" s="36">
        <f>SUMIFS(СВЦЭМ!$C$39:$C$782,СВЦЭМ!$A$39:$A$782,$A93,СВЦЭМ!$B$39:$B$782,R$83)+'СЕТ СН'!$H$12+СВЦЭМ!$D$10+'СЕТ СН'!$H$6-'СЕТ СН'!$H$22</f>
        <v>2095.3720313200001</v>
      </c>
      <c r="S93" s="36">
        <f>SUMIFS(СВЦЭМ!$C$39:$C$782,СВЦЭМ!$A$39:$A$782,$A93,СВЦЭМ!$B$39:$B$782,S$83)+'СЕТ СН'!$H$12+СВЦЭМ!$D$10+'СЕТ СН'!$H$6-'СЕТ СН'!$H$22</f>
        <v>2087.0857693500002</v>
      </c>
      <c r="T93" s="36">
        <f>SUMIFS(СВЦЭМ!$C$39:$C$782,СВЦЭМ!$A$39:$A$782,$A93,СВЦЭМ!$B$39:$B$782,T$83)+'СЕТ СН'!$H$12+СВЦЭМ!$D$10+'СЕТ СН'!$H$6-'СЕТ СН'!$H$22</f>
        <v>2055.12389343</v>
      </c>
      <c r="U93" s="36">
        <f>SUMIFS(СВЦЭМ!$C$39:$C$782,СВЦЭМ!$A$39:$A$782,$A93,СВЦЭМ!$B$39:$B$782,U$83)+'СЕТ СН'!$H$12+СВЦЭМ!$D$10+'СЕТ СН'!$H$6-'СЕТ СН'!$H$22</f>
        <v>2037.3956636600001</v>
      </c>
      <c r="V93" s="36">
        <f>SUMIFS(СВЦЭМ!$C$39:$C$782,СВЦЭМ!$A$39:$A$782,$A93,СВЦЭМ!$B$39:$B$782,V$83)+'СЕТ СН'!$H$12+СВЦЭМ!$D$10+'СЕТ СН'!$H$6-'СЕТ СН'!$H$22</f>
        <v>1999.7935301800001</v>
      </c>
      <c r="W93" s="36">
        <f>SUMIFS(СВЦЭМ!$C$39:$C$782,СВЦЭМ!$A$39:$A$782,$A93,СВЦЭМ!$B$39:$B$782,W$83)+'СЕТ СН'!$H$12+СВЦЭМ!$D$10+'СЕТ СН'!$H$6-'СЕТ СН'!$H$22</f>
        <v>1989.30936084</v>
      </c>
      <c r="X93" s="36">
        <f>SUMIFS(СВЦЭМ!$C$39:$C$782,СВЦЭМ!$A$39:$A$782,$A93,СВЦЭМ!$B$39:$B$782,X$83)+'СЕТ СН'!$H$12+СВЦЭМ!$D$10+'СЕТ СН'!$H$6-'СЕТ СН'!$H$22</f>
        <v>2018.5747893299999</v>
      </c>
      <c r="Y93" s="36">
        <f>SUMIFS(СВЦЭМ!$C$39:$C$782,СВЦЭМ!$A$39:$A$782,$A93,СВЦЭМ!$B$39:$B$782,Y$83)+'СЕТ СН'!$H$12+СВЦЭМ!$D$10+'СЕТ СН'!$H$6-'СЕТ СН'!$H$22</f>
        <v>2077.1120100400003</v>
      </c>
    </row>
    <row r="94" spans="1:25" ht="15.75" x14ac:dyDescent="0.2">
      <c r="A94" s="35">
        <f t="shared" si="2"/>
        <v>45423</v>
      </c>
      <c r="B94" s="36">
        <f>SUMIFS(СВЦЭМ!$C$39:$C$782,СВЦЭМ!$A$39:$A$782,$A94,СВЦЭМ!$B$39:$B$782,B$83)+'СЕТ СН'!$H$12+СВЦЭМ!$D$10+'СЕТ СН'!$H$6-'СЕТ СН'!$H$22</f>
        <v>2128.0328393700001</v>
      </c>
      <c r="C94" s="36">
        <f>SUMIFS(СВЦЭМ!$C$39:$C$782,СВЦЭМ!$A$39:$A$782,$A94,СВЦЭМ!$B$39:$B$782,C$83)+'СЕТ СН'!$H$12+СВЦЭМ!$D$10+'СЕТ СН'!$H$6-'СЕТ СН'!$H$22</f>
        <v>2227.8531738199999</v>
      </c>
      <c r="D94" s="36">
        <f>SUMIFS(СВЦЭМ!$C$39:$C$782,СВЦЭМ!$A$39:$A$782,$A94,СВЦЭМ!$B$39:$B$782,D$83)+'СЕТ СН'!$H$12+СВЦЭМ!$D$10+'СЕТ СН'!$H$6-'СЕТ СН'!$H$22</f>
        <v>2264.10301802</v>
      </c>
      <c r="E94" s="36">
        <f>SUMIFS(СВЦЭМ!$C$39:$C$782,СВЦЭМ!$A$39:$A$782,$A94,СВЦЭМ!$B$39:$B$782,E$83)+'СЕТ СН'!$H$12+СВЦЭМ!$D$10+'СЕТ СН'!$H$6-'СЕТ СН'!$H$22</f>
        <v>2274.5086164200002</v>
      </c>
      <c r="F94" s="36">
        <f>SUMIFS(СВЦЭМ!$C$39:$C$782,СВЦЭМ!$A$39:$A$782,$A94,СВЦЭМ!$B$39:$B$782,F$83)+'СЕТ СН'!$H$12+СВЦЭМ!$D$10+'СЕТ СН'!$H$6-'СЕТ СН'!$H$22</f>
        <v>2287.2130646400001</v>
      </c>
      <c r="G94" s="36">
        <f>SUMIFS(СВЦЭМ!$C$39:$C$782,СВЦЭМ!$A$39:$A$782,$A94,СВЦЭМ!$B$39:$B$782,G$83)+'СЕТ СН'!$H$12+СВЦЭМ!$D$10+'СЕТ СН'!$H$6-'СЕТ СН'!$H$22</f>
        <v>2276.9648752000003</v>
      </c>
      <c r="H94" s="36">
        <f>SUMIFS(СВЦЭМ!$C$39:$C$782,СВЦЭМ!$A$39:$A$782,$A94,СВЦЭМ!$B$39:$B$782,H$83)+'СЕТ СН'!$H$12+СВЦЭМ!$D$10+'СЕТ СН'!$H$6-'СЕТ СН'!$H$22</f>
        <v>2237.0085541500002</v>
      </c>
      <c r="I94" s="36">
        <f>SUMIFS(СВЦЭМ!$C$39:$C$782,СВЦЭМ!$A$39:$A$782,$A94,СВЦЭМ!$B$39:$B$782,I$83)+'СЕТ СН'!$H$12+СВЦЭМ!$D$10+'СЕТ СН'!$H$6-'СЕТ СН'!$H$22</f>
        <v>2199.9159815499997</v>
      </c>
      <c r="J94" s="36">
        <f>SUMIFS(СВЦЭМ!$C$39:$C$782,СВЦЭМ!$A$39:$A$782,$A94,СВЦЭМ!$B$39:$B$782,J$83)+'СЕТ СН'!$H$12+СВЦЭМ!$D$10+'СЕТ СН'!$H$6-'СЕТ СН'!$H$22</f>
        <v>2128.1555017700002</v>
      </c>
      <c r="K94" s="36">
        <f>SUMIFS(СВЦЭМ!$C$39:$C$782,СВЦЭМ!$A$39:$A$782,$A94,СВЦЭМ!$B$39:$B$782,K$83)+'СЕТ СН'!$H$12+СВЦЭМ!$D$10+'СЕТ СН'!$H$6-'СЕТ СН'!$H$22</f>
        <v>2087.7002506700001</v>
      </c>
      <c r="L94" s="36">
        <f>SUMIFS(СВЦЭМ!$C$39:$C$782,СВЦЭМ!$A$39:$A$782,$A94,СВЦЭМ!$B$39:$B$782,L$83)+'СЕТ СН'!$H$12+СВЦЭМ!$D$10+'СЕТ СН'!$H$6-'СЕТ СН'!$H$22</f>
        <v>2053.7189558099999</v>
      </c>
      <c r="M94" s="36">
        <f>SUMIFS(СВЦЭМ!$C$39:$C$782,СВЦЭМ!$A$39:$A$782,$A94,СВЦЭМ!$B$39:$B$782,M$83)+'СЕТ СН'!$H$12+СВЦЭМ!$D$10+'СЕТ СН'!$H$6-'СЕТ СН'!$H$22</f>
        <v>2056.6445188099997</v>
      </c>
      <c r="N94" s="36">
        <f>SUMIFS(СВЦЭМ!$C$39:$C$782,СВЦЭМ!$A$39:$A$782,$A94,СВЦЭМ!$B$39:$B$782,N$83)+'СЕТ СН'!$H$12+СВЦЭМ!$D$10+'СЕТ СН'!$H$6-'СЕТ СН'!$H$22</f>
        <v>2069.6096482800003</v>
      </c>
      <c r="O94" s="36">
        <f>SUMIFS(СВЦЭМ!$C$39:$C$782,СВЦЭМ!$A$39:$A$782,$A94,СВЦЭМ!$B$39:$B$782,O$83)+'СЕТ СН'!$H$12+СВЦЭМ!$D$10+'СЕТ СН'!$H$6-'СЕТ СН'!$H$22</f>
        <v>2091.4937552800002</v>
      </c>
      <c r="P94" s="36">
        <f>SUMIFS(СВЦЭМ!$C$39:$C$782,СВЦЭМ!$A$39:$A$782,$A94,СВЦЭМ!$B$39:$B$782,P$83)+'СЕТ СН'!$H$12+СВЦЭМ!$D$10+'СЕТ СН'!$H$6-'СЕТ СН'!$H$22</f>
        <v>2105.1767024999999</v>
      </c>
      <c r="Q94" s="36">
        <f>SUMIFS(СВЦЭМ!$C$39:$C$782,СВЦЭМ!$A$39:$A$782,$A94,СВЦЭМ!$B$39:$B$782,Q$83)+'СЕТ СН'!$H$12+СВЦЭМ!$D$10+'СЕТ СН'!$H$6-'СЕТ СН'!$H$22</f>
        <v>2121.4949795399998</v>
      </c>
      <c r="R94" s="36">
        <f>SUMIFS(СВЦЭМ!$C$39:$C$782,СВЦЭМ!$A$39:$A$782,$A94,СВЦЭМ!$B$39:$B$782,R$83)+'СЕТ СН'!$H$12+СВЦЭМ!$D$10+'СЕТ СН'!$H$6-'СЕТ СН'!$H$22</f>
        <v>2125.3326199000003</v>
      </c>
      <c r="S94" s="36">
        <f>SUMIFS(СВЦЭМ!$C$39:$C$782,СВЦЭМ!$A$39:$A$782,$A94,СВЦЭМ!$B$39:$B$782,S$83)+'СЕТ СН'!$H$12+СВЦЭМ!$D$10+'СЕТ СН'!$H$6-'СЕТ СН'!$H$22</f>
        <v>2104.7848798699997</v>
      </c>
      <c r="T94" s="36">
        <f>SUMIFS(СВЦЭМ!$C$39:$C$782,СВЦЭМ!$A$39:$A$782,$A94,СВЦЭМ!$B$39:$B$782,T$83)+'СЕТ СН'!$H$12+СВЦЭМ!$D$10+'СЕТ СН'!$H$6-'СЕТ СН'!$H$22</f>
        <v>2088.1636379900001</v>
      </c>
      <c r="U94" s="36">
        <f>SUMIFS(СВЦЭМ!$C$39:$C$782,СВЦЭМ!$A$39:$A$782,$A94,СВЦЭМ!$B$39:$B$782,U$83)+'СЕТ СН'!$H$12+СВЦЭМ!$D$10+'СЕТ СН'!$H$6-'СЕТ СН'!$H$22</f>
        <v>2082.8801401000001</v>
      </c>
      <c r="V94" s="36">
        <f>SUMIFS(СВЦЭМ!$C$39:$C$782,СВЦЭМ!$A$39:$A$782,$A94,СВЦЭМ!$B$39:$B$782,V$83)+'СЕТ СН'!$H$12+СВЦЭМ!$D$10+'СЕТ СН'!$H$6-'СЕТ СН'!$H$22</f>
        <v>2050.2863188399997</v>
      </c>
      <c r="W94" s="36">
        <f>SUMIFS(СВЦЭМ!$C$39:$C$782,СВЦЭМ!$A$39:$A$782,$A94,СВЦЭМ!$B$39:$B$782,W$83)+'СЕТ СН'!$H$12+СВЦЭМ!$D$10+'СЕТ СН'!$H$6-'СЕТ СН'!$H$22</f>
        <v>2031.1878191599999</v>
      </c>
      <c r="X94" s="36">
        <f>SUMIFS(СВЦЭМ!$C$39:$C$782,СВЦЭМ!$A$39:$A$782,$A94,СВЦЭМ!$B$39:$B$782,X$83)+'СЕТ СН'!$H$12+СВЦЭМ!$D$10+'СЕТ СН'!$H$6-'СЕТ СН'!$H$22</f>
        <v>2063.2973159799999</v>
      </c>
      <c r="Y94" s="36">
        <f>SUMIFS(СВЦЭМ!$C$39:$C$782,СВЦЭМ!$A$39:$A$782,$A94,СВЦЭМ!$B$39:$B$782,Y$83)+'СЕТ СН'!$H$12+СВЦЭМ!$D$10+'СЕТ СН'!$H$6-'СЕТ СН'!$H$22</f>
        <v>2114.6832719200002</v>
      </c>
    </row>
    <row r="95" spans="1:25" ht="15.75" x14ac:dyDescent="0.2">
      <c r="A95" s="35">
        <f t="shared" si="2"/>
        <v>45424</v>
      </c>
      <c r="B95" s="36">
        <f>SUMIFS(СВЦЭМ!$C$39:$C$782,СВЦЭМ!$A$39:$A$782,$A95,СВЦЭМ!$B$39:$B$782,B$83)+'СЕТ СН'!$H$12+СВЦЭМ!$D$10+'СЕТ СН'!$H$6-'СЕТ СН'!$H$22</f>
        <v>2208.71494794</v>
      </c>
      <c r="C95" s="36">
        <f>SUMIFS(СВЦЭМ!$C$39:$C$782,СВЦЭМ!$A$39:$A$782,$A95,СВЦЭМ!$B$39:$B$782,C$83)+'СЕТ СН'!$H$12+СВЦЭМ!$D$10+'СЕТ СН'!$H$6-'СЕТ СН'!$H$22</f>
        <v>2249.2504195000001</v>
      </c>
      <c r="D95" s="36">
        <f>SUMIFS(СВЦЭМ!$C$39:$C$782,СВЦЭМ!$A$39:$A$782,$A95,СВЦЭМ!$B$39:$B$782,D$83)+'СЕТ СН'!$H$12+СВЦЭМ!$D$10+'СЕТ СН'!$H$6-'СЕТ СН'!$H$22</f>
        <v>2271.43968361</v>
      </c>
      <c r="E95" s="36">
        <f>SUMIFS(СВЦЭМ!$C$39:$C$782,СВЦЭМ!$A$39:$A$782,$A95,СВЦЭМ!$B$39:$B$782,E$83)+'СЕТ СН'!$H$12+СВЦЭМ!$D$10+'СЕТ СН'!$H$6-'СЕТ СН'!$H$22</f>
        <v>2302.1478919299998</v>
      </c>
      <c r="F95" s="36">
        <f>SUMIFS(СВЦЭМ!$C$39:$C$782,СВЦЭМ!$A$39:$A$782,$A95,СВЦЭМ!$B$39:$B$782,F$83)+'СЕТ СН'!$H$12+СВЦЭМ!$D$10+'СЕТ СН'!$H$6-'СЕТ СН'!$H$22</f>
        <v>2319.4134896099999</v>
      </c>
      <c r="G95" s="36">
        <f>SUMIFS(СВЦЭМ!$C$39:$C$782,СВЦЭМ!$A$39:$A$782,$A95,СВЦЭМ!$B$39:$B$782,G$83)+'СЕТ СН'!$H$12+СВЦЭМ!$D$10+'СЕТ СН'!$H$6-'СЕТ СН'!$H$22</f>
        <v>2290.5817766199998</v>
      </c>
      <c r="H95" s="36">
        <f>SUMIFS(СВЦЭМ!$C$39:$C$782,СВЦЭМ!$A$39:$A$782,$A95,СВЦЭМ!$B$39:$B$782,H$83)+'СЕТ СН'!$H$12+СВЦЭМ!$D$10+'СЕТ СН'!$H$6-'СЕТ СН'!$H$22</f>
        <v>2275.6044760899999</v>
      </c>
      <c r="I95" s="36">
        <f>SUMIFS(СВЦЭМ!$C$39:$C$782,СВЦЭМ!$A$39:$A$782,$A95,СВЦЭМ!$B$39:$B$782,I$83)+'СЕТ СН'!$H$12+СВЦЭМ!$D$10+'СЕТ СН'!$H$6-'СЕТ СН'!$H$22</f>
        <v>2239.69057647</v>
      </c>
      <c r="J95" s="36">
        <f>SUMIFS(СВЦЭМ!$C$39:$C$782,СВЦЭМ!$A$39:$A$782,$A95,СВЦЭМ!$B$39:$B$782,J$83)+'СЕТ СН'!$H$12+СВЦЭМ!$D$10+'СЕТ СН'!$H$6-'СЕТ СН'!$H$22</f>
        <v>2150.5193027</v>
      </c>
      <c r="K95" s="36">
        <f>SUMIFS(СВЦЭМ!$C$39:$C$782,СВЦЭМ!$A$39:$A$782,$A95,СВЦЭМ!$B$39:$B$782,K$83)+'СЕТ СН'!$H$12+СВЦЭМ!$D$10+'СЕТ СН'!$H$6-'СЕТ СН'!$H$22</f>
        <v>2068.1443514399998</v>
      </c>
      <c r="L95" s="36">
        <f>SUMIFS(СВЦЭМ!$C$39:$C$782,СВЦЭМ!$A$39:$A$782,$A95,СВЦЭМ!$B$39:$B$782,L$83)+'СЕТ СН'!$H$12+СВЦЭМ!$D$10+'СЕТ СН'!$H$6-'СЕТ СН'!$H$22</f>
        <v>2052.7656478600002</v>
      </c>
      <c r="M95" s="36">
        <f>SUMIFS(СВЦЭМ!$C$39:$C$782,СВЦЭМ!$A$39:$A$782,$A95,СВЦЭМ!$B$39:$B$782,M$83)+'СЕТ СН'!$H$12+СВЦЭМ!$D$10+'СЕТ СН'!$H$6-'СЕТ СН'!$H$22</f>
        <v>2036.1417234</v>
      </c>
      <c r="N95" s="36">
        <f>SUMIFS(СВЦЭМ!$C$39:$C$782,СВЦЭМ!$A$39:$A$782,$A95,СВЦЭМ!$B$39:$B$782,N$83)+'СЕТ СН'!$H$12+СВЦЭМ!$D$10+'СЕТ СН'!$H$6-'СЕТ СН'!$H$22</f>
        <v>2061.0685685200001</v>
      </c>
      <c r="O95" s="36">
        <f>SUMIFS(СВЦЭМ!$C$39:$C$782,СВЦЭМ!$A$39:$A$782,$A95,СВЦЭМ!$B$39:$B$782,O$83)+'СЕТ СН'!$H$12+СВЦЭМ!$D$10+'СЕТ СН'!$H$6-'СЕТ СН'!$H$22</f>
        <v>2080.9080872499999</v>
      </c>
      <c r="P95" s="36">
        <f>SUMIFS(СВЦЭМ!$C$39:$C$782,СВЦЭМ!$A$39:$A$782,$A95,СВЦЭМ!$B$39:$B$782,P$83)+'СЕТ СН'!$H$12+СВЦЭМ!$D$10+'СЕТ СН'!$H$6-'СЕТ СН'!$H$22</f>
        <v>2104.6585363100003</v>
      </c>
      <c r="Q95" s="36">
        <f>SUMIFS(СВЦЭМ!$C$39:$C$782,СВЦЭМ!$A$39:$A$782,$A95,СВЦЭМ!$B$39:$B$782,Q$83)+'СЕТ СН'!$H$12+СВЦЭМ!$D$10+'СЕТ СН'!$H$6-'СЕТ СН'!$H$22</f>
        <v>2122.1033750199999</v>
      </c>
      <c r="R95" s="36">
        <f>SUMIFS(СВЦЭМ!$C$39:$C$782,СВЦЭМ!$A$39:$A$782,$A95,СВЦЭМ!$B$39:$B$782,R$83)+'СЕТ СН'!$H$12+СВЦЭМ!$D$10+'СЕТ СН'!$H$6-'СЕТ СН'!$H$22</f>
        <v>2146.0557854899998</v>
      </c>
      <c r="S95" s="36">
        <f>SUMIFS(СВЦЭМ!$C$39:$C$782,СВЦЭМ!$A$39:$A$782,$A95,СВЦЭМ!$B$39:$B$782,S$83)+'СЕТ СН'!$H$12+СВЦЭМ!$D$10+'СЕТ СН'!$H$6-'СЕТ СН'!$H$22</f>
        <v>2128.9121328700003</v>
      </c>
      <c r="T95" s="36">
        <f>SUMIFS(СВЦЭМ!$C$39:$C$782,СВЦЭМ!$A$39:$A$782,$A95,СВЦЭМ!$B$39:$B$782,T$83)+'СЕТ СН'!$H$12+СВЦЭМ!$D$10+'СЕТ СН'!$H$6-'СЕТ СН'!$H$22</f>
        <v>2081.5929475000003</v>
      </c>
      <c r="U95" s="36">
        <f>SUMIFS(СВЦЭМ!$C$39:$C$782,СВЦЭМ!$A$39:$A$782,$A95,СВЦЭМ!$B$39:$B$782,U$83)+'СЕТ СН'!$H$12+СВЦЭМ!$D$10+'СЕТ СН'!$H$6-'СЕТ СН'!$H$22</f>
        <v>2018.9029111100001</v>
      </c>
      <c r="V95" s="36">
        <f>SUMIFS(СВЦЭМ!$C$39:$C$782,СВЦЭМ!$A$39:$A$782,$A95,СВЦЭМ!$B$39:$B$782,V$83)+'СЕТ СН'!$H$12+СВЦЭМ!$D$10+'СЕТ СН'!$H$6-'СЕТ СН'!$H$22</f>
        <v>1978.1759652799999</v>
      </c>
      <c r="W95" s="36">
        <f>SUMIFS(СВЦЭМ!$C$39:$C$782,СВЦЭМ!$A$39:$A$782,$A95,СВЦЭМ!$B$39:$B$782,W$83)+'СЕТ СН'!$H$12+СВЦЭМ!$D$10+'СЕТ СН'!$H$6-'СЕТ СН'!$H$22</f>
        <v>1953.0689805300001</v>
      </c>
      <c r="X95" s="36">
        <f>SUMIFS(СВЦЭМ!$C$39:$C$782,СВЦЭМ!$A$39:$A$782,$A95,СВЦЭМ!$B$39:$B$782,X$83)+'СЕТ СН'!$H$12+СВЦЭМ!$D$10+'СЕТ СН'!$H$6-'СЕТ СН'!$H$22</f>
        <v>1996.12754316</v>
      </c>
      <c r="Y95" s="36">
        <f>SUMIFS(СВЦЭМ!$C$39:$C$782,СВЦЭМ!$A$39:$A$782,$A95,СВЦЭМ!$B$39:$B$782,Y$83)+'СЕТ СН'!$H$12+СВЦЭМ!$D$10+'СЕТ СН'!$H$6-'СЕТ СН'!$H$22</f>
        <v>2035.84669966</v>
      </c>
    </row>
    <row r="96" spans="1:25" ht="15.75" x14ac:dyDescent="0.2">
      <c r="A96" s="35">
        <f t="shared" si="2"/>
        <v>45425</v>
      </c>
      <c r="B96" s="36">
        <f>SUMIFS(СВЦЭМ!$C$39:$C$782,СВЦЭМ!$A$39:$A$782,$A96,СВЦЭМ!$B$39:$B$782,B$83)+'СЕТ СН'!$H$12+СВЦЭМ!$D$10+'СЕТ СН'!$H$6-'СЕТ СН'!$H$22</f>
        <v>2101.4051850200003</v>
      </c>
      <c r="C96" s="36">
        <f>SUMIFS(СВЦЭМ!$C$39:$C$782,СВЦЭМ!$A$39:$A$782,$A96,СВЦЭМ!$B$39:$B$782,C$83)+'СЕТ СН'!$H$12+СВЦЭМ!$D$10+'СЕТ СН'!$H$6-'СЕТ СН'!$H$22</f>
        <v>2178.2332976899997</v>
      </c>
      <c r="D96" s="36">
        <f>SUMIFS(СВЦЭМ!$C$39:$C$782,СВЦЭМ!$A$39:$A$782,$A96,СВЦЭМ!$B$39:$B$782,D$83)+'СЕТ СН'!$H$12+СВЦЭМ!$D$10+'СЕТ СН'!$H$6-'СЕТ СН'!$H$22</f>
        <v>2232.96932436</v>
      </c>
      <c r="E96" s="36">
        <f>SUMIFS(СВЦЭМ!$C$39:$C$782,СВЦЭМ!$A$39:$A$782,$A96,СВЦЭМ!$B$39:$B$782,E$83)+'СЕТ СН'!$H$12+СВЦЭМ!$D$10+'СЕТ СН'!$H$6-'СЕТ СН'!$H$22</f>
        <v>2295.9928650800002</v>
      </c>
      <c r="F96" s="36">
        <f>SUMIFS(СВЦЭМ!$C$39:$C$782,СВЦЭМ!$A$39:$A$782,$A96,СВЦЭМ!$B$39:$B$782,F$83)+'СЕТ СН'!$H$12+СВЦЭМ!$D$10+'СЕТ СН'!$H$6-'СЕТ СН'!$H$22</f>
        <v>2304.7421143900001</v>
      </c>
      <c r="G96" s="36">
        <f>SUMIFS(СВЦЭМ!$C$39:$C$782,СВЦЭМ!$A$39:$A$782,$A96,СВЦЭМ!$B$39:$B$782,G$83)+'СЕТ СН'!$H$12+СВЦЭМ!$D$10+'СЕТ СН'!$H$6-'СЕТ СН'!$H$22</f>
        <v>2284.0652819400002</v>
      </c>
      <c r="H96" s="36">
        <f>SUMIFS(СВЦЭМ!$C$39:$C$782,СВЦЭМ!$A$39:$A$782,$A96,СВЦЭМ!$B$39:$B$782,H$83)+'СЕТ СН'!$H$12+СВЦЭМ!$D$10+'СЕТ СН'!$H$6-'СЕТ СН'!$H$22</f>
        <v>2232.7519262599999</v>
      </c>
      <c r="I96" s="36">
        <f>SUMIFS(СВЦЭМ!$C$39:$C$782,СВЦЭМ!$A$39:$A$782,$A96,СВЦЭМ!$B$39:$B$782,I$83)+'СЕТ СН'!$H$12+СВЦЭМ!$D$10+'СЕТ СН'!$H$6-'СЕТ СН'!$H$22</f>
        <v>2135.8006436699998</v>
      </c>
      <c r="J96" s="36">
        <f>SUMIFS(СВЦЭМ!$C$39:$C$782,СВЦЭМ!$A$39:$A$782,$A96,СВЦЭМ!$B$39:$B$782,J$83)+'СЕТ СН'!$H$12+СВЦЭМ!$D$10+'СЕТ СН'!$H$6-'СЕТ СН'!$H$22</f>
        <v>2092.92626634</v>
      </c>
      <c r="K96" s="36">
        <f>SUMIFS(СВЦЭМ!$C$39:$C$782,СВЦЭМ!$A$39:$A$782,$A96,СВЦЭМ!$B$39:$B$782,K$83)+'СЕТ СН'!$H$12+СВЦЭМ!$D$10+'СЕТ СН'!$H$6-'СЕТ СН'!$H$22</f>
        <v>2085.2411015400003</v>
      </c>
      <c r="L96" s="36">
        <f>SUMIFS(СВЦЭМ!$C$39:$C$782,СВЦЭМ!$A$39:$A$782,$A96,СВЦЭМ!$B$39:$B$782,L$83)+'СЕТ СН'!$H$12+СВЦЭМ!$D$10+'СЕТ СН'!$H$6-'СЕТ СН'!$H$22</f>
        <v>2054.6522739100001</v>
      </c>
      <c r="M96" s="36">
        <f>SUMIFS(СВЦЭМ!$C$39:$C$782,СВЦЭМ!$A$39:$A$782,$A96,СВЦЭМ!$B$39:$B$782,M$83)+'СЕТ СН'!$H$12+СВЦЭМ!$D$10+'СЕТ СН'!$H$6-'СЕТ СН'!$H$22</f>
        <v>2072.6562501099997</v>
      </c>
      <c r="N96" s="36">
        <f>SUMIFS(СВЦЭМ!$C$39:$C$782,СВЦЭМ!$A$39:$A$782,$A96,СВЦЭМ!$B$39:$B$782,N$83)+'СЕТ СН'!$H$12+СВЦЭМ!$D$10+'СЕТ СН'!$H$6-'СЕТ СН'!$H$22</f>
        <v>2100.2045727599998</v>
      </c>
      <c r="O96" s="36">
        <f>SUMIFS(СВЦЭМ!$C$39:$C$782,СВЦЭМ!$A$39:$A$782,$A96,СВЦЭМ!$B$39:$B$782,O$83)+'СЕТ СН'!$H$12+СВЦЭМ!$D$10+'СЕТ СН'!$H$6-'СЕТ СН'!$H$22</f>
        <v>2106.2806096100003</v>
      </c>
      <c r="P96" s="36">
        <f>SUMIFS(СВЦЭМ!$C$39:$C$782,СВЦЭМ!$A$39:$A$782,$A96,СВЦЭМ!$B$39:$B$782,P$83)+'СЕТ СН'!$H$12+СВЦЭМ!$D$10+'СЕТ СН'!$H$6-'СЕТ СН'!$H$22</f>
        <v>2113.97092935</v>
      </c>
      <c r="Q96" s="36">
        <f>SUMIFS(СВЦЭМ!$C$39:$C$782,СВЦЭМ!$A$39:$A$782,$A96,СВЦЭМ!$B$39:$B$782,Q$83)+'СЕТ СН'!$H$12+СВЦЭМ!$D$10+'СЕТ СН'!$H$6-'СЕТ СН'!$H$22</f>
        <v>2139.11441014</v>
      </c>
      <c r="R96" s="36">
        <f>SUMIFS(СВЦЭМ!$C$39:$C$782,СВЦЭМ!$A$39:$A$782,$A96,СВЦЭМ!$B$39:$B$782,R$83)+'СЕТ СН'!$H$12+СВЦЭМ!$D$10+'СЕТ СН'!$H$6-'СЕТ СН'!$H$22</f>
        <v>2148.8686552199997</v>
      </c>
      <c r="S96" s="36">
        <f>SUMIFS(СВЦЭМ!$C$39:$C$782,СВЦЭМ!$A$39:$A$782,$A96,СВЦЭМ!$B$39:$B$782,S$83)+'СЕТ СН'!$H$12+СВЦЭМ!$D$10+'СЕТ СН'!$H$6-'СЕТ СН'!$H$22</f>
        <v>2141.3864108099997</v>
      </c>
      <c r="T96" s="36">
        <f>SUMIFS(СВЦЭМ!$C$39:$C$782,СВЦЭМ!$A$39:$A$782,$A96,СВЦЭМ!$B$39:$B$782,T$83)+'СЕТ СН'!$H$12+СВЦЭМ!$D$10+'СЕТ СН'!$H$6-'СЕТ СН'!$H$22</f>
        <v>2105.9483753899999</v>
      </c>
      <c r="U96" s="36">
        <f>SUMIFS(СВЦЭМ!$C$39:$C$782,СВЦЭМ!$A$39:$A$782,$A96,СВЦЭМ!$B$39:$B$782,U$83)+'СЕТ СН'!$H$12+СВЦЭМ!$D$10+'СЕТ СН'!$H$6-'СЕТ СН'!$H$22</f>
        <v>2097.5888722</v>
      </c>
      <c r="V96" s="36">
        <f>SUMIFS(СВЦЭМ!$C$39:$C$782,СВЦЭМ!$A$39:$A$782,$A96,СВЦЭМ!$B$39:$B$782,V$83)+'СЕТ СН'!$H$12+СВЦЭМ!$D$10+'СЕТ СН'!$H$6-'СЕТ СН'!$H$22</f>
        <v>2060.1695262599997</v>
      </c>
      <c r="W96" s="36">
        <f>SUMIFS(СВЦЭМ!$C$39:$C$782,СВЦЭМ!$A$39:$A$782,$A96,СВЦЭМ!$B$39:$B$782,W$83)+'СЕТ СН'!$H$12+СВЦЭМ!$D$10+'СЕТ СН'!$H$6-'СЕТ СН'!$H$22</f>
        <v>2038.48512132</v>
      </c>
      <c r="X96" s="36">
        <f>SUMIFS(СВЦЭМ!$C$39:$C$782,СВЦЭМ!$A$39:$A$782,$A96,СВЦЭМ!$B$39:$B$782,X$83)+'СЕТ СН'!$H$12+СВЦЭМ!$D$10+'СЕТ СН'!$H$6-'СЕТ СН'!$H$22</f>
        <v>2070.9211744200002</v>
      </c>
      <c r="Y96" s="36">
        <f>SUMIFS(СВЦЭМ!$C$39:$C$782,СВЦЭМ!$A$39:$A$782,$A96,СВЦЭМ!$B$39:$B$782,Y$83)+'СЕТ СН'!$H$12+СВЦЭМ!$D$10+'СЕТ СН'!$H$6-'СЕТ СН'!$H$22</f>
        <v>2105.6690452399998</v>
      </c>
    </row>
    <row r="97" spans="1:25" ht="15.75" x14ac:dyDescent="0.2">
      <c r="A97" s="35">
        <f t="shared" si="2"/>
        <v>45426</v>
      </c>
      <c r="B97" s="36">
        <f>SUMIFS(СВЦЭМ!$C$39:$C$782,СВЦЭМ!$A$39:$A$782,$A97,СВЦЭМ!$B$39:$B$782,B$83)+'СЕТ СН'!$H$12+СВЦЭМ!$D$10+'СЕТ СН'!$H$6-'СЕТ СН'!$H$22</f>
        <v>2211.7393233499997</v>
      </c>
      <c r="C97" s="36">
        <f>SUMIFS(СВЦЭМ!$C$39:$C$782,СВЦЭМ!$A$39:$A$782,$A97,СВЦЭМ!$B$39:$B$782,C$83)+'СЕТ СН'!$H$12+СВЦЭМ!$D$10+'СЕТ СН'!$H$6-'СЕТ СН'!$H$22</f>
        <v>2265.5400247299999</v>
      </c>
      <c r="D97" s="36">
        <f>SUMIFS(СВЦЭМ!$C$39:$C$782,СВЦЭМ!$A$39:$A$782,$A97,СВЦЭМ!$B$39:$B$782,D$83)+'СЕТ СН'!$H$12+СВЦЭМ!$D$10+'СЕТ СН'!$H$6-'СЕТ СН'!$H$22</f>
        <v>2261.9555568300002</v>
      </c>
      <c r="E97" s="36">
        <f>SUMIFS(СВЦЭМ!$C$39:$C$782,СВЦЭМ!$A$39:$A$782,$A97,СВЦЭМ!$B$39:$B$782,E$83)+'СЕТ СН'!$H$12+СВЦЭМ!$D$10+'СЕТ СН'!$H$6-'СЕТ СН'!$H$22</f>
        <v>2318.8536585299998</v>
      </c>
      <c r="F97" s="36">
        <f>SUMIFS(СВЦЭМ!$C$39:$C$782,СВЦЭМ!$A$39:$A$782,$A97,СВЦЭМ!$B$39:$B$782,F$83)+'СЕТ СН'!$H$12+СВЦЭМ!$D$10+'СЕТ СН'!$H$6-'СЕТ СН'!$H$22</f>
        <v>2320.7075444399998</v>
      </c>
      <c r="G97" s="36">
        <f>SUMIFS(СВЦЭМ!$C$39:$C$782,СВЦЭМ!$A$39:$A$782,$A97,СВЦЭМ!$B$39:$B$782,G$83)+'СЕТ СН'!$H$12+СВЦЭМ!$D$10+'СЕТ СН'!$H$6-'СЕТ СН'!$H$22</f>
        <v>2289.6289616399999</v>
      </c>
      <c r="H97" s="36">
        <f>SUMIFS(СВЦЭМ!$C$39:$C$782,СВЦЭМ!$A$39:$A$782,$A97,СВЦЭМ!$B$39:$B$782,H$83)+'СЕТ СН'!$H$12+СВЦЭМ!$D$10+'СЕТ СН'!$H$6-'СЕТ СН'!$H$22</f>
        <v>2247.6434535899998</v>
      </c>
      <c r="I97" s="36">
        <f>SUMIFS(СВЦЭМ!$C$39:$C$782,СВЦЭМ!$A$39:$A$782,$A97,СВЦЭМ!$B$39:$B$782,I$83)+'СЕТ СН'!$H$12+СВЦЭМ!$D$10+'СЕТ СН'!$H$6-'СЕТ СН'!$H$22</f>
        <v>2180.7369527700002</v>
      </c>
      <c r="J97" s="36">
        <f>SUMIFS(СВЦЭМ!$C$39:$C$782,СВЦЭМ!$A$39:$A$782,$A97,СВЦЭМ!$B$39:$B$782,J$83)+'СЕТ СН'!$H$12+СВЦЭМ!$D$10+'СЕТ СН'!$H$6-'СЕТ СН'!$H$22</f>
        <v>2108.2347338</v>
      </c>
      <c r="K97" s="36">
        <f>SUMIFS(СВЦЭМ!$C$39:$C$782,СВЦЭМ!$A$39:$A$782,$A97,СВЦЭМ!$B$39:$B$782,K$83)+'СЕТ СН'!$H$12+СВЦЭМ!$D$10+'СЕТ СН'!$H$6-'СЕТ СН'!$H$22</f>
        <v>2097.9348178400001</v>
      </c>
      <c r="L97" s="36">
        <f>SUMIFS(СВЦЭМ!$C$39:$C$782,СВЦЭМ!$A$39:$A$782,$A97,СВЦЭМ!$B$39:$B$782,L$83)+'СЕТ СН'!$H$12+СВЦЭМ!$D$10+'СЕТ СН'!$H$6-'СЕТ СН'!$H$22</f>
        <v>2092.47733225</v>
      </c>
      <c r="M97" s="36">
        <f>SUMIFS(СВЦЭМ!$C$39:$C$782,СВЦЭМ!$A$39:$A$782,$A97,СВЦЭМ!$B$39:$B$782,M$83)+'СЕТ СН'!$H$12+СВЦЭМ!$D$10+'СЕТ СН'!$H$6-'СЕТ СН'!$H$22</f>
        <v>2101.49803122</v>
      </c>
      <c r="N97" s="36">
        <f>SUMIFS(СВЦЭМ!$C$39:$C$782,СВЦЭМ!$A$39:$A$782,$A97,СВЦЭМ!$B$39:$B$782,N$83)+'СЕТ СН'!$H$12+СВЦЭМ!$D$10+'СЕТ СН'!$H$6-'СЕТ СН'!$H$22</f>
        <v>2107.8171562400003</v>
      </c>
      <c r="O97" s="36">
        <f>SUMIFS(СВЦЭМ!$C$39:$C$782,СВЦЭМ!$A$39:$A$782,$A97,СВЦЭМ!$B$39:$B$782,O$83)+'СЕТ СН'!$H$12+СВЦЭМ!$D$10+'СЕТ СН'!$H$6-'СЕТ СН'!$H$22</f>
        <v>2114.9484572299998</v>
      </c>
      <c r="P97" s="36">
        <f>SUMIFS(СВЦЭМ!$C$39:$C$782,СВЦЭМ!$A$39:$A$782,$A97,СВЦЭМ!$B$39:$B$782,P$83)+'СЕТ СН'!$H$12+СВЦЭМ!$D$10+'СЕТ СН'!$H$6-'СЕТ СН'!$H$22</f>
        <v>2118.04136268</v>
      </c>
      <c r="Q97" s="36">
        <f>SUMIFS(СВЦЭМ!$C$39:$C$782,СВЦЭМ!$A$39:$A$782,$A97,СВЦЭМ!$B$39:$B$782,Q$83)+'СЕТ СН'!$H$12+СВЦЭМ!$D$10+'СЕТ СН'!$H$6-'СЕТ СН'!$H$22</f>
        <v>2139.97624584</v>
      </c>
      <c r="R97" s="36">
        <f>SUMIFS(СВЦЭМ!$C$39:$C$782,СВЦЭМ!$A$39:$A$782,$A97,СВЦЭМ!$B$39:$B$782,R$83)+'СЕТ СН'!$H$12+СВЦЭМ!$D$10+'СЕТ СН'!$H$6-'СЕТ СН'!$H$22</f>
        <v>2158.15338045</v>
      </c>
      <c r="S97" s="36">
        <f>SUMIFS(СВЦЭМ!$C$39:$C$782,СВЦЭМ!$A$39:$A$782,$A97,СВЦЭМ!$B$39:$B$782,S$83)+'СЕТ СН'!$H$12+СВЦЭМ!$D$10+'СЕТ СН'!$H$6-'СЕТ СН'!$H$22</f>
        <v>2138.5719688199997</v>
      </c>
      <c r="T97" s="36">
        <f>SUMIFS(СВЦЭМ!$C$39:$C$782,СВЦЭМ!$A$39:$A$782,$A97,СВЦЭМ!$B$39:$B$782,T$83)+'СЕТ СН'!$H$12+СВЦЭМ!$D$10+'СЕТ СН'!$H$6-'СЕТ СН'!$H$22</f>
        <v>2095.5017898699998</v>
      </c>
      <c r="U97" s="36">
        <f>SUMIFS(СВЦЭМ!$C$39:$C$782,СВЦЭМ!$A$39:$A$782,$A97,СВЦЭМ!$B$39:$B$782,U$83)+'СЕТ СН'!$H$12+СВЦЭМ!$D$10+'СЕТ СН'!$H$6-'СЕТ СН'!$H$22</f>
        <v>2093.0810037399997</v>
      </c>
      <c r="V97" s="36">
        <f>SUMIFS(СВЦЭМ!$C$39:$C$782,СВЦЭМ!$A$39:$A$782,$A97,СВЦЭМ!$B$39:$B$782,V$83)+'СЕТ СН'!$H$12+СВЦЭМ!$D$10+'СЕТ СН'!$H$6-'СЕТ СН'!$H$22</f>
        <v>2066.6685649800002</v>
      </c>
      <c r="W97" s="36">
        <f>SUMIFS(СВЦЭМ!$C$39:$C$782,СВЦЭМ!$A$39:$A$782,$A97,СВЦЭМ!$B$39:$B$782,W$83)+'СЕТ СН'!$H$12+СВЦЭМ!$D$10+'СЕТ СН'!$H$6-'СЕТ СН'!$H$22</f>
        <v>2042.1208804299999</v>
      </c>
      <c r="X97" s="36">
        <f>SUMIFS(СВЦЭМ!$C$39:$C$782,СВЦЭМ!$A$39:$A$782,$A97,СВЦЭМ!$B$39:$B$782,X$83)+'СЕТ СН'!$H$12+СВЦЭМ!$D$10+'СЕТ СН'!$H$6-'СЕТ СН'!$H$22</f>
        <v>2079.0941471599999</v>
      </c>
      <c r="Y97" s="36">
        <f>SUMIFS(СВЦЭМ!$C$39:$C$782,СВЦЭМ!$A$39:$A$782,$A97,СВЦЭМ!$B$39:$B$782,Y$83)+'СЕТ СН'!$H$12+СВЦЭМ!$D$10+'СЕТ СН'!$H$6-'СЕТ СН'!$H$22</f>
        <v>2139.77116841</v>
      </c>
    </row>
    <row r="98" spans="1:25" ht="15.75" x14ac:dyDescent="0.2">
      <c r="A98" s="35">
        <f t="shared" si="2"/>
        <v>45427</v>
      </c>
      <c r="B98" s="36">
        <f>SUMIFS(СВЦЭМ!$C$39:$C$782,СВЦЭМ!$A$39:$A$782,$A98,СВЦЭМ!$B$39:$B$782,B$83)+'СЕТ СН'!$H$12+СВЦЭМ!$D$10+'СЕТ СН'!$H$6-'СЕТ СН'!$H$22</f>
        <v>2189.6432998400001</v>
      </c>
      <c r="C98" s="36">
        <f>SUMIFS(СВЦЭМ!$C$39:$C$782,СВЦЭМ!$A$39:$A$782,$A98,СВЦЭМ!$B$39:$B$782,C$83)+'СЕТ СН'!$H$12+СВЦЭМ!$D$10+'СЕТ СН'!$H$6-'СЕТ СН'!$H$22</f>
        <v>2265.1742580700002</v>
      </c>
      <c r="D98" s="36">
        <f>SUMIFS(СВЦЭМ!$C$39:$C$782,СВЦЭМ!$A$39:$A$782,$A98,СВЦЭМ!$B$39:$B$782,D$83)+'СЕТ СН'!$H$12+СВЦЭМ!$D$10+'СЕТ СН'!$H$6-'СЕТ СН'!$H$22</f>
        <v>2278.3912330399999</v>
      </c>
      <c r="E98" s="36">
        <f>SUMIFS(СВЦЭМ!$C$39:$C$782,СВЦЭМ!$A$39:$A$782,$A98,СВЦЭМ!$B$39:$B$782,E$83)+'СЕТ СН'!$H$12+СВЦЭМ!$D$10+'СЕТ СН'!$H$6-'СЕТ СН'!$H$22</f>
        <v>2333.3423409799998</v>
      </c>
      <c r="F98" s="36">
        <f>SUMIFS(СВЦЭМ!$C$39:$C$782,СВЦЭМ!$A$39:$A$782,$A98,СВЦЭМ!$B$39:$B$782,F$83)+'СЕТ СН'!$H$12+СВЦЭМ!$D$10+'СЕТ СН'!$H$6-'СЕТ СН'!$H$22</f>
        <v>2341.9918901199999</v>
      </c>
      <c r="G98" s="36">
        <f>SUMIFS(СВЦЭМ!$C$39:$C$782,СВЦЭМ!$A$39:$A$782,$A98,СВЦЭМ!$B$39:$B$782,G$83)+'СЕТ СН'!$H$12+СВЦЭМ!$D$10+'СЕТ СН'!$H$6-'СЕТ СН'!$H$22</f>
        <v>2300.7838594300001</v>
      </c>
      <c r="H98" s="36">
        <f>SUMIFS(СВЦЭМ!$C$39:$C$782,СВЦЭМ!$A$39:$A$782,$A98,СВЦЭМ!$B$39:$B$782,H$83)+'СЕТ СН'!$H$12+СВЦЭМ!$D$10+'СЕТ СН'!$H$6-'СЕТ СН'!$H$22</f>
        <v>2244.3432104499998</v>
      </c>
      <c r="I98" s="36">
        <f>SUMIFS(СВЦЭМ!$C$39:$C$782,СВЦЭМ!$A$39:$A$782,$A98,СВЦЭМ!$B$39:$B$782,I$83)+'СЕТ СН'!$H$12+СВЦЭМ!$D$10+'СЕТ СН'!$H$6-'СЕТ СН'!$H$22</f>
        <v>2169.3811246300002</v>
      </c>
      <c r="J98" s="36">
        <f>SUMIFS(СВЦЭМ!$C$39:$C$782,СВЦЭМ!$A$39:$A$782,$A98,СВЦЭМ!$B$39:$B$782,J$83)+'СЕТ СН'!$H$12+СВЦЭМ!$D$10+'СЕТ СН'!$H$6-'СЕТ СН'!$H$22</f>
        <v>2127.3166268200002</v>
      </c>
      <c r="K98" s="36">
        <f>SUMIFS(СВЦЭМ!$C$39:$C$782,СВЦЭМ!$A$39:$A$782,$A98,СВЦЭМ!$B$39:$B$782,K$83)+'СЕТ СН'!$H$12+СВЦЭМ!$D$10+'СЕТ СН'!$H$6-'СЕТ СН'!$H$22</f>
        <v>2095.1378971900003</v>
      </c>
      <c r="L98" s="36">
        <f>SUMIFS(СВЦЭМ!$C$39:$C$782,СВЦЭМ!$A$39:$A$782,$A98,СВЦЭМ!$B$39:$B$782,L$83)+'СЕТ СН'!$H$12+СВЦЭМ!$D$10+'СЕТ СН'!$H$6-'СЕТ СН'!$H$22</f>
        <v>2057.0313504699998</v>
      </c>
      <c r="M98" s="36">
        <f>SUMIFS(СВЦЭМ!$C$39:$C$782,СВЦЭМ!$A$39:$A$782,$A98,СВЦЭМ!$B$39:$B$782,M$83)+'СЕТ СН'!$H$12+СВЦЭМ!$D$10+'СЕТ СН'!$H$6-'СЕТ СН'!$H$22</f>
        <v>2094.0468773100001</v>
      </c>
      <c r="N98" s="36">
        <f>SUMIFS(СВЦЭМ!$C$39:$C$782,СВЦЭМ!$A$39:$A$782,$A98,СВЦЭМ!$B$39:$B$782,N$83)+'СЕТ СН'!$H$12+СВЦЭМ!$D$10+'СЕТ СН'!$H$6-'СЕТ СН'!$H$22</f>
        <v>2106.90960576</v>
      </c>
      <c r="O98" s="36">
        <f>SUMIFS(СВЦЭМ!$C$39:$C$782,СВЦЭМ!$A$39:$A$782,$A98,СВЦЭМ!$B$39:$B$782,O$83)+'СЕТ СН'!$H$12+СВЦЭМ!$D$10+'СЕТ СН'!$H$6-'СЕТ СН'!$H$22</f>
        <v>2121.3687945900001</v>
      </c>
      <c r="P98" s="36">
        <f>SUMIFS(СВЦЭМ!$C$39:$C$782,СВЦЭМ!$A$39:$A$782,$A98,СВЦЭМ!$B$39:$B$782,P$83)+'СЕТ СН'!$H$12+СВЦЭМ!$D$10+'СЕТ СН'!$H$6-'СЕТ СН'!$H$22</f>
        <v>2132.4816246</v>
      </c>
      <c r="Q98" s="36">
        <f>SUMIFS(СВЦЭМ!$C$39:$C$782,СВЦЭМ!$A$39:$A$782,$A98,СВЦЭМ!$B$39:$B$782,Q$83)+'СЕТ СН'!$H$12+СВЦЭМ!$D$10+'СЕТ СН'!$H$6-'СЕТ СН'!$H$22</f>
        <v>2166.2486854899998</v>
      </c>
      <c r="R98" s="36">
        <f>SUMIFS(СВЦЭМ!$C$39:$C$782,СВЦЭМ!$A$39:$A$782,$A98,СВЦЭМ!$B$39:$B$782,R$83)+'СЕТ СН'!$H$12+СВЦЭМ!$D$10+'СЕТ СН'!$H$6-'СЕТ СН'!$H$22</f>
        <v>2172.9090079899997</v>
      </c>
      <c r="S98" s="36">
        <f>SUMIFS(СВЦЭМ!$C$39:$C$782,СВЦЭМ!$A$39:$A$782,$A98,СВЦЭМ!$B$39:$B$782,S$83)+'СЕТ СН'!$H$12+СВЦЭМ!$D$10+'СЕТ СН'!$H$6-'СЕТ СН'!$H$22</f>
        <v>2150.8855992899998</v>
      </c>
      <c r="T98" s="36">
        <f>SUMIFS(СВЦЭМ!$C$39:$C$782,СВЦЭМ!$A$39:$A$782,$A98,СВЦЭМ!$B$39:$B$782,T$83)+'СЕТ СН'!$H$12+СВЦЭМ!$D$10+'СЕТ СН'!$H$6-'СЕТ СН'!$H$22</f>
        <v>2117.4540147500002</v>
      </c>
      <c r="U98" s="36">
        <f>SUMIFS(СВЦЭМ!$C$39:$C$782,СВЦЭМ!$A$39:$A$782,$A98,СВЦЭМ!$B$39:$B$782,U$83)+'СЕТ СН'!$H$12+СВЦЭМ!$D$10+'СЕТ СН'!$H$6-'СЕТ СН'!$H$22</f>
        <v>2106.2250075299999</v>
      </c>
      <c r="V98" s="36">
        <f>SUMIFS(СВЦЭМ!$C$39:$C$782,СВЦЭМ!$A$39:$A$782,$A98,СВЦЭМ!$B$39:$B$782,V$83)+'СЕТ СН'!$H$12+СВЦЭМ!$D$10+'СЕТ СН'!$H$6-'СЕТ СН'!$H$22</f>
        <v>2065.1764627699999</v>
      </c>
      <c r="W98" s="36">
        <f>SUMIFS(СВЦЭМ!$C$39:$C$782,СВЦЭМ!$A$39:$A$782,$A98,СВЦЭМ!$B$39:$B$782,W$83)+'СЕТ СН'!$H$12+СВЦЭМ!$D$10+'СЕТ СН'!$H$6-'СЕТ СН'!$H$22</f>
        <v>2018.9420189699999</v>
      </c>
      <c r="X98" s="36">
        <f>SUMIFS(СВЦЭМ!$C$39:$C$782,СВЦЭМ!$A$39:$A$782,$A98,СВЦЭМ!$B$39:$B$782,X$83)+'СЕТ СН'!$H$12+СВЦЭМ!$D$10+'СЕТ СН'!$H$6-'СЕТ СН'!$H$22</f>
        <v>2058.7522876900002</v>
      </c>
      <c r="Y98" s="36">
        <f>SUMIFS(СВЦЭМ!$C$39:$C$782,СВЦЭМ!$A$39:$A$782,$A98,СВЦЭМ!$B$39:$B$782,Y$83)+'СЕТ СН'!$H$12+СВЦЭМ!$D$10+'СЕТ СН'!$H$6-'СЕТ СН'!$H$22</f>
        <v>2111.6994114700001</v>
      </c>
    </row>
    <row r="99" spans="1:25" ht="15.75" x14ac:dyDescent="0.2">
      <c r="A99" s="35">
        <f t="shared" si="2"/>
        <v>45428</v>
      </c>
      <c r="B99" s="36">
        <f>SUMIFS(СВЦЭМ!$C$39:$C$782,СВЦЭМ!$A$39:$A$782,$A99,СВЦЭМ!$B$39:$B$782,B$83)+'СЕТ СН'!$H$12+СВЦЭМ!$D$10+'СЕТ СН'!$H$6-'СЕТ СН'!$H$22</f>
        <v>2190.5244100099999</v>
      </c>
      <c r="C99" s="36">
        <f>SUMIFS(СВЦЭМ!$C$39:$C$782,СВЦЭМ!$A$39:$A$782,$A99,СВЦЭМ!$B$39:$B$782,C$83)+'СЕТ СН'!$H$12+СВЦЭМ!$D$10+'СЕТ СН'!$H$6-'СЕТ СН'!$H$22</f>
        <v>2283.8795396300002</v>
      </c>
      <c r="D99" s="36">
        <f>SUMIFS(СВЦЭМ!$C$39:$C$782,СВЦЭМ!$A$39:$A$782,$A99,СВЦЭМ!$B$39:$B$782,D$83)+'СЕТ СН'!$H$12+СВЦЭМ!$D$10+'СЕТ СН'!$H$6-'СЕТ СН'!$H$22</f>
        <v>2297.6807655800003</v>
      </c>
      <c r="E99" s="36">
        <f>SUMIFS(СВЦЭМ!$C$39:$C$782,СВЦЭМ!$A$39:$A$782,$A99,СВЦЭМ!$B$39:$B$782,E$83)+'СЕТ СН'!$H$12+СВЦЭМ!$D$10+'СЕТ СН'!$H$6-'СЕТ СН'!$H$22</f>
        <v>2354.0230345</v>
      </c>
      <c r="F99" s="36">
        <f>SUMIFS(СВЦЭМ!$C$39:$C$782,СВЦЭМ!$A$39:$A$782,$A99,СВЦЭМ!$B$39:$B$782,F$83)+'СЕТ СН'!$H$12+СВЦЭМ!$D$10+'СЕТ СН'!$H$6-'СЕТ СН'!$H$22</f>
        <v>2335.6773194099997</v>
      </c>
      <c r="G99" s="36">
        <f>SUMIFS(СВЦЭМ!$C$39:$C$782,СВЦЭМ!$A$39:$A$782,$A99,СВЦЭМ!$B$39:$B$782,G$83)+'СЕТ СН'!$H$12+СВЦЭМ!$D$10+'СЕТ СН'!$H$6-'СЕТ СН'!$H$22</f>
        <v>2292.3303636099999</v>
      </c>
      <c r="H99" s="36">
        <f>SUMIFS(СВЦЭМ!$C$39:$C$782,СВЦЭМ!$A$39:$A$782,$A99,СВЦЭМ!$B$39:$B$782,H$83)+'СЕТ СН'!$H$12+СВЦЭМ!$D$10+'СЕТ СН'!$H$6-'СЕТ СН'!$H$22</f>
        <v>2221.8267506900002</v>
      </c>
      <c r="I99" s="36">
        <f>SUMIFS(СВЦЭМ!$C$39:$C$782,СВЦЭМ!$A$39:$A$782,$A99,СВЦЭМ!$B$39:$B$782,I$83)+'СЕТ СН'!$H$12+СВЦЭМ!$D$10+'СЕТ СН'!$H$6-'СЕТ СН'!$H$22</f>
        <v>2126.4273891299999</v>
      </c>
      <c r="J99" s="36">
        <f>SUMIFS(СВЦЭМ!$C$39:$C$782,СВЦЭМ!$A$39:$A$782,$A99,СВЦЭМ!$B$39:$B$782,J$83)+'СЕТ СН'!$H$12+СВЦЭМ!$D$10+'СЕТ СН'!$H$6-'СЕТ СН'!$H$22</f>
        <v>2076.1204715700001</v>
      </c>
      <c r="K99" s="36">
        <f>SUMIFS(СВЦЭМ!$C$39:$C$782,СВЦЭМ!$A$39:$A$782,$A99,СВЦЭМ!$B$39:$B$782,K$83)+'СЕТ СН'!$H$12+СВЦЭМ!$D$10+'СЕТ СН'!$H$6-'СЕТ СН'!$H$22</f>
        <v>2055.0798847799997</v>
      </c>
      <c r="L99" s="36">
        <f>SUMIFS(СВЦЭМ!$C$39:$C$782,СВЦЭМ!$A$39:$A$782,$A99,СВЦЭМ!$B$39:$B$782,L$83)+'СЕТ СН'!$H$12+СВЦЭМ!$D$10+'СЕТ СН'!$H$6-'СЕТ СН'!$H$22</f>
        <v>2028.9614047499999</v>
      </c>
      <c r="M99" s="36">
        <f>SUMIFS(СВЦЭМ!$C$39:$C$782,СВЦЭМ!$A$39:$A$782,$A99,СВЦЭМ!$B$39:$B$782,M$83)+'СЕТ СН'!$H$12+СВЦЭМ!$D$10+'СЕТ СН'!$H$6-'СЕТ СН'!$H$22</f>
        <v>2046.68290854</v>
      </c>
      <c r="N99" s="36">
        <f>SUMIFS(СВЦЭМ!$C$39:$C$782,СВЦЭМ!$A$39:$A$782,$A99,СВЦЭМ!$B$39:$B$782,N$83)+'СЕТ СН'!$H$12+СВЦЭМ!$D$10+'СЕТ СН'!$H$6-'СЕТ СН'!$H$22</f>
        <v>2063.4538082600002</v>
      </c>
      <c r="O99" s="36">
        <f>SUMIFS(СВЦЭМ!$C$39:$C$782,СВЦЭМ!$A$39:$A$782,$A99,СВЦЭМ!$B$39:$B$782,O$83)+'СЕТ СН'!$H$12+СВЦЭМ!$D$10+'СЕТ СН'!$H$6-'СЕТ СН'!$H$22</f>
        <v>2062.7727015999999</v>
      </c>
      <c r="P99" s="36">
        <f>SUMIFS(СВЦЭМ!$C$39:$C$782,СВЦЭМ!$A$39:$A$782,$A99,СВЦЭМ!$B$39:$B$782,P$83)+'СЕТ СН'!$H$12+СВЦЭМ!$D$10+'СЕТ СН'!$H$6-'СЕТ СН'!$H$22</f>
        <v>2086.24581291</v>
      </c>
      <c r="Q99" s="36">
        <f>SUMIFS(СВЦЭМ!$C$39:$C$782,СВЦЭМ!$A$39:$A$782,$A99,СВЦЭМ!$B$39:$B$782,Q$83)+'СЕТ СН'!$H$12+СВЦЭМ!$D$10+'СЕТ СН'!$H$6-'СЕТ СН'!$H$22</f>
        <v>2108.4175484299999</v>
      </c>
      <c r="R99" s="36">
        <f>SUMIFS(СВЦЭМ!$C$39:$C$782,СВЦЭМ!$A$39:$A$782,$A99,СВЦЭМ!$B$39:$B$782,R$83)+'СЕТ СН'!$H$12+СВЦЭМ!$D$10+'СЕТ СН'!$H$6-'СЕТ СН'!$H$22</f>
        <v>2104.2142043499998</v>
      </c>
      <c r="S99" s="36">
        <f>SUMIFS(СВЦЭМ!$C$39:$C$782,СВЦЭМ!$A$39:$A$782,$A99,СВЦЭМ!$B$39:$B$782,S$83)+'СЕТ СН'!$H$12+СВЦЭМ!$D$10+'СЕТ СН'!$H$6-'СЕТ СН'!$H$22</f>
        <v>2096.13039652</v>
      </c>
      <c r="T99" s="36">
        <f>SUMIFS(СВЦЭМ!$C$39:$C$782,СВЦЭМ!$A$39:$A$782,$A99,СВЦЭМ!$B$39:$B$782,T$83)+'СЕТ СН'!$H$12+СВЦЭМ!$D$10+'СЕТ СН'!$H$6-'СЕТ СН'!$H$22</f>
        <v>2083.5084405899997</v>
      </c>
      <c r="U99" s="36">
        <f>SUMIFS(СВЦЭМ!$C$39:$C$782,СВЦЭМ!$A$39:$A$782,$A99,СВЦЭМ!$B$39:$B$782,U$83)+'СЕТ СН'!$H$12+СВЦЭМ!$D$10+'СЕТ СН'!$H$6-'СЕТ СН'!$H$22</f>
        <v>2071.65103013</v>
      </c>
      <c r="V99" s="36">
        <f>SUMIFS(СВЦЭМ!$C$39:$C$782,СВЦЭМ!$A$39:$A$782,$A99,СВЦЭМ!$B$39:$B$782,V$83)+'СЕТ СН'!$H$12+СВЦЭМ!$D$10+'СЕТ СН'!$H$6-'СЕТ СН'!$H$22</f>
        <v>2054.3414666099998</v>
      </c>
      <c r="W99" s="36">
        <f>SUMIFS(СВЦЭМ!$C$39:$C$782,СВЦЭМ!$A$39:$A$782,$A99,СВЦЭМ!$B$39:$B$782,W$83)+'СЕТ СН'!$H$12+СВЦЭМ!$D$10+'СЕТ СН'!$H$6-'СЕТ СН'!$H$22</f>
        <v>2025.32626299</v>
      </c>
      <c r="X99" s="36">
        <f>SUMIFS(СВЦЭМ!$C$39:$C$782,СВЦЭМ!$A$39:$A$782,$A99,СВЦЭМ!$B$39:$B$782,X$83)+'СЕТ СН'!$H$12+СВЦЭМ!$D$10+'СЕТ СН'!$H$6-'СЕТ СН'!$H$22</f>
        <v>2064.4341927800001</v>
      </c>
      <c r="Y99" s="36">
        <f>SUMIFS(СВЦЭМ!$C$39:$C$782,СВЦЭМ!$A$39:$A$782,$A99,СВЦЭМ!$B$39:$B$782,Y$83)+'СЕТ СН'!$H$12+СВЦЭМ!$D$10+'СЕТ СН'!$H$6-'СЕТ СН'!$H$22</f>
        <v>2121.7691151999998</v>
      </c>
    </row>
    <row r="100" spans="1:25" ht="15.75" x14ac:dyDescent="0.2">
      <c r="A100" s="35">
        <f t="shared" si="2"/>
        <v>45429</v>
      </c>
      <c r="B100" s="36">
        <f>SUMIFS(СВЦЭМ!$C$39:$C$782,СВЦЭМ!$A$39:$A$782,$A100,СВЦЭМ!$B$39:$B$782,B$83)+'СЕТ СН'!$H$12+СВЦЭМ!$D$10+'СЕТ СН'!$H$6-'СЕТ СН'!$H$22</f>
        <v>2102.4217847899999</v>
      </c>
      <c r="C100" s="36">
        <f>SUMIFS(СВЦЭМ!$C$39:$C$782,СВЦЭМ!$A$39:$A$782,$A100,СВЦЭМ!$B$39:$B$782,C$83)+'СЕТ СН'!$H$12+СВЦЭМ!$D$10+'СЕТ СН'!$H$6-'СЕТ СН'!$H$22</f>
        <v>2129.1923798600001</v>
      </c>
      <c r="D100" s="36">
        <f>SUMIFS(СВЦЭМ!$C$39:$C$782,СВЦЭМ!$A$39:$A$782,$A100,СВЦЭМ!$B$39:$B$782,D$83)+'СЕТ СН'!$H$12+СВЦЭМ!$D$10+'СЕТ СН'!$H$6-'СЕТ СН'!$H$22</f>
        <v>2135.76937804</v>
      </c>
      <c r="E100" s="36">
        <f>SUMIFS(СВЦЭМ!$C$39:$C$782,СВЦЭМ!$A$39:$A$782,$A100,СВЦЭМ!$B$39:$B$782,E$83)+'СЕТ СН'!$H$12+СВЦЭМ!$D$10+'СЕТ СН'!$H$6-'СЕТ СН'!$H$22</f>
        <v>2206.6844227700003</v>
      </c>
      <c r="F100" s="36">
        <f>SUMIFS(СВЦЭМ!$C$39:$C$782,СВЦЭМ!$A$39:$A$782,$A100,СВЦЭМ!$B$39:$B$782,F$83)+'СЕТ СН'!$H$12+СВЦЭМ!$D$10+'СЕТ СН'!$H$6-'СЕТ СН'!$H$22</f>
        <v>2234.9799359099998</v>
      </c>
      <c r="G100" s="36">
        <f>SUMIFS(СВЦЭМ!$C$39:$C$782,СВЦЭМ!$A$39:$A$782,$A100,СВЦЭМ!$B$39:$B$782,G$83)+'СЕТ СН'!$H$12+СВЦЭМ!$D$10+'СЕТ СН'!$H$6-'СЕТ СН'!$H$22</f>
        <v>2207.5526058300002</v>
      </c>
      <c r="H100" s="36">
        <f>SUMIFS(СВЦЭМ!$C$39:$C$782,СВЦЭМ!$A$39:$A$782,$A100,СВЦЭМ!$B$39:$B$782,H$83)+'СЕТ СН'!$H$12+СВЦЭМ!$D$10+'СЕТ СН'!$H$6-'СЕТ СН'!$H$22</f>
        <v>2186.5162331800002</v>
      </c>
      <c r="I100" s="36">
        <f>SUMIFS(СВЦЭМ!$C$39:$C$782,СВЦЭМ!$A$39:$A$782,$A100,СВЦЭМ!$B$39:$B$782,I$83)+'СЕТ СН'!$H$12+СВЦЭМ!$D$10+'СЕТ СН'!$H$6-'СЕТ СН'!$H$22</f>
        <v>2199.0504882300002</v>
      </c>
      <c r="J100" s="36">
        <f>SUMIFS(СВЦЭМ!$C$39:$C$782,СВЦЭМ!$A$39:$A$782,$A100,СВЦЭМ!$B$39:$B$782,J$83)+'СЕТ СН'!$H$12+СВЦЭМ!$D$10+'СЕТ СН'!$H$6-'СЕТ СН'!$H$22</f>
        <v>2139.4625623000002</v>
      </c>
      <c r="K100" s="36">
        <f>SUMIFS(СВЦЭМ!$C$39:$C$782,СВЦЭМ!$A$39:$A$782,$A100,СВЦЭМ!$B$39:$B$782,K$83)+'СЕТ СН'!$H$12+СВЦЭМ!$D$10+'СЕТ СН'!$H$6-'СЕТ СН'!$H$22</f>
        <v>2125.8904970599997</v>
      </c>
      <c r="L100" s="36">
        <f>SUMIFS(СВЦЭМ!$C$39:$C$782,СВЦЭМ!$A$39:$A$782,$A100,СВЦЭМ!$B$39:$B$782,L$83)+'СЕТ СН'!$H$12+СВЦЭМ!$D$10+'СЕТ СН'!$H$6-'СЕТ СН'!$H$22</f>
        <v>2108.9883429800002</v>
      </c>
      <c r="M100" s="36">
        <f>SUMIFS(СВЦЭМ!$C$39:$C$782,СВЦЭМ!$A$39:$A$782,$A100,СВЦЭМ!$B$39:$B$782,M$83)+'СЕТ СН'!$H$12+СВЦЭМ!$D$10+'СЕТ СН'!$H$6-'СЕТ СН'!$H$22</f>
        <v>2132.6971464400003</v>
      </c>
      <c r="N100" s="36">
        <f>SUMIFS(СВЦЭМ!$C$39:$C$782,СВЦЭМ!$A$39:$A$782,$A100,СВЦЭМ!$B$39:$B$782,N$83)+'СЕТ СН'!$H$12+СВЦЭМ!$D$10+'СЕТ СН'!$H$6-'СЕТ СН'!$H$22</f>
        <v>2146.1390266899998</v>
      </c>
      <c r="O100" s="36">
        <f>SUMIFS(СВЦЭМ!$C$39:$C$782,СВЦЭМ!$A$39:$A$782,$A100,СВЦЭМ!$B$39:$B$782,O$83)+'СЕТ СН'!$H$12+СВЦЭМ!$D$10+'СЕТ СН'!$H$6-'СЕТ СН'!$H$22</f>
        <v>2162.5123813600003</v>
      </c>
      <c r="P100" s="36">
        <f>SUMIFS(СВЦЭМ!$C$39:$C$782,СВЦЭМ!$A$39:$A$782,$A100,СВЦЭМ!$B$39:$B$782,P$83)+'СЕТ СН'!$H$12+СВЦЭМ!$D$10+'СЕТ СН'!$H$6-'СЕТ СН'!$H$22</f>
        <v>2170.8124602400003</v>
      </c>
      <c r="Q100" s="36">
        <f>SUMIFS(СВЦЭМ!$C$39:$C$782,СВЦЭМ!$A$39:$A$782,$A100,СВЦЭМ!$B$39:$B$782,Q$83)+'СЕТ СН'!$H$12+СВЦЭМ!$D$10+'СЕТ СН'!$H$6-'СЕТ СН'!$H$22</f>
        <v>2204.20519315</v>
      </c>
      <c r="R100" s="36">
        <f>SUMIFS(СВЦЭМ!$C$39:$C$782,СВЦЭМ!$A$39:$A$782,$A100,СВЦЭМ!$B$39:$B$782,R$83)+'СЕТ СН'!$H$12+СВЦЭМ!$D$10+'СЕТ СН'!$H$6-'СЕТ СН'!$H$22</f>
        <v>2213.59300411</v>
      </c>
      <c r="S100" s="36">
        <f>SUMIFS(СВЦЭМ!$C$39:$C$782,СВЦЭМ!$A$39:$A$782,$A100,СВЦЭМ!$B$39:$B$782,S$83)+'СЕТ СН'!$H$12+СВЦЭМ!$D$10+'СЕТ СН'!$H$6-'СЕТ СН'!$H$22</f>
        <v>2188.4399751700003</v>
      </c>
      <c r="T100" s="36">
        <f>SUMIFS(СВЦЭМ!$C$39:$C$782,СВЦЭМ!$A$39:$A$782,$A100,СВЦЭМ!$B$39:$B$782,T$83)+'СЕТ СН'!$H$12+СВЦЭМ!$D$10+'СЕТ СН'!$H$6-'СЕТ СН'!$H$22</f>
        <v>2150.8473244400002</v>
      </c>
      <c r="U100" s="36">
        <f>SUMIFS(СВЦЭМ!$C$39:$C$782,СВЦЭМ!$A$39:$A$782,$A100,СВЦЭМ!$B$39:$B$782,U$83)+'СЕТ СН'!$H$12+СВЦЭМ!$D$10+'СЕТ СН'!$H$6-'СЕТ СН'!$H$22</f>
        <v>2144.1305397900001</v>
      </c>
      <c r="V100" s="36">
        <f>SUMIFS(СВЦЭМ!$C$39:$C$782,СВЦЭМ!$A$39:$A$782,$A100,СВЦЭМ!$B$39:$B$782,V$83)+'СЕТ СН'!$H$12+СВЦЭМ!$D$10+'СЕТ СН'!$H$6-'СЕТ СН'!$H$22</f>
        <v>2126.8075846199999</v>
      </c>
      <c r="W100" s="36">
        <f>SUMIFS(СВЦЭМ!$C$39:$C$782,СВЦЭМ!$A$39:$A$782,$A100,СВЦЭМ!$B$39:$B$782,W$83)+'СЕТ СН'!$H$12+СВЦЭМ!$D$10+'СЕТ СН'!$H$6-'СЕТ СН'!$H$22</f>
        <v>2092.7178058700001</v>
      </c>
      <c r="X100" s="36">
        <f>SUMIFS(СВЦЭМ!$C$39:$C$782,СВЦЭМ!$A$39:$A$782,$A100,СВЦЭМ!$B$39:$B$782,X$83)+'СЕТ СН'!$H$12+СВЦЭМ!$D$10+'СЕТ СН'!$H$6-'СЕТ СН'!$H$22</f>
        <v>2119.8107215600003</v>
      </c>
      <c r="Y100" s="36">
        <f>SUMIFS(СВЦЭМ!$C$39:$C$782,СВЦЭМ!$A$39:$A$782,$A100,СВЦЭМ!$B$39:$B$782,Y$83)+'СЕТ СН'!$H$12+СВЦЭМ!$D$10+'СЕТ СН'!$H$6-'СЕТ СН'!$H$22</f>
        <v>2194.8768031300001</v>
      </c>
    </row>
    <row r="101" spans="1:25" ht="15.75" x14ac:dyDescent="0.2">
      <c r="A101" s="35">
        <f t="shared" si="2"/>
        <v>45430</v>
      </c>
      <c r="B101" s="36">
        <f>SUMIFS(СВЦЭМ!$C$39:$C$782,СВЦЭМ!$A$39:$A$782,$A101,СВЦЭМ!$B$39:$B$782,B$83)+'СЕТ СН'!$H$12+СВЦЭМ!$D$10+'СЕТ СН'!$H$6-'СЕТ СН'!$H$22</f>
        <v>2147.57728782</v>
      </c>
      <c r="C101" s="36">
        <f>SUMIFS(СВЦЭМ!$C$39:$C$782,СВЦЭМ!$A$39:$A$782,$A101,СВЦЭМ!$B$39:$B$782,C$83)+'СЕТ СН'!$H$12+СВЦЭМ!$D$10+'СЕТ СН'!$H$6-'СЕТ СН'!$H$22</f>
        <v>2227.8140418900002</v>
      </c>
      <c r="D101" s="36">
        <f>SUMIFS(СВЦЭМ!$C$39:$C$782,СВЦЭМ!$A$39:$A$782,$A101,СВЦЭМ!$B$39:$B$782,D$83)+'СЕТ СН'!$H$12+СВЦЭМ!$D$10+'СЕТ СН'!$H$6-'СЕТ СН'!$H$22</f>
        <v>2216.7439455700001</v>
      </c>
      <c r="E101" s="36">
        <f>SUMIFS(СВЦЭМ!$C$39:$C$782,СВЦЭМ!$A$39:$A$782,$A101,СВЦЭМ!$B$39:$B$782,E$83)+'СЕТ СН'!$H$12+СВЦЭМ!$D$10+'СЕТ СН'!$H$6-'СЕТ СН'!$H$22</f>
        <v>2234.97511678</v>
      </c>
      <c r="F101" s="36">
        <f>SUMIFS(СВЦЭМ!$C$39:$C$782,СВЦЭМ!$A$39:$A$782,$A101,СВЦЭМ!$B$39:$B$782,F$83)+'СЕТ СН'!$H$12+СВЦЭМ!$D$10+'СЕТ СН'!$H$6-'СЕТ СН'!$H$22</f>
        <v>2240.5830984599997</v>
      </c>
      <c r="G101" s="36">
        <f>SUMIFS(СВЦЭМ!$C$39:$C$782,СВЦЭМ!$A$39:$A$782,$A101,СВЦЭМ!$B$39:$B$782,G$83)+'СЕТ СН'!$H$12+СВЦЭМ!$D$10+'СЕТ СН'!$H$6-'СЕТ СН'!$H$22</f>
        <v>2247.6970644000003</v>
      </c>
      <c r="H101" s="36">
        <f>SUMIFS(СВЦЭМ!$C$39:$C$782,СВЦЭМ!$A$39:$A$782,$A101,СВЦЭМ!$B$39:$B$782,H$83)+'СЕТ СН'!$H$12+СВЦЭМ!$D$10+'СЕТ СН'!$H$6-'СЕТ СН'!$H$22</f>
        <v>2219.1309304900001</v>
      </c>
      <c r="I101" s="36">
        <f>SUMIFS(СВЦЭМ!$C$39:$C$782,СВЦЭМ!$A$39:$A$782,$A101,СВЦЭМ!$B$39:$B$782,I$83)+'СЕТ СН'!$H$12+СВЦЭМ!$D$10+'СЕТ СН'!$H$6-'СЕТ СН'!$H$22</f>
        <v>2190.2384166000002</v>
      </c>
      <c r="J101" s="36">
        <f>SUMIFS(СВЦЭМ!$C$39:$C$782,СВЦЭМ!$A$39:$A$782,$A101,СВЦЭМ!$B$39:$B$782,J$83)+'СЕТ СН'!$H$12+СВЦЭМ!$D$10+'СЕТ СН'!$H$6-'СЕТ СН'!$H$22</f>
        <v>2146.1867624699998</v>
      </c>
      <c r="K101" s="36">
        <f>SUMIFS(СВЦЭМ!$C$39:$C$782,СВЦЭМ!$A$39:$A$782,$A101,СВЦЭМ!$B$39:$B$782,K$83)+'СЕТ СН'!$H$12+СВЦЭМ!$D$10+'СЕТ СН'!$H$6-'СЕТ СН'!$H$22</f>
        <v>2114.3244228000003</v>
      </c>
      <c r="L101" s="36">
        <f>SUMIFS(СВЦЭМ!$C$39:$C$782,СВЦЭМ!$A$39:$A$782,$A101,СВЦЭМ!$B$39:$B$782,L$83)+'СЕТ СН'!$H$12+СВЦЭМ!$D$10+'СЕТ СН'!$H$6-'СЕТ СН'!$H$22</f>
        <v>2109.7819424199997</v>
      </c>
      <c r="M101" s="36">
        <f>SUMIFS(СВЦЭМ!$C$39:$C$782,СВЦЭМ!$A$39:$A$782,$A101,СВЦЭМ!$B$39:$B$782,M$83)+'СЕТ СН'!$H$12+СВЦЭМ!$D$10+'СЕТ СН'!$H$6-'СЕТ СН'!$H$22</f>
        <v>2148.5084212199999</v>
      </c>
      <c r="N101" s="36">
        <f>SUMIFS(СВЦЭМ!$C$39:$C$782,СВЦЭМ!$A$39:$A$782,$A101,СВЦЭМ!$B$39:$B$782,N$83)+'СЕТ СН'!$H$12+СВЦЭМ!$D$10+'СЕТ СН'!$H$6-'СЕТ СН'!$H$22</f>
        <v>2141.4295642500001</v>
      </c>
      <c r="O101" s="36">
        <f>SUMIFS(СВЦЭМ!$C$39:$C$782,СВЦЭМ!$A$39:$A$782,$A101,СВЦЭМ!$B$39:$B$782,O$83)+'СЕТ СН'!$H$12+СВЦЭМ!$D$10+'СЕТ СН'!$H$6-'СЕТ СН'!$H$22</f>
        <v>2160.54645845</v>
      </c>
      <c r="P101" s="36">
        <f>SUMIFS(СВЦЭМ!$C$39:$C$782,СВЦЭМ!$A$39:$A$782,$A101,СВЦЭМ!$B$39:$B$782,P$83)+'СЕТ СН'!$H$12+СВЦЭМ!$D$10+'СЕТ СН'!$H$6-'СЕТ СН'!$H$22</f>
        <v>2180.6273228199998</v>
      </c>
      <c r="Q101" s="36">
        <f>SUMIFS(СВЦЭМ!$C$39:$C$782,СВЦЭМ!$A$39:$A$782,$A101,СВЦЭМ!$B$39:$B$782,Q$83)+'СЕТ СН'!$H$12+СВЦЭМ!$D$10+'СЕТ СН'!$H$6-'СЕТ СН'!$H$22</f>
        <v>2200.5062052799999</v>
      </c>
      <c r="R101" s="36">
        <f>SUMIFS(СВЦЭМ!$C$39:$C$782,СВЦЭМ!$A$39:$A$782,$A101,СВЦЭМ!$B$39:$B$782,R$83)+'СЕТ СН'!$H$12+СВЦЭМ!$D$10+'СЕТ СН'!$H$6-'СЕТ СН'!$H$22</f>
        <v>2218.5263713899999</v>
      </c>
      <c r="S101" s="36">
        <f>SUMIFS(СВЦЭМ!$C$39:$C$782,СВЦЭМ!$A$39:$A$782,$A101,СВЦЭМ!$B$39:$B$782,S$83)+'СЕТ СН'!$H$12+СВЦЭМ!$D$10+'СЕТ СН'!$H$6-'СЕТ СН'!$H$22</f>
        <v>2211.9809166300001</v>
      </c>
      <c r="T101" s="36">
        <f>SUMIFS(СВЦЭМ!$C$39:$C$782,СВЦЭМ!$A$39:$A$782,$A101,СВЦЭМ!$B$39:$B$782,T$83)+'СЕТ СН'!$H$12+СВЦЭМ!$D$10+'СЕТ СН'!$H$6-'СЕТ СН'!$H$22</f>
        <v>2181.3565425899997</v>
      </c>
      <c r="U101" s="36">
        <f>SUMIFS(СВЦЭМ!$C$39:$C$782,СВЦЭМ!$A$39:$A$782,$A101,СВЦЭМ!$B$39:$B$782,U$83)+'СЕТ СН'!$H$12+СВЦЭМ!$D$10+'СЕТ СН'!$H$6-'СЕТ СН'!$H$22</f>
        <v>2158.7394980600002</v>
      </c>
      <c r="V101" s="36">
        <f>SUMIFS(СВЦЭМ!$C$39:$C$782,СВЦЭМ!$A$39:$A$782,$A101,СВЦЭМ!$B$39:$B$782,V$83)+'СЕТ СН'!$H$12+СВЦЭМ!$D$10+'СЕТ СН'!$H$6-'СЕТ СН'!$H$22</f>
        <v>2107.4521619899997</v>
      </c>
      <c r="W101" s="36">
        <f>SUMIFS(СВЦЭМ!$C$39:$C$782,СВЦЭМ!$A$39:$A$782,$A101,СВЦЭМ!$B$39:$B$782,W$83)+'СЕТ СН'!$H$12+СВЦЭМ!$D$10+'СЕТ СН'!$H$6-'СЕТ СН'!$H$22</f>
        <v>2057.3557507999999</v>
      </c>
      <c r="X101" s="36">
        <f>SUMIFS(СВЦЭМ!$C$39:$C$782,СВЦЭМ!$A$39:$A$782,$A101,СВЦЭМ!$B$39:$B$782,X$83)+'СЕТ СН'!$H$12+СВЦЭМ!$D$10+'СЕТ СН'!$H$6-'СЕТ СН'!$H$22</f>
        <v>2092.943291</v>
      </c>
      <c r="Y101" s="36">
        <f>SUMIFS(СВЦЭМ!$C$39:$C$782,СВЦЭМ!$A$39:$A$782,$A101,СВЦЭМ!$B$39:$B$782,Y$83)+'СЕТ СН'!$H$12+СВЦЭМ!$D$10+'СЕТ СН'!$H$6-'СЕТ СН'!$H$22</f>
        <v>2168.61820309</v>
      </c>
    </row>
    <row r="102" spans="1:25" ht="15.75" x14ac:dyDescent="0.2">
      <c r="A102" s="35">
        <f t="shared" si="2"/>
        <v>45431</v>
      </c>
      <c r="B102" s="36">
        <f>SUMIFS(СВЦЭМ!$C$39:$C$782,СВЦЭМ!$A$39:$A$782,$A102,СВЦЭМ!$B$39:$B$782,B$83)+'СЕТ СН'!$H$12+СВЦЭМ!$D$10+'СЕТ СН'!$H$6-'СЕТ СН'!$H$22</f>
        <v>2213.7536379399999</v>
      </c>
      <c r="C102" s="36">
        <f>SUMIFS(СВЦЭМ!$C$39:$C$782,СВЦЭМ!$A$39:$A$782,$A102,СВЦЭМ!$B$39:$B$782,C$83)+'СЕТ СН'!$H$12+СВЦЭМ!$D$10+'СЕТ СН'!$H$6-'СЕТ СН'!$H$22</f>
        <v>2241.11269429</v>
      </c>
      <c r="D102" s="36">
        <f>SUMIFS(СВЦЭМ!$C$39:$C$782,СВЦЭМ!$A$39:$A$782,$A102,СВЦЭМ!$B$39:$B$782,D$83)+'СЕТ СН'!$H$12+СВЦЭМ!$D$10+'СЕТ СН'!$H$6-'СЕТ СН'!$H$22</f>
        <v>2259.76637759</v>
      </c>
      <c r="E102" s="36">
        <f>SUMIFS(СВЦЭМ!$C$39:$C$782,СВЦЭМ!$A$39:$A$782,$A102,СВЦЭМ!$B$39:$B$782,E$83)+'СЕТ СН'!$H$12+СВЦЭМ!$D$10+'СЕТ СН'!$H$6-'СЕТ СН'!$H$22</f>
        <v>2292.2584935200002</v>
      </c>
      <c r="F102" s="36">
        <f>SUMIFS(СВЦЭМ!$C$39:$C$782,СВЦЭМ!$A$39:$A$782,$A102,СВЦЭМ!$B$39:$B$782,F$83)+'СЕТ СН'!$H$12+СВЦЭМ!$D$10+'СЕТ СН'!$H$6-'СЕТ СН'!$H$22</f>
        <v>2293.9198785600001</v>
      </c>
      <c r="G102" s="36">
        <f>SUMIFS(СВЦЭМ!$C$39:$C$782,СВЦЭМ!$A$39:$A$782,$A102,СВЦЭМ!$B$39:$B$782,G$83)+'СЕТ СН'!$H$12+СВЦЭМ!$D$10+'СЕТ СН'!$H$6-'СЕТ СН'!$H$22</f>
        <v>2271.57491179</v>
      </c>
      <c r="H102" s="36">
        <f>SUMIFS(СВЦЭМ!$C$39:$C$782,СВЦЭМ!$A$39:$A$782,$A102,СВЦЭМ!$B$39:$B$782,H$83)+'СЕТ СН'!$H$12+СВЦЭМ!$D$10+'СЕТ СН'!$H$6-'СЕТ СН'!$H$22</f>
        <v>2284.6198909100003</v>
      </c>
      <c r="I102" s="36">
        <f>SUMIFS(СВЦЭМ!$C$39:$C$782,СВЦЭМ!$A$39:$A$782,$A102,СВЦЭМ!$B$39:$B$782,I$83)+'СЕТ СН'!$H$12+СВЦЭМ!$D$10+'СЕТ СН'!$H$6-'СЕТ СН'!$H$22</f>
        <v>2254.2804485699999</v>
      </c>
      <c r="J102" s="36">
        <f>SUMIFS(СВЦЭМ!$C$39:$C$782,СВЦЭМ!$A$39:$A$782,$A102,СВЦЭМ!$B$39:$B$782,J$83)+'СЕТ СН'!$H$12+СВЦЭМ!$D$10+'СЕТ СН'!$H$6-'СЕТ СН'!$H$22</f>
        <v>2159.4344652</v>
      </c>
      <c r="K102" s="36">
        <f>SUMIFS(СВЦЭМ!$C$39:$C$782,СВЦЭМ!$A$39:$A$782,$A102,СВЦЭМ!$B$39:$B$782,K$83)+'СЕТ СН'!$H$12+СВЦЭМ!$D$10+'СЕТ СН'!$H$6-'СЕТ СН'!$H$22</f>
        <v>2101.6995741800001</v>
      </c>
      <c r="L102" s="36">
        <f>SUMIFS(СВЦЭМ!$C$39:$C$782,СВЦЭМ!$A$39:$A$782,$A102,СВЦЭМ!$B$39:$B$782,L$83)+'СЕТ СН'!$H$12+СВЦЭМ!$D$10+'СЕТ СН'!$H$6-'СЕТ СН'!$H$22</f>
        <v>2078.7822053499999</v>
      </c>
      <c r="M102" s="36">
        <f>SUMIFS(СВЦЭМ!$C$39:$C$782,СВЦЭМ!$A$39:$A$782,$A102,СВЦЭМ!$B$39:$B$782,M$83)+'СЕТ СН'!$H$12+СВЦЭМ!$D$10+'СЕТ СН'!$H$6-'СЕТ СН'!$H$22</f>
        <v>2092.3701860900001</v>
      </c>
      <c r="N102" s="36">
        <f>SUMIFS(СВЦЭМ!$C$39:$C$782,СВЦЭМ!$A$39:$A$782,$A102,СВЦЭМ!$B$39:$B$782,N$83)+'СЕТ СН'!$H$12+СВЦЭМ!$D$10+'СЕТ СН'!$H$6-'СЕТ СН'!$H$22</f>
        <v>2096.0643268100002</v>
      </c>
      <c r="O102" s="36">
        <f>SUMIFS(СВЦЭМ!$C$39:$C$782,СВЦЭМ!$A$39:$A$782,$A102,СВЦЭМ!$B$39:$B$782,O$83)+'СЕТ СН'!$H$12+СВЦЭМ!$D$10+'СЕТ СН'!$H$6-'СЕТ СН'!$H$22</f>
        <v>2098.1004313100002</v>
      </c>
      <c r="P102" s="36">
        <f>SUMIFS(СВЦЭМ!$C$39:$C$782,СВЦЭМ!$A$39:$A$782,$A102,СВЦЭМ!$B$39:$B$782,P$83)+'СЕТ СН'!$H$12+СВЦЭМ!$D$10+'СЕТ СН'!$H$6-'СЕТ СН'!$H$22</f>
        <v>2116.43524015</v>
      </c>
      <c r="Q102" s="36">
        <f>SUMIFS(СВЦЭМ!$C$39:$C$782,СВЦЭМ!$A$39:$A$782,$A102,СВЦЭМ!$B$39:$B$782,Q$83)+'СЕТ СН'!$H$12+СВЦЭМ!$D$10+'СЕТ СН'!$H$6-'СЕТ СН'!$H$22</f>
        <v>2139.4779875200002</v>
      </c>
      <c r="R102" s="36">
        <f>SUMIFS(СВЦЭМ!$C$39:$C$782,СВЦЭМ!$A$39:$A$782,$A102,СВЦЭМ!$B$39:$B$782,R$83)+'СЕТ СН'!$H$12+СВЦЭМ!$D$10+'СЕТ СН'!$H$6-'СЕТ СН'!$H$22</f>
        <v>2142.1610516000001</v>
      </c>
      <c r="S102" s="36">
        <f>SUMIFS(СВЦЭМ!$C$39:$C$782,СВЦЭМ!$A$39:$A$782,$A102,СВЦЭМ!$B$39:$B$782,S$83)+'СЕТ СН'!$H$12+СВЦЭМ!$D$10+'СЕТ СН'!$H$6-'СЕТ СН'!$H$22</f>
        <v>2128.5092340700003</v>
      </c>
      <c r="T102" s="36">
        <f>SUMIFS(СВЦЭМ!$C$39:$C$782,СВЦЭМ!$A$39:$A$782,$A102,СВЦЭМ!$B$39:$B$782,T$83)+'СЕТ СН'!$H$12+СВЦЭМ!$D$10+'СЕТ СН'!$H$6-'СЕТ СН'!$H$22</f>
        <v>2108.9985047199998</v>
      </c>
      <c r="U102" s="36">
        <f>SUMIFS(СВЦЭМ!$C$39:$C$782,СВЦЭМ!$A$39:$A$782,$A102,СВЦЭМ!$B$39:$B$782,U$83)+'СЕТ СН'!$H$12+СВЦЭМ!$D$10+'СЕТ СН'!$H$6-'СЕТ СН'!$H$22</f>
        <v>2095.4233847099999</v>
      </c>
      <c r="V102" s="36">
        <f>SUMIFS(СВЦЭМ!$C$39:$C$782,СВЦЭМ!$A$39:$A$782,$A102,СВЦЭМ!$B$39:$B$782,V$83)+'СЕТ СН'!$H$12+СВЦЭМ!$D$10+'СЕТ СН'!$H$6-'СЕТ СН'!$H$22</f>
        <v>2096.6114991899999</v>
      </c>
      <c r="W102" s="36">
        <f>SUMIFS(СВЦЭМ!$C$39:$C$782,СВЦЭМ!$A$39:$A$782,$A102,СВЦЭМ!$B$39:$B$782,W$83)+'СЕТ СН'!$H$12+СВЦЭМ!$D$10+'СЕТ СН'!$H$6-'СЕТ СН'!$H$22</f>
        <v>2059.0742672900001</v>
      </c>
      <c r="X102" s="36">
        <f>SUMIFS(СВЦЭМ!$C$39:$C$782,СВЦЭМ!$A$39:$A$782,$A102,СВЦЭМ!$B$39:$B$782,X$83)+'СЕТ СН'!$H$12+СВЦЭМ!$D$10+'СЕТ СН'!$H$6-'СЕТ СН'!$H$22</f>
        <v>2098.8799692900002</v>
      </c>
      <c r="Y102" s="36">
        <f>SUMIFS(СВЦЭМ!$C$39:$C$782,СВЦЭМ!$A$39:$A$782,$A102,СВЦЭМ!$B$39:$B$782,Y$83)+'СЕТ СН'!$H$12+СВЦЭМ!$D$10+'СЕТ СН'!$H$6-'СЕТ СН'!$H$22</f>
        <v>2121.3686705099999</v>
      </c>
    </row>
    <row r="103" spans="1:25" ht="15.75" x14ac:dyDescent="0.2">
      <c r="A103" s="35">
        <f t="shared" si="2"/>
        <v>45432</v>
      </c>
      <c r="B103" s="36">
        <f>SUMIFS(СВЦЭМ!$C$39:$C$782,СВЦЭМ!$A$39:$A$782,$A103,СВЦЭМ!$B$39:$B$782,B$83)+'СЕТ СН'!$H$12+СВЦЭМ!$D$10+'СЕТ СН'!$H$6-'СЕТ СН'!$H$22</f>
        <v>2159.5564097300003</v>
      </c>
      <c r="C103" s="36">
        <f>SUMIFS(СВЦЭМ!$C$39:$C$782,СВЦЭМ!$A$39:$A$782,$A103,СВЦЭМ!$B$39:$B$782,C$83)+'СЕТ СН'!$H$12+СВЦЭМ!$D$10+'СЕТ СН'!$H$6-'СЕТ СН'!$H$22</f>
        <v>2258.0516807499998</v>
      </c>
      <c r="D103" s="36">
        <f>SUMIFS(СВЦЭМ!$C$39:$C$782,СВЦЭМ!$A$39:$A$782,$A103,СВЦЭМ!$B$39:$B$782,D$83)+'СЕТ СН'!$H$12+СВЦЭМ!$D$10+'СЕТ СН'!$H$6-'СЕТ СН'!$H$22</f>
        <v>2260.5553800600001</v>
      </c>
      <c r="E103" s="36">
        <f>SUMIFS(СВЦЭМ!$C$39:$C$782,СВЦЭМ!$A$39:$A$782,$A103,СВЦЭМ!$B$39:$B$782,E$83)+'СЕТ СН'!$H$12+СВЦЭМ!$D$10+'СЕТ СН'!$H$6-'СЕТ СН'!$H$22</f>
        <v>2325.59789985</v>
      </c>
      <c r="F103" s="36">
        <f>SUMIFS(СВЦЭМ!$C$39:$C$782,СВЦЭМ!$A$39:$A$782,$A103,СВЦЭМ!$B$39:$B$782,F$83)+'СЕТ СН'!$H$12+СВЦЭМ!$D$10+'СЕТ СН'!$H$6-'СЕТ СН'!$H$22</f>
        <v>2321.99259054</v>
      </c>
      <c r="G103" s="36">
        <f>SUMIFS(СВЦЭМ!$C$39:$C$782,СВЦЭМ!$A$39:$A$782,$A103,СВЦЭМ!$B$39:$B$782,G$83)+'СЕТ СН'!$H$12+СВЦЭМ!$D$10+'СЕТ СН'!$H$6-'СЕТ СН'!$H$22</f>
        <v>2280.04528824</v>
      </c>
      <c r="H103" s="36">
        <f>SUMIFS(СВЦЭМ!$C$39:$C$782,СВЦЭМ!$A$39:$A$782,$A103,СВЦЭМ!$B$39:$B$782,H$83)+'СЕТ СН'!$H$12+СВЦЭМ!$D$10+'СЕТ СН'!$H$6-'СЕТ СН'!$H$22</f>
        <v>2223.0957839399998</v>
      </c>
      <c r="I103" s="36">
        <f>SUMIFS(СВЦЭМ!$C$39:$C$782,СВЦЭМ!$A$39:$A$782,$A103,СВЦЭМ!$B$39:$B$782,I$83)+'СЕТ СН'!$H$12+СВЦЭМ!$D$10+'СЕТ СН'!$H$6-'СЕТ СН'!$H$22</f>
        <v>2153.7062313300003</v>
      </c>
      <c r="J103" s="36">
        <f>SUMIFS(СВЦЭМ!$C$39:$C$782,СВЦЭМ!$A$39:$A$782,$A103,СВЦЭМ!$B$39:$B$782,J$83)+'СЕТ СН'!$H$12+СВЦЭМ!$D$10+'СЕТ СН'!$H$6-'СЕТ СН'!$H$22</f>
        <v>2103.3999296500001</v>
      </c>
      <c r="K103" s="36">
        <f>SUMIFS(СВЦЭМ!$C$39:$C$782,СВЦЭМ!$A$39:$A$782,$A103,СВЦЭМ!$B$39:$B$782,K$83)+'СЕТ СН'!$H$12+СВЦЭМ!$D$10+'СЕТ СН'!$H$6-'СЕТ СН'!$H$22</f>
        <v>2100.8460460400001</v>
      </c>
      <c r="L103" s="36">
        <f>SUMIFS(СВЦЭМ!$C$39:$C$782,СВЦЭМ!$A$39:$A$782,$A103,СВЦЭМ!$B$39:$B$782,L$83)+'СЕТ СН'!$H$12+СВЦЭМ!$D$10+'СЕТ СН'!$H$6-'СЕТ СН'!$H$22</f>
        <v>2087.9120023</v>
      </c>
      <c r="M103" s="36">
        <f>SUMIFS(СВЦЭМ!$C$39:$C$782,СВЦЭМ!$A$39:$A$782,$A103,СВЦЭМ!$B$39:$B$782,M$83)+'СЕТ СН'!$H$12+СВЦЭМ!$D$10+'СЕТ СН'!$H$6-'СЕТ СН'!$H$22</f>
        <v>2102.0361632300001</v>
      </c>
      <c r="N103" s="36">
        <f>SUMIFS(СВЦЭМ!$C$39:$C$782,СВЦЭМ!$A$39:$A$782,$A103,СВЦЭМ!$B$39:$B$782,N$83)+'СЕТ СН'!$H$12+СВЦЭМ!$D$10+'СЕТ СН'!$H$6-'СЕТ СН'!$H$22</f>
        <v>2114.5562852399999</v>
      </c>
      <c r="O103" s="36">
        <f>SUMIFS(СВЦЭМ!$C$39:$C$782,СВЦЭМ!$A$39:$A$782,$A103,СВЦЭМ!$B$39:$B$782,O$83)+'СЕТ СН'!$H$12+СВЦЭМ!$D$10+'СЕТ СН'!$H$6-'СЕТ СН'!$H$22</f>
        <v>2114.1242901999999</v>
      </c>
      <c r="P103" s="36">
        <f>SUMIFS(СВЦЭМ!$C$39:$C$782,СВЦЭМ!$A$39:$A$782,$A103,СВЦЭМ!$B$39:$B$782,P$83)+'СЕТ СН'!$H$12+СВЦЭМ!$D$10+'СЕТ СН'!$H$6-'СЕТ СН'!$H$22</f>
        <v>2121.1064891300002</v>
      </c>
      <c r="Q103" s="36">
        <f>SUMIFS(СВЦЭМ!$C$39:$C$782,СВЦЭМ!$A$39:$A$782,$A103,СВЦЭМ!$B$39:$B$782,Q$83)+'СЕТ СН'!$H$12+СВЦЭМ!$D$10+'СЕТ СН'!$H$6-'СЕТ СН'!$H$22</f>
        <v>2120.4396973900002</v>
      </c>
      <c r="R103" s="36">
        <f>SUMIFS(СВЦЭМ!$C$39:$C$782,СВЦЭМ!$A$39:$A$782,$A103,СВЦЭМ!$B$39:$B$782,R$83)+'СЕТ СН'!$H$12+СВЦЭМ!$D$10+'СЕТ СН'!$H$6-'СЕТ СН'!$H$22</f>
        <v>2137.81893532</v>
      </c>
      <c r="S103" s="36">
        <f>SUMIFS(СВЦЭМ!$C$39:$C$782,СВЦЭМ!$A$39:$A$782,$A103,СВЦЭМ!$B$39:$B$782,S$83)+'СЕТ СН'!$H$12+СВЦЭМ!$D$10+'СЕТ СН'!$H$6-'СЕТ СН'!$H$22</f>
        <v>2125.51477587</v>
      </c>
      <c r="T103" s="36">
        <f>SUMIFS(СВЦЭМ!$C$39:$C$782,СВЦЭМ!$A$39:$A$782,$A103,СВЦЭМ!$B$39:$B$782,T$83)+'СЕТ СН'!$H$12+СВЦЭМ!$D$10+'СЕТ СН'!$H$6-'СЕТ СН'!$H$22</f>
        <v>2106.03964924</v>
      </c>
      <c r="U103" s="36">
        <f>SUMIFS(СВЦЭМ!$C$39:$C$782,СВЦЭМ!$A$39:$A$782,$A103,СВЦЭМ!$B$39:$B$782,U$83)+'СЕТ СН'!$H$12+СВЦЭМ!$D$10+'СЕТ СН'!$H$6-'СЕТ СН'!$H$22</f>
        <v>2110.8401860900003</v>
      </c>
      <c r="V103" s="36">
        <f>SUMIFS(СВЦЭМ!$C$39:$C$782,СВЦЭМ!$A$39:$A$782,$A103,СВЦЭМ!$B$39:$B$782,V$83)+'СЕТ СН'!$H$12+СВЦЭМ!$D$10+'СЕТ СН'!$H$6-'СЕТ СН'!$H$22</f>
        <v>2085.0963093999999</v>
      </c>
      <c r="W103" s="36">
        <f>SUMIFS(СВЦЭМ!$C$39:$C$782,СВЦЭМ!$A$39:$A$782,$A103,СВЦЭМ!$B$39:$B$782,W$83)+'СЕТ СН'!$H$12+СВЦЭМ!$D$10+'СЕТ СН'!$H$6-'СЕТ СН'!$H$22</f>
        <v>2047.5808339299999</v>
      </c>
      <c r="X103" s="36">
        <f>SUMIFS(СВЦЭМ!$C$39:$C$782,СВЦЭМ!$A$39:$A$782,$A103,СВЦЭМ!$B$39:$B$782,X$83)+'СЕТ СН'!$H$12+СВЦЭМ!$D$10+'СЕТ СН'!$H$6-'СЕТ СН'!$H$22</f>
        <v>2078.3178577500003</v>
      </c>
      <c r="Y103" s="36">
        <f>SUMIFS(СВЦЭМ!$C$39:$C$782,СВЦЭМ!$A$39:$A$782,$A103,СВЦЭМ!$B$39:$B$782,Y$83)+'СЕТ СН'!$H$12+СВЦЭМ!$D$10+'СЕТ СН'!$H$6-'СЕТ СН'!$H$22</f>
        <v>2129.7492287699997</v>
      </c>
    </row>
    <row r="104" spans="1:25" ht="15.75" x14ac:dyDescent="0.2">
      <c r="A104" s="35">
        <f t="shared" si="2"/>
        <v>45433</v>
      </c>
      <c r="B104" s="36">
        <f>SUMIFS(СВЦЭМ!$C$39:$C$782,СВЦЭМ!$A$39:$A$782,$A104,СВЦЭМ!$B$39:$B$782,B$83)+'СЕТ СН'!$H$12+СВЦЭМ!$D$10+'СЕТ СН'!$H$6-'СЕТ СН'!$H$22</f>
        <v>2112.1407347200002</v>
      </c>
      <c r="C104" s="36">
        <f>SUMIFS(СВЦЭМ!$C$39:$C$782,СВЦЭМ!$A$39:$A$782,$A104,СВЦЭМ!$B$39:$B$782,C$83)+'СЕТ СН'!$H$12+СВЦЭМ!$D$10+'СЕТ СН'!$H$6-'СЕТ СН'!$H$22</f>
        <v>2223.31707388</v>
      </c>
      <c r="D104" s="36">
        <f>SUMIFS(СВЦЭМ!$C$39:$C$782,СВЦЭМ!$A$39:$A$782,$A104,СВЦЭМ!$B$39:$B$782,D$83)+'СЕТ СН'!$H$12+СВЦЭМ!$D$10+'СЕТ СН'!$H$6-'СЕТ СН'!$H$22</f>
        <v>2231.0832477200001</v>
      </c>
      <c r="E104" s="36">
        <f>SUMIFS(СВЦЭМ!$C$39:$C$782,СВЦЭМ!$A$39:$A$782,$A104,СВЦЭМ!$B$39:$B$782,E$83)+'СЕТ СН'!$H$12+СВЦЭМ!$D$10+'СЕТ СН'!$H$6-'СЕТ СН'!$H$22</f>
        <v>2291.9477369599999</v>
      </c>
      <c r="F104" s="36">
        <f>SUMIFS(СВЦЭМ!$C$39:$C$782,СВЦЭМ!$A$39:$A$782,$A104,СВЦЭМ!$B$39:$B$782,F$83)+'СЕТ СН'!$H$12+СВЦЭМ!$D$10+'СЕТ СН'!$H$6-'СЕТ СН'!$H$22</f>
        <v>2286.1137375200001</v>
      </c>
      <c r="G104" s="36">
        <f>SUMIFS(СВЦЭМ!$C$39:$C$782,СВЦЭМ!$A$39:$A$782,$A104,СВЦЭМ!$B$39:$B$782,G$83)+'СЕТ СН'!$H$12+СВЦЭМ!$D$10+'СЕТ СН'!$H$6-'СЕТ СН'!$H$22</f>
        <v>2245.6956968200002</v>
      </c>
      <c r="H104" s="36">
        <f>SUMIFS(СВЦЭМ!$C$39:$C$782,СВЦЭМ!$A$39:$A$782,$A104,СВЦЭМ!$B$39:$B$782,H$83)+'СЕТ СН'!$H$12+СВЦЭМ!$D$10+'СЕТ СН'!$H$6-'СЕТ СН'!$H$22</f>
        <v>2148.4781821900001</v>
      </c>
      <c r="I104" s="36">
        <f>SUMIFS(СВЦЭМ!$C$39:$C$782,СВЦЭМ!$A$39:$A$782,$A104,СВЦЭМ!$B$39:$B$782,I$83)+'СЕТ СН'!$H$12+СВЦЭМ!$D$10+'СЕТ СН'!$H$6-'СЕТ СН'!$H$22</f>
        <v>2108.8892723199997</v>
      </c>
      <c r="J104" s="36">
        <f>SUMIFS(СВЦЭМ!$C$39:$C$782,СВЦЭМ!$A$39:$A$782,$A104,СВЦЭМ!$B$39:$B$782,J$83)+'СЕТ СН'!$H$12+СВЦЭМ!$D$10+'СЕТ СН'!$H$6-'СЕТ СН'!$H$22</f>
        <v>2104.19108151</v>
      </c>
      <c r="K104" s="36">
        <f>SUMIFS(СВЦЭМ!$C$39:$C$782,СВЦЭМ!$A$39:$A$782,$A104,СВЦЭМ!$B$39:$B$782,K$83)+'СЕТ СН'!$H$12+СВЦЭМ!$D$10+'СЕТ СН'!$H$6-'СЕТ СН'!$H$22</f>
        <v>2108.9370225499997</v>
      </c>
      <c r="L104" s="36">
        <f>SUMIFS(СВЦЭМ!$C$39:$C$782,СВЦЭМ!$A$39:$A$782,$A104,СВЦЭМ!$B$39:$B$782,L$83)+'СЕТ СН'!$H$12+СВЦЭМ!$D$10+'СЕТ СН'!$H$6-'СЕТ СН'!$H$22</f>
        <v>2080.4136616000001</v>
      </c>
      <c r="M104" s="36">
        <f>SUMIFS(СВЦЭМ!$C$39:$C$782,СВЦЭМ!$A$39:$A$782,$A104,СВЦЭМ!$B$39:$B$782,M$83)+'СЕТ СН'!$H$12+СВЦЭМ!$D$10+'СЕТ СН'!$H$6-'СЕТ СН'!$H$22</f>
        <v>2081.3446653199999</v>
      </c>
      <c r="N104" s="36">
        <f>SUMIFS(СВЦЭМ!$C$39:$C$782,СВЦЭМ!$A$39:$A$782,$A104,СВЦЭМ!$B$39:$B$782,N$83)+'СЕТ СН'!$H$12+СВЦЭМ!$D$10+'СЕТ СН'!$H$6-'СЕТ СН'!$H$22</f>
        <v>2054.4374034100001</v>
      </c>
      <c r="O104" s="36">
        <f>SUMIFS(СВЦЭМ!$C$39:$C$782,СВЦЭМ!$A$39:$A$782,$A104,СВЦЭМ!$B$39:$B$782,O$83)+'СЕТ СН'!$H$12+СВЦЭМ!$D$10+'СЕТ СН'!$H$6-'СЕТ СН'!$H$22</f>
        <v>2062.3037052999998</v>
      </c>
      <c r="P104" s="36">
        <f>SUMIFS(СВЦЭМ!$C$39:$C$782,СВЦЭМ!$A$39:$A$782,$A104,СВЦЭМ!$B$39:$B$782,P$83)+'СЕТ СН'!$H$12+СВЦЭМ!$D$10+'СЕТ СН'!$H$6-'СЕТ СН'!$H$22</f>
        <v>2062.3929433100002</v>
      </c>
      <c r="Q104" s="36">
        <f>SUMIFS(СВЦЭМ!$C$39:$C$782,СВЦЭМ!$A$39:$A$782,$A104,СВЦЭМ!$B$39:$B$782,Q$83)+'СЕТ СН'!$H$12+СВЦЭМ!$D$10+'СЕТ СН'!$H$6-'СЕТ СН'!$H$22</f>
        <v>2055.9528247400003</v>
      </c>
      <c r="R104" s="36">
        <f>SUMIFS(СВЦЭМ!$C$39:$C$782,СВЦЭМ!$A$39:$A$782,$A104,СВЦЭМ!$B$39:$B$782,R$83)+'СЕТ СН'!$H$12+СВЦЭМ!$D$10+'СЕТ СН'!$H$6-'СЕТ СН'!$H$22</f>
        <v>2068.1163579700001</v>
      </c>
      <c r="S104" s="36">
        <f>SUMIFS(СВЦЭМ!$C$39:$C$782,СВЦЭМ!$A$39:$A$782,$A104,СВЦЭМ!$B$39:$B$782,S$83)+'СЕТ СН'!$H$12+СВЦЭМ!$D$10+'СЕТ СН'!$H$6-'СЕТ СН'!$H$22</f>
        <v>2074.71583061</v>
      </c>
      <c r="T104" s="36">
        <f>SUMIFS(СВЦЭМ!$C$39:$C$782,СВЦЭМ!$A$39:$A$782,$A104,СВЦЭМ!$B$39:$B$782,T$83)+'СЕТ СН'!$H$12+СВЦЭМ!$D$10+'СЕТ СН'!$H$6-'СЕТ СН'!$H$22</f>
        <v>2061.4571023799999</v>
      </c>
      <c r="U104" s="36">
        <f>SUMIFS(СВЦЭМ!$C$39:$C$782,СВЦЭМ!$A$39:$A$782,$A104,СВЦЭМ!$B$39:$B$782,U$83)+'СЕТ СН'!$H$12+СВЦЭМ!$D$10+'СЕТ СН'!$H$6-'СЕТ СН'!$H$22</f>
        <v>2074.3015250999997</v>
      </c>
      <c r="V104" s="36">
        <f>SUMIFS(СВЦЭМ!$C$39:$C$782,СВЦЭМ!$A$39:$A$782,$A104,СВЦЭМ!$B$39:$B$782,V$83)+'СЕТ СН'!$H$12+СВЦЭМ!$D$10+'СЕТ СН'!$H$6-'СЕТ СН'!$H$22</f>
        <v>2051.48997022</v>
      </c>
      <c r="W104" s="36">
        <f>SUMIFS(СВЦЭМ!$C$39:$C$782,СВЦЭМ!$A$39:$A$782,$A104,СВЦЭМ!$B$39:$B$782,W$83)+'СЕТ СН'!$H$12+СВЦЭМ!$D$10+'СЕТ СН'!$H$6-'СЕТ СН'!$H$22</f>
        <v>2018.07068994</v>
      </c>
      <c r="X104" s="36">
        <f>SUMIFS(СВЦЭМ!$C$39:$C$782,СВЦЭМ!$A$39:$A$782,$A104,СВЦЭМ!$B$39:$B$782,X$83)+'СЕТ СН'!$H$12+СВЦЭМ!$D$10+'СЕТ СН'!$H$6-'СЕТ СН'!$H$22</f>
        <v>2060.3796087000001</v>
      </c>
      <c r="Y104" s="36">
        <f>SUMIFS(СВЦЭМ!$C$39:$C$782,СВЦЭМ!$A$39:$A$782,$A104,СВЦЭМ!$B$39:$B$782,Y$83)+'СЕТ СН'!$H$12+СВЦЭМ!$D$10+'СЕТ СН'!$H$6-'СЕТ СН'!$H$22</f>
        <v>2057.1948091700001</v>
      </c>
    </row>
    <row r="105" spans="1:25" ht="15.75" x14ac:dyDescent="0.2">
      <c r="A105" s="35">
        <f t="shared" si="2"/>
        <v>45434</v>
      </c>
      <c r="B105" s="36">
        <f>SUMIFS(СВЦЭМ!$C$39:$C$782,СВЦЭМ!$A$39:$A$782,$A105,СВЦЭМ!$B$39:$B$782,B$83)+'СЕТ СН'!$H$12+СВЦЭМ!$D$10+'СЕТ СН'!$H$6-'СЕТ СН'!$H$22</f>
        <v>2100.3747352099999</v>
      </c>
      <c r="C105" s="36">
        <f>SUMIFS(СВЦЭМ!$C$39:$C$782,СВЦЭМ!$A$39:$A$782,$A105,СВЦЭМ!$B$39:$B$782,C$83)+'СЕТ СН'!$H$12+СВЦЭМ!$D$10+'СЕТ СН'!$H$6-'СЕТ СН'!$H$22</f>
        <v>2185.5112794799998</v>
      </c>
      <c r="D105" s="36">
        <f>SUMIFS(СВЦЭМ!$C$39:$C$782,СВЦЭМ!$A$39:$A$782,$A105,СВЦЭМ!$B$39:$B$782,D$83)+'СЕТ СН'!$H$12+СВЦЭМ!$D$10+'СЕТ СН'!$H$6-'СЕТ СН'!$H$22</f>
        <v>2222.1611348699998</v>
      </c>
      <c r="E105" s="36">
        <f>SUMIFS(СВЦЭМ!$C$39:$C$782,СВЦЭМ!$A$39:$A$782,$A105,СВЦЭМ!$B$39:$B$782,E$83)+'СЕТ СН'!$H$12+СВЦЭМ!$D$10+'СЕТ СН'!$H$6-'СЕТ СН'!$H$22</f>
        <v>2247.3721158999997</v>
      </c>
      <c r="F105" s="36">
        <f>SUMIFS(СВЦЭМ!$C$39:$C$782,СВЦЭМ!$A$39:$A$782,$A105,СВЦЭМ!$B$39:$B$782,F$83)+'СЕТ СН'!$H$12+СВЦЭМ!$D$10+'СЕТ СН'!$H$6-'СЕТ СН'!$H$22</f>
        <v>2247.34668956</v>
      </c>
      <c r="G105" s="36">
        <f>SUMIFS(СВЦЭМ!$C$39:$C$782,СВЦЭМ!$A$39:$A$782,$A105,СВЦЭМ!$B$39:$B$782,G$83)+'СЕТ СН'!$H$12+СВЦЭМ!$D$10+'СЕТ СН'!$H$6-'СЕТ СН'!$H$22</f>
        <v>2245.6522255099999</v>
      </c>
      <c r="H105" s="36">
        <f>SUMIFS(СВЦЭМ!$C$39:$C$782,СВЦЭМ!$A$39:$A$782,$A105,СВЦЭМ!$B$39:$B$782,H$83)+'СЕТ СН'!$H$12+СВЦЭМ!$D$10+'СЕТ СН'!$H$6-'СЕТ СН'!$H$22</f>
        <v>2165.9470886099998</v>
      </c>
      <c r="I105" s="36">
        <f>SUMIFS(СВЦЭМ!$C$39:$C$782,СВЦЭМ!$A$39:$A$782,$A105,СВЦЭМ!$B$39:$B$782,I$83)+'СЕТ СН'!$H$12+СВЦЭМ!$D$10+'СЕТ СН'!$H$6-'СЕТ СН'!$H$22</f>
        <v>2116.7911849800003</v>
      </c>
      <c r="J105" s="36">
        <f>SUMIFS(СВЦЭМ!$C$39:$C$782,СВЦЭМ!$A$39:$A$782,$A105,СВЦЭМ!$B$39:$B$782,J$83)+'СЕТ СН'!$H$12+СВЦЭМ!$D$10+'СЕТ СН'!$H$6-'СЕТ СН'!$H$22</f>
        <v>2126.4980263400003</v>
      </c>
      <c r="K105" s="36">
        <f>SUMIFS(СВЦЭМ!$C$39:$C$782,СВЦЭМ!$A$39:$A$782,$A105,СВЦЭМ!$B$39:$B$782,K$83)+'СЕТ СН'!$H$12+СВЦЭМ!$D$10+'СЕТ СН'!$H$6-'СЕТ СН'!$H$22</f>
        <v>2095.8827444799999</v>
      </c>
      <c r="L105" s="36">
        <f>SUMIFS(СВЦЭМ!$C$39:$C$782,СВЦЭМ!$A$39:$A$782,$A105,СВЦЭМ!$B$39:$B$782,L$83)+'СЕТ СН'!$H$12+СВЦЭМ!$D$10+'СЕТ СН'!$H$6-'СЕТ СН'!$H$22</f>
        <v>2066.26542475</v>
      </c>
      <c r="M105" s="36">
        <f>SUMIFS(СВЦЭМ!$C$39:$C$782,СВЦЭМ!$A$39:$A$782,$A105,СВЦЭМ!$B$39:$B$782,M$83)+'СЕТ СН'!$H$12+СВЦЭМ!$D$10+'СЕТ СН'!$H$6-'СЕТ СН'!$H$22</f>
        <v>2091.4413676599997</v>
      </c>
      <c r="N105" s="36">
        <f>SUMIFS(СВЦЭМ!$C$39:$C$782,СВЦЭМ!$A$39:$A$782,$A105,СВЦЭМ!$B$39:$B$782,N$83)+'СЕТ СН'!$H$12+СВЦЭМ!$D$10+'СЕТ СН'!$H$6-'СЕТ СН'!$H$22</f>
        <v>2109.8057993399998</v>
      </c>
      <c r="O105" s="36">
        <f>SUMIFS(СВЦЭМ!$C$39:$C$782,СВЦЭМ!$A$39:$A$782,$A105,СВЦЭМ!$B$39:$B$782,O$83)+'СЕТ СН'!$H$12+СВЦЭМ!$D$10+'СЕТ СН'!$H$6-'СЕТ СН'!$H$22</f>
        <v>2118.7449653100002</v>
      </c>
      <c r="P105" s="36">
        <f>SUMIFS(СВЦЭМ!$C$39:$C$782,СВЦЭМ!$A$39:$A$782,$A105,СВЦЭМ!$B$39:$B$782,P$83)+'СЕТ СН'!$H$12+СВЦЭМ!$D$10+'СЕТ СН'!$H$6-'СЕТ СН'!$H$22</f>
        <v>2125.8659298600001</v>
      </c>
      <c r="Q105" s="36">
        <f>SUMIFS(СВЦЭМ!$C$39:$C$782,СВЦЭМ!$A$39:$A$782,$A105,СВЦЭМ!$B$39:$B$782,Q$83)+'СЕТ СН'!$H$12+СВЦЭМ!$D$10+'СЕТ СН'!$H$6-'СЕТ СН'!$H$22</f>
        <v>2142.5279801400002</v>
      </c>
      <c r="R105" s="36">
        <f>SUMIFS(СВЦЭМ!$C$39:$C$782,СВЦЭМ!$A$39:$A$782,$A105,СВЦЭМ!$B$39:$B$782,R$83)+'СЕТ СН'!$H$12+СВЦЭМ!$D$10+'СЕТ СН'!$H$6-'СЕТ СН'!$H$22</f>
        <v>2146.0285217400001</v>
      </c>
      <c r="S105" s="36">
        <f>SUMIFS(СВЦЭМ!$C$39:$C$782,СВЦЭМ!$A$39:$A$782,$A105,СВЦЭМ!$B$39:$B$782,S$83)+'СЕТ СН'!$H$12+СВЦЭМ!$D$10+'СЕТ СН'!$H$6-'СЕТ СН'!$H$22</f>
        <v>2150.7335689500001</v>
      </c>
      <c r="T105" s="36">
        <f>SUMIFS(СВЦЭМ!$C$39:$C$782,СВЦЭМ!$A$39:$A$782,$A105,СВЦЭМ!$B$39:$B$782,T$83)+'СЕТ СН'!$H$12+СВЦЭМ!$D$10+'СЕТ СН'!$H$6-'СЕТ СН'!$H$22</f>
        <v>2127.5746359499999</v>
      </c>
      <c r="U105" s="36">
        <f>SUMIFS(СВЦЭМ!$C$39:$C$782,СВЦЭМ!$A$39:$A$782,$A105,СВЦЭМ!$B$39:$B$782,U$83)+'СЕТ СН'!$H$12+СВЦЭМ!$D$10+'СЕТ СН'!$H$6-'СЕТ СН'!$H$22</f>
        <v>2118.4090888400001</v>
      </c>
      <c r="V105" s="36">
        <f>SUMIFS(СВЦЭМ!$C$39:$C$782,СВЦЭМ!$A$39:$A$782,$A105,СВЦЭМ!$B$39:$B$782,V$83)+'СЕТ СН'!$H$12+СВЦЭМ!$D$10+'СЕТ СН'!$H$6-'СЕТ СН'!$H$22</f>
        <v>2059.6058858400002</v>
      </c>
      <c r="W105" s="36">
        <f>SUMIFS(СВЦЭМ!$C$39:$C$782,СВЦЭМ!$A$39:$A$782,$A105,СВЦЭМ!$B$39:$B$782,W$83)+'СЕТ СН'!$H$12+СВЦЭМ!$D$10+'СЕТ СН'!$H$6-'СЕТ СН'!$H$22</f>
        <v>2020.5355542</v>
      </c>
      <c r="X105" s="36">
        <f>SUMIFS(СВЦЭМ!$C$39:$C$782,СВЦЭМ!$A$39:$A$782,$A105,СВЦЭМ!$B$39:$B$782,X$83)+'СЕТ СН'!$H$12+СВЦЭМ!$D$10+'СЕТ СН'!$H$6-'СЕТ СН'!$H$22</f>
        <v>2050.8900640299998</v>
      </c>
      <c r="Y105" s="36">
        <f>SUMIFS(СВЦЭМ!$C$39:$C$782,СВЦЭМ!$A$39:$A$782,$A105,СВЦЭМ!$B$39:$B$782,Y$83)+'СЕТ СН'!$H$12+СВЦЭМ!$D$10+'СЕТ СН'!$H$6-'СЕТ СН'!$H$22</f>
        <v>2053.9353942600001</v>
      </c>
    </row>
    <row r="106" spans="1:25" ht="15.75" x14ac:dyDescent="0.2">
      <c r="A106" s="35">
        <f t="shared" si="2"/>
        <v>45435</v>
      </c>
      <c r="B106" s="36">
        <f>SUMIFS(СВЦЭМ!$C$39:$C$782,СВЦЭМ!$A$39:$A$782,$A106,СВЦЭМ!$B$39:$B$782,B$83)+'СЕТ СН'!$H$12+СВЦЭМ!$D$10+'СЕТ СН'!$H$6-'СЕТ СН'!$H$22</f>
        <v>2089.5239155999998</v>
      </c>
      <c r="C106" s="36">
        <f>SUMIFS(СВЦЭМ!$C$39:$C$782,СВЦЭМ!$A$39:$A$782,$A106,СВЦЭМ!$B$39:$B$782,C$83)+'СЕТ СН'!$H$12+СВЦЭМ!$D$10+'СЕТ СН'!$H$6-'СЕТ СН'!$H$22</f>
        <v>2163.6133699299999</v>
      </c>
      <c r="D106" s="36">
        <f>SUMIFS(СВЦЭМ!$C$39:$C$782,СВЦЭМ!$A$39:$A$782,$A106,СВЦЭМ!$B$39:$B$782,D$83)+'СЕТ СН'!$H$12+СВЦЭМ!$D$10+'СЕТ СН'!$H$6-'СЕТ СН'!$H$22</f>
        <v>2184.5221137399999</v>
      </c>
      <c r="E106" s="36">
        <f>SUMIFS(СВЦЭМ!$C$39:$C$782,СВЦЭМ!$A$39:$A$782,$A106,СВЦЭМ!$B$39:$B$782,E$83)+'СЕТ СН'!$H$12+СВЦЭМ!$D$10+'СЕТ СН'!$H$6-'СЕТ СН'!$H$22</f>
        <v>2172.1534568500001</v>
      </c>
      <c r="F106" s="36">
        <f>SUMIFS(СВЦЭМ!$C$39:$C$782,СВЦЭМ!$A$39:$A$782,$A106,СВЦЭМ!$B$39:$B$782,F$83)+'СЕТ СН'!$H$12+СВЦЭМ!$D$10+'СЕТ СН'!$H$6-'СЕТ СН'!$H$22</f>
        <v>2180.5363715599997</v>
      </c>
      <c r="G106" s="36">
        <f>SUMIFS(СВЦЭМ!$C$39:$C$782,СВЦЭМ!$A$39:$A$782,$A106,СВЦЭМ!$B$39:$B$782,G$83)+'СЕТ СН'!$H$12+СВЦЭМ!$D$10+'СЕТ СН'!$H$6-'СЕТ СН'!$H$22</f>
        <v>2167.94568914</v>
      </c>
      <c r="H106" s="36">
        <f>SUMIFS(СВЦЭМ!$C$39:$C$782,СВЦЭМ!$A$39:$A$782,$A106,СВЦЭМ!$B$39:$B$782,H$83)+'СЕТ СН'!$H$12+СВЦЭМ!$D$10+'СЕТ СН'!$H$6-'СЕТ СН'!$H$22</f>
        <v>2170.77594172</v>
      </c>
      <c r="I106" s="36">
        <f>SUMIFS(СВЦЭМ!$C$39:$C$782,СВЦЭМ!$A$39:$A$782,$A106,СВЦЭМ!$B$39:$B$782,I$83)+'СЕТ СН'!$H$12+СВЦЭМ!$D$10+'СЕТ СН'!$H$6-'СЕТ СН'!$H$22</f>
        <v>2096.59120906</v>
      </c>
      <c r="J106" s="36">
        <f>SUMIFS(СВЦЭМ!$C$39:$C$782,СВЦЭМ!$A$39:$A$782,$A106,СВЦЭМ!$B$39:$B$782,J$83)+'СЕТ СН'!$H$12+СВЦЭМ!$D$10+'СЕТ СН'!$H$6-'СЕТ СН'!$H$22</f>
        <v>2073.9300427899998</v>
      </c>
      <c r="K106" s="36">
        <f>SUMIFS(СВЦЭМ!$C$39:$C$782,СВЦЭМ!$A$39:$A$782,$A106,СВЦЭМ!$B$39:$B$782,K$83)+'СЕТ СН'!$H$12+СВЦЭМ!$D$10+'СЕТ СН'!$H$6-'СЕТ СН'!$H$22</f>
        <v>2050.7359657699999</v>
      </c>
      <c r="L106" s="36">
        <f>SUMIFS(СВЦЭМ!$C$39:$C$782,СВЦЭМ!$A$39:$A$782,$A106,СВЦЭМ!$B$39:$B$782,L$83)+'СЕТ СН'!$H$12+СВЦЭМ!$D$10+'СЕТ СН'!$H$6-'СЕТ СН'!$H$22</f>
        <v>2067.2854331200001</v>
      </c>
      <c r="M106" s="36">
        <f>SUMIFS(СВЦЭМ!$C$39:$C$782,СВЦЭМ!$A$39:$A$782,$A106,СВЦЭМ!$B$39:$B$782,M$83)+'СЕТ СН'!$H$12+СВЦЭМ!$D$10+'СЕТ СН'!$H$6-'СЕТ СН'!$H$22</f>
        <v>2067.87283209</v>
      </c>
      <c r="N106" s="36">
        <f>SUMIFS(СВЦЭМ!$C$39:$C$782,СВЦЭМ!$A$39:$A$782,$A106,СВЦЭМ!$B$39:$B$782,N$83)+'СЕТ СН'!$H$12+СВЦЭМ!$D$10+'СЕТ СН'!$H$6-'СЕТ СН'!$H$22</f>
        <v>2061.9517170700001</v>
      </c>
      <c r="O106" s="36">
        <f>SUMIFS(СВЦЭМ!$C$39:$C$782,СВЦЭМ!$A$39:$A$782,$A106,СВЦЭМ!$B$39:$B$782,O$83)+'СЕТ СН'!$H$12+СВЦЭМ!$D$10+'СЕТ СН'!$H$6-'СЕТ СН'!$H$22</f>
        <v>2068.14399555</v>
      </c>
      <c r="P106" s="36">
        <f>SUMIFS(СВЦЭМ!$C$39:$C$782,СВЦЭМ!$A$39:$A$782,$A106,СВЦЭМ!$B$39:$B$782,P$83)+'СЕТ СН'!$H$12+СВЦЭМ!$D$10+'СЕТ СН'!$H$6-'СЕТ СН'!$H$22</f>
        <v>2074.1207524900001</v>
      </c>
      <c r="Q106" s="36">
        <f>SUMIFS(СВЦЭМ!$C$39:$C$782,СВЦЭМ!$A$39:$A$782,$A106,СВЦЭМ!$B$39:$B$782,Q$83)+'СЕТ СН'!$H$12+СВЦЭМ!$D$10+'СЕТ СН'!$H$6-'СЕТ СН'!$H$22</f>
        <v>2097.5743959399997</v>
      </c>
      <c r="R106" s="36">
        <f>SUMIFS(СВЦЭМ!$C$39:$C$782,СВЦЭМ!$A$39:$A$782,$A106,СВЦЭМ!$B$39:$B$782,R$83)+'СЕТ СН'!$H$12+СВЦЭМ!$D$10+'СЕТ СН'!$H$6-'СЕТ СН'!$H$22</f>
        <v>2095.7930012699999</v>
      </c>
      <c r="S106" s="36">
        <f>SUMIFS(СВЦЭМ!$C$39:$C$782,СВЦЭМ!$A$39:$A$782,$A106,СВЦЭМ!$B$39:$B$782,S$83)+'СЕТ СН'!$H$12+СВЦЭМ!$D$10+'СЕТ СН'!$H$6-'СЕТ СН'!$H$22</f>
        <v>2086.4534119899999</v>
      </c>
      <c r="T106" s="36">
        <f>SUMIFS(СВЦЭМ!$C$39:$C$782,СВЦЭМ!$A$39:$A$782,$A106,СВЦЭМ!$B$39:$B$782,T$83)+'СЕТ СН'!$H$12+СВЦЭМ!$D$10+'СЕТ СН'!$H$6-'СЕТ СН'!$H$22</f>
        <v>2086.6223738600002</v>
      </c>
      <c r="U106" s="36">
        <f>SUMIFS(СВЦЭМ!$C$39:$C$782,СВЦЭМ!$A$39:$A$782,$A106,СВЦЭМ!$B$39:$B$782,U$83)+'СЕТ СН'!$H$12+СВЦЭМ!$D$10+'СЕТ СН'!$H$6-'СЕТ СН'!$H$22</f>
        <v>2104.02042076</v>
      </c>
      <c r="V106" s="36">
        <f>SUMIFS(СВЦЭМ!$C$39:$C$782,СВЦЭМ!$A$39:$A$782,$A106,СВЦЭМ!$B$39:$B$782,V$83)+'СЕТ СН'!$H$12+СВЦЭМ!$D$10+'СЕТ СН'!$H$6-'СЕТ СН'!$H$22</f>
        <v>2093.85957035</v>
      </c>
      <c r="W106" s="36">
        <f>SUMIFS(СВЦЭМ!$C$39:$C$782,СВЦЭМ!$A$39:$A$782,$A106,СВЦЭМ!$B$39:$B$782,W$83)+'СЕТ СН'!$H$12+СВЦЭМ!$D$10+'СЕТ СН'!$H$6-'СЕТ СН'!$H$22</f>
        <v>2068.2091435800003</v>
      </c>
      <c r="X106" s="36">
        <f>SUMIFS(СВЦЭМ!$C$39:$C$782,СВЦЭМ!$A$39:$A$782,$A106,СВЦЭМ!$B$39:$B$782,X$83)+'СЕТ СН'!$H$12+СВЦЭМ!$D$10+'СЕТ СН'!$H$6-'СЕТ СН'!$H$22</f>
        <v>2095.39231178</v>
      </c>
      <c r="Y106" s="36">
        <f>SUMIFS(СВЦЭМ!$C$39:$C$782,СВЦЭМ!$A$39:$A$782,$A106,СВЦЭМ!$B$39:$B$782,Y$83)+'СЕТ СН'!$H$12+СВЦЭМ!$D$10+'СЕТ СН'!$H$6-'СЕТ СН'!$H$22</f>
        <v>2155.6307720899999</v>
      </c>
    </row>
    <row r="107" spans="1:25" ht="15.75" x14ac:dyDescent="0.2">
      <c r="A107" s="35">
        <f t="shared" si="2"/>
        <v>45436</v>
      </c>
      <c r="B107" s="36">
        <f>SUMIFS(СВЦЭМ!$C$39:$C$782,СВЦЭМ!$A$39:$A$782,$A107,СВЦЭМ!$B$39:$B$782,B$83)+'СЕТ СН'!$H$12+СВЦЭМ!$D$10+'СЕТ СН'!$H$6-'СЕТ СН'!$H$22</f>
        <v>2071.0230978899999</v>
      </c>
      <c r="C107" s="36">
        <f>SUMIFS(СВЦЭМ!$C$39:$C$782,СВЦЭМ!$A$39:$A$782,$A107,СВЦЭМ!$B$39:$B$782,C$83)+'СЕТ СН'!$H$12+СВЦЭМ!$D$10+'СЕТ СН'!$H$6-'СЕТ СН'!$H$22</f>
        <v>2147.4924379700001</v>
      </c>
      <c r="D107" s="36">
        <f>SUMIFS(СВЦЭМ!$C$39:$C$782,СВЦЭМ!$A$39:$A$782,$A107,СВЦЭМ!$B$39:$B$782,D$83)+'СЕТ СН'!$H$12+СВЦЭМ!$D$10+'СЕТ СН'!$H$6-'СЕТ СН'!$H$22</f>
        <v>2169.38520118</v>
      </c>
      <c r="E107" s="36">
        <f>SUMIFS(СВЦЭМ!$C$39:$C$782,СВЦЭМ!$A$39:$A$782,$A107,СВЦЭМ!$B$39:$B$782,E$83)+'СЕТ СН'!$H$12+СВЦЭМ!$D$10+'СЕТ СН'!$H$6-'СЕТ СН'!$H$22</f>
        <v>2235.4322127200003</v>
      </c>
      <c r="F107" s="36">
        <f>SUMIFS(СВЦЭМ!$C$39:$C$782,СВЦЭМ!$A$39:$A$782,$A107,СВЦЭМ!$B$39:$B$782,F$83)+'СЕТ СН'!$H$12+СВЦЭМ!$D$10+'СЕТ СН'!$H$6-'СЕТ СН'!$H$22</f>
        <v>2218.2804027699999</v>
      </c>
      <c r="G107" s="36">
        <f>SUMIFS(СВЦЭМ!$C$39:$C$782,СВЦЭМ!$A$39:$A$782,$A107,СВЦЭМ!$B$39:$B$782,G$83)+'СЕТ СН'!$H$12+СВЦЭМ!$D$10+'СЕТ СН'!$H$6-'СЕТ СН'!$H$22</f>
        <v>2190.7405954699998</v>
      </c>
      <c r="H107" s="36">
        <f>SUMIFS(СВЦЭМ!$C$39:$C$782,СВЦЭМ!$A$39:$A$782,$A107,СВЦЭМ!$B$39:$B$782,H$83)+'СЕТ СН'!$H$12+СВЦЭМ!$D$10+'СЕТ СН'!$H$6-'СЕТ СН'!$H$22</f>
        <v>2071.6476989299999</v>
      </c>
      <c r="I107" s="36">
        <f>SUMIFS(СВЦЭМ!$C$39:$C$782,СВЦЭМ!$A$39:$A$782,$A107,СВЦЭМ!$B$39:$B$782,I$83)+'СЕТ СН'!$H$12+СВЦЭМ!$D$10+'СЕТ СН'!$H$6-'СЕТ СН'!$H$22</f>
        <v>1979.80828514</v>
      </c>
      <c r="J107" s="36">
        <f>SUMIFS(СВЦЭМ!$C$39:$C$782,СВЦЭМ!$A$39:$A$782,$A107,СВЦЭМ!$B$39:$B$782,J$83)+'СЕТ СН'!$H$12+СВЦЭМ!$D$10+'СЕТ СН'!$H$6-'СЕТ СН'!$H$22</f>
        <v>1945.6160278</v>
      </c>
      <c r="K107" s="36">
        <f>SUMIFS(СВЦЭМ!$C$39:$C$782,СВЦЭМ!$A$39:$A$782,$A107,СВЦЭМ!$B$39:$B$782,K$83)+'СЕТ СН'!$H$12+СВЦЭМ!$D$10+'СЕТ СН'!$H$6-'СЕТ СН'!$H$22</f>
        <v>1924.0100657200001</v>
      </c>
      <c r="L107" s="36">
        <f>SUMIFS(СВЦЭМ!$C$39:$C$782,СВЦЭМ!$A$39:$A$782,$A107,СВЦЭМ!$B$39:$B$782,L$83)+'СЕТ СН'!$H$12+СВЦЭМ!$D$10+'СЕТ СН'!$H$6-'СЕТ СН'!$H$22</f>
        <v>1901.2857549099999</v>
      </c>
      <c r="M107" s="36">
        <f>SUMIFS(СВЦЭМ!$C$39:$C$782,СВЦЭМ!$A$39:$A$782,$A107,СВЦЭМ!$B$39:$B$782,M$83)+'СЕТ СН'!$H$12+СВЦЭМ!$D$10+'СЕТ СН'!$H$6-'СЕТ СН'!$H$22</f>
        <v>1903.5885893</v>
      </c>
      <c r="N107" s="36">
        <f>SUMIFS(СВЦЭМ!$C$39:$C$782,СВЦЭМ!$A$39:$A$782,$A107,СВЦЭМ!$B$39:$B$782,N$83)+'СЕТ СН'!$H$12+СВЦЭМ!$D$10+'СЕТ СН'!$H$6-'СЕТ СН'!$H$22</f>
        <v>1906.4588738899999</v>
      </c>
      <c r="O107" s="36">
        <f>SUMIFS(СВЦЭМ!$C$39:$C$782,СВЦЭМ!$A$39:$A$782,$A107,СВЦЭМ!$B$39:$B$782,O$83)+'СЕТ СН'!$H$12+СВЦЭМ!$D$10+'СЕТ СН'!$H$6-'СЕТ СН'!$H$22</f>
        <v>1913.9928619499999</v>
      </c>
      <c r="P107" s="36">
        <f>SUMIFS(СВЦЭМ!$C$39:$C$782,СВЦЭМ!$A$39:$A$782,$A107,СВЦЭМ!$B$39:$B$782,P$83)+'СЕТ СН'!$H$12+СВЦЭМ!$D$10+'СЕТ СН'!$H$6-'СЕТ СН'!$H$22</f>
        <v>1929.54133007</v>
      </c>
      <c r="Q107" s="36">
        <f>SUMIFS(СВЦЭМ!$C$39:$C$782,СВЦЭМ!$A$39:$A$782,$A107,СВЦЭМ!$B$39:$B$782,Q$83)+'СЕТ СН'!$H$12+СВЦЭМ!$D$10+'СЕТ СН'!$H$6-'СЕТ СН'!$H$22</f>
        <v>1938.4716541</v>
      </c>
      <c r="R107" s="36">
        <f>SUMIFS(СВЦЭМ!$C$39:$C$782,СВЦЭМ!$A$39:$A$782,$A107,СВЦЭМ!$B$39:$B$782,R$83)+'СЕТ СН'!$H$12+СВЦЭМ!$D$10+'СЕТ СН'!$H$6-'СЕТ СН'!$H$22</f>
        <v>1965.8610335200001</v>
      </c>
      <c r="S107" s="36">
        <f>SUMIFS(СВЦЭМ!$C$39:$C$782,СВЦЭМ!$A$39:$A$782,$A107,СВЦЭМ!$B$39:$B$782,S$83)+'СЕТ СН'!$H$12+СВЦЭМ!$D$10+'СЕТ СН'!$H$6-'СЕТ СН'!$H$22</f>
        <v>1956.1235540600001</v>
      </c>
      <c r="T107" s="36">
        <f>SUMIFS(СВЦЭМ!$C$39:$C$782,СВЦЭМ!$A$39:$A$782,$A107,СВЦЭМ!$B$39:$B$782,T$83)+'СЕТ СН'!$H$12+СВЦЭМ!$D$10+'СЕТ СН'!$H$6-'СЕТ СН'!$H$22</f>
        <v>1940.7363759</v>
      </c>
      <c r="U107" s="36">
        <f>SUMIFS(СВЦЭМ!$C$39:$C$782,СВЦЭМ!$A$39:$A$782,$A107,СВЦЭМ!$B$39:$B$782,U$83)+'СЕТ СН'!$H$12+СВЦЭМ!$D$10+'СЕТ СН'!$H$6-'СЕТ СН'!$H$22</f>
        <v>1917.03534087</v>
      </c>
      <c r="V107" s="36">
        <f>SUMIFS(СВЦЭМ!$C$39:$C$782,СВЦЭМ!$A$39:$A$782,$A107,СВЦЭМ!$B$39:$B$782,V$83)+'СЕТ СН'!$H$12+СВЦЭМ!$D$10+'СЕТ СН'!$H$6-'СЕТ СН'!$H$22</f>
        <v>1909.0531397699999</v>
      </c>
      <c r="W107" s="36">
        <f>SUMIFS(СВЦЭМ!$C$39:$C$782,СВЦЭМ!$A$39:$A$782,$A107,СВЦЭМ!$B$39:$B$782,W$83)+'СЕТ СН'!$H$12+СВЦЭМ!$D$10+'СЕТ СН'!$H$6-'СЕТ СН'!$H$22</f>
        <v>1893.5729692699999</v>
      </c>
      <c r="X107" s="36">
        <f>SUMIFS(СВЦЭМ!$C$39:$C$782,СВЦЭМ!$A$39:$A$782,$A107,СВЦЭМ!$B$39:$B$782,X$83)+'СЕТ СН'!$H$12+СВЦЭМ!$D$10+'СЕТ СН'!$H$6-'СЕТ СН'!$H$22</f>
        <v>1913.1561284899999</v>
      </c>
      <c r="Y107" s="36">
        <f>SUMIFS(СВЦЭМ!$C$39:$C$782,СВЦЭМ!$A$39:$A$782,$A107,СВЦЭМ!$B$39:$B$782,Y$83)+'СЕТ СН'!$H$12+СВЦЭМ!$D$10+'СЕТ СН'!$H$6-'СЕТ СН'!$H$22</f>
        <v>2007.6556643500001</v>
      </c>
    </row>
    <row r="108" spans="1:25" ht="15.75" x14ac:dyDescent="0.2">
      <c r="A108" s="35">
        <f t="shared" si="2"/>
        <v>45437</v>
      </c>
      <c r="B108" s="36">
        <f>SUMIFS(СВЦЭМ!$C$39:$C$782,СВЦЭМ!$A$39:$A$782,$A108,СВЦЭМ!$B$39:$B$782,B$83)+'СЕТ СН'!$H$12+СВЦЭМ!$D$10+'СЕТ СН'!$H$6-'СЕТ СН'!$H$22</f>
        <v>1989.16967049</v>
      </c>
      <c r="C108" s="36">
        <f>SUMIFS(СВЦЭМ!$C$39:$C$782,СВЦЭМ!$A$39:$A$782,$A108,СВЦЭМ!$B$39:$B$782,C$83)+'СЕТ СН'!$H$12+СВЦЭМ!$D$10+'СЕТ СН'!$H$6-'СЕТ СН'!$H$22</f>
        <v>2056.97246266</v>
      </c>
      <c r="D108" s="36">
        <f>SUMIFS(СВЦЭМ!$C$39:$C$782,СВЦЭМ!$A$39:$A$782,$A108,СВЦЭМ!$B$39:$B$782,D$83)+'СЕТ СН'!$H$12+СВЦЭМ!$D$10+'СЕТ СН'!$H$6-'СЕТ СН'!$H$22</f>
        <v>2169.1698817400002</v>
      </c>
      <c r="E108" s="36">
        <f>SUMIFS(СВЦЭМ!$C$39:$C$782,СВЦЭМ!$A$39:$A$782,$A108,СВЦЭМ!$B$39:$B$782,E$83)+'СЕТ СН'!$H$12+СВЦЭМ!$D$10+'СЕТ СН'!$H$6-'СЕТ СН'!$H$22</f>
        <v>2169.9833231499997</v>
      </c>
      <c r="F108" s="36">
        <f>SUMIFS(СВЦЭМ!$C$39:$C$782,СВЦЭМ!$A$39:$A$782,$A108,СВЦЭМ!$B$39:$B$782,F$83)+'СЕТ СН'!$H$12+СВЦЭМ!$D$10+'СЕТ СН'!$H$6-'СЕТ СН'!$H$22</f>
        <v>2165.2417002699999</v>
      </c>
      <c r="G108" s="36">
        <f>SUMIFS(СВЦЭМ!$C$39:$C$782,СВЦЭМ!$A$39:$A$782,$A108,СВЦЭМ!$B$39:$B$782,G$83)+'СЕТ СН'!$H$12+СВЦЭМ!$D$10+'СЕТ СН'!$H$6-'СЕТ СН'!$H$22</f>
        <v>2174.3598818800001</v>
      </c>
      <c r="H108" s="36">
        <f>SUMIFS(СВЦЭМ!$C$39:$C$782,СВЦЭМ!$A$39:$A$782,$A108,СВЦЭМ!$B$39:$B$782,H$83)+'СЕТ СН'!$H$12+СВЦЭМ!$D$10+'СЕТ СН'!$H$6-'СЕТ СН'!$H$22</f>
        <v>2132.8200468599998</v>
      </c>
      <c r="I108" s="36">
        <f>SUMIFS(СВЦЭМ!$C$39:$C$782,СВЦЭМ!$A$39:$A$782,$A108,СВЦЭМ!$B$39:$B$782,I$83)+'СЕТ СН'!$H$12+СВЦЭМ!$D$10+'СЕТ СН'!$H$6-'СЕТ СН'!$H$22</f>
        <v>2044.2632383</v>
      </c>
      <c r="J108" s="36">
        <f>SUMIFS(СВЦЭМ!$C$39:$C$782,СВЦЭМ!$A$39:$A$782,$A108,СВЦЭМ!$B$39:$B$782,J$83)+'СЕТ СН'!$H$12+СВЦЭМ!$D$10+'СЕТ СН'!$H$6-'СЕТ СН'!$H$22</f>
        <v>1945.0098219399999</v>
      </c>
      <c r="K108" s="36">
        <f>SUMIFS(СВЦЭМ!$C$39:$C$782,СВЦЭМ!$A$39:$A$782,$A108,СВЦЭМ!$B$39:$B$782,K$83)+'СЕТ СН'!$H$12+СВЦЭМ!$D$10+'СЕТ СН'!$H$6-'СЕТ СН'!$H$22</f>
        <v>1895.02791824</v>
      </c>
      <c r="L108" s="36">
        <f>SUMIFS(СВЦЭМ!$C$39:$C$782,СВЦЭМ!$A$39:$A$782,$A108,СВЦЭМ!$B$39:$B$782,L$83)+'СЕТ СН'!$H$12+СВЦЭМ!$D$10+'СЕТ СН'!$H$6-'СЕТ СН'!$H$22</f>
        <v>1884.9995575200001</v>
      </c>
      <c r="M108" s="36">
        <f>SUMIFS(СВЦЭМ!$C$39:$C$782,СВЦЭМ!$A$39:$A$782,$A108,СВЦЭМ!$B$39:$B$782,M$83)+'СЕТ СН'!$H$12+СВЦЭМ!$D$10+'СЕТ СН'!$H$6-'СЕТ СН'!$H$22</f>
        <v>1874.8692701800001</v>
      </c>
      <c r="N108" s="36">
        <f>SUMIFS(СВЦЭМ!$C$39:$C$782,СВЦЭМ!$A$39:$A$782,$A108,СВЦЭМ!$B$39:$B$782,N$83)+'СЕТ СН'!$H$12+СВЦЭМ!$D$10+'СЕТ СН'!$H$6-'СЕТ СН'!$H$22</f>
        <v>1875.0151868800001</v>
      </c>
      <c r="O108" s="36">
        <f>SUMIFS(СВЦЭМ!$C$39:$C$782,СВЦЭМ!$A$39:$A$782,$A108,СВЦЭМ!$B$39:$B$782,O$83)+'СЕТ СН'!$H$12+СВЦЭМ!$D$10+'СЕТ СН'!$H$6-'СЕТ СН'!$H$22</f>
        <v>1881.9241962999999</v>
      </c>
      <c r="P108" s="36">
        <f>SUMIFS(СВЦЭМ!$C$39:$C$782,СВЦЭМ!$A$39:$A$782,$A108,СВЦЭМ!$B$39:$B$782,P$83)+'СЕТ СН'!$H$12+СВЦЭМ!$D$10+'СЕТ СН'!$H$6-'СЕТ СН'!$H$22</f>
        <v>1892.1389464900001</v>
      </c>
      <c r="Q108" s="36">
        <f>SUMIFS(СВЦЭМ!$C$39:$C$782,СВЦЭМ!$A$39:$A$782,$A108,СВЦЭМ!$B$39:$B$782,Q$83)+'СЕТ СН'!$H$12+СВЦЭМ!$D$10+'СЕТ СН'!$H$6-'СЕТ СН'!$H$22</f>
        <v>1920.0207983099999</v>
      </c>
      <c r="R108" s="36">
        <f>SUMIFS(СВЦЭМ!$C$39:$C$782,СВЦЭМ!$A$39:$A$782,$A108,СВЦЭМ!$B$39:$B$782,R$83)+'СЕТ СН'!$H$12+СВЦЭМ!$D$10+'СЕТ СН'!$H$6-'СЕТ СН'!$H$22</f>
        <v>1923.43953394</v>
      </c>
      <c r="S108" s="36">
        <f>SUMIFS(СВЦЭМ!$C$39:$C$782,СВЦЭМ!$A$39:$A$782,$A108,СВЦЭМ!$B$39:$B$782,S$83)+'СЕТ СН'!$H$12+СВЦЭМ!$D$10+'СЕТ СН'!$H$6-'СЕТ СН'!$H$22</f>
        <v>1909.02963239</v>
      </c>
      <c r="T108" s="36">
        <f>SUMIFS(СВЦЭМ!$C$39:$C$782,СВЦЭМ!$A$39:$A$782,$A108,СВЦЭМ!$B$39:$B$782,T$83)+'СЕТ СН'!$H$12+СВЦЭМ!$D$10+'СЕТ СН'!$H$6-'СЕТ СН'!$H$22</f>
        <v>1890.5501150299999</v>
      </c>
      <c r="U108" s="36">
        <f>SUMIFS(СВЦЭМ!$C$39:$C$782,СВЦЭМ!$A$39:$A$782,$A108,СВЦЭМ!$B$39:$B$782,U$83)+'СЕТ СН'!$H$12+СВЦЭМ!$D$10+'СЕТ СН'!$H$6-'СЕТ СН'!$H$22</f>
        <v>1900.3888686400001</v>
      </c>
      <c r="V108" s="36">
        <f>SUMIFS(СВЦЭМ!$C$39:$C$782,СВЦЭМ!$A$39:$A$782,$A108,СВЦЭМ!$B$39:$B$782,V$83)+'СЕТ СН'!$H$12+СВЦЭМ!$D$10+'СЕТ СН'!$H$6-'СЕТ СН'!$H$22</f>
        <v>1912.2886457300001</v>
      </c>
      <c r="W108" s="36">
        <f>SUMIFS(СВЦЭМ!$C$39:$C$782,СВЦЭМ!$A$39:$A$782,$A108,СВЦЭМ!$B$39:$B$782,W$83)+'СЕТ СН'!$H$12+СВЦЭМ!$D$10+'СЕТ СН'!$H$6-'СЕТ СН'!$H$22</f>
        <v>1901.9233910600001</v>
      </c>
      <c r="X108" s="36">
        <f>SUMIFS(СВЦЭМ!$C$39:$C$782,СВЦЭМ!$A$39:$A$782,$A108,СВЦЭМ!$B$39:$B$782,X$83)+'СЕТ СН'!$H$12+СВЦЭМ!$D$10+'СЕТ СН'!$H$6-'СЕТ СН'!$H$22</f>
        <v>1898.7060532800001</v>
      </c>
      <c r="Y108" s="36">
        <f>SUMIFS(СВЦЭМ!$C$39:$C$782,СВЦЭМ!$A$39:$A$782,$A108,СВЦЭМ!$B$39:$B$782,Y$83)+'СЕТ СН'!$H$12+СВЦЭМ!$D$10+'СЕТ СН'!$H$6-'СЕТ СН'!$H$22</f>
        <v>1937.82649801</v>
      </c>
    </row>
    <row r="109" spans="1:25" ht="15.75" x14ac:dyDescent="0.2">
      <c r="A109" s="35">
        <f t="shared" si="2"/>
        <v>45438</v>
      </c>
      <c r="B109" s="36">
        <f>SUMIFS(СВЦЭМ!$C$39:$C$782,СВЦЭМ!$A$39:$A$782,$A109,СВЦЭМ!$B$39:$B$782,B$83)+'СЕТ СН'!$H$12+СВЦЭМ!$D$10+'СЕТ СН'!$H$6-'СЕТ СН'!$H$22</f>
        <v>2069.87241434</v>
      </c>
      <c r="C109" s="36">
        <f>SUMIFS(СВЦЭМ!$C$39:$C$782,СВЦЭМ!$A$39:$A$782,$A109,СВЦЭМ!$B$39:$B$782,C$83)+'СЕТ СН'!$H$12+СВЦЭМ!$D$10+'СЕТ СН'!$H$6-'СЕТ СН'!$H$22</f>
        <v>2132.2433373900003</v>
      </c>
      <c r="D109" s="36">
        <f>SUMIFS(СВЦЭМ!$C$39:$C$782,СВЦЭМ!$A$39:$A$782,$A109,СВЦЭМ!$B$39:$B$782,D$83)+'СЕТ СН'!$H$12+СВЦЭМ!$D$10+'СЕТ СН'!$H$6-'СЕТ СН'!$H$22</f>
        <v>2183.3416009900002</v>
      </c>
      <c r="E109" s="36">
        <f>SUMIFS(СВЦЭМ!$C$39:$C$782,СВЦЭМ!$A$39:$A$782,$A109,СВЦЭМ!$B$39:$B$782,E$83)+'СЕТ СН'!$H$12+СВЦЭМ!$D$10+'СЕТ СН'!$H$6-'СЕТ СН'!$H$22</f>
        <v>2166.96053011</v>
      </c>
      <c r="F109" s="36">
        <f>SUMIFS(СВЦЭМ!$C$39:$C$782,СВЦЭМ!$A$39:$A$782,$A109,СВЦЭМ!$B$39:$B$782,F$83)+'СЕТ СН'!$H$12+СВЦЭМ!$D$10+'СЕТ СН'!$H$6-'СЕТ СН'!$H$22</f>
        <v>2137.95104494</v>
      </c>
      <c r="G109" s="36">
        <f>SUMIFS(СВЦЭМ!$C$39:$C$782,СВЦЭМ!$A$39:$A$782,$A109,СВЦЭМ!$B$39:$B$782,G$83)+'СЕТ СН'!$H$12+СВЦЭМ!$D$10+'СЕТ СН'!$H$6-'СЕТ СН'!$H$22</f>
        <v>2152.3008705299999</v>
      </c>
      <c r="H109" s="36">
        <f>SUMIFS(СВЦЭМ!$C$39:$C$782,СВЦЭМ!$A$39:$A$782,$A109,СВЦЭМ!$B$39:$B$782,H$83)+'СЕТ СН'!$H$12+СВЦЭМ!$D$10+'СЕТ СН'!$H$6-'СЕТ СН'!$H$22</f>
        <v>2146.27888988</v>
      </c>
      <c r="I109" s="36">
        <f>SUMIFS(СВЦЭМ!$C$39:$C$782,СВЦЭМ!$A$39:$A$782,$A109,СВЦЭМ!$B$39:$B$782,I$83)+'СЕТ СН'!$H$12+СВЦЭМ!$D$10+'СЕТ СН'!$H$6-'СЕТ СН'!$H$22</f>
        <v>2121.0283065000003</v>
      </c>
      <c r="J109" s="36">
        <f>SUMIFS(СВЦЭМ!$C$39:$C$782,СВЦЭМ!$A$39:$A$782,$A109,СВЦЭМ!$B$39:$B$782,J$83)+'СЕТ СН'!$H$12+СВЦЭМ!$D$10+'СЕТ СН'!$H$6-'СЕТ СН'!$H$22</f>
        <v>2048.8155793999999</v>
      </c>
      <c r="K109" s="36">
        <f>SUMIFS(СВЦЭМ!$C$39:$C$782,СВЦЭМ!$A$39:$A$782,$A109,СВЦЭМ!$B$39:$B$782,K$83)+'СЕТ СН'!$H$12+СВЦЭМ!$D$10+'СЕТ СН'!$H$6-'СЕТ СН'!$H$22</f>
        <v>1974.8905373099999</v>
      </c>
      <c r="L109" s="36">
        <f>SUMIFS(СВЦЭМ!$C$39:$C$782,СВЦЭМ!$A$39:$A$782,$A109,СВЦЭМ!$B$39:$B$782,L$83)+'СЕТ СН'!$H$12+СВЦЭМ!$D$10+'СЕТ СН'!$H$6-'СЕТ СН'!$H$22</f>
        <v>1949.1266017200001</v>
      </c>
      <c r="M109" s="36">
        <f>SUMIFS(СВЦЭМ!$C$39:$C$782,СВЦЭМ!$A$39:$A$782,$A109,СВЦЭМ!$B$39:$B$782,M$83)+'СЕТ СН'!$H$12+СВЦЭМ!$D$10+'СЕТ СН'!$H$6-'СЕТ СН'!$H$22</f>
        <v>1942.7621178500001</v>
      </c>
      <c r="N109" s="36">
        <f>SUMIFS(СВЦЭМ!$C$39:$C$782,СВЦЭМ!$A$39:$A$782,$A109,СВЦЭМ!$B$39:$B$782,N$83)+'СЕТ СН'!$H$12+СВЦЭМ!$D$10+'СЕТ СН'!$H$6-'СЕТ СН'!$H$22</f>
        <v>1956.5099232299999</v>
      </c>
      <c r="O109" s="36">
        <f>SUMIFS(СВЦЭМ!$C$39:$C$782,СВЦЭМ!$A$39:$A$782,$A109,СВЦЭМ!$B$39:$B$782,O$83)+'СЕТ СН'!$H$12+СВЦЭМ!$D$10+'СЕТ СН'!$H$6-'СЕТ СН'!$H$22</f>
        <v>1978.0572361500001</v>
      </c>
      <c r="P109" s="36">
        <f>SUMIFS(СВЦЭМ!$C$39:$C$782,СВЦЭМ!$A$39:$A$782,$A109,СВЦЭМ!$B$39:$B$782,P$83)+'СЕТ СН'!$H$12+СВЦЭМ!$D$10+'СЕТ СН'!$H$6-'СЕТ СН'!$H$22</f>
        <v>1983.36429808</v>
      </c>
      <c r="Q109" s="36">
        <f>SUMIFS(СВЦЭМ!$C$39:$C$782,СВЦЭМ!$A$39:$A$782,$A109,СВЦЭМ!$B$39:$B$782,Q$83)+'СЕТ СН'!$H$12+СВЦЭМ!$D$10+'СЕТ СН'!$H$6-'СЕТ СН'!$H$22</f>
        <v>2000.21306888</v>
      </c>
      <c r="R109" s="36">
        <f>SUMIFS(СВЦЭМ!$C$39:$C$782,СВЦЭМ!$A$39:$A$782,$A109,СВЦЭМ!$B$39:$B$782,R$83)+'СЕТ СН'!$H$12+СВЦЭМ!$D$10+'СЕТ СН'!$H$6-'СЕТ СН'!$H$22</f>
        <v>2003.49646949</v>
      </c>
      <c r="S109" s="36">
        <f>SUMIFS(СВЦЭМ!$C$39:$C$782,СВЦЭМ!$A$39:$A$782,$A109,СВЦЭМ!$B$39:$B$782,S$83)+'СЕТ СН'!$H$12+СВЦЭМ!$D$10+'СЕТ СН'!$H$6-'СЕТ СН'!$H$22</f>
        <v>1984.5077598999999</v>
      </c>
      <c r="T109" s="36">
        <f>SUMIFS(СВЦЭМ!$C$39:$C$782,СВЦЭМ!$A$39:$A$782,$A109,СВЦЭМ!$B$39:$B$782,T$83)+'СЕТ СН'!$H$12+СВЦЭМ!$D$10+'СЕТ СН'!$H$6-'СЕТ СН'!$H$22</f>
        <v>1947.7004153299999</v>
      </c>
      <c r="U109" s="36">
        <f>SUMIFS(СВЦЭМ!$C$39:$C$782,СВЦЭМ!$A$39:$A$782,$A109,СВЦЭМ!$B$39:$B$782,U$83)+'СЕТ СН'!$H$12+СВЦЭМ!$D$10+'СЕТ СН'!$H$6-'СЕТ СН'!$H$22</f>
        <v>1947.1935670400001</v>
      </c>
      <c r="V109" s="36">
        <f>SUMIFS(СВЦЭМ!$C$39:$C$782,СВЦЭМ!$A$39:$A$782,$A109,СВЦЭМ!$B$39:$B$782,V$83)+'СЕТ СН'!$H$12+СВЦЭМ!$D$10+'СЕТ СН'!$H$6-'СЕТ СН'!$H$22</f>
        <v>1953.2625591599999</v>
      </c>
      <c r="W109" s="36">
        <f>SUMIFS(СВЦЭМ!$C$39:$C$782,СВЦЭМ!$A$39:$A$782,$A109,СВЦЭМ!$B$39:$B$782,W$83)+'СЕТ СН'!$H$12+СВЦЭМ!$D$10+'СЕТ СН'!$H$6-'СЕТ СН'!$H$22</f>
        <v>1931.6870222</v>
      </c>
      <c r="X109" s="36">
        <f>SUMIFS(СВЦЭМ!$C$39:$C$782,СВЦЭМ!$A$39:$A$782,$A109,СВЦЭМ!$B$39:$B$782,X$83)+'СЕТ СН'!$H$12+СВЦЭМ!$D$10+'СЕТ СН'!$H$6-'СЕТ СН'!$H$22</f>
        <v>1934.0850965300001</v>
      </c>
      <c r="Y109" s="36">
        <f>SUMIFS(СВЦЭМ!$C$39:$C$782,СВЦЭМ!$A$39:$A$782,$A109,СВЦЭМ!$B$39:$B$782,Y$83)+'СЕТ СН'!$H$12+СВЦЭМ!$D$10+'СЕТ СН'!$H$6-'СЕТ СН'!$H$22</f>
        <v>1963.774764</v>
      </c>
    </row>
    <row r="110" spans="1:25" ht="15.75" x14ac:dyDescent="0.2">
      <c r="A110" s="35">
        <f t="shared" si="2"/>
        <v>45439</v>
      </c>
      <c r="B110" s="36">
        <f>SUMIFS(СВЦЭМ!$C$39:$C$782,СВЦЭМ!$A$39:$A$782,$A110,СВЦЭМ!$B$39:$B$782,B$83)+'СЕТ СН'!$H$12+СВЦЭМ!$D$10+'СЕТ СН'!$H$6-'СЕТ СН'!$H$22</f>
        <v>2068.4879336700001</v>
      </c>
      <c r="C110" s="36">
        <f>SUMIFS(СВЦЭМ!$C$39:$C$782,СВЦЭМ!$A$39:$A$782,$A110,СВЦЭМ!$B$39:$B$782,C$83)+'СЕТ СН'!$H$12+СВЦЭМ!$D$10+'СЕТ СН'!$H$6-'СЕТ СН'!$H$22</f>
        <v>2149.2708070999997</v>
      </c>
      <c r="D110" s="36">
        <f>SUMIFS(СВЦЭМ!$C$39:$C$782,СВЦЭМ!$A$39:$A$782,$A110,СВЦЭМ!$B$39:$B$782,D$83)+'СЕТ СН'!$H$12+СВЦЭМ!$D$10+'СЕТ СН'!$H$6-'СЕТ СН'!$H$22</f>
        <v>2214.4957725200002</v>
      </c>
      <c r="E110" s="36">
        <f>SUMIFS(СВЦЭМ!$C$39:$C$782,СВЦЭМ!$A$39:$A$782,$A110,СВЦЭМ!$B$39:$B$782,E$83)+'СЕТ СН'!$H$12+СВЦЭМ!$D$10+'СЕТ СН'!$H$6-'СЕТ СН'!$H$22</f>
        <v>2200.1499629299997</v>
      </c>
      <c r="F110" s="36">
        <f>SUMIFS(СВЦЭМ!$C$39:$C$782,СВЦЭМ!$A$39:$A$782,$A110,СВЦЭМ!$B$39:$B$782,F$83)+'СЕТ СН'!$H$12+СВЦЭМ!$D$10+'СЕТ СН'!$H$6-'СЕТ СН'!$H$22</f>
        <v>2202.18779855</v>
      </c>
      <c r="G110" s="36">
        <f>SUMIFS(СВЦЭМ!$C$39:$C$782,СВЦЭМ!$A$39:$A$782,$A110,СВЦЭМ!$B$39:$B$782,G$83)+'СЕТ СН'!$H$12+СВЦЭМ!$D$10+'СЕТ СН'!$H$6-'СЕТ СН'!$H$22</f>
        <v>2177.5502444599997</v>
      </c>
      <c r="H110" s="36">
        <f>SUMIFS(СВЦЭМ!$C$39:$C$782,СВЦЭМ!$A$39:$A$782,$A110,СВЦЭМ!$B$39:$B$782,H$83)+'СЕТ СН'!$H$12+СВЦЭМ!$D$10+'СЕТ СН'!$H$6-'СЕТ СН'!$H$22</f>
        <v>2124.6993621800002</v>
      </c>
      <c r="I110" s="36">
        <f>SUMIFS(СВЦЭМ!$C$39:$C$782,СВЦЭМ!$A$39:$A$782,$A110,СВЦЭМ!$B$39:$B$782,I$83)+'СЕТ СН'!$H$12+СВЦЭМ!$D$10+'СЕТ СН'!$H$6-'СЕТ СН'!$H$22</f>
        <v>2048.8789166699999</v>
      </c>
      <c r="J110" s="36">
        <f>SUMIFS(СВЦЭМ!$C$39:$C$782,СВЦЭМ!$A$39:$A$782,$A110,СВЦЭМ!$B$39:$B$782,J$83)+'СЕТ СН'!$H$12+СВЦЭМ!$D$10+'СЕТ СН'!$H$6-'СЕТ СН'!$H$22</f>
        <v>2014.8212438400001</v>
      </c>
      <c r="K110" s="36">
        <f>SUMIFS(СВЦЭМ!$C$39:$C$782,СВЦЭМ!$A$39:$A$782,$A110,СВЦЭМ!$B$39:$B$782,K$83)+'СЕТ СН'!$H$12+СВЦЭМ!$D$10+'СЕТ СН'!$H$6-'СЕТ СН'!$H$22</f>
        <v>1968.56151798</v>
      </c>
      <c r="L110" s="36">
        <f>SUMIFS(СВЦЭМ!$C$39:$C$782,СВЦЭМ!$A$39:$A$782,$A110,СВЦЭМ!$B$39:$B$782,L$83)+'СЕТ СН'!$H$12+СВЦЭМ!$D$10+'СЕТ СН'!$H$6-'СЕТ СН'!$H$22</f>
        <v>1907.4738817699999</v>
      </c>
      <c r="M110" s="36">
        <f>SUMIFS(СВЦЭМ!$C$39:$C$782,СВЦЭМ!$A$39:$A$782,$A110,СВЦЭМ!$B$39:$B$782,M$83)+'СЕТ СН'!$H$12+СВЦЭМ!$D$10+'СЕТ СН'!$H$6-'СЕТ СН'!$H$22</f>
        <v>1904.55364239</v>
      </c>
      <c r="N110" s="36">
        <f>SUMIFS(СВЦЭМ!$C$39:$C$782,СВЦЭМ!$A$39:$A$782,$A110,СВЦЭМ!$B$39:$B$782,N$83)+'СЕТ СН'!$H$12+СВЦЭМ!$D$10+'СЕТ СН'!$H$6-'СЕТ СН'!$H$22</f>
        <v>1963.4167076399999</v>
      </c>
      <c r="O110" s="36">
        <f>SUMIFS(СВЦЭМ!$C$39:$C$782,СВЦЭМ!$A$39:$A$782,$A110,СВЦЭМ!$B$39:$B$782,O$83)+'СЕТ СН'!$H$12+СВЦЭМ!$D$10+'СЕТ СН'!$H$6-'СЕТ СН'!$H$22</f>
        <v>1940.3305903</v>
      </c>
      <c r="P110" s="36">
        <f>SUMIFS(СВЦЭМ!$C$39:$C$782,СВЦЭМ!$A$39:$A$782,$A110,СВЦЭМ!$B$39:$B$782,P$83)+'СЕТ СН'!$H$12+СВЦЭМ!$D$10+'СЕТ СН'!$H$6-'СЕТ СН'!$H$22</f>
        <v>1951.6890306099999</v>
      </c>
      <c r="Q110" s="36">
        <f>SUMIFS(СВЦЭМ!$C$39:$C$782,СВЦЭМ!$A$39:$A$782,$A110,СВЦЭМ!$B$39:$B$782,Q$83)+'СЕТ СН'!$H$12+СВЦЭМ!$D$10+'СЕТ СН'!$H$6-'СЕТ СН'!$H$22</f>
        <v>1978.1989569</v>
      </c>
      <c r="R110" s="36">
        <f>SUMIFS(СВЦЭМ!$C$39:$C$782,СВЦЭМ!$A$39:$A$782,$A110,СВЦЭМ!$B$39:$B$782,R$83)+'СЕТ СН'!$H$12+СВЦЭМ!$D$10+'СЕТ СН'!$H$6-'СЕТ СН'!$H$22</f>
        <v>1978.4456174300001</v>
      </c>
      <c r="S110" s="36">
        <f>SUMIFS(СВЦЭМ!$C$39:$C$782,СВЦЭМ!$A$39:$A$782,$A110,СВЦЭМ!$B$39:$B$782,S$83)+'СЕТ СН'!$H$12+СВЦЭМ!$D$10+'СЕТ СН'!$H$6-'СЕТ СН'!$H$22</f>
        <v>1998.29131136</v>
      </c>
      <c r="T110" s="36">
        <f>SUMIFS(СВЦЭМ!$C$39:$C$782,СВЦЭМ!$A$39:$A$782,$A110,СВЦЭМ!$B$39:$B$782,T$83)+'СЕТ СН'!$H$12+СВЦЭМ!$D$10+'СЕТ СН'!$H$6-'СЕТ СН'!$H$22</f>
        <v>1998.2997863400001</v>
      </c>
      <c r="U110" s="36">
        <f>SUMIFS(СВЦЭМ!$C$39:$C$782,СВЦЭМ!$A$39:$A$782,$A110,СВЦЭМ!$B$39:$B$782,U$83)+'СЕТ СН'!$H$12+СВЦЭМ!$D$10+'СЕТ СН'!$H$6-'СЕТ СН'!$H$22</f>
        <v>1987.76815852</v>
      </c>
      <c r="V110" s="36">
        <f>SUMIFS(СВЦЭМ!$C$39:$C$782,СВЦЭМ!$A$39:$A$782,$A110,СВЦЭМ!$B$39:$B$782,V$83)+'СЕТ СН'!$H$12+СВЦЭМ!$D$10+'СЕТ СН'!$H$6-'СЕТ СН'!$H$22</f>
        <v>1953.92295291</v>
      </c>
      <c r="W110" s="36">
        <f>SUMIFS(СВЦЭМ!$C$39:$C$782,СВЦЭМ!$A$39:$A$782,$A110,СВЦЭМ!$B$39:$B$782,W$83)+'СЕТ СН'!$H$12+СВЦЭМ!$D$10+'СЕТ СН'!$H$6-'СЕТ СН'!$H$22</f>
        <v>1914.2719555900001</v>
      </c>
      <c r="X110" s="36">
        <f>SUMIFS(СВЦЭМ!$C$39:$C$782,СВЦЭМ!$A$39:$A$782,$A110,СВЦЭМ!$B$39:$B$782,X$83)+'СЕТ СН'!$H$12+СВЦЭМ!$D$10+'СЕТ СН'!$H$6-'СЕТ СН'!$H$22</f>
        <v>1961.06291799</v>
      </c>
      <c r="Y110" s="36">
        <f>SUMIFS(СВЦЭМ!$C$39:$C$782,СВЦЭМ!$A$39:$A$782,$A110,СВЦЭМ!$B$39:$B$782,Y$83)+'СЕТ СН'!$H$12+СВЦЭМ!$D$10+'СЕТ СН'!$H$6-'СЕТ СН'!$H$22</f>
        <v>1990.57404303</v>
      </c>
    </row>
    <row r="111" spans="1:25" ht="15.75" x14ac:dyDescent="0.2">
      <c r="A111" s="35">
        <f t="shared" si="2"/>
        <v>45440</v>
      </c>
      <c r="B111" s="36">
        <f>SUMIFS(СВЦЭМ!$C$39:$C$782,СВЦЭМ!$A$39:$A$782,$A111,СВЦЭМ!$B$39:$B$782,B$83)+'СЕТ СН'!$H$12+СВЦЭМ!$D$10+'СЕТ СН'!$H$6-'СЕТ СН'!$H$22</f>
        <v>2064.3911590299999</v>
      </c>
      <c r="C111" s="36">
        <f>SUMIFS(СВЦЭМ!$C$39:$C$782,СВЦЭМ!$A$39:$A$782,$A111,СВЦЭМ!$B$39:$B$782,C$83)+'СЕТ СН'!$H$12+СВЦЭМ!$D$10+'СЕТ СН'!$H$6-'СЕТ СН'!$H$22</f>
        <v>2123.5131847399998</v>
      </c>
      <c r="D111" s="36">
        <f>SUMIFS(СВЦЭМ!$C$39:$C$782,СВЦЭМ!$A$39:$A$782,$A111,СВЦЭМ!$B$39:$B$782,D$83)+'СЕТ СН'!$H$12+СВЦЭМ!$D$10+'СЕТ СН'!$H$6-'СЕТ СН'!$H$22</f>
        <v>2189.8035731499999</v>
      </c>
      <c r="E111" s="36">
        <f>SUMIFS(СВЦЭМ!$C$39:$C$782,СВЦЭМ!$A$39:$A$782,$A111,СВЦЭМ!$B$39:$B$782,E$83)+'СЕТ СН'!$H$12+СВЦЭМ!$D$10+'СЕТ СН'!$H$6-'СЕТ СН'!$H$22</f>
        <v>2189.8236732599999</v>
      </c>
      <c r="F111" s="36">
        <f>SUMIFS(СВЦЭМ!$C$39:$C$782,СВЦЭМ!$A$39:$A$782,$A111,СВЦЭМ!$B$39:$B$782,F$83)+'СЕТ СН'!$H$12+СВЦЭМ!$D$10+'СЕТ СН'!$H$6-'СЕТ СН'!$H$22</f>
        <v>2189.38652013</v>
      </c>
      <c r="G111" s="36">
        <f>SUMIFS(СВЦЭМ!$C$39:$C$782,СВЦЭМ!$A$39:$A$782,$A111,СВЦЭМ!$B$39:$B$782,G$83)+'СЕТ СН'!$H$12+СВЦЭМ!$D$10+'СЕТ СН'!$H$6-'СЕТ СН'!$H$22</f>
        <v>2175.8884327999999</v>
      </c>
      <c r="H111" s="36">
        <f>SUMIFS(СВЦЭМ!$C$39:$C$782,СВЦЭМ!$A$39:$A$782,$A111,СВЦЭМ!$B$39:$B$782,H$83)+'СЕТ СН'!$H$12+СВЦЭМ!$D$10+'СЕТ СН'!$H$6-'СЕТ СН'!$H$22</f>
        <v>2088.7628780499999</v>
      </c>
      <c r="I111" s="36">
        <f>SUMIFS(СВЦЭМ!$C$39:$C$782,СВЦЭМ!$A$39:$A$782,$A111,СВЦЭМ!$B$39:$B$782,I$83)+'СЕТ СН'!$H$12+СВЦЭМ!$D$10+'СЕТ СН'!$H$6-'СЕТ СН'!$H$22</f>
        <v>2005.2234535699999</v>
      </c>
      <c r="J111" s="36">
        <f>SUMIFS(СВЦЭМ!$C$39:$C$782,СВЦЭМ!$A$39:$A$782,$A111,СВЦЭМ!$B$39:$B$782,J$83)+'СЕТ СН'!$H$12+СВЦЭМ!$D$10+'СЕТ СН'!$H$6-'СЕТ СН'!$H$22</f>
        <v>1967.9578280799999</v>
      </c>
      <c r="K111" s="36">
        <f>SUMIFS(СВЦЭМ!$C$39:$C$782,СВЦЭМ!$A$39:$A$782,$A111,СВЦЭМ!$B$39:$B$782,K$83)+'СЕТ СН'!$H$12+СВЦЭМ!$D$10+'СЕТ СН'!$H$6-'СЕТ СН'!$H$22</f>
        <v>1966.9452832300001</v>
      </c>
      <c r="L111" s="36">
        <f>SUMIFS(СВЦЭМ!$C$39:$C$782,СВЦЭМ!$A$39:$A$782,$A111,СВЦЭМ!$B$39:$B$782,L$83)+'СЕТ СН'!$H$12+СВЦЭМ!$D$10+'СЕТ СН'!$H$6-'СЕТ СН'!$H$22</f>
        <v>1905.6683778300001</v>
      </c>
      <c r="M111" s="36">
        <f>SUMIFS(СВЦЭМ!$C$39:$C$782,СВЦЭМ!$A$39:$A$782,$A111,СВЦЭМ!$B$39:$B$782,M$83)+'СЕТ СН'!$H$12+СВЦЭМ!$D$10+'СЕТ СН'!$H$6-'СЕТ СН'!$H$22</f>
        <v>1923.8940627500001</v>
      </c>
      <c r="N111" s="36">
        <f>SUMIFS(СВЦЭМ!$C$39:$C$782,СВЦЭМ!$A$39:$A$782,$A111,СВЦЭМ!$B$39:$B$782,N$83)+'СЕТ СН'!$H$12+СВЦЭМ!$D$10+'СЕТ СН'!$H$6-'СЕТ СН'!$H$22</f>
        <v>1933.3959190200001</v>
      </c>
      <c r="O111" s="36">
        <f>SUMIFS(СВЦЭМ!$C$39:$C$782,СВЦЭМ!$A$39:$A$782,$A111,СВЦЭМ!$B$39:$B$782,O$83)+'СЕТ СН'!$H$12+СВЦЭМ!$D$10+'СЕТ СН'!$H$6-'СЕТ СН'!$H$22</f>
        <v>1938.1213432100001</v>
      </c>
      <c r="P111" s="36">
        <f>SUMIFS(СВЦЭМ!$C$39:$C$782,СВЦЭМ!$A$39:$A$782,$A111,СВЦЭМ!$B$39:$B$782,P$83)+'СЕТ СН'!$H$12+СВЦЭМ!$D$10+'СЕТ СН'!$H$6-'СЕТ СН'!$H$22</f>
        <v>2026.3289468600001</v>
      </c>
      <c r="Q111" s="36">
        <f>SUMIFS(СВЦЭМ!$C$39:$C$782,СВЦЭМ!$A$39:$A$782,$A111,СВЦЭМ!$B$39:$B$782,Q$83)+'СЕТ СН'!$H$12+СВЦЭМ!$D$10+'СЕТ СН'!$H$6-'СЕТ СН'!$H$22</f>
        <v>2034.80012063</v>
      </c>
      <c r="R111" s="36">
        <f>SUMIFS(СВЦЭМ!$C$39:$C$782,СВЦЭМ!$A$39:$A$782,$A111,СВЦЭМ!$B$39:$B$782,R$83)+'СЕТ СН'!$H$12+СВЦЭМ!$D$10+'СЕТ СН'!$H$6-'СЕТ СН'!$H$22</f>
        <v>2057.63886766</v>
      </c>
      <c r="S111" s="36">
        <f>SUMIFS(СВЦЭМ!$C$39:$C$782,СВЦЭМ!$A$39:$A$782,$A111,СВЦЭМ!$B$39:$B$782,S$83)+'СЕТ СН'!$H$12+СВЦЭМ!$D$10+'СЕТ СН'!$H$6-'СЕТ СН'!$H$22</f>
        <v>2034.7191285500001</v>
      </c>
      <c r="T111" s="36">
        <f>SUMIFS(СВЦЭМ!$C$39:$C$782,СВЦЭМ!$A$39:$A$782,$A111,СВЦЭМ!$B$39:$B$782,T$83)+'СЕТ СН'!$H$12+СВЦЭМ!$D$10+'СЕТ СН'!$H$6-'СЕТ СН'!$H$22</f>
        <v>2045.8919062800001</v>
      </c>
      <c r="U111" s="36">
        <f>SUMIFS(СВЦЭМ!$C$39:$C$782,СВЦЭМ!$A$39:$A$782,$A111,СВЦЭМ!$B$39:$B$782,U$83)+'СЕТ СН'!$H$12+СВЦЭМ!$D$10+'СЕТ СН'!$H$6-'СЕТ СН'!$H$22</f>
        <v>1987.8665913499999</v>
      </c>
      <c r="V111" s="36">
        <f>SUMIFS(СВЦЭМ!$C$39:$C$782,СВЦЭМ!$A$39:$A$782,$A111,СВЦЭМ!$B$39:$B$782,V$83)+'СЕТ СН'!$H$12+СВЦЭМ!$D$10+'СЕТ СН'!$H$6-'СЕТ СН'!$H$22</f>
        <v>1963.7888657599999</v>
      </c>
      <c r="W111" s="36">
        <f>SUMIFS(СВЦЭМ!$C$39:$C$782,СВЦЭМ!$A$39:$A$782,$A111,СВЦЭМ!$B$39:$B$782,W$83)+'СЕТ СН'!$H$12+СВЦЭМ!$D$10+'СЕТ СН'!$H$6-'СЕТ СН'!$H$22</f>
        <v>1926.3529323</v>
      </c>
      <c r="X111" s="36">
        <f>SUMIFS(СВЦЭМ!$C$39:$C$782,СВЦЭМ!$A$39:$A$782,$A111,СВЦЭМ!$B$39:$B$782,X$83)+'СЕТ СН'!$H$12+СВЦЭМ!$D$10+'СЕТ СН'!$H$6-'СЕТ СН'!$H$22</f>
        <v>1955.7554478499999</v>
      </c>
      <c r="Y111" s="36">
        <f>SUMIFS(СВЦЭМ!$C$39:$C$782,СВЦЭМ!$A$39:$A$782,$A111,СВЦЭМ!$B$39:$B$782,Y$83)+'СЕТ СН'!$H$12+СВЦЭМ!$D$10+'СЕТ СН'!$H$6-'СЕТ СН'!$H$22</f>
        <v>1967.0792913299999</v>
      </c>
    </row>
    <row r="112" spans="1:25" ht="15.75" x14ac:dyDescent="0.2">
      <c r="A112" s="35">
        <f t="shared" si="2"/>
        <v>45441</v>
      </c>
      <c r="B112" s="36">
        <f>SUMIFS(СВЦЭМ!$C$39:$C$782,СВЦЭМ!$A$39:$A$782,$A112,СВЦЭМ!$B$39:$B$782,B$83)+'СЕТ СН'!$H$12+СВЦЭМ!$D$10+'СЕТ СН'!$H$6-'СЕТ СН'!$H$22</f>
        <v>2140.4652813499997</v>
      </c>
      <c r="C112" s="36">
        <f>SUMIFS(СВЦЭМ!$C$39:$C$782,СВЦЭМ!$A$39:$A$782,$A112,СВЦЭМ!$B$39:$B$782,C$83)+'СЕТ СН'!$H$12+СВЦЭМ!$D$10+'СЕТ СН'!$H$6-'СЕТ СН'!$H$22</f>
        <v>2196.3931855800001</v>
      </c>
      <c r="D112" s="36">
        <f>SUMIFS(СВЦЭМ!$C$39:$C$782,СВЦЭМ!$A$39:$A$782,$A112,СВЦЭМ!$B$39:$B$782,D$83)+'СЕТ СН'!$H$12+СВЦЭМ!$D$10+'СЕТ СН'!$H$6-'СЕТ СН'!$H$22</f>
        <v>2266.5775924</v>
      </c>
      <c r="E112" s="36">
        <f>SUMIFS(СВЦЭМ!$C$39:$C$782,СВЦЭМ!$A$39:$A$782,$A112,СВЦЭМ!$B$39:$B$782,E$83)+'СЕТ СН'!$H$12+СВЦЭМ!$D$10+'СЕТ СН'!$H$6-'СЕТ СН'!$H$22</f>
        <v>2270.9190860500003</v>
      </c>
      <c r="F112" s="36">
        <f>SUMIFS(СВЦЭМ!$C$39:$C$782,СВЦЭМ!$A$39:$A$782,$A112,СВЦЭМ!$B$39:$B$782,F$83)+'СЕТ СН'!$H$12+СВЦЭМ!$D$10+'СЕТ СН'!$H$6-'СЕТ СН'!$H$22</f>
        <v>2274.1364474100001</v>
      </c>
      <c r="G112" s="36">
        <f>SUMIFS(СВЦЭМ!$C$39:$C$782,СВЦЭМ!$A$39:$A$782,$A112,СВЦЭМ!$B$39:$B$782,G$83)+'СЕТ СН'!$H$12+СВЦЭМ!$D$10+'СЕТ СН'!$H$6-'СЕТ СН'!$H$22</f>
        <v>2265.9589514999998</v>
      </c>
      <c r="H112" s="36">
        <f>SUMIFS(СВЦЭМ!$C$39:$C$782,СВЦЭМ!$A$39:$A$782,$A112,СВЦЭМ!$B$39:$B$782,H$83)+'СЕТ СН'!$H$12+СВЦЭМ!$D$10+'СЕТ СН'!$H$6-'СЕТ СН'!$H$22</f>
        <v>2183.5914680300002</v>
      </c>
      <c r="I112" s="36">
        <f>SUMIFS(СВЦЭМ!$C$39:$C$782,СВЦЭМ!$A$39:$A$782,$A112,СВЦЭМ!$B$39:$B$782,I$83)+'СЕТ СН'!$H$12+СВЦЭМ!$D$10+'СЕТ СН'!$H$6-'СЕТ СН'!$H$22</f>
        <v>2099.3908471</v>
      </c>
      <c r="J112" s="36">
        <f>SUMIFS(СВЦЭМ!$C$39:$C$782,СВЦЭМ!$A$39:$A$782,$A112,СВЦЭМ!$B$39:$B$782,J$83)+'СЕТ СН'!$H$12+СВЦЭМ!$D$10+'СЕТ СН'!$H$6-'СЕТ СН'!$H$22</f>
        <v>2012.56028345</v>
      </c>
      <c r="K112" s="36">
        <f>SUMIFS(СВЦЭМ!$C$39:$C$782,СВЦЭМ!$A$39:$A$782,$A112,СВЦЭМ!$B$39:$B$782,K$83)+'СЕТ СН'!$H$12+СВЦЭМ!$D$10+'СЕТ СН'!$H$6-'СЕТ СН'!$H$22</f>
        <v>1992.4851152799999</v>
      </c>
      <c r="L112" s="36">
        <f>SUMIFS(СВЦЭМ!$C$39:$C$782,СВЦЭМ!$A$39:$A$782,$A112,СВЦЭМ!$B$39:$B$782,L$83)+'СЕТ СН'!$H$12+СВЦЭМ!$D$10+'СЕТ СН'!$H$6-'СЕТ СН'!$H$22</f>
        <v>1944.6222454599999</v>
      </c>
      <c r="M112" s="36">
        <f>SUMIFS(СВЦЭМ!$C$39:$C$782,СВЦЭМ!$A$39:$A$782,$A112,СВЦЭМ!$B$39:$B$782,M$83)+'СЕТ СН'!$H$12+СВЦЭМ!$D$10+'СЕТ СН'!$H$6-'СЕТ СН'!$H$22</f>
        <v>1963.7315034200001</v>
      </c>
      <c r="N112" s="36">
        <f>SUMIFS(СВЦЭМ!$C$39:$C$782,СВЦЭМ!$A$39:$A$782,$A112,СВЦЭМ!$B$39:$B$782,N$83)+'СЕТ СН'!$H$12+СВЦЭМ!$D$10+'СЕТ СН'!$H$6-'СЕТ СН'!$H$22</f>
        <v>1988.30466897</v>
      </c>
      <c r="O112" s="36">
        <f>SUMIFS(СВЦЭМ!$C$39:$C$782,СВЦЭМ!$A$39:$A$782,$A112,СВЦЭМ!$B$39:$B$782,O$83)+'СЕТ СН'!$H$12+СВЦЭМ!$D$10+'СЕТ СН'!$H$6-'СЕТ СН'!$H$22</f>
        <v>1979.0194684200001</v>
      </c>
      <c r="P112" s="36">
        <f>SUMIFS(СВЦЭМ!$C$39:$C$782,СВЦЭМ!$A$39:$A$782,$A112,СВЦЭМ!$B$39:$B$782,P$83)+'СЕТ СН'!$H$12+СВЦЭМ!$D$10+'СЕТ СН'!$H$6-'СЕТ СН'!$H$22</f>
        <v>1983.3336612200001</v>
      </c>
      <c r="Q112" s="36">
        <f>SUMIFS(СВЦЭМ!$C$39:$C$782,СВЦЭМ!$A$39:$A$782,$A112,СВЦЭМ!$B$39:$B$782,Q$83)+'СЕТ СН'!$H$12+СВЦЭМ!$D$10+'СЕТ СН'!$H$6-'СЕТ СН'!$H$22</f>
        <v>1994.0228339</v>
      </c>
      <c r="R112" s="36">
        <f>SUMIFS(СВЦЭМ!$C$39:$C$782,СВЦЭМ!$A$39:$A$782,$A112,СВЦЭМ!$B$39:$B$782,R$83)+'СЕТ СН'!$H$12+СВЦЭМ!$D$10+'СЕТ СН'!$H$6-'СЕТ СН'!$H$22</f>
        <v>1984.06158955</v>
      </c>
      <c r="S112" s="36">
        <f>SUMIFS(СВЦЭМ!$C$39:$C$782,СВЦЭМ!$A$39:$A$782,$A112,СВЦЭМ!$B$39:$B$782,S$83)+'СЕТ СН'!$H$12+СВЦЭМ!$D$10+'СЕТ СН'!$H$6-'СЕТ СН'!$H$22</f>
        <v>1978.9304732999999</v>
      </c>
      <c r="T112" s="36">
        <f>SUMIFS(СВЦЭМ!$C$39:$C$782,СВЦЭМ!$A$39:$A$782,$A112,СВЦЭМ!$B$39:$B$782,T$83)+'СЕТ СН'!$H$12+СВЦЭМ!$D$10+'СЕТ СН'!$H$6-'СЕТ СН'!$H$22</f>
        <v>1975.0392544199999</v>
      </c>
      <c r="U112" s="36">
        <f>SUMIFS(СВЦЭМ!$C$39:$C$782,СВЦЭМ!$A$39:$A$782,$A112,СВЦЭМ!$B$39:$B$782,U$83)+'СЕТ СН'!$H$12+СВЦЭМ!$D$10+'СЕТ СН'!$H$6-'СЕТ СН'!$H$22</f>
        <v>1970.2267976200001</v>
      </c>
      <c r="V112" s="36">
        <f>SUMIFS(СВЦЭМ!$C$39:$C$782,СВЦЭМ!$A$39:$A$782,$A112,СВЦЭМ!$B$39:$B$782,V$83)+'СЕТ СН'!$H$12+СВЦЭМ!$D$10+'СЕТ СН'!$H$6-'СЕТ СН'!$H$22</f>
        <v>1980.5332635699999</v>
      </c>
      <c r="W112" s="36">
        <f>SUMIFS(СВЦЭМ!$C$39:$C$782,СВЦЭМ!$A$39:$A$782,$A112,СВЦЭМ!$B$39:$B$782,W$83)+'СЕТ СН'!$H$12+СВЦЭМ!$D$10+'СЕТ СН'!$H$6-'СЕТ СН'!$H$22</f>
        <v>1963.9637325799999</v>
      </c>
      <c r="X112" s="36">
        <f>SUMIFS(СВЦЭМ!$C$39:$C$782,СВЦЭМ!$A$39:$A$782,$A112,СВЦЭМ!$B$39:$B$782,X$83)+'СЕТ СН'!$H$12+СВЦЭМ!$D$10+'СЕТ СН'!$H$6-'СЕТ СН'!$H$22</f>
        <v>1994.50084567</v>
      </c>
      <c r="Y112" s="36">
        <f>SUMIFS(СВЦЭМ!$C$39:$C$782,СВЦЭМ!$A$39:$A$782,$A112,СВЦЭМ!$B$39:$B$782,Y$83)+'СЕТ СН'!$H$12+СВЦЭМ!$D$10+'СЕТ СН'!$H$6-'СЕТ СН'!$H$22</f>
        <v>2043.7834601300001</v>
      </c>
    </row>
    <row r="113" spans="1:27" ht="15.75" x14ac:dyDescent="0.2">
      <c r="A113" s="35">
        <f t="shared" si="2"/>
        <v>45442</v>
      </c>
      <c r="B113" s="36">
        <f>SUMIFS(СВЦЭМ!$C$39:$C$782,СВЦЭМ!$A$39:$A$782,$A113,СВЦЭМ!$B$39:$B$782,B$83)+'СЕТ СН'!$H$12+СВЦЭМ!$D$10+'СЕТ СН'!$H$6-'СЕТ СН'!$H$22</f>
        <v>2013.5700937700001</v>
      </c>
      <c r="C113" s="36">
        <f>SUMIFS(СВЦЭМ!$C$39:$C$782,СВЦЭМ!$A$39:$A$782,$A113,СВЦЭМ!$B$39:$B$782,C$83)+'СЕТ СН'!$H$12+СВЦЭМ!$D$10+'СЕТ СН'!$H$6-'СЕТ СН'!$H$22</f>
        <v>2088.4144557600002</v>
      </c>
      <c r="D113" s="36">
        <f>SUMIFS(СВЦЭМ!$C$39:$C$782,СВЦЭМ!$A$39:$A$782,$A113,СВЦЭМ!$B$39:$B$782,D$83)+'СЕТ СН'!$H$12+СВЦЭМ!$D$10+'СЕТ СН'!$H$6-'СЕТ СН'!$H$22</f>
        <v>2155.8509652299999</v>
      </c>
      <c r="E113" s="36">
        <f>SUMIFS(СВЦЭМ!$C$39:$C$782,СВЦЭМ!$A$39:$A$782,$A113,СВЦЭМ!$B$39:$B$782,E$83)+'СЕТ СН'!$H$12+СВЦЭМ!$D$10+'СЕТ СН'!$H$6-'СЕТ СН'!$H$22</f>
        <v>2158.1507868600002</v>
      </c>
      <c r="F113" s="36">
        <f>SUMIFS(СВЦЭМ!$C$39:$C$782,СВЦЭМ!$A$39:$A$782,$A113,СВЦЭМ!$B$39:$B$782,F$83)+'СЕТ СН'!$H$12+СВЦЭМ!$D$10+'СЕТ СН'!$H$6-'СЕТ СН'!$H$22</f>
        <v>2156.3334002800002</v>
      </c>
      <c r="G113" s="36">
        <f>SUMIFS(СВЦЭМ!$C$39:$C$782,СВЦЭМ!$A$39:$A$782,$A113,СВЦЭМ!$B$39:$B$782,G$83)+'СЕТ СН'!$H$12+СВЦЭМ!$D$10+'СЕТ СН'!$H$6-'СЕТ СН'!$H$22</f>
        <v>2159.3233989700002</v>
      </c>
      <c r="H113" s="36">
        <f>SUMIFS(СВЦЭМ!$C$39:$C$782,СВЦЭМ!$A$39:$A$782,$A113,СВЦЭМ!$B$39:$B$782,H$83)+'СЕТ СН'!$H$12+СВЦЭМ!$D$10+'СЕТ СН'!$H$6-'СЕТ СН'!$H$22</f>
        <v>2104.6187725299997</v>
      </c>
      <c r="I113" s="36">
        <f>SUMIFS(СВЦЭМ!$C$39:$C$782,СВЦЭМ!$A$39:$A$782,$A113,СВЦЭМ!$B$39:$B$782,I$83)+'СЕТ СН'!$H$12+СВЦЭМ!$D$10+'СЕТ СН'!$H$6-'СЕТ СН'!$H$22</f>
        <v>2045.3897914700001</v>
      </c>
      <c r="J113" s="36">
        <f>SUMIFS(СВЦЭМ!$C$39:$C$782,СВЦЭМ!$A$39:$A$782,$A113,СВЦЭМ!$B$39:$B$782,J$83)+'СЕТ СН'!$H$12+СВЦЭМ!$D$10+'СЕТ СН'!$H$6-'СЕТ СН'!$H$22</f>
        <v>1964.8497461899999</v>
      </c>
      <c r="K113" s="36">
        <f>SUMIFS(СВЦЭМ!$C$39:$C$782,СВЦЭМ!$A$39:$A$782,$A113,СВЦЭМ!$B$39:$B$782,K$83)+'СЕТ СН'!$H$12+СВЦЭМ!$D$10+'СЕТ СН'!$H$6-'СЕТ СН'!$H$22</f>
        <v>1927.1579413500001</v>
      </c>
      <c r="L113" s="36">
        <f>SUMIFS(СВЦЭМ!$C$39:$C$782,СВЦЭМ!$A$39:$A$782,$A113,СВЦЭМ!$B$39:$B$782,L$83)+'СЕТ СН'!$H$12+СВЦЭМ!$D$10+'СЕТ СН'!$H$6-'СЕТ СН'!$H$22</f>
        <v>1912.9893823299999</v>
      </c>
      <c r="M113" s="36">
        <f>SUMIFS(СВЦЭМ!$C$39:$C$782,СВЦЭМ!$A$39:$A$782,$A113,СВЦЭМ!$B$39:$B$782,M$83)+'СЕТ СН'!$H$12+СВЦЭМ!$D$10+'СЕТ СН'!$H$6-'СЕТ СН'!$H$22</f>
        <v>1914.5529086500001</v>
      </c>
      <c r="N113" s="36">
        <f>SUMIFS(СВЦЭМ!$C$39:$C$782,СВЦЭМ!$A$39:$A$782,$A113,СВЦЭМ!$B$39:$B$782,N$83)+'СЕТ СН'!$H$12+СВЦЭМ!$D$10+'СЕТ СН'!$H$6-'СЕТ СН'!$H$22</f>
        <v>1934.9532382099999</v>
      </c>
      <c r="O113" s="36">
        <f>SUMIFS(СВЦЭМ!$C$39:$C$782,СВЦЭМ!$A$39:$A$782,$A113,СВЦЭМ!$B$39:$B$782,O$83)+'СЕТ СН'!$H$12+СВЦЭМ!$D$10+'СЕТ СН'!$H$6-'СЕТ СН'!$H$22</f>
        <v>1958.6534861099999</v>
      </c>
      <c r="P113" s="36">
        <f>SUMIFS(СВЦЭМ!$C$39:$C$782,СВЦЭМ!$A$39:$A$782,$A113,СВЦЭМ!$B$39:$B$782,P$83)+'СЕТ СН'!$H$12+СВЦЭМ!$D$10+'СЕТ СН'!$H$6-'СЕТ СН'!$H$22</f>
        <v>1968.5992790600001</v>
      </c>
      <c r="Q113" s="36">
        <f>SUMIFS(СВЦЭМ!$C$39:$C$782,СВЦЭМ!$A$39:$A$782,$A113,СВЦЭМ!$B$39:$B$782,Q$83)+'СЕТ СН'!$H$12+СВЦЭМ!$D$10+'СЕТ СН'!$H$6-'СЕТ СН'!$H$22</f>
        <v>1977.9860960200001</v>
      </c>
      <c r="R113" s="36">
        <f>SUMIFS(СВЦЭМ!$C$39:$C$782,СВЦЭМ!$A$39:$A$782,$A113,СВЦЭМ!$B$39:$B$782,R$83)+'СЕТ СН'!$H$12+СВЦЭМ!$D$10+'СЕТ СН'!$H$6-'СЕТ СН'!$H$22</f>
        <v>1971.66749519</v>
      </c>
      <c r="S113" s="36">
        <f>SUMIFS(СВЦЭМ!$C$39:$C$782,СВЦЭМ!$A$39:$A$782,$A113,СВЦЭМ!$B$39:$B$782,S$83)+'СЕТ СН'!$H$12+СВЦЭМ!$D$10+'СЕТ СН'!$H$6-'СЕТ СН'!$H$22</f>
        <v>1949.0089116300001</v>
      </c>
      <c r="T113" s="36">
        <f>SUMIFS(СВЦЭМ!$C$39:$C$782,СВЦЭМ!$A$39:$A$782,$A113,СВЦЭМ!$B$39:$B$782,T$83)+'СЕТ СН'!$H$12+СВЦЭМ!$D$10+'СЕТ СН'!$H$6-'СЕТ СН'!$H$22</f>
        <v>1934.9475236200001</v>
      </c>
      <c r="U113" s="36">
        <f>SUMIFS(СВЦЭМ!$C$39:$C$782,СВЦЭМ!$A$39:$A$782,$A113,СВЦЭМ!$B$39:$B$782,U$83)+'СЕТ СН'!$H$12+СВЦЭМ!$D$10+'СЕТ СН'!$H$6-'СЕТ СН'!$H$22</f>
        <v>1934.9006393499999</v>
      </c>
      <c r="V113" s="36">
        <f>SUMIFS(СВЦЭМ!$C$39:$C$782,СВЦЭМ!$A$39:$A$782,$A113,СВЦЭМ!$B$39:$B$782,V$83)+'СЕТ СН'!$H$12+СВЦЭМ!$D$10+'СЕТ СН'!$H$6-'СЕТ СН'!$H$22</f>
        <v>1948.18572767</v>
      </c>
      <c r="W113" s="36">
        <f>SUMIFS(СВЦЭМ!$C$39:$C$782,СВЦЭМ!$A$39:$A$782,$A113,СВЦЭМ!$B$39:$B$782,W$83)+'СЕТ СН'!$H$12+СВЦЭМ!$D$10+'СЕТ СН'!$H$6-'СЕТ СН'!$H$22</f>
        <v>1915.97889102</v>
      </c>
      <c r="X113" s="36">
        <f>SUMIFS(СВЦЭМ!$C$39:$C$782,СВЦЭМ!$A$39:$A$782,$A113,СВЦЭМ!$B$39:$B$782,X$83)+'СЕТ СН'!$H$12+СВЦЭМ!$D$10+'СЕТ СН'!$H$6-'СЕТ СН'!$H$22</f>
        <v>1951.2216911099999</v>
      </c>
      <c r="Y113" s="36">
        <f>SUMIFS(СВЦЭМ!$C$39:$C$782,СВЦЭМ!$A$39:$A$782,$A113,СВЦЭМ!$B$39:$B$782,Y$83)+'СЕТ СН'!$H$12+СВЦЭМ!$D$10+'СЕТ СН'!$H$6-'СЕТ СН'!$H$22</f>
        <v>2029.7560894599999</v>
      </c>
      <c r="AA113" s="37"/>
    </row>
    <row r="114" spans="1:27" ht="15.75" x14ac:dyDescent="0.2">
      <c r="A114" s="35">
        <f t="shared" si="2"/>
        <v>45443</v>
      </c>
      <c r="B114" s="36">
        <f>SUMIFS(СВЦЭМ!$C$39:$C$782,СВЦЭМ!$A$39:$A$782,$A114,СВЦЭМ!$B$39:$B$782,B$83)+'СЕТ СН'!$H$12+СВЦЭМ!$D$10+'СЕТ СН'!$H$6-'СЕТ СН'!$H$22</f>
        <v>2012.8497292699999</v>
      </c>
      <c r="C114" s="36">
        <f>SUMIFS(СВЦЭМ!$C$39:$C$782,СВЦЭМ!$A$39:$A$782,$A114,СВЦЭМ!$B$39:$B$782,C$83)+'СЕТ СН'!$H$12+СВЦЭМ!$D$10+'СЕТ СН'!$H$6-'СЕТ СН'!$H$22</f>
        <v>2080.7569679799999</v>
      </c>
      <c r="D114" s="36">
        <f>SUMIFS(СВЦЭМ!$C$39:$C$782,СВЦЭМ!$A$39:$A$782,$A114,СВЦЭМ!$B$39:$B$782,D$83)+'СЕТ СН'!$H$12+СВЦЭМ!$D$10+'СЕТ СН'!$H$6-'СЕТ СН'!$H$22</f>
        <v>2127.4774192300001</v>
      </c>
      <c r="E114" s="36">
        <f>SUMIFS(СВЦЭМ!$C$39:$C$782,СВЦЭМ!$A$39:$A$782,$A114,СВЦЭМ!$B$39:$B$782,E$83)+'СЕТ СН'!$H$12+СВЦЭМ!$D$10+'СЕТ СН'!$H$6-'СЕТ СН'!$H$22</f>
        <v>2165.16917324</v>
      </c>
      <c r="F114" s="36">
        <f>SUMIFS(СВЦЭМ!$C$39:$C$782,СВЦЭМ!$A$39:$A$782,$A114,СВЦЭМ!$B$39:$B$782,F$83)+'СЕТ СН'!$H$12+СВЦЭМ!$D$10+'СЕТ СН'!$H$6-'СЕТ СН'!$H$22</f>
        <v>2187.4899315900002</v>
      </c>
      <c r="G114" s="36">
        <f>SUMIFS(СВЦЭМ!$C$39:$C$782,СВЦЭМ!$A$39:$A$782,$A114,СВЦЭМ!$B$39:$B$782,G$83)+'СЕТ СН'!$H$12+СВЦЭМ!$D$10+'СЕТ СН'!$H$6-'СЕТ СН'!$H$22</f>
        <v>2167.53046167</v>
      </c>
      <c r="H114" s="36">
        <f>SUMIFS(СВЦЭМ!$C$39:$C$782,СВЦЭМ!$A$39:$A$782,$A114,СВЦЭМ!$B$39:$B$782,H$83)+'СЕТ СН'!$H$12+СВЦЭМ!$D$10+'СЕТ СН'!$H$6-'СЕТ СН'!$H$22</f>
        <v>2087.9944514600002</v>
      </c>
      <c r="I114" s="36">
        <f>SUMIFS(СВЦЭМ!$C$39:$C$782,СВЦЭМ!$A$39:$A$782,$A114,СВЦЭМ!$B$39:$B$782,I$83)+'СЕТ СН'!$H$12+СВЦЭМ!$D$10+'СЕТ СН'!$H$6-'СЕТ СН'!$H$22</f>
        <v>2059.9206439199997</v>
      </c>
      <c r="J114" s="36">
        <f>SUMIFS(СВЦЭМ!$C$39:$C$782,СВЦЭМ!$A$39:$A$782,$A114,СВЦЭМ!$B$39:$B$782,J$83)+'СЕТ СН'!$H$12+СВЦЭМ!$D$10+'СЕТ СН'!$H$6-'СЕТ СН'!$H$22</f>
        <v>2011.5256701999999</v>
      </c>
      <c r="K114" s="36">
        <f>SUMIFS(СВЦЭМ!$C$39:$C$782,СВЦЭМ!$A$39:$A$782,$A114,СВЦЭМ!$B$39:$B$782,K$83)+'СЕТ СН'!$H$12+СВЦЭМ!$D$10+'СЕТ СН'!$H$6-'СЕТ СН'!$H$22</f>
        <v>2015.4777525500001</v>
      </c>
      <c r="L114" s="36">
        <f>SUMIFS(СВЦЭМ!$C$39:$C$782,СВЦЭМ!$A$39:$A$782,$A114,СВЦЭМ!$B$39:$B$782,L$83)+'СЕТ СН'!$H$12+СВЦЭМ!$D$10+'СЕТ СН'!$H$6-'СЕТ СН'!$H$22</f>
        <v>1987.8025430299999</v>
      </c>
      <c r="M114" s="36">
        <f>SUMIFS(СВЦЭМ!$C$39:$C$782,СВЦЭМ!$A$39:$A$782,$A114,СВЦЭМ!$B$39:$B$782,M$83)+'СЕТ СН'!$H$12+СВЦЭМ!$D$10+'СЕТ СН'!$H$6-'СЕТ СН'!$H$22</f>
        <v>1983.0838749899999</v>
      </c>
      <c r="N114" s="36">
        <f>SUMIFS(СВЦЭМ!$C$39:$C$782,СВЦЭМ!$A$39:$A$782,$A114,СВЦЭМ!$B$39:$B$782,N$83)+'СЕТ СН'!$H$12+СВЦЭМ!$D$10+'СЕТ СН'!$H$6-'СЕТ СН'!$H$22</f>
        <v>2002.23049268</v>
      </c>
      <c r="O114" s="36">
        <f>SUMIFS(СВЦЭМ!$C$39:$C$782,СВЦЭМ!$A$39:$A$782,$A114,СВЦЭМ!$B$39:$B$782,O$83)+'СЕТ СН'!$H$12+СВЦЭМ!$D$10+'СЕТ СН'!$H$6-'СЕТ СН'!$H$22</f>
        <v>1986.27721653</v>
      </c>
      <c r="P114" s="36">
        <f>SUMIFS(СВЦЭМ!$C$39:$C$782,СВЦЭМ!$A$39:$A$782,$A114,СВЦЭМ!$B$39:$B$782,P$83)+'СЕТ СН'!$H$12+СВЦЭМ!$D$10+'СЕТ СН'!$H$6-'СЕТ СН'!$H$22</f>
        <v>1995.3018762500001</v>
      </c>
      <c r="Q114" s="36">
        <f>SUMIFS(СВЦЭМ!$C$39:$C$782,СВЦЭМ!$A$39:$A$782,$A114,СВЦЭМ!$B$39:$B$782,Q$83)+'СЕТ СН'!$H$12+СВЦЭМ!$D$10+'СЕТ СН'!$H$6-'СЕТ СН'!$H$22</f>
        <v>2011.1141815799999</v>
      </c>
      <c r="R114" s="36">
        <f>SUMIFS(СВЦЭМ!$C$39:$C$782,СВЦЭМ!$A$39:$A$782,$A114,СВЦЭМ!$B$39:$B$782,R$83)+'СЕТ СН'!$H$12+СВЦЭМ!$D$10+'СЕТ СН'!$H$6-'СЕТ СН'!$H$22</f>
        <v>2004.77230981</v>
      </c>
      <c r="S114" s="36">
        <f>SUMIFS(СВЦЭМ!$C$39:$C$782,СВЦЭМ!$A$39:$A$782,$A114,СВЦЭМ!$B$39:$B$782,S$83)+'СЕТ СН'!$H$12+СВЦЭМ!$D$10+'СЕТ СН'!$H$6-'СЕТ СН'!$H$22</f>
        <v>1983.88297812</v>
      </c>
      <c r="T114" s="36">
        <f>SUMIFS(СВЦЭМ!$C$39:$C$782,СВЦЭМ!$A$39:$A$782,$A114,СВЦЭМ!$B$39:$B$782,T$83)+'СЕТ СН'!$H$12+СВЦЭМ!$D$10+'СЕТ СН'!$H$6-'СЕТ СН'!$H$22</f>
        <v>1946.82246983</v>
      </c>
      <c r="U114" s="36">
        <f>SUMIFS(СВЦЭМ!$C$39:$C$782,СВЦЭМ!$A$39:$A$782,$A114,СВЦЭМ!$B$39:$B$782,U$83)+'СЕТ СН'!$H$12+СВЦЭМ!$D$10+'СЕТ СН'!$H$6-'СЕТ СН'!$H$22</f>
        <v>1943.37383998</v>
      </c>
      <c r="V114" s="36">
        <f>SUMIFS(СВЦЭМ!$C$39:$C$782,СВЦЭМ!$A$39:$A$782,$A114,СВЦЭМ!$B$39:$B$782,V$83)+'СЕТ СН'!$H$12+СВЦЭМ!$D$10+'СЕТ СН'!$H$6-'СЕТ СН'!$H$22</f>
        <v>1954.9730744200001</v>
      </c>
      <c r="W114" s="36">
        <f>SUMIFS(СВЦЭМ!$C$39:$C$782,СВЦЭМ!$A$39:$A$782,$A114,СВЦЭМ!$B$39:$B$782,W$83)+'СЕТ СН'!$H$12+СВЦЭМ!$D$10+'СЕТ СН'!$H$6-'СЕТ СН'!$H$22</f>
        <v>1933.05721866</v>
      </c>
      <c r="X114" s="36">
        <f>SUMIFS(СВЦЭМ!$C$39:$C$782,СВЦЭМ!$A$39:$A$782,$A114,СВЦЭМ!$B$39:$B$782,X$83)+'СЕТ СН'!$H$12+СВЦЭМ!$D$10+'СЕТ СН'!$H$6-'СЕТ СН'!$H$22</f>
        <v>1962.3582036299999</v>
      </c>
      <c r="Y114" s="36">
        <f>SUMIFS(СВЦЭМ!$C$39:$C$782,СВЦЭМ!$A$39:$A$782,$A114,СВЦЭМ!$B$39:$B$782,Y$83)+'СЕТ СН'!$H$12+СВЦЭМ!$D$10+'СЕТ СН'!$H$6-'СЕТ СН'!$H$22</f>
        <v>1970.25610104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01.05.2024</v>
      </c>
      <c r="B120" s="36">
        <f>SUMIFS(СВЦЭМ!$C$39:$C$782,СВЦЭМ!$A$39:$A$782,$A120,СВЦЭМ!$B$39:$B$782,B$119)+'СЕТ СН'!$I$12+СВЦЭМ!$D$10+'СЕТ СН'!$I$6-'СЕТ СН'!$I$22</f>
        <v>2717.7012827200001</v>
      </c>
      <c r="C120" s="36">
        <f>SUMIFS(СВЦЭМ!$C$39:$C$782,СВЦЭМ!$A$39:$A$782,$A120,СВЦЭМ!$B$39:$B$782,C$119)+'СЕТ СН'!$I$12+СВЦЭМ!$D$10+'СЕТ СН'!$I$6-'СЕТ СН'!$I$22</f>
        <v>2765.7163525300002</v>
      </c>
      <c r="D120" s="36">
        <f>SUMIFS(СВЦЭМ!$C$39:$C$782,СВЦЭМ!$A$39:$A$782,$A120,СВЦЭМ!$B$39:$B$782,D$119)+'СЕТ СН'!$I$12+СВЦЭМ!$D$10+'СЕТ СН'!$I$6-'СЕТ СН'!$I$22</f>
        <v>2779.5063286900004</v>
      </c>
      <c r="E120" s="36">
        <f>SUMIFS(СВЦЭМ!$C$39:$C$782,СВЦЭМ!$A$39:$A$782,$A120,СВЦЭМ!$B$39:$B$782,E$119)+'СЕТ СН'!$I$12+СВЦЭМ!$D$10+'СЕТ СН'!$I$6-'СЕТ СН'!$I$22</f>
        <v>2793.8889454099999</v>
      </c>
      <c r="F120" s="36">
        <f>SUMIFS(СВЦЭМ!$C$39:$C$782,СВЦЭМ!$A$39:$A$782,$A120,СВЦЭМ!$B$39:$B$782,F$119)+'СЕТ СН'!$I$12+СВЦЭМ!$D$10+'СЕТ СН'!$I$6-'СЕТ СН'!$I$22</f>
        <v>2789.4039769199999</v>
      </c>
      <c r="G120" s="36">
        <f>SUMIFS(СВЦЭМ!$C$39:$C$782,СВЦЭМ!$A$39:$A$782,$A120,СВЦЭМ!$B$39:$B$782,G$119)+'СЕТ СН'!$I$12+СВЦЭМ!$D$10+'СЕТ СН'!$I$6-'СЕТ СН'!$I$22</f>
        <v>2778.8360483599999</v>
      </c>
      <c r="H120" s="36">
        <f>SUMIFS(СВЦЭМ!$C$39:$C$782,СВЦЭМ!$A$39:$A$782,$A120,СВЦЭМ!$B$39:$B$782,H$119)+'СЕТ СН'!$I$12+СВЦЭМ!$D$10+'СЕТ СН'!$I$6-'СЕТ СН'!$I$22</f>
        <v>2772.1668919100002</v>
      </c>
      <c r="I120" s="36">
        <f>SUMIFS(СВЦЭМ!$C$39:$C$782,СВЦЭМ!$A$39:$A$782,$A120,СВЦЭМ!$B$39:$B$782,I$119)+'СЕТ СН'!$I$12+СВЦЭМ!$D$10+'СЕТ СН'!$I$6-'СЕТ СН'!$I$22</f>
        <v>2734.7855171800002</v>
      </c>
      <c r="J120" s="36">
        <f>SUMIFS(СВЦЭМ!$C$39:$C$782,СВЦЭМ!$A$39:$A$782,$A120,СВЦЭМ!$B$39:$B$782,J$119)+'СЕТ СН'!$I$12+СВЦЭМ!$D$10+'СЕТ СН'!$I$6-'СЕТ СН'!$I$22</f>
        <v>2627.3141513</v>
      </c>
      <c r="K120" s="36">
        <f>SUMIFS(СВЦЭМ!$C$39:$C$782,СВЦЭМ!$A$39:$A$782,$A120,СВЦЭМ!$B$39:$B$782,K$119)+'СЕТ СН'!$I$12+СВЦЭМ!$D$10+'СЕТ СН'!$I$6-'СЕТ СН'!$I$22</f>
        <v>2562.8402687100001</v>
      </c>
      <c r="L120" s="36">
        <f>SUMIFS(СВЦЭМ!$C$39:$C$782,СВЦЭМ!$A$39:$A$782,$A120,СВЦЭМ!$B$39:$B$782,L$119)+'СЕТ СН'!$I$12+СВЦЭМ!$D$10+'СЕТ СН'!$I$6-'СЕТ СН'!$I$22</f>
        <v>2556.57945131</v>
      </c>
      <c r="M120" s="36">
        <f>SUMIFS(СВЦЭМ!$C$39:$C$782,СВЦЭМ!$A$39:$A$782,$A120,СВЦЭМ!$B$39:$B$782,M$119)+'СЕТ СН'!$I$12+СВЦЭМ!$D$10+'СЕТ СН'!$I$6-'СЕТ СН'!$I$22</f>
        <v>2563.0120878100001</v>
      </c>
      <c r="N120" s="36">
        <f>SUMIFS(СВЦЭМ!$C$39:$C$782,СВЦЭМ!$A$39:$A$782,$A120,СВЦЭМ!$B$39:$B$782,N$119)+'СЕТ СН'!$I$12+СВЦЭМ!$D$10+'СЕТ СН'!$I$6-'СЕТ СН'!$I$22</f>
        <v>2616.4561055000004</v>
      </c>
      <c r="O120" s="36">
        <f>SUMIFS(СВЦЭМ!$C$39:$C$782,СВЦЭМ!$A$39:$A$782,$A120,СВЦЭМ!$B$39:$B$782,O$119)+'СЕТ СН'!$I$12+СВЦЭМ!$D$10+'СЕТ СН'!$I$6-'СЕТ СН'!$I$22</f>
        <v>2640.5800948599999</v>
      </c>
      <c r="P120" s="36">
        <f>SUMIFS(СВЦЭМ!$C$39:$C$782,СВЦЭМ!$A$39:$A$782,$A120,СВЦЭМ!$B$39:$B$782,P$119)+'СЕТ СН'!$I$12+СВЦЭМ!$D$10+'СЕТ СН'!$I$6-'СЕТ СН'!$I$22</f>
        <v>2659.4165801300001</v>
      </c>
      <c r="Q120" s="36">
        <f>SUMIFS(СВЦЭМ!$C$39:$C$782,СВЦЭМ!$A$39:$A$782,$A120,СВЦЭМ!$B$39:$B$782,Q$119)+'СЕТ СН'!$I$12+СВЦЭМ!$D$10+'СЕТ СН'!$I$6-'СЕТ СН'!$I$22</f>
        <v>2683.8839163600001</v>
      </c>
      <c r="R120" s="36">
        <f>SUMIFS(СВЦЭМ!$C$39:$C$782,СВЦЭМ!$A$39:$A$782,$A120,СВЦЭМ!$B$39:$B$782,R$119)+'СЕТ СН'!$I$12+СВЦЭМ!$D$10+'СЕТ СН'!$I$6-'СЕТ СН'!$I$22</f>
        <v>2684.3244266000002</v>
      </c>
      <c r="S120" s="36">
        <f>SUMIFS(СВЦЭМ!$C$39:$C$782,СВЦЭМ!$A$39:$A$782,$A120,СВЦЭМ!$B$39:$B$782,S$119)+'СЕТ СН'!$I$12+СВЦЭМ!$D$10+'СЕТ СН'!$I$6-'СЕТ СН'!$I$22</f>
        <v>2668.83359862</v>
      </c>
      <c r="T120" s="36">
        <f>SUMIFS(СВЦЭМ!$C$39:$C$782,СВЦЭМ!$A$39:$A$782,$A120,СВЦЭМ!$B$39:$B$782,T$119)+'СЕТ СН'!$I$12+СВЦЭМ!$D$10+'СЕТ СН'!$I$6-'СЕТ СН'!$I$22</f>
        <v>2589.7183278900002</v>
      </c>
      <c r="U120" s="36">
        <f>SUMIFS(СВЦЭМ!$C$39:$C$782,СВЦЭМ!$A$39:$A$782,$A120,СВЦЭМ!$B$39:$B$782,U$119)+'СЕТ СН'!$I$12+СВЦЭМ!$D$10+'СЕТ СН'!$I$6-'СЕТ СН'!$I$22</f>
        <v>2561.4071326100002</v>
      </c>
      <c r="V120" s="36">
        <f>SUMIFS(СВЦЭМ!$C$39:$C$782,СВЦЭМ!$A$39:$A$782,$A120,СВЦЭМ!$B$39:$B$782,V$119)+'СЕТ СН'!$I$12+СВЦЭМ!$D$10+'СЕТ СН'!$I$6-'СЕТ СН'!$I$22</f>
        <v>2551.46359317</v>
      </c>
      <c r="W120" s="36">
        <f>SUMIFS(СВЦЭМ!$C$39:$C$782,СВЦЭМ!$A$39:$A$782,$A120,СВЦЭМ!$B$39:$B$782,W$119)+'СЕТ СН'!$I$12+СВЦЭМ!$D$10+'СЕТ СН'!$I$6-'СЕТ СН'!$I$22</f>
        <v>2546.17401479</v>
      </c>
      <c r="X120" s="36">
        <f>SUMIFS(СВЦЭМ!$C$39:$C$782,СВЦЭМ!$A$39:$A$782,$A120,СВЦЭМ!$B$39:$B$782,X$119)+'СЕТ СН'!$I$12+СВЦЭМ!$D$10+'СЕТ СН'!$I$6-'СЕТ СН'!$I$22</f>
        <v>2551.5066496099998</v>
      </c>
      <c r="Y120" s="36">
        <f>SUMIFS(СВЦЭМ!$C$39:$C$782,СВЦЭМ!$A$39:$A$782,$A120,СВЦЭМ!$B$39:$B$782,Y$119)+'СЕТ СН'!$I$12+СВЦЭМ!$D$10+'СЕТ СН'!$I$6-'СЕТ СН'!$I$22</f>
        <v>2548.8107795200003</v>
      </c>
    </row>
    <row r="121" spans="1:27" ht="15.75" x14ac:dyDescent="0.2">
      <c r="A121" s="35">
        <f>A120+1</f>
        <v>45414</v>
      </c>
      <c r="B121" s="36">
        <f>SUMIFS(СВЦЭМ!$C$39:$C$782,СВЦЭМ!$A$39:$A$782,$A121,СВЦЭМ!$B$39:$B$782,B$119)+'СЕТ СН'!$I$12+СВЦЭМ!$D$10+'СЕТ СН'!$I$6-'СЕТ СН'!$I$22</f>
        <v>2584.6904285199998</v>
      </c>
      <c r="C121" s="36">
        <f>SUMIFS(СВЦЭМ!$C$39:$C$782,СВЦЭМ!$A$39:$A$782,$A121,СВЦЭМ!$B$39:$B$782,C$119)+'СЕТ СН'!$I$12+СВЦЭМ!$D$10+'СЕТ СН'!$I$6-'СЕТ СН'!$I$22</f>
        <v>2632.2076485600001</v>
      </c>
      <c r="D121" s="36">
        <f>SUMIFS(СВЦЭМ!$C$39:$C$782,СВЦЭМ!$A$39:$A$782,$A121,СВЦЭМ!$B$39:$B$782,D$119)+'СЕТ СН'!$I$12+СВЦЭМ!$D$10+'СЕТ СН'!$I$6-'СЕТ СН'!$I$22</f>
        <v>2657.02576254</v>
      </c>
      <c r="E121" s="36">
        <f>SUMIFS(СВЦЭМ!$C$39:$C$782,СВЦЭМ!$A$39:$A$782,$A121,СВЦЭМ!$B$39:$B$782,E$119)+'СЕТ СН'!$I$12+СВЦЭМ!$D$10+'СЕТ СН'!$I$6-'СЕТ СН'!$I$22</f>
        <v>2671.3131341200001</v>
      </c>
      <c r="F121" s="36">
        <f>SUMIFS(СВЦЭМ!$C$39:$C$782,СВЦЭМ!$A$39:$A$782,$A121,СВЦЭМ!$B$39:$B$782,F$119)+'СЕТ СН'!$I$12+СВЦЭМ!$D$10+'СЕТ СН'!$I$6-'СЕТ СН'!$I$22</f>
        <v>2669.1444247999998</v>
      </c>
      <c r="G121" s="36">
        <f>SUMIFS(СВЦЭМ!$C$39:$C$782,СВЦЭМ!$A$39:$A$782,$A121,СВЦЭМ!$B$39:$B$782,G$119)+'СЕТ СН'!$I$12+СВЦЭМ!$D$10+'СЕТ СН'!$I$6-'СЕТ СН'!$I$22</f>
        <v>2642.3476237</v>
      </c>
      <c r="H121" s="36">
        <f>SUMIFS(СВЦЭМ!$C$39:$C$782,СВЦЭМ!$A$39:$A$782,$A121,СВЦЭМ!$B$39:$B$782,H$119)+'СЕТ СН'!$I$12+СВЦЭМ!$D$10+'СЕТ СН'!$I$6-'СЕТ СН'!$I$22</f>
        <v>2597.352805</v>
      </c>
      <c r="I121" s="36">
        <f>SUMIFS(СВЦЭМ!$C$39:$C$782,СВЦЭМ!$A$39:$A$782,$A121,СВЦЭМ!$B$39:$B$782,I$119)+'СЕТ СН'!$I$12+СВЦЭМ!$D$10+'СЕТ СН'!$I$6-'СЕТ СН'!$I$22</f>
        <v>2522.26362509</v>
      </c>
      <c r="J121" s="36">
        <f>SUMIFS(СВЦЭМ!$C$39:$C$782,СВЦЭМ!$A$39:$A$782,$A121,СВЦЭМ!$B$39:$B$782,J$119)+'СЕТ СН'!$I$12+СВЦЭМ!$D$10+'СЕТ СН'!$I$6-'СЕТ СН'!$I$22</f>
        <v>2466.2498106800003</v>
      </c>
      <c r="K121" s="36">
        <f>SUMIFS(СВЦЭМ!$C$39:$C$782,СВЦЭМ!$A$39:$A$782,$A121,СВЦЭМ!$B$39:$B$782,K$119)+'СЕТ СН'!$I$12+СВЦЭМ!$D$10+'СЕТ СН'!$I$6-'СЕТ СН'!$I$22</f>
        <v>2441.0644794</v>
      </c>
      <c r="L121" s="36">
        <f>SUMIFS(СВЦЭМ!$C$39:$C$782,СВЦЭМ!$A$39:$A$782,$A121,СВЦЭМ!$B$39:$B$782,L$119)+'СЕТ СН'!$I$12+СВЦЭМ!$D$10+'СЕТ СН'!$I$6-'СЕТ СН'!$I$22</f>
        <v>2449.3493426</v>
      </c>
      <c r="M121" s="36">
        <f>SUMIFS(СВЦЭМ!$C$39:$C$782,СВЦЭМ!$A$39:$A$782,$A121,СВЦЭМ!$B$39:$B$782,M$119)+'СЕТ СН'!$I$12+СВЦЭМ!$D$10+'СЕТ СН'!$I$6-'СЕТ СН'!$I$22</f>
        <v>2471.17446088</v>
      </c>
      <c r="N121" s="36">
        <f>SUMIFS(СВЦЭМ!$C$39:$C$782,СВЦЭМ!$A$39:$A$782,$A121,СВЦЭМ!$B$39:$B$782,N$119)+'СЕТ СН'!$I$12+СВЦЭМ!$D$10+'СЕТ СН'!$I$6-'СЕТ СН'!$I$22</f>
        <v>2491.8568150800002</v>
      </c>
      <c r="O121" s="36">
        <f>SUMIFS(СВЦЭМ!$C$39:$C$782,СВЦЭМ!$A$39:$A$782,$A121,СВЦЭМ!$B$39:$B$782,O$119)+'СЕТ СН'!$I$12+СВЦЭМ!$D$10+'СЕТ СН'!$I$6-'СЕТ СН'!$I$22</f>
        <v>2478.3424744700001</v>
      </c>
      <c r="P121" s="36">
        <f>SUMIFS(СВЦЭМ!$C$39:$C$782,СВЦЭМ!$A$39:$A$782,$A121,СВЦЭМ!$B$39:$B$782,P$119)+'СЕТ СН'!$I$12+СВЦЭМ!$D$10+'СЕТ СН'!$I$6-'СЕТ СН'!$I$22</f>
        <v>2490.8561887300002</v>
      </c>
      <c r="Q121" s="36">
        <f>SUMIFS(СВЦЭМ!$C$39:$C$782,СВЦЭМ!$A$39:$A$782,$A121,СВЦЭМ!$B$39:$B$782,Q$119)+'СЕТ СН'!$I$12+СВЦЭМ!$D$10+'СЕТ СН'!$I$6-'СЕТ СН'!$I$22</f>
        <v>2527.0136176200003</v>
      </c>
      <c r="R121" s="36">
        <f>SUMIFS(СВЦЭМ!$C$39:$C$782,СВЦЭМ!$A$39:$A$782,$A121,СВЦЭМ!$B$39:$B$782,R$119)+'СЕТ СН'!$I$12+СВЦЭМ!$D$10+'СЕТ СН'!$I$6-'СЕТ СН'!$I$22</f>
        <v>2528.03248553</v>
      </c>
      <c r="S121" s="36">
        <f>SUMIFS(СВЦЭМ!$C$39:$C$782,СВЦЭМ!$A$39:$A$782,$A121,СВЦЭМ!$B$39:$B$782,S$119)+'СЕТ СН'!$I$12+СВЦЭМ!$D$10+'СЕТ СН'!$I$6-'СЕТ СН'!$I$22</f>
        <v>2527.6682040400001</v>
      </c>
      <c r="T121" s="36">
        <f>SUMIFS(СВЦЭМ!$C$39:$C$782,СВЦЭМ!$A$39:$A$782,$A121,СВЦЭМ!$B$39:$B$782,T$119)+'СЕТ СН'!$I$12+СВЦЭМ!$D$10+'СЕТ СН'!$I$6-'СЕТ СН'!$I$22</f>
        <v>2497.2284020400002</v>
      </c>
      <c r="U121" s="36">
        <f>SUMIFS(СВЦЭМ!$C$39:$C$782,СВЦЭМ!$A$39:$A$782,$A121,СВЦЭМ!$B$39:$B$782,U$119)+'СЕТ СН'!$I$12+СВЦЭМ!$D$10+'СЕТ СН'!$I$6-'СЕТ СН'!$I$22</f>
        <v>2463.3761739500001</v>
      </c>
      <c r="V121" s="36">
        <f>SUMIFS(СВЦЭМ!$C$39:$C$782,СВЦЭМ!$A$39:$A$782,$A121,СВЦЭМ!$B$39:$B$782,V$119)+'СЕТ СН'!$I$12+СВЦЭМ!$D$10+'СЕТ СН'!$I$6-'СЕТ СН'!$I$22</f>
        <v>2420.8569523599999</v>
      </c>
      <c r="W121" s="36">
        <f>SUMIFS(СВЦЭМ!$C$39:$C$782,СВЦЭМ!$A$39:$A$782,$A121,СВЦЭМ!$B$39:$B$782,W$119)+'СЕТ СН'!$I$12+СВЦЭМ!$D$10+'СЕТ СН'!$I$6-'СЕТ СН'!$I$22</f>
        <v>2414.6772378000001</v>
      </c>
      <c r="X121" s="36">
        <f>SUMIFS(СВЦЭМ!$C$39:$C$782,СВЦЭМ!$A$39:$A$782,$A121,СВЦЭМ!$B$39:$B$782,X$119)+'СЕТ СН'!$I$12+СВЦЭМ!$D$10+'СЕТ СН'!$I$6-'СЕТ СН'!$I$22</f>
        <v>2469.0957879600001</v>
      </c>
      <c r="Y121" s="36">
        <f>SUMIFS(СВЦЭМ!$C$39:$C$782,СВЦЭМ!$A$39:$A$782,$A121,СВЦЭМ!$B$39:$B$782,Y$119)+'СЕТ СН'!$I$12+СВЦЭМ!$D$10+'СЕТ СН'!$I$6-'СЕТ СН'!$I$22</f>
        <v>2613.01288187</v>
      </c>
    </row>
    <row r="122" spans="1:27" ht="15.75" x14ac:dyDescent="0.2">
      <c r="A122" s="35">
        <f t="shared" ref="A122:A150" si="3">A121+1</f>
        <v>45415</v>
      </c>
      <c r="B122" s="36">
        <f>SUMIFS(СВЦЭМ!$C$39:$C$782,СВЦЭМ!$A$39:$A$782,$A122,СВЦЭМ!$B$39:$B$782,B$119)+'СЕТ СН'!$I$12+СВЦЭМ!$D$10+'СЕТ СН'!$I$6-'СЕТ СН'!$I$22</f>
        <v>2704.4772903900002</v>
      </c>
      <c r="C122" s="36">
        <f>SUMIFS(СВЦЭМ!$C$39:$C$782,СВЦЭМ!$A$39:$A$782,$A122,СВЦЭМ!$B$39:$B$782,C$119)+'СЕТ СН'!$I$12+СВЦЭМ!$D$10+'СЕТ СН'!$I$6-'СЕТ СН'!$I$22</f>
        <v>2742.3261609600004</v>
      </c>
      <c r="D122" s="36">
        <f>SUMIFS(СВЦЭМ!$C$39:$C$782,СВЦЭМ!$A$39:$A$782,$A122,СВЦЭМ!$B$39:$B$782,D$119)+'СЕТ СН'!$I$12+СВЦЭМ!$D$10+'СЕТ СН'!$I$6-'СЕТ СН'!$I$22</f>
        <v>2776.0914672400004</v>
      </c>
      <c r="E122" s="36">
        <f>SUMIFS(СВЦЭМ!$C$39:$C$782,СВЦЭМ!$A$39:$A$782,$A122,СВЦЭМ!$B$39:$B$782,E$119)+'СЕТ СН'!$I$12+СВЦЭМ!$D$10+'СЕТ СН'!$I$6-'СЕТ СН'!$I$22</f>
        <v>2795.69127561</v>
      </c>
      <c r="F122" s="36">
        <f>SUMIFS(СВЦЭМ!$C$39:$C$782,СВЦЭМ!$A$39:$A$782,$A122,СВЦЭМ!$B$39:$B$782,F$119)+'СЕТ СН'!$I$12+СВЦЭМ!$D$10+'СЕТ СН'!$I$6-'СЕТ СН'!$I$22</f>
        <v>2789.85525835</v>
      </c>
      <c r="G122" s="36">
        <f>SUMIFS(СВЦЭМ!$C$39:$C$782,СВЦЭМ!$A$39:$A$782,$A122,СВЦЭМ!$B$39:$B$782,G$119)+'СЕТ СН'!$I$12+СВЦЭМ!$D$10+'СЕТ СН'!$I$6-'СЕТ СН'!$I$22</f>
        <v>2778.1003264299998</v>
      </c>
      <c r="H122" s="36">
        <f>SUMIFS(СВЦЭМ!$C$39:$C$782,СВЦЭМ!$A$39:$A$782,$A122,СВЦЭМ!$B$39:$B$782,H$119)+'СЕТ СН'!$I$12+СВЦЭМ!$D$10+'СЕТ СН'!$I$6-'СЕТ СН'!$I$22</f>
        <v>2704.7726080000002</v>
      </c>
      <c r="I122" s="36">
        <f>SUMIFS(СВЦЭМ!$C$39:$C$782,СВЦЭМ!$A$39:$A$782,$A122,СВЦЭМ!$B$39:$B$782,I$119)+'СЕТ СН'!$I$12+СВЦЭМ!$D$10+'СЕТ СН'!$I$6-'СЕТ СН'!$I$22</f>
        <v>2615.34227216</v>
      </c>
      <c r="J122" s="36">
        <f>SUMIFS(СВЦЭМ!$C$39:$C$782,СВЦЭМ!$A$39:$A$782,$A122,СВЦЭМ!$B$39:$B$782,J$119)+'СЕТ СН'!$I$12+СВЦЭМ!$D$10+'СЕТ СН'!$I$6-'СЕТ СН'!$I$22</f>
        <v>2562.8448464200001</v>
      </c>
      <c r="K122" s="36">
        <f>SUMIFS(СВЦЭМ!$C$39:$C$782,СВЦЭМ!$A$39:$A$782,$A122,СВЦЭМ!$B$39:$B$782,K$119)+'СЕТ СН'!$I$12+СВЦЭМ!$D$10+'СЕТ СН'!$I$6-'СЕТ СН'!$I$22</f>
        <v>2546.1168419699998</v>
      </c>
      <c r="L122" s="36">
        <f>SUMIFS(СВЦЭМ!$C$39:$C$782,СВЦЭМ!$A$39:$A$782,$A122,СВЦЭМ!$B$39:$B$782,L$119)+'СЕТ СН'!$I$12+СВЦЭМ!$D$10+'СЕТ СН'!$I$6-'СЕТ СН'!$I$22</f>
        <v>2535.23566089</v>
      </c>
      <c r="M122" s="36">
        <f>SUMIFS(СВЦЭМ!$C$39:$C$782,СВЦЭМ!$A$39:$A$782,$A122,СВЦЭМ!$B$39:$B$782,M$119)+'СЕТ СН'!$I$12+СВЦЭМ!$D$10+'СЕТ СН'!$I$6-'СЕТ СН'!$I$22</f>
        <v>2548.7656588099999</v>
      </c>
      <c r="N122" s="36">
        <f>SUMIFS(СВЦЭМ!$C$39:$C$782,СВЦЭМ!$A$39:$A$782,$A122,СВЦЭМ!$B$39:$B$782,N$119)+'СЕТ СН'!$I$12+СВЦЭМ!$D$10+'СЕТ СН'!$I$6-'СЕТ СН'!$I$22</f>
        <v>2513.51388296</v>
      </c>
      <c r="O122" s="36">
        <f>SUMIFS(СВЦЭМ!$C$39:$C$782,СВЦЭМ!$A$39:$A$782,$A122,СВЦЭМ!$B$39:$B$782,O$119)+'СЕТ СН'!$I$12+СВЦЭМ!$D$10+'СЕТ СН'!$I$6-'СЕТ СН'!$I$22</f>
        <v>2510.6995675200001</v>
      </c>
      <c r="P122" s="36">
        <f>SUMIFS(СВЦЭМ!$C$39:$C$782,СВЦЭМ!$A$39:$A$782,$A122,СВЦЭМ!$B$39:$B$782,P$119)+'СЕТ СН'!$I$12+СВЦЭМ!$D$10+'СЕТ СН'!$I$6-'СЕТ СН'!$I$22</f>
        <v>2563.4513797</v>
      </c>
      <c r="Q122" s="36">
        <f>SUMIFS(СВЦЭМ!$C$39:$C$782,СВЦЭМ!$A$39:$A$782,$A122,СВЦЭМ!$B$39:$B$782,Q$119)+'СЕТ СН'!$I$12+СВЦЭМ!$D$10+'СЕТ СН'!$I$6-'СЕТ СН'!$I$22</f>
        <v>2584.73234718</v>
      </c>
      <c r="R122" s="36">
        <f>SUMIFS(СВЦЭМ!$C$39:$C$782,СВЦЭМ!$A$39:$A$782,$A122,СВЦЭМ!$B$39:$B$782,R$119)+'СЕТ СН'!$I$12+СВЦЭМ!$D$10+'СЕТ СН'!$I$6-'СЕТ СН'!$I$22</f>
        <v>2596.4757388600001</v>
      </c>
      <c r="S122" s="36">
        <f>SUMIFS(СВЦЭМ!$C$39:$C$782,СВЦЭМ!$A$39:$A$782,$A122,СВЦЭМ!$B$39:$B$782,S$119)+'СЕТ СН'!$I$12+СВЦЭМ!$D$10+'СЕТ СН'!$I$6-'СЕТ СН'!$I$22</f>
        <v>2585.1597483800001</v>
      </c>
      <c r="T122" s="36">
        <f>SUMIFS(СВЦЭМ!$C$39:$C$782,СВЦЭМ!$A$39:$A$782,$A122,СВЦЭМ!$B$39:$B$782,T$119)+'СЕТ СН'!$I$12+СВЦЭМ!$D$10+'СЕТ СН'!$I$6-'СЕТ СН'!$I$22</f>
        <v>2564.2903437200002</v>
      </c>
      <c r="U122" s="36">
        <f>SUMIFS(СВЦЭМ!$C$39:$C$782,СВЦЭМ!$A$39:$A$782,$A122,СВЦЭМ!$B$39:$B$782,U$119)+'СЕТ СН'!$I$12+СВЦЭМ!$D$10+'СЕТ СН'!$I$6-'СЕТ СН'!$I$22</f>
        <v>2538.92028802</v>
      </c>
      <c r="V122" s="36">
        <f>SUMIFS(СВЦЭМ!$C$39:$C$782,СВЦЭМ!$A$39:$A$782,$A122,СВЦЭМ!$B$39:$B$782,V$119)+'СЕТ СН'!$I$12+СВЦЭМ!$D$10+'СЕТ СН'!$I$6-'СЕТ СН'!$I$22</f>
        <v>2530.9471707399998</v>
      </c>
      <c r="W122" s="36">
        <f>SUMIFS(СВЦЭМ!$C$39:$C$782,СВЦЭМ!$A$39:$A$782,$A122,СВЦЭМ!$B$39:$B$782,W$119)+'СЕТ СН'!$I$12+СВЦЭМ!$D$10+'СЕТ СН'!$I$6-'СЕТ СН'!$I$22</f>
        <v>2513.9728501999998</v>
      </c>
      <c r="X122" s="36">
        <f>SUMIFS(СВЦЭМ!$C$39:$C$782,СВЦЭМ!$A$39:$A$782,$A122,СВЦЭМ!$B$39:$B$782,X$119)+'СЕТ СН'!$I$12+СВЦЭМ!$D$10+'СЕТ СН'!$I$6-'СЕТ СН'!$I$22</f>
        <v>2556.7238484199997</v>
      </c>
      <c r="Y122" s="36">
        <f>SUMIFS(СВЦЭМ!$C$39:$C$782,СВЦЭМ!$A$39:$A$782,$A122,СВЦЭМ!$B$39:$B$782,Y$119)+'СЕТ СН'!$I$12+СВЦЭМ!$D$10+'СЕТ СН'!$I$6-'СЕТ СН'!$I$22</f>
        <v>2622.9778858</v>
      </c>
    </row>
    <row r="123" spans="1:27" ht="15.75" x14ac:dyDescent="0.2">
      <c r="A123" s="35">
        <f t="shared" si="3"/>
        <v>45416</v>
      </c>
      <c r="B123" s="36">
        <f>SUMIFS(СВЦЭМ!$C$39:$C$782,СВЦЭМ!$A$39:$A$782,$A123,СВЦЭМ!$B$39:$B$782,B$119)+'СЕТ СН'!$I$12+СВЦЭМ!$D$10+'СЕТ СН'!$I$6-'СЕТ СН'!$I$22</f>
        <v>2630.5157807200003</v>
      </c>
      <c r="C123" s="36">
        <f>SUMIFS(СВЦЭМ!$C$39:$C$782,СВЦЭМ!$A$39:$A$782,$A123,СВЦЭМ!$B$39:$B$782,C$119)+'СЕТ СН'!$I$12+СВЦЭМ!$D$10+'СЕТ СН'!$I$6-'СЕТ СН'!$I$22</f>
        <v>2655.5604026600004</v>
      </c>
      <c r="D123" s="36">
        <f>SUMIFS(СВЦЭМ!$C$39:$C$782,СВЦЭМ!$A$39:$A$782,$A123,СВЦЭМ!$B$39:$B$782,D$119)+'СЕТ СН'!$I$12+СВЦЭМ!$D$10+'СЕТ СН'!$I$6-'СЕТ СН'!$I$22</f>
        <v>2690.3642848</v>
      </c>
      <c r="E123" s="36">
        <f>SUMIFS(СВЦЭМ!$C$39:$C$782,СВЦЭМ!$A$39:$A$782,$A123,СВЦЭМ!$B$39:$B$782,E$119)+'СЕТ СН'!$I$12+СВЦЭМ!$D$10+'СЕТ СН'!$I$6-'СЕТ СН'!$I$22</f>
        <v>2719.2323929700001</v>
      </c>
      <c r="F123" s="36">
        <f>SUMIFS(СВЦЭМ!$C$39:$C$782,СВЦЭМ!$A$39:$A$782,$A123,СВЦЭМ!$B$39:$B$782,F$119)+'СЕТ СН'!$I$12+СВЦЭМ!$D$10+'СЕТ СН'!$I$6-'СЕТ СН'!$I$22</f>
        <v>2745.681028</v>
      </c>
      <c r="G123" s="36">
        <f>SUMIFS(СВЦЭМ!$C$39:$C$782,СВЦЭМ!$A$39:$A$782,$A123,СВЦЭМ!$B$39:$B$782,G$119)+'СЕТ СН'!$I$12+СВЦЭМ!$D$10+'СЕТ СН'!$I$6-'СЕТ СН'!$I$22</f>
        <v>2733.9300603900001</v>
      </c>
      <c r="H123" s="36">
        <f>SUMIFS(СВЦЭМ!$C$39:$C$782,СВЦЭМ!$A$39:$A$782,$A123,СВЦЭМ!$B$39:$B$782,H$119)+'СЕТ СН'!$I$12+СВЦЭМ!$D$10+'СЕТ СН'!$I$6-'СЕТ СН'!$I$22</f>
        <v>2612.5904969499998</v>
      </c>
      <c r="I123" s="36">
        <f>SUMIFS(СВЦЭМ!$C$39:$C$782,СВЦЭМ!$A$39:$A$782,$A123,СВЦЭМ!$B$39:$B$782,I$119)+'СЕТ СН'!$I$12+СВЦЭМ!$D$10+'СЕТ СН'!$I$6-'СЕТ СН'!$I$22</f>
        <v>2559.7052977000003</v>
      </c>
      <c r="J123" s="36">
        <f>SUMIFS(СВЦЭМ!$C$39:$C$782,СВЦЭМ!$A$39:$A$782,$A123,СВЦЭМ!$B$39:$B$782,J$119)+'СЕТ СН'!$I$12+СВЦЭМ!$D$10+'СЕТ СН'!$I$6-'СЕТ СН'!$I$22</f>
        <v>2485.2401999100002</v>
      </c>
      <c r="K123" s="36">
        <f>SUMIFS(СВЦЭМ!$C$39:$C$782,СВЦЭМ!$A$39:$A$782,$A123,СВЦЭМ!$B$39:$B$782,K$119)+'СЕТ СН'!$I$12+СВЦЭМ!$D$10+'СЕТ СН'!$I$6-'СЕТ СН'!$I$22</f>
        <v>2442.8635356700001</v>
      </c>
      <c r="L123" s="36">
        <f>SUMIFS(СВЦЭМ!$C$39:$C$782,СВЦЭМ!$A$39:$A$782,$A123,СВЦЭМ!$B$39:$B$782,L$119)+'СЕТ СН'!$I$12+СВЦЭМ!$D$10+'СЕТ СН'!$I$6-'СЕТ СН'!$I$22</f>
        <v>2381.47336885</v>
      </c>
      <c r="M123" s="36">
        <f>SUMIFS(СВЦЭМ!$C$39:$C$782,СВЦЭМ!$A$39:$A$782,$A123,СВЦЭМ!$B$39:$B$782,M$119)+'СЕТ СН'!$I$12+СВЦЭМ!$D$10+'СЕТ СН'!$I$6-'СЕТ СН'!$I$22</f>
        <v>2387.60016473</v>
      </c>
      <c r="N123" s="36">
        <f>SUMIFS(СВЦЭМ!$C$39:$C$782,СВЦЭМ!$A$39:$A$782,$A123,СВЦЭМ!$B$39:$B$782,N$119)+'СЕТ СН'!$I$12+СВЦЭМ!$D$10+'СЕТ СН'!$I$6-'СЕТ СН'!$I$22</f>
        <v>2405.7749272299998</v>
      </c>
      <c r="O123" s="36">
        <f>SUMIFS(СВЦЭМ!$C$39:$C$782,СВЦЭМ!$A$39:$A$782,$A123,СВЦЭМ!$B$39:$B$782,O$119)+'СЕТ СН'!$I$12+СВЦЭМ!$D$10+'СЕТ СН'!$I$6-'СЕТ СН'!$I$22</f>
        <v>2416.6128783599997</v>
      </c>
      <c r="P123" s="36">
        <f>SUMIFS(СВЦЭМ!$C$39:$C$782,СВЦЭМ!$A$39:$A$782,$A123,СВЦЭМ!$B$39:$B$782,P$119)+'СЕТ СН'!$I$12+СВЦЭМ!$D$10+'СЕТ СН'!$I$6-'СЕТ СН'!$I$22</f>
        <v>2433.8324118099999</v>
      </c>
      <c r="Q123" s="36">
        <f>SUMIFS(СВЦЭМ!$C$39:$C$782,СВЦЭМ!$A$39:$A$782,$A123,СВЦЭМ!$B$39:$B$782,Q$119)+'СЕТ СН'!$I$12+СВЦЭМ!$D$10+'СЕТ СН'!$I$6-'СЕТ СН'!$I$22</f>
        <v>2449.2345196799997</v>
      </c>
      <c r="R123" s="36">
        <f>SUMIFS(СВЦЭМ!$C$39:$C$782,СВЦЭМ!$A$39:$A$782,$A123,СВЦЭМ!$B$39:$B$782,R$119)+'СЕТ СН'!$I$12+СВЦЭМ!$D$10+'СЕТ СН'!$I$6-'СЕТ СН'!$I$22</f>
        <v>2454.8998194300002</v>
      </c>
      <c r="S123" s="36">
        <f>SUMIFS(СВЦЭМ!$C$39:$C$782,СВЦЭМ!$A$39:$A$782,$A123,СВЦЭМ!$B$39:$B$782,S$119)+'СЕТ СН'!$I$12+СВЦЭМ!$D$10+'СЕТ СН'!$I$6-'СЕТ СН'!$I$22</f>
        <v>2441.0890428600001</v>
      </c>
      <c r="T123" s="36">
        <f>SUMIFS(СВЦЭМ!$C$39:$C$782,СВЦЭМ!$A$39:$A$782,$A123,СВЦЭМ!$B$39:$B$782,T$119)+'СЕТ СН'!$I$12+СВЦЭМ!$D$10+'СЕТ СН'!$I$6-'СЕТ СН'!$I$22</f>
        <v>2427.5440350099998</v>
      </c>
      <c r="U123" s="36">
        <f>SUMIFS(СВЦЭМ!$C$39:$C$782,СВЦЭМ!$A$39:$A$782,$A123,СВЦЭМ!$B$39:$B$782,U$119)+'СЕТ СН'!$I$12+СВЦЭМ!$D$10+'СЕТ СН'!$I$6-'СЕТ СН'!$I$22</f>
        <v>2424.29021573</v>
      </c>
      <c r="V123" s="36">
        <f>SUMIFS(СВЦЭМ!$C$39:$C$782,СВЦЭМ!$A$39:$A$782,$A123,СВЦЭМ!$B$39:$B$782,V$119)+'СЕТ СН'!$I$12+СВЦЭМ!$D$10+'СЕТ СН'!$I$6-'СЕТ СН'!$I$22</f>
        <v>2460.61544856</v>
      </c>
      <c r="W123" s="36">
        <f>SUMIFS(СВЦЭМ!$C$39:$C$782,СВЦЭМ!$A$39:$A$782,$A123,СВЦЭМ!$B$39:$B$782,W$119)+'СЕТ СН'!$I$12+СВЦЭМ!$D$10+'СЕТ СН'!$I$6-'СЕТ СН'!$I$22</f>
        <v>2423.9677968300002</v>
      </c>
      <c r="X123" s="36">
        <f>SUMIFS(СВЦЭМ!$C$39:$C$782,СВЦЭМ!$A$39:$A$782,$A123,СВЦЭМ!$B$39:$B$782,X$119)+'СЕТ СН'!$I$12+СВЦЭМ!$D$10+'СЕТ СН'!$I$6-'СЕТ СН'!$I$22</f>
        <v>2471.0429893999999</v>
      </c>
      <c r="Y123" s="36">
        <f>SUMIFS(СВЦЭМ!$C$39:$C$782,СВЦЭМ!$A$39:$A$782,$A123,СВЦЭМ!$B$39:$B$782,Y$119)+'СЕТ СН'!$I$12+СВЦЭМ!$D$10+'СЕТ СН'!$I$6-'СЕТ СН'!$I$22</f>
        <v>2542.3266440699999</v>
      </c>
    </row>
    <row r="124" spans="1:27" ht="15.75" x14ac:dyDescent="0.2">
      <c r="A124" s="35">
        <f t="shared" si="3"/>
        <v>45417</v>
      </c>
      <c r="B124" s="36">
        <f>SUMIFS(СВЦЭМ!$C$39:$C$782,СВЦЭМ!$A$39:$A$782,$A124,СВЦЭМ!$B$39:$B$782,B$119)+'СЕТ СН'!$I$12+СВЦЭМ!$D$10+'СЕТ СН'!$I$6-'СЕТ СН'!$I$22</f>
        <v>2617.1805431000002</v>
      </c>
      <c r="C124" s="36">
        <f>SUMIFS(СВЦЭМ!$C$39:$C$782,СВЦЭМ!$A$39:$A$782,$A124,СВЦЭМ!$B$39:$B$782,C$119)+'СЕТ СН'!$I$12+СВЦЭМ!$D$10+'СЕТ СН'!$I$6-'СЕТ СН'!$I$22</f>
        <v>2679.49335724</v>
      </c>
      <c r="D124" s="36">
        <f>SUMIFS(СВЦЭМ!$C$39:$C$782,СВЦЭМ!$A$39:$A$782,$A124,СВЦЭМ!$B$39:$B$782,D$119)+'СЕТ СН'!$I$12+СВЦЭМ!$D$10+'СЕТ СН'!$I$6-'СЕТ СН'!$I$22</f>
        <v>2705.45376743</v>
      </c>
      <c r="E124" s="36">
        <f>SUMIFS(СВЦЭМ!$C$39:$C$782,СВЦЭМ!$A$39:$A$782,$A124,СВЦЭМ!$B$39:$B$782,E$119)+'СЕТ СН'!$I$12+СВЦЭМ!$D$10+'СЕТ СН'!$I$6-'СЕТ СН'!$I$22</f>
        <v>2722.2895747299999</v>
      </c>
      <c r="F124" s="36">
        <f>SUMIFS(СВЦЭМ!$C$39:$C$782,СВЦЭМ!$A$39:$A$782,$A124,СВЦЭМ!$B$39:$B$782,F$119)+'СЕТ СН'!$I$12+СВЦЭМ!$D$10+'СЕТ СН'!$I$6-'СЕТ СН'!$I$22</f>
        <v>2739.0115871899998</v>
      </c>
      <c r="G124" s="36">
        <f>SUMIFS(СВЦЭМ!$C$39:$C$782,СВЦЭМ!$A$39:$A$782,$A124,СВЦЭМ!$B$39:$B$782,G$119)+'СЕТ СН'!$I$12+СВЦЭМ!$D$10+'СЕТ СН'!$I$6-'СЕТ СН'!$I$22</f>
        <v>2713.5560188199997</v>
      </c>
      <c r="H124" s="36">
        <f>SUMIFS(СВЦЭМ!$C$39:$C$782,СВЦЭМ!$A$39:$A$782,$A124,СВЦЭМ!$B$39:$B$782,H$119)+'СЕТ СН'!$I$12+СВЦЭМ!$D$10+'СЕТ СН'!$I$6-'СЕТ СН'!$I$22</f>
        <v>2715.9803088200001</v>
      </c>
      <c r="I124" s="36">
        <f>SUMIFS(СВЦЭМ!$C$39:$C$782,СВЦЭМ!$A$39:$A$782,$A124,СВЦЭМ!$B$39:$B$782,I$119)+'СЕТ СН'!$I$12+СВЦЭМ!$D$10+'СЕТ СН'!$I$6-'СЕТ СН'!$I$22</f>
        <v>2670.4131628100004</v>
      </c>
      <c r="J124" s="36">
        <f>SUMIFS(СВЦЭМ!$C$39:$C$782,СВЦЭМ!$A$39:$A$782,$A124,СВЦЭМ!$B$39:$B$782,J$119)+'СЕТ СН'!$I$12+СВЦЭМ!$D$10+'СЕТ СН'!$I$6-'СЕТ СН'!$I$22</f>
        <v>2585.3628080799999</v>
      </c>
      <c r="K124" s="36">
        <f>SUMIFS(СВЦЭМ!$C$39:$C$782,СВЦЭМ!$A$39:$A$782,$A124,СВЦЭМ!$B$39:$B$782,K$119)+'СЕТ СН'!$I$12+СВЦЭМ!$D$10+'СЕТ СН'!$I$6-'СЕТ СН'!$I$22</f>
        <v>2526.2904666700001</v>
      </c>
      <c r="L124" s="36">
        <f>SUMIFS(СВЦЭМ!$C$39:$C$782,СВЦЭМ!$A$39:$A$782,$A124,СВЦЭМ!$B$39:$B$782,L$119)+'СЕТ СН'!$I$12+СВЦЭМ!$D$10+'СЕТ СН'!$I$6-'СЕТ СН'!$I$22</f>
        <v>2475.8732542600001</v>
      </c>
      <c r="M124" s="36">
        <f>SUMIFS(СВЦЭМ!$C$39:$C$782,СВЦЭМ!$A$39:$A$782,$A124,СВЦЭМ!$B$39:$B$782,M$119)+'СЕТ СН'!$I$12+СВЦЭМ!$D$10+'СЕТ СН'!$I$6-'СЕТ СН'!$I$22</f>
        <v>2459.97977915</v>
      </c>
      <c r="N124" s="36">
        <f>SUMIFS(СВЦЭМ!$C$39:$C$782,СВЦЭМ!$A$39:$A$782,$A124,СВЦЭМ!$B$39:$B$782,N$119)+'СЕТ СН'!$I$12+СВЦЭМ!$D$10+'СЕТ СН'!$I$6-'СЕТ СН'!$I$22</f>
        <v>2464.51078418</v>
      </c>
      <c r="O124" s="36">
        <f>SUMIFS(СВЦЭМ!$C$39:$C$782,СВЦЭМ!$A$39:$A$782,$A124,СВЦЭМ!$B$39:$B$782,O$119)+'СЕТ СН'!$I$12+СВЦЭМ!$D$10+'СЕТ СН'!$I$6-'СЕТ СН'!$I$22</f>
        <v>2505.6989529299999</v>
      </c>
      <c r="P124" s="36">
        <f>SUMIFS(СВЦЭМ!$C$39:$C$782,СВЦЭМ!$A$39:$A$782,$A124,СВЦЭМ!$B$39:$B$782,P$119)+'СЕТ СН'!$I$12+СВЦЭМ!$D$10+'СЕТ СН'!$I$6-'СЕТ СН'!$I$22</f>
        <v>2515.6680220200001</v>
      </c>
      <c r="Q124" s="36">
        <f>SUMIFS(СВЦЭМ!$C$39:$C$782,СВЦЭМ!$A$39:$A$782,$A124,СВЦЭМ!$B$39:$B$782,Q$119)+'СЕТ СН'!$I$12+СВЦЭМ!$D$10+'СЕТ СН'!$I$6-'СЕТ СН'!$I$22</f>
        <v>2536.94709706</v>
      </c>
      <c r="R124" s="36">
        <f>SUMIFS(СВЦЭМ!$C$39:$C$782,СВЦЭМ!$A$39:$A$782,$A124,СВЦЭМ!$B$39:$B$782,R$119)+'СЕТ СН'!$I$12+СВЦЭМ!$D$10+'СЕТ СН'!$I$6-'СЕТ СН'!$I$22</f>
        <v>2558.7726218100001</v>
      </c>
      <c r="S124" s="36">
        <f>SUMIFS(СВЦЭМ!$C$39:$C$782,СВЦЭМ!$A$39:$A$782,$A124,СВЦЭМ!$B$39:$B$782,S$119)+'СЕТ СН'!$I$12+СВЦЭМ!$D$10+'СЕТ СН'!$I$6-'СЕТ СН'!$I$22</f>
        <v>2549.85746341</v>
      </c>
      <c r="T124" s="36">
        <f>SUMIFS(СВЦЭМ!$C$39:$C$782,СВЦЭМ!$A$39:$A$782,$A124,СВЦЭМ!$B$39:$B$782,T$119)+'СЕТ СН'!$I$12+СВЦЭМ!$D$10+'СЕТ СН'!$I$6-'СЕТ СН'!$I$22</f>
        <v>2508.4649691</v>
      </c>
      <c r="U124" s="36">
        <f>SUMIFS(СВЦЭМ!$C$39:$C$782,СВЦЭМ!$A$39:$A$782,$A124,СВЦЭМ!$B$39:$B$782,U$119)+'СЕТ СН'!$I$12+СВЦЭМ!$D$10+'СЕТ СН'!$I$6-'СЕТ СН'!$I$22</f>
        <v>2500.0823610300004</v>
      </c>
      <c r="V124" s="36">
        <f>SUMIFS(СВЦЭМ!$C$39:$C$782,СВЦЭМ!$A$39:$A$782,$A124,СВЦЭМ!$B$39:$B$782,V$119)+'СЕТ СН'!$I$12+СВЦЭМ!$D$10+'СЕТ СН'!$I$6-'СЕТ СН'!$I$22</f>
        <v>2462.0849382699998</v>
      </c>
      <c r="W124" s="36">
        <f>SUMIFS(СВЦЭМ!$C$39:$C$782,СВЦЭМ!$A$39:$A$782,$A124,СВЦЭМ!$B$39:$B$782,W$119)+'СЕТ СН'!$I$12+СВЦЭМ!$D$10+'СЕТ СН'!$I$6-'СЕТ СН'!$I$22</f>
        <v>2417.0848447899998</v>
      </c>
      <c r="X124" s="36">
        <f>SUMIFS(СВЦЭМ!$C$39:$C$782,СВЦЭМ!$A$39:$A$782,$A124,СВЦЭМ!$B$39:$B$782,X$119)+'СЕТ СН'!$I$12+СВЦЭМ!$D$10+'СЕТ СН'!$I$6-'СЕТ СН'!$I$22</f>
        <v>2464.7605311899997</v>
      </c>
      <c r="Y124" s="36">
        <f>SUMIFS(СВЦЭМ!$C$39:$C$782,СВЦЭМ!$A$39:$A$782,$A124,СВЦЭМ!$B$39:$B$782,Y$119)+'СЕТ СН'!$I$12+СВЦЭМ!$D$10+'СЕТ СН'!$I$6-'СЕТ СН'!$I$22</f>
        <v>2531.5562847600004</v>
      </c>
    </row>
    <row r="125" spans="1:27" ht="15.75" x14ac:dyDescent="0.2">
      <c r="A125" s="35">
        <f t="shared" si="3"/>
        <v>45418</v>
      </c>
      <c r="B125" s="36">
        <f>SUMIFS(СВЦЭМ!$C$39:$C$782,СВЦЭМ!$A$39:$A$782,$A125,СВЦЭМ!$B$39:$B$782,B$119)+'СЕТ СН'!$I$12+СВЦЭМ!$D$10+'СЕТ СН'!$I$6-'СЕТ СН'!$I$22</f>
        <v>2575.7413849499999</v>
      </c>
      <c r="C125" s="36">
        <f>SUMIFS(СВЦЭМ!$C$39:$C$782,СВЦЭМ!$A$39:$A$782,$A125,СВЦЭМ!$B$39:$B$782,C$119)+'СЕТ СН'!$I$12+СВЦЭМ!$D$10+'СЕТ СН'!$I$6-'СЕТ СН'!$I$22</f>
        <v>2590.5652459299999</v>
      </c>
      <c r="D125" s="36">
        <f>SUMIFS(СВЦЭМ!$C$39:$C$782,СВЦЭМ!$A$39:$A$782,$A125,СВЦЭМ!$B$39:$B$782,D$119)+'СЕТ СН'!$I$12+СВЦЭМ!$D$10+'СЕТ СН'!$I$6-'СЕТ СН'!$I$22</f>
        <v>2650.6646724500001</v>
      </c>
      <c r="E125" s="36">
        <f>SUMIFS(СВЦЭМ!$C$39:$C$782,СВЦЭМ!$A$39:$A$782,$A125,СВЦЭМ!$B$39:$B$782,E$119)+'СЕТ СН'!$I$12+СВЦЭМ!$D$10+'СЕТ СН'!$I$6-'СЕТ СН'!$I$22</f>
        <v>2699.7096731000001</v>
      </c>
      <c r="F125" s="36">
        <f>SUMIFS(СВЦЭМ!$C$39:$C$782,СВЦЭМ!$A$39:$A$782,$A125,СВЦЭМ!$B$39:$B$782,F$119)+'СЕТ СН'!$I$12+СВЦЭМ!$D$10+'СЕТ СН'!$I$6-'СЕТ СН'!$I$22</f>
        <v>2688.04433986</v>
      </c>
      <c r="G125" s="36">
        <f>SUMIFS(СВЦЭМ!$C$39:$C$782,СВЦЭМ!$A$39:$A$782,$A125,СВЦЭМ!$B$39:$B$782,G$119)+'СЕТ СН'!$I$12+СВЦЭМ!$D$10+'СЕТ СН'!$I$6-'СЕТ СН'!$I$22</f>
        <v>2670.8752731900004</v>
      </c>
      <c r="H125" s="36">
        <f>SUMIFS(СВЦЭМ!$C$39:$C$782,СВЦЭМ!$A$39:$A$782,$A125,СВЦЭМ!$B$39:$B$782,H$119)+'СЕТ СН'!$I$12+СВЦЭМ!$D$10+'СЕТ СН'!$I$6-'СЕТ СН'!$I$22</f>
        <v>2641.7985232299998</v>
      </c>
      <c r="I125" s="36">
        <f>SUMIFS(СВЦЭМ!$C$39:$C$782,СВЦЭМ!$A$39:$A$782,$A125,СВЦЭМ!$B$39:$B$782,I$119)+'СЕТ СН'!$I$12+СВЦЭМ!$D$10+'СЕТ СН'!$I$6-'СЕТ СН'!$I$22</f>
        <v>2598.5849941799997</v>
      </c>
      <c r="J125" s="36">
        <f>SUMIFS(СВЦЭМ!$C$39:$C$782,СВЦЭМ!$A$39:$A$782,$A125,СВЦЭМ!$B$39:$B$782,J$119)+'СЕТ СН'!$I$12+СВЦЭМ!$D$10+'СЕТ СН'!$I$6-'СЕТ СН'!$I$22</f>
        <v>2570.9903559499999</v>
      </c>
      <c r="K125" s="36">
        <f>SUMIFS(СВЦЭМ!$C$39:$C$782,СВЦЭМ!$A$39:$A$782,$A125,СВЦЭМ!$B$39:$B$782,K$119)+'СЕТ СН'!$I$12+СВЦЭМ!$D$10+'СЕТ СН'!$I$6-'СЕТ СН'!$I$22</f>
        <v>2574.7272718100003</v>
      </c>
      <c r="L125" s="36">
        <f>SUMIFS(СВЦЭМ!$C$39:$C$782,СВЦЭМ!$A$39:$A$782,$A125,СВЦЭМ!$B$39:$B$782,L$119)+'СЕТ СН'!$I$12+СВЦЭМ!$D$10+'СЕТ СН'!$I$6-'СЕТ СН'!$I$22</f>
        <v>2540.7657451100004</v>
      </c>
      <c r="M125" s="36">
        <f>SUMIFS(СВЦЭМ!$C$39:$C$782,СВЦЭМ!$A$39:$A$782,$A125,СВЦЭМ!$B$39:$B$782,M$119)+'СЕТ СН'!$I$12+СВЦЭМ!$D$10+'СЕТ СН'!$I$6-'СЕТ СН'!$I$22</f>
        <v>2544.33618652</v>
      </c>
      <c r="N125" s="36">
        <f>SUMIFS(СВЦЭМ!$C$39:$C$782,СВЦЭМ!$A$39:$A$782,$A125,СВЦЭМ!$B$39:$B$782,N$119)+'СЕТ СН'!$I$12+СВЦЭМ!$D$10+'СЕТ СН'!$I$6-'СЕТ СН'!$I$22</f>
        <v>2551.5632435799998</v>
      </c>
      <c r="O125" s="36">
        <f>SUMIFS(СВЦЭМ!$C$39:$C$782,СВЦЭМ!$A$39:$A$782,$A125,СВЦЭМ!$B$39:$B$782,O$119)+'СЕТ СН'!$I$12+СВЦЭМ!$D$10+'СЕТ СН'!$I$6-'СЕТ СН'!$I$22</f>
        <v>2545.2133719000003</v>
      </c>
      <c r="P125" s="36">
        <f>SUMIFS(СВЦЭМ!$C$39:$C$782,СВЦЭМ!$A$39:$A$782,$A125,СВЦЭМ!$B$39:$B$782,P$119)+'СЕТ СН'!$I$12+СВЦЭМ!$D$10+'СЕТ СН'!$I$6-'СЕТ СН'!$I$22</f>
        <v>2568.8484807899999</v>
      </c>
      <c r="Q125" s="36">
        <f>SUMIFS(СВЦЭМ!$C$39:$C$782,СВЦЭМ!$A$39:$A$782,$A125,СВЦЭМ!$B$39:$B$782,Q$119)+'СЕТ СН'!$I$12+СВЦЭМ!$D$10+'СЕТ СН'!$I$6-'СЕТ СН'!$I$22</f>
        <v>2570.0249533900001</v>
      </c>
      <c r="R125" s="36">
        <f>SUMIFS(СВЦЭМ!$C$39:$C$782,СВЦЭМ!$A$39:$A$782,$A125,СВЦЭМ!$B$39:$B$782,R$119)+'СЕТ СН'!$I$12+СВЦЭМ!$D$10+'СЕТ СН'!$I$6-'СЕТ СН'!$I$22</f>
        <v>2574.1508540200002</v>
      </c>
      <c r="S125" s="36">
        <f>SUMIFS(СВЦЭМ!$C$39:$C$782,СВЦЭМ!$A$39:$A$782,$A125,СВЦЭМ!$B$39:$B$782,S$119)+'СЕТ СН'!$I$12+СВЦЭМ!$D$10+'СЕТ СН'!$I$6-'СЕТ СН'!$I$22</f>
        <v>2569.2137840200003</v>
      </c>
      <c r="T125" s="36">
        <f>SUMIFS(СВЦЭМ!$C$39:$C$782,СВЦЭМ!$A$39:$A$782,$A125,СВЦЭМ!$B$39:$B$782,T$119)+'СЕТ СН'!$I$12+СВЦЭМ!$D$10+'СЕТ СН'!$I$6-'СЕТ СН'!$I$22</f>
        <v>2550.2754893800002</v>
      </c>
      <c r="U125" s="36">
        <f>SUMIFS(СВЦЭМ!$C$39:$C$782,СВЦЭМ!$A$39:$A$782,$A125,СВЦЭМ!$B$39:$B$782,U$119)+'СЕТ СН'!$I$12+СВЦЭМ!$D$10+'СЕТ СН'!$I$6-'СЕТ СН'!$I$22</f>
        <v>2544.4810656</v>
      </c>
      <c r="V125" s="36">
        <f>SUMIFS(СВЦЭМ!$C$39:$C$782,СВЦЭМ!$A$39:$A$782,$A125,СВЦЭМ!$B$39:$B$782,V$119)+'СЕТ СН'!$I$12+СВЦЭМ!$D$10+'СЕТ СН'!$I$6-'СЕТ СН'!$I$22</f>
        <v>2531.2095623100004</v>
      </c>
      <c r="W125" s="36">
        <f>SUMIFS(СВЦЭМ!$C$39:$C$782,СВЦЭМ!$A$39:$A$782,$A125,СВЦЭМ!$B$39:$B$782,W$119)+'СЕТ СН'!$I$12+СВЦЭМ!$D$10+'СЕТ СН'!$I$6-'СЕТ СН'!$I$22</f>
        <v>2505.9340014099998</v>
      </c>
      <c r="X125" s="36">
        <f>SUMIFS(СВЦЭМ!$C$39:$C$782,СВЦЭМ!$A$39:$A$782,$A125,СВЦЭМ!$B$39:$B$782,X$119)+'СЕТ СН'!$I$12+СВЦЭМ!$D$10+'СЕТ СН'!$I$6-'СЕТ СН'!$I$22</f>
        <v>2552.45146002</v>
      </c>
      <c r="Y125" s="36">
        <f>SUMIFS(СВЦЭМ!$C$39:$C$782,СВЦЭМ!$A$39:$A$782,$A125,СВЦЭМ!$B$39:$B$782,Y$119)+'СЕТ СН'!$I$12+СВЦЭМ!$D$10+'СЕТ СН'!$I$6-'СЕТ СН'!$I$22</f>
        <v>2566.59927053</v>
      </c>
    </row>
    <row r="126" spans="1:27" ht="15.75" x14ac:dyDescent="0.2">
      <c r="A126" s="35">
        <f t="shared" si="3"/>
        <v>45419</v>
      </c>
      <c r="B126" s="36">
        <f>SUMIFS(СВЦЭМ!$C$39:$C$782,СВЦЭМ!$A$39:$A$782,$A126,СВЦЭМ!$B$39:$B$782,B$119)+'СЕТ СН'!$I$12+СВЦЭМ!$D$10+'СЕТ СН'!$I$6-'СЕТ СН'!$I$22</f>
        <v>2576.5664468100003</v>
      </c>
      <c r="C126" s="36">
        <f>SUMIFS(СВЦЭМ!$C$39:$C$782,СВЦЭМ!$A$39:$A$782,$A126,СВЦЭМ!$B$39:$B$782,C$119)+'СЕТ СН'!$I$12+СВЦЭМ!$D$10+'СЕТ СН'!$I$6-'СЕТ СН'!$I$22</f>
        <v>2674.3947580200002</v>
      </c>
      <c r="D126" s="36">
        <f>SUMIFS(СВЦЭМ!$C$39:$C$782,СВЦЭМ!$A$39:$A$782,$A126,СВЦЭМ!$B$39:$B$782,D$119)+'СЕТ СН'!$I$12+СВЦЭМ!$D$10+'СЕТ СН'!$I$6-'СЕТ СН'!$I$22</f>
        <v>2782.24917667</v>
      </c>
      <c r="E126" s="36">
        <f>SUMIFS(СВЦЭМ!$C$39:$C$782,СВЦЭМ!$A$39:$A$782,$A126,СВЦЭМ!$B$39:$B$782,E$119)+'СЕТ СН'!$I$12+СВЦЭМ!$D$10+'СЕТ СН'!$I$6-'СЕТ СН'!$I$22</f>
        <v>2804.1243123000004</v>
      </c>
      <c r="F126" s="36">
        <f>SUMIFS(СВЦЭМ!$C$39:$C$782,СВЦЭМ!$A$39:$A$782,$A126,СВЦЭМ!$B$39:$B$782,F$119)+'СЕТ СН'!$I$12+СВЦЭМ!$D$10+'СЕТ СН'!$I$6-'СЕТ СН'!$I$22</f>
        <v>2822.2101845400002</v>
      </c>
      <c r="G126" s="36">
        <f>SUMIFS(СВЦЭМ!$C$39:$C$782,СВЦЭМ!$A$39:$A$782,$A126,СВЦЭМ!$B$39:$B$782,G$119)+'СЕТ СН'!$I$12+СВЦЭМ!$D$10+'СЕТ СН'!$I$6-'СЕТ СН'!$I$22</f>
        <v>2766.4604535799999</v>
      </c>
      <c r="H126" s="36">
        <f>SUMIFS(СВЦЭМ!$C$39:$C$782,СВЦЭМ!$A$39:$A$782,$A126,СВЦЭМ!$B$39:$B$782,H$119)+'СЕТ СН'!$I$12+СВЦЭМ!$D$10+'СЕТ СН'!$I$6-'СЕТ СН'!$I$22</f>
        <v>2713.4942868099997</v>
      </c>
      <c r="I126" s="36">
        <f>SUMIFS(СВЦЭМ!$C$39:$C$782,СВЦЭМ!$A$39:$A$782,$A126,СВЦЭМ!$B$39:$B$782,I$119)+'СЕТ СН'!$I$12+СВЦЭМ!$D$10+'СЕТ СН'!$I$6-'СЕТ СН'!$I$22</f>
        <v>2631.0246976899998</v>
      </c>
      <c r="J126" s="36">
        <f>SUMIFS(СВЦЭМ!$C$39:$C$782,СВЦЭМ!$A$39:$A$782,$A126,СВЦЭМ!$B$39:$B$782,J$119)+'СЕТ СН'!$I$12+СВЦЭМ!$D$10+'СЕТ СН'!$I$6-'СЕТ СН'!$I$22</f>
        <v>2573.49107955</v>
      </c>
      <c r="K126" s="36">
        <f>SUMIFS(СВЦЭМ!$C$39:$C$782,СВЦЭМ!$A$39:$A$782,$A126,СВЦЭМ!$B$39:$B$782,K$119)+'СЕТ СН'!$I$12+СВЦЭМ!$D$10+'СЕТ СН'!$I$6-'СЕТ СН'!$I$22</f>
        <v>2562.6789296400002</v>
      </c>
      <c r="L126" s="36">
        <f>SUMIFS(СВЦЭМ!$C$39:$C$782,СВЦЭМ!$A$39:$A$782,$A126,СВЦЭМ!$B$39:$B$782,L$119)+'СЕТ СН'!$I$12+СВЦЭМ!$D$10+'СЕТ СН'!$I$6-'СЕТ СН'!$I$22</f>
        <v>2518.4073780099998</v>
      </c>
      <c r="M126" s="36">
        <f>SUMIFS(СВЦЭМ!$C$39:$C$782,СВЦЭМ!$A$39:$A$782,$A126,СВЦЭМ!$B$39:$B$782,M$119)+'СЕТ СН'!$I$12+СВЦЭМ!$D$10+'СЕТ СН'!$I$6-'СЕТ СН'!$I$22</f>
        <v>2531.0543629399999</v>
      </c>
      <c r="N126" s="36">
        <f>SUMIFS(СВЦЭМ!$C$39:$C$782,СВЦЭМ!$A$39:$A$782,$A126,СВЦЭМ!$B$39:$B$782,N$119)+'СЕТ СН'!$I$12+СВЦЭМ!$D$10+'СЕТ СН'!$I$6-'СЕТ СН'!$I$22</f>
        <v>2524.57119281</v>
      </c>
      <c r="O126" s="36">
        <f>SUMIFS(СВЦЭМ!$C$39:$C$782,СВЦЭМ!$A$39:$A$782,$A126,СВЦЭМ!$B$39:$B$782,O$119)+'СЕТ СН'!$I$12+СВЦЭМ!$D$10+'СЕТ СН'!$I$6-'СЕТ СН'!$I$22</f>
        <v>2543.3300263299998</v>
      </c>
      <c r="P126" s="36">
        <f>SUMIFS(СВЦЭМ!$C$39:$C$782,СВЦЭМ!$A$39:$A$782,$A126,СВЦЭМ!$B$39:$B$782,P$119)+'СЕТ СН'!$I$12+СВЦЭМ!$D$10+'СЕТ СН'!$I$6-'СЕТ СН'!$I$22</f>
        <v>2558.8309142600001</v>
      </c>
      <c r="Q126" s="36">
        <f>SUMIFS(СВЦЭМ!$C$39:$C$782,СВЦЭМ!$A$39:$A$782,$A126,СВЦЭМ!$B$39:$B$782,Q$119)+'СЕТ СН'!$I$12+СВЦЭМ!$D$10+'СЕТ СН'!$I$6-'СЕТ СН'!$I$22</f>
        <v>2589.0965255900001</v>
      </c>
      <c r="R126" s="36">
        <f>SUMIFS(СВЦЭМ!$C$39:$C$782,СВЦЭМ!$A$39:$A$782,$A126,СВЦЭМ!$B$39:$B$782,R$119)+'СЕТ СН'!$I$12+СВЦЭМ!$D$10+'СЕТ СН'!$I$6-'СЕТ СН'!$I$22</f>
        <v>2605.7042918900001</v>
      </c>
      <c r="S126" s="36">
        <f>SUMIFS(СВЦЭМ!$C$39:$C$782,СВЦЭМ!$A$39:$A$782,$A126,СВЦЭМ!$B$39:$B$782,S$119)+'СЕТ СН'!$I$12+СВЦЭМ!$D$10+'СЕТ СН'!$I$6-'СЕТ СН'!$I$22</f>
        <v>2577.27915476</v>
      </c>
      <c r="T126" s="36">
        <f>SUMIFS(СВЦЭМ!$C$39:$C$782,СВЦЭМ!$A$39:$A$782,$A126,СВЦЭМ!$B$39:$B$782,T$119)+'СЕТ СН'!$I$12+СВЦЭМ!$D$10+'СЕТ СН'!$I$6-'СЕТ СН'!$I$22</f>
        <v>2543.4206863899999</v>
      </c>
      <c r="U126" s="36">
        <f>SUMIFS(СВЦЭМ!$C$39:$C$782,СВЦЭМ!$A$39:$A$782,$A126,СВЦЭМ!$B$39:$B$782,U$119)+'СЕТ СН'!$I$12+СВЦЭМ!$D$10+'СЕТ СН'!$I$6-'СЕТ СН'!$I$22</f>
        <v>2545.28671867</v>
      </c>
      <c r="V126" s="36">
        <f>SUMIFS(СВЦЭМ!$C$39:$C$782,СВЦЭМ!$A$39:$A$782,$A126,СВЦЭМ!$B$39:$B$782,V$119)+'СЕТ СН'!$I$12+СВЦЭМ!$D$10+'СЕТ СН'!$I$6-'СЕТ СН'!$I$22</f>
        <v>2517.5273022900001</v>
      </c>
      <c r="W126" s="36">
        <f>SUMIFS(СВЦЭМ!$C$39:$C$782,СВЦЭМ!$A$39:$A$782,$A126,СВЦЭМ!$B$39:$B$782,W$119)+'СЕТ СН'!$I$12+СВЦЭМ!$D$10+'СЕТ СН'!$I$6-'СЕТ СН'!$I$22</f>
        <v>2489.0079938700001</v>
      </c>
      <c r="X126" s="36">
        <f>SUMIFS(СВЦЭМ!$C$39:$C$782,СВЦЭМ!$A$39:$A$782,$A126,СВЦЭМ!$B$39:$B$782,X$119)+'СЕТ СН'!$I$12+СВЦЭМ!$D$10+'СЕТ СН'!$I$6-'СЕТ СН'!$I$22</f>
        <v>2529.7875119</v>
      </c>
      <c r="Y126" s="36">
        <f>SUMIFS(СВЦЭМ!$C$39:$C$782,СВЦЭМ!$A$39:$A$782,$A126,СВЦЭМ!$B$39:$B$782,Y$119)+'СЕТ СН'!$I$12+СВЦЭМ!$D$10+'СЕТ СН'!$I$6-'СЕТ СН'!$I$22</f>
        <v>2561.8818401099998</v>
      </c>
    </row>
    <row r="127" spans="1:27" ht="15.75" x14ac:dyDescent="0.2">
      <c r="A127" s="35">
        <f t="shared" si="3"/>
        <v>45420</v>
      </c>
      <c r="B127" s="36">
        <f>SUMIFS(СВЦЭМ!$C$39:$C$782,СВЦЭМ!$A$39:$A$782,$A127,СВЦЭМ!$B$39:$B$782,B$119)+'СЕТ СН'!$I$12+СВЦЭМ!$D$10+'СЕТ СН'!$I$6-'СЕТ СН'!$I$22</f>
        <v>2553.9700898199999</v>
      </c>
      <c r="C127" s="36">
        <f>SUMIFS(СВЦЭМ!$C$39:$C$782,СВЦЭМ!$A$39:$A$782,$A127,СВЦЭМ!$B$39:$B$782,C$119)+'СЕТ СН'!$I$12+СВЦЭМ!$D$10+'СЕТ СН'!$I$6-'СЕТ СН'!$I$22</f>
        <v>2609.8650496700002</v>
      </c>
      <c r="D127" s="36">
        <f>SUMIFS(СВЦЭМ!$C$39:$C$782,СВЦЭМ!$A$39:$A$782,$A127,СВЦЭМ!$B$39:$B$782,D$119)+'СЕТ СН'!$I$12+СВЦЭМ!$D$10+'СЕТ СН'!$I$6-'СЕТ СН'!$I$22</f>
        <v>2655.1802154300003</v>
      </c>
      <c r="E127" s="36">
        <f>SUMIFS(СВЦЭМ!$C$39:$C$782,СВЦЭМ!$A$39:$A$782,$A127,СВЦЭМ!$B$39:$B$782,E$119)+'СЕТ СН'!$I$12+СВЦЭМ!$D$10+'СЕТ СН'!$I$6-'СЕТ СН'!$I$22</f>
        <v>2680.4658286399999</v>
      </c>
      <c r="F127" s="36">
        <f>SUMIFS(СВЦЭМ!$C$39:$C$782,СВЦЭМ!$A$39:$A$782,$A127,СВЦЭМ!$B$39:$B$782,F$119)+'СЕТ СН'!$I$12+СВЦЭМ!$D$10+'СЕТ СН'!$I$6-'СЕТ СН'!$I$22</f>
        <v>2695.5606295400003</v>
      </c>
      <c r="G127" s="36">
        <f>SUMIFS(СВЦЭМ!$C$39:$C$782,СВЦЭМ!$A$39:$A$782,$A127,СВЦЭМ!$B$39:$B$782,G$119)+'СЕТ СН'!$I$12+СВЦЭМ!$D$10+'СЕТ СН'!$I$6-'СЕТ СН'!$I$22</f>
        <v>2669.0008158299997</v>
      </c>
      <c r="H127" s="36">
        <f>SUMIFS(СВЦЭМ!$C$39:$C$782,СВЦЭМ!$A$39:$A$782,$A127,СВЦЭМ!$B$39:$B$782,H$119)+'СЕТ СН'!$I$12+СВЦЭМ!$D$10+'СЕТ СН'!$I$6-'СЕТ СН'!$I$22</f>
        <v>2607.2755796199999</v>
      </c>
      <c r="I127" s="36">
        <f>SUMIFS(СВЦЭМ!$C$39:$C$782,СВЦЭМ!$A$39:$A$782,$A127,СВЦЭМ!$B$39:$B$782,I$119)+'СЕТ СН'!$I$12+СВЦЭМ!$D$10+'СЕТ СН'!$I$6-'СЕТ СН'!$I$22</f>
        <v>2532.3314646700001</v>
      </c>
      <c r="J127" s="36">
        <f>SUMIFS(СВЦЭМ!$C$39:$C$782,СВЦЭМ!$A$39:$A$782,$A127,СВЦЭМ!$B$39:$B$782,J$119)+'СЕТ СН'!$I$12+СВЦЭМ!$D$10+'СЕТ СН'!$I$6-'СЕТ СН'!$I$22</f>
        <v>2765.3258797200001</v>
      </c>
      <c r="K127" s="36">
        <f>SUMIFS(СВЦЭМ!$C$39:$C$782,СВЦЭМ!$A$39:$A$782,$A127,СВЦЭМ!$B$39:$B$782,K$119)+'СЕТ СН'!$I$12+СВЦЭМ!$D$10+'СЕТ СН'!$I$6-'СЕТ СН'!$I$22</f>
        <v>2426.2545813500001</v>
      </c>
      <c r="L127" s="36">
        <f>SUMIFS(СВЦЭМ!$C$39:$C$782,СВЦЭМ!$A$39:$A$782,$A127,СВЦЭМ!$B$39:$B$782,L$119)+'СЕТ СН'!$I$12+СВЦЭМ!$D$10+'СЕТ СН'!$I$6-'СЕТ СН'!$I$22</f>
        <v>2407.7997887299998</v>
      </c>
      <c r="M127" s="36">
        <f>SUMIFS(СВЦЭМ!$C$39:$C$782,СВЦЭМ!$A$39:$A$782,$A127,СВЦЭМ!$B$39:$B$782,M$119)+'СЕТ СН'!$I$12+СВЦЭМ!$D$10+'СЕТ СН'!$I$6-'СЕТ СН'!$I$22</f>
        <v>2405.6619883800004</v>
      </c>
      <c r="N127" s="36">
        <f>SUMIFS(СВЦЭМ!$C$39:$C$782,СВЦЭМ!$A$39:$A$782,$A127,СВЦЭМ!$B$39:$B$782,N$119)+'СЕТ СН'!$I$12+СВЦЭМ!$D$10+'СЕТ СН'!$I$6-'СЕТ СН'!$I$22</f>
        <v>2409.58442169</v>
      </c>
      <c r="O127" s="36">
        <f>SUMIFS(СВЦЭМ!$C$39:$C$782,СВЦЭМ!$A$39:$A$782,$A127,СВЦЭМ!$B$39:$B$782,O$119)+'СЕТ СН'!$I$12+СВЦЭМ!$D$10+'СЕТ СН'!$I$6-'СЕТ СН'!$I$22</f>
        <v>2433.8515397000001</v>
      </c>
      <c r="P127" s="36">
        <f>SUMIFS(СВЦЭМ!$C$39:$C$782,СВЦЭМ!$A$39:$A$782,$A127,СВЦЭМ!$B$39:$B$782,P$119)+'СЕТ СН'!$I$12+СВЦЭМ!$D$10+'СЕТ СН'!$I$6-'СЕТ СН'!$I$22</f>
        <v>2447.6263754700003</v>
      </c>
      <c r="Q127" s="36">
        <f>SUMIFS(СВЦЭМ!$C$39:$C$782,СВЦЭМ!$A$39:$A$782,$A127,СВЦЭМ!$B$39:$B$782,Q$119)+'СЕТ СН'!$I$12+СВЦЭМ!$D$10+'СЕТ СН'!$I$6-'СЕТ СН'!$I$22</f>
        <v>2471.8942625500003</v>
      </c>
      <c r="R127" s="36">
        <f>SUMIFS(СВЦЭМ!$C$39:$C$782,СВЦЭМ!$A$39:$A$782,$A127,СВЦЭМ!$B$39:$B$782,R$119)+'СЕТ СН'!$I$12+СВЦЭМ!$D$10+'СЕТ СН'!$I$6-'СЕТ СН'!$I$22</f>
        <v>48878.325311969995</v>
      </c>
      <c r="S127" s="36">
        <f>SUMIFS(СВЦЭМ!$C$39:$C$782,СВЦЭМ!$A$39:$A$782,$A127,СВЦЭМ!$B$39:$B$782,S$119)+'СЕТ СН'!$I$12+СВЦЭМ!$D$10+'СЕТ СН'!$I$6-'СЕТ СН'!$I$22</f>
        <v>2511.27493611</v>
      </c>
      <c r="T127" s="36">
        <f>SUMIFS(СВЦЭМ!$C$39:$C$782,СВЦЭМ!$A$39:$A$782,$A127,СВЦЭМ!$B$39:$B$782,T$119)+'СЕТ СН'!$I$12+СВЦЭМ!$D$10+'СЕТ СН'!$I$6-'СЕТ СН'!$I$22</f>
        <v>2473.5336969</v>
      </c>
      <c r="U127" s="36">
        <f>SUMIFS(СВЦЭМ!$C$39:$C$782,СВЦЭМ!$A$39:$A$782,$A127,СВЦЭМ!$B$39:$B$782,U$119)+'СЕТ СН'!$I$12+СВЦЭМ!$D$10+'СЕТ СН'!$I$6-'СЕТ СН'!$I$22</f>
        <v>2458.6070752200003</v>
      </c>
      <c r="V127" s="36">
        <f>SUMIFS(СВЦЭМ!$C$39:$C$782,СВЦЭМ!$A$39:$A$782,$A127,СВЦЭМ!$B$39:$B$782,V$119)+'СЕТ СН'!$I$12+СВЦЭМ!$D$10+'СЕТ СН'!$I$6-'СЕТ СН'!$I$22</f>
        <v>2433.6628068199998</v>
      </c>
      <c r="W127" s="36">
        <f>SUMIFS(СВЦЭМ!$C$39:$C$782,СВЦЭМ!$A$39:$A$782,$A127,СВЦЭМ!$B$39:$B$782,W$119)+'СЕТ СН'!$I$12+СВЦЭМ!$D$10+'СЕТ СН'!$I$6-'СЕТ СН'!$I$22</f>
        <v>2404.6728504800003</v>
      </c>
      <c r="X127" s="36">
        <f>SUMIFS(СВЦЭМ!$C$39:$C$782,СВЦЭМ!$A$39:$A$782,$A127,СВЦЭМ!$B$39:$B$782,X$119)+'СЕТ СН'!$I$12+СВЦЭМ!$D$10+'СЕТ СН'!$I$6-'СЕТ СН'!$I$22</f>
        <v>2410.49537113</v>
      </c>
      <c r="Y127" s="36">
        <f>SUMIFS(СВЦЭМ!$C$39:$C$782,СВЦЭМ!$A$39:$A$782,$A127,СВЦЭМ!$B$39:$B$782,Y$119)+'СЕТ СН'!$I$12+СВЦЭМ!$D$10+'СЕТ СН'!$I$6-'СЕТ СН'!$I$22</f>
        <v>2432.55570253</v>
      </c>
    </row>
    <row r="128" spans="1:27" ht="15.75" x14ac:dyDescent="0.2">
      <c r="A128" s="35">
        <f t="shared" si="3"/>
        <v>45421</v>
      </c>
      <c r="B128" s="36">
        <f>SUMIFS(СВЦЭМ!$C$39:$C$782,СВЦЭМ!$A$39:$A$782,$A128,СВЦЭМ!$B$39:$B$782,B$119)+'СЕТ СН'!$I$12+СВЦЭМ!$D$10+'СЕТ СН'!$I$6-'СЕТ СН'!$I$22</f>
        <v>2594.9337314300001</v>
      </c>
      <c r="C128" s="36">
        <f>SUMIFS(СВЦЭМ!$C$39:$C$782,СВЦЭМ!$A$39:$A$782,$A128,СВЦЭМ!$B$39:$B$782,C$119)+'СЕТ СН'!$I$12+СВЦЭМ!$D$10+'СЕТ СН'!$I$6-'СЕТ СН'!$I$22</f>
        <v>2654.9607572700002</v>
      </c>
      <c r="D128" s="36">
        <f>SUMIFS(СВЦЭМ!$C$39:$C$782,СВЦЭМ!$A$39:$A$782,$A128,СВЦЭМ!$B$39:$B$782,D$119)+'СЕТ СН'!$I$12+СВЦЭМ!$D$10+'СЕТ СН'!$I$6-'СЕТ СН'!$I$22</f>
        <v>2698.8678150800001</v>
      </c>
      <c r="E128" s="36">
        <f>SUMIFS(СВЦЭМ!$C$39:$C$782,СВЦЭМ!$A$39:$A$782,$A128,СВЦЭМ!$B$39:$B$782,E$119)+'СЕТ СН'!$I$12+СВЦЭМ!$D$10+'СЕТ СН'!$I$6-'СЕТ СН'!$I$22</f>
        <v>2732.4966770000001</v>
      </c>
      <c r="F128" s="36">
        <f>SUMIFS(СВЦЭМ!$C$39:$C$782,СВЦЭМ!$A$39:$A$782,$A128,СВЦЭМ!$B$39:$B$782,F$119)+'СЕТ СН'!$I$12+СВЦЭМ!$D$10+'СЕТ СН'!$I$6-'СЕТ СН'!$I$22</f>
        <v>2731.71416125</v>
      </c>
      <c r="G128" s="36">
        <f>SUMIFS(СВЦЭМ!$C$39:$C$782,СВЦЭМ!$A$39:$A$782,$A128,СВЦЭМ!$B$39:$B$782,G$119)+'СЕТ СН'!$I$12+СВЦЭМ!$D$10+'СЕТ СН'!$I$6-'СЕТ СН'!$I$22</f>
        <v>2716.35502253</v>
      </c>
      <c r="H128" s="36">
        <f>SUMIFS(СВЦЭМ!$C$39:$C$782,СВЦЭМ!$A$39:$A$782,$A128,СВЦЭМ!$B$39:$B$782,H$119)+'СЕТ СН'!$I$12+СВЦЭМ!$D$10+'СЕТ СН'!$I$6-'СЕТ СН'!$I$22</f>
        <v>2714.6017300499998</v>
      </c>
      <c r="I128" s="36">
        <f>SUMIFS(СВЦЭМ!$C$39:$C$782,СВЦЭМ!$A$39:$A$782,$A128,СВЦЭМ!$B$39:$B$782,I$119)+'СЕТ СН'!$I$12+СВЦЭМ!$D$10+'СЕТ СН'!$I$6-'СЕТ СН'!$I$22</f>
        <v>2665.71527737</v>
      </c>
      <c r="J128" s="36">
        <f>SUMIFS(СВЦЭМ!$C$39:$C$782,СВЦЭМ!$A$39:$A$782,$A128,СВЦЭМ!$B$39:$B$782,J$119)+'СЕТ СН'!$I$12+СВЦЭМ!$D$10+'СЕТ СН'!$I$6-'СЕТ СН'!$I$22</f>
        <v>2584.2053714200001</v>
      </c>
      <c r="K128" s="36">
        <f>SUMIFS(СВЦЭМ!$C$39:$C$782,СВЦЭМ!$A$39:$A$782,$A128,СВЦЭМ!$B$39:$B$782,K$119)+'СЕТ СН'!$I$12+СВЦЭМ!$D$10+'СЕТ СН'!$I$6-'СЕТ СН'!$I$22</f>
        <v>2523.6354473900001</v>
      </c>
      <c r="L128" s="36">
        <f>SUMIFS(СВЦЭМ!$C$39:$C$782,СВЦЭМ!$A$39:$A$782,$A128,СВЦЭМ!$B$39:$B$782,L$119)+'СЕТ СН'!$I$12+СВЦЭМ!$D$10+'СЕТ СН'!$I$6-'СЕТ СН'!$I$22</f>
        <v>2468.6259376099997</v>
      </c>
      <c r="M128" s="36">
        <f>SUMIFS(СВЦЭМ!$C$39:$C$782,СВЦЭМ!$A$39:$A$782,$A128,СВЦЭМ!$B$39:$B$782,M$119)+'СЕТ СН'!$I$12+СВЦЭМ!$D$10+'СЕТ СН'!$I$6-'СЕТ СН'!$I$22</f>
        <v>2465.7846002799997</v>
      </c>
      <c r="N128" s="36">
        <f>SUMIFS(СВЦЭМ!$C$39:$C$782,СВЦЭМ!$A$39:$A$782,$A128,СВЦЭМ!$B$39:$B$782,N$119)+'СЕТ СН'!$I$12+СВЦЭМ!$D$10+'СЕТ СН'!$I$6-'СЕТ СН'!$I$22</f>
        <v>2499.4612345800001</v>
      </c>
      <c r="O128" s="36">
        <f>SUMIFS(СВЦЭМ!$C$39:$C$782,СВЦЭМ!$A$39:$A$782,$A128,СВЦЭМ!$B$39:$B$782,O$119)+'СЕТ СН'!$I$12+СВЦЭМ!$D$10+'СЕТ СН'!$I$6-'СЕТ СН'!$I$22</f>
        <v>2536.6484811299997</v>
      </c>
      <c r="P128" s="36">
        <f>SUMIFS(СВЦЭМ!$C$39:$C$782,СВЦЭМ!$A$39:$A$782,$A128,СВЦЭМ!$B$39:$B$782,P$119)+'СЕТ СН'!$I$12+СВЦЭМ!$D$10+'СЕТ СН'!$I$6-'СЕТ СН'!$I$22</f>
        <v>2511.8072309999998</v>
      </c>
      <c r="Q128" s="36">
        <f>SUMIFS(СВЦЭМ!$C$39:$C$782,СВЦЭМ!$A$39:$A$782,$A128,СВЦЭМ!$B$39:$B$782,Q$119)+'СЕТ СН'!$I$12+СВЦЭМ!$D$10+'СЕТ СН'!$I$6-'СЕТ СН'!$I$22</f>
        <v>2546.07012373</v>
      </c>
      <c r="R128" s="36">
        <f>SUMIFS(СВЦЭМ!$C$39:$C$782,СВЦЭМ!$A$39:$A$782,$A128,СВЦЭМ!$B$39:$B$782,R$119)+'СЕТ СН'!$I$12+СВЦЭМ!$D$10+'СЕТ СН'!$I$6-'СЕТ СН'!$I$22</f>
        <v>2549.0350632300001</v>
      </c>
      <c r="S128" s="36">
        <f>SUMIFS(СВЦЭМ!$C$39:$C$782,СВЦЭМ!$A$39:$A$782,$A128,СВЦЭМ!$B$39:$B$782,S$119)+'СЕТ СН'!$I$12+СВЦЭМ!$D$10+'СЕТ СН'!$I$6-'СЕТ СН'!$I$22</f>
        <v>2544.54552001</v>
      </c>
      <c r="T128" s="36">
        <f>SUMIFS(СВЦЭМ!$C$39:$C$782,СВЦЭМ!$A$39:$A$782,$A128,СВЦЭМ!$B$39:$B$782,T$119)+'СЕТ СН'!$I$12+СВЦЭМ!$D$10+'СЕТ СН'!$I$6-'СЕТ СН'!$I$22</f>
        <v>2504.2501514599999</v>
      </c>
      <c r="U128" s="36">
        <f>SUMIFS(СВЦЭМ!$C$39:$C$782,СВЦЭМ!$A$39:$A$782,$A128,СВЦЭМ!$B$39:$B$782,U$119)+'СЕТ СН'!$I$12+СВЦЭМ!$D$10+'СЕТ СН'!$I$6-'СЕТ СН'!$I$22</f>
        <v>2495.5827335499998</v>
      </c>
      <c r="V128" s="36">
        <f>SUMIFS(СВЦЭМ!$C$39:$C$782,СВЦЭМ!$A$39:$A$782,$A128,СВЦЭМ!$B$39:$B$782,V$119)+'СЕТ СН'!$I$12+СВЦЭМ!$D$10+'СЕТ СН'!$I$6-'СЕТ СН'!$I$22</f>
        <v>2453.3049706500001</v>
      </c>
      <c r="W128" s="36">
        <f>SUMIFS(СВЦЭМ!$C$39:$C$782,СВЦЭМ!$A$39:$A$782,$A128,СВЦЭМ!$B$39:$B$782,W$119)+'СЕТ СН'!$I$12+СВЦЭМ!$D$10+'СЕТ СН'!$I$6-'СЕТ СН'!$I$22</f>
        <v>2414.88060498</v>
      </c>
      <c r="X128" s="36">
        <f>SUMIFS(СВЦЭМ!$C$39:$C$782,СВЦЭМ!$A$39:$A$782,$A128,СВЦЭМ!$B$39:$B$782,X$119)+'СЕТ СН'!$I$12+СВЦЭМ!$D$10+'СЕТ СН'!$I$6-'СЕТ СН'!$I$22</f>
        <v>2454.7180720599999</v>
      </c>
      <c r="Y128" s="36">
        <f>SUMIFS(СВЦЭМ!$C$39:$C$782,СВЦЭМ!$A$39:$A$782,$A128,СВЦЭМ!$B$39:$B$782,Y$119)+'СЕТ СН'!$I$12+СВЦЭМ!$D$10+'СЕТ СН'!$I$6-'СЕТ СН'!$I$22</f>
        <v>2539.4884070799999</v>
      </c>
    </row>
    <row r="129" spans="1:25" ht="15.75" x14ac:dyDescent="0.2">
      <c r="A129" s="35">
        <f t="shared" si="3"/>
        <v>45422</v>
      </c>
      <c r="B129" s="36">
        <f>SUMIFS(СВЦЭМ!$C$39:$C$782,СВЦЭМ!$A$39:$A$782,$A129,СВЦЭМ!$B$39:$B$782,B$119)+'СЕТ СН'!$I$12+СВЦЭМ!$D$10+'СЕТ СН'!$I$6-'СЕТ СН'!$I$22</f>
        <v>2634.2551401700002</v>
      </c>
      <c r="C129" s="36">
        <f>SUMIFS(СВЦЭМ!$C$39:$C$782,СВЦЭМ!$A$39:$A$782,$A129,СВЦЭМ!$B$39:$B$782,C$119)+'СЕТ СН'!$I$12+СВЦЭМ!$D$10+'СЕТ СН'!$I$6-'СЕТ СН'!$I$22</f>
        <v>2691.9802820800001</v>
      </c>
      <c r="D129" s="36">
        <f>SUMIFS(СВЦЭМ!$C$39:$C$782,СВЦЭМ!$A$39:$A$782,$A129,СВЦЭМ!$B$39:$B$782,D$119)+'СЕТ СН'!$I$12+СВЦЭМ!$D$10+'СЕТ СН'!$I$6-'СЕТ СН'!$I$22</f>
        <v>2718.7756497400001</v>
      </c>
      <c r="E129" s="36">
        <f>SUMIFS(СВЦЭМ!$C$39:$C$782,СВЦЭМ!$A$39:$A$782,$A129,СВЦЭМ!$B$39:$B$782,E$119)+'СЕТ СН'!$I$12+СВЦЭМ!$D$10+'СЕТ СН'!$I$6-'СЕТ СН'!$I$22</f>
        <v>2750.84920431</v>
      </c>
      <c r="F129" s="36">
        <f>SUMIFS(СВЦЭМ!$C$39:$C$782,СВЦЭМ!$A$39:$A$782,$A129,СВЦЭМ!$B$39:$B$782,F$119)+'СЕТ СН'!$I$12+СВЦЭМ!$D$10+'СЕТ СН'!$I$6-'СЕТ СН'!$I$22</f>
        <v>2746.5274211300002</v>
      </c>
      <c r="G129" s="36">
        <f>SUMIFS(СВЦЭМ!$C$39:$C$782,СВЦЭМ!$A$39:$A$782,$A129,СВЦЭМ!$B$39:$B$782,G$119)+'СЕТ СН'!$I$12+СВЦЭМ!$D$10+'СЕТ СН'!$I$6-'СЕТ СН'!$I$22</f>
        <v>2747.6448540900001</v>
      </c>
      <c r="H129" s="36">
        <f>SUMIFS(СВЦЭМ!$C$39:$C$782,СВЦЭМ!$A$39:$A$782,$A129,СВЦЭМ!$B$39:$B$782,H$119)+'СЕТ СН'!$I$12+СВЦЭМ!$D$10+'СЕТ СН'!$I$6-'СЕТ СН'!$I$22</f>
        <v>2712.0575583300001</v>
      </c>
      <c r="I129" s="36">
        <f>SUMIFS(СВЦЭМ!$C$39:$C$782,СВЦЭМ!$A$39:$A$782,$A129,СВЦЭМ!$B$39:$B$782,I$119)+'СЕТ СН'!$I$12+СВЦЭМ!$D$10+'СЕТ СН'!$I$6-'СЕТ СН'!$I$22</f>
        <v>2660.2185899200003</v>
      </c>
      <c r="J129" s="36">
        <f>SUMIFS(СВЦЭМ!$C$39:$C$782,СВЦЭМ!$A$39:$A$782,$A129,СВЦЭМ!$B$39:$B$782,J$119)+'СЕТ СН'!$I$12+СВЦЭМ!$D$10+'СЕТ СН'!$I$6-'СЕТ СН'!$I$22</f>
        <v>2580.42916199</v>
      </c>
      <c r="K129" s="36">
        <f>SUMIFS(СВЦЭМ!$C$39:$C$782,СВЦЭМ!$A$39:$A$782,$A129,СВЦЭМ!$B$39:$B$782,K$119)+'СЕТ СН'!$I$12+СВЦЭМ!$D$10+'СЕТ СН'!$I$6-'СЕТ СН'!$I$22</f>
        <v>2523.0820542299998</v>
      </c>
      <c r="L129" s="36">
        <f>SUMIFS(СВЦЭМ!$C$39:$C$782,СВЦЭМ!$A$39:$A$782,$A129,СВЦЭМ!$B$39:$B$782,L$119)+'СЕТ СН'!$I$12+СВЦЭМ!$D$10+'СЕТ СН'!$I$6-'СЕТ СН'!$I$22</f>
        <v>2476.6037827</v>
      </c>
      <c r="M129" s="36">
        <f>SUMIFS(СВЦЭМ!$C$39:$C$782,СВЦЭМ!$A$39:$A$782,$A129,СВЦЭМ!$B$39:$B$782,M$119)+'СЕТ СН'!$I$12+СВЦЭМ!$D$10+'СЕТ СН'!$I$6-'СЕТ СН'!$I$22</f>
        <v>2482.4708255</v>
      </c>
      <c r="N129" s="36">
        <f>SUMIFS(СВЦЭМ!$C$39:$C$782,СВЦЭМ!$A$39:$A$782,$A129,СВЦЭМ!$B$39:$B$782,N$119)+'СЕТ СН'!$I$12+СВЦЭМ!$D$10+'СЕТ СН'!$I$6-'СЕТ СН'!$I$22</f>
        <v>2491.4260849700004</v>
      </c>
      <c r="O129" s="36">
        <f>SUMIFS(СВЦЭМ!$C$39:$C$782,СВЦЭМ!$A$39:$A$782,$A129,СВЦЭМ!$B$39:$B$782,O$119)+'СЕТ СН'!$I$12+СВЦЭМ!$D$10+'СЕТ СН'!$I$6-'СЕТ СН'!$I$22</f>
        <v>2509.4006434900002</v>
      </c>
      <c r="P129" s="36">
        <f>SUMIFS(СВЦЭМ!$C$39:$C$782,СВЦЭМ!$A$39:$A$782,$A129,СВЦЭМ!$B$39:$B$782,P$119)+'СЕТ СН'!$I$12+СВЦЭМ!$D$10+'СЕТ СН'!$I$6-'СЕТ СН'!$I$22</f>
        <v>2512.1659318500001</v>
      </c>
      <c r="Q129" s="36">
        <f>SUMIFS(СВЦЭМ!$C$39:$C$782,СВЦЭМ!$A$39:$A$782,$A129,СВЦЭМ!$B$39:$B$782,Q$119)+'СЕТ СН'!$I$12+СВЦЭМ!$D$10+'СЕТ СН'!$I$6-'СЕТ СН'!$I$22</f>
        <v>2543.9827771099999</v>
      </c>
      <c r="R129" s="36">
        <f>SUMIFS(СВЦЭМ!$C$39:$C$782,СВЦЭМ!$A$39:$A$782,$A129,СВЦЭМ!$B$39:$B$782,R$119)+'СЕТ СН'!$I$12+СВЦЭМ!$D$10+'СЕТ СН'!$I$6-'СЕТ СН'!$I$22</f>
        <v>2565.5620313199997</v>
      </c>
      <c r="S129" s="36">
        <f>SUMIFS(СВЦЭМ!$C$39:$C$782,СВЦЭМ!$A$39:$A$782,$A129,СВЦЭМ!$B$39:$B$782,S$119)+'СЕТ СН'!$I$12+СВЦЭМ!$D$10+'СЕТ СН'!$I$6-'СЕТ СН'!$I$22</f>
        <v>2557.2757693499998</v>
      </c>
      <c r="T129" s="36">
        <f>SUMIFS(СВЦЭМ!$C$39:$C$782,СВЦЭМ!$A$39:$A$782,$A129,СВЦЭМ!$B$39:$B$782,T$119)+'СЕТ СН'!$I$12+СВЦЭМ!$D$10+'СЕТ СН'!$I$6-'СЕТ СН'!$I$22</f>
        <v>2525.31389343</v>
      </c>
      <c r="U129" s="36">
        <f>SUMIFS(СВЦЭМ!$C$39:$C$782,СВЦЭМ!$A$39:$A$782,$A129,СВЦЭМ!$B$39:$B$782,U$119)+'СЕТ СН'!$I$12+СВЦЭМ!$D$10+'СЕТ СН'!$I$6-'СЕТ СН'!$I$22</f>
        <v>2507.5856636600001</v>
      </c>
      <c r="V129" s="36">
        <f>SUMIFS(СВЦЭМ!$C$39:$C$782,СВЦЭМ!$A$39:$A$782,$A129,СВЦЭМ!$B$39:$B$782,V$119)+'СЕТ СН'!$I$12+СВЦЭМ!$D$10+'СЕТ СН'!$I$6-'СЕТ СН'!$I$22</f>
        <v>2469.9835301800003</v>
      </c>
      <c r="W129" s="36">
        <f>SUMIFS(СВЦЭМ!$C$39:$C$782,СВЦЭМ!$A$39:$A$782,$A129,СВЦЭМ!$B$39:$B$782,W$119)+'СЕТ СН'!$I$12+СВЦЭМ!$D$10+'СЕТ СН'!$I$6-'СЕТ СН'!$I$22</f>
        <v>2459.49936084</v>
      </c>
      <c r="X129" s="36">
        <f>SUMIFS(СВЦЭМ!$C$39:$C$782,СВЦЭМ!$A$39:$A$782,$A129,СВЦЭМ!$B$39:$B$782,X$119)+'СЕТ СН'!$I$12+СВЦЭМ!$D$10+'СЕТ СН'!$I$6-'СЕТ СН'!$I$22</f>
        <v>2488.76478933</v>
      </c>
      <c r="Y129" s="36">
        <f>SUMIFS(СВЦЭМ!$C$39:$C$782,СВЦЭМ!$A$39:$A$782,$A129,СВЦЭМ!$B$39:$B$782,Y$119)+'СЕТ СН'!$I$12+СВЦЭМ!$D$10+'СЕТ СН'!$I$6-'СЕТ СН'!$I$22</f>
        <v>2547.3020100399999</v>
      </c>
    </row>
    <row r="130" spans="1:25" ht="15.75" x14ac:dyDescent="0.2">
      <c r="A130" s="35">
        <f t="shared" si="3"/>
        <v>45423</v>
      </c>
      <c r="B130" s="36">
        <f>SUMIFS(СВЦЭМ!$C$39:$C$782,СВЦЭМ!$A$39:$A$782,$A130,СВЦЭМ!$B$39:$B$782,B$119)+'СЕТ СН'!$I$12+СВЦЭМ!$D$10+'СЕТ СН'!$I$6-'СЕТ СН'!$I$22</f>
        <v>2598.2228393699997</v>
      </c>
      <c r="C130" s="36">
        <f>SUMIFS(СВЦЭМ!$C$39:$C$782,СВЦЭМ!$A$39:$A$782,$A130,СВЦЭМ!$B$39:$B$782,C$119)+'СЕТ СН'!$I$12+СВЦЭМ!$D$10+'СЕТ СН'!$I$6-'СЕТ СН'!$I$22</f>
        <v>2698.04317382</v>
      </c>
      <c r="D130" s="36">
        <f>SUMIFS(СВЦЭМ!$C$39:$C$782,СВЦЭМ!$A$39:$A$782,$A130,СВЦЭМ!$B$39:$B$782,D$119)+'СЕТ СН'!$I$12+СВЦЭМ!$D$10+'СЕТ СН'!$I$6-'СЕТ СН'!$I$22</f>
        <v>2734.2930180200001</v>
      </c>
      <c r="E130" s="36">
        <f>SUMIFS(СВЦЭМ!$C$39:$C$782,СВЦЭМ!$A$39:$A$782,$A130,СВЦЭМ!$B$39:$B$782,E$119)+'СЕТ СН'!$I$12+СВЦЭМ!$D$10+'СЕТ СН'!$I$6-'СЕТ СН'!$I$22</f>
        <v>2744.6986164199998</v>
      </c>
      <c r="F130" s="36">
        <f>SUMIFS(СВЦЭМ!$C$39:$C$782,СВЦЭМ!$A$39:$A$782,$A130,СВЦЭМ!$B$39:$B$782,F$119)+'СЕТ СН'!$I$12+СВЦЭМ!$D$10+'СЕТ СН'!$I$6-'СЕТ СН'!$I$22</f>
        <v>2757.4030646400001</v>
      </c>
      <c r="G130" s="36">
        <f>SUMIFS(СВЦЭМ!$C$39:$C$782,СВЦЭМ!$A$39:$A$782,$A130,СВЦЭМ!$B$39:$B$782,G$119)+'СЕТ СН'!$I$12+СВЦЭМ!$D$10+'СЕТ СН'!$I$6-'СЕТ СН'!$I$22</f>
        <v>2747.1548751999999</v>
      </c>
      <c r="H130" s="36">
        <f>SUMIFS(СВЦЭМ!$C$39:$C$782,СВЦЭМ!$A$39:$A$782,$A130,СВЦЭМ!$B$39:$B$782,H$119)+'СЕТ СН'!$I$12+СВЦЭМ!$D$10+'СЕТ СН'!$I$6-'СЕТ СН'!$I$22</f>
        <v>2707.1985541499998</v>
      </c>
      <c r="I130" s="36">
        <f>SUMIFS(СВЦЭМ!$C$39:$C$782,СВЦЭМ!$A$39:$A$782,$A130,СВЦЭМ!$B$39:$B$782,I$119)+'СЕТ СН'!$I$12+СВЦЭМ!$D$10+'СЕТ СН'!$I$6-'СЕТ СН'!$I$22</f>
        <v>2670.1059815500003</v>
      </c>
      <c r="J130" s="36">
        <f>SUMIFS(СВЦЭМ!$C$39:$C$782,СВЦЭМ!$A$39:$A$782,$A130,СВЦЭМ!$B$39:$B$782,J$119)+'СЕТ СН'!$I$12+СВЦЭМ!$D$10+'СЕТ СН'!$I$6-'СЕТ СН'!$I$22</f>
        <v>2598.3455017699998</v>
      </c>
      <c r="K130" s="36">
        <f>SUMIFS(СВЦЭМ!$C$39:$C$782,СВЦЭМ!$A$39:$A$782,$A130,СВЦЭМ!$B$39:$B$782,K$119)+'СЕТ СН'!$I$12+СВЦЭМ!$D$10+'СЕТ СН'!$I$6-'СЕТ СН'!$I$22</f>
        <v>2557.8902506700001</v>
      </c>
      <c r="L130" s="36">
        <f>SUMIFS(СВЦЭМ!$C$39:$C$782,СВЦЭМ!$A$39:$A$782,$A130,СВЦЭМ!$B$39:$B$782,L$119)+'СЕТ СН'!$I$12+СВЦЭМ!$D$10+'СЕТ СН'!$I$6-'СЕТ СН'!$I$22</f>
        <v>2523.90895581</v>
      </c>
      <c r="M130" s="36">
        <f>SUMIFS(СВЦЭМ!$C$39:$C$782,СВЦЭМ!$A$39:$A$782,$A130,СВЦЭМ!$B$39:$B$782,M$119)+'СЕТ СН'!$I$12+СВЦЭМ!$D$10+'СЕТ СН'!$I$6-'СЕТ СН'!$I$22</f>
        <v>2526.8345188100002</v>
      </c>
      <c r="N130" s="36">
        <f>SUMIFS(СВЦЭМ!$C$39:$C$782,СВЦЭМ!$A$39:$A$782,$A130,СВЦЭМ!$B$39:$B$782,N$119)+'СЕТ СН'!$I$12+СВЦЭМ!$D$10+'СЕТ СН'!$I$6-'СЕТ СН'!$I$22</f>
        <v>2539.7996482799999</v>
      </c>
      <c r="O130" s="36">
        <f>SUMIFS(СВЦЭМ!$C$39:$C$782,СВЦЭМ!$A$39:$A$782,$A130,СВЦЭМ!$B$39:$B$782,O$119)+'СЕТ СН'!$I$12+СВЦЭМ!$D$10+'СЕТ СН'!$I$6-'СЕТ СН'!$I$22</f>
        <v>2561.6837552799998</v>
      </c>
      <c r="P130" s="36">
        <f>SUMIFS(СВЦЭМ!$C$39:$C$782,СВЦЭМ!$A$39:$A$782,$A130,СВЦЭМ!$B$39:$B$782,P$119)+'СЕТ СН'!$I$12+СВЦЭМ!$D$10+'СЕТ СН'!$I$6-'СЕТ СН'!$I$22</f>
        <v>2575.3667025</v>
      </c>
      <c r="Q130" s="36">
        <f>SUMIFS(СВЦЭМ!$C$39:$C$782,СВЦЭМ!$A$39:$A$782,$A130,СВЦЭМ!$B$39:$B$782,Q$119)+'СЕТ СН'!$I$12+СВЦЭМ!$D$10+'СЕТ СН'!$I$6-'СЕТ СН'!$I$22</f>
        <v>2591.6849795400003</v>
      </c>
      <c r="R130" s="36">
        <f>SUMIFS(СВЦЭМ!$C$39:$C$782,СВЦЭМ!$A$39:$A$782,$A130,СВЦЭМ!$B$39:$B$782,R$119)+'СЕТ СН'!$I$12+СВЦЭМ!$D$10+'СЕТ СН'!$I$6-'СЕТ СН'!$I$22</f>
        <v>2595.5226198999999</v>
      </c>
      <c r="S130" s="36">
        <f>SUMIFS(СВЦЭМ!$C$39:$C$782,СВЦЭМ!$A$39:$A$782,$A130,СВЦЭМ!$B$39:$B$782,S$119)+'СЕТ СН'!$I$12+СВЦЭМ!$D$10+'СЕТ СН'!$I$6-'СЕТ СН'!$I$22</f>
        <v>2574.9748798700002</v>
      </c>
      <c r="T130" s="36">
        <f>SUMIFS(СВЦЭМ!$C$39:$C$782,СВЦЭМ!$A$39:$A$782,$A130,СВЦЭМ!$B$39:$B$782,T$119)+'СЕТ СН'!$I$12+СВЦЭМ!$D$10+'СЕТ СН'!$I$6-'СЕТ СН'!$I$22</f>
        <v>2558.3536379900002</v>
      </c>
      <c r="U130" s="36">
        <f>SUMIFS(СВЦЭМ!$C$39:$C$782,СВЦЭМ!$A$39:$A$782,$A130,СВЦЭМ!$B$39:$B$782,U$119)+'СЕТ СН'!$I$12+СВЦЭМ!$D$10+'СЕТ СН'!$I$6-'СЕТ СН'!$I$22</f>
        <v>2553.0701401000001</v>
      </c>
      <c r="V130" s="36">
        <f>SUMIFS(СВЦЭМ!$C$39:$C$782,СВЦЭМ!$A$39:$A$782,$A130,СВЦЭМ!$B$39:$B$782,V$119)+'СЕТ СН'!$I$12+СВЦЭМ!$D$10+'СЕТ СН'!$I$6-'СЕТ СН'!$I$22</f>
        <v>2520.4763188400002</v>
      </c>
      <c r="W130" s="36">
        <f>SUMIFS(СВЦЭМ!$C$39:$C$782,СВЦЭМ!$A$39:$A$782,$A130,СВЦЭМ!$B$39:$B$782,W$119)+'СЕТ СН'!$I$12+СВЦЭМ!$D$10+'СЕТ СН'!$I$6-'СЕТ СН'!$I$22</f>
        <v>2501.3778191599999</v>
      </c>
      <c r="X130" s="36">
        <f>SUMIFS(СВЦЭМ!$C$39:$C$782,СВЦЭМ!$A$39:$A$782,$A130,СВЦЭМ!$B$39:$B$782,X$119)+'СЕТ СН'!$I$12+СВЦЭМ!$D$10+'СЕТ СН'!$I$6-'СЕТ СН'!$I$22</f>
        <v>2533.4873159799999</v>
      </c>
      <c r="Y130" s="36">
        <f>SUMIFS(СВЦЭМ!$C$39:$C$782,СВЦЭМ!$A$39:$A$782,$A130,СВЦЭМ!$B$39:$B$782,Y$119)+'СЕТ СН'!$I$12+СВЦЭМ!$D$10+'СЕТ СН'!$I$6-'СЕТ СН'!$I$22</f>
        <v>2584.8732719199998</v>
      </c>
    </row>
    <row r="131" spans="1:25" ht="15.75" x14ac:dyDescent="0.2">
      <c r="A131" s="35">
        <f t="shared" si="3"/>
        <v>45424</v>
      </c>
      <c r="B131" s="36">
        <f>SUMIFS(СВЦЭМ!$C$39:$C$782,СВЦЭМ!$A$39:$A$782,$A131,СВЦЭМ!$B$39:$B$782,B$119)+'СЕТ СН'!$I$12+СВЦЭМ!$D$10+'СЕТ СН'!$I$6-'СЕТ СН'!$I$22</f>
        <v>2678.9049479400001</v>
      </c>
      <c r="C131" s="36">
        <f>SUMIFS(СВЦЭМ!$C$39:$C$782,СВЦЭМ!$A$39:$A$782,$A131,СВЦЭМ!$B$39:$B$782,C$119)+'СЕТ СН'!$I$12+СВЦЭМ!$D$10+'СЕТ СН'!$I$6-'СЕТ СН'!$I$22</f>
        <v>2719.4404194999997</v>
      </c>
      <c r="D131" s="36">
        <f>SUMIFS(СВЦЭМ!$C$39:$C$782,СВЦЭМ!$A$39:$A$782,$A131,СВЦЭМ!$B$39:$B$782,D$119)+'СЕТ СН'!$I$12+СВЦЭМ!$D$10+'СЕТ СН'!$I$6-'СЕТ СН'!$I$22</f>
        <v>2741.62968361</v>
      </c>
      <c r="E131" s="36">
        <f>SUMIFS(СВЦЭМ!$C$39:$C$782,СВЦЭМ!$A$39:$A$782,$A131,СВЦЭМ!$B$39:$B$782,E$119)+'СЕТ СН'!$I$12+СВЦЭМ!$D$10+'СЕТ СН'!$I$6-'СЕТ СН'!$I$22</f>
        <v>2772.3378919300003</v>
      </c>
      <c r="F131" s="36">
        <f>SUMIFS(СВЦЭМ!$C$39:$C$782,СВЦЭМ!$A$39:$A$782,$A131,СВЦЭМ!$B$39:$B$782,F$119)+'СЕТ СН'!$I$12+СВЦЭМ!$D$10+'СЕТ СН'!$I$6-'СЕТ СН'!$I$22</f>
        <v>2789.60348961</v>
      </c>
      <c r="G131" s="36">
        <f>SUMIFS(СВЦЭМ!$C$39:$C$782,СВЦЭМ!$A$39:$A$782,$A131,СВЦЭМ!$B$39:$B$782,G$119)+'СЕТ СН'!$I$12+СВЦЭМ!$D$10+'СЕТ СН'!$I$6-'СЕТ СН'!$I$22</f>
        <v>2760.7717766200003</v>
      </c>
      <c r="H131" s="36">
        <f>SUMIFS(СВЦЭМ!$C$39:$C$782,СВЦЭМ!$A$39:$A$782,$A131,СВЦЭМ!$B$39:$B$782,H$119)+'СЕТ СН'!$I$12+СВЦЭМ!$D$10+'СЕТ СН'!$I$6-'СЕТ СН'!$I$22</f>
        <v>2745.79447609</v>
      </c>
      <c r="I131" s="36">
        <f>SUMIFS(СВЦЭМ!$C$39:$C$782,СВЦЭМ!$A$39:$A$782,$A131,СВЦЭМ!$B$39:$B$782,I$119)+'СЕТ СН'!$I$12+СВЦЭМ!$D$10+'СЕТ СН'!$I$6-'СЕТ СН'!$I$22</f>
        <v>2709.8805764700001</v>
      </c>
      <c r="J131" s="36">
        <f>SUMIFS(СВЦЭМ!$C$39:$C$782,СВЦЭМ!$A$39:$A$782,$A131,СВЦЭМ!$B$39:$B$782,J$119)+'СЕТ СН'!$I$12+СВЦЭМ!$D$10+'СЕТ СН'!$I$6-'СЕТ СН'!$I$22</f>
        <v>2620.7093027000001</v>
      </c>
      <c r="K131" s="36">
        <f>SUMIFS(СВЦЭМ!$C$39:$C$782,СВЦЭМ!$A$39:$A$782,$A131,СВЦЭМ!$B$39:$B$782,K$119)+'СЕТ СН'!$I$12+СВЦЭМ!$D$10+'СЕТ СН'!$I$6-'СЕТ СН'!$I$22</f>
        <v>2538.3343514400003</v>
      </c>
      <c r="L131" s="36">
        <f>SUMIFS(СВЦЭМ!$C$39:$C$782,СВЦЭМ!$A$39:$A$782,$A131,СВЦЭМ!$B$39:$B$782,L$119)+'СЕТ СН'!$I$12+СВЦЭМ!$D$10+'СЕТ СН'!$I$6-'СЕТ СН'!$I$22</f>
        <v>2522.9556478599998</v>
      </c>
      <c r="M131" s="36">
        <f>SUMIFS(СВЦЭМ!$C$39:$C$782,СВЦЭМ!$A$39:$A$782,$A131,СВЦЭМ!$B$39:$B$782,M$119)+'СЕТ СН'!$I$12+СВЦЭМ!$D$10+'СЕТ СН'!$I$6-'СЕТ СН'!$I$22</f>
        <v>2506.3317234000001</v>
      </c>
      <c r="N131" s="36">
        <f>SUMIFS(СВЦЭМ!$C$39:$C$782,СВЦЭМ!$A$39:$A$782,$A131,СВЦЭМ!$B$39:$B$782,N$119)+'СЕТ СН'!$I$12+СВЦЭМ!$D$10+'СЕТ СН'!$I$6-'СЕТ СН'!$I$22</f>
        <v>2531.2585685200002</v>
      </c>
      <c r="O131" s="36">
        <f>SUMIFS(СВЦЭМ!$C$39:$C$782,СВЦЭМ!$A$39:$A$782,$A131,СВЦЭМ!$B$39:$B$782,O$119)+'СЕТ СН'!$I$12+СВЦЭМ!$D$10+'СЕТ СН'!$I$6-'СЕТ СН'!$I$22</f>
        <v>2551.0980872500004</v>
      </c>
      <c r="P131" s="36">
        <f>SUMIFS(СВЦЭМ!$C$39:$C$782,СВЦЭМ!$A$39:$A$782,$A131,СВЦЭМ!$B$39:$B$782,P$119)+'СЕТ СН'!$I$12+СВЦЭМ!$D$10+'СЕТ СН'!$I$6-'СЕТ СН'!$I$22</f>
        <v>2574.8485363099999</v>
      </c>
      <c r="Q131" s="36">
        <f>SUMIFS(СВЦЭМ!$C$39:$C$782,СВЦЭМ!$A$39:$A$782,$A131,СВЦЭМ!$B$39:$B$782,Q$119)+'СЕТ СН'!$I$12+СВЦЭМ!$D$10+'СЕТ СН'!$I$6-'СЕТ СН'!$I$22</f>
        <v>2592.29337502</v>
      </c>
      <c r="R131" s="36">
        <f>SUMIFS(СВЦЭМ!$C$39:$C$782,СВЦЭМ!$A$39:$A$782,$A131,СВЦЭМ!$B$39:$B$782,R$119)+'СЕТ СН'!$I$12+СВЦЭМ!$D$10+'СЕТ СН'!$I$6-'СЕТ СН'!$I$22</f>
        <v>2616.2457854900003</v>
      </c>
      <c r="S131" s="36">
        <f>SUMIFS(СВЦЭМ!$C$39:$C$782,СВЦЭМ!$A$39:$A$782,$A131,СВЦЭМ!$B$39:$B$782,S$119)+'СЕТ СН'!$I$12+СВЦЭМ!$D$10+'СЕТ СН'!$I$6-'СЕТ СН'!$I$22</f>
        <v>2599.1021328699999</v>
      </c>
      <c r="T131" s="36">
        <f>SUMIFS(СВЦЭМ!$C$39:$C$782,СВЦЭМ!$A$39:$A$782,$A131,СВЦЭМ!$B$39:$B$782,T$119)+'СЕТ СН'!$I$12+СВЦЭМ!$D$10+'СЕТ СН'!$I$6-'СЕТ СН'!$I$22</f>
        <v>2551.7829474999999</v>
      </c>
      <c r="U131" s="36">
        <f>SUMIFS(СВЦЭМ!$C$39:$C$782,СВЦЭМ!$A$39:$A$782,$A131,СВЦЭМ!$B$39:$B$782,U$119)+'СЕТ СН'!$I$12+СВЦЭМ!$D$10+'СЕТ СН'!$I$6-'СЕТ СН'!$I$22</f>
        <v>2489.0929111100004</v>
      </c>
      <c r="V131" s="36">
        <f>SUMIFS(СВЦЭМ!$C$39:$C$782,СВЦЭМ!$A$39:$A$782,$A131,СВЦЭМ!$B$39:$B$782,V$119)+'СЕТ СН'!$I$12+СВЦЭМ!$D$10+'СЕТ СН'!$I$6-'СЕТ СН'!$I$22</f>
        <v>2448.3659652799997</v>
      </c>
      <c r="W131" s="36">
        <f>SUMIFS(СВЦЭМ!$C$39:$C$782,СВЦЭМ!$A$39:$A$782,$A131,СВЦЭМ!$B$39:$B$782,W$119)+'СЕТ СН'!$I$12+СВЦЭМ!$D$10+'СЕТ СН'!$I$6-'СЕТ СН'!$I$22</f>
        <v>2423.2589805300004</v>
      </c>
      <c r="X131" s="36">
        <f>SUMIFS(СВЦЭМ!$C$39:$C$782,СВЦЭМ!$A$39:$A$782,$A131,СВЦЭМ!$B$39:$B$782,X$119)+'СЕТ СН'!$I$12+СВЦЭМ!$D$10+'СЕТ СН'!$I$6-'СЕТ СН'!$I$22</f>
        <v>2466.3175431600002</v>
      </c>
      <c r="Y131" s="36">
        <f>SUMIFS(СВЦЭМ!$C$39:$C$782,СВЦЭМ!$A$39:$A$782,$A131,СВЦЭМ!$B$39:$B$782,Y$119)+'СЕТ СН'!$I$12+СВЦЭМ!$D$10+'СЕТ СН'!$I$6-'СЕТ СН'!$I$22</f>
        <v>2506.0366996600001</v>
      </c>
    </row>
    <row r="132" spans="1:25" ht="15.75" x14ac:dyDescent="0.2">
      <c r="A132" s="35">
        <f t="shared" si="3"/>
        <v>45425</v>
      </c>
      <c r="B132" s="36">
        <f>SUMIFS(СВЦЭМ!$C$39:$C$782,СВЦЭМ!$A$39:$A$782,$A132,СВЦЭМ!$B$39:$B$782,B$119)+'СЕТ СН'!$I$12+СВЦЭМ!$D$10+'СЕТ СН'!$I$6-'СЕТ СН'!$I$22</f>
        <v>2571.5951850199999</v>
      </c>
      <c r="C132" s="36">
        <f>SUMIFS(СВЦЭМ!$C$39:$C$782,СВЦЭМ!$A$39:$A$782,$A132,СВЦЭМ!$B$39:$B$782,C$119)+'СЕТ СН'!$I$12+СВЦЭМ!$D$10+'СЕТ СН'!$I$6-'СЕТ СН'!$I$22</f>
        <v>2648.4232976900003</v>
      </c>
      <c r="D132" s="36">
        <f>SUMIFS(СВЦЭМ!$C$39:$C$782,СВЦЭМ!$A$39:$A$782,$A132,СВЦЭМ!$B$39:$B$782,D$119)+'СЕТ СН'!$I$12+СВЦЭМ!$D$10+'СЕТ СН'!$I$6-'СЕТ СН'!$I$22</f>
        <v>2703.15932436</v>
      </c>
      <c r="E132" s="36">
        <f>SUMIFS(СВЦЭМ!$C$39:$C$782,СВЦЭМ!$A$39:$A$782,$A132,СВЦЭМ!$B$39:$B$782,E$119)+'СЕТ СН'!$I$12+СВЦЭМ!$D$10+'СЕТ СН'!$I$6-'СЕТ СН'!$I$22</f>
        <v>2766.1828650799998</v>
      </c>
      <c r="F132" s="36">
        <f>SUMIFS(СВЦЭМ!$C$39:$C$782,СВЦЭМ!$A$39:$A$782,$A132,СВЦЭМ!$B$39:$B$782,F$119)+'СЕТ СН'!$I$12+СВЦЭМ!$D$10+'СЕТ СН'!$I$6-'СЕТ СН'!$I$22</f>
        <v>2774.9321143900002</v>
      </c>
      <c r="G132" s="36">
        <f>SUMIFS(СВЦЭМ!$C$39:$C$782,СВЦЭМ!$A$39:$A$782,$A132,СВЦЭМ!$B$39:$B$782,G$119)+'СЕТ СН'!$I$12+СВЦЭМ!$D$10+'СЕТ СН'!$I$6-'СЕТ СН'!$I$22</f>
        <v>2754.2552819399998</v>
      </c>
      <c r="H132" s="36">
        <f>SUMIFS(СВЦЭМ!$C$39:$C$782,СВЦЭМ!$A$39:$A$782,$A132,СВЦЭМ!$B$39:$B$782,H$119)+'СЕТ СН'!$I$12+СВЦЭМ!$D$10+'СЕТ СН'!$I$6-'СЕТ СН'!$I$22</f>
        <v>2702.9419262599999</v>
      </c>
      <c r="I132" s="36">
        <f>SUMIFS(СВЦЭМ!$C$39:$C$782,СВЦЭМ!$A$39:$A$782,$A132,СВЦЭМ!$B$39:$B$782,I$119)+'СЕТ СН'!$I$12+СВЦЭМ!$D$10+'СЕТ СН'!$I$6-'СЕТ СН'!$I$22</f>
        <v>2605.9906436700003</v>
      </c>
      <c r="J132" s="36">
        <f>SUMIFS(СВЦЭМ!$C$39:$C$782,СВЦЭМ!$A$39:$A$782,$A132,СВЦЭМ!$B$39:$B$782,J$119)+'СЕТ СН'!$I$12+СВЦЭМ!$D$10+'СЕТ СН'!$I$6-'СЕТ СН'!$I$22</f>
        <v>2563.11626634</v>
      </c>
      <c r="K132" s="36">
        <f>SUMIFS(СВЦЭМ!$C$39:$C$782,СВЦЭМ!$A$39:$A$782,$A132,СВЦЭМ!$B$39:$B$782,K$119)+'СЕТ СН'!$I$12+СВЦЭМ!$D$10+'СЕТ СН'!$I$6-'СЕТ СН'!$I$22</f>
        <v>2555.4311015399999</v>
      </c>
      <c r="L132" s="36">
        <f>SUMIFS(СВЦЭМ!$C$39:$C$782,СВЦЭМ!$A$39:$A$782,$A132,СВЦЭМ!$B$39:$B$782,L$119)+'СЕТ СН'!$I$12+СВЦЭМ!$D$10+'СЕТ СН'!$I$6-'СЕТ СН'!$I$22</f>
        <v>2524.8422739100001</v>
      </c>
      <c r="M132" s="36">
        <f>SUMIFS(СВЦЭМ!$C$39:$C$782,СВЦЭМ!$A$39:$A$782,$A132,СВЦЭМ!$B$39:$B$782,M$119)+'СЕТ СН'!$I$12+СВЦЭМ!$D$10+'СЕТ СН'!$I$6-'СЕТ СН'!$I$22</f>
        <v>2542.8462501100003</v>
      </c>
      <c r="N132" s="36">
        <f>SUMIFS(СВЦЭМ!$C$39:$C$782,СВЦЭМ!$A$39:$A$782,$A132,СВЦЭМ!$B$39:$B$782,N$119)+'СЕТ СН'!$I$12+СВЦЭМ!$D$10+'СЕТ СН'!$I$6-'СЕТ СН'!$I$22</f>
        <v>2570.3945727600003</v>
      </c>
      <c r="O132" s="36">
        <f>SUMIFS(СВЦЭМ!$C$39:$C$782,СВЦЭМ!$A$39:$A$782,$A132,СВЦЭМ!$B$39:$B$782,O$119)+'СЕТ СН'!$I$12+СВЦЭМ!$D$10+'СЕТ СН'!$I$6-'СЕТ СН'!$I$22</f>
        <v>2576.4706096099999</v>
      </c>
      <c r="P132" s="36">
        <f>SUMIFS(СВЦЭМ!$C$39:$C$782,СВЦЭМ!$A$39:$A$782,$A132,СВЦЭМ!$B$39:$B$782,P$119)+'СЕТ СН'!$I$12+СВЦЭМ!$D$10+'СЕТ СН'!$I$6-'СЕТ СН'!$I$22</f>
        <v>2584.1609293500001</v>
      </c>
      <c r="Q132" s="36">
        <f>SUMIFS(СВЦЭМ!$C$39:$C$782,СВЦЭМ!$A$39:$A$782,$A132,СВЦЭМ!$B$39:$B$782,Q$119)+'СЕТ СН'!$I$12+СВЦЭМ!$D$10+'СЕТ СН'!$I$6-'СЕТ СН'!$I$22</f>
        <v>2609.3044101400001</v>
      </c>
      <c r="R132" s="36">
        <f>SUMIFS(СВЦЭМ!$C$39:$C$782,СВЦЭМ!$A$39:$A$782,$A132,СВЦЭМ!$B$39:$B$782,R$119)+'СЕТ СН'!$I$12+СВЦЭМ!$D$10+'СЕТ СН'!$I$6-'СЕТ СН'!$I$22</f>
        <v>2619.0586552200002</v>
      </c>
      <c r="S132" s="36">
        <f>SUMIFS(СВЦЭМ!$C$39:$C$782,СВЦЭМ!$A$39:$A$782,$A132,СВЦЭМ!$B$39:$B$782,S$119)+'СЕТ СН'!$I$12+СВЦЭМ!$D$10+'СЕТ СН'!$I$6-'СЕТ СН'!$I$22</f>
        <v>2611.5764108100002</v>
      </c>
      <c r="T132" s="36">
        <f>SUMIFS(СВЦЭМ!$C$39:$C$782,СВЦЭМ!$A$39:$A$782,$A132,СВЦЭМ!$B$39:$B$782,T$119)+'СЕТ СН'!$I$12+СВЦЭМ!$D$10+'СЕТ СН'!$I$6-'СЕТ СН'!$I$22</f>
        <v>2576.13837539</v>
      </c>
      <c r="U132" s="36">
        <f>SUMIFS(СВЦЭМ!$C$39:$C$782,СВЦЭМ!$A$39:$A$782,$A132,СВЦЭМ!$B$39:$B$782,U$119)+'СЕТ СН'!$I$12+СВЦЭМ!$D$10+'СЕТ СН'!$I$6-'СЕТ СН'!$I$22</f>
        <v>2567.7788722</v>
      </c>
      <c r="V132" s="36">
        <f>SUMIFS(СВЦЭМ!$C$39:$C$782,СВЦЭМ!$A$39:$A$782,$A132,СВЦЭМ!$B$39:$B$782,V$119)+'СЕТ СН'!$I$12+СВЦЭМ!$D$10+'СЕТ СН'!$I$6-'СЕТ СН'!$I$22</f>
        <v>2530.3595262600002</v>
      </c>
      <c r="W132" s="36">
        <f>SUMIFS(СВЦЭМ!$C$39:$C$782,СВЦЭМ!$A$39:$A$782,$A132,СВЦЭМ!$B$39:$B$782,W$119)+'СЕТ СН'!$I$12+СВЦЭМ!$D$10+'СЕТ СН'!$I$6-'СЕТ СН'!$I$22</f>
        <v>2508.67512132</v>
      </c>
      <c r="X132" s="36">
        <f>SUMIFS(СВЦЭМ!$C$39:$C$782,СВЦЭМ!$A$39:$A$782,$A132,СВЦЭМ!$B$39:$B$782,X$119)+'СЕТ СН'!$I$12+СВЦЭМ!$D$10+'СЕТ СН'!$I$6-'СЕТ СН'!$I$22</f>
        <v>2541.1111744199998</v>
      </c>
      <c r="Y132" s="36">
        <f>SUMIFS(СВЦЭМ!$C$39:$C$782,СВЦЭМ!$A$39:$A$782,$A132,СВЦЭМ!$B$39:$B$782,Y$119)+'СЕТ СН'!$I$12+СВЦЭМ!$D$10+'СЕТ СН'!$I$6-'СЕТ СН'!$I$22</f>
        <v>2575.8590452400003</v>
      </c>
    </row>
    <row r="133" spans="1:25" ht="15.75" x14ac:dyDescent="0.2">
      <c r="A133" s="35">
        <f t="shared" si="3"/>
        <v>45426</v>
      </c>
      <c r="B133" s="36">
        <f>SUMIFS(СВЦЭМ!$C$39:$C$782,СВЦЭМ!$A$39:$A$782,$A133,СВЦЭМ!$B$39:$B$782,B$119)+'СЕТ СН'!$I$12+СВЦЭМ!$D$10+'СЕТ СН'!$I$6-'СЕТ СН'!$I$22</f>
        <v>2681.9293233500002</v>
      </c>
      <c r="C133" s="36">
        <f>SUMIFS(СВЦЭМ!$C$39:$C$782,СВЦЭМ!$A$39:$A$782,$A133,СВЦЭМ!$B$39:$B$782,C$119)+'СЕТ СН'!$I$12+СВЦЭМ!$D$10+'СЕТ СН'!$I$6-'СЕТ СН'!$I$22</f>
        <v>2735.73002473</v>
      </c>
      <c r="D133" s="36">
        <f>SUMIFS(СВЦЭМ!$C$39:$C$782,СВЦЭМ!$A$39:$A$782,$A133,СВЦЭМ!$B$39:$B$782,D$119)+'СЕТ СН'!$I$12+СВЦЭМ!$D$10+'СЕТ СН'!$I$6-'СЕТ СН'!$I$22</f>
        <v>2732.1455568299998</v>
      </c>
      <c r="E133" s="36">
        <f>SUMIFS(СВЦЭМ!$C$39:$C$782,СВЦЭМ!$A$39:$A$782,$A133,СВЦЭМ!$B$39:$B$782,E$119)+'СЕТ СН'!$I$12+СВЦЭМ!$D$10+'СЕТ СН'!$I$6-'СЕТ СН'!$I$22</f>
        <v>2789.0436585300004</v>
      </c>
      <c r="F133" s="36">
        <f>SUMIFS(СВЦЭМ!$C$39:$C$782,СВЦЭМ!$A$39:$A$782,$A133,СВЦЭМ!$B$39:$B$782,F$119)+'СЕТ СН'!$I$12+СВЦЭМ!$D$10+'СЕТ СН'!$I$6-'СЕТ СН'!$I$22</f>
        <v>2790.8975444400003</v>
      </c>
      <c r="G133" s="36">
        <f>SUMIFS(СВЦЭМ!$C$39:$C$782,СВЦЭМ!$A$39:$A$782,$A133,СВЦЭМ!$B$39:$B$782,G$119)+'СЕТ СН'!$I$12+СВЦЭМ!$D$10+'СЕТ СН'!$I$6-'СЕТ СН'!$I$22</f>
        <v>2759.81896164</v>
      </c>
      <c r="H133" s="36">
        <f>SUMIFS(СВЦЭМ!$C$39:$C$782,СВЦЭМ!$A$39:$A$782,$A133,СВЦЭМ!$B$39:$B$782,H$119)+'СЕТ СН'!$I$12+СВЦЭМ!$D$10+'СЕТ СН'!$I$6-'СЕТ СН'!$I$22</f>
        <v>2717.8334535900003</v>
      </c>
      <c r="I133" s="36">
        <f>SUMIFS(СВЦЭМ!$C$39:$C$782,СВЦЭМ!$A$39:$A$782,$A133,СВЦЭМ!$B$39:$B$782,I$119)+'СЕТ СН'!$I$12+СВЦЭМ!$D$10+'СЕТ СН'!$I$6-'СЕТ СН'!$I$22</f>
        <v>2650.9269527699998</v>
      </c>
      <c r="J133" s="36">
        <f>SUMIFS(СВЦЭМ!$C$39:$C$782,СВЦЭМ!$A$39:$A$782,$A133,СВЦЭМ!$B$39:$B$782,J$119)+'СЕТ СН'!$I$12+СВЦЭМ!$D$10+'СЕТ СН'!$I$6-'СЕТ СН'!$I$22</f>
        <v>2578.4247338</v>
      </c>
      <c r="K133" s="36">
        <f>SUMIFS(СВЦЭМ!$C$39:$C$782,СВЦЭМ!$A$39:$A$782,$A133,СВЦЭМ!$B$39:$B$782,K$119)+'СЕТ СН'!$I$12+СВЦЭМ!$D$10+'СЕТ СН'!$I$6-'СЕТ СН'!$I$22</f>
        <v>2568.1248178400001</v>
      </c>
      <c r="L133" s="36">
        <f>SUMIFS(СВЦЭМ!$C$39:$C$782,СВЦЭМ!$A$39:$A$782,$A133,СВЦЭМ!$B$39:$B$782,L$119)+'СЕТ СН'!$I$12+СВЦЭМ!$D$10+'СЕТ СН'!$I$6-'СЕТ СН'!$I$22</f>
        <v>2562.6673322500001</v>
      </c>
      <c r="M133" s="36">
        <f>SUMIFS(СВЦЭМ!$C$39:$C$782,СВЦЭМ!$A$39:$A$782,$A133,СВЦЭМ!$B$39:$B$782,M$119)+'СЕТ СН'!$I$12+СВЦЭМ!$D$10+'СЕТ СН'!$I$6-'СЕТ СН'!$I$22</f>
        <v>2571.6880312200001</v>
      </c>
      <c r="N133" s="36">
        <f>SUMIFS(СВЦЭМ!$C$39:$C$782,СВЦЭМ!$A$39:$A$782,$A133,СВЦЭМ!$B$39:$B$782,N$119)+'СЕТ СН'!$I$12+СВЦЭМ!$D$10+'СЕТ СН'!$I$6-'СЕТ СН'!$I$22</f>
        <v>2578.0071562399999</v>
      </c>
      <c r="O133" s="36">
        <f>SUMIFS(СВЦЭМ!$C$39:$C$782,СВЦЭМ!$A$39:$A$782,$A133,СВЦЭМ!$B$39:$B$782,O$119)+'СЕТ СН'!$I$12+СВЦЭМ!$D$10+'СЕТ СН'!$I$6-'СЕТ СН'!$I$22</f>
        <v>2585.1384572300003</v>
      </c>
      <c r="P133" s="36">
        <f>SUMIFS(СВЦЭМ!$C$39:$C$782,СВЦЭМ!$A$39:$A$782,$A133,СВЦЭМ!$B$39:$B$782,P$119)+'СЕТ СН'!$I$12+СВЦЭМ!$D$10+'СЕТ СН'!$I$6-'СЕТ СН'!$I$22</f>
        <v>2588.2313626800001</v>
      </c>
      <c r="Q133" s="36">
        <f>SUMIFS(СВЦЭМ!$C$39:$C$782,СВЦЭМ!$A$39:$A$782,$A133,СВЦЭМ!$B$39:$B$782,Q$119)+'СЕТ СН'!$I$12+СВЦЭМ!$D$10+'СЕТ СН'!$I$6-'СЕТ СН'!$I$22</f>
        <v>2610.1662458400001</v>
      </c>
      <c r="R133" s="36">
        <f>SUMIFS(СВЦЭМ!$C$39:$C$782,СВЦЭМ!$A$39:$A$782,$A133,СВЦЭМ!$B$39:$B$782,R$119)+'СЕТ СН'!$I$12+СВЦЭМ!$D$10+'СЕТ СН'!$I$6-'СЕТ СН'!$I$22</f>
        <v>2628.34338045</v>
      </c>
      <c r="S133" s="36">
        <f>SUMIFS(СВЦЭМ!$C$39:$C$782,СВЦЭМ!$A$39:$A$782,$A133,СВЦЭМ!$B$39:$B$782,S$119)+'СЕТ СН'!$I$12+СВЦЭМ!$D$10+'СЕТ СН'!$I$6-'СЕТ СН'!$I$22</f>
        <v>2608.7619688200002</v>
      </c>
      <c r="T133" s="36">
        <f>SUMIFS(СВЦЭМ!$C$39:$C$782,СВЦЭМ!$A$39:$A$782,$A133,СВЦЭМ!$B$39:$B$782,T$119)+'СЕТ СН'!$I$12+СВЦЭМ!$D$10+'СЕТ СН'!$I$6-'СЕТ СН'!$I$22</f>
        <v>2565.6917898700003</v>
      </c>
      <c r="U133" s="36">
        <f>SUMIFS(СВЦЭМ!$C$39:$C$782,СВЦЭМ!$A$39:$A$782,$A133,СВЦЭМ!$B$39:$B$782,U$119)+'СЕТ СН'!$I$12+СВЦЭМ!$D$10+'СЕТ СН'!$I$6-'СЕТ СН'!$I$22</f>
        <v>2563.2710037400002</v>
      </c>
      <c r="V133" s="36">
        <f>SUMIFS(СВЦЭМ!$C$39:$C$782,СВЦЭМ!$A$39:$A$782,$A133,СВЦЭМ!$B$39:$B$782,V$119)+'СЕТ СН'!$I$12+СВЦЭМ!$D$10+'СЕТ СН'!$I$6-'СЕТ СН'!$I$22</f>
        <v>2536.8585649799998</v>
      </c>
      <c r="W133" s="36">
        <f>SUMIFS(СВЦЭМ!$C$39:$C$782,СВЦЭМ!$A$39:$A$782,$A133,СВЦЭМ!$B$39:$B$782,W$119)+'СЕТ СН'!$I$12+СВЦЭМ!$D$10+'СЕТ СН'!$I$6-'СЕТ СН'!$I$22</f>
        <v>2512.31088043</v>
      </c>
      <c r="X133" s="36">
        <f>SUMIFS(СВЦЭМ!$C$39:$C$782,СВЦЭМ!$A$39:$A$782,$A133,СВЦЭМ!$B$39:$B$782,X$119)+'СЕТ СН'!$I$12+СВЦЭМ!$D$10+'СЕТ СН'!$I$6-'СЕТ СН'!$I$22</f>
        <v>2549.28414716</v>
      </c>
      <c r="Y133" s="36">
        <f>SUMIFS(СВЦЭМ!$C$39:$C$782,СВЦЭМ!$A$39:$A$782,$A133,СВЦЭМ!$B$39:$B$782,Y$119)+'СЕТ СН'!$I$12+СВЦЭМ!$D$10+'СЕТ СН'!$I$6-'СЕТ СН'!$I$22</f>
        <v>2609.96116841</v>
      </c>
    </row>
    <row r="134" spans="1:25" ht="15.75" x14ac:dyDescent="0.2">
      <c r="A134" s="35">
        <f t="shared" si="3"/>
        <v>45427</v>
      </c>
      <c r="B134" s="36">
        <f>SUMIFS(СВЦЭМ!$C$39:$C$782,СВЦЭМ!$A$39:$A$782,$A134,СВЦЭМ!$B$39:$B$782,B$119)+'СЕТ СН'!$I$12+СВЦЭМ!$D$10+'СЕТ СН'!$I$6-'СЕТ СН'!$I$22</f>
        <v>2659.8332998400001</v>
      </c>
      <c r="C134" s="36">
        <f>SUMIFS(СВЦЭМ!$C$39:$C$782,СВЦЭМ!$A$39:$A$782,$A134,СВЦЭМ!$B$39:$B$782,C$119)+'СЕТ СН'!$I$12+СВЦЭМ!$D$10+'СЕТ СН'!$I$6-'СЕТ СН'!$I$22</f>
        <v>2735.3642580699998</v>
      </c>
      <c r="D134" s="36">
        <f>SUMIFS(СВЦЭМ!$C$39:$C$782,СВЦЭМ!$A$39:$A$782,$A134,СВЦЭМ!$B$39:$B$782,D$119)+'СЕТ СН'!$I$12+СВЦЭМ!$D$10+'СЕТ СН'!$I$6-'СЕТ СН'!$I$22</f>
        <v>2748.5812330400004</v>
      </c>
      <c r="E134" s="36">
        <f>SUMIFS(СВЦЭМ!$C$39:$C$782,СВЦЭМ!$A$39:$A$782,$A134,СВЦЭМ!$B$39:$B$782,E$119)+'СЕТ СН'!$I$12+СВЦЭМ!$D$10+'СЕТ СН'!$I$6-'СЕТ СН'!$I$22</f>
        <v>2803.5323409800003</v>
      </c>
      <c r="F134" s="36">
        <f>SUMIFS(СВЦЭМ!$C$39:$C$782,СВЦЭМ!$A$39:$A$782,$A134,СВЦЭМ!$B$39:$B$782,F$119)+'СЕТ СН'!$I$12+СВЦЭМ!$D$10+'СЕТ СН'!$I$6-'СЕТ СН'!$I$22</f>
        <v>2812.1818901200004</v>
      </c>
      <c r="G134" s="36">
        <f>SUMIFS(СВЦЭМ!$C$39:$C$782,СВЦЭМ!$A$39:$A$782,$A134,СВЦЭМ!$B$39:$B$782,G$119)+'СЕТ СН'!$I$12+СВЦЭМ!$D$10+'СЕТ СН'!$I$6-'СЕТ СН'!$I$22</f>
        <v>2770.9738594299997</v>
      </c>
      <c r="H134" s="36">
        <f>SUMIFS(СВЦЭМ!$C$39:$C$782,СВЦЭМ!$A$39:$A$782,$A134,СВЦЭМ!$B$39:$B$782,H$119)+'СЕТ СН'!$I$12+СВЦЭМ!$D$10+'СЕТ СН'!$I$6-'СЕТ СН'!$I$22</f>
        <v>2714.5332104500003</v>
      </c>
      <c r="I134" s="36">
        <f>SUMIFS(СВЦЭМ!$C$39:$C$782,СВЦЭМ!$A$39:$A$782,$A134,СВЦЭМ!$B$39:$B$782,I$119)+'СЕТ СН'!$I$12+СВЦЭМ!$D$10+'СЕТ СН'!$I$6-'СЕТ СН'!$I$22</f>
        <v>2639.5711246299998</v>
      </c>
      <c r="J134" s="36">
        <f>SUMIFS(СВЦЭМ!$C$39:$C$782,СВЦЭМ!$A$39:$A$782,$A134,СВЦЭМ!$B$39:$B$782,J$119)+'СЕТ СН'!$I$12+СВЦЭМ!$D$10+'СЕТ СН'!$I$6-'СЕТ СН'!$I$22</f>
        <v>2597.5066268199998</v>
      </c>
      <c r="K134" s="36">
        <f>SUMIFS(СВЦЭМ!$C$39:$C$782,СВЦЭМ!$A$39:$A$782,$A134,СВЦЭМ!$B$39:$B$782,K$119)+'СЕТ СН'!$I$12+СВЦЭМ!$D$10+'СЕТ СН'!$I$6-'СЕТ СН'!$I$22</f>
        <v>2565.3278971899999</v>
      </c>
      <c r="L134" s="36">
        <f>SUMIFS(СВЦЭМ!$C$39:$C$782,СВЦЭМ!$A$39:$A$782,$A134,СВЦЭМ!$B$39:$B$782,L$119)+'СЕТ СН'!$I$12+СВЦЭМ!$D$10+'СЕТ СН'!$I$6-'СЕТ СН'!$I$22</f>
        <v>2527.2213504700003</v>
      </c>
      <c r="M134" s="36">
        <f>SUMIFS(СВЦЭМ!$C$39:$C$782,СВЦЭМ!$A$39:$A$782,$A134,СВЦЭМ!$B$39:$B$782,M$119)+'СЕТ СН'!$I$12+СВЦЭМ!$D$10+'СЕТ СН'!$I$6-'СЕТ СН'!$I$22</f>
        <v>2564.2368773099997</v>
      </c>
      <c r="N134" s="36">
        <f>SUMIFS(СВЦЭМ!$C$39:$C$782,СВЦЭМ!$A$39:$A$782,$A134,СВЦЭМ!$B$39:$B$782,N$119)+'СЕТ СН'!$I$12+СВЦЭМ!$D$10+'СЕТ СН'!$I$6-'СЕТ СН'!$I$22</f>
        <v>2577.09960576</v>
      </c>
      <c r="O134" s="36">
        <f>SUMIFS(СВЦЭМ!$C$39:$C$782,СВЦЭМ!$A$39:$A$782,$A134,СВЦЭМ!$B$39:$B$782,O$119)+'СЕТ СН'!$I$12+СВЦЭМ!$D$10+'СЕТ СН'!$I$6-'СЕТ СН'!$I$22</f>
        <v>2591.5587945900002</v>
      </c>
      <c r="P134" s="36">
        <f>SUMIFS(СВЦЭМ!$C$39:$C$782,СВЦЭМ!$A$39:$A$782,$A134,СВЦЭМ!$B$39:$B$782,P$119)+'СЕТ СН'!$I$12+СВЦЭМ!$D$10+'СЕТ СН'!$I$6-'СЕТ СН'!$I$22</f>
        <v>2602.6716246000001</v>
      </c>
      <c r="Q134" s="36">
        <f>SUMIFS(СВЦЭМ!$C$39:$C$782,СВЦЭМ!$A$39:$A$782,$A134,СВЦЭМ!$B$39:$B$782,Q$119)+'СЕТ СН'!$I$12+СВЦЭМ!$D$10+'СЕТ СН'!$I$6-'СЕТ СН'!$I$22</f>
        <v>2636.4386854900004</v>
      </c>
      <c r="R134" s="36">
        <f>SUMIFS(СВЦЭМ!$C$39:$C$782,СВЦЭМ!$A$39:$A$782,$A134,СВЦЭМ!$B$39:$B$782,R$119)+'СЕТ СН'!$I$12+СВЦЭМ!$D$10+'СЕТ СН'!$I$6-'СЕТ СН'!$I$22</f>
        <v>2643.0990079900002</v>
      </c>
      <c r="S134" s="36">
        <f>SUMIFS(СВЦЭМ!$C$39:$C$782,СВЦЭМ!$A$39:$A$782,$A134,СВЦЭМ!$B$39:$B$782,S$119)+'СЕТ СН'!$I$12+СВЦЭМ!$D$10+'СЕТ СН'!$I$6-'СЕТ СН'!$I$22</f>
        <v>2621.0755992900004</v>
      </c>
      <c r="T134" s="36">
        <f>SUMIFS(СВЦЭМ!$C$39:$C$782,СВЦЭМ!$A$39:$A$782,$A134,СВЦЭМ!$B$39:$B$782,T$119)+'СЕТ СН'!$I$12+СВЦЭМ!$D$10+'СЕТ СН'!$I$6-'СЕТ СН'!$I$22</f>
        <v>2587.6440147499998</v>
      </c>
      <c r="U134" s="36">
        <f>SUMIFS(СВЦЭМ!$C$39:$C$782,СВЦЭМ!$A$39:$A$782,$A134,СВЦЭМ!$B$39:$B$782,U$119)+'СЕТ СН'!$I$12+СВЦЭМ!$D$10+'СЕТ СН'!$I$6-'СЕТ СН'!$I$22</f>
        <v>2576.4150075300004</v>
      </c>
      <c r="V134" s="36">
        <f>SUMIFS(СВЦЭМ!$C$39:$C$782,СВЦЭМ!$A$39:$A$782,$A134,СВЦЭМ!$B$39:$B$782,V$119)+'СЕТ СН'!$I$12+СВЦЭМ!$D$10+'СЕТ СН'!$I$6-'СЕТ СН'!$I$22</f>
        <v>2535.36646277</v>
      </c>
      <c r="W134" s="36">
        <f>SUMIFS(СВЦЭМ!$C$39:$C$782,СВЦЭМ!$A$39:$A$782,$A134,СВЦЭМ!$B$39:$B$782,W$119)+'СЕТ СН'!$I$12+СВЦЭМ!$D$10+'СЕТ СН'!$I$6-'СЕТ СН'!$I$22</f>
        <v>2489.13201897</v>
      </c>
      <c r="X134" s="36">
        <f>SUMIFS(СВЦЭМ!$C$39:$C$782,СВЦЭМ!$A$39:$A$782,$A134,СВЦЭМ!$B$39:$B$782,X$119)+'СЕТ СН'!$I$12+СВЦЭМ!$D$10+'СЕТ СН'!$I$6-'СЕТ СН'!$I$22</f>
        <v>2528.9422876899998</v>
      </c>
      <c r="Y134" s="36">
        <f>SUMIFS(СВЦЭМ!$C$39:$C$782,СВЦЭМ!$A$39:$A$782,$A134,СВЦЭМ!$B$39:$B$782,Y$119)+'СЕТ СН'!$I$12+СВЦЭМ!$D$10+'СЕТ СН'!$I$6-'СЕТ СН'!$I$22</f>
        <v>2581.8894114700001</v>
      </c>
    </row>
    <row r="135" spans="1:25" ht="15.75" x14ac:dyDescent="0.2">
      <c r="A135" s="35">
        <f t="shared" si="3"/>
        <v>45428</v>
      </c>
      <c r="B135" s="36">
        <f>SUMIFS(СВЦЭМ!$C$39:$C$782,СВЦЭМ!$A$39:$A$782,$A135,СВЦЭМ!$B$39:$B$782,B$119)+'СЕТ СН'!$I$12+СВЦЭМ!$D$10+'СЕТ СН'!$I$6-'СЕТ СН'!$I$22</f>
        <v>2660.7144100099999</v>
      </c>
      <c r="C135" s="36">
        <f>SUMIFS(СВЦЭМ!$C$39:$C$782,СВЦЭМ!$A$39:$A$782,$A135,СВЦЭМ!$B$39:$B$782,C$119)+'СЕТ СН'!$I$12+СВЦЭМ!$D$10+'СЕТ СН'!$I$6-'СЕТ СН'!$I$22</f>
        <v>2754.0695396299998</v>
      </c>
      <c r="D135" s="36">
        <f>SUMIFS(СВЦЭМ!$C$39:$C$782,СВЦЭМ!$A$39:$A$782,$A135,СВЦЭМ!$B$39:$B$782,D$119)+'СЕТ СН'!$I$12+СВЦЭМ!$D$10+'СЕТ СН'!$I$6-'СЕТ СН'!$I$22</f>
        <v>2767.8707655799999</v>
      </c>
      <c r="E135" s="36">
        <f>SUMIFS(СВЦЭМ!$C$39:$C$782,СВЦЭМ!$A$39:$A$782,$A135,СВЦЭМ!$B$39:$B$782,E$119)+'СЕТ СН'!$I$12+СВЦЭМ!$D$10+'СЕТ СН'!$I$6-'СЕТ СН'!$I$22</f>
        <v>2824.2130345</v>
      </c>
      <c r="F135" s="36">
        <f>SUMIFS(СВЦЭМ!$C$39:$C$782,СВЦЭМ!$A$39:$A$782,$A135,СВЦЭМ!$B$39:$B$782,F$119)+'СЕТ СН'!$I$12+СВЦЭМ!$D$10+'СЕТ СН'!$I$6-'СЕТ СН'!$I$22</f>
        <v>2805.8673194100002</v>
      </c>
      <c r="G135" s="36">
        <f>SUMIFS(СВЦЭМ!$C$39:$C$782,СВЦЭМ!$A$39:$A$782,$A135,СВЦЭМ!$B$39:$B$782,G$119)+'СЕТ СН'!$I$12+СВЦЭМ!$D$10+'СЕТ СН'!$I$6-'СЕТ СН'!$I$22</f>
        <v>2762.52036361</v>
      </c>
      <c r="H135" s="36">
        <f>SUMIFS(СВЦЭМ!$C$39:$C$782,СВЦЭМ!$A$39:$A$782,$A135,СВЦЭМ!$B$39:$B$782,H$119)+'СЕТ СН'!$I$12+СВЦЭМ!$D$10+'СЕТ СН'!$I$6-'СЕТ СН'!$I$22</f>
        <v>2692.0167506899998</v>
      </c>
      <c r="I135" s="36">
        <f>SUMIFS(СВЦЭМ!$C$39:$C$782,СВЦЭМ!$A$39:$A$782,$A135,СВЦЭМ!$B$39:$B$782,I$119)+'СЕТ СН'!$I$12+СВЦЭМ!$D$10+'СЕТ СН'!$I$6-'СЕТ СН'!$I$22</f>
        <v>2596.61738913</v>
      </c>
      <c r="J135" s="36">
        <f>SUMIFS(СВЦЭМ!$C$39:$C$782,СВЦЭМ!$A$39:$A$782,$A135,СВЦЭМ!$B$39:$B$782,J$119)+'СЕТ СН'!$I$12+СВЦЭМ!$D$10+'СЕТ СН'!$I$6-'СЕТ СН'!$I$22</f>
        <v>2546.3104715700001</v>
      </c>
      <c r="K135" s="36">
        <f>SUMIFS(СВЦЭМ!$C$39:$C$782,СВЦЭМ!$A$39:$A$782,$A135,СВЦЭМ!$B$39:$B$782,K$119)+'СЕТ СН'!$I$12+СВЦЭМ!$D$10+'СЕТ СН'!$I$6-'СЕТ СН'!$I$22</f>
        <v>2525.2698847800002</v>
      </c>
      <c r="L135" s="36">
        <f>SUMIFS(СВЦЭМ!$C$39:$C$782,СВЦЭМ!$A$39:$A$782,$A135,СВЦЭМ!$B$39:$B$782,L$119)+'СЕТ СН'!$I$12+СВЦЭМ!$D$10+'СЕТ СН'!$I$6-'СЕТ СН'!$I$22</f>
        <v>2499.15140475</v>
      </c>
      <c r="M135" s="36">
        <f>SUMIFS(СВЦЭМ!$C$39:$C$782,СВЦЭМ!$A$39:$A$782,$A135,СВЦЭМ!$B$39:$B$782,M$119)+'СЕТ СН'!$I$12+СВЦЭМ!$D$10+'СЕТ СН'!$I$6-'СЕТ СН'!$I$22</f>
        <v>2516.87290854</v>
      </c>
      <c r="N135" s="36">
        <f>SUMIFS(СВЦЭМ!$C$39:$C$782,СВЦЭМ!$A$39:$A$782,$A135,СВЦЭМ!$B$39:$B$782,N$119)+'СЕТ СН'!$I$12+СВЦЭМ!$D$10+'СЕТ СН'!$I$6-'СЕТ СН'!$I$22</f>
        <v>2533.6438082599998</v>
      </c>
      <c r="O135" s="36">
        <f>SUMIFS(СВЦЭМ!$C$39:$C$782,СВЦЭМ!$A$39:$A$782,$A135,СВЦЭМ!$B$39:$B$782,O$119)+'СЕТ СН'!$I$12+СВЦЭМ!$D$10+'СЕТ СН'!$I$6-'СЕТ СН'!$I$22</f>
        <v>2532.9627015999999</v>
      </c>
      <c r="P135" s="36">
        <f>SUMIFS(СВЦЭМ!$C$39:$C$782,СВЦЭМ!$A$39:$A$782,$A135,СВЦЭМ!$B$39:$B$782,P$119)+'СЕТ СН'!$I$12+СВЦЭМ!$D$10+'СЕТ СН'!$I$6-'СЕТ СН'!$I$22</f>
        <v>2556.4358129100001</v>
      </c>
      <c r="Q135" s="36">
        <f>SUMIFS(СВЦЭМ!$C$39:$C$782,СВЦЭМ!$A$39:$A$782,$A135,СВЦЭМ!$B$39:$B$782,Q$119)+'СЕТ СН'!$I$12+СВЦЭМ!$D$10+'СЕТ СН'!$I$6-'СЕТ СН'!$I$22</f>
        <v>2578.60754843</v>
      </c>
      <c r="R135" s="36">
        <f>SUMIFS(СВЦЭМ!$C$39:$C$782,СВЦЭМ!$A$39:$A$782,$A135,СВЦЭМ!$B$39:$B$782,R$119)+'СЕТ СН'!$I$12+СВЦЭМ!$D$10+'СЕТ СН'!$I$6-'СЕТ СН'!$I$22</f>
        <v>2574.4042043500003</v>
      </c>
      <c r="S135" s="36">
        <f>SUMIFS(СВЦЭМ!$C$39:$C$782,СВЦЭМ!$A$39:$A$782,$A135,СВЦЭМ!$B$39:$B$782,S$119)+'СЕТ СН'!$I$12+СВЦЭМ!$D$10+'СЕТ СН'!$I$6-'СЕТ СН'!$I$22</f>
        <v>2566.32039652</v>
      </c>
      <c r="T135" s="36">
        <f>SUMIFS(СВЦЭМ!$C$39:$C$782,СВЦЭМ!$A$39:$A$782,$A135,СВЦЭМ!$B$39:$B$782,T$119)+'СЕТ СН'!$I$12+СВЦЭМ!$D$10+'СЕТ СН'!$I$6-'СЕТ СН'!$I$22</f>
        <v>2553.6984405900002</v>
      </c>
      <c r="U135" s="36">
        <f>SUMIFS(СВЦЭМ!$C$39:$C$782,СВЦЭМ!$A$39:$A$782,$A135,СВЦЭМ!$B$39:$B$782,U$119)+'СЕТ СН'!$I$12+СВЦЭМ!$D$10+'СЕТ СН'!$I$6-'СЕТ СН'!$I$22</f>
        <v>2541.84103013</v>
      </c>
      <c r="V135" s="36">
        <f>SUMIFS(СВЦЭМ!$C$39:$C$782,СВЦЭМ!$A$39:$A$782,$A135,СВЦЭМ!$B$39:$B$782,V$119)+'СЕТ СН'!$I$12+СВЦЭМ!$D$10+'СЕТ СН'!$I$6-'СЕТ СН'!$I$22</f>
        <v>2524.5314666100003</v>
      </c>
      <c r="W135" s="36">
        <f>SUMIFS(СВЦЭМ!$C$39:$C$782,СВЦЭМ!$A$39:$A$782,$A135,СВЦЭМ!$B$39:$B$782,W$119)+'СЕТ СН'!$I$12+СВЦЭМ!$D$10+'СЕТ СН'!$I$6-'СЕТ СН'!$I$22</f>
        <v>2495.5162629900001</v>
      </c>
      <c r="X135" s="36">
        <f>SUMIFS(СВЦЭМ!$C$39:$C$782,СВЦЭМ!$A$39:$A$782,$A135,СВЦЭМ!$B$39:$B$782,X$119)+'СЕТ СН'!$I$12+СВЦЭМ!$D$10+'СЕТ СН'!$I$6-'СЕТ СН'!$I$22</f>
        <v>2534.6241927800002</v>
      </c>
      <c r="Y135" s="36">
        <f>SUMIFS(СВЦЭМ!$C$39:$C$782,СВЦЭМ!$A$39:$A$782,$A135,СВЦЭМ!$B$39:$B$782,Y$119)+'СЕТ СН'!$I$12+СВЦЭМ!$D$10+'СЕТ СН'!$I$6-'СЕТ СН'!$I$22</f>
        <v>2591.9591152000003</v>
      </c>
    </row>
    <row r="136" spans="1:25" ht="15.75" x14ac:dyDescent="0.2">
      <c r="A136" s="35">
        <f t="shared" si="3"/>
        <v>45429</v>
      </c>
      <c r="B136" s="36">
        <f>SUMIFS(СВЦЭМ!$C$39:$C$782,СВЦЭМ!$A$39:$A$782,$A136,СВЦЭМ!$B$39:$B$782,B$119)+'СЕТ СН'!$I$12+СВЦЭМ!$D$10+'СЕТ СН'!$I$6-'СЕТ СН'!$I$22</f>
        <v>2572.61178479</v>
      </c>
      <c r="C136" s="36">
        <f>SUMIFS(СВЦЭМ!$C$39:$C$782,СВЦЭМ!$A$39:$A$782,$A136,СВЦЭМ!$B$39:$B$782,C$119)+'СЕТ СН'!$I$12+СВЦЭМ!$D$10+'СЕТ СН'!$I$6-'СЕТ СН'!$I$22</f>
        <v>2599.3823798600001</v>
      </c>
      <c r="D136" s="36">
        <f>SUMIFS(СВЦЭМ!$C$39:$C$782,СВЦЭМ!$A$39:$A$782,$A136,СВЦЭМ!$B$39:$B$782,D$119)+'СЕТ СН'!$I$12+СВЦЭМ!$D$10+'СЕТ СН'!$I$6-'СЕТ СН'!$I$22</f>
        <v>2605.95937804</v>
      </c>
      <c r="E136" s="36">
        <f>SUMIFS(СВЦЭМ!$C$39:$C$782,СВЦЭМ!$A$39:$A$782,$A136,СВЦЭМ!$B$39:$B$782,E$119)+'СЕТ СН'!$I$12+СВЦЭМ!$D$10+'СЕТ СН'!$I$6-'СЕТ СН'!$I$22</f>
        <v>2676.8744227699999</v>
      </c>
      <c r="F136" s="36">
        <f>SUMIFS(СВЦЭМ!$C$39:$C$782,СВЦЭМ!$A$39:$A$782,$A136,СВЦЭМ!$B$39:$B$782,F$119)+'СЕТ СН'!$I$12+СВЦЭМ!$D$10+'СЕТ СН'!$I$6-'СЕТ СН'!$I$22</f>
        <v>2705.1699359100003</v>
      </c>
      <c r="G136" s="36">
        <f>SUMIFS(СВЦЭМ!$C$39:$C$782,СВЦЭМ!$A$39:$A$782,$A136,СВЦЭМ!$B$39:$B$782,G$119)+'СЕТ СН'!$I$12+СВЦЭМ!$D$10+'СЕТ СН'!$I$6-'СЕТ СН'!$I$22</f>
        <v>2677.7426058299998</v>
      </c>
      <c r="H136" s="36">
        <f>SUMIFS(СВЦЭМ!$C$39:$C$782,СВЦЭМ!$A$39:$A$782,$A136,СВЦЭМ!$B$39:$B$782,H$119)+'СЕТ СН'!$I$12+СВЦЭМ!$D$10+'СЕТ СН'!$I$6-'СЕТ СН'!$I$22</f>
        <v>2656.7062331799998</v>
      </c>
      <c r="I136" s="36">
        <f>SUMIFS(СВЦЭМ!$C$39:$C$782,СВЦЭМ!$A$39:$A$782,$A136,СВЦЭМ!$B$39:$B$782,I$119)+'СЕТ СН'!$I$12+СВЦЭМ!$D$10+'СЕТ СН'!$I$6-'СЕТ СН'!$I$22</f>
        <v>2669.2404882299998</v>
      </c>
      <c r="J136" s="36">
        <f>SUMIFS(СВЦЭМ!$C$39:$C$782,СВЦЭМ!$A$39:$A$782,$A136,СВЦЭМ!$B$39:$B$782,J$119)+'СЕТ СН'!$I$12+СВЦЭМ!$D$10+'СЕТ СН'!$I$6-'СЕТ СН'!$I$22</f>
        <v>2609.6525622999998</v>
      </c>
      <c r="K136" s="36">
        <f>SUMIFS(СВЦЭМ!$C$39:$C$782,СВЦЭМ!$A$39:$A$782,$A136,СВЦЭМ!$B$39:$B$782,K$119)+'СЕТ СН'!$I$12+СВЦЭМ!$D$10+'СЕТ СН'!$I$6-'СЕТ СН'!$I$22</f>
        <v>2596.0804970600002</v>
      </c>
      <c r="L136" s="36">
        <f>SUMIFS(СВЦЭМ!$C$39:$C$782,СВЦЭМ!$A$39:$A$782,$A136,СВЦЭМ!$B$39:$B$782,L$119)+'СЕТ СН'!$I$12+СВЦЭМ!$D$10+'СЕТ СН'!$I$6-'СЕТ СН'!$I$22</f>
        <v>2579.1783429799998</v>
      </c>
      <c r="M136" s="36">
        <f>SUMIFS(СВЦЭМ!$C$39:$C$782,СВЦЭМ!$A$39:$A$782,$A136,СВЦЭМ!$B$39:$B$782,M$119)+'СЕТ СН'!$I$12+СВЦЭМ!$D$10+'СЕТ СН'!$I$6-'СЕТ СН'!$I$22</f>
        <v>2602.8871464399999</v>
      </c>
      <c r="N136" s="36">
        <f>SUMIFS(СВЦЭМ!$C$39:$C$782,СВЦЭМ!$A$39:$A$782,$A136,СВЦЭМ!$B$39:$B$782,N$119)+'СЕТ СН'!$I$12+СВЦЭМ!$D$10+'СЕТ СН'!$I$6-'СЕТ СН'!$I$22</f>
        <v>2616.3290266900003</v>
      </c>
      <c r="O136" s="36">
        <f>SUMIFS(СВЦЭМ!$C$39:$C$782,СВЦЭМ!$A$39:$A$782,$A136,СВЦЭМ!$B$39:$B$782,O$119)+'СЕТ СН'!$I$12+СВЦЭМ!$D$10+'СЕТ СН'!$I$6-'СЕТ СН'!$I$22</f>
        <v>2632.7023813599999</v>
      </c>
      <c r="P136" s="36">
        <f>SUMIFS(СВЦЭМ!$C$39:$C$782,СВЦЭМ!$A$39:$A$782,$A136,СВЦЭМ!$B$39:$B$782,P$119)+'СЕТ СН'!$I$12+СВЦЭМ!$D$10+'СЕТ СН'!$I$6-'СЕТ СН'!$I$22</f>
        <v>2641.0024602399999</v>
      </c>
      <c r="Q136" s="36">
        <f>SUMIFS(СВЦЭМ!$C$39:$C$782,СВЦЭМ!$A$39:$A$782,$A136,СВЦЭМ!$B$39:$B$782,Q$119)+'СЕТ СН'!$I$12+СВЦЭМ!$D$10+'СЕТ СН'!$I$6-'СЕТ СН'!$I$22</f>
        <v>2674.3951931500001</v>
      </c>
      <c r="R136" s="36">
        <f>SUMIFS(СВЦЭМ!$C$39:$C$782,СВЦЭМ!$A$39:$A$782,$A136,СВЦЭМ!$B$39:$B$782,R$119)+'СЕТ СН'!$I$12+СВЦЭМ!$D$10+'СЕТ СН'!$I$6-'СЕТ СН'!$I$22</f>
        <v>2683.7830041100001</v>
      </c>
      <c r="S136" s="36">
        <f>SUMIFS(СВЦЭМ!$C$39:$C$782,СВЦЭМ!$A$39:$A$782,$A136,СВЦЭМ!$B$39:$B$782,S$119)+'СЕТ СН'!$I$12+СВЦЭМ!$D$10+'СЕТ СН'!$I$6-'СЕТ СН'!$I$22</f>
        <v>2658.6299751699999</v>
      </c>
      <c r="T136" s="36">
        <f>SUMIFS(СВЦЭМ!$C$39:$C$782,СВЦЭМ!$A$39:$A$782,$A136,СВЦЭМ!$B$39:$B$782,T$119)+'СЕТ СН'!$I$12+СВЦЭМ!$D$10+'СЕТ СН'!$I$6-'СЕТ СН'!$I$22</f>
        <v>2621.0373244399998</v>
      </c>
      <c r="U136" s="36">
        <f>SUMIFS(СВЦЭМ!$C$39:$C$782,СВЦЭМ!$A$39:$A$782,$A136,СВЦЭМ!$B$39:$B$782,U$119)+'СЕТ СН'!$I$12+СВЦЭМ!$D$10+'СЕТ СН'!$I$6-'СЕТ СН'!$I$22</f>
        <v>2614.3205397900001</v>
      </c>
      <c r="V136" s="36">
        <f>SUMIFS(СВЦЭМ!$C$39:$C$782,СВЦЭМ!$A$39:$A$782,$A136,СВЦЭМ!$B$39:$B$782,V$119)+'СЕТ СН'!$I$12+СВЦЭМ!$D$10+'СЕТ СН'!$I$6-'СЕТ СН'!$I$22</f>
        <v>2596.99758462</v>
      </c>
      <c r="W136" s="36">
        <f>SUMIFS(СВЦЭМ!$C$39:$C$782,СВЦЭМ!$A$39:$A$782,$A136,СВЦЭМ!$B$39:$B$782,W$119)+'СЕТ СН'!$I$12+СВЦЭМ!$D$10+'СЕТ СН'!$I$6-'СЕТ СН'!$I$22</f>
        <v>2562.9078058699997</v>
      </c>
      <c r="X136" s="36">
        <f>SUMIFS(СВЦЭМ!$C$39:$C$782,СВЦЭМ!$A$39:$A$782,$A136,СВЦЭМ!$B$39:$B$782,X$119)+'СЕТ СН'!$I$12+СВЦЭМ!$D$10+'СЕТ СН'!$I$6-'СЕТ СН'!$I$22</f>
        <v>2590.0007215599999</v>
      </c>
      <c r="Y136" s="36">
        <f>SUMIFS(СВЦЭМ!$C$39:$C$782,СВЦЭМ!$A$39:$A$782,$A136,СВЦЭМ!$B$39:$B$782,Y$119)+'СЕТ СН'!$I$12+СВЦЭМ!$D$10+'СЕТ СН'!$I$6-'СЕТ СН'!$I$22</f>
        <v>2665.0668031300002</v>
      </c>
    </row>
    <row r="137" spans="1:25" ht="15.75" x14ac:dyDescent="0.2">
      <c r="A137" s="35">
        <f t="shared" si="3"/>
        <v>45430</v>
      </c>
      <c r="B137" s="36">
        <f>SUMIFS(СВЦЭМ!$C$39:$C$782,СВЦЭМ!$A$39:$A$782,$A137,СВЦЭМ!$B$39:$B$782,B$119)+'СЕТ СН'!$I$12+СВЦЭМ!$D$10+'СЕТ СН'!$I$6-'СЕТ СН'!$I$22</f>
        <v>2617.7672878200001</v>
      </c>
      <c r="C137" s="36">
        <f>SUMIFS(СВЦЭМ!$C$39:$C$782,СВЦЭМ!$A$39:$A$782,$A137,СВЦЭМ!$B$39:$B$782,C$119)+'СЕТ СН'!$I$12+СВЦЭМ!$D$10+'СЕТ СН'!$I$6-'СЕТ СН'!$I$22</f>
        <v>2698.0040418899998</v>
      </c>
      <c r="D137" s="36">
        <f>SUMIFS(СВЦЭМ!$C$39:$C$782,СВЦЭМ!$A$39:$A$782,$A137,СВЦЭМ!$B$39:$B$782,D$119)+'СЕТ СН'!$I$12+СВЦЭМ!$D$10+'СЕТ СН'!$I$6-'СЕТ СН'!$I$22</f>
        <v>2686.9339455700001</v>
      </c>
      <c r="E137" s="36">
        <f>SUMIFS(СВЦЭМ!$C$39:$C$782,СВЦЭМ!$A$39:$A$782,$A137,СВЦЭМ!$B$39:$B$782,E$119)+'СЕТ СН'!$I$12+СВЦЭМ!$D$10+'СЕТ СН'!$I$6-'СЕТ СН'!$I$22</f>
        <v>2705.1651167800001</v>
      </c>
      <c r="F137" s="36">
        <f>SUMIFS(СВЦЭМ!$C$39:$C$782,СВЦЭМ!$A$39:$A$782,$A137,СВЦЭМ!$B$39:$B$782,F$119)+'СЕТ СН'!$I$12+СВЦЭМ!$D$10+'СЕТ СН'!$I$6-'СЕТ СН'!$I$22</f>
        <v>2710.7730984600003</v>
      </c>
      <c r="G137" s="36">
        <f>SUMIFS(СВЦЭМ!$C$39:$C$782,СВЦЭМ!$A$39:$A$782,$A137,СВЦЭМ!$B$39:$B$782,G$119)+'СЕТ СН'!$I$12+СВЦЭМ!$D$10+'СЕТ СН'!$I$6-'СЕТ СН'!$I$22</f>
        <v>2717.8870643999999</v>
      </c>
      <c r="H137" s="36">
        <f>SUMIFS(СВЦЭМ!$C$39:$C$782,СВЦЭМ!$A$39:$A$782,$A137,СВЦЭМ!$B$39:$B$782,H$119)+'СЕТ СН'!$I$12+СВЦЭМ!$D$10+'СЕТ СН'!$I$6-'СЕТ СН'!$I$22</f>
        <v>2689.3209304900001</v>
      </c>
      <c r="I137" s="36">
        <f>SUMIFS(СВЦЭМ!$C$39:$C$782,СВЦЭМ!$A$39:$A$782,$A137,СВЦЭМ!$B$39:$B$782,I$119)+'СЕТ СН'!$I$12+СВЦЭМ!$D$10+'СЕТ СН'!$I$6-'СЕТ СН'!$I$22</f>
        <v>2660.4284165999998</v>
      </c>
      <c r="J137" s="36">
        <f>SUMIFS(СВЦЭМ!$C$39:$C$782,СВЦЭМ!$A$39:$A$782,$A137,СВЦЭМ!$B$39:$B$782,J$119)+'СЕТ СН'!$I$12+СВЦЭМ!$D$10+'СЕТ СН'!$I$6-'СЕТ СН'!$I$22</f>
        <v>2616.3767624700004</v>
      </c>
      <c r="K137" s="36">
        <f>SUMIFS(СВЦЭМ!$C$39:$C$782,СВЦЭМ!$A$39:$A$782,$A137,СВЦЭМ!$B$39:$B$782,K$119)+'СЕТ СН'!$I$12+СВЦЭМ!$D$10+'СЕТ СН'!$I$6-'СЕТ СН'!$I$22</f>
        <v>2584.5144227999999</v>
      </c>
      <c r="L137" s="36">
        <f>SUMIFS(СВЦЭМ!$C$39:$C$782,СВЦЭМ!$A$39:$A$782,$A137,СВЦЭМ!$B$39:$B$782,L$119)+'СЕТ СН'!$I$12+СВЦЭМ!$D$10+'СЕТ СН'!$I$6-'СЕТ СН'!$I$22</f>
        <v>2579.9719424200002</v>
      </c>
      <c r="M137" s="36">
        <f>SUMIFS(СВЦЭМ!$C$39:$C$782,СВЦЭМ!$A$39:$A$782,$A137,СВЦЭМ!$B$39:$B$782,M$119)+'СЕТ СН'!$I$12+СВЦЭМ!$D$10+'СЕТ СН'!$I$6-'СЕТ СН'!$I$22</f>
        <v>2618.69842122</v>
      </c>
      <c r="N137" s="36">
        <f>SUMIFS(СВЦЭМ!$C$39:$C$782,СВЦЭМ!$A$39:$A$782,$A137,СВЦЭМ!$B$39:$B$782,N$119)+'СЕТ СН'!$I$12+СВЦЭМ!$D$10+'СЕТ СН'!$I$6-'СЕТ СН'!$I$22</f>
        <v>2611.6195642499997</v>
      </c>
      <c r="O137" s="36">
        <f>SUMIFS(СВЦЭМ!$C$39:$C$782,СВЦЭМ!$A$39:$A$782,$A137,СВЦЭМ!$B$39:$B$782,O$119)+'СЕТ СН'!$I$12+СВЦЭМ!$D$10+'СЕТ СН'!$I$6-'СЕТ СН'!$I$22</f>
        <v>2630.7364584500001</v>
      </c>
      <c r="P137" s="36">
        <f>SUMIFS(СВЦЭМ!$C$39:$C$782,СВЦЭМ!$A$39:$A$782,$A137,СВЦЭМ!$B$39:$B$782,P$119)+'СЕТ СН'!$I$12+СВЦЭМ!$D$10+'СЕТ СН'!$I$6-'СЕТ СН'!$I$22</f>
        <v>2650.8173228200003</v>
      </c>
      <c r="Q137" s="36">
        <f>SUMIFS(СВЦЭМ!$C$39:$C$782,СВЦЭМ!$A$39:$A$782,$A137,СВЦЭМ!$B$39:$B$782,Q$119)+'СЕТ СН'!$I$12+СВЦЭМ!$D$10+'СЕТ СН'!$I$6-'СЕТ СН'!$I$22</f>
        <v>2670.69620528</v>
      </c>
      <c r="R137" s="36">
        <f>SUMIFS(СВЦЭМ!$C$39:$C$782,СВЦЭМ!$A$39:$A$782,$A137,СВЦЭМ!$B$39:$B$782,R$119)+'СЕТ СН'!$I$12+СВЦЭМ!$D$10+'СЕТ СН'!$I$6-'СЕТ СН'!$I$22</f>
        <v>2688.7163713899999</v>
      </c>
      <c r="S137" s="36">
        <f>SUMIFS(СВЦЭМ!$C$39:$C$782,СВЦЭМ!$A$39:$A$782,$A137,СВЦЭМ!$B$39:$B$782,S$119)+'СЕТ СН'!$I$12+СВЦЭМ!$D$10+'СЕТ СН'!$I$6-'СЕТ СН'!$I$22</f>
        <v>2682.1709166299997</v>
      </c>
      <c r="T137" s="36">
        <f>SUMIFS(СВЦЭМ!$C$39:$C$782,СВЦЭМ!$A$39:$A$782,$A137,СВЦЭМ!$B$39:$B$782,T$119)+'СЕТ СН'!$I$12+СВЦЭМ!$D$10+'СЕТ СН'!$I$6-'СЕТ СН'!$I$22</f>
        <v>2651.5465425900002</v>
      </c>
      <c r="U137" s="36">
        <f>SUMIFS(СВЦЭМ!$C$39:$C$782,СВЦЭМ!$A$39:$A$782,$A137,СВЦЭМ!$B$39:$B$782,U$119)+'СЕТ СН'!$I$12+СВЦЭМ!$D$10+'СЕТ СН'!$I$6-'СЕТ СН'!$I$22</f>
        <v>2628.9294980599998</v>
      </c>
      <c r="V137" s="36">
        <f>SUMIFS(СВЦЭМ!$C$39:$C$782,СВЦЭМ!$A$39:$A$782,$A137,СВЦЭМ!$B$39:$B$782,V$119)+'СЕТ СН'!$I$12+СВЦЭМ!$D$10+'СЕТ СН'!$I$6-'СЕТ СН'!$I$22</f>
        <v>2577.6421619900002</v>
      </c>
      <c r="W137" s="36">
        <f>SUMIFS(СВЦЭМ!$C$39:$C$782,СВЦЭМ!$A$39:$A$782,$A137,СВЦЭМ!$B$39:$B$782,W$119)+'СЕТ СН'!$I$12+СВЦЭМ!$D$10+'СЕТ СН'!$I$6-'СЕТ СН'!$I$22</f>
        <v>2527.5457508</v>
      </c>
      <c r="X137" s="36">
        <f>SUMIFS(СВЦЭМ!$C$39:$C$782,СВЦЭМ!$A$39:$A$782,$A137,СВЦЭМ!$B$39:$B$782,X$119)+'СЕТ СН'!$I$12+СВЦЭМ!$D$10+'СЕТ СН'!$I$6-'СЕТ СН'!$I$22</f>
        <v>2563.1332910000001</v>
      </c>
      <c r="Y137" s="36">
        <f>SUMIFS(СВЦЭМ!$C$39:$C$782,СВЦЭМ!$A$39:$A$782,$A137,СВЦЭМ!$B$39:$B$782,Y$119)+'СЕТ СН'!$I$12+СВЦЭМ!$D$10+'СЕТ СН'!$I$6-'СЕТ СН'!$I$22</f>
        <v>2638.80820309</v>
      </c>
    </row>
    <row r="138" spans="1:25" ht="15.75" x14ac:dyDescent="0.2">
      <c r="A138" s="35">
        <f t="shared" si="3"/>
        <v>45431</v>
      </c>
      <c r="B138" s="36">
        <f>SUMIFS(СВЦЭМ!$C$39:$C$782,СВЦЭМ!$A$39:$A$782,$A138,СВЦЭМ!$B$39:$B$782,B$119)+'СЕТ СН'!$I$12+СВЦЭМ!$D$10+'СЕТ СН'!$I$6-'СЕТ СН'!$I$22</f>
        <v>2683.9436379400004</v>
      </c>
      <c r="C138" s="36">
        <f>SUMIFS(СВЦЭМ!$C$39:$C$782,СВЦЭМ!$A$39:$A$782,$A138,СВЦЭМ!$B$39:$B$782,C$119)+'СЕТ СН'!$I$12+СВЦЭМ!$D$10+'СЕТ СН'!$I$6-'СЕТ СН'!$I$22</f>
        <v>2711.3026942900001</v>
      </c>
      <c r="D138" s="36">
        <f>SUMIFS(СВЦЭМ!$C$39:$C$782,СВЦЭМ!$A$39:$A$782,$A138,СВЦЭМ!$B$39:$B$782,D$119)+'СЕТ СН'!$I$12+СВЦЭМ!$D$10+'СЕТ СН'!$I$6-'СЕТ СН'!$I$22</f>
        <v>2729.9563775900001</v>
      </c>
      <c r="E138" s="36">
        <f>SUMIFS(СВЦЭМ!$C$39:$C$782,СВЦЭМ!$A$39:$A$782,$A138,СВЦЭМ!$B$39:$B$782,E$119)+'СЕТ СН'!$I$12+СВЦЭМ!$D$10+'СЕТ СН'!$I$6-'СЕТ СН'!$I$22</f>
        <v>2762.4484935199998</v>
      </c>
      <c r="F138" s="36">
        <f>SUMIFS(СВЦЭМ!$C$39:$C$782,СВЦЭМ!$A$39:$A$782,$A138,СВЦЭМ!$B$39:$B$782,F$119)+'СЕТ СН'!$I$12+СВЦЭМ!$D$10+'СЕТ СН'!$I$6-'СЕТ СН'!$I$22</f>
        <v>2764.1098785599997</v>
      </c>
      <c r="G138" s="36">
        <f>SUMIFS(СВЦЭМ!$C$39:$C$782,СВЦЭМ!$A$39:$A$782,$A138,СВЦЭМ!$B$39:$B$782,G$119)+'СЕТ СН'!$I$12+СВЦЭМ!$D$10+'СЕТ СН'!$I$6-'СЕТ СН'!$I$22</f>
        <v>2741.76491179</v>
      </c>
      <c r="H138" s="36">
        <f>SUMIFS(СВЦЭМ!$C$39:$C$782,СВЦЭМ!$A$39:$A$782,$A138,СВЦЭМ!$B$39:$B$782,H$119)+'СЕТ СН'!$I$12+СВЦЭМ!$D$10+'СЕТ СН'!$I$6-'СЕТ СН'!$I$22</f>
        <v>2754.8098909099999</v>
      </c>
      <c r="I138" s="36">
        <f>SUMIFS(СВЦЭМ!$C$39:$C$782,СВЦЭМ!$A$39:$A$782,$A138,СВЦЭМ!$B$39:$B$782,I$119)+'СЕТ СН'!$I$12+СВЦЭМ!$D$10+'СЕТ СН'!$I$6-'СЕТ СН'!$I$22</f>
        <v>2724.4704485700004</v>
      </c>
      <c r="J138" s="36">
        <f>SUMIFS(СВЦЭМ!$C$39:$C$782,СВЦЭМ!$A$39:$A$782,$A138,СВЦЭМ!$B$39:$B$782,J$119)+'СЕТ СН'!$I$12+СВЦЭМ!$D$10+'СЕТ СН'!$I$6-'СЕТ СН'!$I$22</f>
        <v>2629.6244652</v>
      </c>
      <c r="K138" s="36">
        <f>SUMIFS(СВЦЭМ!$C$39:$C$782,СВЦЭМ!$A$39:$A$782,$A138,СВЦЭМ!$B$39:$B$782,K$119)+'СЕТ СН'!$I$12+СВЦЭМ!$D$10+'СЕТ СН'!$I$6-'СЕТ СН'!$I$22</f>
        <v>2571.8895741799997</v>
      </c>
      <c r="L138" s="36">
        <f>SUMIFS(СВЦЭМ!$C$39:$C$782,СВЦЭМ!$A$39:$A$782,$A138,СВЦЭМ!$B$39:$B$782,L$119)+'СЕТ СН'!$I$12+СВЦЭМ!$D$10+'СЕТ СН'!$I$6-'СЕТ СН'!$I$22</f>
        <v>2548.97220535</v>
      </c>
      <c r="M138" s="36">
        <f>SUMIFS(СВЦЭМ!$C$39:$C$782,СВЦЭМ!$A$39:$A$782,$A138,СВЦЭМ!$B$39:$B$782,M$119)+'СЕТ СН'!$I$12+СВЦЭМ!$D$10+'СЕТ СН'!$I$6-'СЕТ СН'!$I$22</f>
        <v>2562.5601860900001</v>
      </c>
      <c r="N138" s="36">
        <f>SUMIFS(СВЦЭМ!$C$39:$C$782,СВЦЭМ!$A$39:$A$782,$A138,СВЦЭМ!$B$39:$B$782,N$119)+'СЕТ СН'!$I$12+СВЦЭМ!$D$10+'СЕТ СН'!$I$6-'СЕТ СН'!$I$22</f>
        <v>2566.2543268099998</v>
      </c>
      <c r="O138" s="36">
        <f>SUMIFS(СВЦЭМ!$C$39:$C$782,СВЦЭМ!$A$39:$A$782,$A138,СВЦЭМ!$B$39:$B$782,O$119)+'СЕТ СН'!$I$12+СВЦЭМ!$D$10+'СЕТ СН'!$I$6-'СЕТ СН'!$I$22</f>
        <v>2568.2904313099998</v>
      </c>
      <c r="P138" s="36">
        <f>SUMIFS(СВЦЭМ!$C$39:$C$782,СВЦЭМ!$A$39:$A$782,$A138,СВЦЭМ!$B$39:$B$782,P$119)+'СЕТ СН'!$I$12+СВЦЭМ!$D$10+'СЕТ СН'!$I$6-'СЕТ СН'!$I$22</f>
        <v>2586.6252401500001</v>
      </c>
      <c r="Q138" s="36">
        <f>SUMIFS(СВЦЭМ!$C$39:$C$782,СВЦЭМ!$A$39:$A$782,$A138,СВЦЭМ!$B$39:$B$782,Q$119)+'СЕТ СН'!$I$12+СВЦЭМ!$D$10+'СЕТ СН'!$I$6-'СЕТ СН'!$I$22</f>
        <v>2609.6679875199998</v>
      </c>
      <c r="R138" s="36">
        <f>SUMIFS(СВЦЭМ!$C$39:$C$782,СВЦЭМ!$A$39:$A$782,$A138,СВЦЭМ!$B$39:$B$782,R$119)+'СЕТ СН'!$I$12+СВЦЭМ!$D$10+'СЕТ СН'!$I$6-'СЕТ СН'!$I$22</f>
        <v>2612.3510516000001</v>
      </c>
      <c r="S138" s="36">
        <f>SUMIFS(СВЦЭМ!$C$39:$C$782,СВЦЭМ!$A$39:$A$782,$A138,СВЦЭМ!$B$39:$B$782,S$119)+'СЕТ СН'!$I$12+СВЦЭМ!$D$10+'СЕТ СН'!$I$6-'СЕТ СН'!$I$22</f>
        <v>2598.6992340699999</v>
      </c>
      <c r="T138" s="36">
        <f>SUMIFS(СВЦЭМ!$C$39:$C$782,СВЦЭМ!$A$39:$A$782,$A138,СВЦЭМ!$B$39:$B$782,T$119)+'СЕТ СН'!$I$12+СВЦЭМ!$D$10+'СЕТ СН'!$I$6-'СЕТ СН'!$I$22</f>
        <v>2579.1885047200003</v>
      </c>
      <c r="U138" s="36">
        <f>SUMIFS(СВЦЭМ!$C$39:$C$782,СВЦЭМ!$A$39:$A$782,$A138,СВЦЭМ!$B$39:$B$782,U$119)+'СЕТ СН'!$I$12+СВЦЭМ!$D$10+'СЕТ СН'!$I$6-'СЕТ СН'!$I$22</f>
        <v>2565.61338471</v>
      </c>
      <c r="V138" s="36">
        <f>SUMIFS(СВЦЭМ!$C$39:$C$782,СВЦЭМ!$A$39:$A$782,$A138,СВЦЭМ!$B$39:$B$782,V$119)+'СЕТ СН'!$I$12+СВЦЭМ!$D$10+'СЕТ СН'!$I$6-'СЕТ СН'!$I$22</f>
        <v>2566.80149919</v>
      </c>
      <c r="W138" s="36">
        <f>SUMIFS(СВЦЭМ!$C$39:$C$782,СВЦЭМ!$A$39:$A$782,$A138,СВЦЭМ!$B$39:$B$782,W$119)+'СЕТ СН'!$I$12+СВЦЭМ!$D$10+'СЕТ СН'!$I$6-'СЕТ СН'!$I$22</f>
        <v>2529.2642672900001</v>
      </c>
      <c r="X138" s="36">
        <f>SUMIFS(СВЦЭМ!$C$39:$C$782,СВЦЭМ!$A$39:$A$782,$A138,СВЦЭМ!$B$39:$B$782,X$119)+'СЕТ СН'!$I$12+СВЦЭМ!$D$10+'СЕТ СН'!$I$6-'СЕТ СН'!$I$22</f>
        <v>2569.0699692899998</v>
      </c>
      <c r="Y138" s="36">
        <f>SUMIFS(СВЦЭМ!$C$39:$C$782,СВЦЭМ!$A$39:$A$782,$A138,СВЦЭМ!$B$39:$B$782,Y$119)+'СЕТ СН'!$I$12+СВЦЭМ!$D$10+'СЕТ СН'!$I$6-'СЕТ СН'!$I$22</f>
        <v>2591.55867051</v>
      </c>
    </row>
    <row r="139" spans="1:25" ht="15.75" x14ac:dyDescent="0.2">
      <c r="A139" s="35">
        <f t="shared" si="3"/>
        <v>45432</v>
      </c>
      <c r="B139" s="36">
        <f>SUMIFS(СВЦЭМ!$C$39:$C$782,СВЦЭМ!$A$39:$A$782,$A139,СВЦЭМ!$B$39:$B$782,B$119)+'СЕТ СН'!$I$12+СВЦЭМ!$D$10+'СЕТ СН'!$I$6-'СЕТ СН'!$I$22</f>
        <v>2629.7464097299999</v>
      </c>
      <c r="C139" s="36">
        <f>SUMIFS(СВЦЭМ!$C$39:$C$782,СВЦЭМ!$A$39:$A$782,$A139,СВЦЭМ!$B$39:$B$782,C$119)+'СЕТ СН'!$I$12+СВЦЭМ!$D$10+'СЕТ СН'!$I$6-'СЕТ СН'!$I$22</f>
        <v>2728.2416807500003</v>
      </c>
      <c r="D139" s="36">
        <f>SUMIFS(СВЦЭМ!$C$39:$C$782,СВЦЭМ!$A$39:$A$782,$A139,СВЦЭМ!$B$39:$B$782,D$119)+'СЕТ СН'!$I$12+СВЦЭМ!$D$10+'СЕТ СН'!$I$6-'СЕТ СН'!$I$22</f>
        <v>2730.7453800600001</v>
      </c>
      <c r="E139" s="36">
        <f>SUMIFS(СВЦЭМ!$C$39:$C$782,СВЦЭМ!$A$39:$A$782,$A139,СВЦЭМ!$B$39:$B$782,E$119)+'СЕТ СН'!$I$12+СВЦЭМ!$D$10+'СЕТ СН'!$I$6-'СЕТ СН'!$I$22</f>
        <v>2795.78789985</v>
      </c>
      <c r="F139" s="36">
        <f>SUMIFS(СВЦЭМ!$C$39:$C$782,СВЦЭМ!$A$39:$A$782,$A139,СВЦЭМ!$B$39:$B$782,F$119)+'СЕТ СН'!$I$12+СВЦЭМ!$D$10+'СЕТ СН'!$I$6-'СЕТ СН'!$I$22</f>
        <v>2792.1825905400001</v>
      </c>
      <c r="G139" s="36">
        <f>SUMIFS(СВЦЭМ!$C$39:$C$782,СВЦЭМ!$A$39:$A$782,$A139,СВЦЭМ!$B$39:$B$782,G$119)+'СЕТ СН'!$I$12+СВЦЭМ!$D$10+'СЕТ СН'!$I$6-'СЕТ СН'!$I$22</f>
        <v>2750.23528824</v>
      </c>
      <c r="H139" s="36">
        <f>SUMIFS(СВЦЭМ!$C$39:$C$782,СВЦЭМ!$A$39:$A$782,$A139,СВЦЭМ!$B$39:$B$782,H$119)+'СЕТ СН'!$I$12+СВЦЭМ!$D$10+'СЕТ СН'!$I$6-'СЕТ СН'!$I$22</f>
        <v>2693.2857839400003</v>
      </c>
      <c r="I139" s="36">
        <f>SUMIFS(СВЦЭМ!$C$39:$C$782,СВЦЭМ!$A$39:$A$782,$A139,СВЦЭМ!$B$39:$B$782,I$119)+'СЕТ СН'!$I$12+СВЦЭМ!$D$10+'СЕТ СН'!$I$6-'СЕТ СН'!$I$22</f>
        <v>2623.8962313299999</v>
      </c>
      <c r="J139" s="36">
        <f>SUMIFS(СВЦЭМ!$C$39:$C$782,СВЦЭМ!$A$39:$A$782,$A139,СВЦЭМ!$B$39:$B$782,J$119)+'СЕТ СН'!$I$12+СВЦЭМ!$D$10+'СЕТ СН'!$I$6-'СЕТ СН'!$I$22</f>
        <v>2573.5899296500002</v>
      </c>
      <c r="K139" s="36">
        <f>SUMIFS(СВЦЭМ!$C$39:$C$782,СВЦЭМ!$A$39:$A$782,$A139,СВЦЭМ!$B$39:$B$782,K$119)+'СЕТ СН'!$I$12+СВЦЭМ!$D$10+'СЕТ СН'!$I$6-'СЕТ СН'!$I$22</f>
        <v>2571.0360460399997</v>
      </c>
      <c r="L139" s="36">
        <f>SUMIFS(СВЦЭМ!$C$39:$C$782,СВЦЭМ!$A$39:$A$782,$A139,СВЦЭМ!$B$39:$B$782,L$119)+'СЕТ СН'!$I$12+СВЦЭМ!$D$10+'СЕТ СН'!$I$6-'СЕТ СН'!$I$22</f>
        <v>2558.1020023000001</v>
      </c>
      <c r="M139" s="36">
        <f>SUMIFS(СВЦЭМ!$C$39:$C$782,СВЦЭМ!$A$39:$A$782,$A139,СВЦЭМ!$B$39:$B$782,M$119)+'СЕТ СН'!$I$12+СВЦЭМ!$D$10+'СЕТ СН'!$I$6-'СЕТ СН'!$I$22</f>
        <v>2572.2261632300001</v>
      </c>
      <c r="N139" s="36">
        <f>SUMIFS(СВЦЭМ!$C$39:$C$782,СВЦЭМ!$A$39:$A$782,$A139,СВЦЭМ!$B$39:$B$782,N$119)+'СЕТ СН'!$I$12+СВЦЭМ!$D$10+'СЕТ СН'!$I$6-'СЕТ СН'!$I$22</f>
        <v>2584.7462852400004</v>
      </c>
      <c r="O139" s="36">
        <f>SUMIFS(СВЦЭМ!$C$39:$C$782,СВЦЭМ!$A$39:$A$782,$A139,СВЦЭМ!$B$39:$B$782,O$119)+'СЕТ СН'!$I$12+СВЦЭМ!$D$10+'СЕТ СН'!$I$6-'СЕТ СН'!$I$22</f>
        <v>2584.3142902</v>
      </c>
      <c r="P139" s="36">
        <f>SUMIFS(СВЦЭМ!$C$39:$C$782,СВЦЭМ!$A$39:$A$782,$A139,СВЦЭМ!$B$39:$B$782,P$119)+'СЕТ СН'!$I$12+СВЦЭМ!$D$10+'СЕТ СН'!$I$6-'СЕТ СН'!$I$22</f>
        <v>2591.2964891299998</v>
      </c>
      <c r="Q139" s="36">
        <f>SUMIFS(СВЦЭМ!$C$39:$C$782,СВЦЭМ!$A$39:$A$782,$A139,СВЦЭМ!$B$39:$B$782,Q$119)+'СЕТ СН'!$I$12+СВЦЭМ!$D$10+'СЕТ СН'!$I$6-'СЕТ СН'!$I$22</f>
        <v>2590.6296973899998</v>
      </c>
      <c r="R139" s="36">
        <f>SUMIFS(СВЦЭМ!$C$39:$C$782,СВЦЭМ!$A$39:$A$782,$A139,СВЦЭМ!$B$39:$B$782,R$119)+'СЕТ СН'!$I$12+СВЦЭМ!$D$10+'СЕТ СН'!$I$6-'СЕТ СН'!$I$22</f>
        <v>2608.0089353200001</v>
      </c>
      <c r="S139" s="36">
        <f>SUMIFS(СВЦЭМ!$C$39:$C$782,СВЦЭМ!$A$39:$A$782,$A139,СВЦЭМ!$B$39:$B$782,S$119)+'СЕТ СН'!$I$12+СВЦЭМ!$D$10+'СЕТ СН'!$I$6-'СЕТ СН'!$I$22</f>
        <v>2595.70477587</v>
      </c>
      <c r="T139" s="36">
        <f>SUMIFS(СВЦЭМ!$C$39:$C$782,СВЦЭМ!$A$39:$A$782,$A139,СВЦЭМ!$B$39:$B$782,T$119)+'СЕТ СН'!$I$12+СВЦЭМ!$D$10+'СЕТ СН'!$I$6-'СЕТ СН'!$I$22</f>
        <v>2576.2296492400001</v>
      </c>
      <c r="U139" s="36">
        <f>SUMIFS(СВЦЭМ!$C$39:$C$782,СВЦЭМ!$A$39:$A$782,$A139,СВЦЭМ!$B$39:$B$782,U$119)+'СЕТ СН'!$I$12+СВЦЭМ!$D$10+'СЕТ СН'!$I$6-'СЕТ СН'!$I$22</f>
        <v>2581.0301860899999</v>
      </c>
      <c r="V139" s="36">
        <f>SUMIFS(СВЦЭМ!$C$39:$C$782,СВЦЭМ!$A$39:$A$782,$A139,СВЦЭМ!$B$39:$B$782,V$119)+'СЕТ СН'!$I$12+СВЦЭМ!$D$10+'СЕТ СН'!$I$6-'СЕТ СН'!$I$22</f>
        <v>2555.2863093999999</v>
      </c>
      <c r="W139" s="36">
        <f>SUMIFS(СВЦЭМ!$C$39:$C$782,СВЦЭМ!$A$39:$A$782,$A139,СВЦЭМ!$B$39:$B$782,W$119)+'СЕТ СН'!$I$12+СВЦЭМ!$D$10+'СЕТ СН'!$I$6-'СЕТ СН'!$I$22</f>
        <v>2517.7708339299998</v>
      </c>
      <c r="X139" s="36">
        <f>SUMIFS(СВЦЭМ!$C$39:$C$782,СВЦЭМ!$A$39:$A$782,$A139,СВЦЭМ!$B$39:$B$782,X$119)+'СЕТ СН'!$I$12+СВЦЭМ!$D$10+'СЕТ СН'!$I$6-'СЕТ СН'!$I$22</f>
        <v>2548.5078577499999</v>
      </c>
      <c r="Y139" s="36">
        <f>SUMIFS(СВЦЭМ!$C$39:$C$782,СВЦЭМ!$A$39:$A$782,$A139,СВЦЭМ!$B$39:$B$782,Y$119)+'СЕТ СН'!$I$12+СВЦЭМ!$D$10+'СЕТ СН'!$I$6-'СЕТ СН'!$I$22</f>
        <v>2599.9392287700002</v>
      </c>
    </row>
    <row r="140" spans="1:25" ht="15.75" x14ac:dyDescent="0.2">
      <c r="A140" s="35">
        <f t="shared" si="3"/>
        <v>45433</v>
      </c>
      <c r="B140" s="36">
        <f>SUMIFS(СВЦЭМ!$C$39:$C$782,СВЦЭМ!$A$39:$A$782,$A140,СВЦЭМ!$B$39:$B$782,B$119)+'СЕТ СН'!$I$12+СВЦЭМ!$D$10+'СЕТ СН'!$I$6-'СЕТ СН'!$I$22</f>
        <v>2582.3307347199998</v>
      </c>
      <c r="C140" s="36">
        <f>SUMIFS(СВЦЭМ!$C$39:$C$782,СВЦЭМ!$A$39:$A$782,$A140,СВЦЭМ!$B$39:$B$782,C$119)+'СЕТ СН'!$I$12+СВЦЭМ!$D$10+'СЕТ СН'!$I$6-'СЕТ СН'!$I$22</f>
        <v>2693.50707388</v>
      </c>
      <c r="D140" s="36">
        <f>SUMIFS(СВЦЭМ!$C$39:$C$782,СВЦЭМ!$A$39:$A$782,$A140,СВЦЭМ!$B$39:$B$782,D$119)+'СЕТ СН'!$I$12+СВЦЭМ!$D$10+'СЕТ СН'!$I$6-'СЕТ СН'!$I$22</f>
        <v>2701.2732477199997</v>
      </c>
      <c r="E140" s="36">
        <f>SUMIFS(СВЦЭМ!$C$39:$C$782,СВЦЭМ!$A$39:$A$782,$A140,СВЦЭМ!$B$39:$B$782,E$119)+'СЕТ СН'!$I$12+СВЦЭМ!$D$10+'СЕТ СН'!$I$6-'СЕТ СН'!$I$22</f>
        <v>2762.13773696</v>
      </c>
      <c r="F140" s="36">
        <f>SUMIFS(СВЦЭМ!$C$39:$C$782,СВЦЭМ!$A$39:$A$782,$A140,СВЦЭМ!$B$39:$B$782,F$119)+'СЕТ СН'!$I$12+СВЦЭМ!$D$10+'СЕТ СН'!$I$6-'СЕТ СН'!$I$22</f>
        <v>2756.3037375200001</v>
      </c>
      <c r="G140" s="36">
        <f>SUMIFS(СВЦЭМ!$C$39:$C$782,СВЦЭМ!$A$39:$A$782,$A140,СВЦЭМ!$B$39:$B$782,G$119)+'СЕТ СН'!$I$12+СВЦЭМ!$D$10+'СЕТ СН'!$I$6-'СЕТ СН'!$I$22</f>
        <v>2715.8856968199998</v>
      </c>
      <c r="H140" s="36">
        <f>SUMIFS(СВЦЭМ!$C$39:$C$782,СВЦЭМ!$A$39:$A$782,$A140,СВЦЭМ!$B$39:$B$782,H$119)+'СЕТ СН'!$I$12+СВЦЭМ!$D$10+'СЕТ СН'!$I$6-'СЕТ СН'!$I$22</f>
        <v>2618.6681821900002</v>
      </c>
      <c r="I140" s="36">
        <f>SUMIFS(СВЦЭМ!$C$39:$C$782,СВЦЭМ!$A$39:$A$782,$A140,СВЦЭМ!$B$39:$B$782,I$119)+'СЕТ СН'!$I$12+СВЦЭМ!$D$10+'СЕТ СН'!$I$6-'СЕТ СН'!$I$22</f>
        <v>2579.0792723200002</v>
      </c>
      <c r="J140" s="36">
        <f>SUMIFS(СВЦЭМ!$C$39:$C$782,СВЦЭМ!$A$39:$A$782,$A140,СВЦЭМ!$B$39:$B$782,J$119)+'СЕТ СН'!$I$12+СВЦЭМ!$D$10+'СЕТ СН'!$I$6-'СЕТ СН'!$I$22</f>
        <v>2574.3810815100001</v>
      </c>
      <c r="K140" s="36">
        <f>SUMIFS(СВЦЭМ!$C$39:$C$782,СВЦЭМ!$A$39:$A$782,$A140,СВЦЭМ!$B$39:$B$782,K$119)+'СЕТ СН'!$I$12+СВЦЭМ!$D$10+'СЕТ СН'!$I$6-'СЕТ СН'!$I$22</f>
        <v>2579.1270225500002</v>
      </c>
      <c r="L140" s="36">
        <f>SUMIFS(СВЦЭМ!$C$39:$C$782,СВЦЭМ!$A$39:$A$782,$A140,СВЦЭМ!$B$39:$B$782,L$119)+'СЕТ СН'!$I$12+СВЦЭМ!$D$10+'СЕТ СН'!$I$6-'СЕТ СН'!$I$22</f>
        <v>2550.6036616000001</v>
      </c>
      <c r="M140" s="36">
        <f>SUMIFS(СВЦЭМ!$C$39:$C$782,СВЦЭМ!$A$39:$A$782,$A140,СВЦЭМ!$B$39:$B$782,M$119)+'СЕТ СН'!$I$12+СВЦЭМ!$D$10+'СЕТ СН'!$I$6-'СЕТ СН'!$I$22</f>
        <v>2551.5346653200004</v>
      </c>
      <c r="N140" s="36">
        <f>SUMIFS(СВЦЭМ!$C$39:$C$782,СВЦЭМ!$A$39:$A$782,$A140,СВЦЭМ!$B$39:$B$782,N$119)+'СЕТ СН'!$I$12+СВЦЭМ!$D$10+'СЕТ СН'!$I$6-'СЕТ СН'!$I$22</f>
        <v>2524.6274034099997</v>
      </c>
      <c r="O140" s="36">
        <f>SUMIFS(СВЦЭМ!$C$39:$C$782,СВЦЭМ!$A$39:$A$782,$A140,СВЦЭМ!$B$39:$B$782,O$119)+'СЕТ СН'!$I$12+СВЦЭМ!$D$10+'СЕТ СН'!$I$6-'СЕТ СН'!$I$22</f>
        <v>2532.4937053000003</v>
      </c>
      <c r="P140" s="36">
        <f>SUMIFS(СВЦЭМ!$C$39:$C$782,СВЦЭМ!$A$39:$A$782,$A140,СВЦЭМ!$B$39:$B$782,P$119)+'СЕТ СН'!$I$12+СВЦЭМ!$D$10+'СЕТ СН'!$I$6-'СЕТ СН'!$I$22</f>
        <v>2532.5829433099998</v>
      </c>
      <c r="Q140" s="36">
        <f>SUMIFS(СВЦЭМ!$C$39:$C$782,СВЦЭМ!$A$39:$A$782,$A140,СВЦЭМ!$B$39:$B$782,Q$119)+'СЕТ СН'!$I$12+СВЦЭМ!$D$10+'СЕТ СН'!$I$6-'СЕТ СН'!$I$22</f>
        <v>2526.1428247399999</v>
      </c>
      <c r="R140" s="36">
        <f>SUMIFS(СВЦЭМ!$C$39:$C$782,СВЦЭМ!$A$39:$A$782,$A140,СВЦЭМ!$B$39:$B$782,R$119)+'СЕТ СН'!$I$12+СВЦЭМ!$D$10+'СЕТ СН'!$I$6-'СЕТ СН'!$I$22</f>
        <v>2538.3063579700001</v>
      </c>
      <c r="S140" s="36">
        <f>SUMIFS(СВЦЭМ!$C$39:$C$782,СВЦЭМ!$A$39:$A$782,$A140,СВЦЭМ!$B$39:$B$782,S$119)+'СЕТ СН'!$I$12+СВЦЭМ!$D$10+'СЕТ СН'!$I$6-'СЕТ СН'!$I$22</f>
        <v>2544.9058306100001</v>
      </c>
      <c r="T140" s="36">
        <f>SUMIFS(СВЦЭМ!$C$39:$C$782,СВЦЭМ!$A$39:$A$782,$A140,СВЦЭМ!$B$39:$B$782,T$119)+'СЕТ СН'!$I$12+СВЦЭМ!$D$10+'СЕТ СН'!$I$6-'СЕТ СН'!$I$22</f>
        <v>2531.64710238</v>
      </c>
      <c r="U140" s="36">
        <f>SUMIFS(СВЦЭМ!$C$39:$C$782,СВЦЭМ!$A$39:$A$782,$A140,СВЦЭМ!$B$39:$B$782,U$119)+'СЕТ СН'!$I$12+СВЦЭМ!$D$10+'СЕТ СН'!$I$6-'СЕТ СН'!$I$22</f>
        <v>2544.4915251000002</v>
      </c>
      <c r="V140" s="36">
        <f>SUMIFS(СВЦЭМ!$C$39:$C$782,СВЦЭМ!$A$39:$A$782,$A140,СВЦЭМ!$B$39:$B$782,V$119)+'СЕТ СН'!$I$12+СВЦЭМ!$D$10+'СЕТ СН'!$I$6-'СЕТ СН'!$I$22</f>
        <v>2521.6799702200001</v>
      </c>
      <c r="W140" s="36">
        <f>SUMIFS(СВЦЭМ!$C$39:$C$782,СВЦЭМ!$A$39:$A$782,$A140,СВЦЭМ!$B$39:$B$782,W$119)+'СЕТ СН'!$I$12+СВЦЭМ!$D$10+'СЕТ СН'!$I$6-'СЕТ СН'!$I$22</f>
        <v>2488.2606899399998</v>
      </c>
      <c r="X140" s="36">
        <f>SUMIFS(СВЦЭМ!$C$39:$C$782,СВЦЭМ!$A$39:$A$782,$A140,СВЦЭМ!$B$39:$B$782,X$119)+'СЕТ СН'!$I$12+СВЦЭМ!$D$10+'СЕТ СН'!$I$6-'СЕТ СН'!$I$22</f>
        <v>2530.5696087000001</v>
      </c>
      <c r="Y140" s="36">
        <f>SUMIFS(СВЦЭМ!$C$39:$C$782,СВЦЭМ!$A$39:$A$782,$A140,СВЦЭМ!$B$39:$B$782,Y$119)+'СЕТ СН'!$I$12+СВЦЭМ!$D$10+'СЕТ СН'!$I$6-'СЕТ СН'!$I$22</f>
        <v>2527.3848091700002</v>
      </c>
    </row>
    <row r="141" spans="1:25" ht="15.75" x14ac:dyDescent="0.2">
      <c r="A141" s="35">
        <f t="shared" si="3"/>
        <v>45434</v>
      </c>
      <c r="B141" s="36">
        <f>SUMIFS(СВЦЭМ!$C$39:$C$782,СВЦЭМ!$A$39:$A$782,$A141,СВЦЭМ!$B$39:$B$782,B$119)+'СЕТ СН'!$I$12+СВЦЭМ!$D$10+'СЕТ СН'!$I$6-'СЕТ СН'!$I$22</f>
        <v>2570.56473521</v>
      </c>
      <c r="C141" s="36">
        <f>SUMIFS(СВЦЭМ!$C$39:$C$782,СВЦЭМ!$A$39:$A$782,$A141,СВЦЭМ!$B$39:$B$782,C$119)+'СЕТ СН'!$I$12+СВЦЭМ!$D$10+'СЕТ СН'!$I$6-'СЕТ СН'!$I$22</f>
        <v>2655.7012794800003</v>
      </c>
      <c r="D141" s="36">
        <f>SUMIFS(СВЦЭМ!$C$39:$C$782,СВЦЭМ!$A$39:$A$782,$A141,СВЦЭМ!$B$39:$B$782,D$119)+'СЕТ СН'!$I$12+СВЦЭМ!$D$10+'СЕТ СН'!$I$6-'СЕТ СН'!$I$22</f>
        <v>2692.3511348700004</v>
      </c>
      <c r="E141" s="36">
        <f>SUMIFS(СВЦЭМ!$C$39:$C$782,СВЦЭМ!$A$39:$A$782,$A141,СВЦЭМ!$B$39:$B$782,E$119)+'СЕТ СН'!$I$12+СВЦЭМ!$D$10+'СЕТ СН'!$I$6-'СЕТ СН'!$I$22</f>
        <v>2717.5621159000002</v>
      </c>
      <c r="F141" s="36">
        <f>SUMIFS(СВЦЭМ!$C$39:$C$782,СВЦЭМ!$A$39:$A$782,$A141,СВЦЭМ!$B$39:$B$782,F$119)+'СЕТ СН'!$I$12+СВЦЭМ!$D$10+'СЕТ СН'!$I$6-'СЕТ СН'!$I$22</f>
        <v>2717.53668956</v>
      </c>
      <c r="G141" s="36">
        <f>SUMIFS(СВЦЭМ!$C$39:$C$782,СВЦЭМ!$A$39:$A$782,$A141,СВЦЭМ!$B$39:$B$782,G$119)+'СЕТ СН'!$I$12+СВЦЭМ!$D$10+'СЕТ СН'!$I$6-'СЕТ СН'!$I$22</f>
        <v>2715.8422255100004</v>
      </c>
      <c r="H141" s="36">
        <f>SUMIFS(СВЦЭМ!$C$39:$C$782,СВЦЭМ!$A$39:$A$782,$A141,СВЦЭМ!$B$39:$B$782,H$119)+'СЕТ СН'!$I$12+СВЦЭМ!$D$10+'СЕТ СН'!$I$6-'СЕТ СН'!$I$22</f>
        <v>2636.1370886100003</v>
      </c>
      <c r="I141" s="36">
        <f>SUMIFS(СВЦЭМ!$C$39:$C$782,СВЦЭМ!$A$39:$A$782,$A141,СВЦЭМ!$B$39:$B$782,I$119)+'СЕТ СН'!$I$12+СВЦЭМ!$D$10+'СЕТ СН'!$I$6-'СЕТ СН'!$I$22</f>
        <v>2586.9811849799999</v>
      </c>
      <c r="J141" s="36">
        <f>SUMIFS(СВЦЭМ!$C$39:$C$782,СВЦЭМ!$A$39:$A$782,$A141,СВЦЭМ!$B$39:$B$782,J$119)+'СЕТ СН'!$I$12+СВЦЭМ!$D$10+'СЕТ СН'!$I$6-'СЕТ СН'!$I$22</f>
        <v>2596.6880263399999</v>
      </c>
      <c r="K141" s="36">
        <f>SUMIFS(СВЦЭМ!$C$39:$C$782,СВЦЭМ!$A$39:$A$782,$A141,СВЦЭМ!$B$39:$B$782,K$119)+'СЕТ СН'!$I$12+СВЦЭМ!$D$10+'СЕТ СН'!$I$6-'СЕТ СН'!$I$22</f>
        <v>2566.07274448</v>
      </c>
      <c r="L141" s="36">
        <f>SUMIFS(СВЦЭМ!$C$39:$C$782,СВЦЭМ!$A$39:$A$782,$A141,СВЦЭМ!$B$39:$B$782,L$119)+'СЕТ СН'!$I$12+СВЦЭМ!$D$10+'СЕТ СН'!$I$6-'СЕТ СН'!$I$22</f>
        <v>2536.45542475</v>
      </c>
      <c r="M141" s="36">
        <f>SUMIFS(СВЦЭМ!$C$39:$C$782,СВЦЭМ!$A$39:$A$782,$A141,СВЦЭМ!$B$39:$B$782,M$119)+'СЕТ СН'!$I$12+СВЦЭМ!$D$10+'СЕТ СН'!$I$6-'СЕТ СН'!$I$22</f>
        <v>2561.6313676600003</v>
      </c>
      <c r="N141" s="36">
        <f>SUMIFS(СВЦЭМ!$C$39:$C$782,СВЦЭМ!$A$39:$A$782,$A141,СВЦЭМ!$B$39:$B$782,N$119)+'СЕТ СН'!$I$12+СВЦЭМ!$D$10+'СЕТ СН'!$I$6-'СЕТ СН'!$I$22</f>
        <v>2579.9957993400003</v>
      </c>
      <c r="O141" s="36">
        <f>SUMIFS(СВЦЭМ!$C$39:$C$782,СВЦЭМ!$A$39:$A$782,$A141,СВЦЭМ!$B$39:$B$782,O$119)+'СЕТ СН'!$I$12+СВЦЭМ!$D$10+'СЕТ СН'!$I$6-'СЕТ СН'!$I$22</f>
        <v>2588.9349653099998</v>
      </c>
      <c r="P141" s="36">
        <f>SUMIFS(СВЦЭМ!$C$39:$C$782,СВЦЭМ!$A$39:$A$782,$A141,СВЦЭМ!$B$39:$B$782,P$119)+'СЕТ СН'!$I$12+СВЦЭМ!$D$10+'СЕТ СН'!$I$6-'СЕТ СН'!$I$22</f>
        <v>2596.0559298600001</v>
      </c>
      <c r="Q141" s="36">
        <f>SUMIFS(СВЦЭМ!$C$39:$C$782,СВЦЭМ!$A$39:$A$782,$A141,СВЦЭМ!$B$39:$B$782,Q$119)+'СЕТ СН'!$I$12+СВЦЭМ!$D$10+'СЕТ СН'!$I$6-'СЕТ СН'!$I$22</f>
        <v>2612.7179801399998</v>
      </c>
      <c r="R141" s="36">
        <f>SUMIFS(СВЦЭМ!$C$39:$C$782,СВЦЭМ!$A$39:$A$782,$A141,СВЦЭМ!$B$39:$B$782,R$119)+'СЕТ СН'!$I$12+СВЦЭМ!$D$10+'СЕТ СН'!$I$6-'СЕТ СН'!$I$22</f>
        <v>2616.2185217400001</v>
      </c>
      <c r="S141" s="36">
        <f>SUMIFS(СВЦЭМ!$C$39:$C$782,СВЦЭМ!$A$39:$A$782,$A141,СВЦЭМ!$B$39:$B$782,S$119)+'СЕТ СН'!$I$12+СВЦЭМ!$D$10+'СЕТ СН'!$I$6-'СЕТ СН'!$I$22</f>
        <v>2620.9235689500001</v>
      </c>
      <c r="T141" s="36">
        <f>SUMIFS(СВЦЭМ!$C$39:$C$782,СВЦЭМ!$A$39:$A$782,$A141,СВЦЭМ!$B$39:$B$782,T$119)+'СЕТ СН'!$I$12+СВЦЭМ!$D$10+'СЕТ СН'!$I$6-'СЕТ СН'!$I$22</f>
        <v>2597.76463595</v>
      </c>
      <c r="U141" s="36">
        <f>SUMIFS(СВЦЭМ!$C$39:$C$782,СВЦЭМ!$A$39:$A$782,$A141,СВЦЭМ!$B$39:$B$782,U$119)+'СЕТ СН'!$I$12+СВЦЭМ!$D$10+'СЕТ СН'!$I$6-'СЕТ СН'!$I$22</f>
        <v>2588.5990888400001</v>
      </c>
      <c r="V141" s="36">
        <f>SUMIFS(СВЦЭМ!$C$39:$C$782,СВЦЭМ!$A$39:$A$782,$A141,СВЦЭМ!$B$39:$B$782,V$119)+'СЕТ СН'!$I$12+СВЦЭМ!$D$10+'СЕТ СН'!$I$6-'СЕТ СН'!$I$22</f>
        <v>2529.7958858399998</v>
      </c>
      <c r="W141" s="36">
        <f>SUMIFS(СВЦЭМ!$C$39:$C$782,СВЦЭМ!$A$39:$A$782,$A141,СВЦЭМ!$B$39:$B$782,W$119)+'СЕТ СН'!$I$12+СВЦЭМ!$D$10+'СЕТ СН'!$I$6-'СЕТ СН'!$I$22</f>
        <v>2490.7255542000003</v>
      </c>
      <c r="X141" s="36">
        <f>SUMIFS(СВЦЭМ!$C$39:$C$782,СВЦЭМ!$A$39:$A$782,$A141,СВЦЭМ!$B$39:$B$782,X$119)+'СЕТ СН'!$I$12+СВЦЭМ!$D$10+'СЕТ СН'!$I$6-'СЕТ СН'!$I$22</f>
        <v>2521.0800640300004</v>
      </c>
      <c r="Y141" s="36">
        <f>SUMIFS(СВЦЭМ!$C$39:$C$782,СВЦЭМ!$A$39:$A$782,$A141,СВЦЭМ!$B$39:$B$782,Y$119)+'СЕТ СН'!$I$12+СВЦЭМ!$D$10+'СЕТ СН'!$I$6-'СЕТ СН'!$I$22</f>
        <v>2524.1253942600001</v>
      </c>
    </row>
    <row r="142" spans="1:25" ht="15.75" x14ac:dyDescent="0.2">
      <c r="A142" s="35">
        <f t="shared" si="3"/>
        <v>45435</v>
      </c>
      <c r="B142" s="36">
        <f>SUMIFS(СВЦЭМ!$C$39:$C$782,СВЦЭМ!$A$39:$A$782,$A142,СВЦЭМ!$B$39:$B$782,B$119)+'СЕТ СН'!$I$12+СВЦЭМ!$D$10+'СЕТ СН'!$I$6-'СЕТ СН'!$I$22</f>
        <v>2559.7139156000003</v>
      </c>
      <c r="C142" s="36">
        <f>SUMIFS(СВЦЭМ!$C$39:$C$782,СВЦЭМ!$A$39:$A$782,$A142,СВЦЭМ!$B$39:$B$782,C$119)+'СЕТ СН'!$I$12+СВЦЭМ!$D$10+'СЕТ СН'!$I$6-'СЕТ СН'!$I$22</f>
        <v>2633.8033699300004</v>
      </c>
      <c r="D142" s="36">
        <f>SUMIFS(СВЦЭМ!$C$39:$C$782,СВЦЭМ!$A$39:$A$782,$A142,СВЦЭМ!$B$39:$B$782,D$119)+'СЕТ СН'!$I$12+СВЦЭМ!$D$10+'СЕТ СН'!$I$6-'СЕТ СН'!$I$22</f>
        <v>2654.7121137399999</v>
      </c>
      <c r="E142" s="36">
        <f>SUMIFS(СВЦЭМ!$C$39:$C$782,СВЦЭМ!$A$39:$A$782,$A142,СВЦЭМ!$B$39:$B$782,E$119)+'СЕТ СН'!$I$12+СВЦЭМ!$D$10+'СЕТ СН'!$I$6-'СЕТ СН'!$I$22</f>
        <v>2642.3434568499997</v>
      </c>
      <c r="F142" s="36">
        <f>SUMIFS(СВЦЭМ!$C$39:$C$782,СВЦЭМ!$A$39:$A$782,$A142,СВЦЭМ!$B$39:$B$782,F$119)+'СЕТ СН'!$I$12+СВЦЭМ!$D$10+'СЕТ СН'!$I$6-'СЕТ СН'!$I$22</f>
        <v>2650.7263715600002</v>
      </c>
      <c r="G142" s="36">
        <f>SUMIFS(СВЦЭМ!$C$39:$C$782,СВЦЭМ!$A$39:$A$782,$A142,СВЦЭМ!$B$39:$B$782,G$119)+'СЕТ СН'!$I$12+СВЦЭМ!$D$10+'СЕТ СН'!$I$6-'СЕТ СН'!$I$22</f>
        <v>2638.1356891400001</v>
      </c>
      <c r="H142" s="36">
        <f>SUMIFS(СВЦЭМ!$C$39:$C$782,СВЦЭМ!$A$39:$A$782,$A142,СВЦЭМ!$B$39:$B$782,H$119)+'СЕТ СН'!$I$12+СВЦЭМ!$D$10+'СЕТ СН'!$I$6-'СЕТ СН'!$I$22</f>
        <v>2640.96594172</v>
      </c>
      <c r="I142" s="36">
        <f>SUMIFS(СВЦЭМ!$C$39:$C$782,СВЦЭМ!$A$39:$A$782,$A142,СВЦЭМ!$B$39:$B$782,I$119)+'СЕТ СН'!$I$12+СВЦЭМ!$D$10+'СЕТ СН'!$I$6-'СЕТ СН'!$I$22</f>
        <v>2566.78120906</v>
      </c>
      <c r="J142" s="36">
        <f>SUMIFS(СВЦЭМ!$C$39:$C$782,СВЦЭМ!$A$39:$A$782,$A142,СВЦЭМ!$B$39:$B$782,J$119)+'СЕТ СН'!$I$12+СВЦЭМ!$D$10+'СЕТ СН'!$I$6-'СЕТ СН'!$I$22</f>
        <v>2544.1200427900003</v>
      </c>
      <c r="K142" s="36">
        <f>SUMIFS(СВЦЭМ!$C$39:$C$782,СВЦЭМ!$A$39:$A$782,$A142,СВЦЭМ!$B$39:$B$782,K$119)+'СЕТ СН'!$I$12+СВЦЭМ!$D$10+'СЕТ СН'!$I$6-'СЕТ СН'!$I$22</f>
        <v>2520.9259657699999</v>
      </c>
      <c r="L142" s="36">
        <f>SUMIFS(СВЦЭМ!$C$39:$C$782,СВЦЭМ!$A$39:$A$782,$A142,СВЦЭМ!$B$39:$B$782,L$119)+'СЕТ СН'!$I$12+СВЦЭМ!$D$10+'СЕТ СН'!$I$6-'СЕТ СН'!$I$22</f>
        <v>2537.4754331200002</v>
      </c>
      <c r="M142" s="36">
        <f>SUMIFS(СВЦЭМ!$C$39:$C$782,СВЦЭМ!$A$39:$A$782,$A142,СВЦЭМ!$B$39:$B$782,M$119)+'СЕТ СН'!$I$12+СВЦЭМ!$D$10+'СЕТ СН'!$I$6-'СЕТ СН'!$I$22</f>
        <v>2538.06283209</v>
      </c>
      <c r="N142" s="36">
        <f>SUMIFS(СВЦЭМ!$C$39:$C$782,СВЦЭМ!$A$39:$A$782,$A142,СВЦЭМ!$B$39:$B$782,N$119)+'СЕТ СН'!$I$12+СВЦЭМ!$D$10+'СЕТ СН'!$I$6-'СЕТ СН'!$I$22</f>
        <v>2532.1417170700001</v>
      </c>
      <c r="O142" s="36">
        <f>SUMIFS(СВЦЭМ!$C$39:$C$782,СВЦЭМ!$A$39:$A$782,$A142,СВЦЭМ!$B$39:$B$782,O$119)+'СЕТ СН'!$I$12+СВЦЭМ!$D$10+'СЕТ СН'!$I$6-'СЕТ СН'!$I$22</f>
        <v>2538.3339955500001</v>
      </c>
      <c r="P142" s="36">
        <f>SUMIFS(СВЦЭМ!$C$39:$C$782,СВЦЭМ!$A$39:$A$782,$A142,СВЦЭМ!$B$39:$B$782,P$119)+'СЕТ СН'!$I$12+СВЦЭМ!$D$10+'СЕТ СН'!$I$6-'СЕТ СН'!$I$22</f>
        <v>2544.3107524900001</v>
      </c>
      <c r="Q142" s="36">
        <f>SUMIFS(СВЦЭМ!$C$39:$C$782,СВЦЭМ!$A$39:$A$782,$A142,СВЦЭМ!$B$39:$B$782,Q$119)+'СЕТ СН'!$I$12+СВЦЭМ!$D$10+'СЕТ СН'!$I$6-'СЕТ СН'!$I$22</f>
        <v>2567.7643959400002</v>
      </c>
      <c r="R142" s="36">
        <f>SUMIFS(СВЦЭМ!$C$39:$C$782,СВЦЭМ!$A$39:$A$782,$A142,СВЦЭМ!$B$39:$B$782,R$119)+'СЕТ СН'!$I$12+СВЦЭМ!$D$10+'СЕТ СН'!$I$6-'СЕТ СН'!$I$22</f>
        <v>2565.9830012700004</v>
      </c>
      <c r="S142" s="36">
        <f>SUMIFS(СВЦЭМ!$C$39:$C$782,СВЦЭМ!$A$39:$A$782,$A142,СВЦЭМ!$B$39:$B$782,S$119)+'СЕТ СН'!$I$12+СВЦЭМ!$D$10+'СЕТ СН'!$I$6-'СЕТ СН'!$I$22</f>
        <v>2556.64341199</v>
      </c>
      <c r="T142" s="36">
        <f>SUMIFS(СВЦЭМ!$C$39:$C$782,СВЦЭМ!$A$39:$A$782,$A142,СВЦЭМ!$B$39:$B$782,T$119)+'СЕТ СН'!$I$12+СВЦЭМ!$D$10+'СЕТ СН'!$I$6-'СЕТ СН'!$I$22</f>
        <v>2556.8123738599998</v>
      </c>
      <c r="U142" s="36">
        <f>SUMIFS(СВЦЭМ!$C$39:$C$782,СВЦЭМ!$A$39:$A$782,$A142,СВЦЭМ!$B$39:$B$782,U$119)+'СЕТ СН'!$I$12+СВЦЭМ!$D$10+'СЕТ СН'!$I$6-'СЕТ СН'!$I$22</f>
        <v>2574.21042076</v>
      </c>
      <c r="V142" s="36">
        <f>SUMIFS(СВЦЭМ!$C$39:$C$782,СВЦЭМ!$A$39:$A$782,$A142,СВЦЭМ!$B$39:$B$782,V$119)+'СЕТ СН'!$I$12+СВЦЭМ!$D$10+'СЕТ СН'!$I$6-'СЕТ СН'!$I$22</f>
        <v>2564.0495703500001</v>
      </c>
      <c r="W142" s="36">
        <f>SUMIFS(СВЦЭМ!$C$39:$C$782,СВЦЭМ!$A$39:$A$782,$A142,СВЦЭМ!$B$39:$B$782,W$119)+'СЕТ СН'!$I$12+СВЦЭМ!$D$10+'СЕТ СН'!$I$6-'СЕТ СН'!$I$22</f>
        <v>2538.3991435799999</v>
      </c>
      <c r="X142" s="36">
        <f>SUMIFS(СВЦЭМ!$C$39:$C$782,СВЦЭМ!$A$39:$A$782,$A142,СВЦЭМ!$B$39:$B$782,X$119)+'СЕТ СН'!$I$12+СВЦЭМ!$D$10+'СЕТ СН'!$I$6-'СЕТ СН'!$I$22</f>
        <v>2565.5823117800001</v>
      </c>
      <c r="Y142" s="36">
        <f>SUMIFS(СВЦЭМ!$C$39:$C$782,СВЦЭМ!$A$39:$A$782,$A142,СВЦЭМ!$B$39:$B$782,Y$119)+'СЕТ СН'!$I$12+СВЦЭМ!$D$10+'СЕТ СН'!$I$6-'СЕТ СН'!$I$22</f>
        <v>2625.82077209</v>
      </c>
    </row>
    <row r="143" spans="1:25" ht="15.75" x14ac:dyDescent="0.2">
      <c r="A143" s="35">
        <f t="shared" si="3"/>
        <v>45436</v>
      </c>
      <c r="B143" s="36">
        <f>SUMIFS(СВЦЭМ!$C$39:$C$782,СВЦЭМ!$A$39:$A$782,$A143,СВЦЭМ!$B$39:$B$782,B$119)+'СЕТ СН'!$I$12+СВЦЭМ!$D$10+'СЕТ СН'!$I$6-'СЕТ СН'!$I$22</f>
        <v>2541.21309789</v>
      </c>
      <c r="C143" s="36">
        <f>SUMIFS(СВЦЭМ!$C$39:$C$782,СВЦЭМ!$A$39:$A$782,$A143,СВЦЭМ!$B$39:$B$782,C$119)+'СЕТ СН'!$I$12+СВЦЭМ!$D$10+'СЕТ СН'!$I$6-'СЕТ СН'!$I$22</f>
        <v>2617.6824379700001</v>
      </c>
      <c r="D143" s="36">
        <f>SUMIFS(СВЦЭМ!$C$39:$C$782,СВЦЭМ!$A$39:$A$782,$A143,СВЦЭМ!$B$39:$B$782,D$119)+'СЕТ СН'!$I$12+СВЦЭМ!$D$10+'СЕТ СН'!$I$6-'СЕТ СН'!$I$22</f>
        <v>2639.57520118</v>
      </c>
      <c r="E143" s="36">
        <f>SUMIFS(СВЦЭМ!$C$39:$C$782,СВЦЭМ!$A$39:$A$782,$A143,СВЦЭМ!$B$39:$B$782,E$119)+'СЕТ СН'!$I$12+СВЦЭМ!$D$10+'СЕТ СН'!$I$6-'СЕТ СН'!$I$22</f>
        <v>2705.6222127199999</v>
      </c>
      <c r="F143" s="36">
        <f>SUMIFS(СВЦЭМ!$C$39:$C$782,СВЦЭМ!$A$39:$A$782,$A143,СВЦЭМ!$B$39:$B$782,F$119)+'СЕТ СН'!$I$12+СВЦЭМ!$D$10+'СЕТ СН'!$I$6-'СЕТ СН'!$I$22</f>
        <v>2688.47040277</v>
      </c>
      <c r="G143" s="36">
        <f>SUMIFS(СВЦЭМ!$C$39:$C$782,СВЦЭМ!$A$39:$A$782,$A143,СВЦЭМ!$B$39:$B$782,G$119)+'СЕТ СН'!$I$12+СВЦЭМ!$D$10+'СЕТ СН'!$I$6-'СЕТ СН'!$I$22</f>
        <v>2660.9305954700003</v>
      </c>
      <c r="H143" s="36">
        <f>SUMIFS(СВЦЭМ!$C$39:$C$782,СВЦЭМ!$A$39:$A$782,$A143,СВЦЭМ!$B$39:$B$782,H$119)+'СЕТ СН'!$I$12+СВЦЭМ!$D$10+'СЕТ СН'!$I$6-'СЕТ СН'!$I$22</f>
        <v>2541.83769893</v>
      </c>
      <c r="I143" s="36">
        <f>SUMIFS(СВЦЭМ!$C$39:$C$782,СВЦЭМ!$A$39:$A$782,$A143,СВЦЭМ!$B$39:$B$782,I$119)+'СЕТ СН'!$I$12+СВЦЭМ!$D$10+'СЕТ СН'!$I$6-'СЕТ СН'!$I$22</f>
        <v>2449.99828514</v>
      </c>
      <c r="J143" s="36">
        <f>SUMIFS(СВЦЭМ!$C$39:$C$782,СВЦЭМ!$A$39:$A$782,$A143,СВЦЭМ!$B$39:$B$782,J$119)+'СЕТ СН'!$I$12+СВЦЭМ!$D$10+'СЕТ СН'!$I$6-'СЕТ СН'!$I$22</f>
        <v>2415.8060278000003</v>
      </c>
      <c r="K143" s="36">
        <f>SUMIFS(СВЦЭМ!$C$39:$C$782,СВЦЭМ!$A$39:$A$782,$A143,СВЦЭМ!$B$39:$B$782,K$119)+'СЕТ СН'!$I$12+СВЦЭМ!$D$10+'СЕТ СН'!$I$6-'СЕТ СН'!$I$22</f>
        <v>2394.2000657200001</v>
      </c>
      <c r="L143" s="36">
        <f>SUMIFS(СВЦЭМ!$C$39:$C$782,СВЦЭМ!$A$39:$A$782,$A143,СВЦЭМ!$B$39:$B$782,L$119)+'СЕТ СН'!$I$12+СВЦЭМ!$D$10+'СЕТ СН'!$I$6-'СЕТ СН'!$I$22</f>
        <v>2371.47575491</v>
      </c>
      <c r="M143" s="36">
        <f>SUMIFS(СВЦЭМ!$C$39:$C$782,СВЦЭМ!$A$39:$A$782,$A143,СВЦЭМ!$B$39:$B$782,M$119)+'СЕТ СН'!$I$12+СВЦЭМ!$D$10+'СЕТ СН'!$I$6-'СЕТ СН'!$I$22</f>
        <v>2373.7785893</v>
      </c>
      <c r="N143" s="36">
        <f>SUMIFS(СВЦЭМ!$C$39:$C$782,СВЦЭМ!$A$39:$A$782,$A143,СВЦЭМ!$B$39:$B$782,N$119)+'СЕТ СН'!$I$12+СВЦЭМ!$D$10+'СЕТ СН'!$I$6-'СЕТ СН'!$I$22</f>
        <v>2376.6488738899998</v>
      </c>
      <c r="O143" s="36">
        <f>SUMIFS(СВЦЭМ!$C$39:$C$782,СВЦЭМ!$A$39:$A$782,$A143,СВЦЭМ!$B$39:$B$782,O$119)+'СЕТ СН'!$I$12+СВЦЭМ!$D$10+'СЕТ СН'!$I$6-'СЕТ СН'!$I$22</f>
        <v>2384.1828619500002</v>
      </c>
      <c r="P143" s="36">
        <f>SUMIFS(СВЦЭМ!$C$39:$C$782,СВЦЭМ!$A$39:$A$782,$A143,СВЦЭМ!$B$39:$B$782,P$119)+'СЕТ СН'!$I$12+СВЦЭМ!$D$10+'СЕТ СН'!$I$6-'СЕТ СН'!$I$22</f>
        <v>2399.7313300699998</v>
      </c>
      <c r="Q143" s="36">
        <f>SUMIFS(СВЦЭМ!$C$39:$C$782,СВЦЭМ!$A$39:$A$782,$A143,СВЦЭМ!$B$39:$B$782,Q$119)+'СЕТ СН'!$I$12+СВЦЭМ!$D$10+'СЕТ СН'!$I$6-'СЕТ СН'!$I$22</f>
        <v>2408.6616541000003</v>
      </c>
      <c r="R143" s="36">
        <f>SUMIFS(СВЦЭМ!$C$39:$C$782,СВЦЭМ!$A$39:$A$782,$A143,СВЦЭМ!$B$39:$B$782,R$119)+'СЕТ СН'!$I$12+СВЦЭМ!$D$10+'СЕТ СН'!$I$6-'СЕТ СН'!$I$22</f>
        <v>2436.0510335200001</v>
      </c>
      <c r="S143" s="36">
        <f>SUMIFS(СВЦЭМ!$C$39:$C$782,СВЦЭМ!$A$39:$A$782,$A143,СВЦЭМ!$B$39:$B$782,S$119)+'СЕТ СН'!$I$12+СВЦЭМ!$D$10+'СЕТ СН'!$I$6-'СЕТ СН'!$I$22</f>
        <v>2426.3135540600001</v>
      </c>
      <c r="T143" s="36">
        <f>SUMIFS(СВЦЭМ!$C$39:$C$782,СВЦЭМ!$A$39:$A$782,$A143,СВЦЭМ!$B$39:$B$782,T$119)+'СЕТ СН'!$I$12+СВЦЭМ!$D$10+'СЕТ СН'!$I$6-'СЕТ СН'!$I$22</f>
        <v>2410.9263759</v>
      </c>
      <c r="U143" s="36">
        <f>SUMIFS(СВЦЭМ!$C$39:$C$782,СВЦЭМ!$A$39:$A$782,$A143,СВЦЭМ!$B$39:$B$782,U$119)+'СЕТ СН'!$I$12+СВЦЭМ!$D$10+'СЕТ СН'!$I$6-'СЕТ СН'!$I$22</f>
        <v>2387.2253408699999</v>
      </c>
      <c r="V143" s="36">
        <f>SUMIFS(СВЦЭМ!$C$39:$C$782,СВЦЭМ!$A$39:$A$782,$A143,СВЦЭМ!$B$39:$B$782,V$119)+'СЕТ СН'!$I$12+СВЦЭМ!$D$10+'СЕТ СН'!$I$6-'СЕТ СН'!$I$22</f>
        <v>2379.2431397700002</v>
      </c>
      <c r="W143" s="36">
        <f>SUMIFS(СВЦЭМ!$C$39:$C$782,СВЦЭМ!$A$39:$A$782,$A143,СВЦЭМ!$B$39:$B$782,W$119)+'СЕТ СН'!$I$12+СВЦЭМ!$D$10+'СЕТ СН'!$I$6-'СЕТ СН'!$I$22</f>
        <v>2363.7629692700002</v>
      </c>
      <c r="X143" s="36">
        <f>SUMIFS(СВЦЭМ!$C$39:$C$782,СВЦЭМ!$A$39:$A$782,$A143,СВЦЭМ!$B$39:$B$782,X$119)+'СЕТ СН'!$I$12+СВЦЭМ!$D$10+'СЕТ СН'!$I$6-'СЕТ СН'!$I$22</f>
        <v>2383.34612849</v>
      </c>
      <c r="Y143" s="36">
        <f>SUMIFS(СВЦЭМ!$C$39:$C$782,СВЦЭМ!$A$39:$A$782,$A143,СВЦЭМ!$B$39:$B$782,Y$119)+'СЕТ СН'!$I$12+СВЦЭМ!$D$10+'СЕТ СН'!$I$6-'СЕТ СН'!$I$22</f>
        <v>2477.8456643500003</v>
      </c>
    </row>
    <row r="144" spans="1:25" ht="15.75" x14ac:dyDescent="0.2">
      <c r="A144" s="35">
        <f t="shared" si="3"/>
        <v>45437</v>
      </c>
      <c r="B144" s="36">
        <f>SUMIFS(СВЦЭМ!$C$39:$C$782,СВЦЭМ!$A$39:$A$782,$A144,СВЦЭМ!$B$39:$B$782,B$119)+'СЕТ СН'!$I$12+СВЦЭМ!$D$10+'СЕТ СН'!$I$6-'СЕТ СН'!$I$22</f>
        <v>2459.3596704900001</v>
      </c>
      <c r="C144" s="36">
        <f>SUMIFS(СВЦЭМ!$C$39:$C$782,СВЦЭМ!$A$39:$A$782,$A144,СВЦЭМ!$B$39:$B$782,C$119)+'СЕТ СН'!$I$12+СВЦЭМ!$D$10+'СЕТ СН'!$I$6-'СЕТ СН'!$I$22</f>
        <v>2527.1624626600001</v>
      </c>
      <c r="D144" s="36">
        <f>SUMIFS(СВЦЭМ!$C$39:$C$782,СВЦЭМ!$A$39:$A$782,$A144,СВЦЭМ!$B$39:$B$782,D$119)+'СЕТ СН'!$I$12+СВЦЭМ!$D$10+'СЕТ СН'!$I$6-'СЕТ СН'!$I$22</f>
        <v>2639.3598817399998</v>
      </c>
      <c r="E144" s="36">
        <f>SUMIFS(СВЦЭМ!$C$39:$C$782,СВЦЭМ!$A$39:$A$782,$A144,СВЦЭМ!$B$39:$B$782,E$119)+'СЕТ СН'!$I$12+СВЦЭМ!$D$10+'СЕТ СН'!$I$6-'СЕТ СН'!$I$22</f>
        <v>2640.1733231500002</v>
      </c>
      <c r="F144" s="36">
        <f>SUMIFS(СВЦЭМ!$C$39:$C$782,СВЦЭМ!$A$39:$A$782,$A144,СВЦЭМ!$B$39:$B$782,F$119)+'СЕТ СН'!$I$12+СВЦЭМ!$D$10+'СЕТ СН'!$I$6-'СЕТ СН'!$I$22</f>
        <v>2635.43170027</v>
      </c>
      <c r="G144" s="36">
        <f>SUMIFS(СВЦЭМ!$C$39:$C$782,СВЦЭМ!$A$39:$A$782,$A144,СВЦЭМ!$B$39:$B$782,G$119)+'СЕТ СН'!$I$12+СВЦЭМ!$D$10+'СЕТ СН'!$I$6-'СЕТ СН'!$I$22</f>
        <v>2644.5498818800002</v>
      </c>
      <c r="H144" s="36">
        <f>SUMIFS(СВЦЭМ!$C$39:$C$782,СВЦЭМ!$A$39:$A$782,$A144,СВЦЭМ!$B$39:$B$782,H$119)+'СЕТ СН'!$I$12+СВЦЭМ!$D$10+'СЕТ СН'!$I$6-'СЕТ СН'!$I$22</f>
        <v>2603.0100468600003</v>
      </c>
      <c r="I144" s="36">
        <f>SUMIFS(СВЦЭМ!$C$39:$C$782,СВЦЭМ!$A$39:$A$782,$A144,СВЦЭМ!$B$39:$B$782,I$119)+'СЕТ СН'!$I$12+СВЦЭМ!$D$10+'СЕТ СН'!$I$6-'СЕТ СН'!$I$22</f>
        <v>2514.4532383000001</v>
      </c>
      <c r="J144" s="36">
        <f>SUMIFS(СВЦЭМ!$C$39:$C$782,СВЦЭМ!$A$39:$A$782,$A144,СВЦЭМ!$B$39:$B$782,J$119)+'СЕТ СН'!$I$12+СВЦЭМ!$D$10+'СЕТ СН'!$I$6-'СЕТ СН'!$I$22</f>
        <v>2415.1998219400002</v>
      </c>
      <c r="K144" s="36">
        <f>SUMIFS(СВЦЭМ!$C$39:$C$782,СВЦЭМ!$A$39:$A$782,$A144,СВЦЭМ!$B$39:$B$782,K$119)+'СЕТ СН'!$I$12+СВЦЭМ!$D$10+'СЕТ СН'!$I$6-'СЕТ СН'!$I$22</f>
        <v>2365.21791824</v>
      </c>
      <c r="L144" s="36">
        <f>SUMIFS(СВЦЭМ!$C$39:$C$782,СВЦЭМ!$A$39:$A$782,$A144,СВЦЭМ!$B$39:$B$782,L$119)+'СЕТ СН'!$I$12+СВЦЭМ!$D$10+'СЕТ СН'!$I$6-'СЕТ СН'!$I$22</f>
        <v>2355.1895575200001</v>
      </c>
      <c r="M144" s="36">
        <f>SUMIFS(СВЦЭМ!$C$39:$C$782,СВЦЭМ!$A$39:$A$782,$A144,СВЦЭМ!$B$39:$B$782,M$119)+'СЕТ СН'!$I$12+СВЦЭМ!$D$10+'СЕТ СН'!$I$6-'СЕТ СН'!$I$22</f>
        <v>2345.0592701800001</v>
      </c>
      <c r="N144" s="36">
        <f>SUMIFS(СВЦЭМ!$C$39:$C$782,СВЦЭМ!$A$39:$A$782,$A144,СВЦЭМ!$B$39:$B$782,N$119)+'СЕТ СН'!$I$12+СВЦЭМ!$D$10+'СЕТ СН'!$I$6-'СЕТ СН'!$I$22</f>
        <v>2345.2051868799999</v>
      </c>
      <c r="O144" s="36">
        <f>SUMIFS(СВЦЭМ!$C$39:$C$782,СВЦЭМ!$A$39:$A$782,$A144,СВЦЭМ!$B$39:$B$782,O$119)+'СЕТ СН'!$I$12+СВЦЭМ!$D$10+'СЕТ СН'!$I$6-'СЕТ СН'!$I$22</f>
        <v>2352.1141963</v>
      </c>
      <c r="P144" s="36">
        <f>SUMIFS(СВЦЭМ!$C$39:$C$782,СВЦЭМ!$A$39:$A$782,$A144,СВЦЭМ!$B$39:$B$782,P$119)+'СЕТ СН'!$I$12+СВЦЭМ!$D$10+'СЕТ СН'!$I$6-'СЕТ СН'!$I$22</f>
        <v>2362.3289464899999</v>
      </c>
      <c r="Q144" s="36">
        <f>SUMIFS(СВЦЭМ!$C$39:$C$782,СВЦЭМ!$A$39:$A$782,$A144,СВЦЭМ!$B$39:$B$782,Q$119)+'СЕТ СН'!$I$12+СВЦЭМ!$D$10+'СЕТ СН'!$I$6-'СЕТ СН'!$I$22</f>
        <v>2390.21079831</v>
      </c>
      <c r="R144" s="36">
        <f>SUMIFS(СВЦЭМ!$C$39:$C$782,СВЦЭМ!$A$39:$A$782,$A144,СВЦЭМ!$B$39:$B$782,R$119)+'СЕТ СН'!$I$12+СВЦЭМ!$D$10+'СЕТ СН'!$I$6-'СЕТ СН'!$I$22</f>
        <v>2393.6295339400003</v>
      </c>
      <c r="S144" s="36">
        <f>SUMIFS(СВЦЭМ!$C$39:$C$782,СВЦЭМ!$A$39:$A$782,$A144,СВЦЭМ!$B$39:$B$782,S$119)+'СЕТ СН'!$I$12+СВЦЭМ!$D$10+'СЕТ СН'!$I$6-'СЕТ СН'!$I$22</f>
        <v>2379.2196323899998</v>
      </c>
      <c r="T144" s="36">
        <f>SUMIFS(СВЦЭМ!$C$39:$C$782,СВЦЭМ!$A$39:$A$782,$A144,СВЦЭМ!$B$39:$B$782,T$119)+'СЕТ СН'!$I$12+СВЦЭМ!$D$10+'СЕТ СН'!$I$6-'СЕТ СН'!$I$22</f>
        <v>2360.7401150300002</v>
      </c>
      <c r="U144" s="36">
        <f>SUMIFS(СВЦЭМ!$C$39:$C$782,СВЦЭМ!$A$39:$A$782,$A144,СВЦЭМ!$B$39:$B$782,U$119)+'СЕТ СН'!$I$12+СВЦЭМ!$D$10+'СЕТ СН'!$I$6-'СЕТ СН'!$I$22</f>
        <v>2370.5788686400001</v>
      </c>
      <c r="V144" s="36">
        <f>SUMIFS(СВЦЭМ!$C$39:$C$782,СВЦЭМ!$A$39:$A$782,$A144,СВЦЭМ!$B$39:$B$782,V$119)+'СЕТ СН'!$I$12+СВЦЭМ!$D$10+'СЕТ СН'!$I$6-'СЕТ СН'!$I$22</f>
        <v>2382.4786457300002</v>
      </c>
      <c r="W144" s="36">
        <f>SUMIFS(СВЦЭМ!$C$39:$C$782,СВЦЭМ!$A$39:$A$782,$A144,СВЦЭМ!$B$39:$B$782,W$119)+'СЕТ СН'!$I$12+СВЦЭМ!$D$10+'СЕТ СН'!$I$6-'СЕТ СН'!$I$22</f>
        <v>2372.1133910600001</v>
      </c>
      <c r="X144" s="36">
        <f>SUMIFS(СВЦЭМ!$C$39:$C$782,СВЦЭМ!$A$39:$A$782,$A144,СВЦЭМ!$B$39:$B$782,X$119)+'СЕТ СН'!$I$12+СВЦЭМ!$D$10+'СЕТ СН'!$I$6-'СЕТ СН'!$I$22</f>
        <v>2368.8960532800002</v>
      </c>
      <c r="Y144" s="36">
        <f>SUMIFS(СВЦЭМ!$C$39:$C$782,СВЦЭМ!$A$39:$A$782,$A144,СВЦЭМ!$B$39:$B$782,Y$119)+'СЕТ СН'!$I$12+СВЦЭМ!$D$10+'СЕТ СН'!$I$6-'СЕТ СН'!$I$22</f>
        <v>2408.0164980099999</v>
      </c>
    </row>
    <row r="145" spans="1:26" ht="15.75" x14ac:dyDescent="0.2">
      <c r="A145" s="35">
        <f t="shared" si="3"/>
        <v>45438</v>
      </c>
      <c r="B145" s="36">
        <f>SUMIFS(СВЦЭМ!$C$39:$C$782,СВЦЭМ!$A$39:$A$782,$A145,СВЦЭМ!$B$39:$B$782,B$119)+'СЕТ СН'!$I$12+СВЦЭМ!$D$10+'СЕТ СН'!$I$6-'СЕТ СН'!$I$22</f>
        <v>2540.06241434</v>
      </c>
      <c r="C145" s="36">
        <f>SUMIFS(СВЦЭМ!$C$39:$C$782,СВЦЭМ!$A$39:$A$782,$A145,СВЦЭМ!$B$39:$B$782,C$119)+'СЕТ СН'!$I$12+СВЦЭМ!$D$10+'СЕТ СН'!$I$6-'СЕТ СН'!$I$22</f>
        <v>2602.4333373899999</v>
      </c>
      <c r="D145" s="36">
        <f>SUMIFS(СВЦЭМ!$C$39:$C$782,СВЦЭМ!$A$39:$A$782,$A145,СВЦЭМ!$B$39:$B$782,D$119)+'СЕТ СН'!$I$12+СВЦЭМ!$D$10+'СЕТ СН'!$I$6-'СЕТ СН'!$I$22</f>
        <v>2653.5316009899998</v>
      </c>
      <c r="E145" s="36">
        <f>SUMIFS(СВЦЭМ!$C$39:$C$782,СВЦЭМ!$A$39:$A$782,$A145,СВЦЭМ!$B$39:$B$782,E$119)+'СЕТ СН'!$I$12+СВЦЭМ!$D$10+'СЕТ СН'!$I$6-'СЕТ СН'!$I$22</f>
        <v>2637.1505301100001</v>
      </c>
      <c r="F145" s="36">
        <f>SUMIFS(СВЦЭМ!$C$39:$C$782,СВЦЭМ!$A$39:$A$782,$A145,СВЦЭМ!$B$39:$B$782,F$119)+'СЕТ СН'!$I$12+СВЦЭМ!$D$10+'СЕТ СН'!$I$6-'СЕТ СН'!$I$22</f>
        <v>2608.14104494</v>
      </c>
      <c r="G145" s="36">
        <f>SUMIFS(СВЦЭМ!$C$39:$C$782,СВЦЭМ!$A$39:$A$782,$A145,СВЦЭМ!$B$39:$B$782,G$119)+'СЕТ СН'!$I$12+СВЦЭМ!$D$10+'СЕТ СН'!$I$6-'СЕТ СН'!$I$22</f>
        <v>2622.4908705299999</v>
      </c>
      <c r="H145" s="36">
        <f>SUMIFS(СВЦЭМ!$C$39:$C$782,СВЦЭМ!$A$39:$A$782,$A145,СВЦЭМ!$B$39:$B$782,H$119)+'СЕТ СН'!$I$12+СВЦЭМ!$D$10+'СЕТ СН'!$I$6-'СЕТ СН'!$I$22</f>
        <v>2616.46888988</v>
      </c>
      <c r="I145" s="36">
        <f>SUMIFS(СВЦЭМ!$C$39:$C$782,СВЦЭМ!$A$39:$A$782,$A145,СВЦЭМ!$B$39:$B$782,I$119)+'СЕТ СН'!$I$12+СВЦЭМ!$D$10+'СЕТ СН'!$I$6-'СЕТ СН'!$I$22</f>
        <v>2591.2183064999999</v>
      </c>
      <c r="J145" s="36">
        <f>SUMIFS(СВЦЭМ!$C$39:$C$782,СВЦЭМ!$A$39:$A$782,$A145,СВЦЭМ!$B$39:$B$782,J$119)+'СЕТ СН'!$I$12+СВЦЭМ!$D$10+'СЕТ СН'!$I$6-'СЕТ СН'!$I$22</f>
        <v>2519.0055794</v>
      </c>
      <c r="K145" s="36">
        <f>SUMIFS(СВЦЭМ!$C$39:$C$782,СВЦЭМ!$A$39:$A$782,$A145,СВЦЭМ!$B$39:$B$782,K$119)+'СЕТ СН'!$I$12+СВЦЭМ!$D$10+'СЕТ СН'!$I$6-'СЕТ СН'!$I$22</f>
        <v>2445.0805373100002</v>
      </c>
      <c r="L145" s="36">
        <f>SUMIFS(СВЦЭМ!$C$39:$C$782,СВЦЭМ!$A$39:$A$782,$A145,СВЦЭМ!$B$39:$B$782,L$119)+'СЕТ СН'!$I$12+СВЦЭМ!$D$10+'СЕТ СН'!$I$6-'СЕТ СН'!$I$22</f>
        <v>2419.3166017200001</v>
      </c>
      <c r="M145" s="36">
        <f>SUMIFS(СВЦЭМ!$C$39:$C$782,СВЦЭМ!$A$39:$A$782,$A145,СВЦЭМ!$B$39:$B$782,M$119)+'СЕТ СН'!$I$12+СВЦЭМ!$D$10+'СЕТ СН'!$I$6-'СЕТ СН'!$I$22</f>
        <v>2412.9521178499999</v>
      </c>
      <c r="N145" s="36">
        <f>SUMIFS(СВЦЭМ!$C$39:$C$782,СВЦЭМ!$A$39:$A$782,$A145,СВЦЭМ!$B$39:$B$782,N$119)+'СЕТ СН'!$I$12+СВЦЭМ!$D$10+'СЕТ СН'!$I$6-'СЕТ СН'!$I$22</f>
        <v>2426.69992323</v>
      </c>
      <c r="O145" s="36">
        <f>SUMIFS(СВЦЭМ!$C$39:$C$782,СВЦЭМ!$A$39:$A$782,$A145,СВЦЭМ!$B$39:$B$782,O$119)+'СЕТ СН'!$I$12+СВЦЭМ!$D$10+'СЕТ СН'!$I$6-'СЕТ СН'!$I$22</f>
        <v>2448.2472361500004</v>
      </c>
      <c r="P145" s="36">
        <f>SUMIFS(СВЦЭМ!$C$39:$C$782,СВЦЭМ!$A$39:$A$782,$A145,СВЦЭМ!$B$39:$B$782,P$119)+'СЕТ СН'!$I$12+СВЦЭМ!$D$10+'СЕТ СН'!$I$6-'СЕТ СН'!$I$22</f>
        <v>2453.5542980800001</v>
      </c>
      <c r="Q145" s="36">
        <f>SUMIFS(СВЦЭМ!$C$39:$C$782,СВЦЭМ!$A$39:$A$782,$A145,СВЦЭМ!$B$39:$B$782,Q$119)+'СЕТ СН'!$I$12+СВЦЭМ!$D$10+'СЕТ СН'!$I$6-'СЕТ СН'!$I$22</f>
        <v>2470.4030688800003</v>
      </c>
      <c r="R145" s="36">
        <f>SUMIFS(СВЦЭМ!$C$39:$C$782,СВЦЭМ!$A$39:$A$782,$A145,СВЦЭМ!$B$39:$B$782,R$119)+'СЕТ СН'!$I$12+СВЦЭМ!$D$10+'СЕТ СН'!$I$6-'СЕТ СН'!$I$22</f>
        <v>2473.68646949</v>
      </c>
      <c r="S145" s="36">
        <f>SUMIFS(СВЦЭМ!$C$39:$C$782,СВЦЭМ!$A$39:$A$782,$A145,СВЦЭМ!$B$39:$B$782,S$119)+'СЕТ СН'!$I$12+СВЦЭМ!$D$10+'СЕТ СН'!$I$6-'СЕТ СН'!$I$22</f>
        <v>2454.6977599000002</v>
      </c>
      <c r="T145" s="36">
        <f>SUMIFS(СВЦЭМ!$C$39:$C$782,СВЦЭМ!$A$39:$A$782,$A145,СВЦЭМ!$B$39:$B$782,T$119)+'СЕТ СН'!$I$12+СВЦЭМ!$D$10+'СЕТ СН'!$I$6-'СЕТ СН'!$I$22</f>
        <v>2417.89041533</v>
      </c>
      <c r="U145" s="36">
        <f>SUMIFS(СВЦЭМ!$C$39:$C$782,СВЦЭМ!$A$39:$A$782,$A145,СВЦЭМ!$B$39:$B$782,U$119)+'СЕТ СН'!$I$12+СВЦЭМ!$D$10+'СЕТ СН'!$I$6-'СЕТ СН'!$I$22</f>
        <v>2417.3835670400003</v>
      </c>
      <c r="V145" s="36">
        <f>SUMIFS(СВЦЭМ!$C$39:$C$782,СВЦЭМ!$A$39:$A$782,$A145,СВЦЭМ!$B$39:$B$782,V$119)+'СЕТ СН'!$I$12+СВЦЭМ!$D$10+'СЕТ СН'!$I$6-'СЕТ СН'!$I$22</f>
        <v>2423.45255916</v>
      </c>
      <c r="W145" s="36">
        <f>SUMIFS(СВЦЭМ!$C$39:$C$782,СВЦЭМ!$A$39:$A$782,$A145,СВЦЭМ!$B$39:$B$782,W$119)+'СЕТ СН'!$I$12+СВЦЭМ!$D$10+'СЕТ СН'!$I$6-'СЕТ СН'!$I$22</f>
        <v>2401.8770222000003</v>
      </c>
      <c r="X145" s="36">
        <f>SUMIFS(СВЦЭМ!$C$39:$C$782,СВЦЭМ!$A$39:$A$782,$A145,СВЦЭМ!$B$39:$B$782,X$119)+'СЕТ СН'!$I$12+СВЦЭМ!$D$10+'СЕТ СН'!$I$6-'СЕТ СН'!$I$22</f>
        <v>2404.2750965300002</v>
      </c>
      <c r="Y145" s="36">
        <f>SUMIFS(СВЦЭМ!$C$39:$C$782,СВЦЭМ!$A$39:$A$782,$A145,СВЦЭМ!$B$39:$B$782,Y$119)+'СЕТ СН'!$I$12+СВЦЭМ!$D$10+'СЕТ СН'!$I$6-'СЕТ СН'!$I$22</f>
        <v>2433.9647640000003</v>
      </c>
    </row>
    <row r="146" spans="1:26" ht="15.75" x14ac:dyDescent="0.2">
      <c r="A146" s="35">
        <f t="shared" si="3"/>
        <v>45439</v>
      </c>
      <c r="B146" s="36">
        <f>SUMIFS(СВЦЭМ!$C$39:$C$782,СВЦЭМ!$A$39:$A$782,$A146,СВЦЭМ!$B$39:$B$782,B$119)+'СЕТ СН'!$I$12+СВЦЭМ!$D$10+'СЕТ СН'!$I$6-'СЕТ СН'!$I$22</f>
        <v>2538.6779336700001</v>
      </c>
      <c r="C146" s="36">
        <f>SUMIFS(СВЦЭМ!$C$39:$C$782,СВЦЭМ!$A$39:$A$782,$A146,СВЦЭМ!$B$39:$B$782,C$119)+'СЕТ СН'!$I$12+СВЦЭМ!$D$10+'СЕТ СН'!$I$6-'СЕТ СН'!$I$22</f>
        <v>2619.4608071000002</v>
      </c>
      <c r="D146" s="36">
        <f>SUMIFS(СВЦЭМ!$C$39:$C$782,СВЦЭМ!$A$39:$A$782,$A146,СВЦЭМ!$B$39:$B$782,D$119)+'СЕТ СН'!$I$12+СВЦЭМ!$D$10+'СЕТ СН'!$I$6-'СЕТ СН'!$I$22</f>
        <v>2684.6857725199998</v>
      </c>
      <c r="E146" s="36">
        <f>SUMIFS(СВЦЭМ!$C$39:$C$782,СВЦЭМ!$A$39:$A$782,$A146,СВЦЭМ!$B$39:$B$782,E$119)+'СЕТ СН'!$I$12+СВЦЭМ!$D$10+'СЕТ СН'!$I$6-'СЕТ СН'!$I$22</f>
        <v>2670.3399629300002</v>
      </c>
      <c r="F146" s="36">
        <f>SUMIFS(СВЦЭМ!$C$39:$C$782,СВЦЭМ!$A$39:$A$782,$A146,СВЦЭМ!$B$39:$B$782,F$119)+'СЕТ СН'!$I$12+СВЦЭМ!$D$10+'СЕТ СН'!$I$6-'СЕТ СН'!$I$22</f>
        <v>2672.3777985500001</v>
      </c>
      <c r="G146" s="36">
        <f>SUMIFS(СВЦЭМ!$C$39:$C$782,СВЦЭМ!$A$39:$A$782,$A146,СВЦЭМ!$B$39:$B$782,G$119)+'СЕТ СН'!$I$12+СВЦЭМ!$D$10+'СЕТ СН'!$I$6-'СЕТ СН'!$I$22</f>
        <v>2647.7402444600002</v>
      </c>
      <c r="H146" s="36">
        <f>SUMIFS(СВЦЭМ!$C$39:$C$782,СВЦЭМ!$A$39:$A$782,$A146,СВЦЭМ!$B$39:$B$782,H$119)+'СЕТ СН'!$I$12+СВЦЭМ!$D$10+'СЕТ СН'!$I$6-'СЕТ СН'!$I$22</f>
        <v>2594.8893621799998</v>
      </c>
      <c r="I146" s="36">
        <f>SUMIFS(СВЦЭМ!$C$39:$C$782,СВЦЭМ!$A$39:$A$782,$A146,СВЦЭМ!$B$39:$B$782,I$119)+'СЕТ СН'!$I$12+СВЦЭМ!$D$10+'СЕТ СН'!$I$6-'СЕТ СН'!$I$22</f>
        <v>2519.0689166700004</v>
      </c>
      <c r="J146" s="36">
        <f>SUMIFS(СВЦЭМ!$C$39:$C$782,СВЦЭМ!$A$39:$A$782,$A146,СВЦЭМ!$B$39:$B$782,J$119)+'СЕТ СН'!$I$12+СВЦЭМ!$D$10+'СЕТ СН'!$I$6-'СЕТ СН'!$I$22</f>
        <v>2485.0112438400001</v>
      </c>
      <c r="K146" s="36">
        <f>SUMIFS(СВЦЭМ!$C$39:$C$782,СВЦЭМ!$A$39:$A$782,$A146,СВЦЭМ!$B$39:$B$782,K$119)+'СЕТ СН'!$I$12+СВЦЭМ!$D$10+'СЕТ СН'!$I$6-'СЕТ СН'!$I$22</f>
        <v>2438.7515179800002</v>
      </c>
      <c r="L146" s="36">
        <f>SUMIFS(СВЦЭМ!$C$39:$C$782,СВЦЭМ!$A$39:$A$782,$A146,СВЦЭМ!$B$39:$B$782,L$119)+'СЕТ СН'!$I$12+СВЦЭМ!$D$10+'СЕТ СН'!$I$6-'СЕТ СН'!$I$22</f>
        <v>2377.66388177</v>
      </c>
      <c r="M146" s="36">
        <f>SUMIFS(СВЦЭМ!$C$39:$C$782,СВЦЭМ!$A$39:$A$782,$A146,СВЦЭМ!$B$39:$B$782,M$119)+'СЕТ СН'!$I$12+СВЦЭМ!$D$10+'СЕТ СН'!$I$6-'СЕТ СН'!$I$22</f>
        <v>2374.7436423899999</v>
      </c>
      <c r="N146" s="36">
        <f>SUMIFS(СВЦЭМ!$C$39:$C$782,СВЦЭМ!$A$39:$A$782,$A146,СВЦЭМ!$B$39:$B$782,N$119)+'СЕТ СН'!$I$12+СВЦЭМ!$D$10+'СЕТ СН'!$I$6-'СЕТ СН'!$I$22</f>
        <v>2433.60670764</v>
      </c>
      <c r="O146" s="36">
        <f>SUMIFS(СВЦЭМ!$C$39:$C$782,СВЦЭМ!$A$39:$A$782,$A146,СВЦЭМ!$B$39:$B$782,O$119)+'СЕТ СН'!$I$12+СВЦЭМ!$D$10+'СЕТ СН'!$I$6-'СЕТ СН'!$I$22</f>
        <v>2410.5205903000001</v>
      </c>
      <c r="P146" s="36">
        <f>SUMIFS(СВЦЭМ!$C$39:$C$782,СВЦЭМ!$A$39:$A$782,$A146,СВЦЭМ!$B$39:$B$782,P$119)+'СЕТ СН'!$I$12+СВЦЭМ!$D$10+'СЕТ СН'!$I$6-'СЕТ СН'!$I$22</f>
        <v>2421.87903061</v>
      </c>
      <c r="Q146" s="36">
        <f>SUMIFS(СВЦЭМ!$C$39:$C$782,СВЦЭМ!$A$39:$A$782,$A146,СВЦЭМ!$B$39:$B$782,Q$119)+'СЕТ СН'!$I$12+СВЦЭМ!$D$10+'СЕТ СН'!$I$6-'СЕТ СН'!$I$22</f>
        <v>2448.3889569000003</v>
      </c>
      <c r="R146" s="36">
        <f>SUMIFS(СВЦЭМ!$C$39:$C$782,СВЦЭМ!$A$39:$A$782,$A146,СВЦЭМ!$B$39:$B$782,R$119)+'СЕТ СН'!$I$12+СВЦЭМ!$D$10+'СЕТ СН'!$I$6-'СЕТ СН'!$I$22</f>
        <v>2448.6356174299999</v>
      </c>
      <c r="S146" s="36">
        <f>SUMIFS(СВЦЭМ!$C$39:$C$782,СВЦЭМ!$A$39:$A$782,$A146,СВЦЭМ!$B$39:$B$782,S$119)+'СЕТ СН'!$I$12+СВЦЭМ!$D$10+'СЕТ СН'!$I$6-'СЕТ СН'!$I$22</f>
        <v>2468.4813113600003</v>
      </c>
      <c r="T146" s="36">
        <f>SUMIFS(СВЦЭМ!$C$39:$C$782,СВЦЭМ!$A$39:$A$782,$A146,СВЦЭМ!$B$39:$B$782,T$119)+'СЕТ СН'!$I$12+СВЦЭМ!$D$10+'СЕТ СН'!$I$6-'СЕТ СН'!$I$22</f>
        <v>2468.4897863400001</v>
      </c>
      <c r="U146" s="36">
        <f>SUMIFS(СВЦЭМ!$C$39:$C$782,СВЦЭМ!$A$39:$A$782,$A146,СВЦЭМ!$B$39:$B$782,U$119)+'СЕТ СН'!$I$12+СВЦЭМ!$D$10+'СЕТ СН'!$I$6-'СЕТ СН'!$I$22</f>
        <v>2457.9581585200003</v>
      </c>
      <c r="V146" s="36">
        <f>SUMIFS(СВЦЭМ!$C$39:$C$782,СВЦЭМ!$A$39:$A$782,$A146,СВЦЭМ!$B$39:$B$782,V$119)+'СЕТ СН'!$I$12+СВЦЭМ!$D$10+'СЕТ СН'!$I$6-'СЕТ СН'!$I$22</f>
        <v>2424.1129529099999</v>
      </c>
      <c r="W146" s="36">
        <f>SUMIFS(СВЦЭМ!$C$39:$C$782,СВЦЭМ!$A$39:$A$782,$A146,СВЦЭМ!$B$39:$B$782,W$119)+'СЕТ СН'!$I$12+СВЦЭМ!$D$10+'СЕТ СН'!$I$6-'СЕТ СН'!$I$22</f>
        <v>2384.4619555899999</v>
      </c>
      <c r="X146" s="36">
        <f>SUMIFS(СВЦЭМ!$C$39:$C$782,СВЦЭМ!$A$39:$A$782,$A146,СВЦЭМ!$B$39:$B$782,X$119)+'СЕТ СН'!$I$12+СВЦЭМ!$D$10+'СЕТ СН'!$I$6-'СЕТ СН'!$I$22</f>
        <v>2431.2529179900002</v>
      </c>
      <c r="Y146" s="36">
        <f>SUMIFS(СВЦЭМ!$C$39:$C$782,СВЦЭМ!$A$39:$A$782,$A146,СВЦЭМ!$B$39:$B$782,Y$119)+'СЕТ СН'!$I$12+СВЦЭМ!$D$10+'СЕТ СН'!$I$6-'СЕТ СН'!$I$22</f>
        <v>2460.7640430299998</v>
      </c>
    </row>
    <row r="147" spans="1:26" ht="15.75" x14ac:dyDescent="0.2">
      <c r="A147" s="35">
        <f t="shared" si="3"/>
        <v>45440</v>
      </c>
      <c r="B147" s="36">
        <f>SUMIFS(СВЦЭМ!$C$39:$C$782,СВЦЭМ!$A$39:$A$782,$A147,СВЦЭМ!$B$39:$B$782,B$119)+'СЕТ СН'!$I$12+СВЦЭМ!$D$10+'СЕТ СН'!$I$6-'СЕТ СН'!$I$22</f>
        <v>2534.58115903</v>
      </c>
      <c r="C147" s="36">
        <f>SUMIFS(СВЦЭМ!$C$39:$C$782,СВЦЭМ!$A$39:$A$782,$A147,СВЦЭМ!$B$39:$B$782,C$119)+'СЕТ СН'!$I$12+СВЦЭМ!$D$10+'СЕТ СН'!$I$6-'СЕТ СН'!$I$22</f>
        <v>2593.7031847400003</v>
      </c>
      <c r="D147" s="36">
        <f>SUMIFS(СВЦЭМ!$C$39:$C$782,СВЦЭМ!$A$39:$A$782,$A147,СВЦЭМ!$B$39:$B$782,D$119)+'СЕТ СН'!$I$12+СВЦЭМ!$D$10+'СЕТ СН'!$I$6-'СЕТ СН'!$I$22</f>
        <v>2659.99357315</v>
      </c>
      <c r="E147" s="36">
        <f>SUMIFS(СВЦЭМ!$C$39:$C$782,СВЦЭМ!$A$39:$A$782,$A147,СВЦЭМ!$B$39:$B$782,E$119)+'СЕТ СН'!$I$12+СВЦЭМ!$D$10+'СЕТ СН'!$I$6-'СЕТ СН'!$I$22</f>
        <v>2660.0136732600004</v>
      </c>
      <c r="F147" s="36">
        <f>SUMIFS(СВЦЭМ!$C$39:$C$782,СВЦЭМ!$A$39:$A$782,$A147,СВЦЭМ!$B$39:$B$782,F$119)+'СЕТ СН'!$I$12+СВЦЭМ!$D$10+'СЕТ СН'!$I$6-'СЕТ СН'!$I$22</f>
        <v>2659.5765201300001</v>
      </c>
      <c r="G147" s="36">
        <f>SUMIFS(СВЦЭМ!$C$39:$C$782,СВЦЭМ!$A$39:$A$782,$A147,СВЦЭМ!$B$39:$B$782,G$119)+'СЕТ СН'!$I$12+СВЦЭМ!$D$10+'СЕТ СН'!$I$6-'СЕТ СН'!$I$22</f>
        <v>2646.0784328</v>
      </c>
      <c r="H147" s="36">
        <f>SUMIFS(СВЦЭМ!$C$39:$C$782,СВЦЭМ!$A$39:$A$782,$A147,СВЦЭМ!$B$39:$B$782,H$119)+'СЕТ СН'!$I$12+СВЦЭМ!$D$10+'СЕТ СН'!$I$6-'СЕТ СН'!$I$22</f>
        <v>2558.95287805</v>
      </c>
      <c r="I147" s="36">
        <f>SUMIFS(СВЦЭМ!$C$39:$C$782,СВЦЭМ!$A$39:$A$782,$A147,СВЦЭМ!$B$39:$B$782,I$119)+'СЕТ СН'!$I$12+СВЦЭМ!$D$10+'СЕТ СН'!$I$6-'СЕТ СН'!$I$22</f>
        <v>2475.41345357</v>
      </c>
      <c r="J147" s="36">
        <f>SUMIFS(СВЦЭМ!$C$39:$C$782,СВЦЭМ!$A$39:$A$782,$A147,СВЦЭМ!$B$39:$B$782,J$119)+'СЕТ СН'!$I$12+СВЦЭМ!$D$10+'СЕТ СН'!$I$6-'СЕТ СН'!$I$22</f>
        <v>2438.1478280800002</v>
      </c>
      <c r="K147" s="36">
        <f>SUMIFS(СВЦЭМ!$C$39:$C$782,СВЦЭМ!$A$39:$A$782,$A147,СВЦЭМ!$B$39:$B$782,K$119)+'СЕТ СН'!$I$12+СВЦЭМ!$D$10+'СЕТ СН'!$I$6-'СЕТ СН'!$I$22</f>
        <v>2437.1352832299999</v>
      </c>
      <c r="L147" s="36">
        <f>SUMIFS(СВЦЭМ!$C$39:$C$782,СВЦЭМ!$A$39:$A$782,$A147,СВЦЭМ!$B$39:$B$782,L$119)+'СЕТ СН'!$I$12+СВЦЭМ!$D$10+'СЕТ СН'!$I$6-'СЕТ СН'!$I$22</f>
        <v>2375.8583778299999</v>
      </c>
      <c r="M147" s="36">
        <f>SUMIFS(СВЦЭМ!$C$39:$C$782,СВЦЭМ!$A$39:$A$782,$A147,СВЦЭМ!$B$39:$B$782,M$119)+'СЕТ СН'!$I$12+СВЦЭМ!$D$10+'СЕТ СН'!$I$6-'СЕТ СН'!$I$22</f>
        <v>2394.0840627500002</v>
      </c>
      <c r="N147" s="36">
        <f>SUMIFS(СВЦЭМ!$C$39:$C$782,СВЦЭМ!$A$39:$A$782,$A147,СВЦЭМ!$B$39:$B$782,N$119)+'СЕТ СН'!$I$12+СВЦЭМ!$D$10+'СЕТ СН'!$I$6-'СЕТ СН'!$I$22</f>
        <v>2403.5859190199999</v>
      </c>
      <c r="O147" s="36">
        <f>SUMIFS(СВЦЭМ!$C$39:$C$782,СВЦЭМ!$A$39:$A$782,$A147,СВЦЭМ!$B$39:$B$782,O$119)+'СЕТ СН'!$I$12+СВЦЭМ!$D$10+'СЕТ СН'!$I$6-'СЕТ СН'!$I$22</f>
        <v>2408.3113432099999</v>
      </c>
      <c r="P147" s="36">
        <f>SUMIFS(СВЦЭМ!$C$39:$C$782,СВЦЭМ!$A$39:$A$782,$A147,СВЦЭМ!$B$39:$B$782,P$119)+'СЕТ СН'!$I$12+СВЦЭМ!$D$10+'СЕТ СН'!$I$6-'СЕТ СН'!$I$22</f>
        <v>2496.5189468600001</v>
      </c>
      <c r="Q147" s="36">
        <f>SUMIFS(СВЦЭМ!$C$39:$C$782,СВЦЭМ!$A$39:$A$782,$A147,СВЦЭМ!$B$39:$B$782,Q$119)+'СЕТ СН'!$I$12+СВЦЭМ!$D$10+'СЕТ СН'!$I$6-'СЕТ СН'!$I$22</f>
        <v>2504.9901206300001</v>
      </c>
      <c r="R147" s="36">
        <f>SUMIFS(СВЦЭМ!$C$39:$C$782,СВЦЭМ!$A$39:$A$782,$A147,СВЦЭМ!$B$39:$B$782,R$119)+'СЕТ СН'!$I$12+СВЦЭМ!$D$10+'СЕТ СН'!$I$6-'СЕТ СН'!$I$22</f>
        <v>2527.82886766</v>
      </c>
      <c r="S147" s="36">
        <f>SUMIFS(СВЦЭМ!$C$39:$C$782,СВЦЭМ!$A$39:$A$782,$A147,СВЦЭМ!$B$39:$B$782,S$119)+'СЕТ СН'!$I$12+СВЦЭМ!$D$10+'СЕТ СН'!$I$6-'СЕТ СН'!$I$22</f>
        <v>2504.9091285499999</v>
      </c>
      <c r="T147" s="36">
        <f>SUMIFS(СВЦЭМ!$C$39:$C$782,СВЦЭМ!$A$39:$A$782,$A147,СВЦЭМ!$B$39:$B$782,T$119)+'СЕТ СН'!$I$12+СВЦЭМ!$D$10+'СЕТ СН'!$I$6-'СЕТ СН'!$I$22</f>
        <v>2516.0819062800001</v>
      </c>
      <c r="U147" s="36">
        <f>SUMIFS(СВЦЭМ!$C$39:$C$782,СВЦЭМ!$A$39:$A$782,$A147,СВЦЭМ!$B$39:$B$782,U$119)+'СЕТ СН'!$I$12+СВЦЭМ!$D$10+'СЕТ СН'!$I$6-'СЕТ СН'!$I$22</f>
        <v>2458.05659135</v>
      </c>
      <c r="V147" s="36">
        <f>SUMIFS(СВЦЭМ!$C$39:$C$782,СВЦЭМ!$A$39:$A$782,$A147,СВЦЭМ!$B$39:$B$782,V$119)+'СЕТ СН'!$I$12+СВЦЭМ!$D$10+'СЕТ СН'!$I$6-'СЕТ СН'!$I$22</f>
        <v>2433.9788657600002</v>
      </c>
      <c r="W147" s="36">
        <f>SUMIFS(СВЦЭМ!$C$39:$C$782,СВЦЭМ!$A$39:$A$782,$A147,СВЦЭМ!$B$39:$B$782,W$119)+'СЕТ СН'!$I$12+СВЦЭМ!$D$10+'СЕТ СН'!$I$6-'СЕТ СН'!$I$22</f>
        <v>2396.5429322999998</v>
      </c>
      <c r="X147" s="36">
        <f>SUMIFS(СВЦЭМ!$C$39:$C$782,СВЦЭМ!$A$39:$A$782,$A147,СВЦЭМ!$B$39:$B$782,X$119)+'СЕТ СН'!$I$12+СВЦЭМ!$D$10+'СЕТ СН'!$I$6-'СЕТ СН'!$I$22</f>
        <v>2425.9454478500002</v>
      </c>
      <c r="Y147" s="36">
        <f>SUMIFS(СВЦЭМ!$C$39:$C$782,СВЦЭМ!$A$39:$A$782,$A147,СВЦЭМ!$B$39:$B$782,Y$119)+'СЕТ СН'!$I$12+СВЦЭМ!$D$10+'СЕТ СН'!$I$6-'СЕТ СН'!$I$22</f>
        <v>2437.2692913299998</v>
      </c>
    </row>
    <row r="148" spans="1:26" ht="15.75" x14ac:dyDescent="0.2">
      <c r="A148" s="35">
        <f t="shared" si="3"/>
        <v>45441</v>
      </c>
      <c r="B148" s="36">
        <f>SUMIFS(СВЦЭМ!$C$39:$C$782,СВЦЭМ!$A$39:$A$782,$A148,СВЦЭМ!$B$39:$B$782,B$119)+'СЕТ СН'!$I$12+СВЦЭМ!$D$10+'СЕТ СН'!$I$6-'СЕТ СН'!$I$22</f>
        <v>2610.6552813500002</v>
      </c>
      <c r="C148" s="36">
        <f>SUMIFS(СВЦЭМ!$C$39:$C$782,СВЦЭМ!$A$39:$A$782,$A148,СВЦЭМ!$B$39:$B$782,C$119)+'СЕТ СН'!$I$12+СВЦЭМ!$D$10+'СЕТ СН'!$I$6-'СЕТ СН'!$I$22</f>
        <v>2666.5831855799997</v>
      </c>
      <c r="D148" s="36">
        <f>SUMIFS(СВЦЭМ!$C$39:$C$782,СВЦЭМ!$A$39:$A$782,$A148,СВЦЭМ!$B$39:$B$782,D$119)+'СЕТ СН'!$I$12+СВЦЭМ!$D$10+'СЕТ СН'!$I$6-'СЕТ СН'!$I$22</f>
        <v>2736.7675924</v>
      </c>
      <c r="E148" s="36">
        <f>SUMIFS(СВЦЭМ!$C$39:$C$782,СВЦЭМ!$A$39:$A$782,$A148,СВЦЭМ!$B$39:$B$782,E$119)+'СЕТ СН'!$I$12+СВЦЭМ!$D$10+'СЕТ СН'!$I$6-'СЕТ СН'!$I$22</f>
        <v>2741.1090860499999</v>
      </c>
      <c r="F148" s="36">
        <f>SUMIFS(СВЦЭМ!$C$39:$C$782,СВЦЭМ!$A$39:$A$782,$A148,СВЦЭМ!$B$39:$B$782,F$119)+'СЕТ СН'!$I$12+СВЦЭМ!$D$10+'СЕТ СН'!$I$6-'СЕТ СН'!$I$22</f>
        <v>2744.3264474100001</v>
      </c>
      <c r="G148" s="36">
        <f>SUMIFS(СВЦЭМ!$C$39:$C$782,СВЦЭМ!$A$39:$A$782,$A148,СВЦЭМ!$B$39:$B$782,G$119)+'СЕТ СН'!$I$12+СВЦЭМ!$D$10+'СЕТ СН'!$I$6-'СЕТ СН'!$I$22</f>
        <v>2736.1489515000003</v>
      </c>
      <c r="H148" s="36">
        <f>SUMIFS(СВЦЭМ!$C$39:$C$782,СВЦЭМ!$A$39:$A$782,$A148,СВЦЭМ!$B$39:$B$782,H$119)+'СЕТ СН'!$I$12+СВЦЭМ!$D$10+'СЕТ СН'!$I$6-'СЕТ СН'!$I$22</f>
        <v>2653.7814680299998</v>
      </c>
      <c r="I148" s="36">
        <f>SUMIFS(СВЦЭМ!$C$39:$C$782,СВЦЭМ!$A$39:$A$782,$A148,СВЦЭМ!$B$39:$B$782,I$119)+'СЕТ СН'!$I$12+СВЦЭМ!$D$10+'СЕТ СН'!$I$6-'СЕТ СН'!$I$22</f>
        <v>2569.5808471</v>
      </c>
      <c r="J148" s="36">
        <f>SUMIFS(СВЦЭМ!$C$39:$C$782,СВЦЭМ!$A$39:$A$782,$A148,СВЦЭМ!$B$39:$B$782,J$119)+'СЕТ СН'!$I$12+СВЦЭМ!$D$10+'СЕТ СН'!$I$6-'СЕТ СН'!$I$22</f>
        <v>2482.7502834500001</v>
      </c>
      <c r="K148" s="36">
        <f>SUMIFS(СВЦЭМ!$C$39:$C$782,СВЦЭМ!$A$39:$A$782,$A148,СВЦЭМ!$B$39:$B$782,K$119)+'СЕТ СН'!$I$12+СВЦЭМ!$D$10+'СЕТ СН'!$I$6-'СЕТ СН'!$I$22</f>
        <v>2462.6751152799998</v>
      </c>
      <c r="L148" s="36">
        <f>SUMIFS(СВЦЭМ!$C$39:$C$782,СВЦЭМ!$A$39:$A$782,$A148,СВЦЭМ!$B$39:$B$782,L$119)+'СЕТ СН'!$I$12+СВЦЭМ!$D$10+'СЕТ СН'!$I$6-'СЕТ СН'!$I$22</f>
        <v>2414.8122454599998</v>
      </c>
      <c r="M148" s="36">
        <f>SUMIFS(СВЦЭМ!$C$39:$C$782,СВЦЭМ!$A$39:$A$782,$A148,СВЦЭМ!$B$39:$B$782,M$119)+'СЕТ СН'!$I$12+СВЦЭМ!$D$10+'СЕТ СН'!$I$6-'СЕТ СН'!$I$22</f>
        <v>2433.9215034200001</v>
      </c>
      <c r="N148" s="36">
        <f>SUMIFS(СВЦЭМ!$C$39:$C$782,СВЦЭМ!$A$39:$A$782,$A148,СВЦЭМ!$B$39:$B$782,N$119)+'СЕТ СН'!$I$12+СВЦЭМ!$D$10+'СЕТ СН'!$I$6-'СЕТ СН'!$I$22</f>
        <v>2458.49466897</v>
      </c>
      <c r="O148" s="36">
        <f>SUMIFS(СВЦЭМ!$C$39:$C$782,СВЦЭМ!$A$39:$A$782,$A148,СВЦЭМ!$B$39:$B$782,O$119)+'СЕТ СН'!$I$12+СВЦЭМ!$D$10+'СЕТ СН'!$I$6-'СЕТ СН'!$I$22</f>
        <v>2449.2094684200001</v>
      </c>
      <c r="P148" s="36">
        <f>SUMIFS(СВЦЭМ!$C$39:$C$782,СВЦЭМ!$A$39:$A$782,$A148,СВЦЭМ!$B$39:$B$782,P$119)+'СЕТ СН'!$I$12+СВЦЭМ!$D$10+'СЕТ СН'!$I$6-'СЕТ СН'!$I$22</f>
        <v>2453.5236612200001</v>
      </c>
      <c r="Q148" s="36">
        <f>SUMIFS(СВЦЭМ!$C$39:$C$782,СВЦЭМ!$A$39:$A$782,$A148,СВЦЭМ!$B$39:$B$782,Q$119)+'СЕТ СН'!$I$12+СВЦЭМ!$D$10+'СЕТ СН'!$I$6-'СЕТ СН'!$I$22</f>
        <v>2464.2128339000001</v>
      </c>
      <c r="R148" s="36">
        <f>SUMIFS(СВЦЭМ!$C$39:$C$782,СВЦЭМ!$A$39:$A$782,$A148,СВЦЭМ!$B$39:$B$782,R$119)+'СЕТ СН'!$I$12+СВЦЭМ!$D$10+'СЕТ СН'!$I$6-'СЕТ СН'!$I$22</f>
        <v>2454.2515895500001</v>
      </c>
      <c r="S148" s="36">
        <f>SUMIFS(СВЦЭМ!$C$39:$C$782,СВЦЭМ!$A$39:$A$782,$A148,СВЦЭМ!$B$39:$B$782,S$119)+'СЕТ СН'!$I$12+СВЦЭМ!$D$10+'СЕТ СН'!$I$6-'СЕТ СН'!$I$22</f>
        <v>2449.1204733</v>
      </c>
      <c r="T148" s="36">
        <f>SUMIFS(СВЦЭМ!$C$39:$C$782,СВЦЭМ!$A$39:$A$782,$A148,СВЦЭМ!$B$39:$B$782,T$119)+'СЕТ СН'!$I$12+СВЦЭМ!$D$10+'СЕТ СН'!$I$6-'СЕТ СН'!$I$22</f>
        <v>2445.22925442</v>
      </c>
      <c r="U148" s="36">
        <f>SUMIFS(СВЦЭМ!$C$39:$C$782,СВЦЭМ!$A$39:$A$782,$A148,СВЦЭМ!$B$39:$B$782,U$119)+'СЕТ СН'!$I$12+СВЦЭМ!$D$10+'СЕТ СН'!$I$6-'СЕТ СН'!$I$22</f>
        <v>2440.4167976200001</v>
      </c>
      <c r="V148" s="36">
        <f>SUMIFS(СВЦЭМ!$C$39:$C$782,СВЦЭМ!$A$39:$A$782,$A148,СВЦЭМ!$B$39:$B$782,V$119)+'СЕТ СН'!$I$12+СВЦЭМ!$D$10+'СЕТ СН'!$I$6-'СЕТ СН'!$I$22</f>
        <v>2450.7232635700002</v>
      </c>
      <c r="W148" s="36">
        <f>SUMIFS(СВЦЭМ!$C$39:$C$782,СВЦЭМ!$A$39:$A$782,$A148,СВЦЭМ!$B$39:$B$782,W$119)+'СЕТ СН'!$I$12+СВЦЭМ!$D$10+'СЕТ СН'!$I$6-'СЕТ СН'!$I$22</f>
        <v>2434.15373258</v>
      </c>
      <c r="X148" s="36">
        <f>SUMIFS(СВЦЭМ!$C$39:$C$782,СВЦЭМ!$A$39:$A$782,$A148,СВЦЭМ!$B$39:$B$782,X$119)+'СЕТ СН'!$I$12+СВЦЭМ!$D$10+'СЕТ СН'!$I$6-'СЕТ СН'!$I$22</f>
        <v>2464.6908456700003</v>
      </c>
      <c r="Y148" s="36">
        <f>SUMIFS(СВЦЭМ!$C$39:$C$782,СВЦЭМ!$A$39:$A$782,$A148,СВЦЭМ!$B$39:$B$782,Y$119)+'СЕТ СН'!$I$12+СВЦЭМ!$D$10+'СЕТ СН'!$I$6-'СЕТ СН'!$I$22</f>
        <v>2513.9734601300001</v>
      </c>
    </row>
    <row r="149" spans="1:26" ht="15.75" x14ac:dyDescent="0.2">
      <c r="A149" s="35">
        <f t="shared" si="3"/>
        <v>45442</v>
      </c>
      <c r="B149" s="36">
        <f>SUMIFS(СВЦЭМ!$C$39:$C$782,СВЦЭМ!$A$39:$A$782,$A149,СВЦЭМ!$B$39:$B$782,B$119)+'СЕТ СН'!$I$12+СВЦЭМ!$D$10+'СЕТ СН'!$I$6-'СЕТ СН'!$I$22</f>
        <v>2483.7600937699999</v>
      </c>
      <c r="C149" s="36">
        <f>SUMIFS(СВЦЭМ!$C$39:$C$782,СВЦЭМ!$A$39:$A$782,$A149,СВЦЭМ!$B$39:$B$782,C$119)+'СЕТ СН'!$I$12+СВЦЭМ!$D$10+'СЕТ СН'!$I$6-'СЕТ СН'!$I$22</f>
        <v>2558.6044557599998</v>
      </c>
      <c r="D149" s="36">
        <f>SUMIFS(СВЦЭМ!$C$39:$C$782,СВЦЭМ!$A$39:$A$782,$A149,СВЦЭМ!$B$39:$B$782,D$119)+'СЕТ СН'!$I$12+СВЦЭМ!$D$10+'СЕТ СН'!$I$6-'СЕТ СН'!$I$22</f>
        <v>2626.04096523</v>
      </c>
      <c r="E149" s="36">
        <f>SUMIFS(СВЦЭМ!$C$39:$C$782,СВЦЭМ!$A$39:$A$782,$A149,СВЦЭМ!$B$39:$B$782,E$119)+'СЕТ СН'!$I$12+СВЦЭМ!$D$10+'СЕТ СН'!$I$6-'СЕТ СН'!$I$22</f>
        <v>2628.3407868599998</v>
      </c>
      <c r="F149" s="36">
        <f>SUMIFS(СВЦЭМ!$C$39:$C$782,СВЦЭМ!$A$39:$A$782,$A149,СВЦЭМ!$B$39:$B$782,F$119)+'СЕТ СН'!$I$12+СВЦЭМ!$D$10+'СЕТ СН'!$I$6-'СЕТ СН'!$I$22</f>
        <v>2626.5234002799998</v>
      </c>
      <c r="G149" s="36">
        <f>SUMIFS(СВЦЭМ!$C$39:$C$782,СВЦЭМ!$A$39:$A$782,$A149,СВЦЭМ!$B$39:$B$782,G$119)+'СЕТ СН'!$I$12+СВЦЭМ!$D$10+'СЕТ СН'!$I$6-'СЕТ СН'!$I$22</f>
        <v>2629.5133989699998</v>
      </c>
      <c r="H149" s="36">
        <f>SUMIFS(СВЦЭМ!$C$39:$C$782,СВЦЭМ!$A$39:$A$782,$A149,СВЦЭМ!$B$39:$B$782,H$119)+'СЕТ СН'!$I$12+СВЦЭМ!$D$10+'СЕТ СН'!$I$6-'СЕТ СН'!$I$22</f>
        <v>2574.8087725300002</v>
      </c>
      <c r="I149" s="36">
        <f>SUMIFS(СВЦЭМ!$C$39:$C$782,СВЦЭМ!$A$39:$A$782,$A149,СВЦЭМ!$B$39:$B$782,I$119)+'СЕТ СН'!$I$12+СВЦЭМ!$D$10+'СЕТ СН'!$I$6-'СЕТ СН'!$I$22</f>
        <v>2515.5797914700001</v>
      </c>
      <c r="J149" s="36">
        <f>SUMIFS(СВЦЭМ!$C$39:$C$782,СВЦЭМ!$A$39:$A$782,$A149,СВЦЭМ!$B$39:$B$782,J$119)+'СЕТ СН'!$I$12+СВЦЭМ!$D$10+'СЕТ СН'!$I$6-'СЕТ СН'!$I$22</f>
        <v>2435.0397461900002</v>
      </c>
      <c r="K149" s="36">
        <f>SUMIFS(СВЦЭМ!$C$39:$C$782,СВЦЭМ!$A$39:$A$782,$A149,СВЦЭМ!$B$39:$B$782,K$119)+'СЕТ СН'!$I$12+СВЦЭМ!$D$10+'СЕТ СН'!$I$6-'СЕТ СН'!$I$22</f>
        <v>2397.3479413499999</v>
      </c>
      <c r="L149" s="36">
        <f>SUMIFS(СВЦЭМ!$C$39:$C$782,СВЦЭМ!$A$39:$A$782,$A149,СВЦЭМ!$B$39:$B$782,L$119)+'СЕТ СН'!$I$12+СВЦЭМ!$D$10+'СЕТ СН'!$I$6-'СЕТ СН'!$I$22</f>
        <v>2383.17938233</v>
      </c>
      <c r="M149" s="36">
        <f>SUMIFS(СВЦЭМ!$C$39:$C$782,СВЦЭМ!$A$39:$A$782,$A149,СВЦЭМ!$B$39:$B$782,M$119)+'СЕТ СН'!$I$12+СВЦЭМ!$D$10+'СЕТ СН'!$I$6-'СЕТ СН'!$I$22</f>
        <v>2384.7429086500001</v>
      </c>
      <c r="N149" s="36">
        <f>SUMIFS(СВЦЭМ!$C$39:$C$782,СВЦЭМ!$A$39:$A$782,$A149,СВЦЭМ!$B$39:$B$782,N$119)+'СЕТ СН'!$I$12+СВЦЭМ!$D$10+'СЕТ СН'!$I$6-'СЕТ СН'!$I$22</f>
        <v>2405.1432382100002</v>
      </c>
      <c r="O149" s="36">
        <f>SUMIFS(СВЦЭМ!$C$39:$C$782,СВЦЭМ!$A$39:$A$782,$A149,СВЦЭМ!$B$39:$B$782,O$119)+'СЕТ СН'!$I$12+СВЦЭМ!$D$10+'СЕТ СН'!$I$6-'СЕТ СН'!$I$22</f>
        <v>2428.84348611</v>
      </c>
      <c r="P149" s="36">
        <f>SUMIFS(СВЦЭМ!$C$39:$C$782,СВЦЭМ!$A$39:$A$782,$A149,СВЦЭМ!$B$39:$B$782,P$119)+'СЕТ СН'!$I$12+СВЦЭМ!$D$10+'СЕТ СН'!$I$6-'СЕТ СН'!$I$22</f>
        <v>2438.7892790599999</v>
      </c>
      <c r="Q149" s="36">
        <f>SUMIFS(СВЦЭМ!$C$39:$C$782,СВЦЭМ!$A$39:$A$782,$A149,СВЦЭМ!$B$39:$B$782,Q$119)+'СЕТ СН'!$I$12+СВЦЭМ!$D$10+'СЕТ СН'!$I$6-'СЕТ СН'!$I$22</f>
        <v>2448.1760960199999</v>
      </c>
      <c r="R149" s="36">
        <f>SUMIFS(СВЦЭМ!$C$39:$C$782,СВЦЭМ!$A$39:$A$782,$A149,СВЦЭМ!$B$39:$B$782,R$119)+'СЕТ СН'!$I$12+СВЦЭМ!$D$10+'СЕТ СН'!$I$6-'СЕТ СН'!$I$22</f>
        <v>2441.85749519</v>
      </c>
      <c r="S149" s="36">
        <f>SUMIFS(СВЦЭМ!$C$39:$C$782,СВЦЭМ!$A$39:$A$782,$A149,СВЦЭМ!$B$39:$B$782,S$119)+'СЕТ СН'!$I$12+СВЦЭМ!$D$10+'СЕТ СН'!$I$6-'СЕТ СН'!$I$22</f>
        <v>2419.1989116300001</v>
      </c>
      <c r="T149" s="36">
        <f>SUMIFS(СВЦЭМ!$C$39:$C$782,СВЦЭМ!$A$39:$A$782,$A149,СВЦЭМ!$B$39:$B$782,T$119)+'СЕТ СН'!$I$12+СВЦЭМ!$D$10+'СЕТ СН'!$I$6-'СЕТ СН'!$I$22</f>
        <v>2405.1375236200001</v>
      </c>
      <c r="U149" s="36">
        <f>SUMIFS(СВЦЭМ!$C$39:$C$782,СВЦЭМ!$A$39:$A$782,$A149,СВЦЭМ!$B$39:$B$782,U$119)+'СЕТ СН'!$I$12+СВЦЭМ!$D$10+'СЕТ СН'!$I$6-'СЕТ СН'!$I$22</f>
        <v>2405.0906393499999</v>
      </c>
      <c r="V149" s="36">
        <f>SUMIFS(СВЦЭМ!$C$39:$C$782,СВЦЭМ!$A$39:$A$782,$A149,СВЦЭМ!$B$39:$B$782,V$119)+'СЕТ СН'!$I$12+СВЦЭМ!$D$10+'СЕТ СН'!$I$6-'СЕТ СН'!$I$22</f>
        <v>2418.3757276699998</v>
      </c>
      <c r="W149" s="36">
        <f>SUMIFS(СВЦЭМ!$C$39:$C$782,СВЦЭМ!$A$39:$A$782,$A149,СВЦЭМ!$B$39:$B$782,W$119)+'СЕТ СН'!$I$12+СВЦЭМ!$D$10+'СЕТ СН'!$I$6-'СЕТ СН'!$I$22</f>
        <v>2386.16889102</v>
      </c>
      <c r="X149" s="36">
        <f>SUMIFS(СВЦЭМ!$C$39:$C$782,СВЦЭМ!$A$39:$A$782,$A149,СВЦЭМ!$B$39:$B$782,X$119)+'СЕТ СН'!$I$12+СВЦЭМ!$D$10+'СЕТ СН'!$I$6-'СЕТ СН'!$I$22</f>
        <v>2421.41169111</v>
      </c>
      <c r="Y149" s="36">
        <f>SUMIFS(СВЦЭМ!$C$39:$C$782,СВЦЭМ!$A$39:$A$782,$A149,СВЦЭМ!$B$39:$B$782,Y$119)+'СЕТ СН'!$I$12+СВЦЭМ!$D$10+'СЕТ СН'!$I$6-'СЕТ СН'!$I$22</f>
        <v>2499.9460894599997</v>
      </c>
    </row>
    <row r="150" spans="1:26" ht="15.75" x14ac:dyDescent="0.2">
      <c r="A150" s="35">
        <f t="shared" si="3"/>
        <v>45443</v>
      </c>
      <c r="B150" s="36">
        <f>SUMIFS(СВЦЭМ!$C$39:$C$782,СВЦЭМ!$A$39:$A$782,$A150,СВЦЭМ!$B$39:$B$782,B$119)+'СЕТ СН'!$I$12+СВЦЭМ!$D$10+'СЕТ СН'!$I$6-'СЕТ СН'!$I$22</f>
        <v>2483.03972927</v>
      </c>
      <c r="C150" s="36">
        <f>SUMIFS(СВЦЭМ!$C$39:$C$782,СВЦЭМ!$A$39:$A$782,$A150,СВЦЭМ!$B$39:$B$782,C$119)+'СЕТ СН'!$I$12+СВЦЭМ!$D$10+'СЕТ СН'!$I$6-'СЕТ СН'!$I$22</f>
        <v>2550.94696798</v>
      </c>
      <c r="D150" s="36">
        <f>SUMIFS(СВЦЭМ!$C$39:$C$782,СВЦЭМ!$A$39:$A$782,$A150,СВЦЭМ!$B$39:$B$782,D$119)+'СЕТ СН'!$I$12+СВЦЭМ!$D$10+'СЕТ СН'!$I$6-'СЕТ СН'!$I$22</f>
        <v>2597.6674192299997</v>
      </c>
      <c r="E150" s="36">
        <f>SUMIFS(СВЦЭМ!$C$39:$C$782,СВЦЭМ!$A$39:$A$782,$A150,СВЦЭМ!$B$39:$B$782,E$119)+'СЕТ СН'!$I$12+СВЦЭМ!$D$10+'СЕТ СН'!$I$6-'СЕТ СН'!$I$22</f>
        <v>2635.35917324</v>
      </c>
      <c r="F150" s="36">
        <f>SUMIFS(СВЦЭМ!$C$39:$C$782,СВЦЭМ!$A$39:$A$782,$A150,СВЦЭМ!$B$39:$B$782,F$119)+'СЕТ СН'!$I$12+СВЦЭМ!$D$10+'СЕТ СН'!$I$6-'СЕТ СН'!$I$22</f>
        <v>2657.6799315899998</v>
      </c>
      <c r="G150" s="36">
        <f>SUMIFS(СВЦЭМ!$C$39:$C$782,СВЦЭМ!$A$39:$A$782,$A150,СВЦЭМ!$B$39:$B$782,G$119)+'СЕТ СН'!$I$12+СВЦЭМ!$D$10+'СЕТ СН'!$I$6-'СЕТ СН'!$I$22</f>
        <v>2637.7204616700001</v>
      </c>
      <c r="H150" s="36">
        <f>SUMIFS(СВЦЭМ!$C$39:$C$782,СВЦЭМ!$A$39:$A$782,$A150,СВЦЭМ!$B$39:$B$782,H$119)+'СЕТ СН'!$I$12+СВЦЭМ!$D$10+'СЕТ СН'!$I$6-'СЕТ СН'!$I$22</f>
        <v>2558.1844514599998</v>
      </c>
      <c r="I150" s="36">
        <f>SUMIFS(СВЦЭМ!$C$39:$C$782,СВЦЭМ!$A$39:$A$782,$A150,СВЦЭМ!$B$39:$B$782,I$119)+'СЕТ СН'!$I$12+СВЦЭМ!$D$10+'СЕТ СН'!$I$6-'СЕТ СН'!$I$22</f>
        <v>2530.1106439200003</v>
      </c>
      <c r="J150" s="36">
        <f>SUMIFS(СВЦЭМ!$C$39:$C$782,СВЦЭМ!$A$39:$A$782,$A150,СВЦЭМ!$B$39:$B$782,J$119)+'СЕТ СН'!$I$12+СВЦЭМ!$D$10+'СЕТ СН'!$I$6-'СЕТ СН'!$I$22</f>
        <v>2481.7156702000002</v>
      </c>
      <c r="K150" s="36">
        <f>SUMIFS(СВЦЭМ!$C$39:$C$782,СВЦЭМ!$A$39:$A$782,$A150,СВЦЭМ!$B$39:$B$782,K$119)+'СЕТ СН'!$I$12+СВЦЭМ!$D$10+'СЕТ СН'!$I$6-'СЕТ СН'!$I$22</f>
        <v>2485.6677525499999</v>
      </c>
      <c r="L150" s="36">
        <f>SUMIFS(СВЦЭМ!$C$39:$C$782,СВЦЭМ!$A$39:$A$782,$A150,СВЦЭМ!$B$39:$B$782,L$119)+'СЕТ СН'!$I$12+СВЦЭМ!$D$10+'СЕТ СН'!$I$6-'СЕТ СН'!$I$22</f>
        <v>2457.99254303</v>
      </c>
      <c r="M150" s="36">
        <f>SUMIFS(СВЦЭМ!$C$39:$C$782,СВЦЭМ!$A$39:$A$782,$A150,СВЦЭМ!$B$39:$B$782,M$119)+'СЕТ СН'!$I$12+СВЦЭМ!$D$10+'СЕТ СН'!$I$6-'СЕТ СН'!$I$22</f>
        <v>2453.27387499</v>
      </c>
      <c r="N150" s="36">
        <f>SUMIFS(СВЦЭМ!$C$39:$C$782,СВЦЭМ!$A$39:$A$782,$A150,СВЦЭМ!$B$39:$B$782,N$119)+'СЕТ СН'!$I$12+СВЦЭМ!$D$10+'СЕТ СН'!$I$6-'СЕТ СН'!$I$22</f>
        <v>2472.4204926800003</v>
      </c>
      <c r="O150" s="36">
        <f>SUMIFS(СВЦЭМ!$C$39:$C$782,СВЦЭМ!$A$39:$A$782,$A150,СВЦЭМ!$B$39:$B$782,O$119)+'СЕТ СН'!$I$12+СВЦЭМ!$D$10+'СЕТ СН'!$I$6-'СЕТ СН'!$I$22</f>
        <v>2456.4672165299999</v>
      </c>
      <c r="P150" s="36">
        <f>SUMIFS(СВЦЭМ!$C$39:$C$782,СВЦЭМ!$A$39:$A$782,$A150,СВЦЭМ!$B$39:$B$782,P$119)+'СЕТ СН'!$I$12+СВЦЭМ!$D$10+'СЕТ СН'!$I$6-'СЕТ СН'!$I$22</f>
        <v>2465.4918762500001</v>
      </c>
      <c r="Q150" s="36">
        <f>SUMIFS(СВЦЭМ!$C$39:$C$782,СВЦЭМ!$A$39:$A$782,$A150,СВЦЭМ!$B$39:$B$782,Q$119)+'СЕТ СН'!$I$12+СВЦЭМ!$D$10+'СЕТ СН'!$I$6-'СЕТ СН'!$I$22</f>
        <v>2481.3041815799997</v>
      </c>
      <c r="R150" s="36">
        <f>SUMIFS(СВЦЭМ!$C$39:$C$782,СВЦЭМ!$A$39:$A$782,$A150,СВЦЭМ!$B$39:$B$782,R$119)+'СЕТ СН'!$I$12+СВЦЭМ!$D$10+'СЕТ СН'!$I$6-'СЕТ СН'!$I$22</f>
        <v>2474.9623098100001</v>
      </c>
      <c r="S150" s="36">
        <f>SUMIFS(СВЦЭМ!$C$39:$C$782,СВЦЭМ!$A$39:$A$782,$A150,СВЦЭМ!$B$39:$B$782,S$119)+'СЕТ СН'!$I$12+СВЦЭМ!$D$10+'СЕТ СН'!$I$6-'СЕТ СН'!$I$22</f>
        <v>2454.0729781199998</v>
      </c>
      <c r="T150" s="36">
        <f>SUMIFS(СВЦЭМ!$C$39:$C$782,СВЦЭМ!$A$39:$A$782,$A150,СВЦЭМ!$B$39:$B$782,T$119)+'СЕТ СН'!$I$12+СВЦЭМ!$D$10+'СЕТ СН'!$I$6-'СЕТ СН'!$I$22</f>
        <v>2417.0124698300001</v>
      </c>
      <c r="U150" s="36">
        <f>SUMIFS(СВЦЭМ!$C$39:$C$782,СВЦЭМ!$A$39:$A$782,$A150,СВЦЭМ!$B$39:$B$782,U$119)+'СЕТ СН'!$I$12+СВЦЭМ!$D$10+'СЕТ СН'!$I$6-'СЕТ СН'!$I$22</f>
        <v>2413.56383998</v>
      </c>
      <c r="V150" s="36">
        <f>SUMIFS(СВЦЭМ!$C$39:$C$782,СВЦЭМ!$A$39:$A$782,$A150,СВЦЭМ!$B$39:$B$782,V$119)+'СЕТ СН'!$I$12+СВЦЭМ!$D$10+'СЕТ СН'!$I$6-'СЕТ СН'!$I$22</f>
        <v>2425.1630744200002</v>
      </c>
      <c r="W150" s="36">
        <f>SUMIFS(СВЦЭМ!$C$39:$C$782,СВЦЭМ!$A$39:$A$782,$A150,СВЦЭМ!$B$39:$B$782,W$119)+'СЕТ СН'!$I$12+СВЦЭМ!$D$10+'СЕТ СН'!$I$6-'СЕТ СН'!$I$22</f>
        <v>2403.2472186599998</v>
      </c>
      <c r="X150" s="36">
        <f>SUMIFS(СВЦЭМ!$C$39:$C$782,СВЦЭМ!$A$39:$A$782,$A150,СВЦЭМ!$B$39:$B$782,X$119)+'СЕТ СН'!$I$12+СВЦЭМ!$D$10+'СЕТ СН'!$I$6-'СЕТ СН'!$I$22</f>
        <v>2432.54820363</v>
      </c>
      <c r="Y150" s="36">
        <f>SUMIFS(СВЦЭМ!$C$39:$C$782,СВЦЭМ!$A$39:$A$782,$A150,СВЦЭМ!$B$39:$B$782,Y$119)+'СЕТ СН'!$I$12+СВЦЭМ!$D$10+'СЕТ СН'!$I$6-'СЕТ СН'!$I$22</f>
        <v>2440.44610104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7" t="s">
        <v>74</v>
      </c>
      <c r="B153" s="127"/>
      <c r="C153" s="127"/>
      <c r="D153" s="127"/>
      <c r="E153" s="127"/>
      <c r="F153" s="127"/>
      <c r="G153" s="127"/>
      <c r="H153" s="127"/>
      <c r="I153" s="127"/>
      <c r="J153" s="127"/>
      <c r="K153" s="127"/>
      <c r="L153" s="127"/>
      <c r="M153" s="127"/>
      <c r="N153" s="128" t="s">
        <v>29</v>
      </c>
      <c r="O153" s="128"/>
      <c r="P153" s="128"/>
      <c r="Q153" s="128"/>
      <c r="R153" s="128"/>
      <c r="S153" s="128"/>
      <c r="T153" s="128"/>
      <c r="U153" s="128"/>
      <c r="V153" s="39"/>
      <c r="W153" s="39"/>
      <c r="X153" s="39"/>
      <c r="Y153" s="39"/>
      <c r="Z153" s="39"/>
    </row>
    <row r="154" spans="1:26" ht="15.75" x14ac:dyDescent="0.25">
      <c r="A154" s="127"/>
      <c r="B154" s="127"/>
      <c r="C154" s="127"/>
      <c r="D154" s="127"/>
      <c r="E154" s="127"/>
      <c r="F154" s="127"/>
      <c r="G154" s="127"/>
      <c r="H154" s="127"/>
      <c r="I154" s="127"/>
      <c r="J154" s="127"/>
      <c r="K154" s="127"/>
      <c r="L154" s="127"/>
      <c r="M154" s="127"/>
      <c r="N154" s="129" t="s">
        <v>0</v>
      </c>
      <c r="O154" s="129"/>
      <c r="P154" s="129" t="s">
        <v>1</v>
      </c>
      <c r="Q154" s="129"/>
      <c r="R154" s="129" t="s">
        <v>2</v>
      </c>
      <c r="S154" s="129"/>
      <c r="T154" s="129" t="s">
        <v>3</v>
      </c>
      <c r="U154" s="129"/>
      <c r="V154" s="32"/>
      <c r="W154" s="32"/>
      <c r="X154" s="32"/>
      <c r="Y154" s="32"/>
    </row>
    <row r="155" spans="1:26" ht="15.75" x14ac:dyDescent="0.2">
      <c r="A155" s="127"/>
      <c r="B155" s="127"/>
      <c r="C155" s="127"/>
      <c r="D155" s="127"/>
      <c r="E155" s="127"/>
      <c r="F155" s="127"/>
      <c r="G155" s="127"/>
      <c r="H155" s="127"/>
      <c r="I155" s="127"/>
      <c r="J155" s="127"/>
      <c r="K155" s="127"/>
      <c r="L155" s="127"/>
      <c r="M155" s="127"/>
      <c r="N155" s="130">
        <f>СВЦЭМ!$D$12+'СЕТ СН'!$F$13-'СЕТ СН'!$F$23</f>
        <v>644053.54986431485</v>
      </c>
      <c r="O155" s="131"/>
      <c r="P155" s="130">
        <f>СВЦЭМ!$D$12+'СЕТ СН'!$F$13-'СЕТ СН'!$G$23</f>
        <v>644053.54986431485</v>
      </c>
      <c r="Q155" s="131"/>
      <c r="R155" s="130">
        <f>СВЦЭМ!$D$12+'СЕТ СН'!$F$13-'СЕТ СН'!$H$23</f>
        <v>644053.54986431485</v>
      </c>
      <c r="S155" s="131"/>
      <c r="T155" s="130">
        <f>СВЦЭМ!$D$12+'СЕТ СН'!$F$13-'СЕТ СН'!$I$23</f>
        <v>644053.54986431485</v>
      </c>
      <c r="U155" s="131"/>
      <c r="V155" s="40"/>
      <c r="W155" s="40"/>
      <c r="X155" s="40"/>
      <c r="Y155" s="40"/>
    </row>
    <row r="156" spans="1:26" x14ac:dyDescent="0.25">
      <c r="A156" s="155"/>
      <c r="B156" s="155"/>
      <c r="C156" s="155"/>
      <c r="D156" s="155"/>
      <c r="E156" s="155"/>
      <c r="F156" s="156"/>
      <c r="G156" s="156"/>
      <c r="H156" s="156"/>
      <c r="I156" s="156"/>
      <c r="J156" s="156"/>
      <c r="K156" s="156"/>
      <c r="L156" s="156"/>
      <c r="M156" s="156"/>
    </row>
    <row r="157" spans="1:26" ht="15.75" x14ac:dyDescent="0.25">
      <c r="A157" s="146" t="s">
        <v>75</v>
      </c>
      <c r="B157" s="147"/>
      <c r="C157" s="147"/>
      <c r="D157" s="147"/>
      <c r="E157" s="147"/>
      <c r="F157" s="147"/>
      <c r="G157" s="147"/>
      <c r="H157" s="147"/>
      <c r="I157" s="147"/>
      <c r="J157" s="147"/>
      <c r="K157" s="147"/>
      <c r="L157" s="147"/>
      <c r="M157" s="148"/>
      <c r="N157" s="128" t="s">
        <v>29</v>
      </c>
      <c r="O157" s="128"/>
      <c r="P157" s="128"/>
      <c r="Q157" s="128"/>
      <c r="R157" s="128"/>
      <c r="S157" s="128"/>
      <c r="T157" s="128"/>
      <c r="U157" s="128"/>
    </row>
    <row r="158" spans="1:26" ht="15.75" x14ac:dyDescent="0.25">
      <c r="A158" s="149"/>
      <c r="B158" s="150"/>
      <c r="C158" s="150"/>
      <c r="D158" s="150"/>
      <c r="E158" s="150"/>
      <c r="F158" s="150"/>
      <c r="G158" s="150"/>
      <c r="H158" s="150"/>
      <c r="I158" s="150"/>
      <c r="J158" s="150"/>
      <c r="K158" s="150"/>
      <c r="L158" s="150"/>
      <c r="M158" s="151"/>
      <c r="N158" s="129" t="s">
        <v>0</v>
      </c>
      <c r="O158" s="129"/>
      <c r="P158" s="129" t="s">
        <v>1</v>
      </c>
      <c r="Q158" s="129"/>
      <c r="R158" s="129" t="s">
        <v>2</v>
      </c>
      <c r="S158" s="129"/>
      <c r="T158" s="129" t="s">
        <v>3</v>
      </c>
      <c r="U158" s="129"/>
    </row>
    <row r="159" spans="1:26" ht="15.75" x14ac:dyDescent="0.25">
      <c r="A159" s="152"/>
      <c r="B159" s="153"/>
      <c r="C159" s="153"/>
      <c r="D159" s="153"/>
      <c r="E159" s="153"/>
      <c r="F159" s="153"/>
      <c r="G159" s="153"/>
      <c r="H159" s="153"/>
      <c r="I159" s="153"/>
      <c r="J159" s="153"/>
      <c r="K159" s="153"/>
      <c r="L159" s="153"/>
      <c r="M159" s="154"/>
      <c r="N159" s="145">
        <f>'СЕТ СН'!$F$7</f>
        <v>1765744.73</v>
      </c>
      <c r="O159" s="145"/>
      <c r="P159" s="145">
        <f>'СЕТ СН'!$G$7</f>
        <v>1442615.09</v>
      </c>
      <c r="Q159" s="145"/>
      <c r="R159" s="145">
        <f>'СЕТ СН'!$H$7</f>
        <v>1841546.13</v>
      </c>
      <c r="S159" s="145"/>
      <c r="T159" s="145">
        <f>'СЕТ СН'!$I$7</f>
        <v>1879310.42</v>
      </c>
      <c r="U159" s="145"/>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4" t="s">
        <v>40</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7" ht="32.25" customHeight="1" x14ac:dyDescent="0.2">
      <c r="A4" s="144" t="s">
        <v>10</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8"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01.05.2024</v>
      </c>
      <c r="B12" s="36">
        <f>SUMIFS(СВЦЭМ!$D$39:$D$782,СВЦЭМ!$A$39:$A$782,$A12,СВЦЭМ!$B$39:$B$782,B$11)+'СЕТ СН'!$F$14+СВЦЭМ!$D$10+'СЕТ СН'!$F$5-'СЕТ СН'!$F$24</f>
        <v>4947.5466388200002</v>
      </c>
      <c r="C12" s="36">
        <f>SUMIFS(СВЦЭМ!$D$39:$D$782,СВЦЭМ!$A$39:$A$782,$A12,СВЦЭМ!$B$39:$B$782,C$11)+'СЕТ СН'!$F$14+СВЦЭМ!$D$10+'СЕТ СН'!$F$5-'СЕТ СН'!$F$24</f>
        <v>4992.6560095799996</v>
      </c>
      <c r="D12" s="36">
        <f>SUMIFS(СВЦЭМ!$D$39:$D$782,СВЦЭМ!$A$39:$A$782,$A12,СВЦЭМ!$B$39:$B$782,D$11)+'СЕТ СН'!$F$14+СВЦЭМ!$D$10+'СЕТ СН'!$F$5-'СЕТ СН'!$F$24</f>
        <v>5013.06890991</v>
      </c>
      <c r="E12" s="36">
        <f>SUMIFS(СВЦЭМ!$D$39:$D$782,СВЦЭМ!$A$39:$A$782,$A12,СВЦЭМ!$B$39:$B$782,E$11)+'СЕТ СН'!$F$14+СВЦЭМ!$D$10+'СЕТ СН'!$F$5-'СЕТ СН'!$F$24</f>
        <v>5022.1197933700005</v>
      </c>
      <c r="F12" s="36">
        <f>SUMIFS(СВЦЭМ!$D$39:$D$782,СВЦЭМ!$A$39:$A$782,$A12,СВЦЭМ!$B$39:$B$782,F$11)+'СЕТ СН'!$F$14+СВЦЭМ!$D$10+'СЕТ СН'!$F$5-'СЕТ СН'!$F$24</f>
        <v>5017.6338400799996</v>
      </c>
      <c r="G12" s="36">
        <f>SUMIFS(СВЦЭМ!$D$39:$D$782,СВЦЭМ!$A$39:$A$782,$A12,СВЦЭМ!$B$39:$B$782,G$11)+'СЕТ СН'!$F$14+СВЦЭМ!$D$10+'СЕТ СН'!$F$5-'СЕТ СН'!$F$24</f>
        <v>5006.3610723100001</v>
      </c>
      <c r="H12" s="36">
        <f>SUMIFS(СВЦЭМ!$D$39:$D$782,СВЦЭМ!$A$39:$A$782,$A12,СВЦЭМ!$B$39:$B$782,H$11)+'СЕТ СН'!$F$14+СВЦЭМ!$D$10+'СЕТ СН'!$F$5-'СЕТ СН'!$F$24</f>
        <v>4999.3252621499996</v>
      </c>
      <c r="I12" s="36">
        <f>SUMIFS(СВЦЭМ!$D$39:$D$782,СВЦЭМ!$A$39:$A$782,$A12,СВЦЭМ!$B$39:$B$782,I$11)+'СЕТ СН'!$F$14+СВЦЭМ!$D$10+'СЕТ СН'!$F$5-'СЕТ СН'!$F$24</f>
        <v>4961.8274166499996</v>
      </c>
      <c r="J12" s="36">
        <f>SUMIFS(СВЦЭМ!$D$39:$D$782,СВЦЭМ!$A$39:$A$782,$A12,СВЦЭМ!$B$39:$B$782,J$11)+'СЕТ СН'!$F$14+СВЦЭМ!$D$10+'СЕТ СН'!$F$5-'СЕТ СН'!$F$24</f>
        <v>4862.9582603400004</v>
      </c>
      <c r="K12" s="36">
        <f>SUMIFS(СВЦЭМ!$D$39:$D$782,СВЦЭМ!$A$39:$A$782,$A12,СВЦЭМ!$B$39:$B$782,K$11)+'СЕТ СН'!$F$14+СВЦЭМ!$D$10+'СЕТ СН'!$F$5-'СЕТ СН'!$F$24</f>
        <v>4791.7209302400006</v>
      </c>
      <c r="L12" s="36">
        <f>SUMIFS(СВЦЭМ!$D$39:$D$782,СВЦЭМ!$A$39:$A$782,$A12,СВЦЭМ!$B$39:$B$782,L$11)+'СЕТ СН'!$F$14+СВЦЭМ!$D$10+'СЕТ СН'!$F$5-'СЕТ СН'!$F$24</f>
        <v>4784.7741458600003</v>
      </c>
      <c r="M12" s="36">
        <f>SUMIFS(СВЦЭМ!$D$39:$D$782,СВЦЭМ!$A$39:$A$782,$A12,СВЦЭМ!$B$39:$B$782,M$11)+'СЕТ СН'!$F$14+СВЦЭМ!$D$10+'СЕТ СН'!$F$5-'СЕТ СН'!$F$24</f>
        <v>4789.4174209900002</v>
      </c>
      <c r="N12" s="36">
        <f>SUMIFS(СВЦЭМ!$D$39:$D$782,СВЦЭМ!$A$39:$A$782,$A12,СВЦЭМ!$B$39:$B$782,N$11)+'СЕТ СН'!$F$14+СВЦЭМ!$D$10+'СЕТ СН'!$F$5-'СЕТ СН'!$F$24</f>
        <v>4841.4027692199998</v>
      </c>
      <c r="O12" s="36">
        <f>SUMIFS(СВЦЭМ!$D$39:$D$782,СВЦЭМ!$A$39:$A$782,$A12,СВЦЭМ!$B$39:$B$782,O$11)+'СЕТ СН'!$F$14+СВЦЭМ!$D$10+'СЕТ СН'!$F$5-'СЕТ СН'!$F$24</f>
        <v>4864.1496798300004</v>
      </c>
      <c r="P12" s="36">
        <f>SUMIFS(СВЦЭМ!$D$39:$D$782,СВЦЭМ!$A$39:$A$782,$A12,СВЦЭМ!$B$39:$B$782,P$11)+'СЕТ СН'!$F$14+СВЦЭМ!$D$10+'СЕТ СН'!$F$5-'СЕТ СН'!$F$24</f>
        <v>4883.9688528200004</v>
      </c>
      <c r="Q12" s="36">
        <f>SUMIFS(СВЦЭМ!$D$39:$D$782,СВЦЭМ!$A$39:$A$782,$A12,СВЦЭМ!$B$39:$B$782,Q$11)+'СЕТ СН'!$F$14+СВЦЭМ!$D$10+'СЕТ СН'!$F$5-'СЕТ СН'!$F$24</f>
        <v>4903.7422362699999</v>
      </c>
      <c r="R12" s="36">
        <f>SUMIFS(СВЦЭМ!$D$39:$D$782,СВЦЭМ!$A$39:$A$782,$A12,СВЦЭМ!$B$39:$B$782,R$11)+'СЕТ СН'!$F$14+СВЦЭМ!$D$10+'СЕТ СН'!$F$5-'СЕТ СН'!$F$24</f>
        <v>4906.0396948100006</v>
      </c>
      <c r="S12" s="36">
        <f>SUMIFS(СВЦЭМ!$D$39:$D$782,СВЦЭМ!$A$39:$A$782,$A12,СВЦЭМ!$B$39:$B$782,S$11)+'СЕТ СН'!$F$14+СВЦЭМ!$D$10+'СЕТ СН'!$F$5-'СЕТ СН'!$F$24</f>
        <v>4891.1072694600007</v>
      </c>
      <c r="T12" s="36">
        <f>SUMIFS(СВЦЭМ!$D$39:$D$782,СВЦЭМ!$A$39:$A$782,$A12,СВЦЭМ!$B$39:$B$782,T$11)+'СЕТ СН'!$F$14+СВЦЭМ!$D$10+'СЕТ СН'!$F$5-'СЕТ СН'!$F$24</f>
        <v>4813.7611893700005</v>
      </c>
      <c r="U12" s="36">
        <f>SUMIFS(СВЦЭМ!$D$39:$D$782,СВЦЭМ!$A$39:$A$782,$A12,СВЦЭМ!$B$39:$B$782,U$11)+'СЕТ СН'!$F$14+СВЦЭМ!$D$10+'СЕТ СН'!$F$5-'СЕТ СН'!$F$24</f>
        <v>4786.4808000100002</v>
      </c>
      <c r="V12" s="36">
        <f>SUMIFS(СВЦЭМ!$D$39:$D$782,СВЦЭМ!$A$39:$A$782,$A12,СВЦЭМ!$B$39:$B$782,V$11)+'СЕТ СН'!$F$14+СВЦЭМ!$D$10+'СЕТ СН'!$F$5-'СЕТ СН'!$F$24</f>
        <v>4776.4511825899999</v>
      </c>
      <c r="W12" s="36">
        <f>SUMIFS(СВЦЭМ!$D$39:$D$782,СВЦЭМ!$A$39:$A$782,$A12,СВЦЭМ!$B$39:$B$782,W$11)+'СЕТ СН'!$F$14+СВЦЭМ!$D$10+'СЕТ СН'!$F$5-'СЕТ СН'!$F$24</f>
        <v>4772.8811790199998</v>
      </c>
      <c r="X12" s="36">
        <f>SUMIFS(СВЦЭМ!$D$39:$D$782,СВЦЭМ!$A$39:$A$782,$A12,СВЦЭМ!$B$39:$B$782,X$11)+'СЕТ СН'!$F$14+СВЦЭМ!$D$10+'СЕТ СН'!$F$5-'СЕТ СН'!$F$24</f>
        <v>4776.5632056699997</v>
      </c>
      <c r="Y12" s="36">
        <f>SUMIFS(СВЦЭМ!$D$39:$D$782,СВЦЭМ!$A$39:$A$782,$A12,СВЦЭМ!$B$39:$B$782,Y$11)+'СЕТ СН'!$F$14+СВЦЭМ!$D$10+'СЕТ СН'!$F$5-'СЕТ СН'!$F$24</f>
        <v>4773.05411869</v>
      </c>
      <c r="AA12" s="45"/>
    </row>
    <row r="13" spans="1:27" ht="15.75" x14ac:dyDescent="0.2">
      <c r="A13" s="35">
        <f>A12+1</f>
        <v>45414</v>
      </c>
      <c r="B13" s="36">
        <f>SUMIFS(СВЦЭМ!$D$39:$D$782,СВЦЭМ!$A$39:$A$782,$A13,СВЦЭМ!$B$39:$B$782,B$11)+'СЕТ СН'!$F$14+СВЦЭМ!$D$10+'СЕТ СН'!$F$5-'СЕТ СН'!$F$24</f>
        <v>4811.3706690400004</v>
      </c>
      <c r="C13" s="36">
        <f>SUMIFS(СВЦЭМ!$D$39:$D$782,СВЦЭМ!$A$39:$A$782,$A13,СВЦЭМ!$B$39:$B$782,C$11)+'СЕТ СН'!$F$14+СВЦЭМ!$D$10+'СЕТ СН'!$F$5-'СЕТ СН'!$F$24</f>
        <v>4864.2830453300003</v>
      </c>
      <c r="D13" s="36">
        <f>SUMIFS(СВЦЭМ!$D$39:$D$782,СВЦЭМ!$A$39:$A$782,$A13,СВЦЭМ!$B$39:$B$782,D$11)+'СЕТ СН'!$F$14+СВЦЭМ!$D$10+'СЕТ СН'!$F$5-'СЕТ СН'!$F$24</f>
        <v>4889.7525459400003</v>
      </c>
      <c r="E13" s="36">
        <f>SUMIFS(СВЦЭМ!$D$39:$D$782,СВЦЭМ!$A$39:$A$782,$A13,СВЦЭМ!$B$39:$B$782,E$11)+'СЕТ СН'!$F$14+СВЦЭМ!$D$10+'СЕТ СН'!$F$5-'СЕТ СН'!$F$24</f>
        <v>4900.59167127</v>
      </c>
      <c r="F13" s="36">
        <f>SUMIFS(СВЦЭМ!$D$39:$D$782,СВЦЭМ!$A$39:$A$782,$A13,СВЦЭМ!$B$39:$B$782,F$11)+'СЕТ СН'!$F$14+СВЦЭМ!$D$10+'СЕТ СН'!$F$5-'СЕТ СН'!$F$24</f>
        <v>4897.3988050400003</v>
      </c>
      <c r="G13" s="36">
        <f>SUMIFS(СВЦЭМ!$D$39:$D$782,СВЦЭМ!$A$39:$A$782,$A13,СВЦЭМ!$B$39:$B$782,G$11)+'СЕТ СН'!$F$14+СВЦЭМ!$D$10+'СЕТ СН'!$F$5-'СЕТ СН'!$F$24</f>
        <v>4880.2018783900003</v>
      </c>
      <c r="H13" s="36">
        <f>SUMIFS(СВЦЭМ!$D$39:$D$782,СВЦЭМ!$A$39:$A$782,$A13,СВЦЭМ!$B$39:$B$782,H$11)+'СЕТ СН'!$F$14+СВЦЭМ!$D$10+'СЕТ СН'!$F$5-'СЕТ СН'!$F$24</f>
        <v>4825.4412185000001</v>
      </c>
      <c r="I13" s="36">
        <f>SUMIFS(СВЦЭМ!$D$39:$D$782,СВЦЭМ!$A$39:$A$782,$A13,СВЦЭМ!$B$39:$B$782,I$11)+'СЕТ СН'!$F$14+СВЦЭМ!$D$10+'СЕТ СН'!$F$5-'СЕТ СН'!$F$24</f>
        <v>4750.7530532500004</v>
      </c>
      <c r="J13" s="36">
        <f>SUMIFS(СВЦЭМ!$D$39:$D$782,СВЦЭМ!$A$39:$A$782,$A13,СВЦЭМ!$B$39:$B$782,J$11)+'СЕТ СН'!$F$14+СВЦЭМ!$D$10+'СЕТ СН'!$F$5-'СЕТ СН'!$F$24</f>
        <v>4697.7844876099998</v>
      </c>
      <c r="K13" s="36">
        <f>SUMIFS(СВЦЭМ!$D$39:$D$782,СВЦЭМ!$A$39:$A$782,$A13,СВЦЭМ!$B$39:$B$782,K$11)+'СЕТ СН'!$F$14+СВЦЭМ!$D$10+'СЕТ СН'!$F$5-'СЕТ СН'!$F$24</f>
        <v>4670.4499735899999</v>
      </c>
      <c r="L13" s="36">
        <f>SUMIFS(СВЦЭМ!$D$39:$D$782,СВЦЭМ!$A$39:$A$782,$A13,СВЦЭМ!$B$39:$B$782,L$11)+'СЕТ СН'!$F$14+СВЦЭМ!$D$10+'СЕТ СН'!$F$5-'СЕТ СН'!$F$24</f>
        <v>4676.1910066300006</v>
      </c>
      <c r="M13" s="36">
        <f>SUMIFS(СВЦЭМ!$D$39:$D$782,СВЦЭМ!$A$39:$A$782,$A13,СВЦЭМ!$B$39:$B$782,M$11)+'СЕТ СН'!$F$14+СВЦЭМ!$D$10+'СЕТ СН'!$F$5-'СЕТ СН'!$F$24</f>
        <v>4695.99106476</v>
      </c>
      <c r="N13" s="36">
        <f>SUMIFS(СВЦЭМ!$D$39:$D$782,СВЦЭМ!$A$39:$A$782,$A13,СВЦЭМ!$B$39:$B$782,N$11)+'СЕТ СН'!$F$14+СВЦЭМ!$D$10+'СЕТ СН'!$F$5-'СЕТ СН'!$F$24</f>
        <v>4718.4798040599999</v>
      </c>
      <c r="O13" s="36">
        <f>SUMIFS(СВЦЭМ!$D$39:$D$782,СВЦЭМ!$A$39:$A$782,$A13,СВЦЭМ!$B$39:$B$782,O$11)+'СЕТ СН'!$F$14+СВЦЭМ!$D$10+'СЕТ СН'!$F$5-'СЕТ СН'!$F$24</f>
        <v>4716.9870314099999</v>
      </c>
      <c r="P13" s="36">
        <f>SUMIFS(СВЦЭМ!$D$39:$D$782,СВЦЭМ!$A$39:$A$782,$A13,СВЦЭМ!$B$39:$B$782,P$11)+'СЕТ СН'!$F$14+СВЦЭМ!$D$10+'СЕТ СН'!$F$5-'СЕТ СН'!$F$24</f>
        <v>4729.3156092700001</v>
      </c>
      <c r="Q13" s="36">
        <f>SUMIFS(СВЦЭМ!$D$39:$D$782,СВЦЭМ!$A$39:$A$782,$A13,СВЦЭМ!$B$39:$B$782,Q$11)+'СЕТ СН'!$F$14+СВЦЭМ!$D$10+'СЕТ СН'!$F$5-'СЕТ СН'!$F$24</f>
        <v>4749.9821946900001</v>
      </c>
      <c r="R13" s="36">
        <f>SUMIFS(СВЦЭМ!$D$39:$D$782,СВЦЭМ!$A$39:$A$782,$A13,СВЦЭМ!$B$39:$B$782,R$11)+'СЕТ СН'!$F$14+СВЦЭМ!$D$10+'СЕТ СН'!$F$5-'СЕТ СН'!$F$24</f>
        <v>4753.8128300400003</v>
      </c>
      <c r="S13" s="36">
        <f>SUMIFS(СВЦЭМ!$D$39:$D$782,СВЦЭМ!$A$39:$A$782,$A13,СВЦЭМ!$B$39:$B$782,S$11)+'СЕТ СН'!$F$14+СВЦЭМ!$D$10+'СЕТ СН'!$F$5-'СЕТ СН'!$F$24</f>
        <v>4753.6239556300006</v>
      </c>
      <c r="T13" s="36">
        <f>SUMIFS(СВЦЭМ!$D$39:$D$782,СВЦЭМ!$A$39:$A$782,$A13,СВЦЭМ!$B$39:$B$782,T$11)+'СЕТ СН'!$F$14+СВЦЭМ!$D$10+'СЕТ СН'!$F$5-'СЕТ СН'!$F$24</f>
        <v>4726.2243820399999</v>
      </c>
      <c r="U13" s="36">
        <f>SUMIFS(СВЦЭМ!$D$39:$D$782,СВЦЭМ!$A$39:$A$782,$A13,СВЦЭМ!$B$39:$B$782,U$11)+'СЕТ СН'!$F$14+СВЦЭМ!$D$10+'СЕТ СН'!$F$5-'СЕТ СН'!$F$24</f>
        <v>4696.8735304800002</v>
      </c>
      <c r="V13" s="36">
        <f>SUMIFS(СВЦЭМ!$D$39:$D$782,СВЦЭМ!$A$39:$A$782,$A13,СВЦЭМ!$B$39:$B$782,V$11)+'СЕТ СН'!$F$14+СВЦЭМ!$D$10+'СЕТ СН'!$F$5-'СЕТ СН'!$F$24</f>
        <v>4647.8286661100001</v>
      </c>
      <c r="W13" s="36">
        <f>SUMIFS(СВЦЭМ!$D$39:$D$782,СВЦЭМ!$A$39:$A$782,$A13,СВЦЭМ!$B$39:$B$782,W$11)+'СЕТ СН'!$F$14+СВЦЭМ!$D$10+'СЕТ СН'!$F$5-'СЕТ СН'!$F$24</f>
        <v>4643.9986921600002</v>
      </c>
      <c r="X13" s="36">
        <f>SUMIFS(СВЦЭМ!$D$39:$D$782,СВЦЭМ!$A$39:$A$782,$A13,СВЦЭМ!$B$39:$B$782,X$11)+'СЕТ СН'!$F$14+СВЦЭМ!$D$10+'СЕТ СН'!$F$5-'СЕТ СН'!$F$24</f>
        <v>4698.2863395599998</v>
      </c>
      <c r="Y13" s="36">
        <f>SUMIFS(СВЦЭМ!$D$39:$D$782,СВЦЭМ!$A$39:$A$782,$A13,СВЦЭМ!$B$39:$B$782,Y$11)+'СЕТ СН'!$F$14+СВЦЭМ!$D$10+'СЕТ СН'!$F$5-'СЕТ СН'!$F$24</f>
        <v>4838.9088307600005</v>
      </c>
    </row>
    <row r="14" spans="1:27" ht="15.75" x14ac:dyDescent="0.2">
      <c r="A14" s="35">
        <f t="shared" ref="A14:A42" si="0">A13+1</f>
        <v>45415</v>
      </c>
      <c r="B14" s="36">
        <f>SUMIFS(СВЦЭМ!$D$39:$D$782,СВЦЭМ!$A$39:$A$782,$A14,СВЦЭМ!$B$39:$B$782,B$11)+'СЕТ СН'!$F$14+СВЦЭМ!$D$10+'СЕТ СН'!$F$5-'СЕТ СН'!$F$24</f>
        <v>4930.2160624799999</v>
      </c>
      <c r="C14" s="36">
        <f>SUMIFS(СВЦЭМ!$D$39:$D$782,СВЦЭМ!$A$39:$A$782,$A14,СВЦЭМ!$B$39:$B$782,C$11)+'СЕТ СН'!$F$14+СВЦЭМ!$D$10+'СЕТ СН'!$F$5-'СЕТ СН'!$F$24</f>
        <v>4976.4214161500004</v>
      </c>
      <c r="D14" s="36">
        <f>SUMIFS(СВЦЭМ!$D$39:$D$782,СВЦЭМ!$A$39:$A$782,$A14,СВЦЭМ!$B$39:$B$782,D$11)+'СЕТ СН'!$F$14+СВЦЭМ!$D$10+'СЕТ СН'!$F$5-'СЕТ СН'!$F$24</f>
        <v>5003.0979771900002</v>
      </c>
      <c r="E14" s="36">
        <f>SUMIFS(СВЦЭМ!$D$39:$D$782,СВЦЭМ!$A$39:$A$782,$A14,СВЦЭМ!$B$39:$B$782,E$11)+'СЕТ СН'!$F$14+СВЦЭМ!$D$10+'СЕТ СН'!$F$5-'СЕТ СН'!$F$24</f>
        <v>5023.9715752400007</v>
      </c>
      <c r="F14" s="36">
        <f>SUMIFS(СВЦЭМ!$D$39:$D$782,СВЦЭМ!$A$39:$A$782,$A14,СВЦЭМ!$B$39:$B$782,F$11)+'СЕТ СН'!$F$14+СВЦЭМ!$D$10+'СЕТ СН'!$F$5-'СЕТ СН'!$F$24</f>
        <v>5017.9515787700002</v>
      </c>
      <c r="G14" s="36">
        <f>SUMIFS(СВЦЭМ!$D$39:$D$782,СВЦЭМ!$A$39:$A$782,$A14,СВЦЭМ!$B$39:$B$782,G$11)+'СЕТ СН'!$F$14+СВЦЭМ!$D$10+'СЕТ СН'!$F$5-'СЕТ СН'!$F$24</f>
        <v>5006.2498443599998</v>
      </c>
      <c r="H14" s="36">
        <f>SUMIFS(СВЦЭМ!$D$39:$D$782,СВЦЭМ!$A$39:$A$782,$A14,СВЦЭМ!$B$39:$B$782,H$11)+'СЕТ СН'!$F$14+СВЦЭМ!$D$10+'СЕТ СН'!$F$5-'СЕТ СН'!$F$24</f>
        <v>4932.9905395100004</v>
      </c>
      <c r="I14" s="36">
        <f>SUMIFS(СВЦЭМ!$D$39:$D$782,СВЦЭМ!$A$39:$A$782,$A14,СВЦЭМ!$B$39:$B$782,I$11)+'СЕТ СН'!$F$14+СВЦЭМ!$D$10+'СЕТ СН'!$F$5-'СЕТ СН'!$F$24</f>
        <v>4844.0556104900006</v>
      </c>
      <c r="J14" s="36">
        <f>SUMIFS(СВЦЭМ!$D$39:$D$782,СВЦЭМ!$A$39:$A$782,$A14,СВЦЭМ!$B$39:$B$782,J$11)+'СЕТ СН'!$F$14+СВЦЭМ!$D$10+'СЕТ СН'!$F$5-'СЕТ СН'!$F$24</f>
        <v>4791.02378856</v>
      </c>
      <c r="K14" s="36">
        <f>SUMIFS(СВЦЭМ!$D$39:$D$782,СВЦЭМ!$A$39:$A$782,$A14,СВЦЭМ!$B$39:$B$782,K$11)+'СЕТ СН'!$F$14+СВЦЭМ!$D$10+'СЕТ СН'!$F$5-'СЕТ СН'!$F$24</f>
        <v>4775.9306722700003</v>
      </c>
      <c r="L14" s="36">
        <f>SUMIFS(СВЦЭМ!$D$39:$D$782,СВЦЭМ!$A$39:$A$782,$A14,СВЦЭМ!$B$39:$B$782,L$11)+'СЕТ СН'!$F$14+СВЦЭМ!$D$10+'СЕТ СН'!$F$5-'СЕТ СН'!$F$24</f>
        <v>4764.4670103799999</v>
      </c>
      <c r="M14" s="36">
        <f>SUMIFS(СВЦЭМ!$D$39:$D$782,СВЦЭМ!$A$39:$A$782,$A14,СВЦЭМ!$B$39:$B$782,M$11)+'СЕТ СН'!$F$14+СВЦЭМ!$D$10+'СЕТ СН'!$F$5-'СЕТ СН'!$F$24</f>
        <v>4775.7686485100003</v>
      </c>
      <c r="N14" s="36">
        <f>SUMIFS(СВЦЭМ!$D$39:$D$782,СВЦЭМ!$A$39:$A$782,$A14,СВЦЭМ!$B$39:$B$782,N$11)+'СЕТ СН'!$F$14+СВЦЭМ!$D$10+'СЕТ СН'!$F$5-'СЕТ СН'!$F$24</f>
        <v>4740.4833226600003</v>
      </c>
      <c r="O14" s="36">
        <f>SUMIFS(СВЦЭМ!$D$39:$D$782,СВЦЭМ!$A$39:$A$782,$A14,СВЦЭМ!$B$39:$B$782,O$11)+'СЕТ СН'!$F$14+СВЦЭМ!$D$10+'СЕТ СН'!$F$5-'СЕТ СН'!$F$24</f>
        <v>4739.5233313500003</v>
      </c>
      <c r="P14" s="36">
        <f>SUMIFS(СВЦЭМ!$D$39:$D$782,СВЦЭМ!$A$39:$A$782,$A14,СВЦЭМ!$B$39:$B$782,P$11)+'СЕТ СН'!$F$14+СВЦЭМ!$D$10+'СЕТ СН'!$F$5-'СЕТ СН'!$F$24</f>
        <v>4791.7179043300002</v>
      </c>
      <c r="Q14" s="36">
        <f>SUMIFS(СВЦЭМ!$D$39:$D$782,СВЦЭМ!$A$39:$A$782,$A14,СВЦЭМ!$B$39:$B$782,Q$11)+'СЕТ СН'!$F$14+СВЦЭМ!$D$10+'СЕТ СН'!$F$5-'СЕТ СН'!$F$24</f>
        <v>4811.2611090199998</v>
      </c>
      <c r="R14" s="36">
        <f>SUMIFS(СВЦЭМ!$D$39:$D$782,СВЦЭМ!$A$39:$A$782,$A14,СВЦЭМ!$B$39:$B$782,R$11)+'СЕТ СН'!$F$14+СВЦЭМ!$D$10+'СЕТ СН'!$F$5-'СЕТ СН'!$F$24</f>
        <v>4830.26647306</v>
      </c>
      <c r="S14" s="36">
        <f>SUMIFS(СВЦЭМ!$D$39:$D$782,СВЦЭМ!$A$39:$A$782,$A14,СВЦЭМ!$B$39:$B$782,S$11)+'СЕТ СН'!$F$14+СВЦЭМ!$D$10+'СЕТ СН'!$F$5-'СЕТ СН'!$F$24</f>
        <v>4810.75391072</v>
      </c>
      <c r="T14" s="36">
        <f>SUMIFS(СВЦЭМ!$D$39:$D$782,СВЦЭМ!$A$39:$A$782,$A14,СВЦЭМ!$B$39:$B$782,T$11)+'СЕТ СН'!$F$14+СВЦЭМ!$D$10+'СЕТ СН'!$F$5-'СЕТ СН'!$F$24</f>
        <v>4790.9606207200004</v>
      </c>
      <c r="U14" s="36">
        <f>SUMIFS(СВЦЭМ!$D$39:$D$782,СВЦЭМ!$A$39:$A$782,$A14,СВЦЭМ!$B$39:$B$782,U$11)+'СЕТ СН'!$F$14+СВЦЭМ!$D$10+'СЕТ СН'!$F$5-'СЕТ СН'!$F$24</f>
        <v>4777.0080268500005</v>
      </c>
      <c r="V14" s="36">
        <f>SUMIFS(СВЦЭМ!$D$39:$D$782,СВЦЭМ!$A$39:$A$782,$A14,СВЦЭМ!$B$39:$B$782,V$11)+'СЕТ СН'!$F$14+СВЦЭМ!$D$10+'СЕТ СН'!$F$5-'СЕТ СН'!$F$24</f>
        <v>4758.0739144300005</v>
      </c>
      <c r="W14" s="36">
        <f>SUMIFS(СВЦЭМ!$D$39:$D$782,СВЦЭМ!$A$39:$A$782,$A14,СВЦЭМ!$B$39:$B$782,W$11)+'СЕТ СН'!$F$14+СВЦЭМ!$D$10+'СЕТ СН'!$F$5-'СЕТ СН'!$F$24</f>
        <v>4742.9702967800004</v>
      </c>
      <c r="X14" s="36">
        <f>SUMIFS(СВЦЭМ!$D$39:$D$782,СВЦЭМ!$A$39:$A$782,$A14,СВЦЭМ!$B$39:$B$782,X$11)+'СЕТ СН'!$F$14+СВЦЭМ!$D$10+'СЕТ СН'!$F$5-'СЕТ СН'!$F$24</f>
        <v>4785.0400815900002</v>
      </c>
      <c r="Y14" s="36">
        <f>SUMIFS(СВЦЭМ!$D$39:$D$782,СВЦЭМ!$A$39:$A$782,$A14,СВЦЭМ!$B$39:$B$782,Y$11)+'СЕТ СН'!$F$14+СВЦЭМ!$D$10+'СЕТ СН'!$F$5-'СЕТ СН'!$F$24</f>
        <v>4861.0808953300002</v>
      </c>
    </row>
    <row r="15" spans="1:27" ht="15.75" x14ac:dyDescent="0.2">
      <c r="A15" s="35">
        <f t="shared" si="0"/>
        <v>45416</v>
      </c>
      <c r="B15" s="36">
        <f>SUMIFS(СВЦЭМ!$D$39:$D$782,СВЦЭМ!$A$39:$A$782,$A15,СВЦЭМ!$B$39:$B$782,B$11)+'СЕТ СН'!$F$14+СВЦЭМ!$D$10+'СЕТ СН'!$F$5-'СЕТ СН'!$F$24</f>
        <v>4858.4757509600004</v>
      </c>
      <c r="C15" s="36">
        <f>SUMIFS(СВЦЭМ!$D$39:$D$782,СВЦЭМ!$A$39:$A$782,$A15,СВЦЭМ!$B$39:$B$782,C$11)+'СЕТ СН'!$F$14+СВЦЭМ!$D$10+'СЕТ СН'!$F$5-'СЕТ СН'!$F$24</f>
        <v>4880.0527595700005</v>
      </c>
      <c r="D15" s="36">
        <f>SUMIFS(СВЦЭМ!$D$39:$D$782,СВЦЭМ!$A$39:$A$782,$A15,СВЦЭМ!$B$39:$B$782,D$11)+'СЕТ СН'!$F$14+СВЦЭМ!$D$10+'СЕТ СН'!$F$5-'СЕТ СН'!$F$24</f>
        <v>4915.9555099400004</v>
      </c>
      <c r="E15" s="36">
        <f>SUMIFS(СВЦЭМ!$D$39:$D$782,СВЦЭМ!$A$39:$A$782,$A15,СВЦЭМ!$B$39:$B$782,E$11)+'СЕТ СН'!$F$14+СВЦЭМ!$D$10+'СЕТ СН'!$F$5-'СЕТ СН'!$F$24</f>
        <v>4944.0645941500006</v>
      </c>
      <c r="F15" s="36">
        <f>SUMIFS(СВЦЭМ!$D$39:$D$782,СВЦЭМ!$A$39:$A$782,$A15,СВЦЭМ!$B$39:$B$782,F$11)+'СЕТ СН'!$F$14+СВЦЭМ!$D$10+'СЕТ СН'!$F$5-'СЕТ СН'!$F$24</f>
        <v>4969.6138377699999</v>
      </c>
      <c r="G15" s="36">
        <f>SUMIFS(СВЦЭМ!$D$39:$D$782,СВЦЭМ!$A$39:$A$782,$A15,СВЦЭМ!$B$39:$B$782,G$11)+'СЕТ СН'!$F$14+СВЦЭМ!$D$10+'СЕТ СН'!$F$5-'СЕТ СН'!$F$24</f>
        <v>4959.0723267700005</v>
      </c>
      <c r="H15" s="36">
        <f>SUMIFS(СВЦЭМ!$D$39:$D$782,СВЦЭМ!$A$39:$A$782,$A15,СВЦЭМ!$B$39:$B$782,H$11)+'СЕТ СН'!$F$14+СВЦЭМ!$D$10+'СЕТ СН'!$F$5-'СЕТ СН'!$F$24</f>
        <v>4839.0997678200001</v>
      </c>
      <c r="I15" s="36">
        <f>SUMIFS(СВЦЭМ!$D$39:$D$782,СВЦЭМ!$A$39:$A$782,$A15,СВЦЭМ!$B$39:$B$782,I$11)+'СЕТ СН'!$F$14+СВЦЭМ!$D$10+'СЕТ СН'!$F$5-'СЕТ СН'!$F$24</f>
        <v>4786.3752441100005</v>
      </c>
      <c r="J15" s="36">
        <f>SUMIFS(СВЦЭМ!$D$39:$D$782,СВЦЭМ!$A$39:$A$782,$A15,СВЦЭМ!$B$39:$B$782,J$11)+'СЕТ СН'!$F$14+СВЦЭМ!$D$10+'СЕТ СН'!$F$5-'СЕТ СН'!$F$24</f>
        <v>4712.4337454699998</v>
      </c>
      <c r="K15" s="36">
        <f>SUMIFS(СВЦЭМ!$D$39:$D$782,СВЦЭМ!$A$39:$A$782,$A15,СВЦЭМ!$B$39:$B$782,K$11)+'СЕТ СН'!$F$14+СВЦЭМ!$D$10+'СЕТ СН'!$F$5-'СЕТ СН'!$F$24</f>
        <v>4677.9910153999999</v>
      </c>
      <c r="L15" s="36">
        <f>SUMIFS(СВЦЭМ!$D$39:$D$782,СВЦЭМ!$A$39:$A$782,$A15,СВЦЭМ!$B$39:$B$782,L$11)+'СЕТ СН'!$F$14+СВЦЭМ!$D$10+'СЕТ СН'!$F$5-'СЕТ СН'!$F$24</f>
        <v>4620.1416660499999</v>
      </c>
      <c r="M15" s="36">
        <f>SUMIFS(СВЦЭМ!$D$39:$D$782,СВЦЭМ!$A$39:$A$782,$A15,СВЦЭМ!$B$39:$B$782,M$11)+'СЕТ СН'!$F$14+СВЦЭМ!$D$10+'СЕТ СН'!$F$5-'СЕТ СН'!$F$24</f>
        <v>4620.19041019</v>
      </c>
      <c r="N15" s="36">
        <f>SUMIFS(СВЦЭМ!$D$39:$D$782,СВЦЭМ!$A$39:$A$782,$A15,СВЦЭМ!$B$39:$B$782,N$11)+'СЕТ СН'!$F$14+СВЦЭМ!$D$10+'СЕТ СН'!$F$5-'СЕТ СН'!$F$24</f>
        <v>4637.1963701200002</v>
      </c>
      <c r="O15" s="36">
        <f>SUMIFS(СВЦЭМ!$D$39:$D$782,СВЦЭМ!$A$39:$A$782,$A15,СВЦЭМ!$B$39:$B$782,O$11)+'СЕТ СН'!$F$14+СВЦЭМ!$D$10+'СЕТ СН'!$F$5-'СЕТ СН'!$F$24</f>
        <v>4651.0508375400004</v>
      </c>
      <c r="P15" s="36">
        <f>SUMIFS(СВЦЭМ!$D$39:$D$782,СВЦЭМ!$A$39:$A$782,$A15,СВЦЭМ!$B$39:$B$782,P$11)+'СЕТ СН'!$F$14+СВЦЭМ!$D$10+'СЕТ СН'!$F$5-'СЕТ СН'!$F$24</f>
        <v>4667.10828416</v>
      </c>
      <c r="Q15" s="36">
        <f>SUMIFS(СВЦЭМ!$D$39:$D$782,СВЦЭМ!$A$39:$A$782,$A15,СВЦЭМ!$B$39:$B$782,Q$11)+'СЕТ СН'!$F$14+СВЦЭМ!$D$10+'СЕТ СН'!$F$5-'СЕТ СН'!$F$24</f>
        <v>4680.7773600099999</v>
      </c>
      <c r="R15" s="36">
        <f>SUMIFS(СВЦЭМ!$D$39:$D$782,СВЦЭМ!$A$39:$A$782,$A15,СВЦЭМ!$B$39:$B$782,R$11)+'СЕТ СН'!$F$14+СВЦЭМ!$D$10+'СЕТ СН'!$F$5-'СЕТ СН'!$F$24</f>
        <v>4690.0717208400001</v>
      </c>
      <c r="S15" s="36">
        <f>SUMIFS(СВЦЭМ!$D$39:$D$782,СВЦЭМ!$A$39:$A$782,$A15,СВЦЭМ!$B$39:$B$782,S$11)+'СЕТ СН'!$F$14+СВЦЭМ!$D$10+'СЕТ СН'!$F$5-'СЕТ СН'!$F$24</f>
        <v>4678.4952595699997</v>
      </c>
      <c r="T15" s="36">
        <f>SUMIFS(СВЦЭМ!$D$39:$D$782,СВЦЭМ!$A$39:$A$782,$A15,СВЦЭМ!$B$39:$B$782,T$11)+'СЕТ СН'!$F$14+СВЦЭМ!$D$10+'СЕТ СН'!$F$5-'СЕТ СН'!$F$24</f>
        <v>4654.9749881600001</v>
      </c>
      <c r="U15" s="36">
        <f>SUMIFS(СВЦЭМ!$D$39:$D$782,СВЦЭМ!$A$39:$A$782,$A15,СВЦЭМ!$B$39:$B$782,U$11)+'СЕТ СН'!$F$14+СВЦЭМ!$D$10+'СЕТ СН'!$F$5-'СЕТ СН'!$F$24</f>
        <v>4656.5007641400007</v>
      </c>
      <c r="V15" s="36">
        <f>SUMIFS(СВЦЭМ!$D$39:$D$782,СВЦЭМ!$A$39:$A$782,$A15,СВЦЭМ!$B$39:$B$782,V$11)+'СЕТ СН'!$F$14+СВЦЭМ!$D$10+'СЕТ СН'!$F$5-'СЕТ СН'!$F$24</f>
        <v>4687.9882928000006</v>
      </c>
      <c r="W15" s="36">
        <f>SUMIFS(СВЦЭМ!$D$39:$D$782,СВЦЭМ!$A$39:$A$782,$A15,СВЦЭМ!$B$39:$B$782,W$11)+'СЕТ СН'!$F$14+СВЦЭМ!$D$10+'СЕТ СН'!$F$5-'СЕТ СН'!$F$24</f>
        <v>4651.8161203899999</v>
      </c>
      <c r="X15" s="36">
        <f>SUMIFS(СВЦЭМ!$D$39:$D$782,СВЦЭМ!$A$39:$A$782,$A15,СВЦЭМ!$B$39:$B$782,X$11)+'СЕТ СН'!$F$14+СВЦЭМ!$D$10+'СЕТ СН'!$F$5-'СЕТ СН'!$F$24</f>
        <v>4698.5037882200004</v>
      </c>
      <c r="Y15" s="36">
        <f>SUMIFS(СВЦЭМ!$D$39:$D$782,СВЦЭМ!$A$39:$A$782,$A15,СВЦЭМ!$B$39:$B$782,Y$11)+'СЕТ СН'!$F$14+СВЦЭМ!$D$10+'СЕТ СН'!$F$5-'СЕТ СН'!$F$24</f>
        <v>4775.19405147</v>
      </c>
    </row>
    <row r="16" spans="1:27" ht="15.75" x14ac:dyDescent="0.2">
      <c r="A16" s="35">
        <f t="shared" si="0"/>
        <v>45417</v>
      </c>
      <c r="B16" s="36">
        <f>SUMIFS(СВЦЭМ!$D$39:$D$782,СВЦЭМ!$A$39:$A$782,$A16,СВЦЭМ!$B$39:$B$782,B$11)+'СЕТ СН'!$F$14+СВЦЭМ!$D$10+'СЕТ СН'!$F$5-'СЕТ СН'!$F$24</f>
        <v>4843.3867792600004</v>
      </c>
      <c r="C16" s="36">
        <f>SUMIFS(СВЦЭМ!$D$39:$D$782,СВЦЭМ!$A$39:$A$782,$A16,СВЦЭМ!$B$39:$B$782,C$11)+'СЕТ СН'!$F$14+СВЦЭМ!$D$10+'СЕТ СН'!$F$5-'СЕТ СН'!$F$24</f>
        <v>4905.0785746199999</v>
      </c>
      <c r="D16" s="36">
        <f>SUMIFS(СВЦЭМ!$D$39:$D$782,СВЦЭМ!$A$39:$A$782,$A16,СВЦЭМ!$B$39:$B$782,D$11)+'СЕТ СН'!$F$14+СВЦЭМ!$D$10+'СЕТ СН'!$F$5-'СЕТ СН'!$F$24</f>
        <v>4937.3208831700003</v>
      </c>
      <c r="E16" s="36">
        <f>SUMIFS(СВЦЭМ!$D$39:$D$782,СВЦЭМ!$A$39:$A$782,$A16,СВЦЭМ!$B$39:$B$782,E$11)+'СЕТ СН'!$F$14+СВЦЭМ!$D$10+'СЕТ СН'!$F$5-'СЕТ СН'!$F$24</f>
        <v>4960.4410273100002</v>
      </c>
      <c r="F16" s="36">
        <f>SUMIFS(СВЦЭМ!$D$39:$D$782,СВЦЭМ!$A$39:$A$782,$A16,СВЦЭМ!$B$39:$B$782,F$11)+'СЕТ СН'!$F$14+СВЦЭМ!$D$10+'СЕТ СН'!$F$5-'СЕТ СН'!$F$24</f>
        <v>4970.72509438</v>
      </c>
      <c r="G16" s="36">
        <f>SUMIFS(СВЦЭМ!$D$39:$D$782,СВЦЭМ!$A$39:$A$782,$A16,СВЦЭМ!$B$39:$B$782,G$11)+'СЕТ СН'!$F$14+СВЦЭМ!$D$10+'СЕТ СН'!$F$5-'СЕТ СН'!$F$24</f>
        <v>4950.6400659199999</v>
      </c>
      <c r="H16" s="36">
        <f>SUMIFS(СВЦЭМ!$D$39:$D$782,СВЦЭМ!$A$39:$A$782,$A16,СВЦЭМ!$B$39:$B$782,H$11)+'СЕТ СН'!$F$14+СВЦЭМ!$D$10+'СЕТ СН'!$F$5-'СЕТ СН'!$F$24</f>
        <v>4946.2633161800004</v>
      </c>
      <c r="I16" s="36">
        <f>SUMIFS(СВЦЭМ!$D$39:$D$782,СВЦЭМ!$A$39:$A$782,$A16,СВЦЭМ!$B$39:$B$782,I$11)+'СЕТ СН'!$F$14+СВЦЭМ!$D$10+'СЕТ СН'!$F$5-'СЕТ СН'!$F$24</f>
        <v>4905.3681979499997</v>
      </c>
      <c r="J16" s="36">
        <f>SUMIFS(СВЦЭМ!$D$39:$D$782,СВЦЭМ!$A$39:$A$782,$A16,СВЦЭМ!$B$39:$B$782,J$11)+'СЕТ СН'!$F$14+СВЦЭМ!$D$10+'СЕТ СН'!$F$5-'СЕТ СН'!$F$24</f>
        <v>4810.9615669000004</v>
      </c>
      <c r="K16" s="36">
        <f>SUMIFS(СВЦЭМ!$D$39:$D$782,СВЦЭМ!$A$39:$A$782,$A16,СВЦЭМ!$B$39:$B$782,K$11)+'СЕТ СН'!$F$14+СВЦЭМ!$D$10+'СЕТ СН'!$F$5-'СЕТ СН'!$F$24</f>
        <v>4752.6694539300006</v>
      </c>
      <c r="L16" s="36">
        <f>SUMIFS(СВЦЭМ!$D$39:$D$782,СВЦЭМ!$A$39:$A$782,$A16,СВЦЭМ!$B$39:$B$782,L$11)+'СЕТ СН'!$F$14+СВЦЭМ!$D$10+'СЕТ СН'!$F$5-'СЕТ СН'!$F$24</f>
        <v>4702.9774624399997</v>
      </c>
      <c r="M16" s="36">
        <f>SUMIFS(СВЦЭМ!$D$39:$D$782,СВЦЭМ!$A$39:$A$782,$A16,СВЦЭМ!$B$39:$B$782,M$11)+'СЕТ СН'!$F$14+СВЦЭМ!$D$10+'СЕТ СН'!$F$5-'СЕТ СН'!$F$24</f>
        <v>4694.0159982300002</v>
      </c>
      <c r="N16" s="36">
        <f>SUMIFS(СВЦЭМ!$D$39:$D$782,СВЦЭМ!$A$39:$A$782,$A16,СВЦЭМ!$B$39:$B$782,N$11)+'СЕТ СН'!$F$14+СВЦЭМ!$D$10+'СЕТ СН'!$F$5-'СЕТ СН'!$F$24</f>
        <v>4702.50017596</v>
      </c>
      <c r="O16" s="36">
        <f>SUMIFS(СВЦЭМ!$D$39:$D$782,СВЦЭМ!$A$39:$A$782,$A16,СВЦЭМ!$B$39:$B$782,O$11)+'СЕТ СН'!$F$14+СВЦЭМ!$D$10+'СЕТ СН'!$F$5-'СЕТ СН'!$F$24</f>
        <v>4734.7661325500003</v>
      </c>
      <c r="P16" s="36">
        <f>SUMIFS(СВЦЭМ!$D$39:$D$782,СВЦЭМ!$A$39:$A$782,$A16,СВЦЭМ!$B$39:$B$782,P$11)+'СЕТ СН'!$F$14+СВЦЭМ!$D$10+'СЕТ СН'!$F$5-'СЕТ СН'!$F$24</f>
        <v>4752.8811937199998</v>
      </c>
      <c r="Q16" s="36">
        <f>SUMIFS(СВЦЭМ!$D$39:$D$782,СВЦЭМ!$A$39:$A$782,$A16,СВЦЭМ!$B$39:$B$782,Q$11)+'СЕТ СН'!$F$14+СВЦЭМ!$D$10+'СЕТ СН'!$F$5-'СЕТ СН'!$F$24</f>
        <v>4773.4424979300002</v>
      </c>
      <c r="R16" s="36">
        <f>SUMIFS(СВЦЭМ!$D$39:$D$782,СВЦЭМ!$A$39:$A$782,$A16,СВЦЭМ!$B$39:$B$782,R$11)+'СЕТ СН'!$F$14+СВЦЭМ!$D$10+'СЕТ СН'!$F$5-'СЕТ СН'!$F$24</f>
        <v>4791.8406998400005</v>
      </c>
      <c r="S16" s="36">
        <f>SUMIFS(СВЦЭМ!$D$39:$D$782,СВЦЭМ!$A$39:$A$782,$A16,СВЦЭМ!$B$39:$B$782,S$11)+'СЕТ СН'!$F$14+СВЦЭМ!$D$10+'СЕТ СН'!$F$5-'СЕТ СН'!$F$24</f>
        <v>4775.6256517299998</v>
      </c>
      <c r="T16" s="36">
        <f>SUMIFS(СВЦЭМ!$D$39:$D$782,СВЦЭМ!$A$39:$A$782,$A16,СВЦЭМ!$B$39:$B$782,T$11)+'СЕТ СН'!$F$14+СВЦЭМ!$D$10+'СЕТ СН'!$F$5-'СЕТ СН'!$F$24</f>
        <v>4734.3946480499999</v>
      </c>
      <c r="U16" s="36">
        <f>SUMIFS(СВЦЭМ!$D$39:$D$782,СВЦЭМ!$A$39:$A$782,$A16,СВЦЭМ!$B$39:$B$782,U$11)+'СЕТ СН'!$F$14+СВЦЭМ!$D$10+'СЕТ СН'!$F$5-'СЕТ СН'!$F$24</f>
        <v>4726.9684253800006</v>
      </c>
      <c r="V16" s="36">
        <f>SUMIFS(СВЦЭМ!$D$39:$D$782,СВЦЭМ!$A$39:$A$782,$A16,СВЦЭМ!$B$39:$B$782,V$11)+'СЕТ СН'!$F$14+СВЦЭМ!$D$10+'СЕТ СН'!$F$5-'СЕТ СН'!$F$24</f>
        <v>4689.4191629200004</v>
      </c>
      <c r="W16" s="36">
        <f>SUMIFS(СВЦЭМ!$D$39:$D$782,СВЦЭМ!$A$39:$A$782,$A16,СВЦЭМ!$B$39:$B$782,W$11)+'СЕТ СН'!$F$14+СВЦЭМ!$D$10+'СЕТ СН'!$F$5-'СЕТ СН'!$F$24</f>
        <v>4654.1027071600001</v>
      </c>
      <c r="X16" s="36">
        <f>SUMIFS(СВЦЭМ!$D$39:$D$782,СВЦЭМ!$A$39:$A$782,$A16,СВЦЭМ!$B$39:$B$782,X$11)+'СЕТ СН'!$F$14+СВЦЭМ!$D$10+'СЕТ СН'!$F$5-'СЕТ СН'!$F$24</f>
        <v>4704.10737754</v>
      </c>
      <c r="Y16" s="36">
        <f>SUMIFS(СВЦЭМ!$D$39:$D$782,СВЦЭМ!$A$39:$A$782,$A16,СВЦЭМ!$B$39:$B$782,Y$11)+'СЕТ СН'!$F$14+СВЦЭМ!$D$10+'СЕТ СН'!$F$5-'СЕТ СН'!$F$24</f>
        <v>4771.0355211200003</v>
      </c>
    </row>
    <row r="17" spans="1:25" ht="15.75" x14ac:dyDescent="0.2">
      <c r="A17" s="35">
        <f t="shared" si="0"/>
        <v>45418</v>
      </c>
      <c r="B17" s="36">
        <f>SUMIFS(СВЦЭМ!$D$39:$D$782,СВЦЭМ!$A$39:$A$782,$A17,СВЦЭМ!$B$39:$B$782,B$11)+'СЕТ СН'!$F$14+СВЦЭМ!$D$10+'СЕТ СН'!$F$5-'СЕТ СН'!$F$24</f>
        <v>4802.4159339600001</v>
      </c>
      <c r="C17" s="36">
        <f>SUMIFS(СВЦЭМ!$D$39:$D$782,СВЦЭМ!$A$39:$A$782,$A17,СВЦЭМ!$B$39:$B$782,C$11)+'СЕТ СН'!$F$14+СВЦЭМ!$D$10+'СЕТ СН'!$F$5-'СЕТ СН'!$F$24</f>
        <v>4816.2646850399997</v>
      </c>
      <c r="D17" s="36">
        <f>SUMIFS(СВЦЭМ!$D$39:$D$782,СВЦЭМ!$A$39:$A$782,$A17,СВЦЭМ!$B$39:$B$782,D$11)+'СЕТ СН'!$F$14+СВЦЭМ!$D$10+'СЕТ СН'!$F$5-'СЕТ СН'!$F$24</f>
        <v>4878.1989558400001</v>
      </c>
      <c r="E17" s="36">
        <f>SUMIFS(СВЦЭМ!$D$39:$D$782,СВЦЭМ!$A$39:$A$782,$A17,СВЦЭМ!$B$39:$B$782,E$11)+'СЕТ СН'!$F$14+СВЦЭМ!$D$10+'СЕТ СН'!$F$5-'СЕТ СН'!$F$24</f>
        <v>4923.1115268900003</v>
      </c>
      <c r="F17" s="36">
        <f>SUMIFS(СВЦЭМ!$D$39:$D$782,СВЦЭМ!$A$39:$A$782,$A17,СВЦЭМ!$B$39:$B$782,F$11)+'СЕТ СН'!$F$14+СВЦЭМ!$D$10+'СЕТ СН'!$F$5-'СЕТ СН'!$F$24</f>
        <v>4913.82718811</v>
      </c>
      <c r="G17" s="36">
        <f>SUMIFS(СВЦЭМ!$D$39:$D$782,СВЦЭМ!$A$39:$A$782,$A17,СВЦЭМ!$B$39:$B$782,G$11)+'СЕТ СН'!$F$14+СВЦЭМ!$D$10+'СЕТ СН'!$F$5-'СЕТ СН'!$F$24</f>
        <v>4896.7063623499998</v>
      </c>
      <c r="H17" s="36">
        <f>SUMIFS(СВЦЭМ!$D$39:$D$782,СВЦЭМ!$A$39:$A$782,$A17,СВЦЭМ!$B$39:$B$782,H$11)+'СЕТ СН'!$F$14+СВЦЭМ!$D$10+'СЕТ СН'!$F$5-'СЕТ СН'!$F$24</f>
        <v>4867.51162277</v>
      </c>
      <c r="I17" s="36">
        <f>SUMIFS(СВЦЭМ!$D$39:$D$782,СВЦЭМ!$A$39:$A$782,$A17,СВЦЭМ!$B$39:$B$782,I$11)+'СЕТ СН'!$F$14+СВЦЭМ!$D$10+'СЕТ СН'!$F$5-'СЕТ СН'!$F$24</f>
        <v>4823.5785358399999</v>
      </c>
      <c r="J17" s="36">
        <f>SUMIFS(СВЦЭМ!$D$39:$D$782,СВЦЭМ!$A$39:$A$782,$A17,СВЦЭМ!$B$39:$B$782,J$11)+'СЕТ СН'!$F$14+СВЦЭМ!$D$10+'СЕТ СН'!$F$5-'СЕТ СН'!$F$24</f>
        <v>4795.6177909799999</v>
      </c>
      <c r="K17" s="36">
        <f>SUMIFS(СВЦЭМ!$D$39:$D$782,СВЦЭМ!$A$39:$A$782,$A17,СВЦЭМ!$B$39:$B$782,K$11)+'СЕТ СН'!$F$14+СВЦЭМ!$D$10+'СЕТ СН'!$F$5-'СЕТ СН'!$F$24</f>
        <v>4800.7555336799996</v>
      </c>
      <c r="L17" s="36">
        <f>SUMIFS(СВЦЭМ!$D$39:$D$782,СВЦЭМ!$A$39:$A$782,$A17,СВЦЭМ!$B$39:$B$782,L$11)+'СЕТ СН'!$F$14+СВЦЭМ!$D$10+'СЕТ СН'!$F$5-'СЕТ СН'!$F$24</f>
        <v>4767.5897769900002</v>
      </c>
      <c r="M17" s="36">
        <f>SUMIFS(СВЦЭМ!$D$39:$D$782,СВЦЭМ!$A$39:$A$782,$A17,СВЦЭМ!$B$39:$B$782,M$11)+'СЕТ СН'!$F$14+СВЦЭМ!$D$10+'СЕТ СН'!$F$5-'СЕТ СН'!$F$24</f>
        <v>4772.3011766600002</v>
      </c>
      <c r="N17" s="36">
        <f>SUMIFS(СВЦЭМ!$D$39:$D$782,СВЦЭМ!$A$39:$A$782,$A17,СВЦЭМ!$B$39:$B$782,N$11)+'СЕТ СН'!$F$14+СВЦЭМ!$D$10+'СЕТ СН'!$F$5-'СЕТ СН'!$F$24</f>
        <v>4777.7133839100006</v>
      </c>
      <c r="O17" s="36">
        <f>SUMIFS(СВЦЭМ!$D$39:$D$782,СВЦЭМ!$A$39:$A$782,$A17,СВЦЭМ!$B$39:$B$782,O$11)+'СЕТ СН'!$F$14+СВЦЭМ!$D$10+'СЕТ СН'!$F$5-'СЕТ СН'!$F$24</f>
        <v>4784.3639553100002</v>
      </c>
      <c r="P17" s="36">
        <f>SUMIFS(СВЦЭМ!$D$39:$D$782,СВЦЭМ!$A$39:$A$782,$A17,СВЦЭМ!$B$39:$B$782,P$11)+'СЕТ СН'!$F$14+СВЦЭМ!$D$10+'СЕТ СН'!$F$5-'СЕТ СН'!$F$24</f>
        <v>4792.5495033699999</v>
      </c>
      <c r="Q17" s="36">
        <f>SUMIFS(СВЦЭМ!$D$39:$D$782,СВЦЭМ!$A$39:$A$782,$A17,СВЦЭМ!$B$39:$B$782,Q$11)+'СЕТ СН'!$F$14+СВЦЭМ!$D$10+'СЕТ СН'!$F$5-'СЕТ СН'!$F$24</f>
        <v>4807.2613380100001</v>
      </c>
      <c r="R17" s="36">
        <f>SUMIFS(СВЦЭМ!$D$39:$D$782,СВЦЭМ!$A$39:$A$782,$A17,СВЦЭМ!$B$39:$B$782,R$11)+'СЕТ СН'!$F$14+СВЦЭМ!$D$10+'СЕТ СН'!$F$5-'СЕТ СН'!$F$24</f>
        <v>4809.3181943999998</v>
      </c>
      <c r="S17" s="36">
        <f>SUMIFS(СВЦЭМ!$D$39:$D$782,СВЦЭМ!$A$39:$A$782,$A17,СВЦЭМ!$B$39:$B$782,S$11)+'СЕТ СН'!$F$14+СВЦЭМ!$D$10+'СЕТ СН'!$F$5-'СЕТ СН'!$F$24</f>
        <v>4794.8674271400005</v>
      </c>
      <c r="T17" s="36">
        <f>SUMIFS(СВЦЭМ!$D$39:$D$782,СВЦЭМ!$A$39:$A$782,$A17,СВЦЭМ!$B$39:$B$782,T$11)+'СЕТ СН'!$F$14+СВЦЭМ!$D$10+'СЕТ СН'!$F$5-'СЕТ СН'!$F$24</f>
        <v>4775.6127808800002</v>
      </c>
      <c r="U17" s="36">
        <f>SUMIFS(СВЦЭМ!$D$39:$D$782,СВЦЭМ!$A$39:$A$782,$A17,СВЦЭМ!$B$39:$B$782,U$11)+'СЕТ СН'!$F$14+СВЦЭМ!$D$10+'СЕТ СН'!$F$5-'СЕТ СН'!$F$24</f>
        <v>4770.2125855200002</v>
      </c>
      <c r="V17" s="36">
        <f>SUMIFS(СВЦЭМ!$D$39:$D$782,СВЦЭМ!$A$39:$A$782,$A17,СВЦЭМ!$B$39:$B$782,V$11)+'СЕТ СН'!$F$14+СВЦЭМ!$D$10+'СЕТ СН'!$F$5-'СЕТ СН'!$F$24</f>
        <v>4757.0459273100005</v>
      </c>
      <c r="W17" s="36">
        <f>SUMIFS(СВЦЭМ!$D$39:$D$782,СВЦЭМ!$A$39:$A$782,$A17,СВЦЭМ!$B$39:$B$782,W$11)+'СЕТ СН'!$F$14+СВЦЭМ!$D$10+'СЕТ СН'!$F$5-'СЕТ СН'!$F$24</f>
        <v>4731.7792798299997</v>
      </c>
      <c r="X17" s="36">
        <f>SUMIFS(СВЦЭМ!$D$39:$D$782,СВЦЭМ!$A$39:$A$782,$A17,СВЦЭМ!$B$39:$B$782,X$11)+'СЕТ СН'!$F$14+СВЦЭМ!$D$10+'СЕТ СН'!$F$5-'СЕТ СН'!$F$24</f>
        <v>4778.5929513199999</v>
      </c>
      <c r="Y17" s="36">
        <f>SUMIFS(СВЦЭМ!$D$39:$D$782,СВЦЭМ!$A$39:$A$782,$A17,СВЦЭМ!$B$39:$B$782,Y$11)+'СЕТ СН'!$F$14+СВЦЭМ!$D$10+'СЕТ СН'!$F$5-'СЕТ СН'!$F$24</f>
        <v>4798.5217667699999</v>
      </c>
    </row>
    <row r="18" spans="1:25" ht="15.75" x14ac:dyDescent="0.2">
      <c r="A18" s="35">
        <f t="shared" si="0"/>
        <v>45419</v>
      </c>
      <c r="B18" s="36">
        <f>SUMIFS(СВЦЭМ!$D$39:$D$782,СВЦЭМ!$A$39:$A$782,$A18,СВЦЭМ!$B$39:$B$782,B$11)+'СЕТ СН'!$F$14+СВЦЭМ!$D$10+'СЕТ СН'!$F$5-'СЕТ СН'!$F$24</f>
        <v>4810.7142194200005</v>
      </c>
      <c r="C18" s="36">
        <f>SUMIFS(СВЦЭМ!$D$39:$D$782,СВЦЭМ!$A$39:$A$782,$A18,СВЦЭМ!$B$39:$B$782,C$11)+'СЕТ СН'!$F$14+СВЦЭМ!$D$10+'СЕТ СН'!$F$5-'СЕТ СН'!$F$24</f>
        <v>4900.0147859899998</v>
      </c>
      <c r="D18" s="36">
        <f>SUMIFS(СВЦЭМ!$D$39:$D$782,СВЦЭМ!$A$39:$A$782,$A18,СВЦЭМ!$B$39:$B$782,D$11)+'СЕТ СН'!$F$14+СВЦЭМ!$D$10+'СЕТ СН'!$F$5-'СЕТ СН'!$F$24</f>
        <v>5007.3621633599996</v>
      </c>
      <c r="E18" s="36">
        <f>SUMIFS(СВЦЭМ!$D$39:$D$782,СВЦЭМ!$A$39:$A$782,$A18,СВЦЭМ!$B$39:$B$782,E$11)+'СЕТ СН'!$F$14+СВЦЭМ!$D$10+'СЕТ СН'!$F$5-'СЕТ СН'!$F$24</f>
        <v>5027.36111317</v>
      </c>
      <c r="F18" s="36">
        <f>SUMIFS(СВЦЭМ!$D$39:$D$782,СВЦЭМ!$A$39:$A$782,$A18,СВЦЭМ!$B$39:$B$782,F$11)+'СЕТ СН'!$F$14+СВЦЭМ!$D$10+'СЕТ СН'!$F$5-'СЕТ СН'!$F$24</f>
        <v>5045.5151606500003</v>
      </c>
      <c r="G18" s="36">
        <f>SUMIFS(СВЦЭМ!$D$39:$D$782,СВЦЭМ!$A$39:$A$782,$A18,СВЦЭМ!$B$39:$B$782,G$11)+'СЕТ СН'!$F$14+СВЦЭМ!$D$10+'СЕТ СН'!$F$5-'СЕТ СН'!$F$24</f>
        <v>5004.8683417100001</v>
      </c>
      <c r="H18" s="36">
        <f>SUMIFS(СВЦЭМ!$D$39:$D$782,СВЦЭМ!$A$39:$A$782,$A18,СВЦЭМ!$B$39:$B$782,H$11)+'СЕТ СН'!$F$14+СВЦЭМ!$D$10+'СЕТ СН'!$F$5-'СЕТ СН'!$F$24</f>
        <v>4939.2505406500004</v>
      </c>
      <c r="I18" s="36">
        <f>SUMIFS(СВЦЭМ!$D$39:$D$782,СВЦЭМ!$A$39:$A$782,$A18,СВЦЭМ!$B$39:$B$782,I$11)+'СЕТ СН'!$F$14+СВЦЭМ!$D$10+'СЕТ СН'!$F$5-'СЕТ СН'!$F$24</f>
        <v>4856.8893060700002</v>
      </c>
      <c r="J18" s="36">
        <f>SUMIFS(СВЦЭМ!$D$39:$D$782,СВЦЭМ!$A$39:$A$782,$A18,СВЦЭМ!$B$39:$B$782,J$11)+'СЕТ СН'!$F$14+СВЦЭМ!$D$10+'СЕТ СН'!$F$5-'СЕТ СН'!$F$24</f>
        <v>4798.3038561100002</v>
      </c>
      <c r="K18" s="36">
        <f>SUMIFS(СВЦЭМ!$D$39:$D$782,СВЦЭМ!$A$39:$A$782,$A18,СВЦЭМ!$B$39:$B$782,K$11)+'СЕТ СН'!$F$14+СВЦЭМ!$D$10+'СЕТ СН'!$F$5-'СЕТ СН'!$F$24</f>
        <v>4789.0142010400004</v>
      </c>
      <c r="L18" s="36">
        <f>SUMIFS(СВЦЭМ!$D$39:$D$782,СВЦЭМ!$A$39:$A$782,$A18,СВЦЭМ!$B$39:$B$782,L$11)+'СЕТ СН'!$F$14+СВЦЭМ!$D$10+'СЕТ СН'!$F$5-'СЕТ СН'!$F$24</f>
        <v>4747.1579599500001</v>
      </c>
      <c r="M18" s="36">
        <f>SUMIFS(СВЦЭМ!$D$39:$D$782,СВЦЭМ!$A$39:$A$782,$A18,СВЦЭМ!$B$39:$B$782,M$11)+'СЕТ СН'!$F$14+СВЦЭМ!$D$10+'СЕТ СН'!$F$5-'СЕТ СН'!$F$24</f>
        <v>4759.6056403800003</v>
      </c>
      <c r="N18" s="36">
        <f>SUMIFS(СВЦЭМ!$D$39:$D$782,СВЦЭМ!$A$39:$A$782,$A18,СВЦЭМ!$B$39:$B$782,N$11)+'СЕТ СН'!$F$14+СВЦЭМ!$D$10+'СЕТ СН'!$F$5-'СЕТ СН'!$F$24</f>
        <v>4751.2989074899997</v>
      </c>
      <c r="O18" s="36">
        <f>SUMIFS(СВЦЭМ!$D$39:$D$782,СВЦЭМ!$A$39:$A$782,$A18,СВЦЭМ!$B$39:$B$782,O$11)+'СЕТ СН'!$F$14+СВЦЭМ!$D$10+'СЕТ СН'!$F$5-'СЕТ СН'!$F$24</f>
        <v>4770.2931090100001</v>
      </c>
      <c r="P18" s="36">
        <f>SUMIFS(СВЦЭМ!$D$39:$D$782,СВЦЭМ!$A$39:$A$782,$A18,СВЦЭМ!$B$39:$B$782,P$11)+'СЕТ СН'!$F$14+СВЦЭМ!$D$10+'СЕТ СН'!$F$5-'СЕТ СН'!$F$24</f>
        <v>4785.5987452999998</v>
      </c>
      <c r="Q18" s="36">
        <f>SUMIFS(СВЦЭМ!$D$39:$D$782,СВЦЭМ!$A$39:$A$782,$A18,СВЦЭМ!$B$39:$B$782,Q$11)+'СЕТ СН'!$F$14+СВЦЭМ!$D$10+'СЕТ СН'!$F$5-'СЕТ СН'!$F$24</f>
        <v>4819.6464180200001</v>
      </c>
      <c r="R18" s="36">
        <f>SUMIFS(СВЦЭМ!$D$39:$D$782,СВЦЭМ!$A$39:$A$782,$A18,СВЦЭМ!$B$39:$B$782,R$11)+'СЕТ СН'!$F$14+СВЦЭМ!$D$10+'СЕТ СН'!$F$5-'СЕТ СН'!$F$24</f>
        <v>4830.3607691899997</v>
      </c>
      <c r="S18" s="36">
        <f>SUMIFS(СВЦЭМ!$D$39:$D$782,СВЦЭМ!$A$39:$A$782,$A18,СВЦЭМ!$B$39:$B$782,S$11)+'СЕТ СН'!$F$14+СВЦЭМ!$D$10+'СЕТ СН'!$F$5-'СЕТ СН'!$F$24</f>
        <v>4800.3324616099999</v>
      </c>
      <c r="T18" s="36">
        <f>SUMIFS(СВЦЭМ!$D$39:$D$782,СВЦЭМ!$A$39:$A$782,$A18,СВЦЭМ!$B$39:$B$782,T$11)+'СЕТ СН'!$F$14+СВЦЭМ!$D$10+'СЕТ СН'!$F$5-'СЕТ СН'!$F$24</f>
        <v>4767.75485372</v>
      </c>
      <c r="U18" s="36">
        <f>SUMIFS(СВЦЭМ!$D$39:$D$782,СВЦЭМ!$A$39:$A$782,$A18,СВЦЭМ!$B$39:$B$782,U$11)+'СЕТ СН'!$F$14+СВЦЭМ!$D$10+'СЕТ СН'!$F$5-'СЕТ СН'!$F$24</f>
        <v>4768.0527724000003</v>
      </c>
      <c r="V18" s="36">
        <f>SUMIFS(СВЦЭМ!$D$39:$D$782,СВЦЭМ!$A$39:$A$782,$A18,СВЦЭМ!$B$39:$B$782,V$11)+'СЕТ СН'!$F$14+СВЦЭМ!$D$10+'СЕТ СН'!$F$5-'СЕТ СН'!$F$24</f>
        <v>4741.6363325900002</v>
      </c>
      <c r="W18" s="36">
        <f>SUMIFS(СВЦЭМ!$D$39:$D$782,СВЦЭМ!$A$39:$A$782,$A18,СВЦЭМ!$B$39:$B$782,W$11)+'СЕТ СН'!$F$14+СВЦЭМ!$D$10+'СЕТ СН'!$F$5-'СЕТ СН'!$F$24</f>
        <v>4712.7536274399999</v>
      </c>
      <c r="X18" s="36">
        <f>SUMIFS(СВЦЭМ!$D$39:$D$782,СВЦЭМ!$A$39:$A$782,$A18,СВЦЭМ!$B$39:$B$782,X$11)+'СЕТ СН'!$F$14+СВЦЭМ!$D$10+'СЕТ СН'!$F$5-'СЕТ СН'!$F$24</f>
        <v>4752.7321703300004</v>
      </c>
      <c r="Y18" s="36">
        <f>SUMIFS(СВЦЭМ!$D$39:$D$782,СВЦЭМ!$A$39:$A$782,$A18,СВЦЭМ!$B$39:$B$782,Y$11)+'СЕТ СН'!$F$14+СВЦЭМ!$D$10+'СЕТ СН'!$F$5-'СЕТ СН'!$F$24</f>
        <v>4786.8113740400004</v>
      </c>
    </row>
    <row r="19" spans="1:25" ht="15.75" x14ac:dyDescent="0.2">
      <c r="A19" s="35">
        <f t="shared" si="0"/>
        <v>45420</v>
      </c>
      <c r="B19" s="36">
        <f>SUMIFS(СВЦЭМ!$D$39:$D$782,СВЦЭМ!$A$39:$A$782,$A19,СВЦЭМ!$B$39:$B$782,B$11)+'СЕТ СН'!$F$14+СВЦЭМ!$D$10+'СЕТ СН'!$F$5-'СЕТ СН'!$F$24</f>
        <v>4780.4509274900001</v>
      </c>
      <c r="C19" s="36">
        <f>SUMIFS(СВЦЭМ!$D$39:$D$782,СВЦЭМ!$A$39:$A$782,$A19,СВЦЭМ!$B$39:$B$782,C$11)+'СЕТ СН'!$F$14+СВЦЭМ!$D$10+'СЕТ СН'!$F$5-'СЕТ СН'!$F$24</f>
        <v>4836.0522742100002</v>
      </c>
      <c r="D19" s="36">
        <f>SUMIFS(СВЦЭМ!$D$39:$D$782,СВЦЭМ!$A$39:$A$782,$A19,СВЦЭМ!$B$39:$B$782,D$11)+'СЕТ СН'!$F$14+СВЦЭМ!$D$10+'СЕТ СН'!$F$5-'СЕТ СН'!$F$24</f>
        <v>4880.0309133700002</v>
      </c>
      <c r="E19" s="36">
        <f>SUMIFS(СВЦЭМ!$D$39:$D$782,СВЦЭМ!$A$39:$A$782,$A19,СВЦЭМ!$B$39:$B$782,E$11)+'СЕТ СН'!$F$14+СВЦЭМ!$D$10+'СЕТ СН'!$F$5-'СЕТ СН'!$F$24</f>
        <v>4906.0175767500004</v>
      </c>
      <c r="F19" s="36">
        <f>SUMIFS(СВЦЭМ!$D$39:$D$782,СВЦЭМ!$A$39:$A$782,$A19,СВЦЭМ!$B$39:$B$782,F$11)+'СЕТ СН'!$F$14+СВЦЭМ!$D$10+'СЕТ СН'!$F$5-'СЕТ СН'!$F$24</f>
        <v>4921.22193625</v>
      </c>
      <c r="G19" s="36">
        <f>SUMIFS(СВЦЭМ!$D$39:$D$782,СВЦЭМ!$A$39:$A$782,$A19,СВЦЭМ!$B$39:$B$782,G$11)+'СЕТ СН'!$F$14+СВЦЭМ!$D$10+'СЕТ СН'!$F$5-'СЕТ СН'!$F$24</f>
        <v>4893.5034123599999</v>
      </c>
      <c r="H19" s="36">
        <f>SUMIFS(СВЦЭМ!$D$39:$D$782,СВЦЭМ!$A$39:$A$782,$A19,СВЦЭМ!$B$39:$B$782,H$11)+'СЕТ СН'!$F$14+СВЦЭМ!$D$10+'СЕТ СН'!$F$5-'СЕТ СН'!$F$24</f>
        <v>4830.16833288</v>
      </c>
      <c r="I19" s="36">
        <f>SUMIFS(СВЦЭМ!$D$39:$D$782,СВЦЭМ!$A$39:$A$782,$A19,СВЦЭМ!$B$39:$B$782,I$11)+'СЕТ СН'!$F$14+СВЦЭМ!$D$10+'СЕТ СН'!$F$5-'СЕТ СН'!$F$24</f>
        <v>4746.0236963000007</v>
      </c>
      <c r="J19" s="36">
        <f>SUMIFS(СВЦЭМ!$D$39:$D$782,СВЦЭМ!$A$39:$A$782,$A19,СВЦЭМ!$B$39:$B$782,J$11)+'СЕТ СН'!$F$14+СВЦЭМ!$D$10+'СЕТ СН'!$F$5-'СЕТ СН'!$F$24</f>
        <v>4684.2951903399999</v>
      </c>
      <c r="K19" s="36">
        <f>SUMIFS(СВЦЭМ!$D$39:$D$782,СВЦЭМ!$A$39:$A$782,$A19,СВЦЭМ!$B$39:$B$782,K$11)+'СЕТ СН'!$F$14+СВЦЭМ!$D$10+'СЕТ СН'!$F$5-'СЕТ СН'!$F$24</f>
        <v>4672.1545813499997</v>
      </c>
      <c r="L19" s="36">
        <f>SUMIFS(СВЦЭМ!$D$39:$D$782,СВЦЭМ!$A$39:$A$782,$A19,СВЦЭМ!$B$39:$B$782,L$11)+'СЕТ СН'!$F$14+СВЦЭМ!$D$10+'СЕТ СН'!$F$5-'СЕТ СН'!$F$24</f>
        <v>4653.6997887300004</v>
      </c>
      <c r="M19" s="36">
        <f>SUMIFS(СВЦЭМ!$D$39:$D$782,СВЦЭМ!$A$39:$A$782,$A19,СВЦЭМ!$B$39:$B$782,M$11)+'СЕТ СН'!$F$14+СВЦЭМ!$D$10+'СЕТ СН'!$F$5-'СЕТ СН'!$F$24</f>
        <v>4651.56198838</v>
      </c>
      <c r="N19" s="36">
        <f>SUMIFS(СВЦЭМ!$D$39:$D$782,СВЦЭМ!$A$39:$A$782,$A19,СВЦЭМ!$B$39:$B$782,N$11)+'СЕТ СН'!$F$14+СВЦЭМ!$D$10+'СЕТ СН'!$F$5-'СЕТ СН'!$F$24</f>
        <v>4655.4844216900001</v>
      </c>
      <c r="O19" s="36">
        <f>SUMIFS(СВЦЭМ!$D$39:$D$782,СВЦЭМ!$A$39:$A$782,$A19,СВЦЭМ!$B$39:$B$782,O$11)+'СЕТ СН'!$F$14+СВЦЭМ!$D$10+'СЕТ СН'!$F$5-'СЕТ СН'!$F$24</f>
        <v>4679.7515397000006</v>
      </c>
      <c r="P19" s="36">
        <f>SUMIFS(СВЦЭМ!$D$39:$D$782,СВЦЭМ!$A$39:$A$782,$A19,СВЦЭМ!$B$39:$B$782,P$11)+'СЕТ СН'!$F$14+СВЦЭМ!$D$10+'СЕТ СН'!$F$5-'СЕТ СН'!$F$24</f>
        <v>4693.5263754699999</v>
      </c>
      <c r="Q19" s="36">
        <f>SUMIFS(СВЦЭМ!$D$39:$D$782,СВЦЭМ!$A$39:$A$782,$A19,СВЦЭМ!$B$39:$B$782,Q$11)+'СЕТ СН'!$F$14+СВЦЭМ!$D$10+'СЕТ СН'!$F$5-'СЕТ СН'!$F$24</f>
        <v>4717.79426255</v>
      </c>
      <c r="R19" s="36">
        <f>SUMIFS(СВЦЭМ!$D$39:$D$782,СВЦЭМ!$A$39:$A$782,$A19,СВЦЭМ!$B$39:$B$782,R$11)+'СЕТ СН'!$F$14+СВЦЭМ!$D$10+'СЕТ СН'!$F$5-'СЕТ СН'!$F$24</f>
        <v>4721.1072447000006</v>
      </c>
      <c r="S19" s="36">
        <f>SUMIFS(СВЦЭМ!$D$39:$D$782,СВЦЭМ!$A$39:$A$782,$A19,СВЦЭМ!$B$39:$B$782,S$11)+'СЕТ СН'!$F$14+СВЦЭМ!$D$10+'СЕТ СН'!$F$5-'СЕТ СН'!$F$24</f>
        <v>4710.6148226799996</v>
      </c>
      <c r="T19" s="36">
        <f>SUMIFS(СВЦЭМ!$D$39:$D$782,СВЦЭМ!$A$39:$A$782,$A19,СВЦЭМ!$B$39:$B$782,T$11)+'СЕТ СН'!$F$14+СВЦЭМ!$D$10+'СЕТ СН'!$F$5-'СЕТ СН'!$F$24</f>
        <v>4695.5530681600003</v>
      </c>
      <c r="U19" s="36">
        <f>SUMIFS(СВЦЭМ!$D$39:$D$782,СВЦЭМ!$A$39:$A$782,$A19,СВЦЭМ!$B$39:$B$782,U$11)+'СЕТ СН'!$F$14+СВЦЭМ!$D$10+'СЕТ СН'!$F$5-'СЕТ СН'!$F$24</f>
        <v>4681.0037520400001</v>
      </c>
      <c r="V19" s="36">
        <f>SUMIFS(СВЦЭМ!$D$39:$D$782,СВЦЭМ!$A$39:$A$782,$A19,СВЦЭМ!$B$39:$B$782,V$11)+'СЕТ СН'!$F$14+СВЦЭМ!$D$10+'СЕТ СН'!$F$5-'СЕТ СН'!$F$24</f>
        <v>4659.7758653600004</v>
      </c>
      <c r="W19" s="36">
        <f>SUMIFS(СВЦЭМ!$D$39:$D$782,СВЦЭМ!$A$39:$A$782,$A19,СВЦЭМ!$B$39:$B$782,W$11)+'СЕТ СН'!$F$14+СВЦЭМ!$D$10+'СЕТ СН'!$F$5-'СЕТ СН'!$F$24</f>
        <v>4630.9490487200001</v>
      </c>
      <c r="X19" s="36">
        <f>SUMIFS(СВЦЭМ!$D$39:$D$782,СВЦЭМ!$A$39:$A$782,$A19,СВЦЭМ!$B$39:$B$782,X$11)+'СЕТ СН'!$F$14+СВЦЭМ!$D$10+'СЕТ СН'!$F$5-'СЕТ СН'!$F$24</f>
        <v>4636.0440006999997</v>
      </c>
      <c r="Y19" s="36">
        <f>SUMIFS(СВЦЭМ!$D$39:$D$782,СВЦЭМ!$A$39:$A$782,$A19,СВЦЭМ!$B$39:$B$782,Y$11)+'СЕТ СН'!$F$14+СВЦЭМ!$D$10+'СЕТ СН'!$F$5-'СЕТ СН'!$F$24</f>
        <v>4658.4820079300007</v>
      </c>
    </row>
    <row r="20" spans="1:25" ht="15.75" x14ac:dyDescent="0.2">
      <c r="A20" s="35">
        <f t="shared" si="0"/>
        <v>45421</v>
      </c>
      <c r="B20" s="36">
        <f>SUMIFS(СВЦЭМ!$D$39:$D$782,СВЦЭМ!$A$39:$A$782,$A20,СВЦЭМ!$B$39:$B$782,B$11)+'СЕТ СН'!$F$14+СВЦЭМ!$D$10+'СЕТ СН'!$F$5-'СЕТ СН'!$F$24</f>
        <v>4819.9305829700006</v>
      </c>
      <c r="C20" s="36">
        <f>SUMIFS(СВЦЭМ!$D$39:$D$782,СВЦЭМ!$A$39:$A$782,$A20,СВЦЭМ!$B$39:$B$782,C$11)+'СЕТ СН'!$F$14+СВЦЭМ!$D$10+'СЕТ СН'!$F$5-'СЕТ СН'!$F$24</f>
        <v>4879.85995525</v>
      </c>
      <c r="D20" s="36">
        <f>SUMIFS(СВЦЭМ!$D$39:$D$782,СВЦЭМ!$A$39:$A$782,$A20,СВЦЭМ!$B$39:$B$782,D$11)+'СЕТ СН'!$F$14+СВЦЭМ!$D$10+'СЕТ СН'!$F$5-'СЕТ СН'!$F$24</f>
        <v>4923.8124275800001</v>
      </c>
      <c r="E20" s="36">
        <f>SUMIFS(СВЦЭМ!$D$39:$D$782,СВЦЭМ!$A$39:$A$782,$A20,СВЦЭМ!$B$39:$B$782,E$11)+'СЕТ СН'!$F$14+СВЦЭМ!$D$10+'СЕТ СН'!$F$5-'СЕТ СН'!$F$24</f>
        <v>4953.1120067299998</v>
      </c>
      <c r="F20" s="36">
        <f>SUMIFS(СВЦЭМ!$D$39:$D$782,СВЦЭМ!$A$39:$A$782,$A20,СВЦЭМ!$B$39:$B$782,F$11)+'СЕТ СН'!$F$14+СВЦЭМ!$D$10+'СЕТ СН'!$F$5-'СЕТ СН'!$F$24</f>
        <v>4953.1799600699997</v>
      </c>
      <c r="G20" s="36">
        <f>SUMIFS(СВЦЭМ!$D$39:$D$782,СВЦЭМ!$A$39:$A$782,$A20,СВЦЭМ!$B$39:$B$782,G$11)+'СЕТ СН'!$F$14+СВЦЭМ!$D$10+'СЕТ СН'!$F$5-'СЕТ СН'!$F$24</f>
        <v>4937.3360821599999</v>
      </c>
      <c r="H20" s="36">
        <f>SUMIFS(СВЦЭМ!$D$39:$D$782,СВЦЭМ!$A$39:$A$782,$A20,СВЦЭМ!$B$39:$B$782,H$11)+'СЕТ СН'!$F$14+СВЦЭМ!$D$10+'СЕТ СН'!$F$5-'СЕТ СН'!$F$24</f>
        <v>4936.2817458400004</v>
      </c>
      <c r="I20" s="36">
        <f>SUMIFS(СВЦЭМ!$D$39:$D$782,СВЦЭМ!$A$39:$A$782,$A20,СВЦЭМ!$B$39:$B$782,I$11)+'СЕТ СН'!$F$14+СВЦЭМ!$D$10+'СЕТ СН'!$F$5-'СЕТ СН'!$F$24</f>
        <v>4888.2978163999996</v>
      </c>
      <c r="J20" s="36">
        <f>SUMIFS(СВЦЭМ!$D$39:$D$782,СВЦЭМ!$A$39:$A$782,$A20,СВЦЭМ!$B$39:$B$782,J$11)+'СЕТ СН'!$F$14+СВЦЭМ!$D$10+'СЕТ СН'!$F$5-'СЕТ СН'!$F$24</f>
        <v>4808.9386725800005</v>
      </c>
      <c r="K20" s="36">
        <f>SUMIFS(СВЦЭМ!$D$39:$D$782,СВЦЭМ!$A$39:$A$782,$A20,СВЦЭМ!$B$39:$B$782,K$11)+'СЕТ СН'!$F$14+СВЦЭМ!$D$10+'СЕТ СН'!$F$5-'СЕТ СН'!$F$24</f>
        <v>4749.5348231799999</v>
      </c>
      <c r="L20" s="36">
        <f>SUMIFS(СВЦЭМ!$D$39:$D$782,СВЦЭМ!$A$39:$A$782,$A20,СВЦЭМ!$B$39:$B$782,L$11)+'СЕТ СН'!$F$14+СВЦЭМ!$D$10+'СЕТ СН'!$F$5-'СЕТ СН'!$F$24</f>
        <v>4698.8875175000003</v>
      </c>
      <c r="M20" s="36">
        <f>SUMIFS(СВЦЭМ!$D$39:$D$782,СВЦЭМ!$A$39:$A$782,$A20,СВЦЭМ!$B$39:$B$782,M$11)+'СЕТ СН'!$F$14+СВЦЭМ!$D$10+'СЕТ СН'!$F$5-'СЕТ СН'!$F$24</f>
        <v>4695.9193303600005</v>
      </c>
      <c r="N20" s="36">
        <f>SUMIFS(СВЦЭМ!$D$39:$D$782,СВЦЭМ!$A$39:$A$782,$A20,СВЦЭМ!$B$39:$B$782,N$11)+'СЕТ СН'!$F$14+СВЦЭМ!$D$10+'СЕТ СН'!$F$5-'СЕТ СН'!$F$24</f>
        <v>4735.8526886999998</v>
      </c>
      <c r="O20" s="36">
        <f>SUMIFS(СВЦЭМ!$D$39:$D$782,СВЦЭМ!$A$39:$A$782,$A20,СВЦЭМ!$B$39:$B$782,O$11)+'СЕТ СН'!$F$14+СВЦЭМ!$D$10+'СЕТ СН'!$F$5-'СЕТ СН'!$F$24</f>
        <v>4765.0497343900006</v>
      </c>
      <c r="P20" s="36">
        <f>SUMIFS(СВЦЭМ!$D$39:$D$782,СВЦЭМ!$A$39:$A$782,$A20,СВЦЭМ!$B$39:$B$782,P$11)+'СЕТ СН'!$F$14+СВЦЭМ!$D$10+'СЕТ СН'!$F$5-'СЕТ СН'!$F$24</f>
        <v>4742.0592462200002</v>
      </c>
      <c r="Q20" s="36">
        <f>SUMIFS(СВЦЭМ!$D$39:$D$782,СВЦЭМ!$A$39:$A$782,$A20,СВЦЭМ!$B$39:$B$782,Q$11)+'СЕТ СН'!$F$14+СВЦЭМ!$D$10+'СЕТ СН'!$F$5-'СЕТ СН'!$F$24</f>
        <v>4774.6482188</v>
      </c>
      <c r="R20" s="36">
        <f>SUMIFS(СВЦЭМ!$D$39:$D$782,СВЦЭМ!$A$39:$A$782,$A20,СВЦЭМ!$B$39:$B$782,R$11)+'СЕТ СН'!$F$14+СВЦЭМ!$D$10+'СЕТ СН'!$F$5-'СЕТ СН'!$F$24</f>
        <v>4777.3587994899999</v>
      </c>
      <c r="S20" s="36">
        <f>SUMIFS(СВЦЭМ!$D$39:$D$782,СВЦЭМ!$A$39:$A$782,$A20,СВЦЭМ!$B$39:$B$782,S$11)+'СЕТ СН'!$F$14+СВЦЭМ!$D$10+'СЕТ СН'!$F$5-'СЕТ СН'!$F$24</f>
        <v>4771.38848633</v>
      </c>
      <c r="T20" s="36">
        <f>SUMIFS(СВЦЭМ!$D$39:$D$782,СВЦЭМ!$A$39:$A$782,$A20,СВЦЭМ!$B$39:$B$782,T$11)+'СЕТ СН'!$F$14+СВЦЭМ!$D$10+'СЕТ СН'!$F$5-'СЕТ СН'!$F$24</f>
        <v>4736.0733471700005</v>
      </c>
      <c r="U20" s="36">
        <f>SUMIFS(СВЦЭМ!$D$39:$D$782,СВЦЭМ!$A$39:$A$782,$A20,СВЦЭМ!$B$39:$B$782,U$11)+'СЕТ СН'!$F$14+СВЦЭМ!$D$10+'СЕТ СН'!$F$5-'СЕТ СН'!$F$24</f>
        <v>4732.2006514499999</v>
      </c>
      <c r="V20" s="36">
        <f>SUMIFS(СВЦЭМ!$D$39:$D$782,СВЦЭМ!$A$39:$A$782,$A20,СВЦЭМ!$B$39:$B$782,V$11)+'СЕТ СН'!$F$14+СВЦЭМ!$D$10+'СЕТ СН'!$F$5-'СЕТ СН'!$F$24</f>
        <v>4685.9671996400002</v>
      </c>
      <c r="W20" s="36">
        <f>SUMIFS(СВЦЭМ!$D$39:$D$782,СВЦЭМ!$A$39:$A$782,$A20,СВЦЭМ!$B$39:$B$782,W$11)+'СЕТ СН'!$F$14+СВЦЭМ!$D$10+'СЕТ СН'!$F$5-'СЕТ СН'!$F$24</f>
        <v>4649.98382047</v>
      </c>
      <c r="X20" s="36">
        <f>SUMIFS(СВЦЭМ!$D$39:$D$782,СВЦЭМ!$A$39:$A$782,$A20,СВЦЭМ!$B$39:$B$782,X$11)+'СЕТ СН'!$F$14+СВЦЭМ!$D$10+'СЕТ СН'!$F$5-'СЕТ СН'!$F$24</f>
        <v>4693.6220606000006</v>
      </c>
      <c r="Y20" s="36">
        <f>SUMIFS(СВЦЭМ!$D$39:$D$782,СВЦЭМ!$A$39:$A$782,$A20,СВЦЭМ!$B$39:$B$782,Y$11)+'СЕТ СН'!$F$14+СВЦЭМ!$D$10+'СЕТ СН'!$F$5-'СЕТ СН'!$F$24</f>
        <v>4766.4808942899999</v>
      </c>
    </row>
    <row r="21" spans="1:25" ht="15.75" x14ac:dyDescent="0.2">
      <c r="A21" s="35">
        <f t="shared" si="0"/>
        <v>45422</v>
      </c>
      <c r="B21" s="36">
        <f>SUMIFS(СВЦЭМ!$D$39:$D$782,СВЦЭМ!$A$39:$A$782,$A21,СВЦЭМ!$B$39:$B$782,B$11)+'СЕТ СН'!$F$14+СВЦЭМ!$D$10+'СЕТ СН'!$F$5-'СЕТ СН'!$F$24</f>
        <v>4869.2698704800005</v>
      </c>
      <c r="C21" s="36">
        <f>SUMIFS(СВЦЭМ!$D$39:$D$782,СВЦЭМ!$A$39:$A$782,$A21,СВЦЭМ!$B$39:$B$782,C$11)+'СЕТ СН'!$F$14+СВЦЭМ!$D$10+'СЕТ СН'!$F$5-'СЕТ СН'!$F$24</f>
        <v>4924.7379536799999</v>
      </c>
      <c r="D21" s="36">
        <f>SUMIFS(СВЦЭМ!$D$39:$D$782,СВЦЭМ!$A$39:$A$782,$A21,СВЦЭМ!$B$39:$B$782,D$11)+'СЕТ СН'!$F$14+СВЦЭМ!$D$10+'СЕТ СН'!$F$5-'СЕТ СН'!$F$24</f>
        <v>4950.8952613299998</v>
      </c>
      <c r="E21" s="36">
        <f>SUMIFS(СВЦЭМ!$D$39:$D$782,СВЦЭМ!$A$39:$A$782,$A21,СВЦЭМ!$B$39:$B$782,E$11)+'СЕТ СН'!$F$14+СВЦЭМ!$D$10+'СЕТ СН'!$F$5-'СЕТ СН'!$F$24</f>
        <v>4980.1936124700005</v>
      </c>
      <c r="F21" s="36">
        <f>SUMIFS(СВЦЭМ!$D$39:$D$782,СВЦЭМ!$A$39:$A$782,$A21,СВЦЭМ!$B$39:$B$782,F$11)+'СЕТ СН'!$F$14+СВЦЭМ!$D$10+'СЕТ СН'!$F$5-'СЕТ СН'!$F$24</f>
        <v>4979.2972915500004</v>
      </c>
      <c r="G21" s="36">
        <f>SUMIFS(СВЦЭМ!$D$39:$D$782,СВЦЭМ!$A$39:$A$782,$A21,СВЦЭМ!$B$39:$B$782,G$11)+'СЕТ СН'!$F$14+СВЦЭМ!$D$10+'СЕТ СН'!$F$5-'СЕТ СН'!$F$24</f>
        <v>4981.64364484</v>
      </c>
      <c r="H21" s="36">
        <f>SUMIFS(СВЦЭМ!$D$39:$D$782,СВЦЭМ!$A$39:$A$782,$A21,СВЦЭМ!$B$39:$B$782,H$11)+'СЕТ СН'!$F$14+СВЦЭМ!$D$10+'СЕТ СН'!$F$5-'СЕТ СН'!$F$24</f>
        <v>4943.3374100199999</v>
      </c>
      <c r="I21" s="36">
        <f>SUMIFS(СВЦЭМ!$D$39:$D$782,СВЦЭМ!$A$39:$A$782,$A21,СВЦЭМ!$B$39:$B$782,I$11)+'СЕТ СН'!$F$14+СВЦЭМ!$D$10+'СЕТ СН'!$F$5-'СЕТ СН'!$F$24</f>
        <v>4898.5508257700003</v>
      </c>
      <c r="J21" s="36">
        <f>SUMIFS(СВЦЭМ!$D$39:$D$782,СВЦЭМ!$A$39:$A$782,$A21,СВЦЭМ!$B$39:$B$782,J$11)+'СЕТ СН'!$F$14+СВЦЭМ!$D$10+'СЕТ СН'!$F$5-'СЕТ СН'!$F$24</f>
        <v>4818.1931291199999</v>
      </c>
      <c r="K21" s="36">
        <f>SUMIFS(СВЦЭМ!$D$39:$D$782,СВЦЭМ!$A$39:$A$782,$A21,СВЦЭМ!$B$39:$B$782,K$11)+'СЕТ СН'!$F$14+СВЦЭМ!$D$10+'СЕТ СН'!$F$5-'СЕТ СН'!$F$24</f>
        <v>4756.61740577</v>
      </c>
      <c r="L21" s="36">
        <f>SUMIFS(СВЦЭМ!$D$39:$D$782,СВЦЭМ!$A$39:$A$782,$A21,СВЦЭМ!$B$39:$B$782,L$11)+'СЕТ СН'!$F$14+СВЦЭМ!$D$10+'СЕТ СН'!$F$5-'СЕТ СН'!$F$24</f>
        <v>4711.6948466900003</v>
      </c>
      <c r="M21" s="36">
        <f>SUMIFS(СВЦЭМ!$D$39:$D$782,СВЦЭМ!$A$39:$A$782,$A21,СВЦЭМ!$B$39:$B$782,M$11)+'СЕТ СН'!$F$14+СВЦЭМ!$D$10+'СЕТ СН'!$F$5-'СЕТ СН'!$F$24</f>
        <v>4712.9157622399998</v>
      </c>
      <c r="N21" s="36">
        <f>SUMIFS(СВЦЭМ!$D$39:$D$782,СВЦЭМ!$A$39:$A$782,$A21,СВЦЭМ!$B$39:$B$782,N$11)+'СЕТ СН'!$F$14+СВЦЭМ!$D$10+'СЕТ СН'!$F$5-'СЕТ СН'!$F$24</f>
        <v>4727.5595599400003</v>
      </c>
      <c r="O21" s="36">
        <f>SUMIFS(СВЦЭМ!$D$39:$D$782,СВЦЭМ!$A$39:$A$782,$A21,СВЦЭМ!$B$39:$B$782,O$11)+'СЕТ СН'!$F$14+СВЦЭМ!$D$10+'СЕТ СН'!$F$5-'СЕТ СН'!$F$24</f>
        <v>4738.4656882199997</v>
      </c>
      <c r="P21" s="36">
        <f>SUMIFS(СВЦЭМ!$D$39:$D$782,СВЦЭМ!$A$39:$A$782,$A21,СВЦЭМ!$B$39:$B$782,P$11)+'СЕТ СН'!$F$14+СВЦЭМ!$D$10+'СЕТ СН'!$F$5-'СЕТ СН'!$F$24</f>
        <v>4745.3169845900002</v>
      </c>
      <c r="Q21" s="36">
        <f>SUMIFS(СВЦЭМ!$D$39:$D$782,СВЦЭМ!$A$39:$A$782,$A21,СВЦЭМ!$B$39:$B$782,Q$11)+'СЕТ СН'!$F$14+СВЦЭМ!$D$10+'СЕТ СН'!$F$5-'СЕТ СН'!$F$24</f>
        <v>4776.58845053</v>
      </c>
      <c r="R21" s="36">
        <f>SUMIFS(СВЦЭМ!$D$39:$D$782,СВЦЭМ!$A$39:$A$782,$A21,СВЦЭМ!$B$39:$B$782,R$11)+'СЕТ СН'!$F$14+СВЦЭМ!$D$10+'СЕТ СН'!$F$5-'СЕТ СН'!$F$24</f>
        <v>4792.1068103899997</v>
      </c>
      <c r="S21" s="36">
        <f>SUMIFS(СВЦЭМ!$D$39:$D$782,СВЦЭМ!$A$39:$A$782,$A21,СВЦЭМ!$B$39:$B$782,S$11)+'СЕТ СН'!$F$14+СВЦЭМ!$D$10+'СЕТ СН'!$F$5-'СЕТ СН'!$F$24</f>
        <v>4787.5923154299999</v>
      </c>
      <c r="T21" s="36">
        <f>SUMIFS(СВЦЭМ!$D$39:$D$782,СВЦЭМ!$A$39:$A$782,$A21,СВЦЭМ!$B$39:$B$782,T$11)+'СЕТ СН'!$F$14+СВЦЭМ!$D$10+'СЕТ СН'!$F$5-'СЕТ СН'!$F$24</f>
        <v>4755.5743301500006</v>
      </c>
      <c r="U21" s="36">
        <f>SUMIFS(СВЦЭМ!$D$39:$D$782,СВЦЭМ!$A$39:$A$782,$A21,СВЦЭМ!$B$39:$B$782,U$11)+'СЕТ СН'!$F$14+СВЦЭМ!$D$10+'СЕТ СН'!$F$5-'СЕТ СН'!$F$24</f>
        <v>4735.7291521999996</v>
      </c>
      <c r="V21" s="36">
        <f>SUMIFS(СВЦЭМ!$D$39:$D$782,СВЦЭМ!$A$39:$A$782,$A21,СВЦЭМ!$B$39:$B$782,V$11)+'СЕТ СН'!$F$14+СВЦЭМ!$D$10+'СЕТ СН'!$F$5-'СЕТ СН'!$F$24</f>
        <v>4698.8425298900002</v>
      </c>
      <c r="W21" s="36">
        <f>SUMIFS(СВЦЭМ!$D$39:$D$782,СВЦЭМ!$A$39:$A$782,$A21,СВЦЭМ!$B$39:$B$782,W$11)+'СЕТ СН'!$F$14+СВЦЭМ!$D$10+'СЕТ СН'!$F$5-'СЕТ СН'!$F$24</f>
        <v>4692.00123093</v>
      </c>
      <c r="X21" s="36">
        <f>SUMIFS(СВЦЭМ!$D$39:$D$782,СВЦЭМ!$A$39:$A$782,$A21,СВЦЭМ!$B$39:$B$782,X$11)+'СЕТ СН'!$F$14+СВЦЭМ!$D$10+'СЕТ СН'!$F$5-'СЕТ СН'!$F$24</f>
        <v>4728.2633107000001</v>
      </c>
      <c r="Y21" s="36">
        <f>SUMIFS(СВЦЭМ!$D$39:$D$782,СВЦЭМ!$A$39:$A$782,$A21,СВЦЭМ!$B$39:$B$782,Y$11)+'СЕТ СН'!$F$14+СВЦЭМ!$D$10+'СЕТ СН'!$F$5-'СЕТ СН'!$F$24</f>
        <v>4782.6385667900004</v>
      </c>
    </row>
    <row r="22" spans="1:25" ht="15.75" x14ac:dyDescent="0.2">
      <c r="A22" s="35">
        <f t="shared" si="0"/>
        <v>45423</v>
      </c>
      <c r="B22" s="36">
        <f>SUMIFS(СВЦЭМ!$D$39:$D$782,СВЦЭМ!$A$39:$A$782,$A22,СВЦЭМ!$B$39:$B$782,B$11)+'СЕТ СН'!$F$14+СВЦЭМ!$D$10+'СЕТ СН'!$F$5-'СЕТ СН'!$F$24</f>
        <v>4830.1338416199997</v>
      </c>
      <c r="C22" s="36">
        <f>SUMIFS(СВЦЭМ!$D$39:$D$782,СВЦЭМ!$A$39:$A$782,$A22,СВЦЭМ!$B$39:$B$782,C$11)+'СЕТ СН'!$F$14+СВЦЭМ!$D$10+'СЕТ СН'!$F$5-'СЕТ СН'!$F$24</f>
        <v>4930.5719594399998</v>
      </c>
      <c r="D22" s="36">
        <f>SUMIFS(СВЦЭМ!$D$39:$D$782,СВЦЭМ!$A$39:$A$782,$A22,СВЦЭМ!$B$39:$B$782,D$11)+'СЕТ СН'!$F$14+СВЦЭМ!$D$10+'СЕТ СН'!$F$5-'СЕТ СН'!$F$24</f>
        <v>4958.40433175</v>
      </c>
      <c r="E22" s="36">
        <f>SUMIFS(СВЦЭМ!$D$39:$D$782,СВЦЭМ!$A$39:$A$782,$A22,СВЦЭМ!$B$39:$B$782,E$11)+'СЕТ СН'!$F$14+СВЦЭМ!$D$10+'СЕТ СН'!$F$5-'СЕТ СН'!$F$24</f>
        <v>4973.5067823500003</v>
      </c>
      <c r="F22" s="36">
        <f>SUMIFS(СВЦЭМ!$D$39:$D$782,СВЦЭМ!$A$39:$A$782,$A22,СВЦЭМ!$B$39:$B$782,F$11)+'СЕТ СН'!$F$14+СВЦЭМ!$D$10+'СЕТ СН'!$F$5-'СЕТ СН'!$F$24</f>
        <v>4988.3589117299998</v>
      </c>
      <c r="G22" s="36">
        <f>SUMIFS(СВЦЭМ!$D$39:$D$782,СВЦЭМ!$A$39:$A$782,$A22,СВЦЭМ!$B$39:$B$782,G$11)+'СЕТ СН'!$F$14+СВЦЭМ!$D$10+'СЕТ СН'!$F$5-'СЕТ СН'!$F$24</f>
        <v>4974.8135681000003</v>
      </c>
      <c r="H22" s="36">
        <f>SUMIFS(СВЦЭМ!$D$39:$D$782,СВЦЭМ!$A$39:$A$782,$A22,СВЦЭМ!$B$39:$B$782,H$11)+'СЕТ СН'!$F$14+СВЦЭМ!$D$10+'СЕТ СН'!$F$5-'СЕТ СН'!$F$24</f>
        <v>4939.3200753900001</v>
      </c>
      <c r="I22" s="36">
        <f>SUMIFS(СВЦЭМ!$D$39:$D$782,СВЦЭМ!$A$39:$A$782,$A22,СВЦЭМ!$B$39:$B$782,I$11)+'СЕТ СН'!$F$14+СВЦЭМ!$D$10+'СЕТ СН'!$F$5-'СЕТ СН'!$F$24</f>
        <v>4906.3224540600004</v>
      </c>
      <c r="J22" s="36">
        <f>SUMIFS(СВЦЭМ!$D$39:$D$782,СВЦЭМ!$A$39:$A$782,$A22,СВЦЭМ!$B$39:$B$782,J$11)+'СЕТ СН'!$F$14+СВЦЭМ!$D$10+'СЕТ СН'!$F$5-'СЕТ СН'!$F$24</f>
        <v>4824.9788918499999</v>
      </c>
      <c r="K22" s="36">
        <f>SUMIFS(СВЦЭМ!$D$39:$D$782,СВЦЭМ!$A$39:$A$782,$A22,СВЦЭМ!$B$39:$B$782,K$11)+'СЕТ СН'!$F$14+СВЦЭМ!$D$10+'СЕТ СН'!$F$5-'СЕТ СН'!$F$24</f>
        <v>4784.45296925</v>
      </c>
      <c r="L22" s="36">
        <f>SUMIFS(СВЦЭМ!$D$39:$D$782,СВЦЭМ!$A$39:$A$782,$A22,СВЦЭМ!$B$39:$B$782,L$11)+'СЕТ СН'!$F$14+СВЦЭМ!$D$10+'СЕТ СН'!$F$5-'СЕТ СН'!$F$24</f>
        <v>4750.4719812500007</v>
      </c>
      <c r="M22" s="36">
        <f>SUMIFS(СВЦЭМ!$D$39:$D$782,СВЦЭМ!$A$39:$A$782,$A22,СВЦЭМ!$B$39:$B$782,M$11)+'СЕТ СН'!$F$14+СВЦЭМ!$D$10+'СЕТ СН'!$F$5-'СЕТ СН'!$F$24</f>
        <v>4753.2697862300001</v>
      </c>
      <c r="N22" s="36">
        <f>SUMIFS(СВЦЭМ!$D$39:$D$782,СВЦЭМ!$A$39:$A$782,$A22,СВЦЭМ!$B$39:$B$782,N$11)+'СЕТ СН'!$F$14+СВЦЭМ!$D$10+'СЕТ СН'!$F$5-'СЕТ СН'!$F$24</f>
        <v>4766.1342727499996</v>
      </c>
      <c r="O22" s="36">
        <f>SUMIFS(СВЦЭМ!$D$39:$D$782,СВЦЭМ!$A$39:$A$782,$A22,СВЦЭМ!$B$39:$B$782,O$11)+'СЕТ СН'!$F$14+СВЦЭМ!$D$10+'СЕТ СН'!$F$5-'СЕТ СН'!$F$24</f>
        <v>4785.2397447900003</v>
      </c>
      <c r="P22" s="36">
        <f>SUMIFS(СВЦЭМ!$D$39:$D$782,СВЦЭМ!$A$39:$A$782,$A22,СВЦЭМ!$B$39:$B$782,P$11)+'СЕТ СН'!$F$14+СВЦЭМ!$D$10+'СЕТ СН'!$F$5-'СЕТ СН'!$F$24</f>
        <v>4801.2987855299998</v>
      </c>
      <c r="Q22" s="36">
        <f>SUMIFS(СВЦЭМ!$D$39:$D$782,СВЦЭМ!$A$39:$A$782,$A22,СВЦЭМ!$B$39:$B$782,Q$11)+'СЕТ СН'!$F$14+СВЦЭМ!$D$10+'СЕТ СН'!$F$5-'СЕТ СН'!$F$24</f>
        <v>4816.5614107600004</v>
      </c>
      <c r="R22" s="36">
        <f>SUMIFS(СВЦЭМ!$D$39:$D$782,СВЦЭМ!$A$39:$A$782,$A22,СВЦЭМ!$B$39:$B$782,R$11)+'СЕТ СН'!$F$14+СВЦЭМ!$D$10+'СЕТ СН'!$F$5-'СЕТ СН'!$F$24</f>
        <v>4822.0965123000005</v>
      </c>
      <c r="S22" s="36">
        <f>SUMIFS(СВЦЭМ!$D$39:$D$782,СВЦЭМ!$A$39:$A$782,$A22,СВЦЭМ!$B$39:$B$782,S$11)+'СЕТ СН'!$F$14+СВЦЭМ!$D$10+'СЕТ СН'!$F$5-'СЕТ СН'!$F$24</f>
        <v>4810.9520314800002</v>
      </c>
      <c r="T22" s="36">
        <f>SUMIFS(СВЦЭМ!$D$39:$D$782,СВЦЭМ!$A$39:$A$782,$A22,СВЦЭМ!$B$39:$B$782,T$11)+'СЕТ СН'!$F$14+СВЦЭМ!$D$10+'СЕТ СН'!$F$5-'СЕТ СН'!$F$24</f>
        <v>4796.7145334699999</v>
      </c>
      <c r="U22" s="36">
        <f>SUMIFS(СВЦЭМ!$D$39:$D$782,СВЦЭМ!$A$39:$A$782,$A22,СВЦЭМ!$B$39:$B$782,U$11)+'СЕТ СН'!$F$14+СВЦЭМ!$D$10+'СЕТ СН'!$F$5-'СЕТ СН'!$F$24</f>
        <v>4786.7215606700001</v>
      </c>
      <c r="V22" s="36">
        <f>SUMIFS(СВЦЭМ!$D$39:$D$782,СВЦЭМ!$A$39:$A$782,$A22,СВЦЭМ!$B$39:$B$782,V$11)+'СЕТ СН'!$F$14+СВЦЭМ!$D$10+'СЕТ СН'!$F$5-'СЕТ СН'!$F$24</f>
        <v>4751.9978205400002</v>
      </c>
      <c r="W22" s="36">
        <f>SUMIFS(СВЦЭМ!$D$39:$D$782,СВЦЭМ!$A$39:$A$782,$A22,СВЦЭМ!$B$39:$B$782,W$11)+'СЕТ СН'!$F$14+СВЦЭМ!$D$10+'СЕТ СН'!$F$5-'СЕТ СН'!$F$24</f>
        <v>4735.1777197700003</v>
      </c>
      <c r="X22" s="36">
        <f>SUMIFS(СВЦЭМ!$D$39:$D$782,СВЦЭМ!$A$39:$A$782,$A22,СВЦЭМ!$B$39:$B$782,X$11)+'СЕТ СН'!$F$14+СВЦЭМ!$D$10+'СЕТ СН'!$F$5-'СЕТ СН'!$F$24</f>
        <v>4762.2676701</v>
      </c>
      <c r="Y22" s="36">
        <f>SUMIFS(СВЦЭМ!$D$39:$D$782,СВЦЭМ!$A$39:$A$782,$A22,СВЦЭМ!$B$39:$B$782,Y$11)+'СЕТ СН'!$F$14+СВЦЭМ!$D$10+'СЕТ СН'!$F$5-'СЕТ СН'!$F$24</f>
        <v>4819.3195653299999</v>
      </c>
    </row>
    <row r="23" spans="1:25" ht="15.75" x14ac:dyDescent="0.2">
      <c r="A23" s="35">
        <f t="shared" si="0"/>
        <v>45424</v>
      </c>
      <c r="B23" s="36">
        <f>SUMIFS(СВЦЭМ!$D$39:$D$782,СВЦЭМ!$A$39:$A$782,$A23,СВЦЭМ!$B$39:$B$782,B$11)+'СЕТ СН'!$F$14+СВЦЭМ!$D$10+'СЕТ СН'!$F$5-'СЕТ СН'!$F$24</f>
        <v>4904.6316262700002</v>
      </c>
      <c r="C23" s="36">
        <f>SUMIFS(СВЦЭМ!$D$39:$D$782,СВЦЭМ!$A$39:$A$782,$A23,СВЦЭМ!$B$39:$B$782,C$11)+'СЕТ СН'!$F$14+СВЦЭМ!$D$10+'СЕТ СН'!$F$5-'СЕТ СН'!$F$24</f>
        <v>4950.3455713900003</v>
      </c>
      <c r="D23" s="36">
        <f>SUMIFS(СВЦЭМ!$D$39:$D$782,СВЦЭМ!$A$39:$A$782,$A23,СВЦЭМ!$B$39:$B$782,D$11)+'СЕТ СН'!$F$14+СВЦЭМ!$D$10+'СЕТ СН'!$F$5-'СЕТ СН'!$F$24</f>
        <v>4979.6691352300004</v>
      </c>
      <c r="E23" s="36">
        <f>SUMIFS(СВЦЭМ!$D$39:$D$782,СВЦЭМ!$A$39:$A$782,$A23,СВЦЭМ!$B$39:$B$782,E$11)+'СЕТ СН'!$F$14+СВЦЭМ!$D$10+'СЕТ СН'!$F$5-'СЕТ СН'!$F$24</f>
        <v>5003.5560540900005</v>
      </c>
      <c r="F23" s="36">
        <f>SUMIFS(СВЦЭМ!$D$39:$D$782,СВЦЭМ!$A$39:$A$782,$A23,СВЦЭМ!$B$39:$B$782,F$11)+'СЕТ СН'!$F$14+СВЦЭМ!$D$10+'СЕТ СН'!$F$5-'СЕТ СН'!$F$24</f>
        <v>5016.4769288099997</v>
      </c>
      <c r="G23" s="36">
        <f>SUMIFS(СВЦЭМ!$D$39:$D$782,СВЦЭМ!$A$39:$A$782,$A23,СВЦЭМ!$B$39:$B$782,G$11)+'СЕТ СН'!$F$14+СВЦЭМ!$D$10+'СЕТ СН'!$F$5-'СЕТ СН'!$F$24</f>
        <v>4996.8964291700004</v>
      </c>
      <c r="H23" s="36">
        <f>SUMIFS(СВЦЭМ!$D$39:$D$782,СВЦЭМ!$A$39:$A$782,$A23,СВЦЭМ!$B$39:$B$782,H$11)+'СЕТ СН'!$F$14+СВЦЭМ!$D$10+'СЕТ СН'!$F$5-'СЕТ СН'!$F$24</f>
        <v>4972.5316659099999</v>
      </c>
      <c r="I23" s="36">
        <f>SUMIFS(СВЦЭМ!$D$39:$D$782,СВЦЭМ!$A$39:$A$782,$A23,СВЦЭМ!$B$39:$B$782,I$11)+'СЕТ СН'!$F$14+СВЦЭМ!$D$10+'СЕТ СН'!$F$5-'СЕТ СН'!$F$24</f>
        <v>4937.8166215600004</v>
      </c>
      <c r="J23" s="36">
        <f>SUMIFS(СВЦЭМ!$D$39:$D$782,СВЦЭМ!$A$39:$A$782,$A23,СВЦЭМ!$B$39:$B$782,J$11)+'СЕТ СН'!$F$14+СВЦЭМ!$D$10+'СЕТ СН'!$F$5-'СЕТ СН'!$F$24</f>
        <v>4851.4397871900001</v>
      </c>
      <c r="K23" s="36">
        <f>SUMIFS(СВЦЭМ!$D$39:$D$782,СВЦЭМ!$A$39:$A$782,$A23,СВЦЭМ!$B$39:$B$782,K$11)+'СЕТ СН'!$F$14+СВЦЭМ!$D$10+'СЕТ СН'!$F$5-'СЕТ СН'!$F$24</f>
        <v>4770.3211900100005</v>
      </c>
      <c r="L23" s="36">
        <f>SUMIFS(СВЦЭМ!$D$39:$D$782,СВЦЭМ!$A$39:$A$782,$A23,СВЦЭМ!$B$39:$B$782,L$11)+'СЕТ СН'!$F$14+СВЦЭМ!$D$10+'СЕТ СН'!$F$5-'СЕТ СН'!$F$24</f>
        <v>4750.0563130700002</v>
      </c>
      <c r="M23" s="36">
        <f>SUMIFS(СВЦЭМ!$D$39:$D$782,СВЦЭМ!$A$39:$A$782,$A23,СВЦЭМ!$B$39:$B$782,M$11)+'СЕТ СН'!$F$14+СВЦЭМ!$D$10+'СЕТ СН'!$F$5-'СЕТ СН'!$F$24</f>
        <v>4744.5497855800004</v>
      </c>
      <c r="N23" s="36">
        <f>SUMIFS(СВЦЭМ!$D$39:$D$782,СВЦЭМ!$A$39:$A$782,$A23,СВЦЭМ!$B$39:$B$782,N$11)+'СЕТ СН'!$F$14+СВЦЭМ!$D$10+'СЕТ СН'!$F$5-'СЕТ СН'!$F$24</f>
        <v>4758.4139996000004</v>
      </c>
      <c r="O23" s="36">
        <f>SUMIFS(СВЦЭМ!$D$39:$D$782,СВЦЭМ!$A$39:$A$782,$A23,СВЦЭМ!$B$39:$B$782,O$11)+'СЕТ СН'!$F$14+СВЦЭМ!$D$10+'СЕТ СН'!$F$5-'СЕТ СН'!$F$24</f>
        <v>4786.6587536500001</v>
      </c>
      <c r="P23" s="36">
        <f>SUMIFS(СВЦЭМ!$D$39:$D$782,СВЦЭМ!$A$39:$A$782,$A23,СВЦЭМ!$B$39:$B$782,P$11)+'СЕТ СН'!$F$14+СВЦЭМ!$D$10+'СЕТ СН'!$F$5-'СЕТ СН'!$F$24</f>
        <v>4801.3432830299998</v>
      </c>
      <c r="Q23" s="36">
        <f>SUMIFS(СВЦЭМ!$D$39:$D$782,СВЦЭМ!$A$39:$A$782,$A23,СВЦЭМ!$B$39:$B$782,Q$11)+'СЕТ СН'!$F$14+СВЦЭМ!$D$10+'СЕТ СН'!$F$5-'СЕТ СН'!$F$24</f>
        <v>4824.9295170599999</v>
      </c>
      <c r="R23" s="36">
        <f>SUMIFS(СВЦЭМ!$D$39:$D$782,СВЦЭМ!$A$39:$A$782,$A23,СВЦЭМ!$B$39:$B$782,R$11)+'СЕТ СН'!$F$14+СВЦЭМ!$D$10+'СЕТ СН'!$F$5-'СЕТ СН'!$F$24</f>
        <v>4840.71277629</v>
      </c>
      <c r="S23" s="36">
        <f>SUMIFS(СВЦЭМ!$D$39:$D$782,СВЦЭМ!$A$39:$A$782,$A23,СВЦЭМ!$B$39:$B$782,S$11)+'СЕТ СН'!$F$14+СВЦЭМ!$D$10+'СЕТ СН'!$F$5-'СЕТ СН'!$F$24</f>
        <v>4827.1514672399999</v>
      </c>
      <c r="T23" s="36">
        <f>SUMIFS(СВЦЭМ!$D$39:$D$782,СВЦЭМ!$A$39:$A$782,$A23,СВЦЭМ!$B$39:$B$782,T$11)+'СЕТ СН'!$F$14+СВЦЭМ!$D$10+'СЕТ СН'!$F$5-'СЕТ СН'!$F$24</f>
        <v>4785.1383266700004</v>
      </c>
      <c r="U23" s="36">
        <f>SUMIFS(СВЦЭМ!$D$39:$D$782,СВЦЭМ!$A$39:$A$782,$A23,СВЦЭМ!$B$39:$B$782,U$11)+'СЕТ СН'!$F$14+СВЦЭМ!$D$10+'СЕТ СН'!$F$5-'СЕТ СН'!$F$24</f>
        <v>4718.8101874700005</v>
      </c>
      <c r="V23" s="36">
        <f>SUMIFS(СВЦЭМ!$D$39:$D$782,СВЦЭМ!$A$39:$A$782,$A23,СВЦЭМ!$B$39:$B$782,V$11)+'СЕТ СН'!$F$14+СВЦЭМ!$D$10+'СЕТ СН'!$F$5-'СЕТ СН'!$F$24</f>
        <v>4678.5574192700005</v>
      </c>
      <c r="W23" s="36">
        <f>SUMIFS(СВЦЭМ!$D$39:$D$782,СВЦЭМ!$A$39:$A$782,$A23,СВЦЭМ!$B$39:$B$782,W$11)+'СЕТ СН'!$F$14+СВЦЭМ!$D$10+'СЕТ СН'!$F$5-'СЕТ СН'!$F$24</f>
        <v>4652.4161935800003</v>
      </c>
      <c r="X23" s="36">
        <f>SUMIFS(СВЦЭМ!$D$39:$D$782,СВЦЭМ!$A$39:$A$782,$A23,СВЦЭМ!$B$39:$B$782,X$11)+'СЕТ СН'!$F$14+СВЦЭМ!$D$10+'СЕТ СН'!$F$5-'СЕТ СН'!$F$24</f>
        <v>4695.1040628999999</v>
      </c>
      <c r="Y23" s="36">
        <f>SUMIFS(СВЦЭМ!$D$39:$D$782,СВЦЭМ!$A$39:$A$782,$A23,СВЦЭМ!$B$39:$B$782,Y$11)+'СЕТ СН'!$F$14+СВЦЭМ!$D$10+'СЕТ СН'!$F$5-'СЕТ СН'!$F$24</f>
        <v>4743.3756017200003</v>
      </c>
    </row>
    <row r="24" spans="1:25" ht="15.75" x14ac:dyDescent="0.2">
      <c r="A24" s="35">
        <f t="shared" si="0"/>
        <v>45425</v>
      </c>
      <c r="B24" s="36">
        <f>SUMIFS(СВЦЭМ!$D$39:$D$782,СВЦЭМ!$A$39:$A$782,$A24,СВЦЭМ!$B$39:$B$782,B$11)+'СЕТ СН'!$F$14+СВЦЭМ!$D$10+'СЕТ СН'!$F$5-'СЕТ СН'!$F$24</f>
        <v>4797.4156405900003</v>
      </c>
      <c r="C24" s="36">
        <f>SUMIFS(СВЦЭМ!$D$39:$D$782,СВЦЭМ!$A$39:$A$782,$A24,СВЦЭМ!$B$39:$B$782,C$11)+'СЕТ СН'!$F$14+СВЦЭМ!$D$10+'СЕТ СН'!$F$5-'СЕТ СН'!$F$24</f>
        <v>4874.0740311099999</v>
      </c>
      <c r="D24" s="36">
        <f>SUMIFS(СВЦЭМ!$D$39:$D$782,СВЦЭМ!$A$39:$A$782,$A24,СВЦЭМ!$B$39:$B$782,D$11)+'СЕТ СН'!$F$14+СВЦЭМ!$D$10+'СЕТ СН'!$F$5-'СЕТ СН'!$F$24</f>
        <v>4928.0210204699997</v>
      </c>
      <c r="E24" s="36">
        <f>SUMIFS(СВЦЭМ!$D$39:$D$782,СВЦЭМ!$A$39:$A$782,$A24,СВЦЭМ!$B$39:$B$782,E$11)+'СЕТ СН'!$F$14+СВЦЭМ!$D$10+'СЕТ СН'!$F$5-'СЕТ СН'!$F$24</f>
        <v>4994.8974183199998</v>
      </c>
      <c r="F24" s="36">
        <f>SUMIFS(СВЦЭМ!$D$39:$D$782,СВЦЭМ!$A$39:$A$782,$A24,СВЦЭМ!$B$39:$B$782,F$11)+'СЕТ СН'!$F$14+СВЦЭМ!$D$10+'СЕТ СН'!$F$5-'СЕТ СН'!$F$24</f>
        <v>5005.4405325300004</v>
      </c>
      <c r="G24" s="36">
        <f>SUMIFS(СВЦЭМ!$D$39:$D$782,СВЦЭМ!$A$39:$A$782,$A24,СВЦЭМ!$B$39:$B$782,G$11)+'СЕТ СН'!$F$14+СВЦЭМ!$D$10+'СЕТ СН'!$F$5-'СЕТ СН'!$F$24</f>
        <v>4979.1534592600001</v>
      </c>
      <c r="H24" s="36">
        <f>SUMIFS(СВЦЭМ!$D$39:$D$782,СВЦЭМ!$A$39:$A$782,$A24,СВЦЭМ!$B$39:$B$782,H$11)+'СЕТ СН'!$F$14+СВЦЭМ!$D$10+'СЕТ СН'!$F$5-'СЕТ СН'!$F$24</f>
        <v>4928.13982235</v>
      </c>
      <c r="I24" s="36">
        <f>SUMIFS(СВЦЭМ!$D$39:$D$782,СВЦЭМ!$A$39:$A$782,$A24,СВЦЭМ!$B$39:$B$782,I$11)+'СЕТ СН'!$F$14+СВЦЭМ!$D$10+'СЕТ СН'!$F$5-'СЕТ СН'!$F$24</f>
        <v>4833.4153703400007</v>
      </c>
      <c r="J24" s="36">
        <f>SUMIFS(СВЦЭМ!$D$39:$D$782,СВЦЭМ!$A$39:$A$782,$A24,СВЦЭМ!$B$39:$B$782,J$11)+'СЕТ СН'!$F$14+СВЦЭМ!$D$10+'СЕТ СН'!$F$5-'СЕТ СН'!$F$24</f>
        <v>4802.2955726399996</v>
      </c>
      <c r="K24" s="36">
        <f>SUMIFS(СВЦЭМ!$D$39:$D$782,СВЦЭМ!$A$39:$A$782,$A24,СВЦЭМ!$B$39:$B$782,K$11)+'СЕТ СН'!$F$14+СВЦЭМ!$D$10+'СЕТ СН'!$F$5-'СЕТ СН'!$F$24</f>
        <v>4781.25511766</v>
      </c>
      <c r="L24" s="36">
        <f>SUMIFS(СВЦЭМ!$D$39:$D$782,СВЦЭМ!$A$39:$A$782,$A24,СВЦЭМ!$B$39:$B$782,L$11)+'СЕТ СН'!$F$14+СВЦЭМ!$D$10+'СЕТ СН'!$F$5-'СЕТ СН'!$F$24</f>
        <v>4750.8768077900004</v>
      </c>
      <c r="M24" s="36">
        <f>SUMIFS(СВЦЭМ!$D$39:$D$782,СВЦЭМ!$A$39:$A$782,$A24,СВЦЭМ!$B$39:$B$782,M$11)+'СЕТ СН'!$F$14+СВЦЭМ!$D$10+'СЕТ СН'!$F$5-'СЕТ СН'!$F$24</f>
        <v>4768.3486675700005</v>
      </c>
      <c r="N24" s="36">
        <f>SUMIFS(СВЦЭМ!$D$39:$D$782,СВЦЭМ!$A$39:$A$782,$A24,СВЦЭМ!$B$39:$B$782,N$11)+'СЕТ СН'!$F$14+СВЦЭМ!$D$10+'СЕТ СН'!$F$5-'СЕТ СН'!$F$24</f>
        <v>4796.05528925</v>
      </c>
      <c r="O24" s="36">
        <f>SUMIFS(СВЦЭМ!$D$39:$D$782,СВЦЭМ!$A$39:$A$782,$A24,СВЦЭМ!$B$39:$B$782,O$11)+'СЕТ СН'!$F$14+СВЦЭМ!$D$10+'СЕТ СН'!$F$5-'СЕТ СН'!$F$24</f>
        <v>4802.0439370300001</v>
      </c>
      <c r="P24" s="36">
        <f>SUMIFS(СВЦЭМ!$D$39:$D$782,СВЦЭМ!$A$39:$A$782,$A24,СВЦЭМ!$B$39:$B$782,P$11)+'СЕТ СН'!$F$14+СВЦЭМ!$D$10+'СЕТ СН'!$F$5-'СЕТ СН'!$F$24</f>
        <v>4807.01464966</v>
      </c>
      <c r="Q24" s="36">
        <f>SUMIFS(СВЦЭМ!$D$39:$D$782,СВЦЭМ!$A$39:$A$782,$A24,СВЦЭМ!$B$39:$B$782,Q$11)+'СЕТ СН'!$F$14+СВЦЭМ!$D$10+'СЕТ СН'!$F$5-'СЕТ СН'!$F$24</f>
        <v>4835.0435334399999</v>
      </c>
      <c r="R24" s="36">
        <f>SUMIFS(СВЦЭМ!$D$39:$D$782,СВЦЭМ!$A$39:$A$782,$A24,СВЦЭМ!$B$39:$B$782,R$11)+'СЕТ СН'!$F$14+СВЦЭМ!$D$10+'СЕТ СН'!$F$5-'СЕТ СН'!$F$24</f>
        <v>4848.45832126</v>
      </c>
      <c r="S24" s="36">
        <f>SUMIFS(СВЦЭМ!$D$39:$D$782,СВЦЭМ!$A$39:$A$782,$A24,СВЦЭМ!$B$39:$B$782,S$11)+'СЕТ СН'!$F$14+СВЦЭМ!$D$10+'СЕТ СН'!$F$5-'СЕТ СН'!$F$24</f>
        <v>4839.4114359000005</v>
      </c>
      <c r="T24" s="36">
        <f>SUMIFS(СВЦЭМ!$D$39:$D$782,СВЦЭМ!$A$39:$A$782,$A24,СВЦЭМ!$B$39:$B$782,T$11)+'СЕТ СН'!$F$14+СВЦЭМ!$D$10+'СЕТ СН'!$F$5-'СЕТ СН'!$F$24</f>
        <v>4804.43910994</v>
      </c>
      <c r="U24" s="36">
        <f>SUMIFS(СВЦЭМ!$D$39:$D$782,СВЦЭМ!$A$39:$A$782,$A24,СВЦЭМ!$B$39:$B$782,U$11)+'СЕТ СН'!$F$14+СВЦЭМ!$D$10+'СЕТ СН'!$F$5-'СЕТ СН'!$F$24</f>
        <v>4796.3979973000005</v>
      </c>
      <c r="V24" s="36">
        <f>SUMIFS(СВЦЭМ!$D$39:$D$782,СВЦЭМ!$A$39:$A$782,$A24,СВЦЭМ!$B$39:$B$782,V$11)+'СЕТ СН'!$F$14+СВЦЭМ!$D$10+'СЕТ СН'!$F$5-'СЕТ СН'!$F$24</f>
        <v>4759.6178115900002</v>
      </c>
      <c r="W24" s="36">
        <f>SUMIFS(СВЦЭМ!$D$39:$D$782,СВЦЭМ!$A$39:$A$782,$A24,СВЦЭМ!$B$39:$B$782,W$11)+'СЕТ СН'!$F$14+СВЦЭМ!$D$10+'СЕТ СН'!$F$5-'СЕТ СН'!$F$24</f>
        <v>4737.6132506600006</v>
      </c>
      <c r="X24" s="36">
        <f>SUMIFS(СВЦЭМ!$D$39:$D$782,СВЦЭМ!$A$39:$A$782,$A24,СВЦЭМ!$B$39:$B$782,X$11)+'СЕТ СН'!$F$14+СВЦЭМ!$D$10+'СЕТ СН'!$F$5-'СЕТ СН'!$F$24</f>
        <v>4776.2599764400002</v>
      </c>
      <c r="Y24" s="36">
        <f>SUMIFS(СВЦЭМ!$D$39:$D$782,СВЦЭМ!$A$39:$A$782,$A24,СВЦЭМ!$B$39:$B$782,Y$11)+'СЕТ СН'!$F$14+СВЦЭМ!$D$10+'СЕТ СН'!$F$5-'СЕТ СН'!$F$24</f>
        <v>4805.0858140300006</v>
      </c>
    </row>
    <row r="25" spans="1:25" ht="15.75" x14ac:dyDescent="0.2">
      <c r="A25" s="35">
        <f t="shared" si="0"/>
        <v>45426</v>
      </c>
      <c r="B25" s="36">
        <f>SUMIFS(СВЦЭМ!$D$39:$D$782,СВЦЭМ!$A$39:$A$782,$A25,СВЦЭМ!$B$39:$B$782,B$11)+'СЕТ СН'!$F$14+СВЦЭМ!$D$10+'СЕТ СН'!$F$5-'СЕТ СН'!$F$24</f>
        <v>4906.2674904900005</v>
      </c>
      <c r="C25" s="36">
        <f>SUMIFS(СВЦЭМ!$D$39:$D$782,СВЦЭМ!$A$39:$A$782,$A25,СВЦЭМ!$B$39:$B$782,C$11)+'СЕТ СН'!$F$14+СВЦЭМ!$D$10+'СЕТ СН'!$F$5-'СЕТ СН'!$F$24</f>
        <v>4959.8337622600002</v>
      </c>
      <c r="D25" s="36">
        <f>SUMIFS(СВЦЭМ!$D$39:$D$782,СВЦЭМ!$A$39:$A$782,$A25,СВЦЭМ!$B$39:$B$782,D$11)+'СЕТ СН'!$F$14+СВЦЭМ!$D$10+'СЕТ СН'!$F$5-'СЕТ СН'!$F$24</f>
        <v>4962.92154544</v>
      </c>
      <c r="E25" s="36">
        <f>SUMIFS(СВЦЭМ!$D$39:$D$782,СВЦЭМ!$A$39:$A$782,$A25,СВЦЭМ!$B$39:$B$782,E$11)+'СЕТ СН'!$F$14+СВЦЭМ!$D$10+'СЕТ СН'!$F$5-'СЕТ СН'!$F$24</f>
        <v>5013.7582285899998</v>
      </c>
      <c r="F25" s="36">
        <f>SUMIFS(СВЦЭМ!$D$39:$D$782,СВЦЭМ!$A$39:$A$782,$A25,СВЦЭМ!$B$39:$B$782,F$11)+'СЕТ СН'!$F$14+СВЦЭМ!$D$10+'СЕТ СН'!$F$5-'СЕТ СН'!$F$24</f>
        <v>5017.8501271799996</v>
      </c>
      <c r="G25" s="36">
        <f>SUMIFS(СВЦЭМ!$D$39:$D$782,СВЦЭМ!$A$39:$A$782,$A25,СВЦЭМ!$B$39:$B$782,G$11)+'СЕТ СН'!$F$14+СВЦЭМ!$D$10+'СЕТ СН'!$F$5-'СЕТ СН'!$F$24</f>
        <v>4984.4379823899999</v>
      </c>
      <c r="H25" s="36">
        <f>SUMIFS(СВЦЭМ!$D$39:$D$782,СВЦЭМ!$A$39:$A$782,$A25,СВЦЭМ!$B$39:$B$782,H$11)+'СЕТ СН'!$F$14+СВЦЭМ!$D$10+'СЕТ СН'!$F$5-'СЕТ СН'!$F$24</f>
        <v>4943.0815059500001</v>
      </c>
      <c r="I25" s="36">
        <f>SUMIFS(СВЦЭМ!$D$39:$D$782,СВЦЭМ!$A$39:$A$782,$A25,СВЦЭМ!$B$39:$B$782,I$11)+'СЕТ СН'!$F$14+СВЦЭМ!$D$10+'СЕТ СН'!$F$5-'СЕТ СН'!$F$24</f>
        <v>4875.9951791900003</v>
      </c>
      <c r="J25" s="36">
        <f>SUMIFS(СВЦЭМ!$D$39:$D$782,СВЦЭМ!$A$39:$A$782,$A25,СВЦЭМ!$B$39:$B$782,J$11)+'СЕТ СН'!$F$14+СВЦЭМ!$D$10+'СЕТ СН'!$F$5-'СЕТ СН'!$F$24</f>
        <v>4804.4736294200002</v>
      </c>
      <c r="K25" s="36">
        <f>SUMIFS(СВЦЭМ!$D$39:$D$782,СВЦЭМ!$A$39:$A$782,$A25,СВЦЭМ!$B$39:$B$782,K$11)+'СЕТ СН'!$F$14+СВЦЭМ!$D$10+'СЕТ СН'!$F$5-'СЕТ СН'!$F$24</f>
        <v>4793.1328537200006</v>
      </c>
      <c r="L25" s="36">
        <f>SUMIFS(СВЦЭМ!$D$39:$D$782,СВЦЭМ!$A$39:$A$782,$A25,СВЦЭМ!$B$39:$B$782,L$11)+'СЕТ СН'!$F$14+СВЦЭМ!$D$10+'СЕТ СН'!$F$5-'СЕТ СН'!$F$24</f>
        <v>4789.0350862400001</v>
      </c>
      <c r="M25" s="36">
        <f>SUMIFS(СВЦЭМ!$D$39:$D$782,СВЦЭМ!$A$39:$A$782,$A25,СВЦЭМ!$B$39:$B$782,M$11)+'СЕТ СН'!$F$14+СВЦЭМ!$D$10+'СЕТ СН'!$F$5-'СЕТ СН'!$F$24</f>
        <v>4798.4100838300001</v>
      </c>
      <c r="N25" s="36">
        <f>SUMIFS(СВЦЭМ!$D$39:$D$782,СВЦЭМ!$A$39:$A$782,$A25,СВЦЭМ!$B$39:$B$782,N$11)+'СЕТ СН'!$F$14+СВЦЭМ!$D$10+'СЕТ СН'!$F$5-'СЕТ СН'!$F$24</f>
        <v>4806.0491044</v>
      </c>
      <c r="O25" s="36">
        <f>SUMIFS(СВЦЭМ!$D$39:$D$782,СВЦЭМ!$A$39:$A$782,$A25,СВЦЭМ!$B$39:$B$782,O$11)+'СЕТ СН'!$F$14+СВЦЭМ!$D$10+'СЕТ СН'!$F$5-'СЕТ СН'!$F$24</f>
        <v>4813.3573244600002</v>
      </c>
      <c r="P25" s="36">
        <f>SUMIFS(СВЦЭМ!$D$39:$D$782,СВЦЭМ!$A$39:$A$782,$A25,СВЦЭМ!$B$39:$B$782,P$11)+'СЕТ СН'!$F$14+СВЦЭМ!$D$10+'СЕТ СН'!$F$5-'СЕТ СН'!$F$24</f>
        <v>4814.1866870900003</v>
      </c>
      <c r="Q25" s="36">
        <f>SUMIFS(СВЦЭМ!$D$39:$D$782,СВЦЭМ!$A$39:$A$782,$A25,СВЦЭМ!$B$39:$B$782,Q$11)+'СЕТ СН'!$F$14+СВЦЭМ!$D$10+'СЕТ СН'!$F$5-'СЕТ СН'!$F$24</f>
        <v>4839.6295701300005</v>
      </c>
      <c r="R25" s="36">
        <f>SUMIFS(СВЦЭМ!$D$39:$D$782,СВЦЭМ!$A$39:$A$782,$A25,СВЦЭМ!$B$39:$B$782,R$11)+'СЕТ СН'!$F$14+СВЦЭМ!$D$10+'СЕТ СН'!$F$5-'СЕТ СН'!$F$24</f>
        <v>4857.10484808</v>
      </c>
      <c r="S25" s="36">
        <f>SUMIFS(СВЦЭМ!$D$39:$D$782,СВЦЭМ!$A$39:$A$782,$A25,СВЦЭМ!$B$39:$B$782,S$11)+'СЕТ СН'!$F$14+СВЦЭМ!$D$10+'СЕТ СН'!$F$5-'СЕТ СН'!$F$24</f>
        <v>4837.9524054000003</v>
      </c>
      <c r="T25" s="36">
        <f>SUMIFS(СВЦЭМ!$D$39:$D$782,СВЦЭМ!$A$39:$A$782,$A25,СВЦЭМ!$B$39:$B$782,T$11)+'СЕТ СН'!$F$14+СВЦЭМ!$D$10+'СЕТ СН'!$F$5-'СЕТ СН'!$F$24</f>
        <v>4802.9599600000001</v>
      </c>
      <c r="U25" s="36">
        <f>SUMIFS(СВЦЭМ!$D$39:$D$782,СВЦЭМ!$A$39:$A$782,$A25,СВЦЭМ!$B$39:$B$782,U$11)+'СЕТ СН'!$F$14+СВЦЭМ!$D$10+'СЕТ СН'!$F$5-'СЕТ СН'!$F$24</f>
        <v>4792.37763206</v>
      </c>
      <c r="V25" s="36">
        <f>SUMIFS(СВЦЭМ!$D$39:$D$782,СВЦЭМ!$A$39:$A$782,$A25,СВЦЭМ!$B$39:$B$782,V$11)+'СЕТ СН'!$F$14+СВЦЭМ!$D$10+'СЕТ СН'!$F$5-'СЕТ СН'!$F$24</f>
        <v>4766.5313708499998</v>
      </c>
      <c r="W25" s="36">
        <f>SUMIFS(СВЦЭМ!$D$39:$D$782,СВЦЭМ!$A$39:$A$782,$A25,СВЦЭМ!$B$39:$B$782,W$11)+'СЕТ СН'!$F$14+СВЦЭМ!$D$10+'СЕТ СН'!$F$5-'СЕТ СН'!$F$24</f>
        <v>4741.6700436299998</v>
      </c>
      <c r="X25" s="36">
        <f>SUMIFS(СВЦЭМ!$D$39:$D$782,СВЦЭМ!$A$39:$A$782,$A25,СВЦЭМ!$B$39:$B$782,X$11)+'СЕТ СН'!$F$14+СВЦЭМ!$D$10+'СЕТ СН'!$F$5-'СЕТ СН'!$F$24</f>
        <v>4778.36664664</v>
      </c>
      <c r="Y25" s="36">
        <f>SUMIFS(СВЦЭМ!$D$39:$D$782,СВЦЭМ!$A$39:$A$782,$A25,СВЦЭМ!$B$39:$B$782,Y$11)+'СЕТ СН'!$F$14+СВЦЭМ!$D$10+'СЕТ СН'!$F$5-'СЕТ СН'!$F$24</f>
        <v>4837.9555217400002</v>
      </c>
    </row>
    <row r="26" spans="1:25" ht="15.75" x14ac:dyDescent="0.2">
      <c r="A26" s="35">
        <f t="shared" si="0"/>
        <v>45427</v>
      </c>
      <c r="B26" s="36">
        <f>SUMIFS(СВЦЭМ!$D$39:$D$782,СВЦЭМ!$A$39:$A$782,$A26,СВЦЭМ!$B$39:$B$782,B$11)+'СЕТ СН'!$F$14+СВЦЭМ!$D$10+'СЕТ СН'!$F$5-'СЕТ СН'!$F$24</f>
        <v>4888.2008366</v>
      </c>
      <c r="C26" s="36">
        <f>SUMIFS(СВЦЭМ!$D$39:$D$782,СВЦЭМ!$A$39:$A$782,$A26,СВЦЭМ!$B$39:$B$782,C$11)+'СЕТ СН'!$F$14+СВЦЭМ!$D$10+'СЕТ СН'!$F$5-'СЕТ СН'!$F$24</f>
        <v>4963.0991487400006</v>
      </c>
      <c r="D26" s="36">
        <f>SUMIFS(СВЦЭМ!$D$39:$D$782,СВЦЭМ!$A$39:$A$782,$A26,СВЦЭМ!$B$39:$B$782,D$11)+'СЕТ СН'!$F$14+СВЦЭМ!$D$10+'СЕТ СН'!$F$5-'СЕТ СН'!$F$24</f>
        <v>4976.10081859</v>
      </c>
      <c r="E26" s="36">
        <f>SUMIFS(СВЦЭМ!$D$39:$D$782,СВЦЭМ!$A$39:$A$782,$A26,СВЦЭМ!$B$39:$B$782,E$11)+'СЕТ СН'!$F$14+СВЦЭМ!$D$10+'СЕТ СН'!$F$5-'СЕТ СН'!$F$24</f>
        <v>5030.7026707599998</v>
      </c>
      <c r="F26" s="36">
        <f>SUMIFS(СВЦЭМ!$D$39:$D$782,СВЦЭМ!$A$39:$A$782,$A26,СВЦЭМ!$B$39:$B$782,F$11)+'СЕТ СН'!$F$14+СВЦЭМ!$D$10+'СЕТ СН'!$F$5-'СЕТ СН'!$F$24</f>
        <v>5038.7102024699998</v>
      </c>
      <c r="G26" s="36">
        <f>SUMIFS(СВЦЭМ!$D$39:$D$782,СВЦЭМ!$A$39:$A$782,$A26,СВЦЭМ!$B$39:$B$782,G$11)+'СЕТ СН'!$F$14+СВЦЭМ!$D$10+'СЕТ СН'!$F$5-'СЕТ СН'!$F$24</f>
        <v>4998.2948618800001</v>
      </c>
      <c r="H26" s="36">
        <f>SUMIFS(СВЦЭМ!$D$39:$D$782,СВЦЭМ!$A$39:$A$782,$A26,СВЦЭМ!$B$39:$B$782,H$11)+'СЕТ СН'!$F$14+СВЦЭМ!$D$10+'СЕТ СН'!$F$5-'СЕТ СН'!$F$24</f>
        <v>4942.4676724600004</v>
      </c>
      <c r="I26" s="36">
        <f>SUMIFS(СВЦЭМ!$D$39:$D$782,СВЦЭМ!$A$39:$A$782,$A26,СВЦЭМ!$B$39:$B$782,I$11)+'СЕТ СН'!$F$14+СВЦЭМ!$D$10+'СЕТ СН'!$F$5-'СЕТ СН'!$F$24</f>
        <v>4867.6947185200006</v>
      </c>
      <c r="J26" s="36">
        <f>SUMIFS(СВЦЭМ!$D$39:$D$782,СВЦЭМ!$A$39:$A$782,$A26,СВЦЭМ!$B$39:$B$782,J$11)+'СЕТ СН'!$F$14+СВЦЭМ!$D$10+'СЕТ СН'!$F$5-'СЕТ СН'!$F$24</f>
        <v>4826.3441154499997</v>
      </c>
      <c r="K26" s="36">
        <f>SUMIFS(СВЦЭМ!$D$39:$D$782,СВЦЭМ!$A$39:$A$782,$A26,СВЦЭМ!$B$39:$B$782,K$11)+'СЕТ СН'!$F$14+СВЦЭМ!$D$10+'СЕТ СН'!$F$5-'СЕТ СН'!$F$24</f>
        <v>4794.9589753999999</v>
      </c>
      <c r="L26" s="36">
        <f>SUMIFS(СВЦЭМ!$D$39:$D$782,СВЦЭМ!$A$39:$A$782,$A26,СВЦЭМ!$B$39:$B$782,L$11)+'СЕТ СН'!$F$14+СВЦЭМ!$D$10+'СЕТ СН'!$F$5-'СЕТ СН'!$F$24</f>
        <v>4762.4765849300002</v>
      </c>
      <c r="M26" s="36">
        <f>SUMIFS(СВЦЭМ!$D$39:$D$782,СВЦЭМ!$A$39:$A$782,$A26,СВЦЭМ!$B$39:$B$782,M$11)+'СЕТ СН'!$F$14+СВЦЭМ!$D$10+'СЕТ СН'!$F$5-'СЕТ СН'!$F$24</f>
        <v>4792.4529605300004</v>
      </c>
      <c r="N26" s="36">
        <f>SUMIFS(СВЦЭМ!$D$39:$D$782,СВЦЭМ!$A$39:$A$782,$A26,СВЦЭМ!$B$39:$B$782,N$11)+'СЕТ СН'!$F$14+СВЦЭМ!$D$10+'СЕТ СН'!$F$5-'СЕТ СН'!$F$24</f>
        <v>4806.1745866700003</v>
      </c>
      <c r="O26" s="36">
        <f>SUMIFS(СВЦЭМ!$D$39:$D$782,СВЦЭМ!$A$39:$A$782,$A26,СВЦЭМ!$B$39:$B$782,O$11)+'СЕТ СН'!$F$14+СВЦЭМ!$D$10+'СЕТ СН'!$F$5-'СЕТ СН'!$F$24</f>
        <v>4820.7448600300004</v>
      </c>
      <c r="P26" s="36">
        <f>SUMIFS(СВЦЭМ!$D$39:$D$782,СВЦЭМ!$A$39:$A$782,$A26,СВЦЭМ!$B$39:$B$782,P$11)+'СЕТ СН'!$F$14+СВЦЭМ!$D$10+'СЕТ СН'!$F$5-'СЕТ СН'!$F$24</f>
        <v>4832.8803753400007</v>
      </c>
      <c r="Q26" s="36">
        <f>SUMIFS(СВЦЭМ!$D$39:$D$782,СВЦЭМ!$A$39:$A$782,$A26,СВЦЭМ!$B$39:$B$782,Q$11)+'СЕТ СН'!$F$14+СВЦЭМ!$D$10+'СЕТ СН'!$F$5-'СЕТ СН'!$F$24</f>
        <v>4864.4892168900005</v>
      </c>
      <c r="R26" s="36">
        <f>SUMIFS(СВЦЭМ!$D$39:$D$782,СВЦЭМ!$A$39:$A$782,$A26,СВЦЭМ!$B$39:$B$782,R$11)+'СЕТ СН'!$F$14+СВЦЭМ!$D$10+'СЕТ СН'!$F$5-'СЕТ СН'!$F$24</f>
        <v>4871.8489439000004</v>
      </c>
      <c r="S26" s="36">
        <f>SUMIFS(СВЦЭМ!$D$39:$D$782,СВЦЭМ!$A$39:$A$782,$A26,СВЦЭМ!$B$39:$B$782,S$11)+'СЕТ СН'!$F$14+СВЦЭМ!$D$10+'СЕТ СН'!$F$5-'СЕТ СН'!$F$24</f>
        <v>4849.0866573900003</v>
      </c>
      <c r="T26" s="36">
        <f>SUMIFS(СВЦЭМ!$D$39:$D$782,СВЦЭМ!$A$39:$A$782,$A26,СВЦЭМ!$B$39:$B$782,T$11)+'СЕТ СН'!$F$14+СВЦЭМ!$D$10+'СЕТ СН'!$F$5-'СЕТ СН'!$F$24</f>
        <v>4818.3611274200002</v>
      </c>
      <c r="U26" s="36">
        <f>SUMIFS(СВЦЭМ!$D$39:$D$782,СВЦЭМ!$A$39:$A$782,$A26,СВЦЭМ!$B$39:$B$782,U$11)+'СЕТ СН'!$F$14+СВЦЭМ!$D$10+'СЕТ СН'!$F$5-'СЕТ СН'!$F$24</f>
        <v>4805.3190838600003</v>
      </c>
      <c r="V26" s="36">
        <f>SUMIFS(СВЦЭМ!$D$39:$D$782,СВЦЭМ!$A$39:$A$782,$A26,СВЦЭМ!$B$39:$B$782,V$11)+'СЕТ СН'!$F$14+СВЦЭМ!$D$10+'СЕТ СН'!$F$5-'СЕТ СН'!$F$24</f>
        <v>4764.1704557600006</v>
      </c>
      <c r="W26" s="36">
        <f>SUMIFS(СВЦЭМ!$D$39:$D$782,СВЦЭМ!$A$39:$A$782,$A26,СВЦЭМ!$B$39:$B$782,W$11)+'СЕТ СН'!$F$14+СВЦЭМ!$D$10+'СЕТ СН'!$F$5-'СЕТ СН'!$F$24</f>
        <v>4718.5635227599996</v>
      </c>
      <c r="X26" s="36">
        <f>SUMIFS(СВЦЭМ!$D$39:$D$782,СВЦЭМ!$A$39:$A$782,$A26,СВЦЭМ!$B$39:$B$782,X$11)+'СЕТ СН'!$F$14+СВЦЭМ!$D$10+'СЕТ СН'!$F$5-'СЕТ СН'!$F$24</f>
        <v>4757.7029916800002</v>
      </c>
      <c r="Y26" s="36">
        <f>SUMIFS(СВЦЭМ!$D$39:$D$782,СВЦЭМ!$A$39:$A$782,$A26,СВЦЭМ!$B$39:$B$782,Y$11)+'СЕТ СН'!$F$14+СВЦЭМ!$D$10+'СЕТ СН'!$F$5-'СЕТ СН'!$F$24</f>
        <v>4811.1079647200004</v>
      </c>
    </row>
    <row r="27" spans="1:25" ht="15.75" x14ac:dyDescent="0.2">
      <c r="A27" s="35">
        <f t="shared" si="0"/>
        <v>45428</v>
      </c>
      <c r="B27" s="36">
        <f>SUMIFS(СВЦЭМ!$D$39:$D$782,СВЦЭМ!$A$39:$A$782,$A27,СВЦЭМ!$B$39:$B$782,B$11)+'СЕТ СН'!$F$14+СВЦЭМ!$D$10+'СЕТ СН'!$F$5-'СЕТ СН'!$F$24</f>
        <v>4891.9727762000002</v>
      </c>
      <c r="C27" s="36">
        <f>SUMIFS(СВЦЭМ!$D$39:$D$782,СВЦЭМ!$A$39:$A$782,$A27,СВЦЭМ!$B$39:$B$782,C$11)+'СЕТ СН'!$F$14+СВЦЭМ!$D$10+'СЕТ СН'!$F$5-'СЕТ СН'!$F$24</f>
        <v>4987.9609234199997</v>
      </c>
      <c r="D27" s="36">
        <f>SUMIFS(СВЦЭМ!$D$39:$D$782,СВЦЭМ!$A$39:$A$782,$A27,СВЦЭМ!$B$39:$B$782,D$11)+'СЕТ СН'!$F$14+СВЦЭМ!$D$10+'СЕТ СН'!$F$5-'СЕТ СН'!$F$24</f>
        <v>4993.1941444300001</v>
      </c>
      <c r="E27" s="36">
        <f>SUMIFS(СВЦЭМ!$D$39:$D$782,СВЦЭМ!$A$39:$A$782,$A27,СВЦЭМ!$B$39:$B$782,E$11)+'СЕТ СН'!$F$14+СВЦЭМ!$D$10+'СЕТ СН'!$F$5-'СЕТ СН'!$F$24</f>
        <v>5049.1060472899999</v>
      </c>
      <c r="F27" s="36">
        <f>SUMIFS(СВЦЭМ!$D$39:$D$782,СВЦЭМ!$A$39:$A$782,$A27,СВЦЭМ!$B$39:$B$782,F$11)+'СЕТ СН'!$F$14+СВЦЭМ!$D$10+'СЕТ СН'!$F$5-'СЕТ СН'!$F$24</f>
        <v>5032.4259250599998</v>
      </c>
      <c r="G27" s="36">
        <f>SUMIFS(СВЦЭМ!$D$39:$D$782,СВЦЭМ!$A$39:$A$782,$A27,СВЦЭМ!$B$39:$B$782,G$11)+'СЕТ СН'!$F$14+СВЦЭМ!$D$10+'СЕТ СН'!$F$5-'СЕТ СН'!$F$24</f>
        <v>4997.49808226</v>
      </c>
      <c r="H27" s="36">
        <f>SUMIFS(СВЦЭМ!$D$39:$D$782,СВЦЭМ!$A$39:$A$782,$A27,СВЦЭМ!$B$39:$B$782,H$11)+'СЕТ СН'!$F$14+СВЦЭМ!$D$10+'СЕТ СН'!$F$5-'СЕТ СН'!$F$24</f>
        <v>4917.6833077499996</v>
      </c>
      <c r="I27" s="36">
        <f>SUMIFS(СВЦЭМ!$D$39:$D$782,СВЦЭМ!$A$39:$A$782,$A27,СВЦЭМ!$B$39:$B$782,I$11)+'СЕТ СН'!$F$14+СВЦЭМ!$D$10+'СЕТ СН'!$F$5-'СЕТ СН'!$F$24</f>
        <v>4823.1473810400003</v>
      </c>
      <c r="J27" s="36">
        <f>SUMIFS(СВЦЭМ!$D$39:$D$782,СВЦЭМ!$A$39:$A$782,$A27,СВЦЭМ!$B$39:$B$782,J$11)+'СЕТ СН'!$F$14+СВЦЭМ!$D$10+'СЕТ СН'!$F$5-'СЕТ СН'!$F$24</f>
        <v>4773.1385501599998</v>
      </c>
      <c r="K27" s="36">
        <f>SUMIFS(СВЦЭМ!$D$39:$D$782,СВЦЭМ!$A$39:$A$782,$A27,СВЦЭМ!$B$39:$B$782,K$11)+'СЕТ СН'!$F$14+СВЦЭМ!$D$10+'СЕТ СН'!$F$5-'СЕТ СН'!$F$24</f>
        <v>4751.8373341799997</v>
      </c>
      <c r="L27" s="36">
        <f>SUMIFS(СВЦЭМ!$D$39:$D$782,СВЦЭМ!$A$39:$A$782,$A27,СВЦЭМ!$B$39:$B$782,L$11)+'СЕТ СН'!$F$14+СВЦЭМ!$D$10+'СЕТ СН'!$F$5-'СЕТ СН'!$F$24</f>
        <v>4726.3496533899997</v>
      </c>
      <c r="M27" s="36">
        <f>SUMIFS(СВЦЭМ!$D$39:$D$782,СВЦЭМ!$A$39:$A$782,$A27,СВЦЭМ!$B$39:$B$782,M$11)+'СЕТ СН'!$F$14+СВЦЭМ!$D$10+'СЕТ СН'!$F$5-'СЕТ СН'!$F$24</f>
        <v>4743.6060356799999</v>
      </c>
      <c r="N27" s="36">
        <f>SUMIFS(СВЦЭМ!$D$39:$D$782,СВЦЭМ!$A$39:$A$782,$A27,СВЦЭМ!$B$39:$B$782,N$11)+'СЕТ СН'!$F$14+СВЦЭМ!$D$10+'СЕТ СН'!$F$5-'СЕТ СН'!$F$24</f>
        <v>4767.1034453600005</v>
      </c>
      <c r="O27" s="36">
        <f>SUMIFS(СВЦЭМ!$D$39:$D$782,СВЦЭМ!$A$39:$A$782,$A27,СВЦЭМ!$B$39:$B$782,O$11)+'СЕТ СН'!$F$14+СВЦЭМ!$D$10+'СЕТ СН'!$F$5-'СЕТ СН'!$F$24</f>
        <v>4771.8591626400002</v>
      </c>
      <c r="P27" s="36">
        <f>SUMIFS(СВЦЭМ!$D$39:$D$782,СВЦЭМ!$A$39:$A$782,$A27,СВЦЭМ!$B$39:$B$782,P$11)+'СЕТ СН'!$F$14+СВЦЭМ!$D$10+'СЕТ СН'!$F$5-'СЕТ СН'!$F$24</f>
        <v>4783.1695557500007</v>
      </c>
      <c r="Q27" s="36">
        <f>SUMIFS(СВЦЭМ!$D$39:$D$782,СВЦЭМ!$A$39:$A$782,$A27,СВЦЭМ!$B$39:$B$782,Q$11)+'СЕТ СН'!$F$14+СВЦЭМ!$D$10+'СЕТ СН'!$F$5-'СЕТ СН'!$F$24</f>
        <v>4804.8952418299996</v>
      </c>
      <c r="R27" s="36">
        <f>SUMIFS(СВЦЭМ!$D$39:$D$782,СВЦЭМ!$A$39:$A$782,$A27,СВЦЭМ!$B$39:$B$782,R$11)+'СЕТ СН'!$F$14+СВЦЭМ!$D$10+'СЕТ СН'!$F$5-'СЕТ СН'!$F$24</f>
        <v>4801.1105601199997</v>
      </c>
      <c r="S27" s="36">
        <f>SUMIFS(СВЦЭМ!$D$39:$D$782,СВЦЭМ!$A$39:$A$782,$A27,СВЦЭМ!$B$39:$B$782,S$11)+'СЕТ СН'!$F$14+СВЦЭМ!$D$10+'СЕТ СН'!$F$5-'СЕТ СН'!$F$24</f>
        <v>4793.1860460600001</v>
      </c>
      <c r="T27" s="36">
        <f>SUMIFS(СВЦЭМ!$D$39:$D$782,СВЦЭМ!$A$39:$A$782,$A27,СВЦЭМ!$B$39:$B$782,T$11)+'СЕТ СН'!$F$14+СВЦЭМ!$D$10+'СЕТ СН'!$F$5-'СЕТ СН'!$F$24</f>
        <v>4779.3052436400003</v>
      </c>
      <c r="U27" s="36">
        <f>SUMIFS(СВЦЭМ!$D$39:$D$782,СВЦЭМ!$A$39:$A$782,$A27,СВЦЭМ!$B$39:$B$782,U$11)+'СЕТ СН'!$F$14+СВЦЭМ!$D$10+'СЕТ СН'!$F$5-'СЕТ СН'!$F$24</f>
        <v>4764.9412187600001</v>
      </c>
      <c r="V27" s="36">
        <f>SUMIFS(СВЦЭМ!$D$39:$D$782,СВЦЭМ!$A$39:$A$782,$A27,СВЦЭМ!$B$39:$B$782,V$11)+'СЕТ СН'!$F$14+СВЦЭМ!$D$10+'СЕТ СН'!$F$5-'СЕТ СН'!$F$24</f>
        <v>4747.3948808200003</v>
      </c>
      <c r="W27" s="36">
        <f>SUMIFS(СВЦЭМ!$D$39:$D$782,СВЦЭМ!$A$39:$A$782,$A27,СВЦЭМ!$B$39:$B$782,W$11)+'СЕТ СН'!$F$14+СВЦЭМ!$D$10+'СЕТ СН'!$F$5-'СЕТ СН'!$F$24</f>
        <v>4717.2330518100007</v>
      </c>
      <c r="X27" s="36">
        <f>SUMIFS(СВЦЭМ!$D$39:$D$782,СВЦЭМ!$A$39:$A$782,$A27,СВЦЭМ!$B$39:$B$782,X$11)+'СЕТ СН'!$F$14+СВЦЭМ!$D$10+'СЕТ СН'!$F$5-'СЕТ СН'!$F$24</f>
        <v>4755.1998232300002</v>
      </c>
      <c r="Y27" s="36">
        <f>SUMIFS(СВЦЭМ!$D$39:$D$782,СВЦЭМ!$A$39:$A$782,$A27,СВЦЭМ!$B$39:$B$782,Y$11)+'СЕТ СН'!$F$14+СВЦЭМ!$D$10+'СЕТ СН'!$F$5-'СЕТ СН'!$F$24</f>
        <v>4814.2182322799999</v>
      </c>
    </row>
    <row r="28" spans="1:25" ht="15.75" x14ac:dyDescent="0.2">
      <c r="A28" s="35">
        <f t="shared" si="0"/>
        <v>45429</v>
      </c>
      <c r="B28" s="36">
        <f>SUMIFS(СВЦЭМ!$D$39:$D$782,СВЦЭМ!$A$39:$A$782,$A28,СВЦЭМ!$B$39:$B$782,B$11)+'СЕТ СН'!$F$14+СВЦЭМ!$D$10+'СЕТ СН'!$F$5-'СЕТ СН'!$F$24</f>
        <v>4798.4385581699999</v>
      </c>
      <c r="C28" s="36">
        <f>SUMIFS(СВЦЭМ!$D$39:$D$782,СВЦЭМ!$A$39:$A$782,$A28,СВЦЭМ!$B$39:$B$782,C$11)+'СЕТ СН'!$F$14+СВЦЭМ!$D$10+'СЕТ СН'!$F$5-'СЕТ СН'!$F$24</f>
        <v>4825.5706307</v>
      </c>
      <c r="D28" s="36">
        <f>SUMIFS(СВЦЭМ!$D$39:$D$782,СВЦЭМ!$A$39:$A$782,$A28,СВЦЭМ!$B$39:$B$782,D$11)+'СЕТ СН'!$F$14+СВЦЭМ!$D$10+'СЕТ СН'!$F$5-'СЕТ СН'!$F$24</f>
        <v>4831.8231955700003</v>
      </c>
      <c r="E28" s="36">
        <f>SUMIFS(СВЦЭМ!$D$39:$D$782,СВЦЭМ!$A$39:$A$782,$A28,СВЦЭМ!$B$39:$B$782,E$11)+'СЕТ СН'!$F$14+СВЦЭМ!$D$10+'СЕТ СН'!$F$5-'СЕТ СН'!$F$24</f>
        <v>4913.6118446600003</v>
      </c>
      <c r="F28" s="36">
        <f>SUMIFS(СВЦЭМ!$D$39:$D$782,СВЦЭМ!$A$39:$A$782,$A28,СВЦЭМ!$B$39:$B$782,F$11)+'СЕТ СН'!$F$14+СВЦЭМ!$D$10+'СЕТ СН'!$F$5-'СЕТ СН'!$F$24</f>
        <v>4933.9633245900004</v>
      </c>
      <c r="G28" s="36">
        <f>SUMIFS(СВЦЭМ!$D$39:$D$782,СВЦЭМ!$A$39:$A$782,$A28,СВЦЭМ!$B$39:$B$782,G$11)+'СЕТ СН'!$F$14+СВЦЭМ!$D$10+'СЕТ СН'!$F$5-'СЕТ СН'!$F$24</f>
        <v>4901.5026149200003</v>
      </c>
      <c r="H28" s="36">
        <f>SUMIFS(СВЦЭМ!$D$39:$D$782,СВЦЭМ!$A$39:$A$782,$A28,СВЦЭМ!$B$39:$B$782,H$11)+'СЕТ СН'!$F$14+СВЦЭМ!$D$10+'СЕТ СН'!$F$5-'СЕТ СН'!$F$24</f>
        <v>4881.3070844699996</v>
      </c>
      <c r="I28" s="36">
        <f>SUMIFS(СВЦЭМ!$D$39:$D$782,СВЦЭМ!$A$39:$A$782,$A28,СВЦЭМ!$B$39:$B$782,I$11)+'СЕТ СН'!$F$14+СВЦЭМ!$D$10+'СЕТ СН'!$F$5-'СЕТ СН'!$F$24</f>
        <v>4893.65811837</v>
      </c>
      <c r="J28" s="36">
        <f>SUMIFS(СВЦЭМ!$D$39:$D$782,СВЦЭМ!$A$39:$A$782,$A28,СВЦЭМ!$B$39:$B$782,J$11)+'СЕТ СН'!$F$14+СВЦЭМ!$D$10+'СЕТ СН'!$F$5-'СЕТ СН'!$F$24</f>
        <v>4834.1377761900003</v>
      </c>
      <c r="K28" s="36">
        <f>SUMIFS(СВЦЭМ!$D$39:$D$782,СВЦЭМ!$A$39:$A$782,$A28,СВЦЭМ!$B$39:$B$782,K$11)+'СЕТ СН'!$F$14+СВЦЭМ!$D$10+'СЕТ СН'!$F$5-'СЕТ СН'!$F$24</f>
        <v>4821.4780862400003</v>
      </c>
      <c r="L28" s="36">
        <f>SUMIFS(СВЦЭМ!$D$39:$D$782,СВЦЭМ!$A$39:$A$782,$A28,СВЦЭМ!$B$39:$B$782,L$11)+'СЕТ СН'!$F$14+СВЦЭМ!$D$10+'СЕТ СН'!$F$5-'СЕТ СН'!$F$24</f>
        <v>4805.4332038499997</v>
      </c>
      <c r="M28" s="36">
        <f>SUMIFS(СВЦЭМ!$D$39:$D$782,СВЦЭМ!$A$39:$A$782,$A28,СВЦЭМ!$B$39:$B$782,M$11)+'СЕТ СН'!$F$14+СВЦЭМ!$D$10+'СЕТ СН'!$F$5-'СЕТ СН'!$F$24</f>
        <v>4839.9673993500001</v>
      </c>
      <c r="N28" s="36">
        <f>SUMIFS(СВЦЭМ!$D$39:$D$782,СВЦЭМ!$A$39:$A$782,$A28,СВЦЭМ!$B$39:$B$782,N$11)+'СЕТ СН'!$F$14+СВЦЭМ!$D$10+'СЕТ СН'!$F$5-'СЕТ СН'!$F$24</f>
        <v>4844.7086564500005</v>
      </c>
      <c r="O28" s="36">
        <f>SUMIFS(СВЦЭМ!$D$39:$D$782,СВЦЭМ!$A$39:$A$782,$A28,СВЦЭМ!$B$39:$B$782,O$11)+'СЕТ СН'!$F$14+СВЦЭМ!$D$10+'СЕТ СН'!$F$5-'СЕТ СН'!$F$24</f>
        <v>4860.1862049600004</v>
      </c>
      <c r="P28" s="36">
        <f>SUMIFS(СВЦЭМ!$D$39:$D$782,СВЦЭМ!$A$39:$A$782,$A28,СВЦЭМ!$B$39:$B$782,P$11)+'СЕТ СН'!$F$14+СВЦЭМ!$D$10+'СЕТ СН'!$F$5-'СЕТ СН'!$F$24</f>
        <v>4866.0962151800004</v>
      </c>
      <c r="Q28" s="36">
        <f>SUMIFS(СВЦЭМ!$D$39:$D$782,СВЦЭМ!$A$39:$A$782,$A28,СВЦЭМ!$B$39:$B$782,Q$11)+'СЕТ СН'!$F$14+СВЦЭМ!$D$10+'СЕТ СН'!$F$5-'СЕТ СН'!$F$24</f>
        <v>4902.07900479</v>
      </c>
      <c r="R28" s="36">
        <f>SUMIFS(СВЦЭМ!$D$39:$D$782,СВЦЭМ!$A$39:$A$782,$A28,СВЦЭМ!$B$39:$B$782,R$11)+'СЕТ СН'!$F$14+СВЦЭМ!$D$10+'СЕТ СН'!$F$5-'СЕТ СН'!$F$24</f>
        <v>4911.5331956600003</v>
      </c>
      <c r="S28" s="36">
        <f>SUMIFS(СВЦЭМ!$D$39:$D$782,СВЦЭМ!$A$39:$A$782,$A28,СВЦЭМ!$B$39:$B$782,S$11)+'СЕТ СН'!$F$14+СВЦЭМ!$D$10+'СЕТ СН'!$F$5-'СЕТ СН'!$F$24</f>
        <v>4893.8818026400004</v>
      </c>
      <c r="T28" s="36">
        <f>SUMIFS(СВЦЭМ!$D$39:$D$782,СВЦЭМ!$A$39:$A$782,$A28,СВЦЭМ!$B$39:$B$782,T$11)+'СЕТ СН'!$F$14+СВЦЭМ!$D$10+'СЕТ СН'!$F$5-'СЕТ СН'!$F$24</f>
        <v>4847.4416843300005</v>
      </c>
      <c r="U28" s="36">
        <f>SUMIFS(СВЦЭМ!$D$39:$D$782,СВЦЭМ!$A$39:$A$782,$A28,СВЦЭМ!$B$39:$B$782,U$11)+'СЕТ СН'!$F$14+СВЦЭМ!$D$10+'СЕТ СН'!$F$5-'СЕТ СН'!$F$24</f>
        <v>4840.0570974500006</v>
      </c>
      <c r="V28" s="36">
        <f>SUMIFS(СВЦЭМ!$D$39:$D$782,СВЦЭМ!$A$39:$A$782,$A28,СВЦЭМ!$B$39:$B$782,V$11)+'СЕТ СН'!$F$14+СВЦЭМ!$D$10+'СЕТ СН'!$F$5-'СЕТ СН'!$F$24</f>
        <v>4823.5242740000003</v>
      </c>
      <c r="W28" s="36">
        <f>SUMIFS(СВЦЭМ!$D$39:$D$782,СВЦЭМ!$A$39:$A$782,$A28,СВЦЭМ!$B$39:$B$782,W$11)+'СЕТ СН'!$F$14+СВЦЭМ!$D$10+'СЕТ СН'!$F$5-'СЕТ СН'!$F$24</f>
        <v>4789.1123931500006</v>
      </c>
      <c r="X28" s="36">
        <f>SUMIFS(СВЦЭМ!$D$39:$D$782,СВЦЭМ!$A$39:$A$782,$A28,СВЦЭМ!$B$39:$B$782,X$11)+'СЕТ СН'!$F$14+СВЦЭМ!$D$10+'СЕТ СН'!$F$5-'СЕТ СН'!$F$24</f>
        <v>4827.7384127400001</v>
      </c>
      <c r="Y28" s="36">
        <f>SUMIFS(СВЦЭМ!$D$39:$D$782,СВЦЭМ!$A$39:$A$782,$A28,СВЦЭМ!$B$39:$B$782,Y$11)+'СЕТ СН'!$F$14+СВЦЭМ!$D$10+'СЕТ СН'!$F$5-'СЕТ СН'!$F$24</f>
        <v>4893.0806297600002</v>
      </c>
    </row>
    <row r="29" spans="1:25" ht="15.75" x14ac:dyDescent="0.2">
      <c r="A29" s="35">
        <f t="shared" si="0"/>
        <v>45430</v>
      </c>
      <c r="B29" s="36">
        <f>SUMIFS(СВЦЭМ!$D$39:$D$782,СВЦЭМ!$A$39:$A$782,$A29,СВЦЭМ!$B$39:$B$782,B$11)+'СЕТ СН'!$F$14+СВЦЭМ!$D$10+'СЕТ СН'!$F$5-'СЕТ СН'!$F$24</f>
        <v>4843.8665590000001</v>
      </c>
      <c r="C29" s="36">
        <f>SUMIFS(СВЦЭМ!$D$39:$D$782,СВЦЭМ!$A$39:$A$782,$A29,СВЦЭМ!$B$39:$B$782,C$11)+'СЕТ СН'!$F$14+СВЦЭМ!$D$10+'СЕТ СН'!$F$5-'СЕТ СН'!$F$24</f>
        <v>4923.6846376800004</v>
      </c>
      <c r="D29" s="36">
        <f>SUMIFS(СВЦЭМ!$D$39:$D$782,СВЦЭМ!$A$39:$A$782,$A29,СВЦЭМ!$B$39:$B$782,D$11)+'СЕТ СН'!$F$14+СВЦЭМ!$D$10+'СЕТ СН'!$F$5-'СЕТ СН'!$F$24</f>
        <v>4918.3322264199996</v>
      </c>
      <c r="E29" s="36">
        <f>SUMIFS(СВЦЭМ!$D$39:$D$782,СВЦЭМ!$A$39:$A$782,$A29,СВЦЭМ!$B$39:$B$782,E$11)+'СЕТ СН'!$F$14+СВЦЭМ!$D$10+'СЕТ СН'!$F$5-'СЕТ СН'!$F$24</f>
        <v>4938.6747252799996</v>
      </c>
      <c r="F29" s="36">
        <f>SUMIFS(СВЦЭМ!$D$39:$D$782,СВЦЭМ!$A$39:$A$782,$A29,СВЦЭМ!$B$39:$B$782,F$11)+'СЕТ СН'!$F$14+СВЦЭМ!$D$10+'СЕТ СН'!$F$5-'СЕТ СН'!$F$24</f>
        <v>4942.9249391800004</v>
      </c>
      <c r="G29" s="36">
        <f>SUMIFS(СВЦЭМ!$D$39:$D$782,СВЦЭМ!$A$39:$A$782,$A29,СВЦЭМ!$B$39:$B$782,G$11)+'СЕТ СН'!$F$14+СВЦЭМ!$D$10+'СЕТ СН'!$F$5-'СЕТ СН'!$F$24</f>
        <v>4947.6928831599998</v>
      </c>
      <c r="H29" s="36">
        <f>SUMIFS(СВЦЭМ!$D$39:$D$782,СВЦЭМ!$A$39:$A$782,$A29,СВЦЭМ!$B$39:$B$782,H$11)+'СЕТ СН'!$F$14+СВЦЭМ!$D$10+'СЕТ СН'!$F$5-'СЕТ СН'!$F$24</f>
        <v>4924.1393838499998</v>
      </c>
      <c r="I29" s="36">
        <f>SUMIFS(СВЦЭМ!$D$39:$D$782,СВЦЭМ!$A$39:$A$782,$A29,СВЦЭМ!$B$39:$B$782,I$11)+'СЕТ СН'!$F$14+СВЦЭМ!$D$10+'СЕТ СН'!$F$5-'СЕТ СН'!$F$24</f>
        <v>4892.8348905299999</v>
      </c>
      <c r="J29" s="36">
        <f>SUMIFS(СВЦЭМ!$D$39:$D$782,СВЦЭМ!$A$39:$A$782,$A29,СВЦЭМ!$B$39:$B$782,J$11)+'СЕТ СН'!$F$14+СВЦЭМ!$D$10+'СЕТ СН'!$F$5-'СЕТ СН'!$F$24</f>
        <v>4843.8485101400001</v>
      </c>
      <c r="K29" s="36">
        <f>SUMIFS(СВЦЭМ!$D$39:$D$782,СВЦЭМ!$A$39:$A$782,$A29,СВЦЭМ!$B$39:$B$782,K$11)+'СЕТ СН'!$F$14+СВЦЭМ!$D$10+'СЕТ СН'!$F$5-'СЕТ СН'!$F$24</f>
        <v>4819.8528220999997</v>
      </c>
      <c r="L29" s="36">
        <f>SUMIFS(СВЦЭМ!$D$39:$D$782,СВЦЭМ!$A$39:$A$782,$A29,СВЦЭМ!$B$39:$B$782,L$11)+'СЕТ СН'!$F$14+СВЦЭМ!$D$10+'СЕТ СН'!$F$5-'СЕТ СН'!$F$24</f>
        <v>4817.5212381700003</v>
      </c>
      <c r="M29" s="36">
        <f>SUMIFS(СВЦЭМ!$D$39:$D$782,СВЦЭМ!$A$39:$A$782,$A29,СВЦЭМ!$B$39:$B$782,M$11)+'СЕТ СН'!$F$14+СВЦЭМ!$D$10+'СЕТ СН'!$F$5-'СЕТ СН'!$F$24</f>
        <v>4845.0663477600001</v>
      </c>
      <c r="N29" s="36">
        <f>SUMIFS(СВЦЭМ!$D$39:$D$782,СВЦЭМ!$A$39:$A$782,$A29,СВЦЭМ!$B$39:$B$782,N$11)+'СЕТ СН'!$F$14+СВЦЭМ!$D$10+'СЕТ СН'!$F$5-'СЕТ СН'!$F$24</f>
        <v>4849.8609808000001</v>
      </c>
      <c r="O29" s="36">
        <f>SUMIFS(СВЦЭМ!$D$39:$D$782,СВЦЭМ!$A$39:$A$782,$A29,СВЦЭМ!$B$39:$B$782,O$11)+'СЕТ СН'!$F$14+СВЦЭМ!$D$10+'СЕТ СН'!$F$5-'СЕТ СН'!$F$24</f>
        <v>4857.1858245100002</v>
      </c>
      <c r="P29" s="36">
        <f>SUMIFS(СВЦЭМ!$D$39:$D$782,СВЦЭМ!$A$39:$A$782,$A29,СВЦЭМ!$B$39:$B$782,P$11)+'СЕТ СН'!$F$14+СВЦЭМ!$D$10+'СЕТ СН'!$F$5-'СЕТ СН'!$F$24</f>
        <v>4879.3752214300002</v>
      </c>
      <c r="Q29" s="36">
        <f>SUMIFS(СВЦЭМ!$D$39:$D$782,СВЦЭМ!$A$39:$A$782,$A29,СВЦЭМ!$B$39:$B$782,Q$11)+'СЕТ СН'!$F$14+СВЦЭМ!$D$10+'СЕТ СН'!$F$5-'СЕТ СН'!$F$24</f>
        <v>4898.1557818300007</v>
      </c>
      <c r="R29" s="36">
        <f>SUMIFS(СВЦЭМ!$D$39:$D$782,СВЦЭМ!$A$39:$A$782,$A29,СВЦЭМ!$B$39:$B$782,R$11)+'СЕТ СН'!$F$14+СВЦЭМ!$D$10+'СЕТ СН'!$F$5-'СЕТ СН'!$F$24</f>
        <v>4913.75048453</v>
      </c>
      <c r="S29" s="36">
        <f>SUMIFS(СВЦЭМ!$D$39:$D$782,СВЦЭМ!$A$39:$A$782,$A29,СВЦЭМ!$B$39:$B$782,S$11)+'СЕТ СН'!$F$14+СВЦЭМ!$D$10+'СЕТ СН'!$F$5-'СЕТ СН'!$F$24</f>
        <v>4908.0273696599997</v>
      </c>
      <c r="T29" s="36">
        <f>SUMIFS(СВЦЭМ!$D$39:$D$782,СВЦЭМ!$A$39:$A$782,$A29,СВЦЭМ!$B$39:$B$782,T$11)+'СЕТ СН'!$F$14+СВЦЭМ!$D$10+'СЕТ СН'!$F$5-'СЕТ СН'!$F$24</f>
        <v>4881.9650851699998</v>
      </c>
      <c r="U29" s="36">
        <f>SUMIFS(СВЦЭМ!$D$39:$D$782,СВЦЭМ!$A$39:$A$782,$A29,СВЦЭМ!$B$39:$B$782,U$11)+'СЕТ СН'!$F$14+СВЦЭМ!$D$10+'СЕТ СН'!$F$5-'СЕТ СН'!$F$24</f>
        <v>4856.7937675700005</v>
      </c>
      <c r="V29" s="36">
        <f>SUMIFS(СВЦЭМ!$D$39:$D$782,СВЦЭМ!$A$39:$A$782,$A29,СВЦЭМ!$B$39:$B$782,V$11)+'СЕТ СН'!$F$14+СВЦЭМ!$D$10+'СЕТ СН'!$F$5-'СЕТ СН'!$F$24</f>
        <v>4805.84658984</v>
      </c>
      <c r="W29" s="36">
        <f>SUMIFS(СВЦЭМ!$D$39:$D$782,СВЦЭМ!$A$39:$A$782,$A29,СВЦЭМ!$B$39:$B$782,W$11)+'СЕТ СН'!$F$14+СВЦЭМ!$D$10+'СЕТ СН'!$F$5-'СЕТ СН'!$F$24</f>
        <v>4762.69909938</v>
      </c>
      <c r="X29" s="36">
        <f>SUMIFS(СВЦЭМ!$D$39:$D$782,СВЦЭМ!$A$39:$A$782,$A29,СВЦЭМ!$B$39:$B$782,X$11)+'СЕТ СН'!$F$14+СВЦЭМ!$D$10+'СЕТ СН'!$F$5-'СЕТ СН'!$F$24</f>
        <v>4798.9625819299999</v>
      </c>
      <c r="Y29" s="36">
        <f>SUMIFS(СВЦЭМ!$D$39:$D$782,СВЦЭМ!$A$39:$A$782,$A29,СВЦЭМ!$B$39:$B$782,Y$11)+'СЕТ СН'!$F$14+СВЦЭМ!$D$10+'СЕТ СН'!$F$5-'СЕТ СН'!$F$24</f>
        <v>4873.0251552700001</v>
      </c>
    </row>
    <row r="30" spans="1:25" ht="15.75" x14ac:dyDescent="0.2">
      <c r="A30" s="35">
        <f t="shared" si="0"/>
        <v>45431</v>
      </c>
      <c r="B30" s="36">
        <f>SUMIFS(СВЦЭМ!$D$39:$D$782,СВЦЭМ!$A$39:$A$782,$A30,СВЦЭМ!$B$39:$B$782,B$11)+'СЕТ СН'!$F$14+СВЦЭМ!$D$10+'СЕТ СН'!$F$5-'СЕТ СН'!$F$24</f>
        <v>4917.33296126</v>
      </c>
      <c r="C30" s="36">
        <f>SUMIFS(СВЦЭМ!$D$39:$D$782,СВЦЭМ!$A$39:$A$782,$A30,СВЦЭМ!$B$39:$B$782,C$11)+'СЕТ СН'!$F$14+СВЦЭМ!$D$10+'СЕТ СН'!$F$5-'СЕТ СН'!$F$24</f>
        <v>4937.29307797</v>
      </c>
      <c r="D30" s="36">
        <f>SUMIFS(СВЦЭМ!$D$39:$D$782,СВЦЭМ!$A$39:$A$782,$A30,СВЦЭМ!$B$39:$B$782,D$11)+'СЕТ СН'!$F$14+СВЦЭМ!$D$10+'СЕТ СН'!$F$5-'СЕТ СН'!$F$24</f>
        <v>4967.0921024099998</v>
      </c>
      <c r="E30" s="36">
        <f>SUMIFS(СВЦЭМ!$D$39:$D$782,СВЦЭМ!$A$39:$A$782,$A30,СВЦЭМ!$B$39:$B$782,E$11)+'СЕТ СН'!$F$14+СВЦЭМ!$D$10+'СЕТ СН'!$F$5-'СЕТ СН'!$F$24</f>
        <v>4989.67442441</v>
      </c>
      <c r="F30" s="36">
        <f>SUMIFS(СВЦЭМ!$D$39:$D$782,СВЦЭМ!$A$39:$A$782,$A30,СВЦЭМ!$B$39:$B$782,F$11)+'СЕТ СН'!$F$14+СВЦЭМ!$D$10+'СЕТ СН'!$F$5-'СЕТ СН'!$F$24</f>
        <v>4990.88292955</v>
      </c>
      <c r="G30" s="36">
        <f>SUMIFS(СВЦЭМ!$D$39:$D$782,СВЦЭМ!$A$39:$A$782,$A30,СВЦЭМ!$B$39:$B$782,G$11)+'СЕТ СН'!$F$14+СВЦЭМ!$D$10+'СЕТ СН'!$F$5-'СЕТ СН'!$F$24</f>
        <v>4973.3795786600003</v>
      </c>
      <c r="H30" s="36">
        <f>SUMIFS(СВЦЭМ!$D$39:$D$782,СВЦЭМ!$A$39:$A$782,$A30,СВЦЭМ!$B$39:$B$782,H$11)+'СЕТ СН'!$F$14+СВЦЭМ!$D$10+'СЕТ СН'!$F$5-'СЕТ СН'!$F$24</f>
        <v>4989.03092483</v>
      </c>
      <c r="I30" s="36">
        <f>SUMIFS(СВЦЭМ!$D$39:$D$782,СВЦЭМ!$A$39:$A$782,$A30,СВЦЭМ!$B$39:$B$782,I$11)+'СЕТ СН'!$F$14+СВЦЭМ!$D$10+'СЕТ СН'!$F$5-'СЕТ СН'!$F$24</f>
        <v>4955.2221058699997</v>
      </c>
      <c r="J30" s="36">
        <f>SUMIFS(СВЦЭМ!$D$39:$D$782,СВЦЭМ!$A$39:$A$782,$A30,СВЦЭМ!$B$39:$B$782,J$11)+'СЕТ СН'!$F$14+СВЦЭМ!$D$10+'СЕТ СН'!$F$5-'СЕТ СН'!$F$24</f>
        <v>4857.5048854400002</v>
      </c>
      <c r="K30" s="36">
        <f>SUMIFS(СВЦЭМ!$D$39:$D$782,СВЦЭМ!$A$39:$A$782,$A30,СВЦЭМ!$B$39:$B$782,K$11)+'СЕТ СН'!$F$14+СВЦЭМ!$D$10+'СЕТ СН'!$F$5-'СЕТ СН'!$F$24</f>
        <v>4800.0732269199998</v>
      </c>
      <c r="L30" s="36">
        <f>SUMIFS(СВЦЭМ!$D$39:$D$782,СВЦЭМ!$A$39:$A$782,$A30,СВЦЭМ!$B$39:$B$782,L$11)+'СЕТ СН'!$F$14+СВЦЭМ!$D$10+'СЕТ СН'!$F$5-'СЕТ СН'!$F$24</f>
        <v>4786.4364493399999</v>
      </c>
      <c r="M30" s="36">
        <f>SUMIFS(СВЦЭМ!$D$39:$D$782,СВЦЭМ!$A$39:$A$782,$A30,СВЦЭМ!$B$39:$B$782,M$11)+'СЕТ СН'!$F$14+СВЦЭМ!$D$10+'СЕТ СН'!$F$5-'СЕТ СН'!$F$24</f>
        <v>4796.5463633600002</v>
      </c>
      <c r="N30" s="36">
        <f>SUMIFS(СВЦЭМ!$D$39:$D$782,СВЦЭМ!$A$39:$A$782,$A30,СВЦЭМ!$B$39:$B$782,N$11)+'СЕТ СН'!$F$14+СВЦЭМ!$D$10+'СЕТ СН'!$F$5-'СЕТ СН'!$F$24</f>
        <v>4792.9470994399999</v>
      </c>
      <c r="O30" s="36">
        <f>SUMIFS(СВЦЭМ!$D$39:$D$782,СВЦЭМ!$A$39:$A$782,$A30,СВЦЭМ!$B$39:$B$782,O$11)+'СЕТ СН'!$F$14+СВЦЭМ!$D$10+'СЕТ СН'!$F$5-'СЕТ СН'!$F$24</f>
        <v>4794.2630176500006</v>
      </c>
      <c r="P30" s="36">
        <f>SUMIFS(СВЦЭМ!$D$39:$D$782,СВЦЭМ!$A$39:$A$782,$A30,СВЦЭМ!$B$39:$B$782,P$11)+'СЕТ СН'!$F$14+СВЦЭМ!$D$10+'СЕТ СН'!$F$5-'СЕТ СН'!$F$24</f>
        <v>4812.3555507199999</v>
      </c>
      <c r="Q30" s="36">
        <f>SUMIFS(СВЦЭМ!$D$39:$D$782,СВЦЭМ!$A$39:$A$782,$A30,СВЦЭМ!$B$39:$B$782,Q$11)+'СЕТ СН'!$F$14+СВЦЭМ!$D$10+'СЕТ СН'!$F$5-'СЕТ СН'!$F$24</f>
        <v>4834.77107858</v>
      </c>
      <c r="R30" s="36">
        <f>SUMIFS(СВЦЭМ!$D$39:$D$782,СВЦЭМ!$A$39:$A$782,$A30,СВЦЭМ!$B$39:$B$782,R$11)+'СЕТ СН'!$F$14+СВЦЭМ!$D$10+'СЕТ СН'!$F$5-'СЕТ СН'!$F$24</f>
        <v>4838.1765064199999</v>
      </c>
      <c r="S30" s="36">
        <f>SUMIFS(СВЦЭМ!$D$39:$D$782,СВЦЭМ!$A$39:$A$782,$A30,СВЦЭМ!$B$39:$B$782,S$11)+'СЕТ СН'!$F$14+СВЦЭМ!$D$10+'СЕТ СН'!$F$5-'СЕТ СН'!$F$24</f>
        <v>4824.7575161599998</v>
      </c>
      <c r="T30" s="36">
        <f>SUMIFS(СВЦЭМ!$D$39:$D$782,СВЦЭМ!$A$39:$A$782,$A30,СВЦЭМ!$B$39:$B$782,T$11)+'СЕТ СН'!$F$14+СВЦЭМ!$D$10+'СЕТ СН'!$F$5-'СЕТ СН'!$F$24</f>
        <v>4805.4404385400003</v>
      </c>
      <c r="U30" s="36">
        <f>SUMIFS(СВЦЭМ!$D$39:$D$782,СВЦЭМ!$A$39:$A$782,$A30,СВЦЭМ!$B$39:$B$782,U$11)+'СЕТ СН'!$F$14+СВЦЭМ!$D$10+'СЕТ СН'!$F$5-'СЕТ СН'!$F$24</f>
        <v>4803.06816205</v>
      </c>
      <c r="V30" s="36">
        <f>SUMIFS(СВЦЭМ!$D$39:$D$782,СВЦЭМ!$A$39:$A$782,$A30,СВЦЭМ!$B$39:$B$782,V$11)+'СЕТ СН'!$F$14+СВЦЭМ!$D$10+'СЕТ СН'!$F$5-'СЕТ СН'!$F$24</f>
        <v>4795.4161910599996</v>
      </c>
      <c r="W30" s="36">
        <f>SUMIFS(СВЦЭМ!$D$39:$D$782,СВЦЭМ!$A$39:$A$782,$A30,СВЦЭМ!$B$39:$B$782,W$11)+'СЕТ СН'!$F$14+СВЦЭМ!$D$10+'СЕТ СН'!$F$5-'СЕТ СН'!$F$24</f>
        <v>4757.9055333899996</v>
      </c>
      <c r="X30" s="36">
        <f>SUMIFS(СВЦЭМ!$D$39:$D$782,СВЦЭМ!$A$39:$A$782,$A30,СВЦЭМ!$B$39:$B$782,X$11)+'СЕТ СН'!$F$14+СВЦЭМ!$D$10+'СЕТ СН'!$F$5-'СЕТ СН'!$F$24</f>
        <v>4797.3662811200002</v>
      </c>
      <c r="Y30" s="36">
        <f>SUMIFS(СВЦЭМ!$D$39:$D$782,СВЦЭМ!$A$39:$A$782,$A30,СВЦЭМ!$B$39:$B$782,Y$11)+'СЕТ СН'!$F$14+СВЦЭМ!$D$10+'СЕТ СН'!$F$5-'СЕТ СН'!$F$24</f>
        <v>4830.1543009200004</v>
      </c>
    </row>
    <row r="31" spans="1:25" ht="15.75" x14ac:dyDescent="0.2">
      <c r="A31" s="35">
        <f t="shared" si="0"/>
        <v>45432</v>
      </c>
      <c r="B31" s="36">
        <f>SUMIFS(СВЦЭМ!$D$39:$D$782,СВЦЭМ!$A$39:$A$782,$A31,СВЦЭМ!$B$39:$B$782,B$11)+'СЕТ СН'!$F$14+СВЦЭМ!$D$10+'СЕТ СН'!$F$5-'СЕТ СН'!$F$24</f>
        <v>4854.7693370200004</v>
      </c>
      <c r="C31" s="36">
        <f>SUMIFS(СВЦЭМ!$D$39:$D$782,СВЦЭМ!$A$39:$A$782,$A31,СВЦЭМ!$B$39:$B$782,C$11)+'СЕТ СН'!$F$14+СВЦЭМ!$D$10+'СЕТ СН'!$F$5-'СЕТ СН'!$F$24</f>
        <v>4952.9702142400001</v>
      </c>
      <c r="D31" s="36">
        <f>SUMIFS(СВЦЭМ!$D$39:$D$782,СВЦЭМ!$A$39:$A$782,$A31,СВЦЭМ!$B$39:$B$782,D$11)+'СЕТ СН'!$F$14+СВЦЭМ!$D$10+'СЕТ СН'!$F$5-'СЕТ СН'!$F$24</f>
        <v>4955.6909369599998</v>
      </c>
      <c r="E31" s="36">
        <f>SUMIFS(СВЦЭМ!$D$39:$D$782,СВЦЭМ!$A$39:$A$782,$A31,СВЦЭМ!$B$39:$B$782,E$11)+'СЕТ СН'!$F$14+СВЦЭМ!$D$10+'СЕТ СН'!$F$5-'СЕТ СН'!$F$24</f>
        <v>5019.2108722499997</v>
      </c>
      <c r="F31" s="36">
        <f>SUMIFS(СВЦЭМ!$D$39:$D$782,СВЦЭМ!$A$39:$A$782,$A31,СВЦЭМ!$B$39:$B$782,F$11)+'СЕТ СН'!$F$14+СВЦЭМ!$D$10+'СЕТ СН'!$F$5-'СЕТ СН'!$F$24</f>
        <v>5016.4493169799998</v>
      </c>
      <c r="G31" s="36">
        <f>SUMIFS(СВЦЭМ!$D$39:$D$782,СВЦЭМ!$A$39:$A$782,$A31,СВЦЭМ!$B$39:$B$782,G$11)+'СЕТ СН'!$F$14+СВЦЭМ!$D$10+'СЕТ СН'!$F$5-'СЕТ СН'!$F$24</f>
        <v>4972.4504264400002</v>
      </c>
      <c r="H31" s="36">
        <f>SUMIFS(СВЦЭМ!$D$39:$D$782,СВЦЭМ!$A$39:$A$782,$A31,СВЦЭМ!$B$39:$B$782,H$11)+'СЕТ СН'!$F$14+СВЦЭМ!$D$10+'СЕТ СН'!$F$5-'СЕТ СН'!$F$24</f>
        <v>4916.0388977399998</v>
      </c>
      <c r="I31" s="36">
        <f>SUMIFS(СВЦЭМ!$D$39:$D$782,СВЦЭМ!$A$39:$A$782,$A31,СВЦЭМ!$B$39:$B$782,I$11)+'СЕТ СН'!$F$14+СВЦЭМ!$D$10+'СЕТ СН'!$F$5-'СЕТ СН'!$F$24</f>
        <v>4847.8391103200001</v>
      </c>
      <c r="J31" s="36">
        <f>SUMIFS(СВЦЭМ!$D$39:$D$782,СВЦЭМ!$A$39:$A$782,$A31,СВЦЭМ!$B$39:$B$782,J$11)+'СЕТ СН'!$F$14+СВЦЭМ!$D$10+'СЕТ СН'!$F$5-'СЕТ СН'!$F$24</f>
        <v>4799.6557649599999</v>
      </c>
      <c r="K31" s="36">
        <f>SUMIFS(СВЦЭМ!$D$39:$D$782,СВЦЭМ!$A$39:$A$782,$A31,СВЦЭМ!$B$39:$B$782,K$11)+'СЕТ СН'!$F$14+СВЦЭМ!$D$10+'СЕТ СН'!$F$5-'СЕТ СН'!$F$24</f>
        <v>4796.19929968</v>
      </c>
      <c r="L31" s="36">
        <f>SUMIFS(СВЦЭМ!$D$39:$D$782,СВЦЭМ!$A$39:$A$782,$A31,СВЦЭМ!$B$39:$B$782,L$11)+'СЕТ СН'!$F$14+СВЦЭМ!$D$10+'СЕТ СН'!$F$5-'СЕТ СН'!$F$24</f>
        <v>4783.9867617</v>
      </c>
      <c r="M31" s="36">
        <f>SUMIFS(СВЦЭМ!$D$39:$D$782,СВЦЭМ!$A$39:$A$782,$A31,СВЦЭМ!$B$39:$B$782,M$11)+'СЕТ СН'!$F$14+СВЦЭМ!$D$10+'СЕТ СН'!$F$5-'СЕТ СН'!$F$24</f>
        <v>4796.5860875600001</v>
      </c>
      <c r="N31" s="36">
        <f>SUMIFS(СВЦЭМ!$D$39:$D$782,СВЦЭМ!$A$39:$A$782,$A31,СВЦЭМ!$B$39:$B$782,N$11)+'СЕТ СН'!$F$14+СВЦЭМ!$D$10+'СЕТ СН'!$F$5-'СЕТ СН'!$F$24</f>
        <v>4808.8939342000003</v>
      </c>
      <c r="O31" s="36">
        <f>SUMIFS(СВЦЭМ!$D$39:$D$782,СВЦЭМ!$A$39:$A$782,$A31,СВЦЭМ!$B$39:$B$782,O$11)+'СЕТ СН'!$F$14+СВЦЭМ!$D$10+'СЕТ СН'!$F$5-'СЕТ СН'!$F$24</f>
        <v>4807.5374537900007</v>
      </c>
      <c r="P31" s="36">
        <f>SUMIFS(СВЦЭМ!$D$39:$D$782,СВЦЭМ!$A$39:$A$782,$A31,СВЦЭМ!$B$39:$B$782,P$11)+'СЕТ СН'!$F$14+СВЦЭМ!$D$10+'СЕТ СН'!$F$5-'СЕТ СН'!$F$24</f>
        <v>4820.3425531000003</v>
      </c>
      <c r="Q31" s="36">
        <f>SUMIFS(СВЦЭМ!$D$39:$D$782,СВЦЭМ!$A$39:$A$782,$A31,СВЦЭМ!$B$39:$B$782,Q$11)+'СЕТ СН'!$F$14+СВЦЭМ!$D$10+'СЕТ СН'!$F$5-'СЕТ СН'!$F$24</f>
        <v>4826.8296298799996</v>
      </c>
      <c r="R31" s="36">
        <f>SUMIFS(СВЦЭМ!$D$39:$D$782,СВЦЭМ!$A$39:$A$782,$A31,СВЦЭМ!$B$39:$B$782,R$11)+'СЕТ СН'!$F$14+СВЦЭМ!$D$10+'СЕТ СН'!$F$5-'СЕТ СН'!$F$24</f>
        <v>4833.1067213900005</v>
      </c>
      <c r="S31" s="36">
        <f>SUMIFS(СВЦЭМ!$D$39:$D$782,СВЦЭМ!$A$39:$A$782,$A31,СВЦЭМ!$B$39:$B$782,S$11)+'СЕТ СН'!$F$14+СВЦЭМ!$D$10+'СЕТ СН'!$F$5-'СЕТ СН'!$F$24</f>
        <v>4820.0289950100005</v>
      </c>
      <c r="T31" s="36">
        <f>SUMIFS(СВЦЭМ!$D$39:$D$782,СВЦЭМ!$A$39:$A$782,$A31,СВЦЭМ!$B$39:$B$782,T$11)+'СЕТ СН'!$F$14+СВЦЭМ!$D$10+'СЕТ СН'!$F$5-'СЕТ СН'!$F$24</f>
        <v>4800.7732887900002</v>
      </c>
      <c r="U31" s="36">
        <f>SUMIFS(СВЦЭМ!$D$39:$D$782,СВЦЭМ!$A$39:$A$782,$A31,СВЦЭМ!$B$39:$B$782,U$11)+'СЕТ СН'!$F$14+СВЦЭМ!$D$10+'СЕТ СН'!$F$5-'СЕТ СН'!$F$24</f>
        <v>4806.7559147499996</v>
      </c>
      <c r="V31" s="36">
        <f>SUMIFS(СВЦЭМ!$D$39:$D$782,СВЦЭМ!$A$39:$A$782,$A31,СВЦЭМ!$B$39:$B$782,V$11)+'СЕТ СН'!$F$14+СВЦЭМ!$D$10+'СЕТ СН'!$F$5-'СЕТ СН'!$F$24</f>
        <v>4794.5833614200001</v>
      </c>
      <c r="W31" s="36">
        <f>SUMIFS(СВЦЭМ!$D$39:$D$782,СВЦЭМ!$A$39:$A$782,$A31,СВЦЭМ!$B$39:$B$782,W$11)+'СЕТ СН'!$F$14+СВЦЭМ!$D$10+'СЕТ СН'!$F$5-'СЕТ СН'!$F$24</f>
        <v>4755.9120880099999</v>
      </c>
      <c r="X31" s="36">
        <f>SUMIFS(СВЦЭМ!$D$39:$D$782,СВЦЭМ!$A$39:$A$782,$A31,СВЦЭМ!$B$39:$B$782,X$11)+'СЕТ СН'!$F$14+СВЦЭМ!$D$10+'СЕТ СН'!$F$5-'СЕТ СН'!$F$24</f>
        <v>4784.0618821300004</v>
      </c>
      <c r="Y31" s="36">
        <f>SUMIFS(СВЦЭМ!$D$39:$D$782,СВЦЭМ!$A$39:$A$782,$A31,СВЦЭМ!$B$39:$B$782,Y$11)+'СЕТ СН'!$F$14+СВЦЭМ!$D$10+'СЕТ СН'!$F$5-'СЕТ СН'!$F$24</f>
        <v>4826.0723738200004</v>
      </c>
    </row>
    <row r="32" spans="1:25" ht="15.75" x14ac:dyDescent="0.2">
      <c r="A32" s="35">
        <f t="shared" si="0"/>
        <v>45433</v>
      </c>
      <c r="B32" s="36">
        <f>SUMIFS(СВЦЭМ!$D$39:$D$782,СВЦЭМ!$A$39:$A$782,$A32,СВЦЭМ!$B$39:$B$782,B$11)+'СЕТ СН'!$F$14+СВЦЭМ!$D$10+'СЕТ СН'!$F$5-'СЕТ СН'!$F$24</f>
        <v>4805.21408832</v>
      </c>
      <c r="C32" s="36">
        <f>SUMIFS(СВЦЭМ!$D$39:$D$782,СВЦЭМ!$A$39:$A$782,$A32,СВЦЭМ!$B$39:$B$782,C$11)+'СЕТ СН'!$F$14+СВЦЭМ!$D$10+'СЕТ СН'!$F$5-'СЕТ СН'!$F$24</f>
        <v>4914.2264016899999</v>
      </c>
      <c r="D32" s="36">
        <f>SUMIFS(СВЦЭМ!$D$39:$D$782,СВЦЭМ!$A$39:$A$782,$A32,СВЦЭМ!$B$39:$B$782,D$11)+'СЕТ СН'!$F$14+СВЦЭМ!$D$10+'СЕТ СН'!$F$5-'СЕТ СН'!$F$24</f>
        <v>4925.4343251</v>
      </c>
      <c r="E32" s="36">
        <f>SUMIFS(СВЦЭМ!$D$39:$D$782,СВЦЭМ!$A$39:$A$782,$A32,СВЦЭМ!$B$39:$B$782,E$11)+'СЕТ СН'!$F$14+СВЦЭМ!$D$10+'СЕТ СН'!$F$5-'СЕТ СН'!$F$24</f>
        <v>4983.6865940999996</v>
      </c>
      <c r="F32" s="36">
        <f>SUMIFS(СВЦЭМ!$D$39:$D$782,СВЦЭМ!$A$39:$A$782,$A32,СВЦЭМ!$B$39:$B$782,F$11)+'СЕТ СН'!$F$14+СВЦЭМ!$D$10+'СЕТ СН'!$F$5-'СЕТ СН'!$F$24</f>
        <v>4977.0858493300002</v>
      </c>
      <c r="G32" s="36">
        <f>SUMIFS(СВЦЭМ!$D$39:$D$782,СВЦЭМ!$A$39:$A$782,$A32,СВЦЭМ!$B$39:$B$782,G$11)+'СЕТ СН'!$F$14+СВЦЭМ!$D$10+'СЕТ СН'!$F$5-'СЕТ СН'!$F$24</f>
        <v>4935.5420247399998</v>
      </c>
      <c r="H32" s="36">
        <f>SUMIFS(СВЦЭМ!$D$39:$D$782,СВЦЭМ!$A$39:$A$782,$A32,СВЦЭМ!$B$39:$B$782,H$11)+'СЕТ СН'!$F$14+СВЦЭМ!$D$10+'СЕТ СН'!$F$5-'СЕТ СН'!$F$24</f>
        <v>4842.6972258900005</v>
      </c>
      <c r="I32" s="36">
        <f>SUMIFS(СВЦЭМ!$D$39:$D$782,СВЦЭМ!$A$39:$A$782,$A32,СВЦЭМ!$B$39:$B$782,I$11)+'СЕТ СН'!$F$14+СВЦЭМ!$D$10+'СЕТ СН'!$F$5-'СЕТ СН'!$F$24</f>
        <v>4803.5485738799998</v>
      </c>
      <c r="J32" s="36">
        <f>SUMIFS(СВЦЭМ!$D$39:$D$782,СВЦЭМ!$A$39:$A$782,$A32,СВЦЭМ!$B$39:$B$782,J$11)+'СЕТ СН'!$F$14+СВЦЭМ!$D$10+'СЕТ СН'!$F$5-'СЕТ СН'!$F$24</f>
        <v>4799.0661601600004</v>
      </c>
      <c r="K32" s="36">
        <f>SUMIFS(СВЦЭМ!$D$39:$D$782,СВЦЭМ!$A$39:$A$782,$A32,СВЦЭМ!$B$39:$B$782,K$11)+'СЕТ СН'!$F$14+СВЦЭМ!$D$10+'СЕТ СН'!$F$5-'СЕТ СН'!$F$24</f>
        <v>4805.3128492200003</v>
      </c>
      <c r="L32" s="36">
        <f>SUMIFS(СВЦЭМ!$D$39:$D$782,СВЦЭМ!$A$39:$A$782,$A32,СВЦЭМ!$B$39:$B$782,L$11)+'СЕТ СН'!$F$14+СВЦЭМ!$D$10+'СЕТ СН'!$F$5-'СЕТ СН'!$F$24</f>
        <v>4776.3094791700005</v>
      </c>
      <c r="M32" s="36">
        <f>SUMIFS(СВЦЭМ!$D$39:$D$782,СВЦЭМ!$A$39:$A$782,$A32,СВЦЭМ!$B$39:$B$782,M$11)+'СЕТ СН'!$F$14+СВЦЭМ!$D$10+'СЕТ СН'!$F$5-'СЕТ СН'!$F$24</f>
        <v>4777.0955786900004</v>
      </c>
      <c r="N32" s="36">
        <f>SUMIFS(СВЦЭМ!$D$39:$D$782,СВЦЭМ!$A$39:$A$782,$A32,СВЦЭМ!$B$39:$B$782,N$11)+'СЕТ СН'!$F$14+СВЦЭМ!$D$10+'СЕТ СН'!$F$5-'СЕТ СН'!$F$24</f>
        <v>4750.2082810800002</v>
      </c>
      <c r="O32" s="36">
        <f>SUMIFS(СВЦЭМ!$D$39:$D$782,СВЦЭМ!$A$39:$A$782,$A32,СВЦЭМ!$B$39:$B$782,O$11)+'СЕТ СН'!$F$14+СВЦЭМ!$D$10+'СЕТ СН'!$F$5-'СЕТ СН'!$F$24</f>
        <v>4758.3248516700005</v>
      </c>
      <c r="P32" s="36">
        <f>SUMIFS(СВЦЭМ!$D$39:$D$782,СВЦЭМ!$A$39:$A$782,$A32,СВЦЭМ!$B$39:$B$782,P$11)+'СЕТ СН'!$F$14+СВЦЭМ!$D$10+'СЕТ СН'!$F$5-'СЕТ СН'!$F$24</f>
        <v>4757.1881296199999</v>
      </c>
      <c r="Q32" s="36">
        <f>SUMIFS(СВЦЭМ!$D$39:$D$782,СВЦЭМ!$A$39:$A$782,$A32,СВЦЭМ!$B$39:$B$782,Q$11)+'СЕТ СН'!$F$14+СВЦЭМ!$D$10+'СЕТ СН'!$F$5-'СЕТ СН'!$F$24</f>
        <v>4765.4092660900005</v>
      </c>
      <c r="R32" s="36">
        <f>SUMIFS(СВЦЭМ!$D$39:$D$782,СВЦЭМ!$A$39:$A$782,$A32,СВЦЭМ!$B$39:$B$782,R$11)+'СЕТ СН'!$F$14+СВЦЭМ!$D$10+'СЕТ СН'!$F$5-'СЕТ СН'!$F$24</f>
        <v>4764.9226082599998</v>
      </c>
      <c r="S32" s="36">
        <f>SUMIFS(СВЦЭМ!$D$39:$D$782,СВЦЭМ!$A$39:$A$782,$A32,СВЦЭМ!$B$39:$B$782,S$11)+'СЕТ СН'!$F$14+СВЦЭМ!$D$10+'СЕТ СН'!$F$5-'СЕТ СН'!$F$24</f>
        <v>4771.1951957600004</v>
      </c>
      <c r="T32" s="36">
        <f>SUMIFS(СВЦЭМ!$D$39:$D$782,СВЦЭМ!$A$39:$A$782,$A32,СВЦЭМ!$B$39:$B$782,T$11)+'СЕТ СН'!$F$14+СВЦЭМ!$D$10+'СЕТ СН'!$F$5-'СЕТ СН'!$F$24</f>
        <v>4767.7602859100007</v>
      </c>
      <c r="U32" s="36">
        <f>SUMIFS(СВЦЭМ!$D$39:$D$782,СВЦЭМ!$A$39:$A$782,$A32,СВЦЭМ!$B$39:$B$782,U$11)+'СЕТ СН'!$F$14+СВЦЭМ!$D$10+'СЕТ СН'!$F$5-'СЕТ СН'!$F$24</f>
        <v>4773.8633286800004</v>
      </c>
      <c r="V32" s="36">
        <f>SUMIFS(СВЦЭМ!$D$39:$D$782,СВЦЭМ!$A$39:$A$782,$A32,СВЦЭМ!$B$39:$B$782,V$11)+'СЕТ СН'!$F$14+СВЦЭМ!$D$10+'СЕТ СН'!$F$5-'СЕТ СН'!$F$24</f>
        <v>4752.2345869399996</v>
      </c>
      <c r="W32" s="36">
        <f>SUMIFS(СВЦЭМ!$D$39:$D$782,СВЦЭМ!$A$39:$A$782,$A32,СВЦЭМ!$B$39:$B$782,W$11)+'СЕТ СН'!$F$14+СВЦЭМ!$D$10+'СЕТ СН'!$F$5-'СЕТ СН'!$F$24</f>
        <v>4719.5524860300002</v>
      </c>
      <c r="X32" s="36">
        <f>SUMIFS(СВЦЭМ!$D$39:$D$782,СВЦЭМ!$A$39:$A$782,$A32,СВЦЭМ!$B$39:$B$782,X$11)+'СЕТ СН'!$F$14+СВЦЭМ!$D$10+'СЕТ СН'!$F$5-'СЕТ СН'!$F$24</f>
        <v>4762.0496490900005</v>
      </c>
      <c r="Y32" s="36">
        <f>SUMIFS(СВЦЭМ!$D$39:$D$782,СВЦЭМ!$A$39:$A$782,$A32,СВЦЭМ!$B$39:$B$782,Y$11)+'СЕТ СН'!$F$14+СВЦЭМ!$D$10+'СЕТ СН'!$F$5-'СЕТ СН'!$F$24</f>
        <v>4757.9336465899996</v>
      </c>
    </row>
    <row r="33" spans="1:27" ht="15.75" x14ac:dyDescent="0.2">
      <c r="A33" s="35">
        <f t="shared" si="0"/>
        <v>45434</v>
      </c>
      <c r="B33" s="36">
        <f>SUMIFS(СВЦЭМ!$D$39:$D$782,СВЦЭМ!$A$39:$A$782,$A33,СВЦЭМ!$B$39:$B$782,B$11)+'СЕТ СН'!$F$14+СВЦЭМ!$D$10+'СЕТ СН'!$F$5-'СЕТ СН'!$F$24</f>
        <v>4808.2755315900004</v>
      </c>
      <c r="C33" s="36">
        <f>SUMIFS(СВЦЭМ!$D$39:$D$782,СВЦЭМ!$A$39:$A$782,$A33,СВЦЭМ!$B$39:$B$782,C$11)+'СЕТ СН'!$F$14+СВЦЭМ!$D$10+'СЕТ СН'!$F$5-'СЕТ СН'!$F$24</f>
        <v>4884.4085514500002</v>
      </c>
      <c r="D33" s="36">
        <f>SUMIFS(СВЦЭМ!$D$39:$D$782,СВЦЭМ!$A$39:$A$782,$A33,СВЦЭМ!$B$39:$B$782,D$11)+'СЕТ СН'!$F$14+СВЦЭМ!$D$10+'СЕТ СН'!$F$5-'СЕТ СН'!$F$24</f>
        <v>4923.6327796200003</v>
      </c>
      <c r="E33" s="36">
        <f>SUMIFS(СВЦЭМ!$D$39:$D$782,СВЦЭМ!$A$39:$A$782,$A33,СВЦЭМ!$B$39:$B$782,E$11)+'СЕТ СН'!$F$14+СВЦЭМ!$D$10+'СЕТ СН'!$F$5-'СЕТ СН'!$F$24</f>
        <v>4942.7915173700003</v>
      </c>
      <c r="F33" s="36">
        <f>SUMIFS(СВЦЭМ!$D$39:$D$782,СВЦЭМ!$A$39:$A$782,$A33,СВЦЭМ!$B$39:$B$782,F$11)+'СЕТ СН'!$F$14+СВЦЭМ!$D$10+'СЕТ СН'!$F$5-'СЕТ СН'!$F$24</f>
        <v>4941.3373002899998</v>
      </c>
      <c r="G33" s="36">
        <f>SUMIFS(СВЦЭМ!$D$39:$D$782,СВЦЭМ!$A$39:$A$782,$A33,СВЦЭМ!$B$39:$B$782,G$11)+'СЕТ СН'!$F$14+СВЦЭМ!$D$10+'СЕТ СН'!$F$5-'СЕТ СН'!$F$24</f>
        <v>4946.21526455</v>
      </c>
      <c r="H33" s="36">
        <f>SUMIFS(СВЦЭМ!$D$39:$D$782,СВЦЭМ!$A$39:$A$782,$A33,СВЦЭМ!$B$39:$B$782,H$11)+'СЕТ СН'!$F$14+СВЦЭМ!$D$10+'СЕТ СН'!$F$5-'СЕТ СН'!$F$24</f>
        <v>4871.2525719900004</v>
      </c>
      <c r="I33" s="36">
        <f>SUMIFS(СВЦЭМ!$D$39:$D$782,СВЦЭМ!$A$39:$A$782,$A33,СВЦЭМ!$B$39:$B$782,I$11)+'СЕТ СН'!$F$14+СВЦЭМ!$D$10+'СЕТ СН'!$F$5-'СЕТ СН'!$F$24</f>
        <v>4817.3126301400007</v>
      </c>
      <c r="J33" s="36">
        <f>SUMIFS(СВЦЭМ!$D$39:$D$782,СВЦЭМ!$A$39:$A$782,$A33,СВЦЭМ!$B$39:$B$782,J$11)+'СЕТ СН'!$F$14+СВЦЭМ!$D$10+'СЕТ СН'!$F$5-'СЕТ СН'!$F$24</f>
        <v>4825.3976636099997</v>
      </c>
      <c r="K33" s="36">
        <f>SUMIFS(СВЦЭМ!$D$39:$D$782,СВЦЭМ!$A$39:$A$782,$A33,СВЦЭМ!$B$39:$B$782,K$11)+'СЕТ СН'!$F$14+СВЦЭМ!$D$10+'СЕТ СН'!$F$5-'СЕТ СН'!$F$24</f>
        <v>4795.2071378800001</v>
      </c>
      <c r="L33" s="36">
        <f>SUMIFS(СВЦЭМ!$D$39:$D$782,СВЦЭМ!$A$39:$A$782,$A33,СВЦЭМ!$B$39:$B$782,L$11)+'СЕТ СН'!$F$14+СВЦЭМ!$D$10+'СЕТ СН'!$F$5-'СЕТ СН'!$F$24</f>
        <v>4764.8609611900001</v>
      </c>
      <c r="M33" s="36">
        <f>SUMIFS(СВЦЭМ!$D$39:$D$782,СВЦЭМ!$A$39:$A$782,$A33,СВЦЭМ!$B$39:$B$782,M$11)+'СЕТ СН'!$F$14+СВЦЭМ!$D$10+'СЕТ СН'!$F$5-'СЕТ СН'!$F$24</f>
        <v>4790.7275607400006</v>
      </c>
      <c r="N33" s="36">
        <f>SUMIFS(СВЦЭМ!$D$39:$D$782,СВЦЭМ!$A$39:$A$782,$A33,СВЦЭМ!$B$39:$B$782,N$11)+'СЕТ СН'!$F$14+СВЦЭМ!$D$10+'СЕТ СН'!$F$5-'СЕТ СН'!$F$24</f>
        <v>4808.5407538500003</v>
      </c>
      <c r="O33" s="36">
        <f>SUMIFS(СВЦЭМ!$D$39:$D$782,СВЦЭМ!$A$39:$A$782,$A33,СВЦЭМ!$B$39:$B$782,O$11)+'СЕТ СН'!$F$14+СВЦЭМ!$D$10+'СЕТ СН'!$F$5-'СЕТ СН'!$F$24</f>
        <v>4817.30989408</v>
      </c>
      <c r="P33" s="36">
        <f>SUMIFS(СВЦЭМ!$D$39:$D$782,СВЦЭМ!$A$39:$A$782,$A33,СВЦЭМ!$B$39:$B$782,P$11)+'СЕТ СН'!$F$14+СВЦЭМ!$D$10+'СЕТ СН'!$F$5-'СЕТ СН'!$F$24</f>
        <v>4824.9519595199999</v>
      </c>
      <c r="Q33" s="36">
        <f>SUMIFS(СВЦЭМ!$D$39:$D$782,СВЦЭМ!$A$39:$A$782,$A33,СВЦЭМ!$B$39:$B$782,Q$11)+'СЕТ СН'!$F$14+СВЦЭМ!$D$10+'СЕТ СН'!$F$5-'СЕТ СН'!$F$24</f>
        <v>4841.1888962800003</v>
      </c>
      <c r="R33" s="36">
        <f>SUMIFS(СВЦЭМ!$D$39:$D$782,СВЦЭМ!$A$39:$A$782,$A33,СВЦЭМ!$B$39:$B$782,R$11)+'СЕТ СН'!$F$14+СВЦЭМ!$D$10+'СЕТ СН'!$F$5-'СЕТ СН'!$F$24</f>
        <v>4844.3386582599996</v>
      </c>
      <c r="S33" s="36">
        <f>SUMIFS(СВЦЭМ!$D$39:$D$782,СВЦЭМ!$A$39:$A$782,$A33,СВЦЭМ!$B$39:$B$782,S$11)+'СЕТ СН'!$F$14+СВЦЭМ!$D$10+'СЕТ СН'!$F$5-'СЕТ СН'!$F$24</f>
        <v>4849.0021319799998</v>
      </c>
      <c r="T33" s="36">
        <f>SUMIFS(СВЦЭМ!$D$39:$D$782,СВЦЭМ!$A$39:$A$782,$A33,СВЦЭМ!$B$39:$B$782,T$11)+'СЕТ СН'!$F$14+СВЦЭМ!$D$10+'СЕТ СН'!$F$5-'СЕТ СН'!$F$24</f>
        <v>4826.3390356400005</v>
      </c>
      <c r="U33" s="36">
        <f>SUMIFS(СВЦЭМ!$D$39:$D$782,СВЦЭМ!$A$39:$A$782,$A33,СВЦЭМ!$B$39:$B$782,U$11)+'СЕТ СН'!$F$14+СВЦЭМ!$D$10+'СЕТ СН'!$F$5-'СЕТ СН'!$F$24</f>
        <v>4815.2858968399996</v>
      </c>
      <c r="V33" s="36">
        <f>SUMIFS(СВЦЭМ!$D$39:$D$782,СВЦЭМ!$A$39:$A$782,$A33,СВЦЭМ!$B$39:$B$782,V$11)+'СЕТ СН'!$F$14+СВЦЭМ!$D$10+'СЕТ СН'!$F$5-'СЕТ СН'!$F$24</f>
        <v>4759.7986966799999</v>
      </c>
      <c r="W33" s="36">
        <f>SUMIFS(СВЦЭМ!$D$39:$D$782,СВЦЭМ!$A$39:$A$782,$A33,СВЦЭМ!$B$39:$B$782,W$11)+'СЕТ СН'!$F$14+СВЦЭМ!$D$10+'СЕТ СН'!$F$5-'СЕТ СН'!$F$24</f>
        <v>4719.3983746399999</v>
      </c>
      <c r="X33" s="36">
        <f>SUMIFS(СВЦЭМ!$D$39:$D$782,СВЦЭМ!$A$39:$A$782,$A33,СВЦЭМ!$B$39:$B$782,X$11)+'СЕТ СН'!$F$14+СВЦЭМ!$D$10+'СЕТ СН'!$F$5-'СЕТ СН'!$F$24</f>
        <v>4749.5275909700003</v>
      </c>
      <c r="Y33" s="36">
        <f>SUMIFS(СВЦЭМ!$D$39:$D$782,СВЦЭМ!$A$39:$A$782,$A33,СВЦЭМ!$B$39:$B$782,Y$11)+'СЕТ СН'!$F$14+СВЦЭМ!$D$10+'СЕТ СН'!$F$5-'СЕТ СН'!$F$24</f>
        <v>4756.92959711</v>
      </c>
    </row>
    <row r="34" spans="1:27" ht="15.75" x14ac:dyDescent="0.2">
      <c r="A34" s="35">
        <f t="shared" si="0"/>
        <v>45435</v>
      </c>
      <c r="B34" s="36">
        <f>SUMIFS(СВЦЭМ!$D$39:$D$782,СВЦЭМ!$A$39:$A$782,$A34,СВЦЭМ!$B$39:$B$782,B$11)+'СЕТ СН'!$F$14+СВЦЭМ!$D$10+'СЕТ СН'!$F$5-'СЕТ СН'!$F$24</f>
        <v>4785.9987782099997</v>
      </c>
      <c r="C34" s="36">
        <f>SUMIFS(СВЦЭМ!$D$39:$D$782,СВЦЭМ!$A$39:$A$782,$A34,СВЦЭМ!$B$39:$B$782,C$11)+'СЕТ СН'!$F$14+СВЦЭМ!$D$10+'СЕТ СН'!$F$5-'СЕТ СН'!$F$24</f>
        <v>4859.6225639499999</v>
      </c>
      <c r="D34" s="36">
        <f>SUMIFS(СВЦЭМ!$D$39:$D$782,СВЦЭМ!$A$39:$A$782,$A34,СВЦЭМ!$B$39:$B$782,D$11)+'СЕТ СН'!$F$14+СВЦЭМ!$D$10+'СЕТ СН'!$F$5-'СЕТ СН'!$F$24</f>
        <v>4880.0534526299998</v>
      </c>
      <c r="E34" s="36">
        <f>SUMIFS(СВЦЭМ!$D$39:$D$782,СВЦЭМ!$A$39:$A$782,$A34,СВЦЭМ!$B$39:$B$782,E$11)+'СЕТ СН'!$F$14+СВЦЭМ!$D$10+'СЕТ СН'!$F$5-'СЕТ СН'!$F$24</f>
        <v>4867.8630093900001</v>
      </c>
      <c r="F34" s="36">
        <f>SUMIFS(СВЦЭМ!$D$39:$D$782,СВЦЭМ!$A$39:$A$782,$A34,СВЦЭМ!$B$39:$B$782,F$11)+'СЕТ СН'!$F$14+СВЦЭМ!$D$10+'СЕТ СН'!$F$5-'СЕТ СН'!$F$24</f>
        <v>4875.8079282199997</v>
      </c>
      <c r="G34" s="36">
        <f>SUMIFS(СВЦЭМ!$D$39:$D$782,СВЦЭМ!$A$39:$A$782,$A34,СВЦЭМ!$B$39:$B$782,G$11)+'СЕТ СН'!$F$14+СВЦЭМ!$D$10+'СЕТ СН'!$F$5-'СЕТ СН'!$F$24</f>
        <v>4866.7730400300006</v>
      </c>
      <c r="H34" s="36">
        <f>SUMIFS(СВЦЭМ!$D$39:$D$782,СВЦЭМ!$A$39:$A$782,$A34,СВЦЭМ!$B$39:$B$782,H$11)+'СЕТ СН'!$F$14+СВЦЭМ!$D$10+'СЕТ СН'!$F$5-'СЕТ СН'!$F$24</f>
        <v>4872.0961704900001</v>
      </c>
      <c r="I34" s="36">
        <f>SUMIFS(СВЦЭМ!$D$39:$D$782,СВЦЭМ!$A$39:$A$782,$A34,СВЦЭМ!$B$39:$B$782,I$11)+'СЕТ СН'!$F$14+СВЦЭМ!$D$10+'СЕТ СН'!$F$5-'СЕТ СН'!$F$24</f>
        <v>4804.89143659</v>
      </c>
      <c r="J34" s="36">
        <f>SUMIFS(СВЦЭМ!$D$39:$D$782,СВЦЭМ!$A$39:$A$782,$A34,СВЦЭМ!$B$39:$B$782,J$11)+'СЕТ СН'!$F$14+СВЦЭМ!$D$10+'СЕТ СН'!$F$5-'СЕТ СН'!$F$24</f>
        <v>4774.0197951299997</v>
      </c>
      <c r="K34" s="36">
        <f>SUMIFS(СВЦЭМ!$D$39:$D$782,СВЦЭМ!$A$39:$A$782,$A34,СВЦЭМ!$B$39:$B$782,K$11)+'СЕТ СН'!$F$14+СВЦЭМ!$D$10+'СЕТ СН'!$F$5-'СЕТ СН'!$F$24</f>
        <v>4759.8465806000004</v>
      </c>
      <c r="L34" s="36">
        <f>SUMIFS(СВЦЭМ!$D$39:$D$782,СВЦЭМ!$A$39:$A$782,$A34,СВЦЭМ!$B$39:$B$782,L$11)+'СЕТ СН'!$F$14+СВЦЭМ!$D$10+'СЕТ СН'!$F$5-'СЕТ СН'!$F$24</f>
        <v>4768.4190413599999</v>
      </c>
      <c r="M34" s="36">
        <f>SUMIFS(СВЦЭМ!$D$39:$D$782,СВЦЭМ!$A$39:$A$782,$A34,СВЦЭМ!$B$39:$B$782,M$11)+'СЕТ СН'!$F$14+СВЦЭМ!$D$10+'СЕТ СН'!$F$5-'СЕТ СН'!$F$24</f>
        <v>4767.3149118800002</v>
      </c>
      <c r="N34" s="36">
        <f>SUMIFS(СВЦЭМ!$D$39:$D$782,СВЦЭМ!$A$39:$A$782,$A34,СВЦЭМ!$B$39:$B$782,N$11)+'СЕТ СН'!$F$14+СВЦЭМ!$D$10+'СЕТ СН'!$F$5-'СЕТ СН'!$F$24</f>
        <v>4760.7484321299999</v>
      </c>
      <c r="O34" s="36">
        <f>SUMIFS(СВЦЭМ!$D$39:$D$782,СВЦЭМ!$A$39:$A$782,$A34,СВЦЭМ!$B$39:$B$782,O$11)+'СЕТ СН'!$F$14+СВЦЭМ!$D$10+'СЕТ СН'!$F$5-'СЕТ СН'!$F$24</f>
        <v>4767.2571365200001</v>
      </c>
      <c r="P34" s="36">
        <f>SUMIFS(СВЦЭМ!$D$39:$D$782,СВЦЭМ!$A$39:$A$782,$A34,СВЦЭМ!$B$39:$B$782,P$11)+'СЕТ СН'!$F$14+СВЦЭМ!$D$10+'СЕТ СН'!$F$5-'СЕТ СН'!$F$24</f>
        <v>4775.6222355999998</v>
      </c>
      <c r="Q34" s="36">
        <f>SUMIFS(СВЦЭМ!$D$39:$D$782,СВЦЭМ!$A$39:$A$782,$A34,СВЦЭМ!$B$39:$B$782,Q$11)+'СЕТ СН'!$F$14+СВЦЭМ!$D$10+'СЕТ СН'!$F$5-'СЕТ СН'!$F$24</f>
        <v>4795.85187116</v>
      </c>
      <c r="R34" s="36">
        <f>SUMIFS(СВЦЭМ!$D$39:$D$782,СВЦЭМ!$A$39:$A$782,$A34,СВЦЭМ!$B$39:$B$782,R$11)+'СЕТ СН'!$F$14+СВЦЭМ!$D$10+'СЕТ СН'!$F$5-'СЕТ СН'!$F$24</f>
        <v>4798.5059704699997</v>
      </c>
      <c r="S34" s="36">
        <f>SUMIFS(СВЦЭМ!$D$39:$D$782,СВЦЭМ!$A$39:$A$782,$A34,СВЦЭМ!$B$39:$B$782,S$11)+'СЕТ СН'!$F$14+СВЦЭМ!$D$10+'СЕТ СН'!$F$5-'СЕТ СН'!$F$24</f>
        <v>4786.0735081700004</v>
      </c>
      <c r="T34" s="36">
        <f>SUMIFS(СВЦЭМ!$D$39:$D$782,СВЦЭМ!$A$39:$A$782,$A34,СВЦЭМ!$B$39:$B$782,T$11)+'СЕТ СН'!$F$14+СВЦЭМ!$D$10+'СЕТ СН'!$F$5-'СЕТ СН'!$F$24</f>
        <v>4785.9151672600001</v>
      </c>
      <c r="U34" s="36">
        <f>SUMIFS(СВЦЭМ!$D$39:$D$782,СВЦЭМ!$A$39:$A$782,$A34,СВЦЭМ!$B$39:$B$782,U$11)+'СЕТ СН'!$F$14+СВЦЭМ!$D$10+'СЕТ СН'!$F$5-'СЕТ СН'!$F$24</f>
        <v>4800.4469549599999</v>
      </c>
      <c r="V34" s="36">
        <f>SUMIFS(СВЦЭМ!$D$39:$D$782,СВЦЭМ!$A$39:$A$782,$A34,СВЦЭМ!$B$39:$B$782,V$11)+'СЕТ СН'!$F$14+СВЦЭМ!$D$10+'СЕТ СН'!$F$5-'СЕТ СН'!$F$24</f>
        <v>4788.5714842300004</v>
      </c>
      <c r="W34" s="36">
        <f>SUMIFS(СВЦЭМ!$D$39:$D$782,СВЦЭМ!$A$39:$A$782,$A34,СВЦЭМ!$B$39:$B$782,W$11)+'СЕТ СН'!$F$14+СВЦЭМ!$D$10+'СЕТ СН'!$F$5-'СЕТ СН'!$F$24</f>
        <v>4763.0787705100001</v>
      </c>
      <c r="X34" s="36">
        <f>SUMIFS(СВЦЭМ!$D$39:$D$782,СВЦЭМ!$A$39:$A$782,$A34,СВЦЭМ!$B$39:$B$782,X$11)+'СЕТ СН'!$F$14+СВЦЭМ!$D$10+'СЕТ СН'!$F$5-'СЕТ СН'!$F$24</f>
        <v>4790.9443971999999</v>
      </c>
      <c r="Y34" s="36">
        <f>SUMIFS(СВЦЭМ!$D$39:$D$782,СВЦЭМ!$A$39:$A$782,$A34,СВЦЭМ!$B$39:$B$782,Y$11)+'СЕТ СН'!$F$14+СВЦЭМ!$D$10+'СЕТ СН'!$F$5-'СЕТ СН'!$F$24</f>
        <v>4852.1437365100001</v>
      </c>
    </row>
    <row r="35" spans="1:27" ht="15.75" x14ac:dyDescent="0.2">
      <c r="A35" s="35">
        <f t="shared" si="0"/>
        <v>45436</v>
      </c>
      <c r="B35" s="36">
        <f>SUMIFS(СВЦЭМ!$D$39:$D$782,СВЦЭМ!$A$39:$A$782,$A35,СВЦЭМ!$B$39:$B$782,B$11)+'СЕТ СН'!$F$14+СВЦЭМ!$D$10+'СЕТ СН'!$F$5-'СЕТ СН'!$F$24</f>
        <v>4774.3026754500006</v>
      </c>
      <c r="C35" s="36">
        <f>SUMIFS(СВЦЭМ!$D$39:$D$782,СВЦЭМ!$A$39:$A$782,$A35,СВЦЭМ!$B$39:$B$782,C$11)+'СЕТ СН'!$F$14+СВЦЭМ!$D$10+'СЕТ СН'!$F$5-'СЕТ СН'!$F$24</f>
        <v>4856.5219037699999</v>
      </c>
      <c r="D35" s="36">
        <f>SUMIFS(СВЦЭМ!$D$39:$D$782,СВЦЭМ!$A$39:$A$782,$A35,СВЦЭМ!$B$39:$B$782,D$11)+'СЕТ СН'!$F$14+СВЦЭМ!$D$10+'СЕТ СН'!$F$5-'СЕТ СН'!$F$24</f>
        <v>4874.7444503099996</v>
      </c>
      <c r="E35" s="36">
        <f>SUMIFS(СВЦЭМ!$D$39:$D$782,СВЦЭМ!$A$39:$A$782,$A35,СВЦЭМ!$B$39:$B$782,E$11)+'СЕТ СН'!$F$14+СВЦЭМ!$D$10+'СЕТ СН'!$F$5-'СЕТ СН'!$F$24</f>
        <v>4940.4229681400002</v>
      </c>
      <c r="F35" s="36">
        <f>SUMIFS(СВЦЭМ!$D$39:$D$782,СВЦЭМ!$A$39:$A$782,$A35,СВЦЭМ!$B$39:$B$782,F$11)+'СЕТ СН'!$F$14+СВЦЭМ!$D$10+'СЕТ СН'!$F$5-'СЕТ СН'!$F$24</f>
        <v>4927.2194019400004</v>
      </c>
      <c r="G35" s="36">
        <f>SUMIFS(СВЦЭМ!$D$39:$D$782,СВЦЭМ!$A$39:$A$782,$A35,СВЦЭМ!$B$39:$B$782,G$11)+'СЕТ СН'!$F$14+СВЦЭМ!$D$10+'СЕТ СН'!$F$5-'СЕТ СН'!$F$24</f>
        <v>4888.6969076400001</v>
      </c>
      <c r="H35" s="36">
        <f>SUMIFS(СВЦЭМ!$D$39:$D$782,СВЦЭМ!$A$39:$A$782,$A35,СВЦЭМ!$B$39:$B$782,H$11)+'СЕТ СН'!$F$14+СВЦЭМ!$D$10+'СЕТ СН'!$F$5-'СЕТ СН'!$F$24</f>
        <v>4770.2987670800003</v>
      </c>
      <c r="I35" s="36">
        <f>SUMIFS(СВЦЭМ!$D$39:$D$782,СВЦЭМ!$A$39:$A$782,$A35,СВЦЭМ!$B$39:$B$782,I$11)+'СЕТ СН'!$F$14+СВЦЭМ!$D$10+'СЕТ СН'!$F$5-'СЕТ СН'!$F$24</f>
        <v>4682.8702860499998</v>
      </c>
      <c r="J35" s="36">
        <f>SUMIFS(СВЦЭМ!$D$39:$D$782,СВЦЭМ!$A$39:$A$782,$A35,СВЦЭМ!$B$39:$B$782,J$11)+'СЕТ СН'!$F$14+СВЦЭМ!$D$10+'СЕТ СН'!$F$5-'СЕТ СН'!$F$24</f>
        <v>4645.8982567500007</v>
      </c>
      <c r="K35" s="36">
        <f>SUMIFS(СВЦЭМ!$D$39:$D$782,СВЦЭМ!$A$39:$A$782,$A35,СВЦЭМ!$B$39:$B$782,K$11)+'СЕТ СН'!$F$14+СВЦЭМ!$D$10+'СЕТ СН'!$F$5-'СЕТ СН'!$F$24</f>
        <v>4621.66499165</v>
      </c>
      <c r="L35" s="36">
        <f>SUMIFS(СВЦЭМ!$D$39:$D$782,СВЦЭМ!$A$39:$A$782,$A35,СВЦЭМ!$B$39:$B$782,L$11)+'СЕТ СН'!$F$14+СВЦЭМ!$D$10+'СЕТ СН'!$F$5-'СЕТ СН'!$F$24</f>
        <v>4603.3676055400001</v>
      </c>
      <c r="M35" s="36">
        <f>SUMIFS(СВЦЭМ!$D$39:$D$782,СВЦЭМ!$A$39:$A$782,$A35,СВЦЭМ!$B$39:$B$782,M$11)+'СЕТ СН'!$F$14+СВЦЭМ!$D$10+'СЕТ СН'!$F$5-'СЕТ СН'!$F$24</f>
        <v>4603.2666899100004</v>
      </c>
      <c r="N35" s="36">
        <f>SUMIFS(СВЦЭМ!$D$39:$D$782,СВЦЭМ!$A$39:$A$782,$A35,СВЦЭМ!$B$39:$B$782,N$11)+'СЕТ СН'!$F$14+СВЦЭМ!$D$10+'СЕТ СН'!$F$5-'СЕТ СН'!$F$24</f>
        <v>4612.5983020800004</v>
      </c>
      <c r="O35" s="36">
        <f>SUMIFS(СВЦЭМ!$D$39:$D$782,СВЦЭМ!$A$39:$A$782,$A35,СВЦЭМ!$B$39:$B$782,O$11)+'СЕТ СН'!$F$14+СВЦЭМ!$D$10+'СЕТ СН'!$F$5-'СЕТ СН'!$F$24</f>
        <v>4618.0501953800003</v>
      </c>
      <c r="P35" s="36">
        <f>SUMIFS(СВЦЭМ!$D$39:$D$782,СВЦЭМ!$A$39:$A$782,$A35,СВЦЭМ!$B$39:$B$782,P$11)+'СЕТ СН'!$F$14+СВЦЭМ!$D$10+'СЕТ СН'!$F$5-'СЕТ СН'!$F$24</f>
        <v>4626.1630236000001</v>
      </c>
      <c r="Q35" s="36">
        <f>SUMIFS(СВЦЭМ!$D$39:$D$782,СВЦЭМ!$A$39:$A$782,$A35,СВЦЭМ!$B$39:$B$782,Q$11)+'СЕТ СН'!$F$14+СВЦЭМ!$D$10+'СЕТ СН'!$F$5-'СЕТ СН'!$F$24</f>
        <v>4643.7844037499999</v>
      </c>
      <c r="R35" s="36">
        <f>SUMIFS(СВЦЭМ!$D$39:$D$782,СВЦЭМ!$A$39:$A$782,$A35,СВЦЭМ!$B$39:$B$782,R$11)+'СЕТ СН'!$F$14+СВЦЭМ!$D$10+'СЕТ СН'!$F$5-'СЕТ СН'!$F$24</f>
        <v>4663.7426307100004</v>
      </c>
      <c r="S35" s="36">
        <f>SUMIFS(СВЦЭМ!$D$39:$D$782,СВЦЭМ!$A$39:$A$782,$A35,СВЦЭМ!$B$39:$B$782,S$11)+'СЕТ СН'!$F$14+СВЦЭМ!$D$10+'СЕТ СН'!$F$5-'СЕТ СН'!$F$24</f>
        <v>4658.15041965</v>
      </c>
      <c r="T35" s="36">
        <f>SUMIFS(СВЦЭМ!$D$39:$D$782,СВЦЭМ!$A$39:$A$782,$A35,СВЦЭМ!$B$39:$B$782,T$11)+'СЕТ СН'!$F$14+СВЦЭМ!$D$10+'СЕТ СН'!$F$5-'СЕТ СН'!$F$24</f>
        <v>4638.9180605199999</v>
      </c>
      <c r="U35" s="36">
        <f>SUMIFS(СВЦЭМ!$D$39:$D$782,СВЦЭМ!$A$39:$A$782,$A35,СВЦЭМ!$B$39:$B$782,U$11)+'СЕТ СН'!$F$14+СВЦЭМ!$D$10+'СЕТ СН'!$F$5-'СЕТ СН'!$F$24</f>
        <v>4624.8362698399997</v>
      </c>
      <c r="V35" s="36">
        <f>SUMIFS(СВЦЭМ!$D$39:$D$782,СВЦЭМ!$A$39:$A$782,$A35,СВЦЭМ!$B$39:$B$782,V$11)+'СЕТ СН'!$F$14+СВЦЭМ!$D$10+'СЕТ СН'!$F$5-'СЕТ СН'!$F$24</f>
        <v>4609.5072183900002</v>
      </c>
      <c r="W35" s="36">
        <f>SUMIFS(СВЦЭМ!$D$39:$D$782,СВЦЭМ!$A$39:$A$782,$A35,СВЦЭМ!$B$39:$B$782,W$11)+'СЕТ СН'!$F$14+СВЦЭМ!$D$10+'СЕТ СН'!$F$5-'СЕТ СН'!$F$24</f>
        <v>4589.5658853499999</v>
      </c>
      <c r="X35" s="36">
        <f>SUMIFS(СВЦЭМ!$D$39:$D$782,СВЦЭМ!$A$39:$A$782,$A35,СВЦЭМ!$B$39:$B$782,X$11)+'СЕТ СН'!$F$14+СВЦЭМ!$D$10+'СЕТ СН'!$F$5-'СЕТ СН'!$F$24</f>
        <v>4608.9176788499999</v>
      </c>
      <c r="Y35" s="36">
        <f>SUMIFS(СВЦЭМ!$D$39:$D$782,СВЦЭМ!$A$39:$A$782,$A35,СВЦЭМ!$B$39:$B$782,Y$11)+'СЕТ СН'!$F$14+СВЦЭМ!$D$10+'СЕТ СН'!$F$5-'СЕТ СН'!$F$24</f>
        <v>4701.3318304300001</v>
      </c>
    </row>
    <row r="36" spans="1:27" ht="15.75" x14ac:dyDescent="0.2">
      <c r="A36" s="35">
        <f t="shared" si="0"/>
        <v>45437</v>
      </c>
      <c r="B36" s="36">
        <f>SUMIFS(СВЦЭМ!$D$39:$D$782,СВЦЭМ!$A$39:$A$782,$A36,СВЦЭМ!$B$39:$B$782,B$11)+'СЕТ СН'!$F$14+СВЦЭМ!$D$10+'СЕТ СН'!$F$5-'СЕТ СН'!$F$24</f>
        <v>4684.4807924899997</v>
      </c>
      <c r="C36" s="36">
        <f>SUMIFS(СВЦЭМ!$D$39:$D$782,СВЦЭМ!$A$39:$A$782,$A36,СВЦЭМ!$B$39:$B$782,C$11)+'СЕТ СН'!$F$14+СВЦЭМ!$D$10+'СЕТ СН'!$F$5-'СЕТ СН'!$F$24</f>
        <v>4753.9109689699999</v>
      </c>
      <c r="D36" s="36">
        <f>SUMIFS(СВЦЭМ!$D$39:$D$782,СВЦЭМ!$A$39:$A$782,$A36,СВЦЭМ!$B$39:$B$782,D$11)+'СЕТ СН'!$F$14+СВЦЭМ!$D$10+'СЕТ СН'!$F$5-'СЕТ СН'!$F$24</f>
        <v>4871.3214822299997</v>
      </c>
      <c r="E36" s="36">
        <f>SUMIFS(СВЦЭМ!$D$39:$D$782,СВЦЭМ!$A$39:$A$782,$A36,СВЦЭМ!$B$39:$B$782,E$11)+'СЕТ СН'!$F$14+СВЦЭМ!$D$10+'СЕТ СН'!$F$5-'СЕТ СН'!$F$24</f>
        <v>4877.1718117099999</v>
      </c>
      <c r="F36" s="36">
        <f>SUMIFS(СВЦЭМ!$D$39:$D$782,СВЦЭМ!$A$39:$A$782,$A36,СВЦЭМ!$B$39:$B$782,F$11)+'СЕТ СН'!$F$14+СВЦЭМ!$D$10+'СЕТ СН'!$F$5-'СЕТ СН'!$F$24</f>
        <v>4867.3707172900004</v>
      </c>
      <c r="G36" s="36">
        <f>SUMIFS(СВЦЭМ!$D$39:$D$782,СВЦЭМ!$A$39:$A$782,$A36,СВЦЭМ!$B$39:$B$782,G$11)+'СЕТ СН'!$F$14+СВЦЭМ!$D$10+'СЕТ СН'!$F$5-'СЕТ СН'!$F$24</f>
        <v>4882.5061283200002</v>
      </c>
      <c r="H36" s="36">
        <f>SUMIFS(СВЦЭМ!$D$39:$D$782,СВЦЭМ!$A$39:$A$782,$A36,СВЦЭМ!$B$39:$B$782,H$11)+'СЕТ СН'!$F$14+СВЦЭМ!$D$10+'СЕТ СН'!$F$5-'СЕТ СН'!$F$24</f>
        <v>4830.9858293200004</v>
      </c>
      <c r="I36" s="36">
        <f>SUMIFS(СВЦЭМ!$D$39:$D$782,СВЦЭМ!$A$39:$A$782,$A36,СВЦЭМ!$B$39:$B$782,I$11)+'СЕТ СН'!$F$14+СВЦЭМ!$D$10+'СЕТ СН'!$F$5-'СЕТ СН'!$F$24</f>
        <v>4749.6878838900002</v>
      </c>
      <c r="J36" s="36">
        <f>SUMIFS(СВЦЭМ!$D$39:$D$782,СВЦЭМ!$A$39:$A$782,$A36,СВЦЭМ!$B$39:$B$782,J$11)+'СЕТ СН'!$F$14+СВЦЭМ!$D$10+'СЕТ СН'!$F$5-'СЕТ СН'!$F$24</f>
        <v>4645.1810208699999</v>
      </c>
      <c r="K36" s="36">
        <f>SUMIFS(СВЦЭМ!$D$39:$D$782,СВЦЭМ!$A$39:$A$782,$A36,СВЦЭМ!$B$39:$B$782,K$11)+'СЕТ СН'!$F$14+СВЦЭМ!$D$10+'СЕТ СН'!$F$5-'СЕТ СН'!$F$24</f>
        <v>4593.6279343699998</v>
      </c>
      <c r="L36" s="36">
        <f>SUMIFS(СВЦЭМ!$D$39:$D$782,СВЦЭМ!$A$39:$A$782,$A36,СВЦЭМ!$B$39:$B$782,L$11)+'СЕТ СН'!$F$14+СВЦЭМ!$D$10+'СЕТ СН'!$F$5-'СЕТ СН'!$F$24</f>
        <v>4585.8939982299999</v>
      </c>
      <c r="M36" s="36">
        <f>SUMIFS(СВЦЭМ!$D$39:$D$782,СВЦЭМ!$A$39:$A$782,$A36,СВЦЭМ!$B$39:$B$782,M$11)+'СЕТ СН'!$F$14+СВЦЭМ!$D$10+'СЕТ СН'!$F$5-'СЕТ СН'!$F$24</f>
        <v>4578.5295599300007</v>
      </c>
      <c r="N36" s="36">
        <f>SUMIFS(СВЦЭМ!$D$39:$D$782,СВЦЭМ!$A$39:$A$782,$A36,СВЦЭМ!$B$39:$B$782,N$11)+'СЕТ СН'!$F$14+СВЦЭМ!$D$10+'СЕТ СН'!$F$5-'СЕТ СН'!$F$24</f>
        <v>4573.5646341800002</v>
      </c>
      <c r="O36" s="36">
        <f>SUMIFS(СВЦЭМ!$D$39:$D$782,СВЦЭМ!$A$39:$A$782,$A36,СВЦЭМ!$B$39:$B$782,O$11)+'СЕТ СН'!$F$14+СВЦЭМ!$D$10+'СЕТ СН'!$F$5-'СЕТ СН'!$F$24</f>
        <v>4587.2135073700001</v>
      </c>
      <c r="P36" s="36">
        <f>SUMIFS(СВЦЭМ!$D$39:$D$782,СВЦЭМ!$A$39:$A$782,$A36,СВЦЭМ!$B$39:$B$782,P$11)+'СЕТ СН'!$F$14+СВЦЭМ!$D$10+'СЕТ СН'!$F$5-'СЕТ СН'!$F$24</f>
        <v>4597.69610577</v>
      </c>
      <c r="Q36" s="36">
        <f>SUMIFS(СВЦЭМ!$D$39:$D$782,СВЦЭМ!$A$39:$A$782,$A36,СВЦЭМ!$B$39:$B$782,Q$11)+'СЕТ СН'!$F$14+СВЦЭМ!$D$10+'СЕТ СН'!$F$5-'СЕТ СН'!$F$24</f>
        <v>4616.4476895099997</v>
      </c>
      <c r="R36" s="36">
        <f>SUMIFS(СВЦЭМ!$D$39:$D$782,СВЦЭМ!$A$39:$A$782,$A36,СВЦЭМ!$B$39:$B$782,R$11)+'СЕТ СН'!$F$14+СВЦЭМ!$D$10+'СЕТ СН'!$F$5-'СЕТ СН'!$F$24</f>
        <v>4631.3894123700002</v>
      </c>
      <c r="S36" s="36">
        <f>SUMIFS(СВЦЭМ!$D$39:$D$782,СВЦЭМ!$A$39:$A$782,$A36,СВЦЭМ!$B$39:$B$782,S$11)+'СЕТ СН'!$F$14+СВЦЭМ!$D$10+'СЕТ СН'!$F$5-'СЕТ СН'!$F$24</f>
        <v>4617.7145670500004</v>
      </c>
      <c r="T36" s="36">
        <f>SUMIFS(СВЦЭМ!$D$39:$D$782,СВЦЭМ!$A$39:$A$782,$A36,СВЦЭМ!$B$39:$B$782,T$11)+'СЕТ СН'!$F$14+СВЦЭМ!$D$10+'СЕТ СН'!$F$5-'СЕТ СН'!$F$24</f>
        <v>4595.7552139600002</v>
      </c>
      <c r="U36" s="36">
        <f>SUMIFS(СВЦЭМ!$D$39:$D$782,СВЦЭМ!$A$39:$A$782,$A36,СВЦЭМ!$B$39:$B$782,U$11)+'СЕТ СН'!$F$14+СВЦЭМ!$D$10+'СЕТ СН'!$F$5-'СЕТ СН'!$F$24</f>
        <v>4607.8058166800001</v>
      </c>
      <c r="V36" s="36">
        <f>SUMIFS(СВЦЭМ!$D$39:$D$782,СВЦЭМ!$A$39:$A$782,$A36,СВЦЭМ!$B$39:$B$782,V$11)+'СЕТ СН'!$F$14+СВЦЭМ!$D$10+'СЕТ СН'!$F$5-'СЕТ СН'!$F$24</f>
        <v>4609.3184703300003</v>
      </c>
      <c r="W36" s="36">
        <f>SUMIFS(СВЦЭМ!$D$39:$D$782,СВЦЭМ!$A$39:$A$782,$A36,СВЦЭМ!$B$39:$B$782,W$11)+'СЕТ СН'!$F$14+СВЦЭМ!$D$10+'СЕТ СН'!$F$5-'СЕТ СН'!$F$24</f>
        <v>4599.0639496100002</v>
      </c>
      <c r="X36" s="36">
        <f>SUMIFS(СВЦЭМ!$D$39:$D$782,СВЦЭМ!$A$39:$A$782,$A36,СВЦЭМ!$B$39:$B$782,X$11)+'СЕТ СН'!$F$14+СВЦЭМ!$D$10+'СЕТ СН'!$F$5-'СЕТ СН'!$F$24</f>
        <v>4596.8582504699998</v>
      </c>
      <c r="Y36" s="36">
        <f>SUMIFS(СВЦЭМ!$D$39:$D$782,СВЦЭМ!$A$39:$A$782,$A36,СВЦЭМ!$B$39:$B$782,Y$11)+'СЕТ СН'!$F$14+СВЦЭМ!$D$10+'СЕТ СН'!$F$5-'СЕТ СН'!$F$24</f>
        <v>4643.5318216300002</v>
      </c>
    </row>
    <row r="37" spans="1:27" ht="15.75" x14ac:dyDescent="0.2">
      <c r="A37" s="35">
        <f t="shared" si="0"/>
        <v>45438</v>
      </c>
      <c r="B37" s="36">
        <f>SUMIFS(СВЦЭМ!$D$39:$D$782,СВЦЭМ!$A$39:$A$782,$A37,СВЦЭМ!$B$39:$B$782,B$11)+'СЕТ СН'!$F$14+СВЦЭМ!$D$10+'СЕТ СН'!$F$5-'СЕТ СН'!$F$24</f>
        <v>4768.9988107600002</v>
      </c>
      <c r="C37" s="36">
        <f>SUMIFS(СВЦЭМ!$D$39:$D$782,СВЦЭМ!$A$39:$A$782,$A37,СВЦЭМ!$B$39:$B$782,C$11)+'СЕТ СН'!$F$14+СВЦЭМ!$D$10+'СЕТ СН'!$F$5-'СЕТ СН'!$F$24</f>
        <v>4830.9274671200001</v>
      </c>
      <c r="D37" s="36">
        <f>SUMIFS(СВЦЭМ!$D$39:$D$782,СВЦЭМ!$A$39:$A$782,$A37,СВЦЭМ!$B$39:$B$782,D$11)+'СЕТ СН'!$F$14+СВЦЭМ!$D$10+'СЕТ СН'!$F$5-'СЕТ СН'!$F$24</f>
        <v>4878.9175113399997</v>
      </c>
      <c r="E37" s="36">
        <f>SUMIFS(СВЦЭМ!$D$39:$D$782,СВЦЭМ!$A$39:$A$782,$A37,СВЦЭМ!$B$39:$B$782,E$11)+'СЕТ СН'!$F$14+СВЦЭМ!$D$10+'СЕТ СН'!$F$5-'СЕТ СН'!$F$24</f>
        <v>4872.2182699100003</v>
      </c>
      <c r="F37" s="36">
        <f>SUMIFS(СВЦЭМ!$D$39:$D$782,СВЦЭМ!$A$39:$A$782,$A37,СВЦЭМ!$B$39:$B$782,F$11)+'СЕТ СН'!$F$14+СВЦЭМ!$D$10+'СЕТ СН'!$F$5-'СЕТ СН'!$F$24</f>
        <v>4844.7049750200003</v>
      </c>
      <c r="G37" s="36">
        <f>SUMIFS(СВЦЭМ!$D$39:$D$782,СВЦЭМ!$A$39:$A$782,$A37,СВЦЭМ!$B$39:$B$782,G$11)+'СЕТ СН'!$F$14+СВЦЭМ!$D$10+'СЕТ СН'!$F$5-'СЕТ СН'!$F$24</f>
        <v>4851.9557663300002</v>
      </c>
      <c r="H37" s="36">
        <f>SUMIFS(СВЦЭМ!$D$39:$D$782,СВЦЭМ!$A$39:$A$782,$A37,СВЦЭМ!$B$39:$B$782,H$11)+'СЕТ СН'!$F$14+СВЦЭМ!$D$10+'СЕТ СН'!$F$5-'СЕТ СН'!$F$24</f>
        <v>4845.6865146099999</v>
      </c>
      <c r="I37" s="36">
        <f>SUMIFS(СВЦЭМ!$D$39:$D$782,СВЦЭМ!$A$39:$A$782,$A37,СВЦЭМ!$B$39:$B$782,I$11)+'СЕТ СН'!$F$14+СВЦЭМ!$D$10+'СЕТ СН'!$F$5-'СЕТ СН'!$F$24</f>
        <v>4821.9044205999999</v>
      </c>
      <c r="J37" s="36">
        <f>SUMIFS(СВЦЭМ!$D$39:$D$782,СВЦЭМ!$A$39:$A$782,$A37,СВЦЭМ!$B$39:$B$782,J$11)+'СЕТ СН'!$F$14+СВЦЭМ!$D$10+'СЕТ СН'!$F$5-'СЕТ СН'!$F$24</f>
        <v>4746.1925778900004</v>
      </c>
      <c r="K37" s="36">
        <f>SUMIFS(СВЦЭМ!$D$39:$D$782,СВЦЭМ!$A$39:$A$782,$A37,СВЦЭМ!$B$39:$B$782,K$11)+'СЕТ СН'!$F$14+СВЦЭМ!$D$10+'СЕТ СН'!$F$5-'СЕТ СН'!$F$24</f>
        <v>4672.8240343300004</v>
      </c>
      <c r="L37" s="36">
        <f>SUMIFS(СВЦЭМ!$D$39:$D$782,СВЦЭМ!$A$39:$A$782,$A37,СВЦЭМ!$B$39:$B$782,L$11)+'СЕТ СН'!$F$14+СВЦЭМ!$D$10+'СЕТ СН'!$F$5-'СЕТ СН'!$F$24</f>
        <v>4650.51291571</v>
      </c>
      <c r="M37" s="36">
        <f>SUMIFS(СВЦЭМ!$D$39:$D$782,СВЦЭМ!$A$39:$A$782,$A37,СВЦЭМ!$B$39:$B$782,M$11)+'СЕТ СН'!$F$14+СВЦЭМ!$D$10+'СЕТ СН'!$F$5-'СЕТ СН'!$F$24</f>
        <v>4644.5300640700007</v>
      </c>
      <c r="N37" s="36">
        <f>SUMIFS(СВЦЭМ!$D$39:$D$782,СВЦЭМ!$A$39:$A$782,$A37,СВЦЭМ!$B$39:$B$782,N$11)+'СЕТ СН'!$F$14+СВЦЭМ!$D$10+'СЕТ СН'!$F$5-'СЕТ СН'!$F$24</f>
        <v>4654.1942715799996</v>
      </c>
      <c r="O37" s="36">
        <f>SUMIFS(СВЦЭМ!$D$39:$D$782,СВЦЭМ!$A$39:$A$782,$A37,СВЦЭМ!$B$39:$B$782,O$11)+'СЕТ СН'!$F$14+СВЦЭМ!$D$10+'СЕТ СН'!$F$5-'СЕТ СН'!$F$24</f>
        <v>4675.4900402500007</v>
      </c>
      <c r="P37" s="36">
        <f>SUMIFS(СВЦЭМ!$D$39:$D$782,СВЦЭМ!$A$39:$A$782,$A37,СВЦЭМ!$B$39:$B$782,P$11)+'СЕТ СН'!$F$14+СВЦЭМ!$D$10+'СЕТ СН'!$F$5-'СЕТ СН'!$F$24</f>
        <v>4682.5185314199998</v>
      </c>
      <c r="Q37" s="36">
        <f>SUMIFS(СВЦЭМ!$D$39:$D$782,СВЦЭМ!$A$39:$A$782,$A37,СВЦЭМ!$B$39:$B$782,Q$11)+'СЕТ СН'!$F$14+СВЦЭМ!$D$10+'СЕТ СН'!$F$5-'СЕТ СН'!$F$24</f>
        <v>4697.9808954199998</v>
      </c>
      <c r="R37" s="36">
        <f>SUMIFS(СВЦЭМ!$D$39:$D$782,СВЦЭМ!$A$39:$A$782,$A37,СВЦЭМ!$B$39:$B$782,R$11)+'СЕТ СН'!$F$14+СВЦЭМ!$D$10+'СЕТ СН'!$F$5-'СЕТ СН'!$F$24</f>
        <v>4700.7021889500002</v>
      </c>
      <c r="S37" s="36">
        <f>SUMIFS(СВЦЭМ!$D$39:$D$782,СВЦЭМ!$A$39:$A$782,$A37,СВЦЭМ!$B$39:$B$782,S$11)+'СЕТ СН'!$F$14+СВЦЭМ!$D$10+'СЕТ СН'!$F$5-'СЕТ СН'!$F$24</f>
        <v>4682.0307590499997</v>
      </c>
      <c r="T37" s="36">
        <f>SUMIFS(СВЦЭМ!$D$39:$D$782,СВЦЭМ!$A$39:$A$782,$A37,СВЦЭМ!$B$39:$B$782,T$11)+'СЕТ СН'!$F$14+СВЦЭМ!$D$10+'СЕТ СН'!$F$5-'СЕТ СН'!$F$24</f>
        <v>4651.5556193000002</v>
      </c>
      <c r="U37" s="36">
        <f>SUMIFS(СВЦЭМ!$D$39:$D$782,СВЦЭМ!$A$39:$A$782,$A37,СВЦЭМ!$B$39:$B$782,U$11)+'СЕТ СН'!$F$14+СВЦЭМ!$D$10+'СЕТ СН'!$F$5-'СЕТ СН'!$F$24</f>
        <v>4647.0393810599999</v>
      </c>
      <c r="V37" s="36">
        <f>SUMIFS(СВЦЭМ!$D$39:$D$782,СВЦЭМ!$A$39:$A$782,$A37,СВЦЭМ!$B$39:$B$782,V$11)+'СЕТ СН'!$F$14+СВЦЭМ!$D$10+'СЕТ СН'!$F$5-'СЕТ СН'!$F$24</f>
        <v>4654.5994523700001</v>
      </c>
      <c r="W37" s="36">
        <f>SUMIFS(СВЦЭМ!$D$39:$D$782,СВЦЭМ!$A$39:$A$782,$A37,СВЦЭМ!$B$39:$B$782,W$11)+'СЕТ СН'!$F$14+СВЦЭМ!$D$10+'СЕТ СН'!$F$5-'СЕТ СН'!$F$24</f>
        <v>4631.5747371799998</v>
      </c>
      <c r="X37" s="36">
        <f>SUMIFS(СВЦЭМ!$D$39:$D$782,СВЦЭМ!$A$39:$A$782,$A37,СВЦЭМ!$B$39:$B$782,X$11)+'СЕТ СН'!$F$14+СВЦЭМ!$D$10+'СЕТ СН'!$F$5-'СЕТ СН'!$F$24</f>
        <v>4634.0265827900002</v>
      </c>
      <c r="Y37" s="36">
        <f>SUMIFS(СВЦЭМ!$D$39:$D$782,СВЦЭМ!$A$39:$A$782,$A37,СВЦЭМ!$B$39:$B$782,Y$11)+'СЕТ СН'!$F$14+СВЦЭМ!$D$10+'СЕТ СН'!$F$5-'СЕТ СН'!$F$24</f>
        <v>4663.2999007400003</v>
      </c>
    </row>
    <row r="38" spans="1:27" ht="15.75" x14ac:dyDescent="0.2">
      <c r="A38" s="35">
        <f t="shared" si="0"/>
        <v>45439</v>
      </c>
      <c r="B38" s="36">
        <f>SUMIFS(СВЦЭМ!$D$39:$D$782,СВЦЭМ!$A$39:$A$782,$A38,СВЦЭМ!$B$39:$B$782,B$11)+'СЕТ СН'!$F$14+СВЦЭМ!$D$10+'СЕТ СН'!$F$5-'СЕТ СН'!$F$24</f>
        <v>4767.8196363200004</v>
      </c>
      <c r="C38" s="36">
        <f>SUMIFS(СВЦЭМ!$D$39:$D$782,СВЦЭМ!$A$39:$A$782,$A38,СВЦЭМ!$B$39:$B$782,C$11)+'СЕТ СН'!$F$14+СВЦЭМ!$D$10+'СЕТ СН'!$F$5-'СЕТ СН'!$F$24</f>
        <v>4848.4061189000004</v>
      </c>
      <c r="D38" s="36">
        <f>SUMIFS(СВЦЭМ!$D$39:$D$782,СВЦЭМ!$A$39:$A$782,$A38,СВЦЭМ!$B$39:$B$782,D$11)+'СЕТ СН'!$F$14+СВЦЭМ!$D$10+'СЕТ СН'!$F$5-'СЕТ СН'!$F$24</f>
        <v>4912.4702469200001</v>
      </c>
      <c r="E38" s="36">
        <f>SUMIFS(СВЦЭМ!$D$39:$D$782,СВЦЭМ!$A$39:$A$782,$A38,СВЦЭМ!$B$39:$B$782,E$11)+'СЕТ СН'!$F$14+СВЦЭМ!$D$10+'СЕТ СН'!$F$5-'СЕТ СН'!$F$24</f>
        <v>4898.3308510200004</v>
      </c>
      <c r="F38" s="36">
        <f>SUMIFS(СВЦЭМ!$D$39:$D$782,СВЦЭМ!$A$39:$A$782,$A38,СВЦЭМ!$B$39:$B$782,F$11)+'СЕТ СН'!$F$14+СВЦЭМ!$D$10+'СЕТ СН'!$F$5-'СЕТ СН'!$F$24</f>
        <v>4901.10011192</v>
      </c>
      <c r="G38" s="36">
        <f>SUMIFS(СВЦЭМ!$D$39:$D$782,СВЦЭМ!$A$39:$A$782,$A38,СВЦЭМ!$B$39:$B$782,G$11)+'СЕТ СН'!$F$14+СВЦЭМ!$D$10+'СЕТ СН'!$F$5-'СЕТ СН'!$F$24</f>
        <v>4875.62285264</v>
      </c>
      <c r="H38" s="36">
        <f>SUMIFS(СВЦЭМ!$D$39:$D$782,СВЦЭМ!$A$39:$A$782,$A38,СВЦЭМ!$B$39:$B$782,H$11)+'СЕТ СН'!$F$14+СВЦЭМ!$D$10+'СЕТ СН'!$F$5-'СЕТ СН'!$F$24</f>
        <v>4823.7284836199997</v>
      </c>
      <c r="I38" s="36">
        <f>SUMIFS(СВЦЭМ!$D$39:$D$782,СВЦЭМ!$A$39:$A$782,$A38,СВЦЭМ!$B$39:$B$782,I$11)+'СЕТ СН'!$F$14+СВЦЭМ!$D$10+'СЕТ СН'!$F$5-'СЕТ СН'!$F$24</f>
        <v>4747.5197108600005</v>
      </c>
      <c r="J38" s="36">
        <f>SUMIFS(СВЦЭМ!$D$39:$D$782,СВЦЭМ!$A$39:$A$782,$A38,СВЦЭМ!$B$39:$B$782,J$11)+'СЕТ СН'!$F$14+СВЦЭМ!$D$10+'СЕТ СН'!$F$5-'СЕТ СН'!$F$24</f>
        <v>4713.9350070399996</v>
      </c>
      <c r="K38" s="36">
        <f>SUMIFS(СВЦЭМ!$D$39:$D$782,СВЦЭМ!$A$39:$A$782,$A38,СВЦЭМ!$B$39:$B$782,K$11)+'СЕТ СН'!$F$14+СВЦЭМ!$D$10+'СЕТ СН'!$F$5-'СЕТ СН'!$F$24</f>
        <v>4672.7057669400001</v>
      </c>
      <c r="L38" s="36">
        <f>SUMIFS(СВЦЭМ!$D$39:$D$782,СВЦЭМ!$A$39:$A$782,$A38,СВЦЭМ!$B$39:$B$782,L$11)+'СЕТ СН'!$F$14+СВЦЭМ!$D$10+'СЕТ СН'!$F$5-'СЕТ СН'!$F$24</f>
        <v>4607.1859109200004</v>
      </c>
      <c r="M38" s="36">
        <f>SUMIFS(СВЦЭМ!$D$39:$D$782,СВЦЭМ!$A$39:$A$782,$A38,СВЦЭМ!$B$39:$B$782,M$11)+'СЕТ СН'!$F$14+СВЦЭМ!$D$10+'СЕТ СН'!$F$5-'СЕТ СН'!$F$24</f>
        <v>4613.3749179000006</v>
      </c>
      <c r="N38" s="36">
        <f>SUMIFS(СВЦЭМ!$D$39:$D$782,СВЦЭМ!$A$39:$A$782,$A38,СВЦЭМ!$B$39:$B$782,N$11)+'СЕТ СН'!$F$14+СВЦЭМ!$D$10+'СЕТ СН'!$F$5-'СЕТ СН'!$F$24</f>
        <v>4669.7101516100001</v>
      </c>
      <c r="O38" s="36">
        <f>SUMIFS(СВЦЭМ!$D$39:$D$782,СВЦЭМ!$A$39:$A$782,$A38,СВЦЭМ!$B$39:$B$782,O$11)+'СЕТ СН'!$F$14+СВЦЭМ!$D$10+'СЕТ СН'!$F$5-'СЕТ СН'!$F$24</f>
        <v>4645.1270568300006</v>
      </c>
      <c r="P38" s="36">
        <f>SUMIFS(СВЦЭМ!$D$39:$D$782,СВЦЭМ!$A$39:$A$782,$A38,СВЦЭМ!$B$39:$B$782,P$11)+'СЕТ СН'!$F$14+СВЦЭМ!$D$10+'СЕТ СН'!$F$5-'СЕТ СН'!$F$24</f>
        <v>4652.5469101899998</v>
      </c>
      <c r="Q38" s="36">
        <f>SUMIFS(СВЦЭМ!$D$39:$D$782,СВЦЭМ!$A$39:$A$782,$A38,СВЦЭМ!$B$39:$B$782,Q$11)+'СЕТ СН'!$F$14+СВЦЭМ!$D$10+'СЕТ СН'!$F$5-'СЕТ СН'!$F$24</f>
        <v>4675.5460576100004</v>
      </c>
      <c r="R38" s="36">
        <f>SUMIFS(СВЦЭМ!$D$39:$D$782,СВЦЭМ!$A$39:$A$782,$A38,СВЦЭМ!$B$39:$B$782,R$11)+'СЕТ СН'!$F$14+СВЦЭМ!$D$10+'СЕТ СН'!$F$5-'СЕТ СН'!$F$24</f>
        <v>4678.1468460200003</v>
      </c>
      <c r="S38" s="36">
        <f>SUMIFS(СВЦЭМ!$D$39:$D$782,СВЦЭМ!$A$39:$A$782,$A38,СВЦЭМ!$B$39:$B$782,S$11)+'СЕТ СН'!$F$14+СВЦЭМ!$D$10+'СЕТ СН'!$F$5-'СЕТ СН'!$F$24</f>
        <v>4698.2984894800002</v>
      </c>
      <c r="T38" s="36">
        <f>SUMIFS(СВЦЭМ!$D$39:$D$782,СВЦЭМ!$A$39:$A$782,$A38,СВЦЭМ!$B$39:$B$782,T$11)+'СЕТ СН'!$F$14+СВЦЭМ!$D$10+'СЕТ СН'!$F$5-'СЕТ СН'!$F$24</f>
        <v>4697.4502555300005</v>
      </c>
      <c r="U38" s="36">
        <f>SUMIFS(СВЦЭМ!$D$39:$D$782,СВЦЭМ!$A$39:$A$782,$A38,СВЦЭМ!$B$39:$B$782,U$11)+'СЕТ СН'!$F$14+СВЦЭМ!$D$10+'СЕТ СН'!$F$5-'СЕТ СН'!$F$24</f>
        <v>4688.5044669100007</v>
      </c>
      <c r="V38" s="36">
        <f>SUMIFS(СВЦЭМ!$D$39:$D$782,СВЦЭМ!$A$39:$A$782,$A38,СВЦЭМ!$B$39:$B$782,V$11)+'СЕТ СН'!$F$14+СВЦЭМ!$D$10+'СЕТ СН'!$F$5-'СЕТ СН'!$F$24</f>
        <v>4653.9204773800002</v>
      </c>
      <c r="W38" s="36">
        <f>SUMIFS(СВЦЭМ!$D$39:$D$782,СВЦЭМ!$A$39:$A$782,$A38,СВЦЭМ!$B$39:$B$782,W$11)+'СЕТ СН'!$F$14+СВЦЭМ!$D$10+'СЕТ СН'!$F$5-'СЕТ СН'!$F$24</f>
        <v>4614.5935109800002</v>
      </c>
      <c r="X38" s="36">
        <f>SUMIFS(СВЦЭМ!$D$39:$D$782,СВЦЭМ!$A$39:$A$782,$A38,СВЦЭМ!$B$39:$B$782,X$11)+'СЕТ СН'!$F$14+СВЦЭМ!$D$10+'СЕТ СН'!$F$5-'СЕТ СН'!$F$24</f>
        <v>4660.8546917700005</v>
      </c>
      <c r="Y38" s="36">
        <f>SUMIFS(СВЦЭМ!$D$39:$D$782,СВЦЭМ!$A$39:$A$782,$A38,СВЦЭМ!$B$39:$B$782,Y$11)+'СЕТ СН'!$F$14+СВЦЭМ!$D$10+'СЕТ СН'!$F$5-'СЕТ СН'!$F$24</f>
        <v>4692.0445754800003</v>
      </c>
    </row>
    <row r="39" spans="1:27" ht="15.75" x14ac:dyDescent="0.2">
      <c r="A39" s="35">
        <f t="shared" si="0"/>
        <v>45440</v>
      </c>
      <c r="B39" s="36">
        <f>SUMIFS(СВЦЭМ!$D$39:$D$782,СВЦЭМ!$A$39:$A$782,$A39,СВЦЭМ!$B$39:$B$782,B$11)+'СЕТ СН'!$F$14+СВЦЭМ!$D$10+'СЕТ СН'!$F$5-'СЕТ СН'!$F$24</f>
        <v>4765.6434104500004</v>
      </c>
      <c r="C39" s="36">
        <f>SUMIFS(СВЦЭМ!$D$39:$D$782,СВЦЭМ!$A$39:$A$782,$A39,СВЦЭМ!$B$39:$B$782,C$11)+'СЕТ СН'!$F$14+СВЦЭМ!$D$10+'СЕТ СН'!$F$5-'СЕТ СН'!$F$24</f>
        <v>4822.4850097500002</v>
      </c>
      <c r="D39" s="36">
        <f>SUMIFS(СВЦЭМ!$D$39:$D$782,СВЦЭМ!$A$39:$A$782,$A39,СВЦЭМ!$B$39:$B$782,D$11)+'СЕТ СН'!$F$14+СВЦЭМ!$D$10+'СЕТ СН'!$F$5-'СЕТ СН'!$F$24</f>
        <v>4889.0038823200002</v>
      </c>
      <c r="E39" s="36">
        <f>SUMIFS(СВЦЭМ!$D$39:$D$782,СВЦЭМ!$A$39:$A$782,$A39,СВЦЭМ!$B$39:$B$782,E$11)+'СЕТ СН'!$F$14+СВЦЭМ!$D$10+'СЕТ СН'!$F$5-'СЕТ СН'!$F$24</f>
        <v>4889.0043792899996</v>
      </c>
      <c r="F39" s="36">
        <f>SUMIFS(СВЦЭМ!$D$39:$D$782,СВЦЭМ!$A$39:$A$782,$A39,СВЦЭМ!$B$39:$B$782,F$11)+'СЕТ СН'!$F$14+СВЦЭМ!$D$10+'СЕТ СН'!$F$5-'СЕТ СН'!$F$24</f>
        <v>4888.7148443200003</v>
      </c>
      <c r="G39" s="36">
        <f>SUMIFS(СВЦЭМ!$D$39:$D$782,СВЦЭМ!$A$39:$A$782,$A39,СВЦЭМ!$B$39:$B$782,G$11)+'СЕТ СН'!$F$14+СВЦЭМ!$D$10+'СЕТ СН'!$F$5-'СЕТ СН'!$F$24</f>
        <v>4874.2156995200003</v>
      </c>
      <c r="H39" s="36">
        <f>SUMIFS(СВЦЭМ!$D$39:$D$782,СВЦЭМ!$A$39:$A$782,$A39,СВЦЭМ!$B$39:$B$782,H$11)+'СЕТ СН'!$F$14+СВЦЭМ!$D$10+'СЕТ СН'!$F$5-'СЕТ СН'!$F$24</f>
        <v>4791.0302089300003</v>
      </c>
      <c r="I39" s="36">
        <f>SUMIFS(СВЦЭМ!$D$39:$D$782,СВЦЭМ!$A$39:$A$782,$A39,СВЦЭМ!$B$39:$B$782,I$11)+'СЕТ СН'!$F$14+СВЦЭМ!$D$10+'СЕТ СН'!$F$5-'СЕТ СН'!$F$24</f>
        <v>4706.1466068200007</v>
      </c>
      <c r="J39" s="36">
        <f>SUMIFS(СВЦЭМ!$D$39:$D$782,СВЦЭМ!$A$39:$A$782,$A39,СВЦЭМ!$B$39:$B$782,J$11)+'СЕТ СН'!$F$14+СВЦЭМ!$D$10+'СЕТ СН'!$F$5-'СЕТ СН'!$F$24</f>
        <v>4674.4332962600001</v>
      </c>
      <c r="K39" s="36">
        <f>SUMIFS(СВЦЭМ!$D$39:$D$782,СВЦЭМ!$A$39:$A$782,$A39,СВЦЭМ!$B$39:$B$782,K$11)+'СЕТ СН'!$F$14+СВЦЭМ!$D$10+'СЕТ СН'!$F$5-'СЕТ СН'!$F$24</f>
        <v>4664.7251056200002</v>
      </c>
      <c r="L39" s="36">
        <f>SUMIFS(СВЦЭМ!$D$39:$D$782,СВЦЭМ!$A$39:$A$782,$A39,СВЦЭМ!$B$39:$B$782,L$11)+'СЕТ СН'!$F$14+СВЦЭМ!$D$10+'СЕТ СН'!$F$5-'СЕТ СН'!$F$24</f>
        <v>4614.3124198300002</v>
      </c>
      <c r="M39" s="36">
        <f>SUMIFS(СВЦЭМ!$D$39:$D$782,СВЦЭМ!$A$39:$A$782,$A39,СВЦЭМ!$B$39:$B$782,M$11)+'СЕТ СН'!$F$14+СВЦЭМ!$D$10+'СЕТ СН'!$F$5-'СЕТ СН'!$F$24</f>
        <v>4629.1612649400004</v>
      </c>
      <c r="N39" s="36">
        <f>SUMIFS(СВЦЭМ!$D$39:$D$782,СВЦЭМ!$A$39:$A$782,$A39,СВЦЭМ!$B$39:$B$782,N$11)+'СЕТ СН'!$F$14+СВЦЭМ!$D$10+'СЕТ СН'!$F$5-'СЕТ СН'!$F$24</f>
        <v>4632.8539190000001</v>
      </c>
      <c r="O39" s="36">
        <f>SUMIFS(СВЦЭМ!$D$39:$D$782,СВЦЭМ!$A$39:$A$782,$A39,СВЦЭМ!$B$39:$B$782,O$11)+'СЕТ СН'!$F$14+СВЦЭМ!$D$10+'СЕТ СН'!$F$5-'СЕТ СН'!$F$24</f>
        <v>4638.8100091599999</v>
      </c>
      <c r="P39" s="36">
        <f>SUMIFS(СВЦЭМ!$D$39:$D$782,СВЦЭМ!$A$39:$A$782,$A39,СВЦЭМ!$B$39:$B$782,P$11)+'СЕТ СН'!$F$14+СВЦЭМ!$D$10+'СЕТ СН'!$F$5-'СЕТ СН'!$F$24</f>
        <v>4725.7523766200002</v>
      </c>
      <c r="Q39" s="36">
        <f>SUMIFS(СВЦЭМ!$D$39:$D$782,СВЦЭМ!$A$39:$A$782,$A39,СВЦЭМ!$B$39:$B$782,Q$11)+'СЕТ СН'!$F$14+СВЦЭМ!$D$10+'СЕТ СН'!$F$5-'СЕТ СН'!$F$24</f>
        <v>4734.3143366200002</v>
      </c>
      <c r="R39" s="36">
        <f>SUMIFS(СВЦЭМ!$D$39:$D$782,СВЦЭМ!$A$39:$A$782,$A39,СВЦЭМ!$B$39:$B$782,R$11)+'СЕТ СН'!$F$14+СВЦЭМ!$D$10+'СЕТ СН'!$F$5-'СЕТ СН'!$F$24</f>
        <v>4758.0947103100007</v>
      </c>
      <c r="S39" s="36">
        <f>SUMIFS(СВЦЭМ!$D$39:$D$782,СВЦЭМ!$A$39:$A$782,$A39,СВЦЭМ!$B$39:$B$782,S$11)+'СЕТ СН'!$F$14+СВЦЭМ!$D$10+'СЕТ СН'!$F$5-'СЕТ СН'!$F$24</f>
        <v>4731.7793521399999</v>
      </c>
      <c r="T39" s="36">
        <f>SUMIFS(СВЦЭМ!$D$39:$D$782,СВЦЭМ!$A$39:$A$782,$A39,СВЦЭМ!$B$39:$B$782,T$11)+'СЕТ СН'!$F$14+СВЦЭМ!$D$10+'СЕТ СН'!$F$5-'СЕТ СН'!$F$24</f>
        <v>4744.6116525699999</v>
      </c>
      <c r="U39" s="36">
        <f>SUMIFS(СВЦЭМ!$D$39:$D$782,СВЦЭМ!$A$39:$A$782,$A39,СВЦЭМ!$B$39:$B$782,U$11)+'СЕТ СН'!$F$14+СВЦЭМ!$D$10+'СЕТ СН'!$F$5-'СЕТ СН'!$F$24</f>
        <v>4688.3312353900001</v>
      </c>
      <c r="V39" s="36">
        <f>SUMIFS(СВЦЭМ!$D$39:$D$782,СВЦЭМ!$A$39:$A$782,$A39,СВЦЭМ!$B$39:$B$782,V$11)+'СЕТ СН'!$F$14+СВЦЭМ!$D$10+'СЕТ СН'!$F$5-'СЕТ СН'!$F$24</f>
        <v>4664.5542441200005</v>
      </c>
      <c r="W39" s="36">
        <f>SUMIFS(СВЦЭМ!$D$39:$D$782,СВЦЭМ!$A$39:$A$782,$A39,СВЦЭМ!$B$39:$B$782,W$11)+'СЕТ СН'!$F$14+СВЦЭМ!$D$10+'СЕТ СН'!$F$5-'СЕТ СН'!$F$24</f>
        <v>4627.0024298999997</v>
      </c>
      <c r="X39" s="36">
        <f>SUMIFS(СВЦЭМ!$D$39:$D$782,СВЦЭМ!$A$39:$A$782,$A39,СВЦЭМ!$B$39:$B$782,X$11)+'СЕТ СН'!$F$14+СВЦЭМ!$D$10+'СЕТ СН'!$F$5-'СЕТ СН'!$F$24</f>
        <v>4656.3876537100004</v>
      </c>
      <c r="Y39" s="36">
        <f>SUMIFS(СВЦЭМ!$D$39:$D$782,СВЦЭМ!$A$39:$A$782,$A39,СВЦЭМ!$B$39:$B$782,Y$11)+'СЕТ СН'!$F$14+СВЦЭМ!$D$10+'СЕТ СН'!$F$5-'СЕТ СН'!$F$24</f>
        <v>4667.0379458400002</v>
      </c>
    </row>
    <row r="40" spans="1:27" ht="15.75" x14ac:dyDescent="0.2">
      <c r="A40" s="35">
        <f t="shared" si="0"/>
        <v>45441</v>
      </c>
      <c r="B40" s="36">
        <f>SUMIFS(СВЦЭМ!$D$39:$D$782,СВЦЭМ!$A$39:$A$782,$A40,СВЦЭМ!$B$39:$B$782,B$11)+'СЕТ СН'!$F$14+СВЦЭМ!$D$10+'СЕТ СН'!$F$5-'СЕТ СН'!$F$24</f>
        <v>4839.8458910400004</v>
      </c>
      <c r="C40" s="36">
        <f>SUMIFS(СВЦЭМ!$D$39:$D$782,СВЦЭМ!$A$39:$A$782,$A40,СВЦЭМ!$B$39:$B$782,C$11)+'СЕТ СН'!$F$14+СВЦЭМ!$D$10+'СЕТ СН'!$F$5-'СЕТ СН'!$F$24</f>
        <v>4890.0208503800004</v>
      </c>
      <c r="D40" s="36">
        <f>SUMIFS(СВЦЭМ!$D$39:$D$782,СВЦЭМ!$A$39:$A$782,$A40,СВЦЭМ!$B$39:$B$782,D$11)+'СЕТ СН'!$F$14+СВЦЭМ!$D$10+'СЕТ СН'!$F$5-'СЕТ СН'!$F$24</f>
        <v>4965.6042443799997</v>
      </c>
      <c r="E40" s="36">
        <f>SUMIFS(СВЦЭМ!$D$39:$D$782,СВЦЭМ!$A$39:$A$782,$A40,СВЦЭМ!$B$39:$B$782,E$11)+'СЕТ СН'!$F$14+СВЦЭМ!$D$10+'СЕТ СН'!$F$5-'СЕТ СН'!$F$24</f>
        <v>4968.6628060500007</v>
      </c>
      <c r="F40" s="36">
        <f>SUMIFS(СВЦЭМ!$D$39:$D$782,СВЦЭМ!$A$39:$A$782,$A40,СВЦЭМ!$B$39:$B$782,F$11)+'СЕТ СН'!$F$14+СВЦЭМ!$D$10+'СЕТ СН'!$F$5-'СЕТ СН'!$F$24</f>
        <v>4971.7257200499998</v>
      </c>
      <c r="G40" s="36">
        <f>SUMIFS(СВЦЭМ!$D$39:$D$782,СВЦЭМ!$A$39:$A$782,$A40,СВЦЭМ!$B$39:$B$782,G$11)+'СЕТ СН'!$F$14+СВЦЭМ!$D$10+'СЕТ СН'!$F$5-'СЕТ СН'!$F$24</f>
        <v>4963.1270935299999</v>
      </c>
      <c r="H40" s="36">
        <f>SUMIFS(СВЦЭМ!$D$39:$D$782,СВЦЭМ!$A$39:$A$782,$A40,СВЦЭМ!$B$39:$B$782,H$11)+'СЕТ СН'!$F$14+СВЦЭМ!$D$10+'СЕТ СН'!$F$5-'СЕТ СН'!$F$24</f>
        <v>4884.9150712800001</v>
      </c>
      <c r="I40" s="36">
        <f>SUMIFS(СВЦЭМ!$D$39:$D$782,СВЦЭМ!$A$39:$A$782,$A40,СВЦЭМ!$B$39:$B$782,I$11)+'СЕТ СН'!$F$14+СВЦЭМ!$D$10+'СЕТ СН'!$F$5-'СЕТ СН'!$F$24</f>
        <v>4801.5250022500004</v>
      </c>
      <c r="J40" s="36">
        <f>SUMIFS(СВЦЭМ!$D$39:$D$782,СВЦЭМ!$A$39:$A$782,$A40,СВЦЭМ!$B$39:$B$782,J$11)+'СЕТ СН'!$F$14+СВЦЭМ!$D$10+'СЕТ СН'!$F$5-'СЕТ СН'!$F$24</f>
        <v>4709.9299387700003</v>
      </c>
      <c r="K40" s="36">
        <f>SUMIFS(СВЦЭМ!$D$39:$D$782,СВЦЭМ!$A$39:$A$782,$A40,СВЦЭМ!$B$39:$B$782,K$11)+'СЕТ СН'!$F$14+СВЦЭМ!$D$10+'СЕТ СН'!$F$5-'СЕТ СН'!$F$24</f>
        <v>4690.3298758399997</v>
      </c>
      <c r="L40" s="36">
        <f>SUMIFS(СВЦЭМ!$D$39:$D$782,СВЦЭМ!$A$39:$A$782,$A40,СВЦЭМ!$B$39:$B$782,L$11)+'СЕТ СН'!$F$14+СВЦЭМ!$D$10+'СЕТ СН'!$F$5-'СЕТ СН'!$F$24</f>
        <v>4652.4660526900007</v>
      </c>
      <c r="M40" s="36">
        <f>SUMIFS(СВЦЭМ!$D$39:$D$782,СВЦЭМ!$A$39:$A$782,$A40,СВЦЭМ!$B$39:$B$782,M$11)+'СЕТ СН'!$F$14+СВЦЭМ!$D$10+'СЕТ СН'!$F$5-'СЕТ СН'!$F$24</f>
        <v>4667.9819058900002</v>
      </c>
      <c r="N40" s="36">
        <f>SUMIFS(СВЦЭМ!$D$39:$D$782,СВЦЭМ!$A$39:$A$782,$A40,СВЦЭМ!$B$39:$B$782,N$11)+'СЕТ СН'!$F$14+СВЦЭМ!$D$10+'СЕТ СН'!$F$5-'СЕТ СН'!$F$24</f>
        <v>4690.8455414999999</v>
      </c>
      <c r="O40" s="36">
        <f>SUMIFS(СВЦЭМ!$D$39:$D$782,СВЦЭМ!$A$39:$A$782,$A40,СВЦЭМ!$B$39:$B$782,O$11)+'СЕТ СН'!$F$14+СВЦЭМ!$D$10+'СЕТ СН'!$F$5-'СЕТ СН'!$F$24</f>
        <v>4678.19963396</v>
      </c>
      <c r="P40" s="36">
        <f>SUMIFS(СВЦЭМ!$D$39:$D$782,СВЦЭМ!$A$39:$A$782,$A40,СВЦЭМ!$B$39:$B$782,P$11)+'СЕТ СН'!$F$14+СВЦЭМ!$D$10+'СЕТ СН'!$F$5-'СЕТ СН'!$F$24</f>
        <v>4683.84987017</v>
      </c>
      <c r="Q40" s="36">
        <f>SUMIFS(СВЦЭМ!$D$39:$D$782,СВЦЭМ!$A$39:$A$782,$A40,СВЦЭМ!$B$39:$B$782,Q$11)+'СЕТ СН'!$F$14+СВЦЭМ!$D$10+'СЕТ СН'!$F$5-'СЕТ СН'!$F$24</f>
        <v>4689.56232636</v>
      </c>
      <c r="R40" s="36">
        <f>SUMIFS(СВЦЭМ!$D$39:$D$782,СВЦЭМ!$A$39:$A$782,$A40,СВЦЭМ!$B$39:$B$782,R$11)+'СЕТ СН'!$F$14+СВЦЭМ!$D$10+'СЕТ СН'!$F$5-'СЕТ СН'!$F$24</f>
        <v>4689.5326317899999</v>
      </c>
      <c r="S40" s="36">
        <f>SUMIFS(СВЦЭМ!$D$39:$D$782,СВЦЭМ!$A$39:$A$782,$A40,СВЦЭМ!$B$39:$B$782,S$11)+'СЕТ СН'!$F$14+СВЦЭМ!$D$10+'СЕТ СН'!$F$5-'СЕТ СН'!$F$24</f>
        <v>4688.3810485100003</v>
      </c>
      <c r="T40" s="36">
        <f>SUMIFS(СВЦЭМ!$D$39:$D$782,СВЦЭМ!$A$39:$A$782,$A40,СВЦЭМ!$B$39:$B$782,T$11)+'СЕТ СН'!$F$14+СВЦЭМ!$D$10+'СЕТ СН'!$F$5-'СЕТ СН'!$F$24</f>
        <v>4681.5686561700004</v>
      </c>
      <c r="U40" s="36">
        <f>SUMIFS(СВЦЭМ!$D$39:$D$782,СВЦЭМ!$A$39:$A$782,$A40,СВЦЭМ!$B$39:$B$782,U$11)+'СЕТ СН'!$F$14+СВЦЭМ!$D$10+'СЕТ СН'!$F$5-'СЕТ СН'!$F$24</f>
        <v>4671.3624361700004</v>
      </c>
      <c r="V40" s="36">
        <f>SUMIFS(СВЦЭМ!$D$39:$D$782,СВЦЭМ!$A$39:$A$782,$A40,СВЦЭМ!$B$39:$B$782,V$11)+'СЕТ СН'!$F$14+СВЦЭМ!$D$10+'СЕТ СН'!$F$5-'СЕТ СН'!$F$24</f>
        <v>4678.2560591299998</v>
      </c>
      <c r="W40" s="36">
        <f>SUMIFS(СВЦЭМ!$D$39:$D$782,СВЦЭМ!$A$39:$A$782,$A40,СВЦЭМ!$B$39:$B$782,W$11)+'СЕТ СН'!$F$14+СВЦЭМ!$D$10+'СЕТ СН'!$F$5-'СЕТ СН'!$F$24</f>
        <v>4664.2584022199999</v>
      </c>
      <c r="X40" s="36">
        <f>SUMIFS(СВЦЭМ!$D$39:$D$782,СВЦЭМ!$A$39:$A$782,$A40,СВЦЭМ!$B$39:$B$782,X$11)+'СЕТ СН'!$F$14+СВЦЭМ!$D$10+'СЕТ СН'!$F$5-'СЕТ СН'!$F$24</f>
        <v>4696.7512254600006</v>
      </c>
      <c r="Y40" s="36">
        <f>SUMIFS(СВЦЭМ!$D$39:$D$782,СВЦЭМ!$A$39:$A$782,$A40,СВЦЭМ!$B$39:$B$782,Y$11)+'СЕТ СН'!$F$14+СВЦЭМ!$D$10+'СЕТ СН'!$F$5-'СЕТ СН'!$F$24</f>
        <v>4751.1257747500003</v>
      </c>
    </row>
    <row r="41" spans="1:27" ht="15.75" x14ac:dyDescent="0.2">
      <c r="A41" s="35">
        <f t="shared" si="0"/>
        <v>45442</v>
      </c>
      <c r="B41" s="36">
        <f>SUMIFS(СВЦЭМ!$D$39:$D$782,СВЦЭМ!$A$39:$A$782,$A41,СВЦЭМ!$B$39:$B$782,B$11)+'СЕТ СН'!$F$14+СВЦЭМ!$D$10+'СЕТ СН'!$F$5-'СЕТ СН'!$F$24</f>
        <v>4714.6335290300003</v>
      </c>
      <c r="C41" s="36">
        <f>SUMIFS(СВЦЭМ!$D$39:$D$782,СВЦЭМ!$A$39:$A$782,$A41,СВЦЭМ!$B$39:$B$782,C$11)+'СЕТ СН'!$F$14+СВЦЭМ!$D$10+'СЕТ СН'!$F$5-'СЕТ СН'!$F$24</f>
        <v>4793.2343989300007</v>
      </c>
      <c r="D41" s="36">
        <f>SUMIFS(СВЦЭМ!$D$39:$D$782,СВЦЭМ!$A$39:$A$782,$A41,СВЦЭМ!$B$39:$B$782,D$11)+'СЕТ СН'!$F$14+СВЦЭМ!$D$10+'СЕТ СН'!$F$5-'СЕТ СН'!$F$24</f>
        <v>4855.2103572400001</v>
      </c>
      <c r="E41" s="36">
        <f>SUMIFS(СВЦЭМ!$D$39:$D$782,СВЦЭМ!$A$39:$A$782,$A41,СВЦЭМ!$B$39:$B$782,E$11)+'СЕТ СН'!$F$14+СВЦЭМ!$D$10+'СЕТ СН'!$F$5-'СЕТ СН'!$F$24</f>
        <v>4856.3760508100004</v>
      </c>
      <c r="F41" s="36">
        <f>SUMIFS(СВЦЭМ!$D$39:$D$782,СВЦЭМ!$A$39:$A$782,$A41,СВЦЭМ!$B$39:$B$782,F$11)+'СЕТ СН'!$F$14+СВЦЭМ!$D$10+'СЕТ СН'!$F$5-'СЕТ СН'!$F$24</f>
        <v>4860.2844900700002</v>
      </c>
      <c r="G41" s="36">
        <f>SUMIFS(СВЦЭМ!$D$39:$D$782,СВЦЭМ!$A$39:$A$782,$A41,СВЦЭМ!$B$39:$B$782,G$11)+'СЕТ СН'!$F$14+СВЦЭМ!$D$10+'СЕТ СН'!$F$5-'СЕТ СН'!$F$24</f>
        <v>4863.6813943500001</v>
      </c>
      <c r="H41" s="36">
        <f>SUMIFS(СВЦЭМ!$D$39:$D$782,СВЦЭМ!$A$39:$A$782,$A41,СВЦЭМ!$B$39:$B$782,H$11)+'СЕТ СН'!$F$14+СВЦЭМ!$D$10+'СЕТ СН'!$F$5-'СЕТ СН'!$F$24</f>
        <v>4806.0164632699998</v>
      </c>
      <c r="I41" s="36">
        <f>SUMIFS(СВЦЭМ!$D$39:$D$782,СВЦЭМ!$A$39:$A$782,$A41,СВЦЭМ!$B$39:$B$782,I$11)+'СЕТ СН'!$F$14+СВЦЭМ!$D$10+'СЕТ СН'!$F$5-'СЕТ СН'!$F$24</f>
        <v>4751.34776134</v>
      </c>
      <c r="J41" s="36">
        <f>SUMIFS(СВЦЭМ!$D$39:$D$782,СВЦЭМ!$A$39:$A$782,$A41,СВЦЭМ!$B$39:$B$782,J$11)+'СЕТ СН'!$F$14+СВЦЭМ!$D$10+'СЕТ СН'!$F$5-'СЕТ СН'!$F$24</f>
        <v>4662.3614533999998</v>
      </c>
      <c r="K41" s="36">
        <f>SUMIFS(СВЦЭМ!$D$39:$D$782,СВЦЭМ!$A$39:$A$782,$A41,СВЦЭМ!$B$39:$B$782,K$11)+'СЕТ СН'!$F$14+СВЦЭМ!$D$10+'СЕТ СН'!$F$5-'СЕТ СН'!$F$24</f>
        <v>4628.9630568399998</v>
      </c>
      <c r="L41" s="36">
        <f>SUMIFS(СВЦЭМ!$D$39:$D$782,СВЦЭМ!$A$39:$A$782,$A41,СВЦЭМ!$B$39:$B$782,L$11)+'СЕТ СН'!$F$14+СВЦЭМ!$D$10+'СЕТ СН'!$F$5-'СЕТ СН'!$F$24</f>
        <v>4618.6537105799998</v>
      </c>
      <c r="M41" s="36">
        <f>SUMIFS(СВЦЭМ!$D$39:$D$782,СВЦЭМ!$A$39:$A$782,$A41,СВЦЭМ!$B$39:$B$782,M$11)+'СЕТ СН'!$F$14+СВЦЭМ!$D$10+'СЕТ СН'!$F$5-'СЕТ СН'!$F$24</f>
        <v>4620.3369368800004</v>
      </c>
      <c r="N41" s="36">
        <f>SUMIFS(СВЦЭМ!$D$39:$D$782,СВЦЭМ!$A$39:$A$782,$A41,СВЦЭМ!$B$39:$B$782,N$11)+'СЕТ СН'!$F$14+СВЦЭМ!$D$10+'СЕТ СН'!$F$5-'СЕТ СН'!$F$24</f>
        <v>4643.9693182400006</v>
      </c>
      <c r="O41" s="36">
        <f>SUMIFS(СВЦЭМ!$D$39:$D$782,СВЦЭМ!$A$39:$A$782,$A41,СВЦЭМ!$B$39:$B$782,O$11)+'СЕТ СН'!$F$14+СВЦЭМ!$D$10+'СЕТ СН'!$F$5-'СЕТ СН'!$F$24</f>
        <v>4656.50744209</v>
      </c>
      <c r="P41" s="36">
        <f>SUMIFS(СВЦЭМ!$D$39:$D$782,СВЦЭМ!$A$39:$A$782,$A41,СВЦЭМ!$B$39:$B$782,P$11)+'СЕТ СН'!$F$14+СВЦЭМ!$D$10+'СЕТ СН'!$F$5-'СЕТ СН'!$F$24</f>
        <v>4664.6764343000004</v>
      </c>
      <c r="Q41" s="36">
        <f>SUMIFS(СВЦЭМ!$D$39:$D$782,СВЦЭМ!$A$39:$A$782,$A41,СВЦЭМ!$B$39:$B$782,Q$11)+'СЕТ СН'!$F$14+СВЦЭМ!$D$10+'СЕТ СН'!$F$5-'СЕТ СН'!$F$24</f>
        <v>4677.2626579600001</v>
      </c>
      <c r="R41" s="36">
        <f>SUMIFS(СВЦЭМ!$D$39:$D$782,СВЦЭМ!$A$39:$A$782,$A41,СВЦЭМ!$B$39:$B$782,R$11)+'СЕТ СН'!$F$14+СВЦЭМ!$D$10+'СЕТ СН'!$F$5-'СЕТ СН'!$F$24</f>
        <v>4676.06390147</v>
      </c>
      <c r="S41" s="36">
        <f>SUMIFS(СВЦЭМ!$D$39:$D$782,СВЦЭМ!$A$39:$A$782,$A41,СВЦЭМ!$B$39:$B$782,S$11)+'СЕТ СН'!$F$14+СВЦЭМ!$D$10+'СЕТ СН'!$F$5-'СЕТ СН'!$F$24</f>
        <v>4656.0163825500003</v>
      </c>
      <c r="T41" s="36">
        <f>SUMIFS(СВЦЭМ!$D$39:$D$782,СВЦЭМ!$A$39:$A$782,$A41,СВЦЭМ!$B$39:$B$782,T$11)+'СЕТ СН'!$F$14+СВЦЭМ!$D$10+'СЕТ СН'!$F$5-'СЕТ СН'!$F$24</f>
        <v>4633.0177598600003</v>
      </c>
      <c r="U41" s="36">
        <f>SUMIFS(СВЦЭМ!$D$39:$D$782,СВЦЭМ!$A$39:$A$782,$A41,СВЦЭМ!$B$39:$B$782,U$11)+'СЕТ СН'!$F$14+СВЦЭМ!$D$10+'СЕТ СН'!$F$5-'СЕТ СН'!$F$24</f>
        <v>4632.97677269</v>
      </c>
      <c r="V41" s="36">
        <f>SUMIFS(СВЦЭМ!$D$39:$D$782,СВЦЭМ!$A$39:$A$782,$A41,СВЦЭМ!$B$39:$B$782,V$11)+'СЕТ СН'!$F$14+СВЦЭМ!$D$10+'СЕТ СН'!$F$5-'СЕТ СН'!$F$24</f>
        <v>4645.5281888200007</v>
      </c>
      <c r="W41" s="36">
        <f>SUMIFS(СВЦЭМ!$D$39:$D$782,СВЦЭМ!$A$39:$A$782,$A41,СВЦЭМ!$B$39:$B$782,W$11)+'СЕТ СН'!$F$14+СВЦЭМ!$D$10+'СЕТ СН'!$F$5-'СЕТ СН'!$F$24</f>
        <v>4614.2350841099997</v>
      </c>
      <c r="X41" s="36">
        <f>SUMIFS(СВЦЭМ!$D$39:$D$782,СВЦЭМ!$A$39:$A$782,$A41,СВЦЭМ!$B$39:$B$782,X$11)+'СЕТ СН'!$F$14+СВЦЭМ!$D$10+'СЕТ СН'!$F$5-'СЕТ СН'!$F$24</f>
        <v>4649.0325216500005</v>
      </c>
      <c r="Y41" s="36">
        <f>SUMIFS(СВЦЭМ!$D$39:$D$782,СВЦЭМ!$A$39:$A$782,$A41,СВЦЭМ!$B$39:$B$782,Y$11)+'СЕТ СН'!$F$14+СВЦЭМ!$D$10+'СЕТ СН'!$F$5-'СЕТ СН'!$F$24</f>
        <v>4726.5637097300005</v>
      </c>
    </row>
    <row r="42" spans="1:27" ht="15.75" x14ac:dyDescent="0.2">
      <c r="A42" s="35">
        <f t="shared" si="0"/>
        <v>45443</v>
      </c>
      <c r="B42" s="36">
        <f>SUMIFS(СВЦЭМ!$D$39:$D$782,СВЦЭМ!$A$39:$A$782,$A42,СВЦЭМ!$B$39:$B$782,B$11)+'СЕТ СН'!$F$14+СВЦЭМ!$D$10+'СЕТ СН'!$F$5-'СЕТ СН'!$F$24</f>
        <v>4715.4951282700004</v>
      </c>
      <c r="C42" s="36">
        <f>SUMIFS(СВЦЭМ!$D$39:$D$782,СВЦЭМ!$A$39:$A$782,$A42,СВЦЭМ!$B$39:$B$782,C$11)+'СЕТ СН'!$F$14+СВЦЭМ!$D$10+'СЕТ СН'!$F$5-'СЕТ СН'!$F$24</f>
        <v>4787.4333473200004</v>
      </c>
      <c r="D42" s="36">
        <f>SUMIFS(СВЦЭМ!$D$39:$D$782,СВЦЭМ!$A$39:$A$782,$A42,СВЦЭМ!$B$39:$B$782,D$11)+'СЕТ СН'!$F$14+СВЦЭМ!$D$10+'СЕТ СН'!$F$5-'СЕТ СН'!$F$24</f>
        <v>4823.5086245399998</v>
      </c>
      <c r="E42" s="36">
        <f>SUMIFS(СВЦЭМ!$D$39:$D$782,СВЦЭМ!$A$39:$A$782,$A42,СВЦЭМ!$B$39:$B$782,E$11)+'СЕТ СН'!$F$14+СВЦЭМ!$D$10+'СЕТ СН'!$F$5-'СЕТ СН'!$F$24</f>
        <v>4861.5292777300001</v>
      </c>
      <c r="F42" s="36">
        <f>SUMIFS(СВЦЭМ!$D$39:$D$782,СВЦЭМ!$A$39:$A$782,$A42,СВЦЭМ!$B$39:$B$782,F$11)+'СЕТ СН'!$F$14+СВЦЭМ!$D$10+'СЕТ СН'!$F$5-'СЕТ СН'!$F$24</f>
        <v>4883.5917727300002</v>
      </c>
      <c r="G42" s="36">
        <f>SUMIFS(СВЦЭМ!$D$39:$D$782,СВЦЭМ!$A$39:$A$782,$A42,СВЦЭМ!$B$39:$B$782,G$11)+'СЕТ СН'!$F$14+СВЦЭМ!$D$10+'СЕТ СН'!$F$5-'СЕТ СН'!$F$24</f>
        <v>4863.7835379500002</v>
      </c>
      <c r="H42" s="36">
        <f>SUMIFS(СВЦЭМ!$D$39:$D$782,СВЦЭМ!$A$39:$A$782,$A42,СВЦЭМ!$B$39:$B$782,H$11)+'СЕТ СН'!$F$14+СВЦЭМ!$D$10+'СЕТ СН'!$F$5-'СЕТ СН'!$F$24</f>
        <v>4784.7881686000001</v>
      </c>
      <c r="I42" s="36">
        <f>SUMIFS(СВЦЭМ!$D$39:$D$782,СВЦЭМ!$A$39:$A$782,$A42,СВЦЭМ!$B$39:$B$782,I$11)+'СЕТ СН'!$F$14+СВЦЭМ!$D$10+'СЕТ СН'!$F$5-'СЕТ СН'!$F$24</f>
        <v>4765.3229644200001</v>
      </c>
      <c r="J42" s="36">
        <f>SUMIFS(СВЦЭМ!$D$39:$D$782,СВЦЭМ!$A$39:$A$782,$A42,СВЦЭМ!$B$39:$B$782,J$11)+'СЕТ СН'!$F$14+СВЦЭМ!$D$10+'СЕТ СН'!$F$5-'СЕТ СН'!$F$24</f>
        <v>4707.7298078900003</v>
      </c>
      <c r="K42" s="36">
        <f>SUMIFS(СВЦЭМ!$D$39:$D$782,СВЦЭМ!$A$39:$A$782,$A42,СВЦЭМ!$B$39:$B$782,K$11)+'СЕТ СН'!$F$14+СВЦЭМ!$D$10+'СЕТ СН'!$F$5-'СЕТ СН'!$F$24</f>
        <v>4712.2023464600006</v>
      </c>
      <c r="L42" s="36">
        <f>SUMIFS(СВЦЭМ!$D$39:$D$782,СВЦЭМ!$A$39:$A$782,$A42,СВЦЭМ!$B$39:$B$782,L$11)+'СЕТ СН'!$F$14+СВЦЭМ!$D$10+'СЕТ СН'!$F$5-'СЕТ СН'!$F$24</f>
        <v>4685.3249235200001</v>
      </c>
      <c r="M42" s="36">
        <f>SUMIFS(СВЦЭМ!$D$39:$D$782,СВЦЭМ!$A$39:$A$782,$A42,СВЦЭМ!$B$39:$B$782,M$11)+'СЕТ СН'!$F$14+СВЦЭМ!$D$10+'СЕТ СН'!$F$5-'СЕТ СН'!$F$24</f>
        <v>4680.9600703699998</v>
      </c>
      <c r="N42" s="36">
        <f>SUMIFS(СВЦЭМ!$D$39:$D$782,СВЦЭМ!$A$39:$A$782,$A42,СВЦЭМ!$B$39:$B$782,N$11)+'СЕТ СН'!$F$14+СВЦЭМ!$D$10+'СЕТ СН'!$F$5-'СЕТ СН'!$F$24</f>
        <v>4700.2094098400003</v>
      </c>
      <c r="O42" s="36">
        <f>SUMIFS(СВЦЭМ!$D$39:$D$782,СВЦЭМ!$A$39:$A$782,$A42,СВЦЭМ!$B$39:$B$782,O$11)+'СЕТ СН'!$F$14+СВЦЭМ!$D$10+'СЕТ СН'!$F$5-'СЕТ СН'!$F$24</f>
        <v>4687.5254919700001</v>
      </c>
      <c r="P42" s="36">
        <f>SUMIFS(СВЦЭМ!$D$39:$D$782,СВЦЭМ!$A$39:$A$782,$A42,СВЦЭМ!$B$39:$B$782,P$11)+'СЕТ СН'!$F$14+СВЦЭМ!$D$10+'СЕТ СН'!$F$5-'СЕТ СН'!$F$24</f>
        <v>4691.1513525199998</v>
      </c>
      <c r="Q42" s="36">
        <f>SUMIFS(СВЦЭМ!$D$39:$D$782,СВЦЭМ!$A$39:$A$782,$A42,СВЦЭМ!$B$39:$B$782,Q$11)+'СЕТ СН'!$F$14+СВЦЭМ!$D$10+'СЕТ СН'!$F$5-'СЕТ СН'!$F$24</f>
        <v>4707.0063016700005</v>
      </c>
      <c r="R42" s="36">
        <f>SUMIFS(СВЦЭМ!$D$39:$D$782,СВЦЭМ!$A$39:$A$782,$A42,СВЦЭМ!$B$39:$B$782,R$11)+'СЕТ СН'!$F$14+СВЦЭМ!$D$10+'СЕТ СН'!$F$5-'СЕТ СН'!$F$24</f>
        <v>4707.4954674700002</v>
      </c>
      <c r="S42" s="36">
        <f>SUMIFS(СВЦЭМ!$D$39:$D$782,СВЦЭМ!$A$39:$A$782,$A42,СВЦЭМ!$B$39:$B$782,S$11)+'СЕТ СН'!$F$14+СВЦЭМ!$D$10+'СЕТ СН'!$F$5-'СЕТ СН'!$F$24</f>
        <v>4685.5890556100003</v>
      </c>
      <c r="T42" s="36">
        <f>SUMIFS(СВЦЭМ!$D$39:$D$782,СВЦЭМ!$A$39:$A$782,$A42,СВЦЭМ!$B$39:$B$782,T$11)+'СЕТ СН'!$F$14+СВЦЭМ!$D$10+'СЕТ СН'!$F$5-'СЕТ СН'!$F$24</f>
        <v>4643.8890352899998</v>
      </c>
      <c r="U42" s="36">
        <f>SUMIFS(СВЦЭМ!$D$39:$D$782,СВЦЭМ!$A$39:$A$782,$A42,СВЦЭМ!$B$39:$B$782,U$11)+'СЕТ СН'!$F$14+СВЦЭМ!$D$10+'СЕТ СН'!$F$5-'СЕТ СН'!$F$24</f>
        <v>4639.4054881499997</v>
      </c>
      <c r="V42" s="36">
        <f>SUMIFS(СВЦЭМ!$D$39:$D$782,СВЦЭМ!$A$39:$A$782,$A42,СВЦЭМ!$B$39:$B$782,V$11)+'СЕТ СН'!$F$14+СВЦЭМ!$D$10+'СЕТ СН'!$F$5-'СЕТ СН'!$F$24</f>
        <v>4650.4957429000006</v>
      </c>
      <c r="W42" s="36">
        <f>SUMIFS(СВЦЭМ!$D$39:$D$782,СВЦЭМ!$A$39:$A$782,$A42,СВЦЭМ!$B$39:$B$782,W$11)+'СЕТ СН'!$F$14+СВЦЭМ!$D$10+'СЕТ СН'!$F$5-'СЕТ СН'!$F$24</f>
        <v>4628.4381891000003</v>
      </c>
      <c r="X42" s="36">
        <f>SUMIFS(СВЦЭМ!$D$39:$D$782,СВЦЭМ!$A$39:$A$782,$A42,СВЦЭМ!$B$39:$B$782,X$11)+'СЕТ СН'!$F$14+СВЦЭМ!$D$10+'СЕТ СН'!$F$5-'СЕТ СН'!$F$24</f>
        <v>4658.9110470599999</v>
      </c>
      <c r="Y42" s="36">
        <f>SUMIFS(СВЦЭМ!$D$39:$D$782,СВЦЭМ!$A$39:$A$782,$A42,СВЦЭМ!$B$39:$B$782,Y$11)+'СЕТ СН'!$F$14+СВЦЭМ!$D$10+'СЕТ СН'!$F$5-'СЕТ СН'!$F$24</f>
        <v>4668.2888478900004</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8"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01.05.2024</v>
      </c>
      <c r="B48" s="36">
        <f>SUMIFS(СВЦЭМ!$D$39:$D$782,СВЦЭМ!$A$39:$A$782,$A48,СВЦЭМ!$B$39:$B$782,B$47)+'СЕТ СН'!$G$14+СВЦЭМ!$D$10+'СЕТ СН'!$G$5-'СЕТ СН'!$G$24</f>
        <v>5327.9866388200007</v>
      </c>
      <c r="C48" s="36">
        <f>SUMIFS(СВЦЭМ!$D$39:$D$782,СВЦЭМ!$A$39:$A$782,$A48,СВЦЭМ!$B$39:$B$782,C$47)+'СЕТ СН'!$G$14+СВЦЭМ!$D$10+'СЕТ СН'!$G$5-'СЕТ СН'!$G$24</f>
        <v>5373.0960095800001</v>
      </c>
      <c r="D48" s="36">
        <f>SUMIFS(СВЦЭМ!$D$39:$D$782,СВЦЭМ!$A$39:$A$782,$A48,СВЦЭМ!$B$39:$B$782,D$47)+'СЕТ СН'!$G$14+СВЦЭМ!$D$10+'СЕТ СН'!$G$5-'СЕТ СН'!$G$24</f>
        <v>5393.5089099100005</v>
      </c>
      <c r="E48" s="36">
        <f>SUMIFS(СВЦЭМ!$D$39:$D$782,СВЦЭМ!$A$39:$A$782,$A48,СВЦЭМ!$B$39:$B$782,E$47)+'СЕТ СН'!$G$14+СВЦЭМ!$D$10+'СЕТ СН'!$G$5-'СЕТ СН'!$G$24</f>
        <v>5402.5597933700001</v>
      </c>
      <c r="F48" s="36">
        <f>SUMIFS(СВЦЭМ!$D$39:$D$782,СВЦЭМ!$A$39:$A$782,$A48,СВЦЭМ!$B$39:$B$782,F$47)+'СЕТ СН'!$G$14+СВЦЭМ!$D$10+'СЕТ СН'!$G$5-'СЕТ СН'!$G$24</f>
        <v>5398.0738400800001</v>
      </c>
      <c r="G48" s="36">
        <f>SUMIFS(СВЦЭМ!$D$39:$D$782,СВЦЭМ!$A$39:$A$782,$A48,СВЦЭМ!$B$39:$B$782,G$47)+'СЕТ СН'!$G$14+СВЦЭМ!$D$10+'СЕТ СН'!$G$5-'СЕТ СН'!$G$24</f>
        <v>5386.8010723099997</v>
      </c>
      <c r="H48" s="36">
        <f>SUMIFS(СВЦЭМ!$D$39:$D$782,СВЦЭМ!$A$39:$A$782,$A48,СВЦЭМ!$B$39:$B$782,H$47)+'СЕТ СН'!$G$14+СВЦЭМ!$D$10+'СЕТ СН'!$G$5-'СЕТ СН'!$G$24</f>
        <v>5379.7652621500001</v>
      </c>
      <c r="I48" s="36">
        <f>SUMIFS(СВЦЭМ!$D$39:$D$782,СВЦЭМ!$A$39:$A$782,$A48,СВЦЭМ!$B$39:$B$782,I$47)+'СЕТ СН'!$G$14+СВЦЭМ!$D$10+'СЕТ СН'!$G$5-'СЕТ СН'!$G$24</f>
        <v>5342.2674166500001</v>
      </c>
      <c r="J48" s="36">
        <f>SUMIFS(СВЦЭМ!$D$39:$D$782,СВЦЭМ!$A$39:$A$782,$A48,СВЦЭМ!$B$39:$B$782,J$47)+'СЕТ СН'!$G$14+СВЦЭМ!$D$10+'СЕТ СН'!$G$5-'СЕТ СН'!$G$24</f>
        <v>5243.39826034</v>
      </c>
      <c r="K48" s="36">
        <f>SUMIFS(СВЦЭМ!$D$39:$D$782,СВЦЭМ!$A$39:$A$782,$A48,СВЦЭМ!$B$39:$B$782,K$47)+'СЕТ СН'!$G$14+СВЦЭМ!$D$10+'СЕТ СН'!$G$5-'СЕТ СН'!$G$24</f>
        <v>5172.1609302400002</v>
      </c>
      <c r="L48" s="36">
        <f>SUMIFS(СВЦЭМ!$D$39:$D$782,СВЦЭМ!$A$39:$A$782,$A48,СВЦЭМ!$B$39:$B$782,L$47)+'СЕТ СН'!$G$14+СВЦЭМ!$D$10+'СЕТ СН'!$G$5-'СЕТ СН'!$G$24</f>
        <v>5165.2141458599999</v>
      </c>
      <c r="M48" s="36">
        <f>SUMIFS(СВЦЭМ!$D$39:$D$782,СВЦЭМ!$A$39:$A$782,$A48,СВЦЭМ!$B$39:$B$782,M$47)+'СЕТ СН'!$G$14+СВЦЭМ!$D$10+'СЕТ СН'!$G$5-'СЕТ СН'!$G$24</f>
        <v>5169.8574209899998</v>
      </c>
      <c r="N48" s="36">
        <f>SUMIFS(СВЦЭМ!$D$39:$D$782,СВЦЭМ!$A$39:$A$782,$A48,СВЦЭМ!$B$39:$B$782,N$47)+'СЕТ СН'!$G$14+СВЦЭМ!$D$10+'СЕТ СН'!$G$5-'СЕТ СН'!$G$24</f>
        <v>5221.8427692200003</v>
      </c>
      <c r="O48" s="36">
        <f>SUMIFS(СВЦЭМ!$D$39:$D$782,СВЦЭМ!$A$39:$A$782,$A48,СВЦЭМ!$B$39:$B$782,O$47)+'СЕТ СН'!$G$14+СВЦЭМ!$D$10+'СЕТ СН'!$G$5-'СЕТ СН'!$G$24</f>
        <v>5244.58967983</v>
      </c>
      <c r="P48" s="36">
        <f>SUMIFS(СВЦЭМ!$D$39:$D$782,СВЦЭМ!$A$39:$A$782,$A48,СВЦЭМ!$B$39:$B$782,P$47)+'СЕТ СН'!$G$14+СВЦЭМ!$D$10+'СЕТ СН'!$G$5-'СЕТ СН'!$G$24</f>
        <v>5264.40885282</v>
      </c>
      <c r="Q48" s="36">
        <f>SUMIFS(СВЦЭМ!$D$39:$D$782,СВЦЭМ!$A$39:$A$782,$A48,СВЦЭМ!$B$39:$B$782,Q$47)+'СЕТ СН'!$G$14+СВЦЭМ!$D$10+'СЕТ СН'!$G$5-'СЕТ СН'!$G$24</f>
        <v>5284.1822362700004</v>
      </c>
      <c r="R48" s="36">
        <f>SUMIFS(СВЦЭМ!$D$39:$D$782,СВЦЭМ!$A$39:$A$782,$A48,СВЦЭМ!$B$39:$B$782,R$47)+'СЕТ СН'!$G$14+СВЦЭМ!$D$10+'СЕТ СН'!$G$5-'СЕТ СН'!$G$24</f>
        <v>5286.4796948100002</v>
      </c>
      <c r="S48" s="36">
        <f>SUMIFS(СВЦЭМ!$D$39:$D$782,СВЦЭМ!$A$39:$A$782,$A48,СВЦЭМ!$B$39:$B$782,S$47)+'СЕТ СН'!$G$14+СВЦЭМ!$D$10+'СЕТ СН'!$G$5-'СЕТ СН'!$G$24</f>
        <v>5271.5472694600003</v>
      </c>
      <c r="T48" s="36">
        <f>SUMIFS(СВЦЭМ!$D$39:$D$782,СВЦЭМ!$A$39:$A$782,$A48,СВЦЭМ!$B$39:$B$782,T$47)+'СЕТ СН'!$G$14+СВЦЭМ!$D$10+'СЕТ СН'!$G$5-'СЕТ СН'!$G$24</f>
        <v>5194.2011893700001</v>
      </c>
      <c r="U48" s="36">
        <f>SUMIFS(СВЦЭМ!$D$39:$D$782,СВЦЭМ!$A$39:$A$782,$A48,СВЦЭМ!$B$39:$B$782,U$47)+'СЕТ СН'!$G$14+СВЦЭМ!$D$10+'СЕТ СН'!$G$5-'СЕТ СН'!$G$24</f>
        <v>5166.9208000100007</v>
      </c>
      <c r="V48" s="36">
        <f>SUMIFS(СВЦЭМ!$D$39:$D$782,СВЦЭМ!$A$39:$A$782,$A48,СВЦЭМ!$B$39:$B$782,V$47)+'СЕТ СН'!$G$14+СВЦЭМ!$D$10+'СЕТ СН'!$G$5-'СЕТ СН'!$G$24</f>
        <v>5156.8911825900004</v>
      </c>
      <c r="W48" s="36">
        <f>SUMIFS(СВЦЭМ!$D$39:$D$782,СВЦЭМ!$A$39:$A$782,$A48,СВЦЭМ!$B$39:$B$782,W$47)+'СЕТ СН'!$G$14+СВЦЭМ!$D$10+'СЕТ СН'!$G$5-'СЕТ СН'!$G$24</f>
        <v>5153.3211790200003</v>
      </c>
      <c r="X48" s="36">
        <f>SUMIFS(СВЦЭМ!$D$39:$D$782,СВЦЭМ!$A$39:$A$782,$A48,СВЦЭМ!$B$39:$B$782,X$47)+'СЕТ СН'!$G$14+СВЦЭМ!$D$10+'СЕТ СН'!$G$5-'СЕТ СН'!$G$24</f>
        <v>5157.0032056700002</v>
      </c>
      <c r="Y48" s="36">
        <f>SUMIFS(СВЦЭМ!$D$39:$D$782,СВЦЭМ!$A$39:$A$782,$A48,СВЦЭМ!$B$39:$B$782,Y$47)+'СЕТ СН'!$G$14+СВЦЭМ!$D$10+'СЕТ СН'!$G$5-'СЕТ СН'!$G$24</f>
        <v>5153.4941186900005</v>
      </c>
      <c r="AA48" s="45"/>
    </row>
    <row r="49" spans="1:25" ht="15.75" x14ac:dyDescent="0.2">
      <c r="A49" s="35">
        <f>A48+1</f>
        <v>45414</v>
      </c>
      <c r="B49" s="36">
        <f>SUMIFS(СВЦЭМ!$D$39:$D$782,СВЦЭМ!$A$39:$A$782,$A49,СВЦЭМ!$B$39:$B$782,B$47)+'СЕТ СН'!$G$14+СВЦЭМ!$D$10+'СЕТ СН'!$G$5-'СЕТ СН'!$G$24</f>
        <v>5191.81066904</v>
      </c>
      <c r="C49" s="36">
        <f>SUMIFS(СВЦЭМ!$D$39:$D$782,СВЦЭМ!$A$39:$A$782,$A49,СВЦЭМ!$B$39:$B$782,C$47)+'СЕТ СН'!$G$14+СВЦЭМ!$D$10+'СЕТ СН'!$G$5-'СЕТ СН'!$G$24</f>
        <v>5244.7230453299999</v>
      </c>
      <c r="D49" s="36">
        <f>SUMIFS(СВЦЭМ!$D$39:$D$782,СВЦЭМ!$A$39:$A$782,$A49,СВЦЭМ!$B$39:$B$782,D$47)+'СЕТ СН'!$G$14+СВЦЭМ!$D$10+'СЕТ СН'!$G$5-'СЕТ СН'!$G$24</f>
        <v>5270.1925459399999</v>
      </c>
      <c r="E49" s="36">
        <f>SUMIFS(СВЦЭМ!$D$39:$D$782,СВЦЭМ!$A$39:$A$782,$A49,СВЦЭМ!$B$39:$B$782,E$47)+'СЕТ СН'!$G$14+СВЦЭМ!$D$10+'СЕТ СН'!$G$5-'СЕТ СН'!$G$24</f>
        <v>5281.0316712700005</v>
      </c>
      <c r="F49" s="36">
        <f>SUMIFS(СВЦЭМ!$D$39:$D$782,СВЦЭМ!$A$39:$A$782,$A49,СВЦЭМ!$B$39:$B$782,F$47)+'СЕТ СН'!$G$14+СВЦЭМ!$D$10+'СЕТ СН'!$G$5-'СЕТ СН'!$G$24</f>
        <v>5277.8388050399999</v>
      </c>
      <c r="G49" s="36">
        <f>SUMIFS(СВЦЭМ!$D$39:$D$782,СВЦЭМ!$A$39:$A$782,$A49,СВЦЭМ!$B$39:$B$782,G$47)+'СЕТ СН'!$G$14+СВЦЭМ!$D$10+'СЕТ СН'!$G$5-'СЕТ СН'!$G$24</f>
        <v>5260.6418783899999</v>
      </c>
      <c r="H49" s="36">
        <f>SUMIFS(СВЦЭМ!$D$39:$D$782,СВЦЭМ!$A$39:$A$782,$A49,СВЦЭМ!$B$39:$B$782,H$47)+'СЕТ СН'!$G$14+СВЦЭМ!$D$10+'СЕТ СН'!$G$5-'СЕТ СН'!$G$24</f>
        <v>5205.8812185000006</v>
      </c>
      <c r="I49" s="36">
        <f>SUMIFS(СВЦЭМ!$D$39:$D$782,СВЦЭМ!$A$39:$A$782,$A49,СВЦЭМ!$B$39:$B$782,I$47)+'СЕТ СН'!$G$14+СВЦЭМ!$D$10+'СЕТ СН'!$G$5-'СЕТ СН'!$G$24</f>
        <v>5131.19305325</v>
      </c>
      <c r="J49" s="36">
        <f>SUMIFS(СВЦЭМ!$D$39:$D$782,СВЦЭМ!$A$39:$A$782,$A49,СВЦЭМ!$B$39:$B$782,J$47)+'СЕТ СН'!$G$14+СВЦЭМ!$D$10+'СЕТ СН'!$G$5-'СЕТ СН'!$G$24</f>
        <v>5078.2244876100003</v>
      </c>
      <c r="K49" s="36">
        <f>SUMIFS(СВЦЭМ!$D$39:$D$782,СВЦЭМ!$A$39:$A$782,$A49,СВЦЭМ!$B$39:$B$782,K$47)+'СЕТ СН'!$G$14+СВЦЭМ!$D$10+'СЕТ СН'!$G$5-'СЕТ СН'!$G$24</f>
        <v>5050.8899735900004</v>
      </c>
      <c r="L49" s="36">
        <f>SUMIFS(СВЦЭМ!$D$39:$D$782,СВЦЭМ!$A$39:$A$782,$A49,СВЦЭМ!$B$39:$B$782,L$47)+'СЕТ СН'!$G$14+СВЦЭМ!$D$10+'СЕТ СН'!$G$5-'СЕТ СН'!$G$24</f>
        <v>5056.6310066300002</v>
      </c>
      <c r="M49" s="36">
        <f>SUMIFS(СВЦЭМ!$D$39:$D$782,СВЦЭМ!$A$39:$A$782,$A49,СВЦЭМ!$B$39:$B$782,M$47)+'СЕТ СН'!$G$14+СВЦЭМ!$D$10+'СЕТ СН'!$G$5-'СЕТ СН'!$G$24</f>
        <v>5076.4310647600005</v>
      </c>
      <c r="N49" s="36">
        <f>SUMIFS(СВЦЭМ!$D$39:$D$782,СВЦЭМ!$A$39:$A$782,$A49,СВЦЭМ!$B$39:$B$782,N$47)+'СЕТ СН'!$G$14+СВЦЭМ!$D$10+'СЕТ СН'!$G$5-'СЕТ СН'!$G$24</f>
        <v>5098.9198040600004</v>
      </c>
      <c r="O49" s="36">
        <f>SUMIFS(СВЦЭМ!$D$39:$D$782,СВЦЭМ!$A$39:$A$782,$A49,СВЦЭМ!$B$39:$B$782,O$47)+'СЕТ СН'!$G$14+СВЦЭМ!$D$10+'СЕТ СН'!$G$5-'СЕТ СН'!$G$24</f>
        <v>5097.4270314100004</v>
      </c>
      <c r="P49" s="36">
        <f>SUMIFS(СВЦЭМ!$D$39:$D$782,СВЦЭМ!$A$39:$A$782,$A49,СВЦЭМ!$B$39:$B$782,P$47)+'СЕТ СН'!$G$14+СВЦЭМ!$D$10+'СЕТ СН'!$G$5-'СЕТ СН'!$G$24</f>
        <v>5109.7556092699997</v>
      </c>
      <c r="Q49" s="36">
        <f>SUMIFS(СВЦЭМ!$D$39:$D$782,СВЦЭМ!$A$39:$A$782,$A49,СВЦЭМ!$B$39:$B$782,Q$47)+'СЕТ СН'!$G$14+СВЦЭМ!$D$10+'СЕТ СН'!$G$5-'СЕТ СН'!$G$24</f>
        <v>5130.4221946899997</v>
      </c>
      <c r="R49" s="36">
        <f>SUMIFS(СВЦЭМ!$D$39:$D$782,СВЦЭМ!$A$39:$A$782,$A49,СВЦЭМ!$B$39:$B$782,R$47)+'СЕТ СН'!$G$14+СВЦЭМ!$D$10+'СЕТ СН'!$G$5-'СЕТ СН'!$G$24</f>
        <v>5134.2528300399999</v>
      </c>
      <c r="S49" s="36">
        <f>SUMIFS(СВЦЭМ!$D$39:$D$782,СВЦЭМ!$A$39:$A$782,$A49,СВЦЭМ!$B$39:$B$782,S$47)+'СЕТ СН'!$G$14+СВЦЭМ!$D$10+'СЕТ СН'!$G$5-'СЕТ СН'!$G$24</f>
        <v>5134.0639556300002</v>
      </c>
      <c r="T49" s="36">
        <f>SUMIFS(СВЦЭМ!$D$39:$D$782,СВЦЭМ!$A$39:$A$782,$A49,СВЦЭМ!$B$39:$B$782,T$47)+'СЕТ СН'!$G$14+СВЦЭМ!$D$10+'СЕТ СН'!$G$5-'СЕТ СН'!$G$24</f>
        <v>5106.6643820400004</v>
      </c>
      <c r="U49" s="36">
        <f>SUMIFS(СВЦЭМ!$D$39:$D$782,СВЦЭМ!$A$39:$A$782,$A49,СВЦЭМ!$B$39:$B$782,U$47)+'СЕТ СН'!$G$14+СВЦЭМ!$D$10+'СЕТ СН'!$G$5-'СЕТ СН'!$G$24</f>
        <v>5077.3135304799998</v>
      </c>
      <c r="V49" s="36">
        <f>SUMIFS(СВЦЭМ!$D$39:$D$782,СВЦЭМ!$A$39:$A$782,$A49,СВЦЭМ!$B$39:$B$782,V$47)+'СЕТ СН'!$G$14+СВЦЭМ!$D$10+'СЕТ СН'!$G$5-'СЕТ СН'!$G$24</f>
        <v>5028.2686661099997</v>
      </c>
      <c r="W49" s="36">
        <f>SUMIFS(СВЦЭМ!$D$39:$D$782,СВЦЭМ!$A$39:$A$782,$A49,СВЦЭМ!$B$39:$B$782,W$47)+'СЕТ СН'!$G$14+СВЦЭМ!$D$10+'СЕТ СН'!$G$5-'СЕТ СН'!$G$24</f>
        <v>5024.4386921599998</v>
      </c>
      <c r="X49" s="36">
        <f>SUMIFS(СВЦЭМ!$D$39:$D$782,СВЦЭМ!$A$39:$A$782,$A49,СВЦЭМ!$B$39:$B$782,X$47)+'СЕТ СН'!$G$14+СВЦЭМ!$D$10+'СЕТ СН'!$G$5-'СЕТ СН'!$G$24</f>
        <v>5078.7263395600003</v>
      </c>
      <c r="Y49" s="36">
        <f>SUMIFS(СВЦЭМ!$D$39:$D$782,СВЦЭМ!$A$39:$A$782,$A49,СВЦЭМ!$B$39:$B$782,Y$47)+'СЕТ СН'!$G$14+СВЦЭМ!$D$10+'СЕТ СН'!$G$5-'СЕТ СН'!$G$24</f>
        <v>5219.3488307600001</v>
      </c>
    </row>
    <row r="50" spans="1:25" ht="15.75" x14ac:dyDescent="0.2">
      <c r="A50" s="35">
        <f t="shared" ref="A50:A78" si="1">A49+1</f>
        <v>45415</v>
      </c>
      <c r="B50" s="36">
        <f>SUMIFS(СВЦЭМ!$D$39:$D$782,СВЦЭМ!$A$39:$A$782,$A50,СВЦЭМ!$B$39:$B$782,B$47)+'СЕТ СН'!$G$14+СВЦЭМ!$D$10+'СЕТ СН'!$G$5-'СЕТ СН'!$G$24</f>
        <v>5310.6560624800004</v>
      </c>
      <c r="C50" s="36">
        <f>SUMIFS(СВЦЭМ!$D$39:$D$782,СВЦЭМ!$A$39:$A$782,$A50,СВЦЭМ!$B$39:$B$782,C$47)+'СЕТ СН'!$G$14+СВЦЭМ!$D$10+'СЕТ СН'!$G$5-'СЕТ СН'!$G$24</f>
        <v>5356.86141615</v>
      </c>
      <c r="D50" s="36">
        <f>SUMIFS(СВЦЭМ!$D$39:$D$782,СВЦЭМ!$A$39:$A$782,$A50,СВЦЭМ!$B$39:$B$782,D$47)+'СЕТ СН'!$G$14+СВЦЭМ!$D$10+'СЕТ СН'!$G$5-'СЕТ СН'!$G$24</f>
        <v>5383.5379771900007</v>
      </c>
      <c r="E50" s="36">
        <f>SUMIFS(СВЦЭМ!$D$39:$D$782,СВЦЭМ!$A$39:$A$782,$A50,СВЦЭМ!$B$39:$B$782,E$47)+'СЕТ СН'!$G$14+СВЦЭМ!$D$10+'СЕТ СН'!$G$5-'СЕТ СН'!$G$24</f>
        <v>5404.4115752400003</v>
      </c>
      <c r="F50" s="36">
        <f>SUMIFS(СВЦЭМ!$D$39:$D$782,СВЦЭМ!$A$39:$A$782,$A50,СВЦЭМ!$B$39:$B$782,F$47)+'СЕТ СН'!$G$14+СВЦЭМ!$D$10+'СЕТ СН'!$G$5-'СЕТ СН'!$G$24</f>
        <v>5398.3915787700007</v>
      </c>
      <c r="G50" s="36">
        <f>SUMIFS(СВЦЭМ!$D$39:$D$782,СВЦЭМ!$A$39:$A$782,$A50,СВЦЭМ!$B$39:$B$782,G$47)+'СЕТ СН'!$G$14+СВЦЭМ!$D$10+'СЕТ СН'!$G$5-'СЕТ СН'!$G$24</f>
        <v>5386.6898443600003</v>
      </c>
      <c r="H50" s="36">
        <f>SUMIFS(СВЦЭМ!$D$39:$D$782,СВЦЭМ!$A$39:$A$782,$A50,СВЦЭМ!$B$39:$B$782,H$47)+'СЕТ СН'!$G$14+СВЦЭМ!$D$10+'СЕТ СН'!$G$5-'СЕТ СН'!$G$24</f>
        <v>5313.43053951</v>
      </c>
      <c r="I50" s="36">
        <f>SUMIFS(СВЦЭМ!$D$39:$D$782,СВЦЭМ!$A$39:$A$782,$A50,СВЦЭМ!$B$39:$B$782,I$47)+'СЕТ СН'!$G$14+СВЦЭМ!$D$10+'СЕТ СН'!$G$5-'СЕТ СН'!$G$24</f>
        <v>5224.4956104900002</v>
      </c>
      <c r="J50" s="36">
        <f>SUMIFS(СВЦЭМ!$D$39:$D$782,СВЦЭМ!$A$39:$A$782,$A50,СВЦЭМ!$B$39:$B$782,J$47)+'СЕТ СН'!$G$14+СВЦЭМ!$D$10+'СЕТ СН'!$G$5-'СЕТ СН'!$G$24</f>
        <v>5171.4637885600005</v>
      </c>
      <c r="K50" s="36">
        <f>SUMIFS(СВЦЭМ!$D$39:$D$782,СВЦЭМ!$A$39:$A$782,$A50,СВЦЭМ!$B$39:$B$782,K$47)+'СЕТ СН'!$G$14+СВЦЭМ!$D$10+'СЕТ СН'!$G$5-'СЕТ СН'!$G$24</f>
        <v>5156.3706722699999</v>
      </c>
      <c r="L50" s="36">
        <f>SUMIFS(СВЦЭМ!$D$39:$D$782,СВЦЭМ!$A$39:$A$782,$A50,СВЦЭМ!$B$39:$B$782,L$47)+'СЕТ СН'!$G$14+СВЦЭМ!$D$10+'СЕТ СН'!$G$5-'СЕТ СН'!$G$24</f>
        <v>5144.9070103800004</v>
      </c>
      <c r="M50" s="36">
        <f>SUMIFS(СВЦЭМ!$D$39:$D$782,СВЦЭМ!$A$39:$A$782,$A50,СВЦЭМ!$B$39:$B$782,M$47)+'СЕТ СН'!$G$14+СВЦЭМ!$D$10+'СЕТ СН'!$G$5-'СЕТ СН'!$G$24</f>
        <v>5156.2086485099999</v>
      </c>
      <c r="N50" s="36">
        <f>SUMIFS(СВЦЭМ!$D$39:$D$782,СВЦЭМ!$A$39:$A$782,$A50,СВЦЭМ!$B$39:$B$782,N$47)+'СЕТ СН'!$G$14+СВЦЭМ!$D$10+'СЕТ СН'!$G$5-'СЕТ СН'!$G$24</f>
        <v>5120.9233226599999</v>
      </c>
      <c r="O50" s="36">
        <f>SUMIFS(СВЦЭМ!$D$39:$D$782,СВЦЭМ!$A$39:$A$782,$A50,СВЦЭМ!$B$39:$B$782,O$47)+'СЕТ СН'!$G$14+СВЦЭМ!$D$10+'СЕТ СН'!$G$5-'СЕТ СН'!$G$24</f>
        <v>5119.9633313499999</v>
      </c>
      <c r="P50" s="36">
        <f>SUMIFS(СВЦЭМ!$D$39:$D$782,СВЦЭМ!$A$39:$A$782,$A50,СВЦЭМ!$B$39:$B$782,P$47)+'СЕТ СН'!$G$14+СВЦЭМ!$D$10+'СЕТ СН'!$G$5-'СЕТ СН'!$G$24</f>
        <v>5172.1579043300007</v>
      </c>
      <c r="Q50" s="36">
        <f>SUMIFS(СВЦЭМ!$D$39:$D$782,СВЦЭМ!$A$39:$A$782,$A50,СВЦЭМ!$B$39:$B$782,Q$47)+'СЕТ СН'!$G$14+СВЦЭМ!$D$10+'СЕТ СН'!$G$5-'СЕТ СН'!$G$24</f>
        <v>5191.7011090200003</v>
      </c>
      <c r="R50" s="36">
        <f>SUMIFS(СВЦЭМ!$D$39:$D$782,СВЦЭМ!$A$39:$A$782,$A50,СВЦЭМ!$B$39:$B$782,R$47)+'СЕТ СН'!$G$14+СВЦЭМ!$D$10+'СЕТ СН'!$G$5-'СЕТ СН'!$G$24</f>
        <v>5210.7064730600005</v>
      </c>
      <c r="S50" s="36">
        <f>SUMIFS(СВЦЭМ!$D$39:$D$782,СВЦЭМ!$A$39:$A$782,$A50,СВЦЭМ!$B$39:$B$782,S$47)+'СЕТ СН'!$G$14+СВЦЭМ!$D$10+'СЕТ СН'!$G$5-'СЕТ СН'!$G$24</f>
        <v>5191.1939107200005</v>
      </c>
      <c r="T50" s="36">
        <f>SUMIFS(СВЦЭМ!$D$39:$D$782,СВЦЭМ!$A$39:$A$782,$A50,СВЦЭМ!$B$39:$B$782,T$47)+'СЕТ СН'!$G$14+СВЦЭМ!$D$10+'СЕТ СН'!$G$5-'СЕТ СН'!$G$24</f>
        <v>5171.40062072</v>
      </c>
      <c r="U50" s="36">
        <f>SUMIFS(СВЦЭМ!$D$39:$D$782,СВЦЭМ!$A$39:$A$782,$A50,СВЦЭМ!$B$39:$B$782,U$47)+'СЕТ СН'!$G$14+СВЦЭМ!$D$10+'СЕТ СН'!$G$5-'СЕТ СН'!$G$24</f>
        <v>5157.4480268500001</v>
      </c>
      <c r="V50" s="36">
        <f>SUMIFS(СВЦЭМ!$D$39:$D$782,СВЦЭМ!$A$39:$A$782,$A50,СВЦЭМ!$B$39:$B$782,V$47)+'СЕТ СН'!$G$14+СВЦЭМ!$D$10+'СЕТ СН'!$G$5-'СЕТ СН'!$G$24</f>
        <v>5138.5139144300001</v>
      </c>
      <c r="W50" s="36">
        <f>SUMIFS(СВЦЭМ!$D$39:$D$782,СВЦЭМ!$A$39:$A$782,$A50,СВЦЭМ!$B$39:$B$782,W$47)+'СЕТ СН'!$G$14+СВЦЭМ!$D$10+'СЕТ СН'!$G$5-'СЕТ СН'!$G$24</f>
        <v>5123.41029678</v>
      </c>
      <c r="X50" s="36">
        <f>SUMIFS(СВЦЭМ!$D$39:$D$782,СВЦЭМ!$A$39:$A$782,$A50,СВЦЭМ!$B$39:$B$782,X$47)+'СЕТ СН'!$G$14+СВЦЭМ!$D$10+'СЕТ СН'!$G$5-'СЕТ СН'!$G$24</f>
        <v>5165.4800815899998</v>
      </c>
      <c r="Y50" s="36">
        <f>SUMIFS(СВЦЭМ!$D$39:$D$782,СВЦЭМ!$A$39:$A$782,$A50,СВЦЭМ!$B$39:$B$782,Y$47)+'СЕТ СН'!$G$14+СВЦЭМ!$D$10+'СЕТ СН'!$G$5-'СЕТ СН'!$G$24</f>
        <v>5241.5208953300007</v>
      </c>
    </row>
    <row r="51" spans="1:25" ht="15.75" x14ac:dyDescent="0.2">
      <c r="A51" s="35">
        <f t="shared" si="1"/>
        <v>45416</v>
      </c>
      <c r="B51" s="36">
        <f>SUMIFS(СВЦЭМ!$D$39:$D$782,СВЦЭМ!$A$39:$A$782,$A51,СВЦЭМ!$B$39:$B$782,B$47)+'СЕТ СН'!$G$14+СВЦЭМ!$D$10+'СЕТ СН'!$G$5-'СЕТ СН'!$G$24</f>
        <v>5238.91575096</v>
      </c>
      <c r="C51" s="36">
        <f>SUMIFS(СВЦЭМ!$D$39:$D$782,СВЦЭМ!$A$39:$A$782,$A51,СВЦЭМ!$B$39:$B$782,C$47)+'СЕТ СН'!$G$14+СВЦЭМ!$D$10+'СЕТ СН'!$G$5-'СЕТ СН'!$G$24</f>
        <v>5260.4927595700001</v>
      </c>
      <c r="D51" s="36">
        <f>SUMIFS(СВЦЭМ!$D$39:$D$782,СВЦЭМ!$A$39:$A$782,$A51,СВЦЭМ!$B$39:$B$782,D$47)+'СЕТ СН'!$G$14+СВЦЭМ!$D$10+'СЕТ СН'!$G$5-'СЕТ СН'!$G$24</f>
        <v>5296.39550994</v>
      </c>
      <c r="E51" s="36">
        <f>SUMIFS(СВЦЭМ!$D$39:$D$782,СВЦЭМ!$A$39:$A$782,$A51,СВЦЭМ!$B$39:$B$782,E$47)+'СЕТ СН'!$G$14+СВЦЭМ!$D$10+'СЕТ СН'!$G$5-'СЕТ СН'!$G$24</f>
        <v>5324.5045941500002</v>
      </c>
      <c r="F51" s="36">
        <f>SUMIFS(СВЦЭМ!$D$39:$D$782,СВЦЭМ!$A$39:$A$782,$A51,СВЦЭМ!$B$39:$B$782,F$47)+'СЕТ СН'!$G$14+СВЦЭМ!$D$10+'СЕТ СН'!$G$5-'СЕТ СН'!$G$24</f>
        <v>5350.0538377700004</v>
      </c>
      <c r="G51" s="36">
        <f>SUMIFS(СВЦЭМ!$D$39:$D$782,СВЦЭМ!$A$39:$A$782,$A51,СВЦЭМ!$B$39:$B$782,G$47)+'СЕТ СН'!$G$14+СВЦЭМ!$D$10+'СЕТ СН'!$G$5-'СЕТ СН'!$G$24</f>
        <v>5339.5123267700001</v>
      </c>
      <c r="H51" s="36">
        <f>SUMIFS(СВЦЭМ!$D$39:$D$782,СВЦЭМ!$A$39:$A$782,$A51,СВЦЭМ!$B$39:$B$782,H$47)+'СЕТ СН'!$G$14+СВЦЭМ!$D$10+'СЕТ СН'!$G$5-'СЕТ СН'!$G$24</f>
        <v>5219.5397678200006</v>
      </c>
      <c r="I51" s="36">
        <f>SUMIFS(СВЦЭМ!$D$39:$D$782,СВЦЭМ!$A$39:$A$782,$A51,СВЦЭМ!$B$39:$B$782,I$47)+'СЕТ СН'!$G$14+СВЦЭМ!$D$10+'СЕТ СН'!$G$5-'СЕТ СН'!$G$24</f>
        <v>5166.8152441100001</v>
      </c>
      <c r="J51" s="36">
        <f>SUMIFS(СВЦЭМ!$D$39:$D$782,СВЦЭМ!$A$39:$A$782,$A51,СВЦЭМ!$B$39:$B$782,J$47)+'СЕТ СН'!$G$14+СВЦЭМ!$D$10+'СЕТ СН'!$G$5-'СЕТ СН'!$G$24</f>
        <v>5092.8737454700004</v>
      </c>
      <c r="K51" s="36">
        <f>SUMIFS(СВЦЭМ!$D$39:$D$782,СВЦЭМ!$A$39:$A$782,$A51,СВЦЭМ!$B$39:$B$782,K$47)+'СЕТ СН'!$G$14+СВЦЭМ!$D$10+'СЕТ СН'!$G$5-'СЕТ СН'!$G$24</f>
        <v>5058.4310154000004</v>
      </c>
      <c r="L51" s="36">
        <f>SUMIFS(СВЦЭМ!$D$39:$D$782,СВЦЭМ!$A$39:$A$782,$A51,СВЦЭМ!$B$39:$B$782,L$47)+'СЕТ СН'!$G$14+СВЦЭМ!$D$10+'СЕТ СН'!$G$5-'СЕТ СН'!$G$24</f>
        <v>5000.5816660500004</v>
      </c>
      <c r="M51" s="36">
        <f>SUMIFS(СВЦЭМ!$D$39:$D$782,СВЦЭМ!$A$39:$A$782,$A51,СВЦЭМ!$B$39:$B$782,M$47)+'СЕТ СН'!$G$14+СВЦЭМ!$D$10+'СЕТ СН'!$G$5-'СЕТ СН'!$G$24</f>
        <v>5000.6304101900005</v>
      </c>
      <c r="N51" s="36">
        <f>SUMIFS(СВЦЭМ!$D$39:$D$782,СВЦЭМ!$A$39:$A$782,$A51,СВЦЭМ!$B$39:$B$782,N$47)+'СЕТ СН'!$G$14+СВЦЭМ!$D$10+'СЕТ СН'!$G$5-'СЕТ СН'!$G$24</f>
        <v>5017.6363701200007</v>
      </c>
      <c r="O51" s="36">
        <f>SUMIFS(СВЦЭМ!$D$39:$D$782,СВЦЭМ!$A$39:$A$782,$A51,СВЦЭМ!$B$39:$B$782,O$47)+'СЕТ СН'!$G$14+СВЦЭМ!$D$10+'СЕТ СН'!$G$5-'СЕТ СН'!$G$24</f>
        <v>5031.49083754</v>
      </c>
      <c r="P51" s="36">
        <f>SUMIFS(СВЦЭМ!$D$39:$D$782,СВЦЭМ!$A$39:$A$782,$A51,СВЦЭМ!$B$39:$B$782,P$47)+'СЕТ СН'!$G$14+СВЦЭМ!$D$10+'СЕТ СН'!$G$5-'СЕТ СН'!$G$24</f>
        <v>5047.5482841600005</v>
      </c>
      <c r="Q51" s="36">
        <f>SUMIFS(СВЦЭМ!$D$39:$D$782,СВЦЭМ!$A$39:$A$782,$A51,СВЦЭМ!$B$39:$B$782,Q$47)+'СЕТ СН'!$G$14+СВЦЭМ!$D$10+'СЕТ СН'!$G$5-'СЕТ СН'!$G$24</f>
        <v>5061.2173600100004</v>
      </c>
      <c r="R51" s="36">
        <f>SUMIFS(СВЦЭМ!$D$39:$D$782,СВЦЭМ!$A$39:$A$782,$A51,СВЦЭМ!$B$39:$B$782,R$47)+'СЕТ СН'!$G$14+СВЦЭМ!$D$10+'СЕТ СН'!$G$5-'СЕТ СН'!$G$24</f>
        <v>5070.5117208400006</v>
      </c>
      <c r="S51" s="36">
        <f>SUMIFS(СВЦЭМ!$D$39:$D$782,СВЦЭМ!$A$39:$A$782,$A51,СВЦЭМ!$B$39:$B$782,S$47)+'СЕТ СН'!$G$14+СВЦЭМ!$D$10+'СЕТ СН'!$G$5-'СЕТ СН'!$G$24</f>
        <v>5058.9352595700002</v>
      </c>
      <c r="T51" s="36">
        <f>SUMIFS(СВЦЭМ!$D$39:$D$782,СВЦЭМ!$A$39:$A$782,$A51,СВЦЭМ!$B$39:$B$782,T$47)+'СЕТ СН'!$G$14+СВЦЭМ!$D$10+'СЕТ СН'!$G$5-'СЕТ СН'!$G$24</f>
        <v>5035.4149881600006</v>
      </c>
      <c r="U51" s="36">
        <f>SUMIFS(СВЦЭМ!$D$39:$D$782,СВЦЭМ!$A$39:$A$782,$A51,СВЦЭМ!$B$39:$B$782,U$47)+'СЕТ СН'!$G$14+СВЦЭМ!$D$10+'СЕТ СН'!$G$5-'СЕТ СН'!$G$24</f>
        <v>5036.9407641400003</v>
      </c>
      <c r="V51" s="36">
        <f>SUMIFS(СВЦЭМ!$D$39:$D$782,СВЦЭМ!$A$39:$A$782,$A51,СВЦЭМ!$B$39:$B$782,V$47)+'СЕТ СН'!$G$14+СВЦЭМ!$D$10+'СЕТ СН'!$G$5-'СЕТ СН'!$G$24</f>
        <v>5068.4282928000002</v>
      </c>
      <c r="W51" s="36">
        <f>SUMIFS(СВЦЭМ!$D$39:$D$782,СВЦЭМ!$A$39:$A$782,$A51,СВЦЭМ!$B$39:$B$782,W$47)+'СЕТ СН'!$G$14+СВЦЭМ!$D$10+'СЕТ СН'!$G$5-'СЕТ СН'!$G$24</f>
        <v>5032.2561203900004</v>
      </c>
      <c r="X51" s="36">
        <f>SUMIFS(СВЦЭМ!$D$39:$D$782,СВЦЭМ!$A$39:$A$782,$A51,СВЦЭМ!$B$39:$B$782,X$47)+'СЕТ СН'!$G$14+СВЦЭМ!$D$10+'СЕТ СН'!$G$5-'СЕТ СН'!$G$24</f>
        <v>5078.94378822</v>
      </c>
      <c r="Y51" s="36">
        <f>SUMIFS(СВЦЭМ!$D$39:$D$782,СВЦЭМ!$A$39:$A$782,$A51,СВЦЭМ!$B$39:$B$782,Y$47)+'СЕТ СН'!$G$14+СВЦЭМ!$D$10+'СЕТ СН'!$G$5-'СЕТ СН'!$G$24</f>
        <v>5155.6340514700005</v>
      </c>
    </row>
    <row r="52" spans="1:25" ht="15.75" x14ac:dyDescent="0.2">
      <c r="A52" s="35">
        <f t="shared" si="1"/>
        <v>45417</v>
      </c>
      <c r="B52" s="36">
        <f>SUMIFS(СВЦЭМ!$D$39:$D$782,СВЦЭМ!$A$39:$A$782,$A52,СВЦЭМ!$B$39:$B$782,B$47)+'СЕТ СН'!$G$14+СВЦЭМ!$D$10+'СЕТ СН'!$G$5-'СЕТ СН'!$G$24</f>
        <v>5223.82677926</v>
      </c>
      <c r="C52" s="36">
        <f>SUMIFS(СВЦЭМ!$D$39:$D$782,СВЦЭМ!$A$39:$A$782,$A52,СВЦЭМ!$B$39:$B$782,C$47)+'СЕТ СН'!$G$14+СВЦЭМ!$D$10+'СЕТ СН'!$G$5-'СЕТ СН'!$G$24</f>
        <v>5285.5185746200004</v>
      </c>
      <c r="D52" s="36">
        <f>SUMIFS(СВЦЭМ!$D$39:$D$782,СВЦЭМ!$A$39:$A$782,$A52,СВЦЭМ!$B$39:$B$782,D$47)+'СЕТ СН'!$G$14+СВЦЭМ!$D$10+'СЕТ СН'!$G$5-'СЕТ СН'!$G$24</f>
        <v>5317.7608831699999</v>
      </c>
      <c r="E52" s="36">
        <f>SUMIFS(СВЦЭМ!$D$39:$D$782,СВЦЭМ!$A$39:$A$782,$A52,СВЦЭМ!$B$39:$B$782,E$47)+'СЕТ СН'!$G$14+СВЦЭМ!$D$10+'СЕТ СН'!$G$5-'СЕТ СН'!$G$24</f>
        <v>5340.8810273100007</v>
      </c>
      <c r="F52" s="36">
        <f>SUMIFS(СВЦЭМ!$D$39:$D$782,СВЦЭМ!$A$39:$A$782,$A52,СВЦЭМ!$B$39:$B$782,F$47)+'СЕТ СН'!$G$14+СВЦЭМ!$D$10+'СЕТ СН'!$G$5-'СЕТ СН'!$G$24</f>
        <v>5351.1650943800005</v>
      </c>
      <c r="G52" s="36">
        <f>SUMIFS(СВЦЭМ!$D$39:$D$782,СВЦЭМ!$A$39:$A$782,$A52,СВЦЭМ!$B$39:$B$782,G$47)+'СЕТ СН'!$G$14+СВЦЭМ!$D$10+'СЕТ СН'!$G$5-'СЕТ СН'!$G$24</f>
        <v>5331.0800659200004</v>
      </c>
      <c r="H52" s="36">
        <f>SUMIFS(СВЦЭМ!$D$39:$D$782,СВЦЭМ!$A$39:$A$782,$A52,СВЦЭМ!$B$39:$B$782,H$47)+'СЕТ СН'!$G$14+СВЦЭМ!$D$10+'СЕТ СН'!$G$5-'СЕТ СН'!$G$24</f>
        <v>5326.70331618</v>
      </c>
      <c r="I52" s="36">
        <f>SUMIFS(СВЦЭМ!$D$39:$D$782,СВЦЭМ!$A$39:$A$782,$A52,СВЦЭМ!$B$39:$B$782,I$47)+'СЕТ СН'!$G$14+СВЦЭМ!$D$10+'СЕТ СН'!$G$5-'СЕТ СН'!$G$24</f>
        <v>5285.8081979500002</v>
      </c>
      <c r="J52" s="36">
        <f>SUMIFS(СВЦЭМ!$D$39:$D$782,СВЦЭМ!$A$39:$A$782,$A52,СВЦЭМ!$B$39:$B$782,J$47)+'СЕТ СН'!$G$14+СВЦЭМ!$D$10+'СЕТ СН'!$G$5-'СЕТ СН'!$G$24</f>
        <v>5191.4015669</v>
      </c>
      <c r="K52" s="36">
        <f>SUMIFS(СВЦЭМ!$D$39:$D$782,СВЦЭМ!$A$39:$A$782,$A52,СВЦЭМ!$B$39:$B$782,K$47)+'СЕТ СН'!$G$14+СВЦЭМ!$D$10+'СЕТ СН'!$G$5-'СЕТ СН'!$G$24</f>
        <v>5133.1094539300002</v>
      </c>
      <c r="L52" s="36">
        <f>SUMIFS(СВЦЭМ!$D$39:$D$782,СВЦЭМ!$A$39:$A$782,$A52,СВЦЭМ!$B$39:$B$782,L$47)+'СЕТ СН'!$G$14+СВЦЭМ!$D$10+'СЕТ СН'!$G$5-'СЕТ СН'!$G$24</f>
        <v>5083.4174624400002</v>
      </c>
      <c r="M52" s="36">
        <f>SUMIFS(СВЦЭМ!$D$39:$D$782,СВЦЭМ!$A$39:$A$782,$A52,СВЦЭМ!$B$39:$B$782,M$47)+'СЕТ СН'!$G$14+СВЦЭМ!$D$10+'СЕТ СН'!$G$5-'СЕТ СН'!$G$24</f>
        <v>5074.4559982299998</v>
      </c>
      <c r="N52" s="36">
        <f>SUMIFS(СВЦЭМ!$D$39:$D$782,СВЦЭМ!$A$39:$A$782,$A52,СВЦЭМ!$B$39:$B$782,N$47)+'СЕТ СН'!$G$14+СВЦЭМ!$D$10+'СЕТ СН'!$G$5-'СЕТ СН'!$G$24</f>
        <v>5082.9401759600005</v>
      </c>
      <c r="O52" s="36">
        <f>SUMIFS(СВЦЭМ!$D$39:$D$782,СВЦЭМ!$A$39:$A$782,$A52,СВЦЭМ!$B$39:$B$782,O$47)+'СЕТ СН'!$G$14+СВЦЭМ!$D$10+'СЕТ СН'!$G$5-'СЕТ СН'!$G$24</f>
        <v>5115.2061325499999</v>
      </c>
      <c r="P52" s="36">
        <f>SUMIFS(СВЦЭМ!$D$39:$D$782,СВЦЭМ!$A$39:$A$782,$A52,СВЦЭМ!$B$39:$B$782,P$47)+'СЕТ СН'!$G$14+СВЦЭМ!$D$10+'СЕТ СН'!$G$5-'СЕТ СН'!$G$24</f>
        <v>5133.3211937200003</v>
      </c>
      <c r="Q52" s="36">
        <f>SUMIFS(СВЦЭМ!$D$39:$D$782,СВЦЭМ!$A$39:$A$782,$A52,СВЦЭМ!$B$39:$B$782,Q$47)+'СЕТ СН'!$G$14+СВЦЭМ!$D$10+'СЕТ СН'!$G$5-'СЕТ СН'!$G$24</f>
        <v>5153.8824979300007</v>
      </c>
      <c r="R52" s="36">
        <f>SUMIFS(СВЦЭМ!$D$39:$D$782,СВЦЭМ!$A$39:$A$782,$A52,СВЦЭМ!$B$39:$B$782,R$47)+'СЕТ СН'!$G$14+СВЦЭМ!$D$10+'СЕТ СН'!$G$5-'СЕТ СН'!$G$24</f>
        <v>5172.2806998400001</v>
      </c>
      <c r="S52" s="36">
        <f>SUMIFS(СВЦЭМ!$D$39:$D$782,СВЦЭМ!$A$39:$A$782,$A52,СВЦЭМ!$B$39:$B$782,S$47)+'СЕТ СН'!$G$14+СВЦЭМ!$D$10+'СЕТ СН'!$G$5-'СЕТ СН'!$G$24</f>
        <v>5156.0656517300004</v>
      </c>
      <c r="T52" s="36">
        <f>SUMIFS(СВЦЭМ!$D$39:$D$782,СВЦЭМ!$A$39:$A$782,$A52,СВЦЭМ!$B$39:$B$782,T$47)+'СЕТ СН'!$G$14+СВЦЭМ!$D$10+'СЕТ СН'!$G$5-'СЕТ СН'!$G$24</f>
        <v>5114.8346480500004</v>
      </c>
      <c r="U52" s="36">
        <f>SUMIFS(СВЦЭМ!$D$39:$D$782,СВЦЭМ!$A$39:$A$782,$A52,СВЦЭМ!$B$39:$B$782,U$47)+'СЕТ СН'!$G$14+СВЦЭМ!$D$10+'СЕТ СН'!$G$5-'СЕТ СН'!$G$24</f>
        <v>5107.4084253800002</v>
      </c>
      <c r="V52" s="36">
        <f>SUMIFS(СВЦЭМ!$D$39:$D$782,СВЦЭМ!$A$39:$A$782,$A52,СВЦЭМ!$B$39:$B$782,V$47)+'СЕТ СН'!$G$14+СВЦЭМ!$D$10+'СЕТ СН'!$G$5-'СЕТ СН'!$G$24</f>
        <v>5069.85916292</v>
      </c>
      <c r="W52" s="36">
        <f>SUMIFS(СВЦЭМ!$D$39:$D$782,СВЦЭМ!$A$39:$A$782,$A52,СВЦЭМ!$B$39:$B$782,W$47)+'СЕТ СН'!$G$14+СВЦЭМ!$D$10+'СЕТ СН'!$G$5-'СЕТ СН'!$G$24</f>
        <v>5034.5427071600006</v>
      </c>
      <c r="X52" s="36">
        <f>SUMIFS(СВЦЭМ!$D$39:$D$782,СВЦЭМ!$A$39:$A$782,$A52,СВЦЭМ!$B$39:$B$782,X$47)+'СЕТ СН'!$G$14+СВЦЭМ!$D$10+'СЕТ СН'!$G$5-'СЕТ СН'!$G$24</f>
        <v>5084.5473775400005</v>
      </c>
      <c r="Y52" s="36">
        <f>SUMIFS(СВЦЭМ!$D$39:$D$782,СВЦЭМ!$A$39:$A$782,$A52,СВЦЭМ!$B$39:$B$782,Y$47)+'СЕТ СН'!$G$14+СВЦЭМ!$D$10+'СЕТ СН'!$G$5-'СЕТ СН'!$G$24</f>
        <v>5151.4755211199999</v>
      </c>
    </row>
    <row r="53" spans="1:25" ht="15.75" x14ac:dyDescent="0.2">
      <c r="A53" s="35">
        <f t="shared" si="1"/>
        <v>45418</v>
      </c>
      <c r="B53" s="36">
        <f>SUMIFS(СВЦЭМ!$D$39:$D$782,СВЦЭМ!$A$39:$A$782,$A53,СВЦЭМ!$B$39:$B$782,B$47)+'СЕТ СН'!$G$14+СВЦЭМ!$D$10+'СЕТ СН'!$G$5-'СЕТ СН'!$G$24</f>
        <v>5182.8559339599997</v>
      </c>
      <c r="C53" s="36">
        <f>SUMIFS(СВЦЭМ!$D$39:$D$782,СВЦЭМ!$A$39:$A$782,$A53,СВЦЭМ!$B$39:$B$782,C$47)+'СЕТ СН'!$G$14+СВЦЭМ!$D$10+'СЕТ СН'!$G$5-'СЕТ СН'!$G$24</f>
        <v>5196.7046850400002</v>
      </c>
      <c r="D53" s="36">
        <f>SUMIFS(СВЦЭМ!$D$39:$D$782,СВЦЭМ!$A$39:$A$782,$A53,СВЦЭМ!$B$39:$B$782,D$47)+'СЕТ СН'!$G$14+СВЦЭМ!$D$10+'СЕТ СН'!$G$5-'СЕТ СН'!$G$24</f>
        <v>5258.6389558400006</v>
      </c>
      <c r="E53" s="36">
        <f>SUMIFS(СВЦЭМ!$D$39:$D$782,СВЦЭМ!$A$39:$A$782,$A53,СВЦЭМ!$B$39:$B$782,E$47)+'СЕТ СН'!$G$14+СВЦЭМ!$D$10+'СЕТ СН'!$G$5-'СЕТ СН'!$G$24</f>
        <v>5303.5515268899999</v>
      </c>
      <c r="F53" s="36">
        <f>SUMIFS(СВЦЭМ!$D$39:$D$782,СВЦЭМ!$A$39:$A$782,$A53,СВЦЭМ!$B$39:$B$782,F$47)+'СЕТ СН'!$G$14+СВЦЭМ!$D$10+'СЕТ СН'!$G$5-'СЕТ СН'!$G$24</f>
        <v>5294.2671881100005</v>
      </c>
      <c r="G53" s="36">
        <f>SUMIFS(СВЦЭМ!$D$39:$D$782,СВЦЭМ!$A$39:$A$782,$A53,СВЦЭМ!$B$39:$B$782,G$47)+'СЕТ СН'!$G$14+СВЦЭМ!$D$10+'СЕТ СН'!$G$5-'СЕТ СН'!$G$24</f>
        <v>5277.1463623500003</v>
      </c>
      <c r="H53" s="36">
        <f>SUMIFS(СВЦЭМ!$D$39:$D$782,СВЦЭМ!$A$39:$A$782,$A53,СВЦЭМ!$B$39:$B$782,H$47)+'СЕТ СН'!$G$14+СВЦЭМ!$D$10+'СЕТ СН'!$G$5-'СЕТ СН'!$G$24</f>
        <v>5247.9516227700005</v>
      </c>
      <c r="I53" s="36">
        <f>SUMIFS(СВЦЭМ!$D$39:$D$782,СВЦЭМ!$A$39:$A$782,$A53,СВЦЭМ!$B$39:$B$782,I$47)+'СЕТ СН'!$G$14+СВЦЭМ!$D$10+'СЕТ СН'!$G$5-'СЕТ СН'!$G$24</f>
        <v>5204.0185358400004</v>
      </c>
      <c r="J53" s="36">
        <f>SUMIFS(СВЦЭМ!$D$39:$D$782,СВЦЭМ!$A$39:$A$782,$A53,СВЦЭМ!$B$39:$B$782,J$47)+'СЕТ СН'!$G$14+СВЦЭМ!$D$10+'СЕТ СН'!$G$5-'СЕТ СН'!$G$24</f>
        <v>5176.0577909800004</v>
      </c>
      <c r="K53" s="36">
        <f>SUMIFS(СВЦЭМ!$D$39:$D$782,СВЦЭМ!$A$39:$A$782,$A53,СВЦЭМ!$B$39:$B$782,K$47)+'СЕТ СН'!$G$14+СВЦЭМ!$D$10+'СЕТ СН'!$G$5-'СЕТ СН'!$G$24</f>
        <v>5181.1955336800002</v>
      </c>
      <c r="L53" s="36">
        <f>SUMIFS(СВЦЭМ!$D$39:$D$782,СВЦЭМ!$A$39:$A$782,$A53,СВЦЭМ!$B$39:$B$782,L$47)+'СЕТ СН'!$G$14+СВЦЭМ!$D$10+'СЕТ СН'!$G$5-'СЕТ СН'!$G$24</f>
        <v>5148.0297769900008</v>
      </c>
      <c r="M53" s="36">
        <f>SUMIFS(СВЦЭМ!$D$39:$D$782,СВЦЭМ!$A$39:$A$782,$A53,СВЦЭМ!$B$39:$B$782,M$47)+'СЕТ СН'!$G$14+СВЦЭМ!$D$10+'СЕТ СН'!$G$5-'СЕТ СН'!$G$24</f>
        <v>5152.7411766599998</v>
      </c>
      <c r="N53" s="36">
        <f>SUMIFS(СВЦЭМ!$D$39:$D$782,СВЦЭМ!$A$39:$A$782,$A53,СВЦЭМ!$B$39:$B$782,N$47)+'СЕТ СН'!$G$14+СВЦЭМ!$D$10+'СЕТ СН'!$G$5-'СЕТ СН'!$G$24</f>
        <v>5158.1533839100002</v>
      </c>
      <c r="O53" s="36">
        <f>SUMIFS(СВЦЭМ!$D$39:$D$782,СВЦЭМ!$A$39:$A$782,$A53,СВЦЭМ!$B$39:$B$782,O$47)+'СЕТ СН'!$G$14+СВЦЭМ!$D$10+'СЕТ СН'!$G$5-'СЕТ СН'!$G$24</f>
        <v>5164.8039553100007</v>
      </c>
      <c r="P53" s="36">
        <f>SUMIFS(СВЦЭМ!$D$39:$D$782,СВЦЭМ!$A$39:$A$782,$A53,СВЦЭМ!$B$39:$B$782,P$47)+'СЕТ СН'!$G$14+СВЦЭМ!$D$10+'СЕТ СН'!$G$5-'СЕТ СН'!$G$24</f>
        <v>5172.9895033700004</v>
      </c>
      <c r="Q53" s="36">
        <f>SUMIFS(СВЦЭМ!$D$39:$D$782,СВЦЭМ!$A$39:$A$782,$A53,СВЦЭМ!$B$39:$B$782,Q$47)+'СЕТ СН'!$G$14+СВЦЭМ!$D$10+'СЕТ СН'!$G$5-'СЕТ СН'!$G$24</f>
        <v>5187.7013380099997</v>
      </c>
      <c r="R53" s="36">
        <f>SUMIFS(СВЦЭМ!$D$39:$D$782,СВЦЭМ!$A$39:$A$782,$A53,СВЦЭМ!$B$39:$B$782,R$47)+'СЕТ СН'!$G$14+СВЦЭМ!$D$10+'СЕТ СН'!$G$5-'СЕТ СН'!$G$24</f>
        <v>5189.7581944000003</v>
      </c>
      <c r="S53" s="36">
        <f>SUMIFS(СВЦЭМ!$D$39:$D$782,СВЦЭМ!$A$39:$A$782,$A53,СВЦЭМ!$B$39:$B$782,S$47)+'СЕТ СН'!$G$14+СВЦЭМ!$D$10+'СЕТ СН'!$G$5-'СЕТ СН'!$G$24</f>
        <v>5175.3074271400001</v>
      </c>
      <c r="T53" s="36">
        <f>SUMIFS(СВЦЭМ!$D$39:$D$782,СВЦЭМ!$A$39:$A$782,$A53,СВЦЭМ!$B$39:$B$782,T$47)+'СЕТ СН'!$G$14+СВЦЭМ!$D$10+'СЕТ СН'!$G$5-'СЕТ СН'!$G$24</f>
        <v>5156.0527808799998</v>
      </c>
      <c r="U53" s="36">
        <f>SUMIFS(СВЦЭМ!$D$39:$D$782,СВЦЭМ!$A$39:$A$782,$A53,СВЦЭМ!$B$39:$B$782,U$47)+'СЕТ СН'!$G$14+СВЦЭМ!$D$10+'СЕТ СН'!$G$5-'СЕТ СН'!$G$24</f>
        <v>5150.6525855199998</v>
      </c>
      <c r="V53" s="36">
        <f>SUMIFS(СВЦЭМ!$D$39:$D$782,СВЦЭМ!$A$39:$A$782,$A53,СВЦЭМ!$B$39:$B$782,V$47)+'СЕТ СН'!$G$14+СВЦЭМ!$D$10+'СЕТ СН'!$G$5-'СЕТ СН'!$G$24</f>
        <v>5137.4859273100001</v>
      </c>
      <c r="W53" s="36">
        <f>SUMIFS(СВЦЭМ!$D$39:$D$782,СВЦЭМ!$A$39:$A$782,$A53,СВЦЭМ!$B$39:$B$782,W$47)+'СЕТ СН'!$G$14+СВЦЭМ!$D$10+'СЕТ СН'!$G$5-'СЕТ СН'!$G$24</f>
        <v>5112.2192798300002</v>
      </c>
      <c r="X53" s="36">
        <f>SUMIFS(СВЦЭМ!$D$39:$D$782,СВЦЭМ!$A$39:$A$782,$A53,СВЦЭМ!$B$39:$B$782,X$47)+'СЕТ СН'!$G$14+СВЦЭМ!$D$10+'СЕТ СН'!$G$5-'СЕТ СН'!$G$24</f>
        <v>5159.0329513200004</v>
      </c>
      <c r="Y53" s="36">
        <f>SUMIFS(СВЦЭМ!$D$39:$D$782,СВЦЭМ!$A$39:$A$782,$A53,СВЦЭМ!$B$39:$B$782,Y$47)+'СЕТ СН'!$G$14+СВЦЭМ!$D$10+'СЕТ СН'!$G$5-'СЕТ СН'!$G$24</f>
        <v>5178.9617667700004</v>
      </c>
    </row>
    <row r="54" spans="1:25" ht="15.75" x14ac:dyDescent="0.2">
      <c r="A54" s="35">
        <f t="shared" si="1"/>
        <v>45419</v>
      </c>
      <c r="B54" s="36">
        <f>SUMIFS(СВЦЭМ!$D$39:$D$782,СВЦЭМ!$A$39:$A$782,$A54,СВЦЭМ!$B$39:$B$782,B$47)+'СЕТ СН'!$G$14+СВЦЭМ!$D$10+'СЕТ СН'!$G$5-'СЕТ СН'!$G$24</f>
        <v>5191.1542194200001</v>
      </c>
      <c r="C54" s="36">
        <f>SUMIFS(СВЦЭМ!$D$39:$D$782,СВЦЭМ!$A$39:$A$782,$A54,СВЦЭМ!$B$39:$B$782,C$47)+'СЕТ СН'!$G$14+СВЦЭМ!$D$10+'СЕТ СН'!$G$5-'СЕТ СН'!$G$24</f>
        <v>5280.4547859900003</v>
      </c>
      <c r="D54" s="36">
        <f>SUMIFS(СВЦЭМ!$D$39:$D$782,СВЦЭМ!$A$39:$A$782,$A54,СВЦЭМ!$B$39:$B$782,D$47)+'СЕТ СН'!$G$14+СВЦЭМ!$D$10+'СЕТ СН'!$G$5-'СЕТ СН'!$G$24</f>
        <v>5387.8021633600001</v>
      </c>
      <c r="E54" s="36">
        <f>SUMIFS(СВЦЭМ!$D$39:$D$782,СВЦЭМ!$A$39:$A$782,$A54,СВЦЭМ!$B$39:$B$782,E$47)+'СЕТ СН'!$G$14+СВЦЭМ!$D$10+'СЕТ СН'!$G$5-'СЕТ СН'!$G$24</f>
        <v>5407.8011131700005</v>
      </c>
      <c r="F54" s="36">
        <f>SUMIFS(СВЦЭМ!$D$39:$D$782,СВЦЭМ!$A$39:$A$782,$A54,СВЦЭМ!$B$39:$B$782,F$47)+'СЕТ СН'!$G$14+СВЦЭМ!$D$10+'СЕТ СН'!$G$5-'СЕТ СН'!$G$24</f>
        <v>5425.9551606499999</v>
      </c>
      <c r="G54" s="36">
        <f>SUMIFS(СВЦЭМ!$D$39:$D$782,СВЦЭМ!$A$39:$A$782,$A54,СВЦЭМ!$B$39:$B$782,G$47)+'СЕТ СН'!$G$14+СВЦЭМ!$D$10+'СЕТ СН'!$G$5-'СЕТ СН'!$G$24</f>
        <v>5385.3083417100006</v>
      </c>
      <c r="H54" s="36">
        <f>SUMIFS(СВЦЭМ!$D$39:$D$782,СВЦЭМ!$A$39:$A$782,$A54,СВЦЭМ!$B$39:$B$782,H$47)+'СЕТ СН'!$G$14+СВЦЭМ!$D$10+'СЕТ СН'!$G$5-'СЕТ СН'!$G$24</f>
        <v>5319.69054065</v>
      </c>
      <c r="I54" s="36">
        <f>SUMIFS(СВЦЭМ!$D$39:$D$782,СВЦЭМ!$A$39:$A$782,$A54,СВЦЭМ!$B$39:$B$782,I$47)+'СЕТ СН'!$G$14+СВЦЭМ!$D$10+'СЕТ СН'!$G$5-'СЕТ СН'!$G$24</f>
        <v>5237.3293060699998</v>
      </c>
      <c r="J54" s="36">
        <f>SUMIFS(СВЦЭМ!$D$39:$D$782,СВЦЭМ!$A$39:$A$782,$A54,СВЦЭМ!$B$39:$B$782,J$47)+'СЕТ СН'!$G$14+СВЦЭМ!$D$10+'СЕТ СН'!$G$5-'СЕТ СН'!$G$24</f>
        <v>5178.7438561100007</v>
      </c>
      <c r="K54" s="36">
        <f>SUMIFS(СВЦЭМ!$D$39:$D$782,СВЦЭМ!$A$39:$A$782,$A54,СВЦЭМ!$B$39:$B$782,K$47)+'СЕТ СН'!$G$14+СВЦЭМ!$D$10+'СЕТ СН'!$G$5-'СЕТ СН'!$G$24</f>
        <v>5169.45420104</v>
      </c>
      <c r="L54" s="36">
        <f>SUMIFS(СВЦЭМ!$D$39:$D$782,СВЦЭМ!$A$39:$A$782,$A54,СВЦЭМ!$B$39:$B$782,L$47)+'СЕТ СН'!$G$14+СВЦЭМ!$D$10+'СЕТ СН'!$G$5-'СЕТ СН'!$G$24</f>
        <v>5127.5979599500006</v>
      </c>
      <c r="M54" s="36">
        <f>SUMIFS(СВЦЭМ!$D$39:$D$782,СВЦЭМ!$A$39:$A$782,$A54,СВЦЭМ!$B$39:$B$782,M$47)+'СЕТ СН'!$G$14+СВЦЭМ!$D$10+'СЕТ СН'!$G$5-'СЕТ СН'!$G$24</f>
        <v>5140.0456403799999</v>
      </c>
      <c r="N54" s="36">
        <f>SUMIFS(СВЦЭМ!$D$39:$D$782,СВЦЭМ!$A$39:$A$782,$A54,СВЦЭМ!$B$39:$B$782,N$47)+'СЕТ СН'!$G$14+СВЦЭМ!$D$10+'СЕТ СН'!$G$5-'СЕТ СН'!$G$24</f>
        <v>5131.7389074900002</v>
      </c>
      <c r="O54" s="36">
        <f>SUMIFS(СВЦЭМ!$D$39:$D$782,СВЦЭМ!$A$39:$A$782,$A54,СВЦЭМ!$B$39:$B$782,O$47)+'СЕТ СН'!$G$14+СВЦЭМ!$D$10+'СЕТ СН'!$G$5-'СЕТ СН'!$G$24</f>
        <v>5150.7331090099997</v>
      </c>
      <c r="P54" s="36">
        <f>SUMIFS(СВЦЭМ!$D$39:$D$782,СВЦЭМ!$A$39:$A$782,$A54,СВЦЭМ!$B$39:$B$782,P$47)+'СЕТ СН'!$G$14+СВЦЭМ!$D$10+'СЕТ СН'!$G$5-'СЕТ СН'!$G$24</f>
        <v>5166.0387453000003</v>
      </c>
      <c r="Q54" s="36">
        <f>SUMIFS(СВЦЭМ!$D$39:$D$782,СВЦЭМ!$A$39:$A$782,$A54,СВЦЭМ!$B$39:$B$782,Q$47)+'СЕТ СН'!$G$14+СВЦЭМ!$D$10+'СЕТ СН'!$G$5-'СЕТ СН'!$G$24</f>
        <v>5200.0864180200006</v>
      </c>
      <c r="R54" s="36">
        <f>SUMIFS(СВЦЭМ!$D$39:$D$782,СВЦЭМ!$A$39:$A$782,$A54,СВЦЭМ!$B$39:$B$782,R$47)+'СЕТ СН'!$G$14+СВЦЭМ!$D$10+'СЕТ СН'!$G$5-'СЕТ СН'!$G$24</f>
        <v>5210.8007691900002</v>
      </c>
      <c r="S54" s="36">
        <f>SUMIFS(СВЦЭМ!$D$39:$D$782,СВЦЭМ!$A$39:$A$782,$A54,СВЦЭМ!$B$39:$B$782,S$47)+'СЕТ СН'!$G$14+СВЦЭМ!$D$10+'СЕТ СН'!$G$5-'СЕТ СН'!$G$24</f>
        <v>5180.7724616100004</v>
      </c>
      <c r="T54" s="36">
        <f>SUMIFS(СВЦЭМ!$D$39:$D$782,СВЦЭМ!$A$39:$A$782,$A54,СВЦЭМ!$B$39:$B$782,T$47)+'СЕТ СН'!$G$14+СВЦЭМ!$D$10+'СЕТ СН'!$G$5-'СЕТ СН'!$G$24</f>
        <v>5148.1948537200005</v>
      </c>
      <c r="U54" s="36">
        <f>SUMIFS(СВЦЭМ!$D$39:$D$782,СВЦЭМ!$A$39:$A$782,$A54,СВЦЭМ!$B$39:$B$782,U$47)+'СЕТ СН'!$G$14+СВЦЭМ!$D$10+'СЕТ СН'!$G$5-'СЕТ СН'!$G$24</f>
        <v>5148.4927723999999</v>
      </c>
      <c r="V54" s="36">
        <f>SUMIFS(СВЦЭМ!$D$39:$D$782,СВЦЭМ!$A$39:$A$782,$A54,СВЦЭМ!$B$39:$B$782,V$47)+'СЕТ СН'!$G$14+СВЦЭМ!$D$10+'СЕТ СН'!$G$5-'СЕТ СН'!$G$24</f>
        <v>5122.0763325900007</v>
      </c>
      <c r="W54" s="36">
        <f>SUMIFS(СВЦЭМ!$D$39:$D$782,СВЦЭМ!$A$39:$A$782,$A54,СВЦЭМ!$B$39:$B$782,W$47)+'СЕТ СН'!$G$14+СВЦЭМ!$D$10+'СЕТ СН'!$G$5-'СЕТ СН'!$G$24</f>
        <v>5093.1936274400005</v>
      </c>
      <c r="X54" s="36">
        <f>SUMIFS(СВЦЭМ!$D$39:$D$782,СВЦЭМ!$A$39:$A$782,$A54,СВЦЭМ!$B$39:$B$782,X$47)+'СЕТ СН'!$G$14+СВЦЭМ!$D$10+'СЕТ СН'!$G$5-'СЕТ СН'!$G$24</f>
        <v>5133.17217033</v>
      </c>
      <c r="Y54" s="36">
        <f>SUMIFS(СВЦЭМ!$D$39:$D$782,СВЦЭМ!$A$39:$A$782,$A54,СВЦЭМ!$B$39:$B$782,Y$47)+'СЕТ СН'!$G$14+СВЦЭМ!$D$10+'СЕТ СН'!$G$5-'СЕТ СН'!$G$24</f>
        <v>5167.25137404</v>
      </c>
    </row>
    <row r="55" spans="1:25" ht="15.75" x14ac:dyDescent="0.2">
      <c r="A55" s="35">
        <f t="shared" si="1"/>
        <v>45420</v>
      </c>
      <c r="B55" s="36">
        <f>SUMIFS(СВЦЭМ!$D$39:$D$782,СВЦЭМ!$A$39:$A$782,$A55,СВЦЭМ!$B$39:$B$782,B$47)+'СЕТ СН'!$G$14+СВЦЭМ!$D$10+'СЕТ СН'!$G$5-'СЕТ СН'!$G$24</f>
        <v>5160.8909274899997</v>
      </c>
      <c r="C55" s="36">
        <f>SUMIFS(СВЦЭМ!$D$39:$D$782,СВЦЭМ!$A$39:$A$782,$A55,СВЦЭМ!$B$39:$B$782,C$47)+'СЕТ СН'!$G$14+СВЦЭМ!$D$10+'СЕТ СН'!$G$5-'СЕТ СН'!$G$24</f>
        <v>5216.4922742100007</v>
      </c>
      <c r="D55" s="36">
        <f>SUMIFS(СВЦЭМ!$D$39:$D$782,СВЦЭМ!$A$39:$A$782,$A55,СВЦЭМ!$B$39:$B$782,D$47)+'СЕТ СН'!$G$14+СВЦЭМ!$D$10+'СЕТ СН'!$G$5-'СЕТ СН'!$G$24</f>
        <v>5260.4709133699998</v>
      </c>
      <c r="E55" s="36">
        <f>SUMIFS(СВЦЭМ!$D$39:$D$782,СВЦЭМ!$A$39:$A$782,$A55,СВЦЭМ!$B$39:$B$782,E$47)+'СЕТ СН'!$G$14+СВЦЭМ!$D$10+'СЕТ СН'!$G$5-'СЕТ СН'!$G$24</f>
        <v>5286.45757675</v>
      </c>
      <c r="F55" s="36">
        <f>SUMIFS(СВЦЭМ!$D$39:$D$782,СВЦЭМ!$A$39:$A$782,$A55,СВЦЭМ!$B$39:$B$782,F$47)+'СЕТ СН'!$G$14+СВЦЭМ!$D$10+'СЕТ СН'!$G$5-'СЕТ СН'!$G$24</f>
        <v>5301.6619362500005</v>
      </c>
      <c r="G55" s="36">
        <f>SUMIFS(СВЦЭМ!$D$39:$D$782,СВЦЭМ!$A$39:$A$782,$A55,СВЦЭМ!$B$39:$B$782,G$47)+'СЕТ СН'!$G$14+СВЦЭМ!$D$10+'СЕТ СН'!$G$5-'СЕТ СН'!$G$24</f>
        <v>5273.9434123600004</v>
      </c>
      <c r="H55" s="36">
        <f>SUMIFS(СВЦЭМ!$D$39:$D$782,СВЦЭМ!$A$39:$A$782,$A55,СВЦЭМ!$B$39:$B$782,H$47)+'СЕТ СН'!$G$14+СВЦЭМ!$D$10+'СЕТ СН'!$G$5-'СЕТ СН'!$G$24</f>
        <v>5210.6083328800005</v>
      </c>
      <c r="I55" s="36">
        <f>SUMIFS(СВЦЭМ!$D$39:$D$782,СВЦЭМ!$A$39:$A$782,$A55,СВЦЭМ!$B$39:$B$782,I$47)+'СЕТ СН'!$G$14+СВЦЭМ!$D$10+'СЕТ СН'!$G$5-'СЕТ СН'!$G$24</f>
        <v>5126.4636963000003</v>
      </c>
      <c r="J55" s="36">
        <f>SUMIFS(СВЦЭМ!$D$39:$D$782,СВЦЭМ!$A$39:$A$782,$A55,СВЦЭМ!$B$39:$B$782,J$47)+'СЕТ СН'!$G$14+СВЦЭМ!$D$10+'СЕТ СН'!$G$5-'СЕТ СН'!$G$24</f>
        <v>5064.7351903400004</v>
      </c>
      <c r="K55" s="36">
        <f>SUMIFS(СВЦЭМ!$D$39:$D$782,СВЦЭМ!$A$39:$A$782,$A55,СВЦЭМ!$B$39:$B$782,K$47)+'СЕТ СН'!$G$14+СВЦЭМ!$D$10+'СЕТ СН'!$G$5-'СЕТ СН'!$G$24</f>
        <v>5052.5945813500002</v>
      </c>
      <c r="L55" s="36">
        <f>SUMIFS(СВЦЭМ!$D$39:$D$782,СВЦЭМ!$A$39:$A$782,$A55,СВЦЭМ!$B$39:$B$782,L$47)+'СЕТ СН'!$G$14+СВЦЭМ!$D$10+'СЕТ СН'!$G$5-'СЕТ СН'!$G$24</f>
        <v>5034.13978873</v>
      </c>
      <c r="M55" s="36">
        <f>SUMIFS(СВЦЭМ!$D$39:$D$782,СВЦЭМ!$A$39:$A$782,$A55,СВЦЭМ!$B$39:$B$782,M$47)+'СЕТ СН'!$G$14+СВЦЭМ!$D$10+'СЕТ СН'!$G$5-'СЕТ СН'!$G$24</f>
        <v>5032.0019883800005</v>
      </c>
      <c r="N55" s="36">
        <f>SUMIFS(СВЦЭМ!$D$39:$D$782,СВЦЭМ!$A$39:$A$782,$A55,СВЦЭМ!$B$39:$B$782,N$47)+'СЕТ СН'!$G$14+СВЦЭМ!$D$10+'СЕТ СН'!$G$5-'СЕТ СН'!$G$24</f>
        <v>5035.9244216900006</v>
      </c>
      <c r="O55" s="36">
        <f>SUMIFS(СВЦЭМ!$D$39:$D$782,СВЦЭМ!$A$39:$A$782,$A55,СВЦЭМ!$B$39:$B$782,O$47)+'СЕТ СН'!$G$14+СВЦЭМ!$D$10+'СЕТ СН'!$G$5-'СЕТ СН'!$G$24</f>
        <v>5060.1915397000002</v>
      </c>
      <c r="P55" s="36">
        <f>SUMIFS(СВЦЭМ!$D$39:$D$782,СВЦЭМ!$A$39:$A$782,$A55,СВЦЭМ!$B$39:$B$782,P$47)+'СЕТ СН'!$G$14+СВЦЭМ!$D$10+'СЕТ СН'!$G$5-'СЕТ СН'!$G$24</f>
        <v>5073.9663754700005</v>
      </c>
      <c r="Q55" s="36">
        <f>SUMIFS(СВЦЭМ!$D$39:$D$782,СВЦЭМ!$A$39:$A$782,$A55,СВЦЭМ!$B$39:$B$782,Q$47)+'СЕТ СН'!$G$14+СВЦЭМ!$D$10+'СЕТ СН'!$G$5-'СЕТ СН'!$G$24</f>
        <v>5098.2342625500005</v>
      </c>
      <c r="R55" s="36">
        <f>SUMIFS(СВЦЭМ!$D$39:$D$782,СВЦЭМ!$A$39:$A$782,$A55,СВЦЭМ!$B$39:$B$782,R$47)+'СЕТ СН'!$G$14+СВЦЭМ!$D$10+'СЕТ СН'!$G$5-'СЕТ СН'!$G$24</f>
        <v>5101.5472447000002</v>
      </c>
      <c r="S55" s="36">
        <f>SUMIFS(СВЦЭМ!$D$39:$D$782,СВЦЭМ!$A$39:$A$782,$A55,СВЦЭМ!$B$39:$B$782,S$47)+'СЕТ СН'!$G$14+СВЦЭМ!$D$10+'СЕТ СН'!$G$5-'СЕТ СН'!$G$24</f>
        <v>5091.0548226800001</v>
      </c>
      <c r="T55" s="36">
        <f>SUMIFS(СВЦЭМ!$D$39:$D$782,СВЦЭМ!$A$39:$A$782,$A55,СВЦЭМ!$B$39:$B$782,T$47)+'СЕТ СН'!$G$14+СВЦЭМ!$D$10+'СЕТ СН'!$G$5-'СЕТ СН'!$G$24</f>
        <v>5075.9930681599999</v>
      </c>
      <c r="U55" s="36">
        <f>SUMIFS(СВЦЭМ!$D$39:$D$782,СВЦЭМ!$A$39:$A$782,$A55,СВЦЭМ!$B$39:$B$782,U$47)+'СЕТ СН'!$G$14+СВЦЭМ!$D$10+'СЕТ СН'!$G$5-'СЕТ СН'!$G$24</f>
        <v>5061.4437520400006</v>
      </c>
      <c r="V55" s="36">
        <f>SUMIFS(СВЦЭМ!$D$39:$D$782,СВЦЭМ!$A$39:$A$782,$A55,СВЦЭМ!$B$39:$B$782,V$47)+'СЕТ СН'!$G$14+СВЦЭМ!$D$10+'СЕТ СН'!$G$5-'СЕТ СН'!$G$24</f>
        <v>5040.21586536</v>
      </c>
      <c r="W55" s="36">
        <f>SUMIFS(СВЦЭМ!$D$39:$D$782,СВЦЭМ!$A$39:$A$782,$A55,СВЦЭМ!$B$39:$B$782,W$47)+'СЕТ СН'!$G$14+СВЦЭМ!$D$10+'СЕТ СН'!$G$5-'СЕТ СН'!$G$24</f>
        <v>5011.3890487200006</v>
      </c>
      <c r="X55" s="36">
        <f>SUMIFS(СВЦЭМ!$D$39:$D$782,СВЦЭМ!$A$39:$A$782,$A55,СВЦЭМ!$B$39:$B$782,X$47)+'СЕТ СН'!$G$14+СВЦЭМ!$D$10+'СЕТ СН'!$G$5-'СЕТ СН'!$G$24</f>
        <v>5016.4840007000003</v>
      </c>
      <c r="Y55" s="36">
        <f>SUMIFS(СВЦЭМ!$D$39:$D$782,СВЦЭМ!$A$39:$A$782,$A55,СВЦЭМ!$B$39:$B$782,Y$47)+'СЕТ СН'!$G$14+СВЦЭМ!$D$10+'СЕТ СН'!$G$5-'СЕТ СН'!$G$24</f>
        <v>5038.9220079300003</v>
      </c>
    </row>
    <row r="56" spans="1:25" ht="15.75" x14ac:dyDescent="0.2">
      <c r="A56" s="35">
        <f t="shared" si="1"/>
        <v>45421</v>
      </c>
      <c r="B56" s="36">
        <f>SUMIFS(СВЦЭМ!$D$39:$D$782,СВЦЭМ!$A$39:$A$782,$A56,СВЦЭМ!$B$39:$B$782,B$47)+'СЕТ СН'!$G$14+СВЦЭМ!$D$10+'СЕТ СН'!$G$5-'СЕТ СН'!$G$24</f>
        <v>5200.3705829700002</v>
      </c>
      <c r="C56" s="36">
        <f>SUMIFS(СВЦЭМ!$D$39:$D$782,СВЦЭМ!$A$39:$A$782,$A56,СВЦЭМ!$B$39:$B$782,C$47)+'СЕТ СН'!$G$14+СВЦЭМ!$D$10+'СЕТ СН'!$G$5-'СЕТ СН'!$G$24</f>
        <v>5260.2999552500005</v>
      </c>
      <c r="D56" s="36">
        <f>SUMIFS(СВЦЭМ!$D$39:$D$782,СВЦЭМ!$A$39:$A$782,$A56,СВЦЭМ!$B$39:$B$782,D$47)+'СЕТ СН'!$G$14+СВЦЭМ!$D$10+'СЕТ СН'!$G$5-'СЕТ СН'!$G$24</f>
        <v>5304.2524275800006</v>
      </c>
      <c r="E56" s="36">
        <f>SUMIFS(СВЦЭМ!$D$39:$D$782,СВЦЭМ!$A$39:$A$782,$A56,СВЦЭМ!$B$39:$B$782,E$47)+'СЕТ СН'!$G$14+СВЦЭМ!$D$10+'СЕТ СН'!$G$5-'СЕТ СН'!$G$24</f>
        <v>5333.5520067300004</v>
      </c>
      <c r="F56" s="36">
        <f>SUMIFS(СВЦЭМ!$D$39:$D$782,СВЦЭМ!$A$39:$A$782,$A56,СВЦЭМ!$B$39:$B$782,F$47)+'СЕТ СН'!$G$14+СВЦЭМ!$D$10+'СЕТ СН'!$G$5-'СЕТ СН'!$G$24</f>
        <v>5333.6199600700002</v>
      </c>
      <c r="G56" s="36">
        <f>SUMIFS(СВЦЭМ!$D$39:$D$782,СВЦЭМ!$A$39:$A$782,$A56,СВЦЭМ!$B$39:$B$782,G$47)+'СЕТ СН'!$G$14+СВЦЭМ!$D$10+'СЕТ СН'!$G$5-'СЕТ СН'!$G$24</f>
        <v>5317.7760821600004</v>
      </c>
      <c r="H56" s="36">
        <f>SUMIFS(СВЦЭМ!$D$39:$D$782,СВЦЭМ!$A$39:$A$782,$A56,СВЦЭМ!$B$39:$B$782,H$47)+'СЕТ СН'!$G$14+СВЦЭМ!$D$10+'СЕТ СН'!$G$5-'СЕТ СН'!$G$24</f>
        <v>5316.72174584</v>
      </c>
      <c r="I56" s="36">
        <f>SUMIFS(СВЦЭМ!$D$39:$D$782,СВЦЭМ!$A$39:$A$782,$A56,СВЦЭМ!$B$39:$B$782,I$47)+'СЕТ СН'!$G$14+СВЦЭМ!$D$10+'СЕТ СН'!$G$5-'СЕТ СН'!$G$24</f>
        <v>5268.7378164000002</v>
      </c>
      <c r="J56" s="36">
        <f>SUMIFS(СВЦЭМ!$D$39:$D$782,СВЦЭМ!$A$39:$A$782,$A56,СВЦЭМ!$B$39:$B$782,J$47)+'СЕТ СН'!$G$14+СВЦЭМ!$D$10+'СЕТ СН'!$G$5-'СЕТ СН'!$G$24</f>
        <v>5189.3786725800001</v>
      </c>
      <c r="K56" s="36">
        <f>SUMIFS(СВЦЭМ!$D$39:$D$782,СВЦЭМ!$A$39:$A$782,$A56,СВЦЭМ!$B$39:$B$782,K$47)+'СЕТ СН'!$G$14+СВЦЭМ!$D$10+'СЕТ СН'!$G$5-'СЕТ СН'!$G$24</f>
        <v>5129.9748231800004</v>
      </c>
      <c r="L56" s="36">
        <f>SUMIFS(СВЦЭМ!$D$39:$D$782,СВЦЭМ!$A$39:$A$782,$A56,СВЦЭМ!$B$39:$B$782,L$47)+'СЕТ СН'!$G$14+СВЦЭМ!$D$10+'СЕТ СН'!$G$5-'СЕТ СН'!$G$24</f>
        <v>5079.3275174999999</v>
      </c>
      <c r="M56" s="36">
        <f>SUMIFS(СВЦЭМ!$D$39:$D$782,СВЦЭМ!$A$39:$A$782,$A56,СВЦЭМ!$B$39:$B$782,M$47)+'СЕТ СН'!$G$14+СВЦЭМ!$D$10+'СЕТ СН'!$G$5-'СЕТ СН'!$G$24</f>
        <v>5076.3593303600001</v>
      </c>
      <c r="N56" s="36">
        <f>SUMIFS(СВЦЭМ!$D$39:$D$782,СВЦЭМ!$A$39:$A$782,$A56,СВЦЭМ!$B$39:$B$782,N$47)+'СЕТ СН'!$G$14+СВЦЭМ!$D$10+'СЕТ СН'!$G$5-'СЕТ СН'!$G$24</f>
        <v>5116.2926887000003</v>
      </c>
      <c r="O56" s="36">
        <f>SUMIFS(СВЦЭМ!$D$39:$D$782,СВЦЭМ!$A$39:$A$782,$A56,СВЦЭМ!$B$39:$B$782,O$47)+'СЕТ СН'!$G$14+СВЦЭМ!$D$10+'СЕТ СН'!$G$5-'СЕТ СН'!$G$24</f>
        <v>5145.4897343900002</v>
      </c>
      <c r="P56" s="36">
        <f>SUMIFS(СВЦЭМ!$D$39:$D$782,СВЦЭМ!$A$39:$A$782,$A56,СВЦЭМ!$B$39:$B$782,P$47)+'СЕТ СН'!$G$14+СВЦЭМ!$D$10+'СЕТ СН'!$G$5-'СЕТ СН'!$G$24</f>
        <v>5122.4992462200007</v>
      </c>
      <c r="Q56" s="36">
        <f>SUMIFS(СВЦЭМ!$D$39:$D$782,СВЦЭМ!$A$39:$A$782,$A56,СВЦЭМ!$B$39:$B$782,Q$47)+'СЕТ СН'!$G$14+СВЦЭМ!$D$10+'СЕТ СН'!$G$5-'СЕТ СН'!$G$24</f>
        <v>5155.0882188000005</v>
      </c>
      <c r="R56" s="36">
        <f>SUMIFS(СВЦЭМ!$D$39:$D$782,СВЦЭМ!$A$39:$A$782,$A56,СВЦЭМ!$B$39:$B$782,R$47)+'СЕТ СН'!$G$14+СВЦЭМ!$D$10+'СЕТ СН'!$G$5-'СЕТ СН'!$G$24</f>
        <v>5157.7987994900004</v>
      </c>
      <c r="S56" s="36">
        <f>SUMIFS(СВЦЭМ!$D$39:$D$782,СВЦЭМ!$A$39:$A$782,$A56,СВЦЭМ!$B$39:$B$782,S$47)+'СЕТ СН'!$G$14+СВЦЭМ!$D$10+'СЕТ СН'!$G$5-'СЕТ СН'!$G$24</f>
        <v>5151.8284863300005</v>
      </c>
      <c r="T56" s="36">
        <f>SUMIFS(СВЦЭМ!$D$39:$D$782,СВЦЭМ!$A$39:$A$782,$A56,СВЦЭМ!$B$39:$B$782,T$47)+'СЕТ СН'!$G$14+СВЦЭМ!$D$10+'СЕТ СН'!$G$5-'СЕТ СН'!$G$24</f>
        <v>5116.5133471700001</v>
      </c>
      <c r="U56" s="36">
        <f>SUMIFS(СВЦЭМ!$D$39:$D$782,СВЦЭМ!$A$39:$A$782,$A56,СВЦЭМ!$B$39:$B$782,U$47)+'СЕТ СН'!$G$14+СВЦЭМ!$D$10+'СЕТ СН'!$G$5-'СЕТ СН'!$G$24</f>
        <v>5112.6406514500004</v>
      </c>
      <c r="V56" s="36">
        <f>SUMIFS(СВЦЭМ!$D$39:$D$782,СВЦЭМ!$A$39:$A$782,$A56,СВЦЭМ!$B$39:$B$782,V$47)+'СЕТ СН'!$G$14+СВЦЭМ!$D$10+'СЕТ СН'!$G$5-'СЕТ СН'!$G$24</f>
        <v>5066.4071996399998</v>
      </c>
      <c r="W56" s="36">
        <f>SUMIFS(СВЦЭМ!$D$39:$D$782,СВЦЭМ!$A$39:$A$782,$A56,СВЦЭМ!$B$39:$B$782,W$47)+'СЕТ СН'!$G$14+СВЦЭМ!$D$10+'СЕТ СН'!$G$5-'СЕТ СН'!$G$24</f>
        <v>5030.4238204700005</v>
      </c>
      <c r="X56" s="36">
        <f>SUMIFS(СВЦЭМ!$D$39:$D$782,СВЦЭМ!$A$39:$A$782,$A56,СВЦЭМ!$B$39:$B$782,X$47)+'СЕТ СН'!$G$14+СВЦЭМ!$D$10+'СЕТ СН'!$G$5-'СЕТ СН'!$G$24</f>
        <v>5074.0620606000002</v>
      </c>
      <c r="Y56" s="36">
        <f>SUMIFS(СВЦЭМ!$D$39:$D$782,СВЦЭМ!$A$39:$A$782,$A56,СВЦЭМ!$B$39:$B$782,Y$47)+'СЕТ СН'!$G$14+СВЦЭМ!$D$10+'СЕТ СН'!$G$5-'СЕТ СН'!$G$24</f>
        <v>5146.9208942900004</v>
      </c>
    </row>
    <row r="57" spans="1:25" ht="15.75" x14ac:dyDescent="0.2">
      <c r="A57" s="35">
        <f t="shared" si="1"/>
        <v>45422</v>
      </c>
      <c r="B57" s="36">
        <f>SUMIFS(СВЦЭМ!$D$39:$D$782,СВЦЭМ!$A$39:$A$782,$A57,СВЦЭМ!$B$39:$B$782,B$47)+'СЕТ СН'!$G$14+СВЦЭМ!$D$10+'СЕТ СН'!$G$5-'СЕТ СН'!$G$24</f>
        <v>5249.7098704800001</v>
      </c>
      <c r="C57" s="36">
        <f>SUMIFS(СВЦЭМ!$D$39:$D$782,СВЦЭМ!$A$39:$A$782,$A57,СВЦЭМ!$B$39:$B$782,C$47)+'СЕТ СН'!$G$14+СВЦЭМ!$D$10+'СЕТ СН'!$G$5-'СЕТ СН'!$G$24</f>
        <v>5305.1779536800004</v>
      </c>
      <c r="D57" s="36">
        <f>SUMIFS(СВЦЭМ!$D$39:$D$782,СВЦЭМ!$A$39:$A$782,$A57,СВЦЭМ!$B$39:$B$782,D$47)+'СЕТ СН'!$G$14+СВЦЭМ!$D$10+'СЕТ СН'!$G$5-'СЕТ СН'!$G$24</f>
        <v>5331.3352613300003</v>
      </c>
      <c r="E57" s="36">
        <f>SUMIFS(СВЦЭМ!$D$39:$D$782,СВЦЭМ!$A$39:$A$782,$A57,СВЦЭМ!$B$39:$B$782,E$47)+'СЕТ СН'!$G$14+СВЦЭМ!$D$10+'СЕТ СН'!$G$5-'СЕТ СН'!$G$24</f>
        <v>5360.6336124700001</v>
      </c>
      <c r="F57" s="36">
        <f>SUMIFS(СВЦЭМ!$D$39:$D$782,СВЦЭМ!$A$39:$A$782,$A57,СВЦЭМ!$B$39:$B$782,F$47)+'СЕТ СН'!$G$14+СВЦЭМ!$D$10+'СЕТ СН'!$G$5-'СЕТ СН'!$G$24</f>
        <v>5359.73729155</v>
      </c>
      <c r="G57" s="36">
        <f>SUMIFS(СВЦЭМ!$D$39:$D$782,СВЦЭМ!$A$39:$A$782,$A57,СВЦЭМ!$B$39:$B$782,G$47)+'СЕТ СН'!$G$14+СВЦЭМ!$D$10+'СЕТ СН'!$G$5-'СЕТ СН'!$G$24</f>
        <v>5362.0836448400005</v>
      </c>
      <c r="H57" s="36">
        <f>SUMIFS(СВЦЭМ!$D$39:$D$782,СВЦЭМ!$A$39:$A$782,$A57,СВЦЭМ!$B$39:$B$782,H$47)+'СЕТ СН'!$G$14+СВЦЭМ!$D$10+'СЕТ СН'!$G$5-'СЕТ СН'!$G$24</f>
        <v>5323.7774100200004</v>
      </c>
      <c r="I57" s="36">
        <f>SUMIFS(СВЦЭМ!$D$39:$D$782,СВЦЭМ!$A$39:$A$782,$A57,СВЦЭМ!$B$39:$B$782,I$47)+'СЕТ СН'!$G$14+СВЦЭМ!$D$10+'СЕТ СН'!$G$5-'СЕТ СН'!$G$24</f>
        <v>5278.9908257699999</v>
      </c>
      <c r="J57" s="36">
        <f>SUMIFS(СВЦЭМ!$D$39:$D$782,СВЦЭМ!$A$39:$A$782,$A57,СВЦЭМ!$B$39:$B$782,J$47)+'СЕТ СН'!$G$14+СВЦЭМ!$D$10+'СЕТ СН'!$G$5-'СЕТ СН'!$G$24</f>
        <v>5198.6331291200004</v>
      </c>
      <c r="K57" s="36">
        <f>SUMIFS(СВЦЭМ!$D$39:$D$782,СВЦЭМ!$A$39:$A$782,$A57,СВЦЭМ!$B$39:$B$782,K$47)+'СЕТ СН'!$G$14+СВЦЭМ!$D$10+'СЕТ СН'!$G$5-'СЕТ СН'!$G$24</f>
        <v>5137.0574057700005</v>
      </c>
      <c r="L57" s="36">
        <f>SUMIFS(СВЦЭМ!$D$39:$D$782,СВЦЭМ!$A$39:$A$782,$A57,СВЦЭМ!$B$39:$B$782,L$47)+'СЕТ СН'!$G$14+СВЦЭМ!$D$10+'СЕТ СН'!$G$5-'СЕТ СН'!$G$24</f>
        <v>5092.1348466899999</v>
      </c>
      <c r="M57" s="36">
        <f>SUMIFS(СВЦЭМ!$D$39:$D$782,СВЦЭМ!$A$39:$A$782,$A57,СВЦЭМ!$B$39:$B$782,M$47)+'СЕТ СН'!$G$14+СВЦЭМ!$D$10+'СЕТ СН'!$G$5-'СЕТ СН'!$G$24</f>
        <v>5093.3557622400003</v>
      </c>
      <c r="N57" s="36">
        <f>SUMIFS(СВЦЭМ!$D$39:$D$782,СВЦЭМ!$A$39:$A$782,$A57,СВЦЭМ!$B$39:$B$782,N$47)+'СЕТ СН'!$G$14+СВЦЭМ!$D$10+'СЕТ СН'!$G$5-'СЕТ СН'!$G$24</f>
        <v>5107.9995599399999</v>
      </c>
      <c r="O57" s="36">
        <f>SUMIFS(СВЦЭМ!$D$39:$D$782,СВЦЭМ!$A$39:$A$782,$A57,СВЦЭМ!$B$39:$B$782,O$47)+'СЕТ СН'!$G$14+СВЦЭМ!$D$10+'СЕТ СН'!$G$5-'СЕТ СН'!$G$24</f>
        <v>5118.9056882200002</v>
      </c>
      <c r="P57" s="36">
        <f>SUMIFS(СВЦЭМ!$D$39:$D$782,СВЦЭМ!$A$39:$A$782,$A57,СВЦЭМ!$B$39:$B$782,P$47)+'СЕТ СН'!$G$14+СВЦЭМ!$D$10+'СЕТ СН'!$G$5-'СЕТ СН'!$G$24</f>
        <v>5125.7569845899998</v>
      </c>
      <c r="Q57" s="36">
        <f>SUMIFS(СВЦЭМ!$D$39:$D$782,СВЦЭМ!$A$39:$A$782,$A57,СВЦЭМ!$B$39:$B$782,Q$47)+'СЕТ СН'!$G$14+СВЦЭМ!$D$10+'СЕТ СН'!$G$5-'СЕТ СН'!$G$24</f>
        <v>5157.0284505300006</v>
      </c>
      <c r="R57" s="36">
        <f>SUMIFS(СВЦЭМ!$D$39:$D$782,СВЦЭМ!$A$39:$A$782,$A57,СВЦЭМ!$B$39:$B$782,R$47)+'СЕТ СН'!$G$14+СВЦЭМ!$D$10+'СЕТ СН'!$G$5-'СЕТ СН'!$G$24</f>
        <v>5172.5468103900002</v>
      </c>
      <c r="S57" s="36">
        <f>SUMIFS(СВЦЭМ!$D$39:$D$782,СВЦЭМ!$A$39:$A$782,$A57,СВЦЭМ!$B$39:$B$782,S$47)+'СЕТ СН'!$G$14+СВЦЭМ!$D$10+'СЕТ СН'!$G$5-'СЕТ СН'!$G$24</f>
        <v>5168.0323154300004</v>
      </c>
      <c r="T57" s="36">
        <f>SUMIFS(СВЦЭМ!$D$39:$D$782,СВЦЭМ!$A$39:$A$782,$A57,СВЦЭМ!$B$39:$B$782,T$47)+'СЕТ СН'!$G$14+СВЦЭМ!$D$10+'СЕТ СН'!$G$5-'СЕТ СН'!$G$24</f>
        <v>5136.0143301500002</v>
      </c>
      <c r="U57" s="36">
        <f>SUMIFS(СВЦЭМ!$D$39:$D$782,СВЦЭМ!$A$39:$A$782,$A57,СВЦЭМ!$B$39:$B$782,U$47)+'СЕТ СН'!$G$14+СВЦЭМ!$D$10+'СЕТ СН'!$G$5-'СЕТ СН'!$G$24</f>
        <v>5116.1691522000001</v>
      </c>
      <c r="V57" s="36">
        <f>SUMIFS(СВЦЭМ!$D$39:$D$782,СВЦЭМ!$A$39:$A$782,$A57,СВЦЭМ!$B$39:$B$782,V$47)+'СЕТ СН'!$G$14+СВЦЭМ!$D$10+'СЕТ СН'!$G$5-'СЕТ СН'!$G$24</f>
        <v>5079.2825298900007</v>
      </c>
      <c r="W57" s="36">
        <f>SUMIFS(СВЦЭМ!$D$39:$D$782,СВЦЭМ!$A$39:$A$782,$A57,СВЦЭМ!$B$39:$B$782,W$47)+'СЕТ СН'!$G$14+СВЦЭМ!$D$10+'СЕТ СН'!$G$5-'СЕТ СН'!$G$24</f>
        <v>5072.4412309300005</v>
      </c>
      <c r="X57" s="36">
        <f>SUMIFS(СВЦЭМ!$D$39:$D$782,СВЦЭМ!$A$39:$A$782,$A57,СВЦЭМ!$B$39:$B$782,X$47)+'СЕТ СН'!$G$14+СВЦЭМ!$D$10+'СЕТ СН'!$G$5-'СЕТ СН'!$G$24</f>
        <v>5108.7033107000007</v>
      </c>
      <c r="Y57" s="36">
        <f>SUMIFS(СВЦЭМ!$D$39:$D$782,СВЦЭМ!$A$39:$A$782,$A57,СВЦЭМ!$B$39:$B$782,Y$47)+'СЕТ СН'!$G$14+СВЦЭМ!$D$10+'СЕТ СН'!$G$5-'СЕТ СН'!$G$24</f>
        <v>5163.07856679</v>
      </c>
    </row>
    <row r="58" spans="1:25" ht="15.75" x14ac:dyDescent="0.2">
      <c r="A58" s="35">
        <f t="shared" si="1"/>
        <v>45423</v>
      </c>
      <c r="B58" s="36">
        <f>SUMIFS(СВЦЭМ!$D$39:$D$782,СВЦЭМ!$A$39:$A$782,$A58,СВЦЭМ!$B$39:$B$782,B$47)+'СЕТ СН'!$G$14+СВЦЭМ!$D$10+'СЕТ СН'!$G$5-'СЕТ СН'!$G$24</f>
        <v>5210.5738416200002</v>
      </c>
      <c r="C58" s="36">
        <f>SUMIFS(СВЦЭМ!$D$39:$D$782,СВЦЭМ!$A$39:$A$782,$A58,СВЦЭМ!$B$39:$B$782,C$47)+'СЕТ СН'!$G$14+СВЦЭМ!$D$10+'СЕТ СН'!$G$5-'СЕТ СН'!$G$24</f>
        <v>5311.0119594400003</v>
      </c>
      <c r="D58" s="36">
        <f>SUMIFS(СВЦЭМ!$D$39:$D$782,СВЦЭМ!$A$39:$A$782,$A58,СВЦЭМ!$B$39:$B$782,D$47)+'СЕТ СН'!$G$14+СВЦЭМ!$D$10+'СЕТ СН'!$G$5-'СЕТ СН'!$G$24</f>
        <v>5338.8443317500005</v>
      </c>
      <c r="E58" s="36">
        <f>SUMIFS(СВЦЭМ!$D$39:$D$782,СВЦЭМ!$A$39:$A$782,$A58,СВЦЭМ!$B$39:$B$782,E$47)+'СЕТ СН'!$G$14+СВЦЭМ!$D$10+'СЕТ СН'!$G$5-'СЕТ СН'!$G$24</f>
        <v>5353.9467823499999</v>
      </c>
      <c r="F58" s="36">
        <f>SUMIFS(СВЦЭМ!$D$39:$D$782,СВЦЭМ!$A$39:$A$782,$A58,СВЦЭМ!$B$39:$B$782,F$47)+'СЕТ СН'!$G$14+СВЦЭМ!$D$10+'СЕТ СН'!$G$5-'СЕТ СН'!$G$24</f>
        <v>5368.7989117300003</v>
      </c>
      <c r="G58" s="36">
        <f>SUMIFS(СВЦЭМ!$D$39:$D$782,СВЦЭМ!$A$39:$A$782,$A58,СВЦЭМ!$B$39:$B$782,G$47)+'СЕТ СН'!$G$14+СВЦЭМ!$D$10+'СЕТ СН'!$G$5-'СЕТ СН'!$G$24</f>
        <v>5355.2535680999999</v>
      </c>
      <c r="H58" s="36">
        <f>SUMIFS(СВЦЭМ!$D$39:$D$782,СВЦЭМ!$A$39:$A$782,$A58,СВЦЭМ!$B$39:$B$782,H$47)+'СЕТ СН'!$G$14+СВЦЭМ!$D$10+'СЕТ СН'!$G$5-'СЕТ СН'!$G$24</f>
        <v>5319.7600753900006</v>
      </c>
      <c r="I58" s="36">
        <f>SUMIFS(СВЦЭМ!$D$39:$D$782,СВЦЭМ!$A$39:$A$782,$A58,СВЦЭМ!$B$39:$B$782,I$47)+'СЕТ СН'!$G$14+СВЦЭМ!$D$10+'СЕТ СН'!$G$5-'СЕТ СН'!$G$24</f>
        <v>5286.76245406</v>
      </c>
      <c r="J58" s="36">
        <f>SUMIFS(СВЦЭМ!$D$39:$D$782,СВЦЭМ!$A$39:$A$782,$A58,СВЦЭМ!$B$39:$B$782,J$47)+'СЕТ СН'!$G$14+СВЦЭМ!$D$10+'СЕТ СН'!$G$5-'СЕТ СН'!$G$24</f>
        <v>5205.4188918500004</v>
      </c>
      <c r="K58" s="36">
        <f>SUMIFS(СВЦЭМ!$D$39:$D$782,СВЦЭМ!$A$39:$A$782,$A58,СВЦЭМ!$B$39:$B$782,K$47)+'СЕТ СН'!$G$14+СВЦЭМ!$D$10+'СЕТ СН'!$G$5-'СЕТ СН'!$G$24</f>
        <v>5164.8929692500005</v>
      </c>
      <c r="L58" s="36">
        <f>SUMIFS(СВЦЭМ!$D$39:$D$782,СВЦЭМ!$A$39:$A$782,$A58,СВЦЭМ!$B$39:$B$782,L$47)+'СЕТ СН'!$G$14+СВЦЭМ!$D$10+'СЕТ СН'!$G$5-'СЕТ СН'!$G$24</f>
        <v>5130.9119812500003</v>
      </c>
      <c r="M58" s="36">
        <f>SUMIFS(СВЦЭМ!$D$39:$D$782,СВЦЭМ!$A$39:$A$782,$A58,СВЦЭМ!$B$39:$B$782,M$47)+'СЕТ СН'!$G$14+СВЦЭМ!$D$10+'СЕТ СН'!$G$5-'СЕТ СН'!$G$24</f>
        <v>5133.7097862299997</v>
      </c>
      <c r="N58" s="36">
        <f>SUMIFS(СВЦЭМ!$D$39:$D$782,СВЦЭМ!$A$39:$A$782,$A58,СВЦЭМ!$B$39:$B$782,N$47)+'СЕТ СН'!$G$14+СВЦЭМ!$D$10+'СЕТ СН'!$G$5-'СЕТ СН'!$G$24</f>
        <v>5146.5742727500001</v>
      </c>
      <c r="O58" s="36">
        <f>SUMIFS(СВЦЭМ!$D$39:$D$782,СВЦЭМ!$A$39:$A$782,$A58,СВЦЭМ!$B$39:$B$782,O$47)+'СЕТ СН'!$G$14+СВЦЭМ!$D$10+'СЕТ СН'!$G$5-'СЕТ СН'!$G$24</f>
        <v>5165.6797447899999</v>
      </c>
      <c r="P58" s="36">
        <f>SUMIFS(СВЦЭМ!$D$39:$D$782,СВЦЭМ!$A$39:$A$782,$A58,СВЦЭМ!$B$39:$B$782,P$47)+'СЕТ СН'!$G$14+СВЦЭМ!$D$10+'СЕТ СН'!$G$5-'СЕТ СН'!$G$24</f>
        <v>5181.7387855300003</v>
      </c>
      <c r="Q58" s="36">
        <f>SUMIFS(СВЦЭМ!$D$39:$D$782,СВЦЭМ!$A$39:$A$782,$A58,СВЦЭМ!$B$39:$B$782,Q$47)+'СЕТ СН'!$G$14+СВЦЭМ!$D$10+'СЕТ СН'!$G$5-'СЕТ СН'!$G$24</f>
        <v>5197.00141076</v>
      </c>
      <c r="R58" s="36">
        <f>SUMIFS(СВЦЭМ!$D$39:$D$782,СВЦЭМ!$A$39:$A$782,$A58,СВЦЭМ!$B$39:$B$782,R$47)+'СЕТ СН'!$G$14+СВЦЭМ!$D$10+'СЕТ СН'!$G$5-'СЕТ СН'!$G$24</f>
        <v>5202.5365123000001</v>
      </c>
      <c r="S58" s="36">
        <f>SUMIFS(СВЦЭМ!$D$39:$D$782,СВЦЭМ!$A$39:$A$782,$A58,СВЦЭМ!$B$39:$B$782,S$47)+'СЕТ СН'!$G$14+СВЦЭМ!$D$10+'СЕТ СН'!$G$5-'СЕТ СН'!$G$24</f>
        <v>5191.3920314799998</v>
      </c>
      <c r="T58" s="36">
        <f>SUMIFS(СВЦЭМ!$D$39:$D$782,СВЦЭМ!$A$39:$A$782,$A58,СВЦЭМ!$B$39:$B$782,T$47)+'СЕТ СН'!$G$14+СВЦЭМ!$D$10+'СЕТ СН'!$G$5-'СЕТ СН'!$G$24</f>
        <v>5177.1545334700004</v>
      </c>
      <c r="U58" s="36">
        <f>SUMIFS(СВЦЭМ!$D$39:$D$782,СВЦЭМ!$A$39:$A$782,$A58,СВЦЭМ!$B$39:$B$782,U$47)+'СЕТ СН'!$G$14+СВЦЭМ!$D$10+'СЕТ СН'!$G$5-'СЕТ СН'!$G$24</f>
        <v>5167.1615606699997</v>
      </c>
      <c r="V58" s="36">
        <f>SUMIFS(СВЦЭМ!$D$39:$D$782,СВЦЭМ!$A$39:$A$782,$A58,СВЦЭМ!$B$39:$B$782,V$47)+'СЕТ СН'!$G$14+СВЦЭМ!$D$10+'СЕТ СН'!$G$5-'СЕТ СН'!$G$24</f>
        <v>5132.4378205400008</v>
      </c>
      <c r="W58" s="36">
        <f>SUMIFS(СВЦЭМ!$D$39:$D$782,СВЦЭМ!$A$39:$A$782,$A58,СВЦЭМ!$B$39:$B$782,W$47)+'СЕТ СН'!$G$14+СВЦЭМ!$D$10+'СЕТ СН'!$G$5-'СЕТ СН'!$G$24</f>
        <v>5115.6177197699999</v>
      </c>
      <c r="X58" s="36">
        <f>SUMIFS(СВЦЭМ!$D$39:$D$782,СВЦЭМ!$A$39:$A$782,$A58,СВЦЭМ!$B$39:$B$782,X$47)+'СЕТ СН'!$G$14+СВЦЭМ!$D$10+'СЕТ СН'!$G$5-'СЕТ СН'!$G$24</f>
        <v>5142.7076701000005</v>
      </c>
      <c r="Y58" s="36">
        <f>SUMIFS(СВЦЭМ!$D$39:$D$782,СВЦЭМ!$A$39:$A$782,$A58,СВЦЭМ!$B$39:$B$782,Y$47)+'СЕТ СН'!$G$14+СВЦЭМ!$D$10+'СЕТ СН'!$G$5-'СЕТ СН'!$G$24</f>
        <v>5199.7595653300004</v>
      </c>
    </row>
    <row r="59" spans="1:25" ht="15.75" x14ac:dyDescent="0.2">
      <c r="A59" s="35">
        <f t="shared" si="1"/>
        <v>45424</v>
      </c>
      <c r="B59" s="36">
        <f>SUMIFS(СВЦЭМ!$D$39:$D$782,СВЦЭМ!$A$39:$A$782,$A59,СВЦЭМ!$B$39:$B$782,B$47)+'СЕТ СН'!$G$14+СВЦЭМ!$D$10+'СЕТ СН'!$G$5-'СЕТ СН'!$G$24</f>
        <v>5285.0716262700007</v>
      </c>
      <c r="C59" s="36">
        <f>SUMIFS(СВЦЭМ!$D$39:$D$782,СВЦЭМ!$A$39:$A$782,$A59,СВЦЭМ!$B$39:$B$782,C$47)+'СЕТ СН'!$G$14+СВЦЭМ!$D$10+'СЕТ СН'!$G$5-'СЕТ СН'!$G$24</f>
        <v>5330.7855713899999</v>
      </c>
      <c r="D59" s="36">
        <f>SUMIFS(СВЦЭМ!$D$39:$D$782,СВЦЭМ!$A$39:$A$782,$A59,СВЦЭМ!$B$39:$B$782,D$47)+'СЕТ СН'!$G$14+СВЦЭМ!$D$10+'СЕТ СН'!$G$5-'СЕТ СН'!$G$24</f>
        <v>5360.10913523</v>
      </c>
      <c r="E59" s="36">
        <f>SUMIFS(СВЦЭМ!$D$39:$D$782,СВЦЭМ!$A$39:$A$782,$A59,СВЦЭМ!$B$39:$B$782,E$47)+'СЕТ СН'!$G$14+СВЦЭМ!$D$10+'СЕТ СН'!$G$5-'СЕТ СН'!$G$24</f>
        <v>5383.9960540900001</v>
      </c>
      <c r="F59" s="36">
        <f>SUMIFS(СВЦЭМ!$D$39:$D$782,СВЦЭМ!$A$39:$A$782,$A59,СВЦЭМ!$B$39:$B$782,F$47)+'СЕТ СН'!$G$14+СВЦЭМ!$D$10+'СЕТ СН'!$G$5-'СЕТ СН'!$G$24</f>
        <v>5396.9169288100002</v>
      </c>
      <c r="G59" s="36">
        <f>SUMIFS(СВЦЭМ!$D$39:$D$782,СВЦЭМ!$A$39:$A$782,$A59,СВЦЭМ!$B$39:$B$782,G$47)+'СЕТ СН'!$G$14+СВЦЭМ!$D$10+'СЕТ СН'!$G$5-'СЕТ СН'!$G$24</f>
        <v>5377.33642917</v>
      </c>
      <c r="H59" s="36">
        <f>SUMIFS(СВЦЭМ!$D$39:$D$782,СВЦЭМ!$A$39:$A$782,$A59,СВЦЭМ!$B$39:$B$782,H$47)+'СЕТ СН'!$G$14+СВЦЭМ!$D$10+'СЕТ СН'!$G$5-'СЕТ СН'!$G$24</f>
        <v>5352.9716659100004</v>
      </c>
      <c r="I59" s="36">
        <f>SUMIFS(СВЦЭМ!$D$39:$D$782,СВЦЭМ!$A$39:$A$782,$A59,СВЦЭМ!$B$39:$B$782,I$47)+'СЕТ СН'!$G$14+СВЦЭМ!$D$10+'СЕТ СН'!$G$5-'СЕТ СН'!$G$24</f>
        <v>5318.25662156</v>
      </c>
      <c r="J59" s="36">
        <f>SUMIFS(СВЦЭМ!$D$39:$D$782,СВЦЭМ!$A$39:$A$782,$A59,СВЦЭМ!$B$39:$B$782,J$47)+'СЕТ СН'!$G$14+СВЦЭМ!$D$10+'СЕТ СН'!$G$5-'СЕТ СН'!$G$24</f>
        <v>5231.8797871900006</v>
      </c>
      <c r="K59" s="36">
        <f>SUMIFS(СВЦЭМ!$D$39:$D$782,СВЦЭМ!$A$39:$A$782,$A59,СВЦЭМ!$B$39:$B$782,K$47)+'СЕТ СН'!$G$14+СВЦЭМ!$D$10+'СЕТ СН'!$G$5-'СЕТ СН'!$G$24</f>
        <v>5150.7611900100001</v>
      </c>
      <c r="L59" s="36">
        <f>SUMIFS(СВЦЭМ!$D$39:$D$782,СВЦЭМ!$A$39:$A$782,$A59,СВЦЭМ!$B$39:$B$782,L$47)+'СЕТ СН'!$G$14+СВЦЭМ!$D$10+'СЕТ СН'!$G$5-'СЕТ СН'!$G$24</f>
        <v>5130.4963130699998</v>
      </c>
      <c r="M59" s="36">
        <f>SUMIFS(СВЦЭМ!$D$39:$D$782,СВЦЭМ!$A$39:$A$782,$A59,СВЦЭМ!$B$39:$B$782,M$47)+'СЕТ СН'!$G$14+СВЦЭМ!$D$10+'СЕТ СН'!$G$5-'СЕТ СН'!$G$24</f>
        <v>5124.98978558</v>
      </c>
      <c r="N59" s="36">
        <f>SUMIFS(СВЦЭМ!$D$39:$D$782,СВЦЭМ!$A$39:$A$782,$A59,СВЦЭМ!$B$39:$B$782,N$47)+'СЕТ СН'!$G$14+СВЦЭМ!$D$10+'СЕТ СН'!$G$5-'СЕТ СН'!$G$24</f>
        <v>5138.8539996</v>
      </c>
      <c r="O59" s="36">
        <f>SUMIFS(СВЦЭМ!$D$39:$D$782,СВЦЭМ!$A$39:$A$782,$A59,СВЦЭМ!$B$39:$B$782,O$47)+'СЕТ СН'!$G$14+СВЦЭМ!$D$10+'СЕТ СН'!$G$5-'СЕТ СН'!$G$24</f>
        <v>5167.0987536499997</v>
      </c>
      <c r="P59" s="36">
        <f>SUMIFS(СВЦЭМ!$D$39:$D$782,СВЦЭМ!$A$39:$A$782,$A59,СВЦЭМ!$B$39:$B$782,P$47)+'СЕТ СН'!$G$14+СВЦЭМ!$D$10+'СЕТ СН'!$G$5-'СЕТ СН'!$G$24</f>
        <v>5181.7832830300003</v>
      </c>
      <c r="Q59" s="36">
        <f>SUMIFS(СВЦЭМ!$D$39:$D$782,СВЦЭМ!$A$39:$A$782,$A59,СВЦЭМ!$B$39:$B$782,Q$47)+'СЕТ СН'!$G$14+СВЦЭМ!$D$10+'СЕТ СН'!$G$5-'СЕТ СН'!$G$24</f>
        <v>5205.3695170600004</v>
      </c>
      <c r="R59" s="36">
        <f>SUMIFS(СВЦЭМ!$D$39:$D$782,СВЦЭМ!$A$39:$A$782,$A59,СВЦЭМ!$B$39:$B$782,R$47)+'СЕТ СН'!$G$14+СВЦЭМ!$D$10+'СЕТ СН'!$G$5-'СЕТ СН'!$G$24</f>
        <v>5221.1527762900005</v>
      </c>
      <c r="S59" s="36">
        <f>SUMIFS(СВЦЭМ!$D$39:$D$782,СВЦЭМ!$A$39:$A$782,$A59,СВЦЭМ!$B$39:$B$782,S$47)+'СЕТ СН'!$G$14+СВЦЭМ!$D$10+'СЕТ СН'!$G$5-'СЕТ СН'!$G$24</f>
        <v>5207.5914672400004</v>
      </c>
      <c r="T59" s="36">
        <f>SUMIFS(СВЦЭМ!$D$39:$D$782,СВЦЭМ!$A$39:$A$782,$A59,СВЦЭМ!$B$39:$B$782,T$47)+'СЕТ СН'!$G$14+СВЦЭМ!$D$10+'СЕТ СН'!$G$5-'СЕТ СН'!$G$24</f>
        <v>5165.57832667</v>
      </c>
      <c r="U59" s="36">
        <f>SUMIFS(СВЦЭМ!$D$39:$D$782,СВЦЭМ!$A$39:$A$782,$A59,СВЦЭМ!$B$39:$B$782,U$47)+'СЕТ СН'!$G$14+СВЦЭМ!$D$10+'СЕТ СН'!$G$5-'СЕТ СН'!$G$24</f>
        <v>5099.2501874700001</v>
      </c>
      <c r="V59" s="36">
        <f>SUMIFS(СВЦЭМ!$D$39:$D$782,СВЦЭМ!$A$39:$A$782,$A59,СВЦЭМ!$B$39:$B$782,V$47)+'СЕТ СН'!$G$14+СВЦЭМ!$D$10+'СЕТ СН'!$G$5-'СЕТ СН'!$G$24</f>
        <v>5058.9974192700001</v>
      </c>
      <c r="W59" s="36">
        <f>SUMIFS(СВЦЭМ!$D$39:$D$782,СВЦЭМ!$A$39:$A$782,$A59,СВЦЭМ!$B$39:$B$782,W$47)+'СЕТ СН'!$G$14+СВЦЭМ!$D$10+'СЕТ СН'!$G$5-'СЕТ СН'!$G$24</f>
        <v>5032.8561935800008</v>
      </c>
      <c r="X59" s="36">
        <f>SUMIFS(СВЦЭМ!$D$39:$D$782,СВЦЭМ!$A$39:$A$782,$A59,СВЦЭМ!$B$39:$B$782,X$47)+'СЕТ СН'!$G$14+СВЦЭМ!$D$10+'СЕТ СН'!$G$5-'СЕТ СН'!$G$24</f>
        <v>5075.5440629000004</v>
      </c>
      <c r="Y59" s="36">
        <f>SUMIFS(СВЦЭМ!$D$39:$D$782,СВЦЭМ!$A$39:$A$782,$A59,СВЦЭМ!$B$39:$B$782,Y$47)+'СЕТ СН'!$G$14+СВЦЭМ!$D$10+'СЕТ СН'!$G$5-'СЕТ СН'!$G$24</f>
        <v>5123.8156017199999</v>
      </c>
    </row>
    <row r="60" spans="1:25" ht="15.75" x14ac:dyDescent="0.2">
      <c r="A60" s="35">
        <f t="shared" si="1"/>
        <v>45425</v>
      </c>
      <c r="B60" s="36">
        <f>SUMIFS(СВЦЭМ!$D$39:$D$782,СВЦЭМ!$A$39:$A$782,$A60,СВЦЭМ!$B$39:$B$782,B$47)+'СЕТ СН'!$G$14+СВЦЭМ!$D$10+'СЕТ СН'!$G$5-'СЕТ СН'!$G$24</f>
        <v>5177.8556405899999</v>
      </c>
      <c r="C60" s="36">
        <f>SUMIFS(СВЦЭМ!$D$39:$D$782,СВЦЭМ!$A$39:$A$782,$A60,СВЦЭМ!$B$39:$B$782,C$47)+'СЕТ СН'!$G$14+СВЦЭМ!$D$10+'СЕТ СН'!$G$5-'СЕТ СН'!$G$24</f>
        <v>5254.5140311100004</v>
      </c>
      <c r="D60" s="36">
        <f>SUMIFS(СВЦЭМ!$D$39:$D$782,СВЦЭМ!$A$39:$A$782,$A60,СВЦЭМ!$B$39:$B$782,D$47)+'СЕТ СН'!$G$14+СВЦЭМ!$D$10+'СЕТ СН'!$G$5-'СЕТ СН'!$G$24</f>
        <v>5308.4610204700002</v>
      </c>
      <c r="E60" s="36">
        <f>SUMIFS(СВЦЭМ!$D$39:$D$782,СВЦЭМ!$A$39:$A$782,$A60,СВЦЭМ!$B$39:$B$782,E$47)+'СЕТ СН'!$G$14+СВЦЭМ!$D$10+'СЕТ СН'!$G$5-'СЕТ СН'!$G$24</f>
        <v>5375.3374183200003</v>
      </c>
      <c r="F60" s="36">
        <f>SUMIFS(СВЦЭМ!$D$39:$D$782,СВЦЭМ!$A$39:$A$782,$A60,СВЦЭМ!$B$39:$B$782,F$47)+'СЕТ СН'!$G$14+СВЦЭМ!$D$10+'СЕТ СН'!$G$5-'СЕТ СН'!$G$24</f>
        <v>5385.88053253</v>
      </c>
      <c r="G60" s="36">
        <f>SUMIFS(СВЦЭМ!$D$39:$D$782,СВЦЭМ!$A$39:$A$782,$A60,СВЦЭМ!$B$39:$B$782,G$47)+'СЕТ СН'!$G$14+СВЦЭМ!$D$10+'СЕТ СН'!$G$5-'СЕТ СН'!$G$24</f>
        <v>5359.5934592600006</v>
      </c>
      <c r="H60" s="36">
        <f>SUMIFS(СВЦЭМ!$D$39:$D$782,СВЦЭМ!$A$39:$A$782,$A60,СВЦЭМ!$B$39:$B$782,H$47)+'СЕТ СН'!$G$14+СВЦЭМ!$D$10+'СЕТ СН'!$G$5-'СЕТ СН'!$G$24</f>
        <v>5308.5798223500005</v>
      </c>
      <c r="I60" s="36">
        <f>SUMIFS(СВЦЭМ!$D$39:$D$782,СВЦЭМ!$A$39:$A$782,$A60,СВЦЭМ!$B$39:$B$782,I$47)+'СЕТ СН'!$G$14+СВЦЭМ!$D$10+'СЕТ СН'!$G$5-'СЕТ СН'!$G$24</f>
        <v>5213.8553703400003</v>
      </c>
      <c r="J60" s="36">
        <f>SUMIFS(СВЦЭМ!$D$39:$D$782,СВЦЭМ!$A$39:$A$782,$A60,СВЦЭМ!$B$39:$B$782,J$47)+'СЕТ СН'!$G$14+СВЦЭМ!$D$10+'СЕТ СН'!$G$5-'СЕТ СН'!$G$24</f>
        <v>5182.7355726400001</v>
      </c>
      <c r="K60" s="36">
        <f>SUMIFS(СВЦЭМ!$D$39:$D$782,СВЦЭМ!$A$39:$A$782,$A60,СВЦЭМ!$B$39:$B$782,K$47)+'СЕТ СН'!$G$14+СВЦЭМ!$D$10+'СЕТ СН'!$G$5-'СЕТ СН'!$G$24</f>
        <v>5161.6951176600005</v>
      </c>
      <c r="L60" s="36">
        <f>SUMIFS(СВЦЭМ!$D$39:$D$782,СВЦЭМ!$A$39:$A$782,$A60,СВЦЭМ!$B$39:$B$782,L$47)+'СЕТ СН'!$G$14+СВЦЭМ!$D$10+'СЕТ СН'!$G$5-'СЕТ СН'!$G$24</f>
        <v>5131.31680779</v>
      </c>
      <c r="M60" s="36">
        <f>SUMIFS(СВЦЭМ!$D$39:$D$782,СВЦЭМ!$A$39:$A$782,$A60,СВЦЭМ!$B$39:$B$782,M$47)+'СЕТ СН'!$G$14+СВЦЭМ!$D$10+'СЕТ СН'!$G$5-'СЕТ СН'!$G$24</f>
        <v>5148.7886675700001</v>
      </c>
      <c r="N60" s="36">
        <f>SUMIFS(СВЦЭМ!$D$39:$D$782,СВЦЭМ!$A$39:$A$782,$A60,СВЦЭМ!$B$39:$B$782,N$47)+'СЕТ СН'!$G$14+СВЦЭМ!$D$10+'СЕТ СН'!$G$5-'СЕТ СН'!$G$24</f>
        <v>5176.4952892500005</v>
      </c>
      <c r="O60" s="36">
        <f>SUMIFS(СВЦЭМ!$D$39:$D$782,СВЦЭМ!$A$39:$A$782,$A60,СВЦЭМ!$B$39:$B$782,O$47)+'СЕТ СН'!$G$14+СВЦЭМ!$D$10+'СЕТ СН'!$G$5-'СЕТ СН'!$G$24</f>
        <v>5182.4839370299997</v>
      </c>
      <c r="P60" s="36">
        <f>SUMIFS(СВЦЭМ!$D$39:$D$782,СВЦЭМ!$A$39:$A$782,$A60,СВЦЭМ!$B$39:$B$782,P$47)+'СЕТ СН'!$G$14+СВЦЭМ!$D$10+'СЕТ СН'!$G$5-'СЕТ СН'!$G$24</f>
        <v>5187.4546496599996</v>
      </c>
      <c r="Q60" s="36">
        <f>SUMIFS(СВЦЭМ!$D$39:$D$782,СВЦЭМ!$A$39:$A$782,$A60,СВЦЭМ!$B$39:$B$782,Q$47)+'СЕТ СН'!$G$14+СВЦЭМ!$D$10+'СЕТ СН'!$G$5-'СЕТ СН'!$G$24</f>
        <v>5215.4835334400004</v>
      </c>
      <c r="R60" s="36">
        <f>SUMIFS(СВЦЭМ!$D$39:$D$782,СВЦЭМ!$A$39:$A$782,$A60,СВЦЭМ!$B$39:$B$782,R$47)+'СЕТ СН'!$G$14+СВЦЭМ!$D$10+'СЕТ СН'!$G$5-'СЕТ СН'!$G$24</f>
        <v>5228.8983212599996</v>
      </c>
      <c r="S60" s="36">
        <f>SUMIFS(СВЦЭМ!$D$39:$D$782,СВЦЭМ!$A$39:$A$782,$A60,СВЦЭМ!$B$39:$B$782,S$47)+'СЕТ СН'!$G$14+СВЦЭМ!$D$10+'СЕТ СН'!$G$5-'СЕТ СН'!$G$24</f>
        <v>5219.8514359000001</v>
      </c>
      <c r="T60" s="36">
        <f>SUMIFS(СВЦЭМ!$D$39:$D$782,СВЦЭМ!$A$39:$A$782,$A60,СВЦЭМ!$B$39:$B$782,T$47)+'СЕТ СН'!$G$14+СВЦЭМ!$D$10+'СЕТ СН'!$G$5-'СЕТ СН'!$G$24</f>
        <v>5184.8791099400005</v>
      </c>
      <c r="U60" s="36">
        <f>SUMIFS(СВЦЭМ!$D$39:$D$782,СВЦЭМ!$A$39:$A$782,$A60,СВЦЭМ!$B$39:$B$782,U$47)+'СЕТ СН'!$G$14+СВЦЭМ!$D$10+'СЕТ СН'!$G$5-'СЕТ СН'!$G$24</f>
        <v>5176.8379973000001</v>
      </c>
      <c r="V60" s="36">
        <f>SUMIFS(СВЦЭМ!$D$39:$D$782,СВЦЭМ!$A$39:$A$782,$A60,СВЦЭМ!$B$39:$B$782,V$47)+'СЕТ СН'!$G$14+СВЦЭМ!$D$10+'СЕТ СН'!$G$5-'СЕТ СН'!$G$24</f>
        <v>5140.0578115900007</v>
      </c>
      <c r="W60" s="36">
        <f>SUMIFS(СВЦЭМ!$D$39:$D$782,СВЦЭМ!$A$39:$A$782,$A60,СВЦЭМ!$B$39:$B$782,W$47)+'СЕТ СН'!$G$14+СВЦЭМ!$D$10+'СЕТ СН'!$G$5-'СЕТ СН'!$G$24</f>
        <v>5118.0532506600002</v>
      </c>
      <c r="X60" s="36">
        <f>SUMIFS(СВЦЭМ!$D$39:$D$782,СВЦЭМ!$A$39:$A$782,$A60,СВЦЭМ!$B$39:$B$782,X$47)+'СЕТ СН'!$G$14+СВЦЭМ!$D$10+'СЕТ СН'!$G$5-'СЕТ СН'!$G$24</f>
        <v>5156.6999764400007</v>
      </c>
      <c r="Y60" s="36">
        <f>SUMIFS(СВЦЭМ!$D$39:$D$782,СВЦЭМ!$A$39:$A$782,$A60,СВЦЭМ!$B$39:$B$782,Y$47)+'СЕТ СН'!$G$14+СВЦЭМ!$D$10+'СЕТ СН'!$G$5-'СЕТ СН'!$G$24</f>
        <v>5185.5258140300002</v>
      </c>
    </row>
    <row r="61" spans="1:25" ht="15.75" x14ac:dyDescent="0.2">
      <c r="A61" s="35">
        <f t="shared" si="1"/>
        <v>45426</v>
      </c>
      <c r="B61" s="36">
        <f>SUMIFS(СВЦЭМ!$D$39:$D$782,СВЦЭМ!$A$39:$A$782,$A61,СВЦЭМ!$B$39:$B$782,B$47)+'СЕТ СН'!$G$14+СВЦЭМ!$D$10+'СЕТ СН'!$G$5-'СЕТ СН'!$G$24</f>
        <v>5286.7074904900001</v>
      </c>
      <c r="C61" s="36">
        <f>SUMIFS(СВЦЭМ!$D$39:$D$782,СВЦЭМ!$A$39:$A$782,$A61,СВЦЭМ!$B$39:$B$782,C$47)+'СЕТ СН'!$G$14+СВЦЭМ!$D$10+'СЕТ СН'!$G$5-'СЕТ СН'!$G$24</f>
        <v>5340.2737622599998</v>
      </c>
      <c r="D61" s="36">
        <f>SUMIFS(СВЦЭМ!$D$39:$D$782,СВЦЭМ!$A$39:$A$782,$A61,СВЦЭМ!$B$39:$B$782,D$47)+'СЕТ СН'!$G$14+СВЦЭМ!$D$10+'СЕТ СН'!$G$5-'СЕТ СН'!$G$24</f>
        <v>5343.3615454400006</v>
      </c>
      <c r="E61" s="36">
        <f>SUMIFS(СВЦЭМ!$D$39:$D$782,СВЦЭМ!$A$39:$A$782,$A61,СВЦЭМ!$B$39:$B$782,E$47)+'СЕТ СН'!$G$14+СВЦЭМ!$D$10+'СЕТ СН'!$G$5-'СЕТ СН'!$G$24</f>
        <v>5394.1982285900003</v>
      </c>
      <c r="F61" s="36">
        <f>SUMIFS(СВЦЭМ!$D$39:$D$782,СВЦЭМ!$A$39:$A$782,$A61,СВЦЭМ!$B$39:$B$782,F$47)+'СЕТ СН'!$G$14+СВЦЭМ!$D$10+'СЕТ СН'!$G$5-'СЕТ СН'!$G$24</f>
        <v>5398.2901271800001</v>
      </c>
      <c r="G61" s="36">
        <f>SUMIFS(СВЦЭМ!$D$39:$D$782,СВЦЭМ!$A$39:$A$782,$A61,СВЦЭМ!$B$39:$B$782,G$47)+'СЕТ СН'!$G$14+СВЦЭМ!$D$10+'СЕТ СН'!$G$5-'СЕТ СН'!$G$24</f>
        <v>5364.8779823900004</v>
      </c>
      <c r="H61" s="36">
        <f>SUMIFS(СВЦЭМ!$D$39:$D$782,СВЦЭМ!$A$39:$A$782,$A61,СВЦЭМ!$B$39:$B$782,H$47)+'СЕТ СН'!$G$14+СВЦЭМ!$D$10+'СЕТ СН'!$G$5-'СЕТ СН'!$G$24</f>
        <v>5323.5215059500006</v>
      </c>
      <c r="I61" s="36">
        <f>SUMIFS(СВЦЭМ!$D$39:$D$782,СВЦЭМ!$A$39:$A$782,$A61,СВЦЭМ!$B$39:$B$782,I$47)+'СЕТ СН'!$G$14+СВЦЭМ!$D$10+'СЕТ СН'!$G$5-'СЕТ СН'!$G$24</f>
        <v>5256.4351791899999</v>
      </c>
      <c r="J61" s="36">
        <f>SUMIFS(СВЦЭМ!$D$39:$D$782,СВЦЭМ!$A$39:$A$782,$A61,СВЦЭМ!$B$39:$B$782,J$47)+'СЕТ СН'!$G$14+СВЦЭМ!$D$10+'СЕТ СН'!$G$5-'СЕТ СН'!$G$24</f>
        <v>5184.9136294199998</v>
      </c>
      <c r="K61" s="36">
        <f>SUMIFS(СВЦЭМ!$D$39:$D$782,СВЦЭМ!$A$39:$A$782,$A61,СВЦЭМ!$B$39:$B$782,K$47)+'СЕТ СН'!$G$14+СВЦЭМ!$D$10+'СЕТ СН'!$G$5-'СЕТ СН'!$G$24</f>
        <v>5173.5728537200002</v>
      </c>
      <c r="L61" s="36">
        <f>SUMIFS(СВЦЭМ!$D$39:$D$782,СВЦЭМ!$A$39:$A$782,$A61,СВЦЭМ!$B$39:$B$782,L$47)+'СЕТ СН'!$G$14+СВЦЭМ!$D$10+'СЕТ СН'!$G$5-'СЕТ СН'!$G$24</f>
        <v>5169.4750862399997</v>
      </c>
      <c r="M61" s="36">
        <f>SUMIFS(СВЦЭМ!$D$39:$D$782,СВЦЭМ!$A$39:$A$782,$A61,СВЦЭМ!$B$39:$B$782,M$47)+'СЕТ СН'!$G$14+СВЦЭМ!$D$10+'СЕТ СН'!$G$5-'СЕТ СН'!$G$24</f>
        <v>5178.8500838300006</v>
      </c>
      <c r="N61" s="36">
        <f>SUMIFS(СВЦЭМ!$D$39:$D$782,СВЦЭМ!$A$39:$A$782,$A61,СВЦЭМ!$B$39:$B$782,N$47)+'СЕТ СН'!$G$14+СВЦЭМ!$D$10+'СЕТ СН'!$G$5-'СЕТ СН'!$G$24</f>
        <v>5186.4891043999996</v>
      </c>
      <c r="O61" s="36">
        <f>SUMIFS(СВЦЭМ!$D$39:$D$782,СВЦЭМ!$A$39:$A$782,$A61,СВЦЭМ!$B$39:$B$782,O$47)+'СЕТ СН'!$G$14+СВЦЭМ!$D$10+'СЕТ СН'!$G$5-'СЕТ СН'!$G$24</f>
        <v>5193.7973244599998</v>
      </c>
      <c r="P61" s="36">
        <f>SUMIFS(СВЦЭМ!$D$39:$D$782,СВЦЭМ!$A$39:$A$782,$A61,СВЦЭМ!$B$39:$B$782,P$47)+'СЕТ СН'!$G$14+СВЦЭМ!$D$10+'СЕТ СН'!$G$5-'СЕТ СН'!$G$24</f>
        <v>5194.6266870899999</v>
      </c>
      <c r="Q61" s="36">
        <f>SUMIFS(СВЦЭМ!$D$39:$D$782,СВЦЭМ!$A$39:$A$782,$A61,СВЦЭМ!$B$39:$B$782,Q$47)+'СЕТ СН'!$G$14+СВЦЭМ!$D$10+'СЕТ СН'!$G$5-'СЕТ СН'!$G$24</f>
        <v>5220.0695701300001</v>
      </c>
      <c r="R61" s="36">
        <f>SUMIFS(СВЦЭМ!$D$39:$D$782,СВЦЭМ!$A$39:$A$782,$A61,СВЦЭМ!$B$39:$B$782,R$47)+'СЕТ СН'!$G$14+СВЦЭМ!$D$10+'СЕТ СН'!$G$5-'СЕТ СН'!$G$24</f>
        <v>5237.5448480800005</v>
      </c>
      <c r="S61" s="36">
        <f>SUMIFS(СВЦЭМ!$D$39:$D$782,СВЦЭМ!$A$39:$A$782,$A61,СВЦЭМ!$B$39:$B$782,S$47)+'СЕТ СН'!$G$14+СВЦЭМ!$D$10+'СЕТ СН'!$G$5-'СЕТ СН'!$G$24</f>
        <v>5218.3924053999999</v>
      </c>
      <c r="T61" s="36">
        <f>SUMIFS(СВЦЭМ!$D$39:$D$782,СВЦЭМ!$A$39:$A$782,$A61,СВЦЭМ!$B$39:$B$782,T$47)+'СЕТ СН'!$G$14+СВЦЭМ!$D$10+'СЕТ СН'!$G$5-'СЕТ СН'!$G$24</f>
        <v>5183.3999600000006</v>
      </c>
      <c r="U61" s="36">
        <f>SUMIFS(СВЦЭМ!$D$39:$D$782,СВЦЭМ!$A$39:$A$782,$A61,СВЦЭМ!$B$39:$B$782,U$47)+'СЕТ СН'!$G$14+СВЦЭМ!$D$10+'СЕТ СН'!$G$5-'СЕТ СН'!$G$24</f>
        <v>5172.8176320600005</v>
      </c>
      <c r="V61" s="36">
        <f>SUMIFS(СВЦЭМ!$D$39:$D$782,СВЦЭМ!$A$39:$A$782,$A61,СВЦЭМ!$B$39:$B$782,V$47)+'СЕТ СН'!$G$14+СВЦЭМ!$D$10+'СЕТ СН'!$G$5-'СЕТ СН'!$G$24</f>
        <v>5146.9713708500003</v>
      </c>
      <c r="W61" s="36">
        <f>SUMIFS(СВЦЭМ!$D$39:$D$782,СВЦЭМ!$A$39:$A$782,$A61,СВЦЭМ!$B$39:$B$782,W$47)+'СЕТ СН'!$G$14+СВЦЭМ!$D$10+'СЕТ СН'!$G$5-'СЕТ СН'!$G$24</f>
        <v>5122.1100436300003</v>
      </c>
      <c r="X61" s="36">
        <f>SUMIFS(СВЦЭМ!$D$39:$D$782,СВЦЭМ!$A$39:$A$782,$A61,СВЦЭМ!$B$39:$B$782,X$47)+'СЕТ СН'!$G$14+СВЦЭМ!$D$10+'СЕТ СН'!$G$5-'СЕТ СН'!$G$24</f>
        <v>5158.8066466400005</v>
      </c>
      <c r="Y61" s="36">
        <f>SUMIFS(СВЦЭМ!$D$39:$D$782,СВЦЭМ!$A$39:$A$782,$A61,СВЦЭМ!$B$39:$B$782,Y$47)+'СЕТ СН'!$G$14+СВЦЭМ!$D$10+'СЕТ СН'!$G$5-'СЕТ СН'!$G$24</f>
        <v>5218.3955217399998</v>
      </c>
    </row>
    <row r="62" spans="1:25" ht="15.75" x14ac:dyDescent="0.2">
      <c r="A62" s="35">
        <f t="shared" si="1"/>
        <v>45427</v>
      </c>
      <c r="B62" s="36">
        <f>SUMIFS(СВЦЭМ!$D$39:$D$782,СВЦЭМ!$A$39:$A$782,$A62,СВЦЭМ!$B$39:$B$782,B$47)+'СЕТ СН'!$G$14+СВЦЭМ!$D$10+'СЕТ СН'!$G$5-'СЕТ СН'!$G$24</f>
        <v>5268.6408366000005</v>
      </c>
      <c r="C62" s="36">
        <f>SUMIFS(СВЦЭМ!$D$39:$D$782,СВЦЭМ!$A$39:$A$782,$A62,СВЦЭМ!$B$39:$B$782,C$47)+'СЕТ СН'!$G$14+СВЦЭМ!$D$10+'СЕТ СН'!$G$5-'СЕТ СН'!$G$24</f>
        <v>5343.5391487400002</v>
      </c>
      <c r="D62" s="36">
        <f>SUMIFS(СВЦЭМ!$D$39:$D$782,СВЦЭМ!$A$39:$A$782,$A62,СВЦЭМ!$B$39:$B$782,D$47)+'СЕТ СН'!$G$14+СВЦЭМ!$D$10+'СЕТ СН'!$G$5-'СЕТ СН'!$G$24</f>
        <v>5356.5408185900005</v>
      </c>
      <c r="E62" s="36">
        <f>SUMIFS(СВЦЭМ!$D$39:$D$782,СВЦЭМ!$A$39:$A$782,$A62,СВЦЭМ!$B$39:$B$782,E$47)+'СЕТ СН'!$G$14+СВЦЭМ!$D$10+'СЕТ СН'!$G$5-'СЕТ СН'!$G$24</f>
        <v>5411.1426707600003</v>
      </c>
      <c r="F62" s="36">
        <f>SUMIFS(СВЦЭМ!$D$39:$D$782,СВЦЭМ!$A$39:$A$782,$A62,СВЦЭМ!$B$39:$B$782,F$47)+'СЕТ СН'!$G$14+СВЦЭМ!$D$10+'СЕТ СН'!$G$5-'СЕТ СН'!$G$24</f>
        <v>5419.1502024700003</v>
      </c>
      <c r="G62" s="36">
        <f>SUMIFS(СВЦЭМ!$D$39:$D$782,СВЦЭМ!$A$39:$A$782,$A62,СВЦЭМ!$B$39:$B$782,G$47)+'СЕТ СН'!$G$14+СВЦЭМ!$D$10+'СЕТ СН'!$G$5-'СЕТ СН'!$G$24</f>
        <v>5378.7348618800006</v>
      </c>
      <c r="H62" s="36">
        <f>SUMIFS(СВЦЭМ!$D$39:$D$782,СВЦЭМ!$A$39:$A$782,$A62,СВЦЭМ!$B$39:$B$782,H$47)+'СЕТ СН'!$G$14+СВЦЭМ!$D$10+'СЕТ СН'!$G$5-'СЕТ СН'!$G$24</f>
        <v>5322.90767246</v>
      </c>
      <c r="I62" s="36">
        <f>SUMIFS(СВЦЭМ!$D$39:$D$782,СВЦЭМ!$A$39:$A$782,$A62,СВЦЭМ!$B$39:$B$782,I$47)+'СЕТ СН'!$G$14+СВЦЭМ!$D$10+'СЕТ СН'!$G$5-'СЕТ СН'!$G$24</f>
        <v>5248.1347185200002</v>
      </c>
      <c r="J62" s="36">
        <f>SUMIFS(СВЦЭМ!$D$39:$D$782,СВЦЭМ!$A$39:$A$782,$A62,СВЦЭМ!$B$39:$B$782,J$47)+'СЕТ СН'!$G$14+СВЦЭМ!$D$10+'СЕТ СН'!$G$5-'СЕТ СН'!$G$24</f>
        <v>5206.7841154500002</v>
      </c>
      <c r="K62" s="36">
        <f>SUMIFS(СВЦЭМ!$D$39:$D$782,СВЦЭМ!$A$39:$A$782,$A62,СВЦЭМ!$B$39:$B$782,K$47)+'СЕТ СН'!$G$14+СВЦЭМ!$D$10+'СЕТ СН'!$G$5-'СЕТ СН'!$G$24</f>
        <v>5175.3989754000004</v>
      </c>
      <c r="L62" s="36">
        <f>SUMIFS(СВЦЭМ!$D$39:$D$782,СВЦЭМ!$A$39:$A$782,$A62,СВЦЭМ!$B$39:$B$782,L$47)+'СЕТ СН'!$G$14+СВЦЭМ!$D$10+'СЕТ СН'!$G$5-'СЕТ СН'!$G$24</f>
        <v>5142.9165849300007</v>
      </c>
      <c r="M62" s="36">
        <f>SUMIFS(СВЦЭМ!$D$39:$D$782,СВЦЭМ!$A$39:$A$782,$A62,СВЦЭМ!$B$39:$B$782,M$47)+'СЕТ СН'!$G$14+СВЦЭМ!$D$10+'СЕТ СН'!$G$5-'СЕТ СН'!$G$24</f>
        <v>5172.89296053</v>
      </c>
      <c r="N62" s="36">
        <f>SUMIFS(СВЦЭМ!$D$39:$D$782,СВЦЭМ!$A$39:$A$782,$A62,СВЦЭМ!$B$39:$B$782,N$47)+'СЕТ СН'!$G$14+СВЦЭМ!$D$10+'СЕТ СН'!$G$5-'СЕТ СН'!$G$24</f>
        <v>5186.6145866699999</v>
      </c>
      <c r="O62" s="36">
        <f>SUMIFS(СВЦЭМ!$D$39:$D$782,СВЦЭМ!$A$39:$A$782,$A62,СВЦЭМ!$B$39:$B$782,O$47)+'СЕТ СН'!$G$14+СВЦЭМ!$D$10+'СЕТ СН'!$G$5-'СЕТ СН'!$G$24</f>
        <v>5201.18486003</v>
      </c>
      <c r="P62" s="36">
        <f>SUMIFS(СВЦЭМ!$D$39:$D$782,СВЦЭМ!$A$39:$A$782,$A62,СВЦЭМ!$B$39:$B$782,P$47)+'СЕТ СН'!$G$14+СВЦЭМ!$D$10+'СЕТ СН'!$G$5-'СЕТ СН'!$G$24</f>
        <v>5213.3203753400003</v>
      </c>
      <c r="Q62" s="36">
        <f>SUMIFS(СВЦЭМ!$D$39:$D$782,СВЦЭМ!$A$39:$A$782,$A62,СВЦЭМ!$B$39:$B$782,Q$47)+'СЕТ СН'!$G$14+СВЦЭМ!$D$10+'СЕТ СН'!$G$5-'СЕТ СН'!$G$24</f>
        <v>5244.9292168900001</v>
      </c>
      <c r="R62" s="36">
        <f>SUMIFS(СВЦЭМ!$D$39:$D$782,СВЦЭМ!$A$39:$A$782,$A62,СВЦЭМ!$B$39:$B$782,R$47)+'СЕТ СН'!$G$14+СВЦЭМ!$D$10+'СЕТ СН'!$G$5-'СЕТ СН'!$G$24</f>
        <v>5252.2889439</v>
      </c>
      <c r="S62" s="36">
        <f>SUMIFS(СВЦЭМ!$D$39:$D$782,СВЦЭМ!$A$39:$A$782,$A62,СВЦЭМ!$B$39:$B$782,S$47)+'СЕТ СН'!$G$14+СВЦЭМ!$D$10+'СЕТ СН'!$G$5-'СЕТ СН'!$G$24</f>
        <v>5229.5266573899999</v>
      </c>
      <c r="T62" s="36">
        <f>SUMIFS(СВЦЭМ!$D$39:$D$782,СВЦЭМ!$A$39:$A$782,$A62,СВЦЭМ!$B$39:$B$782,T$47)+'СЕТ СН'!$G$14+СВЦЭМ!$D$10+'СЕТ СН'!$G$5-'СЕТ СН'!$G$24</f>
        <v>5198.8011274199998</v>
      </c>
      <c r="U62" s="36">
        <f>SUMIFS(СВЦЭМ!$D$39:$D$782,СВЦЭМ!$A$39:$A$782,$A62,СВЦЭМ!$B$39:$B$782,U$47)+'СЕТ СН'!$G$14+СВЦЭМ!$D$10+'СЕТ СН'!$G$5-'СЕТ СН'!$G$24</f>
        <v>5185.7590838599999</v>
      </c>
      <c r="V62" s="36">
        <f>SUMIFS(СВЦЭМ!$D$39:$D$782,СВЦЭМ!$A$39:$A$782,$A62,СВЦЭМ!$B$39:$B$782,V$47)+'СЕТ СН'!$G$14+СВЦЭМ!$D$10+'СЕТ СН'!$G$5-'СЕТ СН'!$G$24</f>
        <v>5144.6104557600001</v>
      </c>
      <c r="W62" s="36">
        <f>SUMIFS(СВЦЭМ!$D$39:$D$782,СВЦЭМ!$A$39:$A$782,$A62,СВЦЭМ!$B$39:$B$782,W$47)+'СЕТ СН'!$G$14+СВЦЭМ!$D$10+'СЕТ СН'!$G$5-'СЕТ СН'!$G$24</f>
        <v>5099.0035227600001</v>
      </c>
      <c r="X62" s="36">
        <f>SUMIFS(СВЦЭМ!$D$39:$D$782,СВЦЭМ!$A$39:$A$782,$A62,СВЦЭМ!$B$39:$B$782,X$47)+'СЕТ СН'!$G$14+СВЦЭМ!$D$10+'СЕТ СН'!$G$5-'СЕТ СН'!$G$24</f>
        <v>5138.1429916800007</v>
      </c>
      <c r="Y62" s="36">
        <f>SUMIFS(СВЦЭМ!$D$39:$D$782,СВЦЭМ!$A$39:$A$782,$A62,СВЦЭМ!$B$39:$B$782,Y$47)+'СЕТ СН'!$G$14+СВЦЭМ!$D$10+'СЕТ СН'!$G$5-'СЕТ СН'!$G$24</f>
        <v>5191.54796472</v>
      </c>
    </row>
    <row r="63" spans="1:25" ht="15.75" x14ac:dyDescent="0.2">
      <c r="A63" s="35">
        <f t="shared" si="1"/>
        <v>45428</v>
      </c>
      <c r="B63" s="36">
        <f>SUMIFS(СВЦЭМ!$D$39:$D$782,СВЦЭМ!$A$39:$A$782,$A63,СВЦЭМ!$B$39:$B$782,B$47)+'СЕТ СН'!$G$14+СВЦЭМ!$D$10+'СЕТ СН'!$G$5-'СЕТ СН'!$G$24</f>
        <v>5272.4127762000007</v>
      </c>
      <c r="C63" s="36">
        <f>SUMIFS(СВЦЭМ!$D$39:$D$782,СВЦЭМ!$A$39:$A$782,$A63,СВЦЭМ!$B$39:$B$782,C$47)+'СЕТ СН'!$G$14+СВЦЭМ!$D$10+'СЕТ СН'!$G$5-'СЕТ СН'!$G$24</f>
        <v>5368.4009234200003</v>
      </c>
      <c r="D63" s="36">
        <f>SUMIFS(СВЦЭМ!$D$39:$D$782,СВЦЭМ!$A$39:$A$782,$A63,СВЦЭМ!$B$39:$B$782,D$47)+'СЕТ СН'!$G$14+СВЦЭМ!$D$10+'СЕТ СН'!$G$5-'СЕТ СН'!$G$24</f>
        <v>5373.6341444299997</v>
      </c>
      <c r="E63" s="36">
        <f>SUMIFS(СВЦЭМ!$D$39:$D$782,СВЦЭМ!$A$39:$A$782,$A63,СВЦЭМ!$B$39:$B$782,E$47)+'СЕТ СН'!$G$14+СВЦЭМ!$D$10+'СЕТ СН'!$G$5-'СЕТ СН'!$G$24</f>
        <v>5429.5460472900004</v>
      </c>
      <c r="F63" s="36">
        <f>SUMIFS(СВЦЭМ!$D$39:$D$782,СВЦЭМ!$A$39:$A$782,$A63,СВЦЭМ!$B$39:$B$782,F$47)+'СЕТ СН'!$G$14+СВЦЭМ!$D$10+'СЕТ СН'!$G$5-'СЕТ СН'!$G$24</f>
        <v>5412.8659250600003</v>
      </c>
      <c r="G63" s="36">
        <f>SUMIFS(СВЦЭМ!$D$39:$D$782,СВЦЭМ!$A$39:$A$782,$A63,СВЦЭМ!$B$39:$B$782,G$47)+'СЕТ СН'!$G$14+СВЦЭМ!$D$10+'СЕТ СН'!$G$5-'СЕТ СН'!$G$24</f>
        <v>5377.9380822599996</v>
      </c>
      <c r="H63" s="36">
        <f>SUMIFS(СВЦЭМ!$D$39:$D$782,СВЦЭМ!$A$39:$A$782,$A63,СВЦЭМ!$B$39:$B$782,H$47)+'СЕТ СН'!$G$14+СВЦЭМ!$D$10+'СЕТ СН'!$G$5-'СЕТ СН'!$G$24</f>
        <v>5298.1233077500001</v>
      </c>
      <c r="I63" s="36">
        <f>SUMIFS(СВЦЭМ!$D$39:$D$782,СВЦЭМ!$A$39:$A$782,$A63,СВЦЭМ!$B$39:$B$782,I$47)+'СЕТ СН'!$G$14+СВЦЭМ!$D$10+'СЕТ СН'!$G$5-'СЕТ СН'!$G$24</f>
        <v>5203.5873810399999</v>
      </c>
      <c r="J63" s="36">
        <f>SUMIFS(СВЦЭМ!$D$39:$D$782,СВЦЭМ!$A$39:$A$782,$A63,СВЦЭМ!$B$39:$B$782,J$47)+'СЕТ СН'!$G$14+СВЦЭМ!$D$10+'СЕТ СН'!$G$5-'СЕТ СН'!$G$24</f>
        <v>5153.5785501600003</v>
      </c>
      <c r="K63" s="36">
        <f>SUMIFS(СВЦЭМ!$D$39:$D$782,СВЦЭМ!$A$39:$A$782,$A63,СВЦЭМ!$B$39:$B$782,K$47)+'СЕТ СН'!$G$14+СВЦЭМ!$D$10+'СЕТ СН'!$G$5-'СЕТ СН'!$G$24</f>
        <v>5132.2773341800003</v>
      </c>
      <c r="L63" s="36">
        <f>SUMIFS(СВЦЭМ!$D$39:$D$782,СВЦЭМ!$A$39:$A$782,$A63,СВЦЭМ!$B$39:$B$782,L$47)+'СЕТ СН'!$G$14+СВЦЭМ!$D$10+'СЕТ СН'!$G$5-'СЕТ СН'!$G$24</f>
        <v>5106.7896533900002</v>
      </c>
      <c r="M63" s="36">
        <f>SUMIFS(СВЦЭМ!$D$39:$D$782,СВЦЭМ!$A$39:$A$782,$A63,СВЦЭМ!$B$39:$B$782,M$47)+'СЕТ СН'!$G$14+СВЦЭМ!$D$10+'СЕТ СН'!$G$5-'СЕТ СН'!$G$24</f>
        <v>5124.0460356800004</v>
      </c>
      <c r="N63" s="36">
        <f>SUMIFS(СВЦЭМ!$D$39:$D$782,СВЦЭМ!$A$39:$A$782,$A63,СВЦЭМ!$B$39:$B$782,N$47)+'СЕТ СН'!$G$14+СВЦЭМ!$D$10+'СЕТ СН'!$G$5-'СЕТ СН'!$G$24</f>
        <v>5147.5434453600001</v>
      </c>
      <c r="O63" s="36">
        <f>SUMIFS(СВЦЭМ!$D$39:$D$782,СВЦЭМ!$A$39:$A$782,$A63,СВЦЭМ!$B$39:$B$782,O$47)+'СЕТ СН'!$G$14+СВЦЭМ!$D$10+'СЕТ СН'!$G$5-'СЕТ СН'!$G$24</f>
        <v>5152.2991626399998</v>
      </c>
      <c r="P63" s="36">
        <f>SUMIFS(СВЦЭМ!$D$39:$D$782,СВЦЭМ!$A$39:$A$782,$A63,СВЦЭМ!$B$39:$B$782,P$47)+'СЕТ СН'!$G$14+СВЦЭМ!$D$10+'СЕТ СН'!$G$5-'СЕТ СН'!$G$24</f>
        <v>5163.6095557500003</v>
      </c>
      <c r="Q63" s="36">
        <f>SUMIFS(СВЦЭМ!$D$39:$D$782,СВЦЭМ!$A$39:$A$782,$A63,СВЦЭМ!$B$39:$B$782,Q$47)+'СЕТ СН'!$G$14+СВЦЭМ!$D$10+'СЕТ СН'!$G$5-'СЕТ СН'!$G$24</f>
        <v>5185.3352418300001</v>
      </c>
      <c r="R63" s="36">
        <f>SUMIFS(СВЦЭМ!$D$39:$D$782,СВЦЭМ!$A$39:$A$782,$A63,СВЦЭМ!$B$39:$B$782,R$47)+'СЕТ СН'!$G$14+СВЦЭМ!$D$10+'СЕТ СН'!$G$5-'СЕТ СН'!$G$24</f>
        <v>5181.5505601200002</v>
      </c>
      <c r="S63" s="36">
        <f>SUMIFS(СВЦЭМ!$D$39:$D$782,СВЦЭМ!$A$39:$A$782,$A63,СВЦЭМ!$B$39:$B$782,S$47)+'СЕТ СН'!$G$14+СВЦЭМ!$D$10+'СЕТ СН'!$G$5-'СЕТ СН'!$G$24</f>
        <v>5173.6260460600006</v>
      </c>
      <c r="T63" s="36">
        <f>SUMIFS(СВЦЭМ!$D$39:$D$782,СВЦЭМ!$A$39:$A$782,$A63,СВЦЭМ!$B$39:$B$782,T$47)+'СЕТ СН'!$G$14+СВЦЭМ!$D$10+'СЕТ СН'!$G$5-'СЕТ СН'!$G$24</f>
        <v>5159.7452436399999</v>
      </c>
      <c r="U63" s="36">
        <f>SUMIFS(СВЦЭМ!$D$39:$D$782,СВЦЭМ!$A$39:$A$782,$A63,СВЦЭМ!$B$39:$B$782,U$47)+'СЕТ СН'!$G$14+СВЦЭМ!$D$10+'СЕТ СН'!$G$5-'СЕТ СН'!$G$24</f>
        <v>5145.3812187599997</v>
      </c>
      <c r="V63" s="36">
        <f>SUMIFS(СВЦЭМ!$D$39:$D$782,СВЦЭМ!$A$39:$A$782,$A63,СВЦЭМ!$B$39:$B$782,V$47)+'СЕТ СН'!$G$14+СВЦЭМ!$D$10+'СЕТ СН'!$G$5-'СЕТ СН'!$G$24</f>
        <v>5127.8348808200008</v>
      </c>
      <c r="W63" s="36">
        <f>SUMIFS(СВЦЭМ!$D$39:$D$782,СВЦЭМ!$A$39:$A$782,$A63,СВЦЭМ!$B$39:$B$782,W$47)+'СЕТ СН'!$G$14+СВЦЭМ!$D$10+'СЕТ СН'!$G$5-'СЕТ СН'!$G$24</f>
        <v>5097.6730518100003</v>
      </c>
      <c r="X63" s="36">
        <f>SUMIFS(СВЦЭМ!$D$39:$D$782,СВЦЭМ!$A$39:$A$782,$A63,СВЦЭМ!$B$39:$B$782,X$47)+'СЕТ СН'!$G$14+СВЦЭМ!$D$10+'СЕТ СН'!$G$5-'СЕТ СН'!$G$24</f>
        <v>5135.6398232299998</v>
      </c>
      <c r="Y63" s="36">
        <f>SUMIFS(СВЦЭМ!$D$39:$D$782,СВЦЭМ!$A$39:$A$782,$A63,СВЦЭМ!$B$39:$B$782,Y$47)+'СЕТ СН'!$G$14+СВЦЭМ!$D$10+'СЕТ СН'!$G$5-'СЕТ СН'!$G$24</f>
        <v>5194.6582322800004</v>
      </c>
    </row>
    <row r="64" spans="1:25" ht="15.75" x14ac:dyDescent="0.2">
      <c r="A64" s="35">
        <f t="shared" si="1"/>
        <v>45429</v>
      </c>
      <c r="B64" s="36">
        <f>SUMIFS(СВЦЭМ!$D$39:$D$782,СВЦЭМ!$A$39:$A$782,$A64,СВЦЭМ!$B$39:$B$782,B$47)+'СЕТ СН'!$G$14+СВЦЭМ!$D$10+'СЕТ СН'!$G$5-'СЕТ СН'!$G$24</f>
        <v>5178.8785581700004</v>
      </c>
      <c r="C64" s="36">
        <f>SUMIFS(СВЦЭМ!$D$39:$D$782,СВЦЭМ!$A$39:$A$782,$A64,СВЦЭМ!$B$39:$B$782,C$47)+'СЕТ СН'!$G$14+СВЦЭМ!$D$10+'СЕТ СН'!$G$5-'СЕТ СН'!$G$24</f>
        <v>5206.0106307000005</v>
      </c>
      <c r="D64" s="36">
        <f>SUMIFS(СВЦЭМ!$D$39:$D$782,СВЦЭМ!$A$39:$A$782,$A64,СВЦЭМ!$B$39:$B$782,D$47)+'СЕТ СН'!$G$14+СВЦЭМ!$D$10+'СЕТ СН'!$G$5-'СЕТ СН'!$G$24</f>
        <v>5212.2631955699999</v>
      </c>
      <c r="E64" s="36">
        <f>SUMIFS(СВЦЭМ!$D$39:$D$782,СВЦЭМ!$A$39:$A$782,$A64,СВЦЭМ!$B$39:$B$782,E$47)+'СЕТ СН'!$G$14+СВЦЭМ!$D$10+'СЕТ СН'!$G$5-'СЕТ СН'!$G$24</f>
        <v>5294.0518446599999</v>
      </c>
      <c r="F64" s="36">
        <f>SUMIFS(СВЦЭМ!$D$39:$D$782,СВЦЭМ!$A$39:$A$782,$A64,СВЦЭМ!$B$39:$B$782,F$47)+'СЕТ СН'!$G$14+СВЦЭМ!$D$10+'СЕТ СН'!$G$5-'СЕТ СН'!$G$24</f>
        <v>5314.40332459</v>
      </c>
      <c r="G64" s="36">
        <f>SUMIFS(СВЦЭМ!$D$39:$D$782,СВЦЭМ!$A$39:$A$782,$A64,СВЦЭМ!$B$39:$B$782,G$47)+'СЕТ СН'!$G$14+СВЦЭМ!$D$10+'СЕТ СН'!$G$5-'СЕТ СН'!$G$24</f>
        <v>5281.9426149199999</v>
      </c>
      <c r="H64" s="36">
        <f>SUMIFS(СВЦЭМ!$D$39:$D$782,СВЦЭМ!$A$39:$A$782,$A64,СВЦЭМ!$B$39:$B$782,H$47)+'СЕТ СН'!$G$14+СВЦЭМ!$D$10+'СЕТ СН'!$G$5-'СЕТ СН'!$G$24</f>
        <v>5261.7470844700001</v>
      </c>
      <c r="I64" s="36">
        <f>SUMIFS(СВЦЭМ!$D$39:$D$782,СВЦЭМ!$A$39:$A$782,$A64,СВЦЭМ!$B$39:$B$782,I$47)+'СЕТ СН'!$G$14+СВЦЭМ!$D$10+'СЕТ СН'!$G$5-'СЕТ СН'!$G$24</f>
        <v>5274.0981183700005</v>
      </c>
      <c r="J64" s="36">
        <f>SUMIFS(СВЦЭМ!$D$39:$D$782,СВЦЭМ!$A$39:$A$782,$A64,СВЦЭМ!$B$39:$B$782,J$47)+'СЕТ СН'!$G$14+СВЦЭМ!$D$10+'СЕТ СН'!$G$5-'СЕТ СН'!$G$24</f>
        <v>5214.5777761899999</v>
      </c>
      <c r="K64" s="36">
        <f>SUMIFS(СВЦЭМ!$D$39:$D$782,СВЦЭМ!$A$39:$A$782,$A64,СВЦЭМ!$B$39:$B$782,K$47)+'СЕТ СН'!$G$14+СВЦЭМ!$D$10+'СЕТ СН'!$G$5-'СЕТ СН'!$G$24</f>
        <v>5201.9180862399999</v>
      </c>
      <c r="L64" s="36">
        <f>SUMIFS(СВЦЭМ!$D$39:$D$782,СВЦЭМ!$A$39:$A$782,$A64,СВЦЭМ!$B$39:$B$782,L$47)+'СЕТ СН'!$G$14+СВЦЭМ!$D$10+'СЕТ СН'!$G$5-'СЕТ СН'!$G$24</f>
        <v>5185.8732038500002</v>
      </c>
      <c r="M64" s="36">
        <f>SUMIFS(СВЦЭМ!$D$39:$D$782,СВЦЭМ!$A$39:$A$782,$A64,СВЦЭМ!$B$39:$B$782,M$47)+'СЕТ СН'!$G$14+СВЦЭМ!$D$10+'СЕТ СН'!$G$5-'СЕТ СН'!$G$24</f>
        <v>5220.4073993500006</v>
      </c>
      <c r="N64" s="36">
        <f>SUMIFS(СВЦЭМ!$D$39:$D$782,СВЦЭМ!$A$39:$A$782,$A64,СВЦЭМ!$B$39:$B$782,N$47)+'СЕТ СН'!$G$14+СВЦЭМ!$D$10+'СЕТ СН'!$G$5-'СЕТ СН'!$G$24</f>
        <v>5225.1486564500001</v>
      </c>
      <c r="O64" s="36">
        <f>SUMIFS(СВЦЭМ!$D$39:$D$782,СВЦЭМ!$A$39:$A$782,$A64,СВЦЭМ!$B$39:$B$782,O$47)+'СЕТ СН'!$G$14+СВЦЭМ!$D$10+'СЕТ СН'!$G$5-'СЕТ СН'!$G$24</f>
        <v>5240.62620496</v>
      </c>
      <c r="P64" s="36">
        <f>SUMIFS(СВЦЭМ!$D$39:$D$782,СВЦЭМ!$A$39:$A$782,$A64,СВЦЭМ!$B$39:$B$782,P$47)+'СЕТ СН'!$G$14+СВЦЭМ!$D$10+'СЕТ СН'!$G$5-'СЕТ СН'!$G$24</f>
        <v>5246.53621518</v>
      </c>
      <c r="Q64" s="36">
        <f>SUMIFS(СВЦЭМ!$D$39:$D$782,СВЦЭМ!$A$39:$A$782,$A64,СВЦЭМ!$B$39:$B$782,Q$47)+'СЕТ СН'!$G$14+СВЦЭМ!$D$10+'СЕТ СН'!$G$5-'СЕТ СН'!$G$24</f>
        <v>5282.5190047900005</v>
      </c>
      <c r="R64" s="36">
        <f>SUMIFS(СВЦЭМ!$D$39:$D$782,СВЦЭМ!$A$39:$A$782,$A64,СВЦЭМ!$B$39:$B$782,R$47)+'СЕТ СН'!$G$14+СВЦЭМ!$D$10+'СЕТ СН'!$G$5-'СЕТ СН'!$G$24</f>
        <v>5291.9731956599999</v>
      </c>
      <c r="S64" s="36">
        <f>SUMIFS(СВЦЭМ!$D$39:$D$782,СВЦЭМ!$A$39:$A$782,$A64,СВЦЭМ!$B$39:$B$782,S$47)+'СЕТ СН'!$G$14+СВЦЭМ!$D$10+'СЕТ СН'!$G$5-'СЕТ СН'!$G$24</f>
        <v>5274.32180264</v>
      </c>
      <c r="T64" s="36">
        <f>SUMIFS(СВЦЭМ!$D$39:$D$782,СВЦЭМ!$A$39:$A$782,$A64,СВЦЭМ!$B$39:$B$782,T$47)+'СЕТ СН'!$G$14+СВЦЭМ!$D$10+'СЕТ СН'!$G$5-'СЕТ СН'!$G$24</f>
        <v>5227.8816843300001</v>
      </c>
      <c r="U64" s="36">
        <f>SUMIFS(СВЦЭМ!$D$39:$D$782,СВЦЭМ!$A$39:$A$782,$A64,СВЦЭМ!$B$39:$B$782,U$47)+'СЕТ СН'!$G$14+СВЦЭМ!$D$10+'СЕТ СН'!$G$5-'СЕТ СН'!$G$24</f>
        <v>5220.4970974500002</v>
      </c>
      <c r="V64" s="36">
        <f>SUMIFS(СВЦЭМ!$D$39:$D$782,СВЦЭМ!$A$39:$A$782,$A64,СВЦЭМ!$B$39:$B$782,V$47)+'СЕТ СН'!$G$14+СВЦЭМ!$D$10+'СЕТ СН'!$G$5-'СЕТ СН'!$G$24</f>
        <v>5203.9642739999999</v>
      </c>
      <c r="W64" s="36">
        <f>SUMIFS(СВЦЭМ!$D$39:$D$782,СВЦЭМ!$A$39:$A$782,$A64,СВЦЭМ!$B$39:$B$782,W$47)+'СЕТ СН'!$G$14+СВЦЭМ!$D$10+'СЕТ СН'!$G$5-'СЕТ СН'!$G$24</f>
        <v>5169.5523931500002</v>
      </c>
      <c r="X64" s="36">
        <f>SUMIFS(СВЦЭМ!$D$39:$D$782,СВЦЭМ!$A$39:$A$782,$A64,СВЦЭМ!$B$39:$B$782,X$47)+'СЕТ СН'!$G$14+СВЦЭМ!$D$10+'СЕТ СН'!$G$5-'СЕТ СН'!$G$24</f>
        <v>5208.1784127400006</v>
      </c>
      <c r="Y64" s="36">
        <f>SUMIFS(СВЦЭМ!$D$39:$D$782,СВЦЭМ!$A$39:$A$782,$A64,СВЦЭМ!$B$39:$B$782,Y$47)+'СЕТ СН'!$G$14+СВЦЭМ!$D$10+'СЕТ СН'!$G$5-'СЕТ СН'!$G$24</f>
        <v>5273.5206297599998</v>
      </c>
    </row>
    <row r="65" spans="1:26" ht="15.75" x14ac:dyDescent="0.2">
      <c r="A65" s="35">
        <f t="shared" si="1"/>
        <v>45430</v>
      </c>
      <c r="B65" s="36">
        <f>SUMIFS(СВЦЭМ!$D$39:$D$782,СВЦЭМ!$A$39:$A$782,$A65,СВЦЭМ!$B$39:$B$782,B$47)+'СЕТ СН'!$G$14+СВЦЭМ!$D$10+'СЕТ СН'!$G$5-'СЕТ СН'!$G$24</f>
        <v>5224.3065590000006</v>
      </c>
      <c r="C65" s="36">
        <f>SUMIFS(СВЦЭМ!$D$39:$D$782,СВЦЭМ!$A$39:$A$782,$A65,СВЦЭМ!$B$39:$B$782,C$47)+'СЕТ СН'!$G$14+СВЦЭМ!$D$10+'СЕТ СН'!$G$5-'СЕТ СН'!$G$24</f>
        <v>5304.12463768</v>
      </c>
      <c r="D65" s="36">
        <f>SUMIFS(СВЦЭМ!$D$39:$D$782,СВЦЭМ!$A$39:$A$782,$A65,СВЦЭМ!$B$39:$B$782,D$47)+'СЕТ СН'!$G$14+СВЦЭМ!$D$10+'СЕТ СН'!$G$5-'СЕТ СН'!$G$24</f>
        <v>5298.7722264200002</v>
      </c>
      <c r="E65" s="36">
        <f>SUMIFS(СВЦЭМ!$D$39:$D$782,СВЦЭМ!$A$39:$A$782,$A65,СВЦЭМ!$B$39:$B$782,E$47)+'СЕТ СН'!$G$14+СВЦЭМ!$D$10+'СЕТ СН'!$G$5-'СЕТ СН'!$G$24</f>
        <v>5319.1147252800001</v>
      </c>
      <c r="F65" s="36">
        <f>SUMIFS(СВЦЭМ!$D$39:$D$782,СВЦЭМ!$A$39:$A$782,$A65,СВЦЭМ!$B$39:$B$782,F$47)+'СЕТ СН'!$G$14+СВЦЭМ!$D$10+'СЕТ СН'!$G$5-'СЕТ СН'!$G$24</f>
        <v>5323.36493918</v>
      </c>
      <c r="G65" s="36">
        <f>SUMIFS(СВЦЭМ!$D$39:$D$782,СВЦЭМ!$A$39:$A$782,$A65,СВЦЭМ!$B$39:$B$782,G$47)+'СЕТ СН'!$G$14+СВЦЭМ!$D$10+'СЕТ СН'!$G$5-'СЕТ СН'!$G$24</f>
        <v>5328.1328831600003</v>
      </c>
      <c r="H65" s="36">
        <f>SUMIFS(СВЦЭМ!$D$39:$D$782,СВЦЭМ!$A$39:$A$782,$A65,СВЦЭМ!$B$39:$B$782,H$47)+'СЕТ СН'!$G$14+СВЦЭМ!$D$10+'СЕТ СН'!$G$5-'СЕТ СН'!$G$24</f>
        <v>5304.5793838500003</v>
      </c>
      <c r="I65" s="36">
        <f>SUMIFS(СВЦЭМ!$D$39:$D$782,СВЦЭМ!$A$39:$A$782,$A65,СВЦЭМ!$B$39:$B$782,I$47)+'СЕТ СН'!$G$14+СВЦЭМ!$D$10+'СЕТ СН'!$G$5-'СЕТ СН'!$G$24</f>
        <v>5273.2748905300004</v>
      </c>
      <c r="J65" s="36">
        <f>SUMIFS(СВЦЭМ!$D$39:$D$782,СВЦЭМ!$A$39:$A$782,$A65,СВЦЭМ!$B$39:$B$782,J$47)+'СЕТ СН'!$G$14+СВЦЭМ!$D$10+'СЕТ СН'!$G$5-'СЕТ СН'!$G$24</f>
        <v>5224.2885101400007</v>
      </c>
      <c r="K65" s="36">
        <f>SUMIFS(СВЦЭМ!$D$39:$D$782,СВЦЭМ!$A$39:$A$782,$A65,СВЦЭМ!$B$39:$B$782,K$47)+'СЕТ СН'!$G$14+СВЦЭМ!$D$10+'СЕТ СН'!$G$5-'СЕТ СН'!$G$24</f>
        <v>5200.2928221000002</v>
      </c>
      <c r="L65" s="36">
        <f>SUMIFS(СВЦЭМ!$D$39:$D$782,СВЦЭМ!$A$39:$A$782,$A65,СВЦЭМ!$B$39:$B$782,L$47)+'СЕТ СН'!$G$14+СВЦЭМ!$D$10+'СЕТ СН'!$G$5-'СЕТ СН'!$G$24</f>
        <v>5197.9612381699999</v>
      </c>
      <c r="M65" s="36">
        <f>SUMIFS(СВЦЭМ!$D$39:$D$782,СВЦЭМ!$A$39:$A$782,$A65,СВЦЭМ!$B$39:$B$782,M$47)+'СЕТ СН'!$G$14+СВЦЭМ!$D$10+'СЕТ СН'!$G$5-'СЕТ СН'!$G$24</f>
        <v>5225.5063477599997</v>
      </c>
      <c r="N65" s="36">
        <f>SUMIFS(СВЦЭМ!$D$39:$D$782,СВЦЭМ!$A$39:$A$782,$A65,СВЦЭМ!$B$39:$B$782,N$47)+'СЕТ СН'!$G$14+СВЦЭМ!$D$10+'СЕТ СН'!$G$5-'СЕТ СН'!$G$24</f>
        <v>5230.3009808000006</v>
      </c>
      <c r="O65" s="36">
        <f>SUMIFS(СВЦЭМ!$D$39:$D$782,СВЦЭМ!$A$39:$A$782,$A65,СВЦЭМ!$B$39:$B$782,O$47)+'СЕТ СН'!$G$14+СВЦЭМ!$D$10+'СЕТ СН'!$G$5-'СЕТ СН'!$G$24</f>
        <v>5237.6258245099998</v>
      </c>
      <c r="P65" s="36">
        <f>SUMIFS(СВЦЭМ!$D$39:$D$782,СВЦЭМ!$A$39:$A$782,$A65,СВЦЭМ!$B$39:$B$782,P$47)+'СЕТ СН'!$G$14+СВЦЭМ!$D$10+'СЕТ СН'!$G$5-'СЕТ СН'!$G$24</f>
        <v>5259.8152214300007</v>
      </c>
      <c r="Q65" s="36">
        <f>SUMIFS(СВЦЭМ!$D$39:$D$782,СВЦЭМ!$A$39:$A$782,$A65,СВЦЭМ!$B$39:$B$782,Q$47)+'СЕТ СН'!$G$14+СВЦЭМ!$D$10+'СЕТ СН'!$G$5-'СЕТ СН'!$G$24</f>
        <v>5278.5957818300003</v>
      </c>
      <c r="R65" s="36">
        <f>SUMIFS(СВЦЭМ!$D$39:$D$782,СВЦЭМ!$A$39:$A$782,$A65,СВЦЭМ!$B$39:$B$782,R$47)+'СЕТ СН'!$G$14+СВЦЭМ!$D$10+'СЕТ СН'!$G$5-'СЕТ СН'!$G$24</f>
        <v>5294.1904845300005</v>
      </c>
      <c r="S65" s="36">
        <f>SUMIFS(СВЦЭМ!$D$39:$D$782,СВЦЭМ!$A$39:$A$782,$A65,СВЦЭМ!$B$39:$B$782,S$47)+'СЕТ СН'!$G$14+СВЦЭМ!$D$10+'СЕТ СН'!$G$5-'СЕТ СН'!$G$24</f>
        <v>5288.4673696600003</v>
      </c>
      <c r="T65" s="36">
        <f>SUMIFS(СВЦЭМ!$D$39:$D$782,СВЦЭМ!$A$39:$A$782,$A65,СВЦЭМ!$B$39:$B$782,T$47)+'СЕТ СН'!$G$14+СВЦЭМ!$D$10+'СЕТ СН'!$G$5-'СЕТ СН'!$G$24</f>
        <v>5262.4050851700003</v>
      </c>
      <c r="U65" s="36">
        <f>SUMIFS(СВЦЭМ!$D$39:$D$782,СВЦЭМ!$A$39:$A$782,$A65,СВЦЭМ!$B$39:$B$782,U$47)+'СЕТ СН'!$G$14+СВЦЭМ!$D$10+'СЕТ СН'!$G$5-'СЕТ СН'!$G$24</f>
        <v>5237.2337675700001</v>
      </c>
      <c r="V65" s="36">
        <f>SUMIFS(СВЦЭМ!$D$39:$D$782,СВЦЭМ!$A$39:$A$782,$A65,СВЦЭМ!$B$39:$B$782,V$47)+'СЕТ СН'!$G$14+СВЦЭМ!$D$10+'СЕТ СН'!$G$5-'СЕТ СН'!$G$24</f>
        <v>5186.2865898400005</v>
      </c>
      <c r="W65" s="36">
        <f>SUMIFS(СВЦЭМ!$D$39:$D$782,СВЦЭМ!$A$39:$A$782,$A65,СВЦЭМ!$B$39:$B$782,W$47)+'СЕТ СН'!$G$14+СВЦЭМ!$D$10+'СЕТ СН'!$G$5-'СЕТ СН'!$G$24</f>
        <v>5143.1390993800005</v>
      </c>
      <c r="X65" s="36">
        <f>SUMIFS(СВЦЭМ!$D$39:$D$782,СВЦЭМ!$A$39:$A$782,$A65,СВЦЭМ!$B$39:$B$782,X$47)+'СЕТ СН'!$G$14+СВЦЭМ!$D$10+'СЕТ СН'!$G$5-'СЕТ СН'!$G$24</f>
        <v>5179.4025819300005</v>
      </c>
      <c r="Y65" s="36">
        <f>SUMIFS(СВЦЭМ!$D$39:$D$782,СВЦЭМ!$A$39:$A$782,$A65,СВЦЭМ!$B$39:$B$782,Y$47)+'СЕТ СН'!$G$14+СВЦЭМ!$D$10+'СЕТ СН'!$G$5-'СЕТ СН'!$G$24</f>
        <v>5253.4651552699997</v>
      </c>
    </row>
    <row r="66" spans="1:26" ht="15.75" x14ac:dyDescent="0.2">
      <c r="A66" s="35">
        <f t="shared" si="1"/>
        <v>45431</v>
      </c>
      <c r="B66" s="36">
        <f>SUMIFS(СВЦЭМ!$D$39:$D$782,СВЦЭМ!$A$39:$A$782,$A66,СВЦЭМ!$B$39:$B$782,B$47)+'СЕТ СН'!$G$14+СВЦЭМ!$D$10+'СЕТ СН'!$G$5-'СЕТ СН'!$G$24</f>
        <v>5297.7729612599996</v>
      </c>
      <c r="C66" s="36">
        <f>SUMIFS(СВЦЭМ!$D$39:$D$782,СВЦЭМ!$A$39:$A$782,$A66,СВЦЭМ!$B$39:$B$782,C$47)+'СЕТ СН'!$G$14+СВЦЭМ!$D$10+'СЕТ СН'!$G$5-'СЕТ СН'!$G$24</f>
        <v>5317.7330779700005</v>
      </c>
      <c r="D66" s="36">
        <f>SUMIFS(СВЦЭМ!$D$39:$D$782,СВЦЭМ!$A$39:$A$782,$A66,СВЦЭМ!$B$39:$B$782,D$47)+'СЕТ СН'!$G$14+СВЦЭМ!$D$10+'СЕТ СН'!$G$5-'СЕТ СН'!$G$24</f>
        <v>5347.5321024100003</v>
      </c>
      <c r="E66" s="36">
        <f>SUMIFS(СВЦЭМ!$D$39:$D$782,СВЦЭМ!$A$39:$A$782,$A66,СВЦЭМ!$B$39:$B$782,E$47)+'СЕТ СН'!$G$14+СВЦЭМ!$D$10+'СЕТ СН'!$G$5-'СЕТ СН'!$G$24</f>
        <v>5370.1144244099996</v>
      </c>
      <c r="F66" s="36">
        <f>SUMIFS(СВЦЭМ!$D$39:$D$782,СВЦЭМ!$A$39:$A$782,$A66,СВЦЭМ!$B$39:$B$782,F$47)+'СЕТ СН'!$G$14+СВЦЭМ!$D$10+'СЕТ СН'!$G$5-'СЕТ СН'!$G$24</f>
        <v>5371.3229295500005</v>
      </c>
      <c r="G66" s="36">
        <f>SUMIFS(СВЦЭМ!$D$39:$D$782,СВЦЭМ!$A$39:$A$782,$A66,СВЦЭМ!$B$39:$B$782,G$47)+'СЕТ СН'!$G$14+СВЦЭМ!$D$10+'СЕТ СН'!$G$5-'СЕТ СН'!$G$24</f>
        <v>5353.8195786599999</v>
      </c>
      <c r="H66" s="36">
        <f>SUMIFS(СВЦЭМ!$D$39:$D$782,СВЦЭМ!$A$39:$A$782,$A66,СВЦЭМ!$B$39:$B$782,H$47)+'СЕТ СН'!$G$14+СВЦЭМ!$D$10+'СЕТ СН'!$G$5-'СЕТ СН'!$G$24</f>
        <v>5369.4709248300005</v>
      </c>
      <c r="I66" s="36">
        <f>SUMIFS(СВЦЭМ!$D$39:$D$782,СВЦЭМ!$A$39:$A$782,$A66,СВЦЭМ!$B$39:$B$782,I$47)+'СЕТ СН'!$G$14+СВЦЭМ!$D$10+'СЕТ СН'!$G$5-'СЕТ СН'!$G$24</f>
        <v>5335.6621058700002</v>
      </c>
      <c r="J66" s="36">
        <f>SUMIFS(СВЦЭМ!$D$39:$D$782,СВЦЭМ!$A$39:$A$782,$A66,СВЦЭМ!$B$39:$B$782,J$47)+'СЕТ СН'!$G$14+СВЦЭМ!$D$10+'СЕТ СН'!$G$5-'СЕТ СН'!$G$24</f>
        <v>5237.9448854399998</v>
      </c>
      <c r="K66" s="36">
        <f>SUMIFS(СВЦЭМ!$D$39:$D$782,СВЦЭМ!$A$39:$A$782,$A66,СВЦЭМ!$B$39:$B$782,K$47)+'СЕТ СН'!$G$14+СВЦЭМ!$D$10+'СЕТ СН'!$G$5-'СЕТ СН'!$G$24</f>
        <v>5180.5132269200003</v>
      </c>
      <c r="L66" s="36">
        <f>SUMIFS(СВЦЭМ!$D$39:$D$782,СВЦЭМ!$A$39:$A$782,$A66,СВЦЭМ!$B$39:$B$782,L$47)+'СЕТ СН'!$G$14+СВЦЭМ!$D$10+'СЕТ СН'!$G$5-'СЕТ СН'!$G$24</f>
        <v>5166.8764493400004</v>
      </c>
      <c r="M66" s="36">
        <f>SUMIFS(СВЦЭМ!$D$39:$D$782,СВЦЭМ!$A$39:$A$782,$A66,СВЦЭМ!$B$39:$B$782,M$47)+'СЕТ СН'!$G$14+СВЦЭМ!$D$10+'СЕТ СН'!$G$5-'СЕТ СН'!$G$24</f>
        <v>5176.9863633599998</v>
      </c>
      <c r="N66" s="36">
        <f>SUMIFS(СВЦЭМ!$D$39:$D$782,СВЦЭМ!$A$39:$A$782,$A66,СВЦЭМ!$B$39:$B$782,N$47)+'СЕТ СН'!$G$14+СВЦЭМ!$D$10+'СЕТ СН'!$G$5-'СЕТ СН'!$G$24</f>
        <v>5173.3870994400004</v>
      </c>
      <c r="O66" s="36">
        <f>SUMIFS(СВЦЭМ!$D$39:$D$782,СВЦЭМ!$A$39:$A$782,$A66,СВЦЭМ!$B$39:$B$782,O$47)+'СЕТ СН'!$G$14+СВЦЭМ!$D$10+'СЕТ СН'!$G$5-'СЕТ СН'!$G$24</f>
        <v>5174.7030176500002</v>
      </c>
      <c r="P66" s="36">
        <f>SUMIFS(СВЦЭМ!$D$39:$D$782,СВЦЭМ!$A$39:$A$782,$A66,СВЦЭМ!$B$39:$B$782,P$47)+'СЕТ СН'!$G$14+СВЦЭМ!$D$10+'СЕТ СН'!$G$5-'СЕТ СН'!$G$24</f>
        <v>5192.7955507200004</v>
      </c>
      <c r="Q66" s="36">
        <f>SUMIFS(СВЦЭМ!$D$39:$D$782,СВЦЭМ!$A$39:$A$782,$A66,СВЦЭМ!$B$39:$B$782,Q$47)+'СЕТ СН'!$G$14+СВЦЭМ!$D$10+'СЕТ СН'!$G$5-'СЕТ СН'!$G$24</f>
        <v>5215.2110785800005</v>
      </c>
      <c r="R66" s="36">
        <f>SUMIFS(СВЦЭМ!$D$39:$D$782,СВЦЭМ!$A$39:$A$782,$A66,СВЦЭМ!$B$39:$B$782,R$47)+'СЕТ СН'!$G$14+СВЦЭМ!$D$10+'СЕТ СН'!$G$5-'СЕТ СН'!$G$24</f>
        <v>5218.6165064200004</v>
      </c>
      <c r="S66" s="36">
        <f>SUMIFS(СВЦЭМ!$D$39:$D$782,СВЦЭМ!$A$39:$A$782,$A66,СВЦЭМ!$B$39:$B$782,S$47)+'СЕТ СН'!$G$14+СВЦЭМ!$D$10+'СЕТ СН'!$G$5-'СЕТ СН'!$G$24</f>
        <v>5205.1975161600003</v>
      </c>
      <c r="T66" s="36">
        <f>SUMIFS(СВЦЭМ!$D$39:$D$782,СВЦЭМ!$A$39:$A$782,$A66,СВЦЭМ!$B$39:$B$782,T$47)+'СЕТ СН'!$G$14+СВЦЭМ!$D$10+'СЕТ СН'!$G$5-'СЕТ СН'!$G$24</f>
        <v>5185.8804385399999</v>
      </c>
      <c r="U66" s="36">
        <f>SUMIFS(СВЦЭМ!$D$39:$D$782,СВЦЭМ!$A$39:$A$782,$A66,СВЦЭМ!$B$39:$B$782,U$47)+'СЕТ СН'!$G$14+СВЦЭМ!$D$10+'СЕТ СН'!$G$5-'СЕТ СН'!$G$24</f>
        <v>5183.5081620500005</v>
      </c>
      <c r="V66" s="36">
        <f>SUMIFS(СВЦЭМ!$D$39:$D$782,СВЦЭМ!$A$39:$A$782,$A66,СВЦЭМ!$B$39:$B$782,V$47)+'СЕТ СН'!$G$14+СВЦЭМ!$D$10+'СЕТ СН'!$G$5-'СЕТ СН'!$G$24</f>
        <v>5175.8561910600001</v>
      </c>
      <c r="W66" s="36">
        <f>SUMIFS(СВЦЭМ!$D$39:$D$782,СВЦЭМ!$A$39:$A$782,$A66,СВЦЭМ!$B$39:$B$782,W$47)+'СЕТ СН'!$G$14+СВЦЭМ!$D$10+'СЕТ СН'!$G$5-'СЕТ СН'!$G$24</f>
        <v>5138.3455333900001</v>
      </c>
      <c r="X66" s="36">
        <f>SUMIFS(СВЦЭМ!$D$39:$D$782,СВЦЭМ!$A$39:$A$782,$A66,СВЦЭМ!$B$39:$B$782,X$47)+'СЕТ СН'!$G$14+СВЦЭМ!$D$10+'СЕТ СН'!$G$5-'СЕТ СН'!$G$24</f>
        <v>5177.8062811199998</v>
      </c>
      <c r="Y66" s="36">
        <f>SUMIFS(СВЦЭМ!$D$39:$D$782,СВЦЭМ!$A$39:$A$782,$A66,СВЦЭМ!$B$39:$B$782,Y$47)+'СЕТ СН'!$G$14+СВЦЭМ!$D$10+'СЕТ СН'!$G$5-'СЕТ СН'!$G$24</f>
        <v>5210.59430092</v>
      </c>
    </row>
    <row r="67" spans="1:26" ht="15.75" x14ac:dyDescent="0.2">
      <c r="A67" s="35">
        <f t="shared" si="1"/>
        <v>45432</v>
      </c>
      <c r="B67" s="36">
        <f>SUMIFS(СВЦЭМ!$D$39:$D$782,СВЦЭМ!$A$39:$A$782,$A67,СВЦЭМ!$B$39:$B$782,B$47)+'СЕТ СН'!$G$14+СВЦЭМ!$D$10+'СЕТ СН'!$G$5-'СЕТ СН'!$G$24</f>
        <v>5235.20933702</v>
      </c>
      <c r="C67" s="36">
        <f>SUMIFS(СВЦЭМ!$D$39:$D$782,СВЦЭМ!$A$39:$A$782,$A67,СВЦЭМ!$B$39:$B$782,C$47)+'СЕТ СН'!$G$14+СВЦЭМ!$D$10+'СЕТ СН'!$G$5-'СЕТ СН'!$G$24</f>
        <v>5333.4102142400006</v>
      </c>
      <c r="D67" s="36">
        <f>SUMIFS(СВЦЭМ!$D$39:$D$782,СВЦЭМ!$A$39:$A$782,$A67,СВЦЭМ!$B$39:$B$782,D$47)+'СЕТ СН'!$G$14+СВЦЭМ!$D$10+'СЕТ СН'!$G$5-'СЕТ СН'!$G$24</f>
        <v>5336.1309369600003</v>
      </c>
      <c r="E67" s="36">
        <f>SUMIFS(СВЦЭМ!$D$39:$D$782,СВЦЭМ!$A$39:$A$782,$A67,СВЦЭМ!$B$39:$B$782,E$47)+'СЕТ СН'!$G$14+СВЦЭМ!$D$10+'СЕТ СН'!$G$5-'СЕТ СН'!$G$24</f>
        <v>5399.6508722500002</v>
      </c>
      <c r="F67" s="36">
        <f>SUMIFS(СВЦЭМ!$D$39:$D$782,СВЦЭМ!$A$39:$A$782,$A67,СВЦЭМ!$B$39:$B$782,F$47)+'СЕТ СН'!$G$14+СВЦЭМ!$D$10+'СЕТ СН'!$G$5-'СЕТ СН'!$G$24</f>
        <v>5396.8893169800003</v>
      </c>
      <c r="G67" s="36">
        <f>SUMIFS(СВЦЭМ!$D$39:$D$782,СВЦЭМ!$A$39:$A$782,$A67,СВЦЭМ!$B$39:$B$782,G$47)+'СЕТ СН'!$G$14+СВЦЭМ!$D$10+'СЕТ СН'!$G$5-'СЕТ СН'!$G$24</f>
        <v>5352.8904264400007</v>
      </c>
      <c r="H67" s="36">
        <f>SUMIFS(СВЦЭМ!$D$39:$D$782,СВЦЭМ!$A$39:$A$782,$A67,СВЦЭМ!$B$39:$B$782,H$47)+'СЕТ СН'!$G$14+СВЦЭМ!$D$10+'СЕТ СН'!$G$5-'СЕТ СН'!$G$24</f>
        <v>5296.4788977400003</v>
      </c>
      <c r="I67" s="36">
        <f>SUMIFS(СВЦЭМ!$D$39:$D$782,СВЦЭМ!$A$39:$A$782,$A67,СВЦЭМ!$B$39:$B$782,I$47)+'СЕТ СН'!$G$14+СВЦЭМ!$D$10+'СЕТ СН'!$G$5-'СЕТ СН'!$G$24</f>
        <v>5228.2791103199997</v>
      </c>
      <c r="J67" s="36">
        <f>SUMIFS(СВЦЭМ!$D$39:$D$782,СВЦЭМ!$A$39:$A$782,$A67,СВЦЭМ!$B$39:$B$782,J$47)+'СЕТ СН'!$G$14+СВЦЭМ!$D$10+'СЕТ СН'!$G$5-'СЕТ СН'!$G$24</f>
        <v>5180.0957649600005</v>
      </c>
      <c r="K67" s="36">
        <f>SUMIFS(СВЦЭМ!$D$39:$D$782,СВЦЭМ!$A$39:$A$782,$A67,СВЦЭМ!$B$39:$B$782,K$47)+'СЕТ СН'!$G$14+СВЦЭМ!$D$10+'СЕТ СН'!$G$5-'СЕТ СН'!$G$24</f>
        <v>5176.6392996800005</v>
      </c>
      <c r="L67" s="36">
        <f>SUMIFS(СВЦЭМ!$D$39:$D$782,СВЦЭМ!$A$39:$A$782,$A67,СВЦЭМ!$B$39:$B$782,L$47)+'СЕТ СН'!$G$14+СВЦЭМ!$D$10+'СЕТ СН'!$G$5-'СЕТ СН'!$G$24</f>
        <v>5164.4267617000005</v>
      </c>
      <c r="M67" s="36">
        <f>SUMIFS(СВЦЭМ!$D$39:$D$782,СВЦЭМ!$A$39:$A$782,$A67,СВЦЭМ!$B$39:$B$782,M$47)+'СЕТ СН'!$G$14+СВЦЭМ!$D$10+'СЕТ СН'!$G$5-'СЕТ СН'!$G$24</f>
        <v>5177.0260875599997</v>
      </c>
      <c r="N67" s="36">
        <f>SUMIFS(СВЦЭМ!$D$39:$D$782,СВЦЭМ!$A$39:$A$782,$A67,СВЦЭМ!$B$39:$B$782,N$47)+'СЕТ СН'!$G$14+СВЦЭМ!$D$10+'СЕТ СН'!$G$5-'СЕТ СН'!$G$24</f>
        <v>5189.3339341999999</v>
      </c>
      <c r="O67" s="36">
        <f>SUMIFS(СВЦЭМ!$D$39:$D$782,СВЦЭМ!$A$39:$A$782,$A67,СВЦЭМ!$B$39:$B$782,O$47)+'СЕТ СН'!$G$14+СВЦЭМ!$D$10+'СЕТ СН'!$G$5-'СЕТ СН'!$G$24</f>
        <v>5187.9774537900003</v>
      </c>
      <c r="P67" s="36">
        <f>SUMIFS(СВЦЭМ!$D$39:$D$782,СВЦЭМ!$A$39:$A$782,$A67,СВЦЭМ!$B$39:$B$782,P$47)+'СЕТ СН'!$G$14+СВЦЭМ!$D$10+'СЕТ СН'!$G$5-'СЕТ СН'!$G$24</f>
        <v>5200.7825530999999</v>
      </c>
      <c r="Q67" s="36">
        <f>SUMIFS(СВЦЭМ!$D$39:$D$782,СВЦЭМ!$A$39:$A$782,$A67,СВЦЭМ!$B$39:$B$782,Q$47)+'СЕТ СН'!$G$14+СВЦЭМ!$D$10+'СЕТ СН'!$G$5-'СЕТ СН'!$G$24</f>
        <v>5207.2696298800001</v>
      </c>
      <c r="R67" s="36">
        <f>SUMIFS(СВЦЭМ!$D$39:$D$782,СВЦЭМ!$A$39:$A$782,$A67,СВЦЭМ!$B$39:$B$782,R$47)+'СЕТ СН'!$G$14+СВЦЭМ!$D$10+'СЕТ СН'!$G$5-'СЕТ СН'!$G$24</f>
        <v>5213.5467213900001</v>
      </c>
      <c r="S67" s="36">
        <f>SUMIFS(СВЦЭМ!$D$39:$D$782,СВЦЭМ!$A$39:$A$782,$A67,СВЦЭМ!$B$39:$B$782,S$47)+'СЕТ СН'!$G$14+СВЦЭМ!$D$10+'СЕТ СН'!$G$5-'СЕТ СН'!$G$24</f>
        <v>5200.4689950100001</v>
      </c>
      <c r="T67" s="36">
        <f>SUMIFS(СВЦЭМ!$D$39:$D$782,СВЦЭМ!$A$39:$A$782,$A67,СВЦЭМ!$B$39:$B$782,T$47)+'СЕТ СН'!$G$14+СВЦЭМ!$D$10+'СЕТ СН'!$G$5-'СЕТ СН'!$G$24</f>
        <v>5181.2132887900007</v>
      </c>
      <c r="U67" s="36">
        <f>SUMIFS(СВЦЭМ!$D$39:$D$782,СВЦЭМ!$A$39:$A$782,$A67,СВЦЭМ!$B$39:$B$782,U$47)+'СЕТ СН'!$G$14+СВЦЭМ!$D$10+'СЕТ СН'!$G$5-'СЕТ СН'!$G$24</f>
        <v>5187.1959147500002</v>
      </c>
      <c r="V67" s="36">
        <f>SUMIFS(СВЦЭМ!$D$39:$D$782,СВЦЭМ!$A$39:$A$782,$A67,СВЦЭМ!$B$39:$B$782,V$47)+'СЕТ СН'!$G$14+СВЦЭМ!$D$10+'СЕТ СН'!$G$5-'СЕТ СН'!$G$24</f>
        <v>5175.0233614200006</v>
      </c>
      <c r="W67" s="36">
        <f>SUMIFS(СВЦЭМ!$D$39:$D$782,СВЦЭМ!$A$39:$A$782,$A67,СВЦЭМ!$B$39:$B$782,W$47)+'СЕТ СН'!$G$14+СВЦЭМ!$D$10+'СЕТ СН'!$G$5-'СЕТ СН'!$G$24</f>
        <v>5136.3520880100004</v>
      </c>
      <c r="X67" s="36">
        <f>SUMIFS(СВЦЭМ!$D$39:$D$782,СВЦЭМ!$A$39:$A$782,$A67,СВЦЭМ!$B$39:$B$782,X$47)+'СЕТ СН'!$G$14+СВЦЭМ!$D$10+'СЕТ СН'!$G$5-'СЕТ СН'!$G$24</f>
        <v>5164.50188213</v>
      </c>
      <c r="Y67" s="36">
        <f>SUMIFS(СВЦЭМ!$D$39:$D$782,СВЦЭМ!$A$39:$A$782,$A67,СВЦЭМ!$B$39:$B$782,Y$47)+'СЕТ СН'!$G$14+СВЦЭМ!$D$10+'СЕТ СН'!$G$5-'СЕТ СН'!$G$24</f>
        <v>5206.51237382</v>
      </c>
    </row>
    <row r="68" spans="1:26" ht="15.75" x14ac:dyDescent="0.2">
      <c r="A68" s="35">
        <f t="shared" si="1"/>
        <v>45433</v>
      </c>
      <c r="B68" s="36">
        <f>SUMIFS(СВЦЭМ!$D$39:$D$782,СВЦЭМ!$A$39:$A$782,$A68,СВЦЭМ!$B$39:$B$782,B$47)+'СЕТ СН'!$G$14+СВЦЭМ!$D$10+'СЕТ СН'!$G$5-'СЕТ СН'!$G$24</f>
        <v>5185.6540883200005</v>
      </c>
      <c r="C68" s="36">
        <f>SUMIFS(СВЦЭМ!$D$39:$D$782,СВЦЭМ!$A$39:$A$782,$A68,СВЦЭМ!$B$39:$B$782,C$47)+'СЕТ СН'!$G$14+СВЦЭМ!$D$10+'СЕТ СН'!$G$5-'СЕТ СН'!$G$24</f>
        <v>5294.6664016900004</v>
      </c>
      <c r="D68" s="36">
        <f>SUMIFS(СВЦЭМ!$D$39:$D$782,СВЦЭМ!$A$39:$A$782,$A68,СВЦЭМ!$B$39:$B$782,D$47)+'СЕТ СН'!$G$14+СВЦЭМ!$D$10+'СЕТ СН'!$G$5-'СЕТ СН'!$G$24</f>
        <v>5305.8743251000005</v>
      </c>
      <c r="E68" s="36">
        <f>SUMIFS(СВЦЭМ!$D$39:$D$782,СВЦЭМ!$A$39:$A$782,$A68,СВЦЭМ!$B$39:$B$782,E$47)+'СЕТ СН'!$G$14+СВЦЭМ!$D$10+'СЕТ СН'!$G$5-'СЕТ СН'!$G$24</f>
        <v>5364.1265941000001</v>
      </c>
      <c r="F68" s="36">
        <f>SUMIFS(СВЦЭМ!$D$39:$D$782,СВЦЭМ!$A$39:$A$782,$A68,СВЦЭМ!$B$39:$B$782,F$47)+'СЕТ СН'!$G$14+СВЦЭМ!$D$10+'СЕТ СН'!$G$5-'СЕТ СН'!$G$24</f>
        <v>5357.5258493300007</v>
      </c>
      <c r="G68" s="36">
        <f>SUMIFS(СВЦЭМ!$D$39:$D$782,СВЦЭМ!$A$39:$A$782,$A68,СВЦЭМ!$B$39:$B$782,G$47)+'СЕТ СН'!$G$14+СВЦЭМ!$D$10+'СЕТ СН'!$G$5-'СЕТ СН'!$G$24</f>
        <v>5315.9820247400003</v>
      </c>
      <c r="H68" s="36">
        <f>SUMIFS(СВЦЭМ!$D$39:$D$782,СВЦЭМ!$A$39:$A$782,$A68,СВЦЭМ!$B$39:$B$782,H$47)+'СЕТ СН'!$G$14+СВЦЭМ!$D$10+'СЕТ СН'!$G$5-'СЕТ СН'!$G$24</f>
        <v>5223.1372258900001</v>
      </c>
      <c r="I68" s="36">
        <f>SUMIFS(СВЦЭМ!$D$39:$D$782,СВЦЭМ!$A$39:$A$782,$A68,СВЦЭМ!$B$39:$B$782,I$47)+'СЕТ СН'!$G$14+СВЦЭМ!$D$10+'СЕТ СН'!$G$5-'СЕТ СН'!$G$24</f>
        <v>5183.9885738800003</v>
      </c>
      <c r="J68" s="36">
        <f>SUMIFS(СВЦЭМ!$D$39:$D$782,СВЦЭМ!$A$39:$A$782,$A68,СВЦЭМ!$B$39:$B$782,J$47)+'СЕТ СН'!$G$14+СВЦЭМ!$D$10+'СЕТ СН'!$G$5-'СЕТ СН'!$G$24</f>
        <v>5179.50616016</v>
      </c>
      <c r="K68" s="36">
        <f>SUMIFS(СВЦЭМ!$D$39:$D$782,СВЦЭМ!$A$39:$A$782,$A68,СВЦЭМ!$B$39:$B$782,K$47)+'СЕТ СН'!$G$14+СВЦЭМ!$D$10+'СЕТ СН'!$G$5-'СЕТ СН'!$G$24</f>
        <v>5185.7528492199999</v>
      </c>
      <c r="L68" s="36">
        <f>SUMIFS(СВЦЭМ!$D$39:$D$782,СВЦЭМ!$A$39:$A$782,$A68,СВЦЭМ!$B$39:$B$782,L$47)+'СЕТ СН'!$G$14+СВЦЭМ!$D$10+'СЕТ СН'!$G$5-'СЕТ СН'!$G$24</f>
        <v>5156.7494791700001</v>
      </c>
      <c r="M68" s="36">
        <f>SUMIFS(СВЦЭМ!$D$39:$D$782,СВЦЭМ!$A$39:$A$782,$A68,СВЦЭМ!$B$39:$B$782,M$47)+'СЕТ СН'!$G$14+СВЦЭМ!$D$10+'СЕТ СН'!$G$5-'СЕТ СН'!$G$24</f>
        <v>5157.53557869</v>
      </c>
      <c r="N68" s="36">
        <f>SUMIFS(СВЦЭМ!$D$39:$D$782,СВЦЭМ!$A$39:$A$782,$A68,СВЦЭМ!$B$39:$B$782,N$47)+'СЕТ СН'!$G$14+СВЦЭМ!$D$10+'СЕТ СН'!$G$5-'СЕТ СН'!$G$24</f>
        <v>5130.6482810800007</v>
      </c>
      <c r="O68" s="36">
        <f>SUMIFS(СВЦЭМ!$D$39:$D$782,СВЦЭМ!$A$39:$A$782,$A68,СВЦЭМ!$B$39:$B$782,O$47)+'СЕТ СН'!$G$14+СВЦЭМ!$D$10+'СЕТ СН'!$G$5-'СЕТ СН'!$G$24</f>
        <v>5138.7648516700001</v>
      </c>
      <c r="P68" s="36">
        <f>SUMIFS(СВЦЭМ!$D$39:$D$782,СВЦЭМ!$A$39:$A$782,$A68,СВЦЭМ!$B$39:$B$782,P$47)+'СЕТ СН'!$G$14+СВЦЭМ!$D$10+'СЕТ СН'!$G$5-'СЕТ СН'!$G$24</f>
        <v>5137.6281296200004</v>
      </c>
      <c r="Q68" s="36">
        <f>SUMIFS(СВЦЭМ!$D$39:$D$782,СВЦЭМ!$A$39:$A$782,$A68,СВЦЭМ!$B$39:$B$782,Q$47)+'СЕТ СН'!$G$14+СВЦЭМ!$D$10+'СЕТ СН'!$G$5-'СЕТ СН'!$G$24</f>
        <v>5145.8492660900001</v>
      </c>
      <c r="R68" s="36">
        <f>SUMIFS(СВЦЭМ!$D$39:$D$782,СВЦЭМ!$A$39:$A$782,$A68,СВЦЭМ!$B$39:$B$782,R$47)+'СЕТ СН'!$G$14+СВЦЭМ!$D$10+'СЕТ СН'!$G$5-'СЕТ СН'!$G$24</f>
        <v>5145.3626082600003</v>
      </c>
      <c r="S68" s="36">
        <f>SUMIFS(СВЦЭМ!$D$39:$D$782,СВЦЭМ!$A$39:$A$782,$A68,СВЦЭМ!$B$39:$B$782,S$47)+'СЕТ СН'!$G$14+СВЦЭМ!$D$10+'СЕТ СН'!$G$5-'СЕТ СН'!$G$24</f>
        <v>5151.63519576</v>
      </c>
      <c r="T68" s="36">
        <f>SUMIFS(СВЦЭМ!$D$39:$D$782,СВЦЭМ!$A$39:$A$782,$A68,СВЦЭМ!$B$39:$B$782,T$47)+'СЕТ СН'!$G$14+СВЦЭМ!$D$10+'СЕТ СН'!$G$5-'СЕТ СН'!$G$24</f>
        <v>5148.2002859100003</v>
      </c>
      <c r="U68" s="36">
        <f>SUMIFS(СВЦЭМ!$D$39:$D$782,СВЦЭМ!$A$39:$A$782,$A68,СВЦЭМ!$B$39:$B$782,U$47)+'СЕТ СН'!$G$14+СВЦЭМ!$D$10+'СЕТ СН'!$G$5-'СЕТ СН'!$G$24</f>
        <v>5154.30332868</v>
      </c>
      <c r="V68" s="36">
        <f>SUMIFS(СВЦЭМ!$D$39:$D$782,СВЦЭМ!$A$39:$A$782,$A68,СВЦЭМ!$B$39:$B$782,V$47)+'СЕТ СН'!$G$14+СВЦЭМ!$D$10+'СЕТ СН'!$G$5-'СЕТ СН'!$G$24</f>
        <v>5132.6745869400002</v>
      </c>
      <c r="W68" s="36">
        <f>SUMIFS(СВЦЭМ!$D$39:$D$782,СВЦЭМ!$A$39:$A$782,$A68,СВЦЭМ!$B$39:$B$782,W$47)+'СЕТ СН'!$G$14+СВЦЭМ!$D$10+'СЕТ СН'!$G$5-'СЕТ СН'!$G$24</f>
        <v>5099.9924860299998</v>
      </c>
      <c r="X68" s="36">
        <f>SUMIFS(СВЦЭМ!$D$39:$D$782,СВЦЭМ!$A$39:$A$782,$A68,СВЦЭМ!$B$39:$B$782,X$47)+'СЕТ СН'!$G$14+СВЦЭМ!$D$10+'СЕТ СН'!$G$5-'СЕТ СН'!$G$24</f>
        <v>5142.4896490900001</v>
      </c>
      <c r="Y68" s="36">
        <f>SUMIFS(СВЦЭМ!$D$39:$D$782,СВЦЭМ!$A$39:$A$782,$A68,СВЦЭМ!$B$39:$B$782,Y$47)+'СЕТ СН'!$G$14+СВЦЭМ!$D$10+'СЕТ СН'!$G$5-'СЕТ СН'!$G$24</f>
        <v>5138.3736465900001</v>
      </c>
    </row>
    <row r="69" spans="1:26" ht="15.75" x14ac:dyDescent="0.2">
      <c r="A69" s="35">
        <f t="shared" si="1"/>
        <v>45434</v>
      </c>
      <c r="B69" s="36">
        <f>SUMIFS(СВЦЭМ!$D$39:$D$782,СВЦЭМ!$A$39:$A$782,$A69,СВЦЭМ!$B$39:$B$782,B$47)+'СЕТ СН'!$G$14+СВЦЭМ!$D$10+'СЕТ СН'!$G$5-'СЕТ СН'!$G$24</f>
        <v>5188.71553159</v>
      </c>
      <c r="C69" s="36">
        <f>SUMIFS(СВЦЭМ!$D$39:$D$782,СВЦЭМ!$A$39:$A$782,$A69,СВЦЭМ!$B$39:$B$782,C$47)+'СЕТ СН'!$G$14+СВЦЭМ!$D$10+'СЕТ СН'!$G$5-'СЕТ СН'!$G$24</f>
        <v>5264.8485514500007</v>
      </c>
      <c r="D69" s="36">
        <f>SUMIFS(СВЦЭМ!$D$39:$D$782,СВЦЭМ!$A$39:$A$782,$A69,СВЦЭМ!$B$39:$B$782,D$47)+'СЕТ СН'!$G$14+СВЦЭМ!$D$10+'СЕТ СН'!$G$5-'СЕТ СН'!$G$24</f>
        <v>5304.0727796199999</v>
      </c>
      <c r="E69" s="36">
        <f>SUMIFS(СВЦЭМ!$D$39:$D$782,СВЦЭМ!$A$39:$A$782,$A69,СВЦЭМ!$B$39:$B$782,E$47)+'СЕТ СН'!$G$14+СВЦЭМ!$D$10+'СЕТ СН'!$G$5-'СЕТ СН'!$G$24</f>
        <v>5323.2315173699999</v>
      </c>
      <c r="F69" s="36">
        <f>SUMIFS(СВЦЭМ!$D$39:$D$782,СВЦЭМ!$A$39:$A$782,$A69,СВЦЭМ!$B$39:$B$782,F$47)+'СЕТ СН'!$G$14+СВЦЭМ!$D$10+'СЕТ СН'!$G$5-'СЕТ СН'!$G$24</f>
        <v>5321.7773002900003</v>
      </c>
      <c r="G69" s="36">
        <f>SUMIFS(СВЦЭМ!$D$39:$D$782,СВЦЭМ!$A$39:$A$782,$A69,СВЦЭМ!$B$39:$B$782,G$47)+'СЕТ СН'!$G$14+СВЦЭМ!$D$10+'СЕТ СН'!$G$5-'СЕТ СН'!$G$24</f>
        <v>5326.6552645499996</v>
      </c>
      <c r="H69" s="36">
        <f>SUMIFS(СВЦЭМ!$D$39:$D$782,СВЦЭМ!$A$39:$A$782,$A69,СВЦЭМ!$B$39:$B$782,H$47)+'СЕТ СН'!$G$14+СВЦЭМ!$D$10+'СЕТ СН'!$G$5-'СЕТ СН'!$G$24</f>
        <v>5251.69257199</v>
      </c>
      <c r="I69" s="36">
        <f>SUMIFS(СВЦЭМ!$D$39:$D$782,СВЦЭМ!$A$39:$A$782,$A69,СВЦЭМ!$B$39:$B$782,I$47)+'СЕТ СН'!$G$14+СВЦЭМ!$D$10+'СЕТ СН'!$G$5-'СЕТ СН'!$G$24</f>
        <v>5197.7526301400003</v>
      </c>
      <c r="J69" s="36">
        <f>SUMIFS(СВЦЭМ!$D$39:$D$782,СВЦЭМ!$A$39:$A$782,$A69,СВЦЭМ!$B$39:$B$782,J$47)+'СЕТ СН'!$G$14+СВЦЭМ!$D$10+'СЕТ СН'!$G$5-'СЕТ СН'!$G$24</f>
        <v>5205.8376636100002</v>
      </c>
      <c r="K69" s="36">
        <f>SUMIFS(СВЦЭМ!$D$39:$D$782,СВЦЭМ!$A$39:$A$782,$A69,СВЦЭМ!$B$39:$B$782,K$47)+'СЕТ СН'!$G$14+СВЦЭМ!$D$10+'СЕТ СН'!$G$5-'СЕТ СН'!$G$24</f>
        <v>5175.6471378799997</v>
      </c>
      <c r="L69" s="36">
        <f>SUMIFS(СВЦЭМ!$D$39:$D$782,СВЦЭМ!$A$39:$A$782,$A69,СВЦЭМ!$B$39:$B$782,L$47)+'СЕТ СН'!$G$14+СВЦЭМ!$D$10+'СЕТ СН'!$G$5-'СЕТ СН'!$G$24</f>
        <v>5145.3009611899997</v>
      </c>
      <c r="M69" s="36">
        <f>SUMIFS(СВЦЭМ!$D$39:$D$782,СВЦЭМ!$A$39:$A$782,$A69,СВЦЭМ!$B$39:$B$782,M$47)+'СЕТ СН'!$G$14+СВЦЭМ!$D$10+'СЕТ СН'!$G$5-'СЕТ СН'!$G$24</f>
        <v>5171.1675607400002</v>
      </c>
      <c r="N69" s="36">
        <f>SUMIFS(СВЦЭМ!$D$39:$D$782,СВЦЭМ!$A$39:$A$782,$A69,СВЦЭМ!$B$39:$B$782,N$47)+'СЕТ СН'!$G$14+СВЦЭМ!$D$10+'СЕТ СН'!$G$5-'СЕТ СН'!$G$24</f>
        <v>5188.9807538499999</v>
      </c>
      <c r="O69" s="36">
        <f>SUMIFS(СВЦЭМ!$D$39:$D$782,СВЦЭМ!$A$39:$A$782,$A69,СВЦЭМ!$B$39:$B$782,O$47)+'СЕТ СН'!$G$14+СВЦЭМ!$D$10+'СЕТ СН'!$G$5-'СЕТ СН'!$G$24</f>
        <v>5197.7498940799996</v>
      </c>
      <c r="P69" s="36">
        <f>SUMIFS(СВЦЭМ!$D$39:$D$782,СВЦЭМ!$A$39:$A$782,$A69,СВЦЭМ!$B$39:$B$782,P$47)+'СЕТ СН'!$G$14+СВЦЭМ!$D$10+'СЕТ СН'!$G$5-'СЕТ СН'!$G$24</f>
        <v>5205.3919595200005</v>
      </c>
      <c r="Q69" s="36">
        <f>SUMIFS(СВЦЭМ!$D$39:$D$782,СВЦЭМ!$A$39:$A$782,$A69,СВЦЭМ!$B$39:$B$782,Q$47)+'СЕТ СН'!$G$14+СВЦЭМ!$D$10+'СЕТ СН'!$G$5-'СЕТ СН'!$G$24</f>
        <v>5221.6288962799999</v>
      </c>
      <c r="R69" s="36">
        <f>SUMIFS(СВЦЭМ!$D$39:$D$782,СВЦЭМ!$A$39:$A$782,$A69,СВЦЭМ!$B$39:$B$782,R$47)+'СЕТ СН'!$G$14+СВЦЭМ!$D$10+'СЕТ СН'!$G$5-'СЕТ СН'!$G$24</f>
        <v>5224.7786582600002</v>
      </c>
      <c r="S69" s="36">
        <f>SUMIFS(СВЦЭМ!$D$39:$D$782,СВЦЭМ!$A$39:$A$782,$A69,СВЦЭМ!$B$39:$B$782,S$47)+'СЕТ СН'!$G$14+СВЦЭМ!$D$10+'СЕТ СН'!$G$5-'СЕТ СН'!$G$24</f>
        <v>5229.4421319800003</v>
      </c>
      <c r="T69" s="36">
        <f>SUMIFS(СВЦЭМ!$D$39:$D$782,СВЦЭМ!$A$39:$A$782,$A69,СВЦЭМ!$B$39:$B$782,T$47)+'СЕТ СН'!$G$14+СВЦЭМ!$D$10+'СЕТ СН'!$G$5-'СЕТ СН'!$G$24</f>
        <v>5206.7790356400001</v>
      </c>
      <c r="U69" s="36">
        <f>SUMIFS(СВЦЭМ!$D$39:$D$782,СВЦЭМ!$A$39:$A$782,$A69,СВЦЭМ!$B$39:$B$782,U$47)+'СЕТ СН'!$G$14+СВЦЭМ!$D$10+'СЕТ СН'!$G$5-'СЕТ СН'!$G$24</f>
        <v>5195.7258968400001</v>
      </c>
      <c r="V69" s="36">
        <f>SUMIFS(СВЦЭМ!$D$39:$D$782,СВЦЭМ!$A$39:$A$782,$A69,СВЦЭМ!$B$39:$B$782,V$47)+'СЕТ СН'!$G$14+СВЦЭМ!$D$10+'СЕТ СН'!$G$5-'СЕТ СН'!$G$24</f>
        <v>5140.2386966800004</v>
      </c>
      <c r="W69" s="36">
        <f>SUMIFS(СВЦЭМ!$D$39:$D$782,СВЦЭМ!$A$39:$A$782,$A69,СВЦЭМ!$B$39:$B$782,W$47)+'СЕТ СН'!$G$14+СВЦЭМ!$D$10+'СЕТ СН'!$G$5-'СЕТ СН'!$G$24</f>
        <v>5099.8383746400004</v>
      </c>
      <c r="X69" s="36">
        <f>SUMIFS(СВЦЭМ!$D$39:$D$782,СВЦЭМ!$A$39:$A$782,$A69,СВЦЭМ!$B$39:$B$782,X$47)+'СЕТ СН'!$G$14+СВЦЭМ!$D$10+'СЕТ СН'!$G$5-'СЕТ СН'!$G$24</f>
        <v>5129.9675909699999</v>
      </c>
      <c r="Y69" s="36">
        <f>SUMIFS(СВЦЭМ!$D$39:$D$782,СВЦЭМ!$A$39:$A$782,$A69,СВЦЭМ!$B$39:$B$782,Y$47)+'СЕТ СН'!$G$14+СВЦЭМ!$D$10+'СЕТ СН'!$G$5-'СЕТ СН'!$G$24</f>
        <v>5137.3695971100005</v>
      </c>
    </row>
    <row r="70" spans="1:26" ht="15.75" x14ac:dyDescent="0.2">
      <c r="A70" s="35">
        <f t="shared" si="1"/>
        <v>45435</v>
      </c>
      <c r="B70" s="36">
        <f>SUMIFS(СВЦЭМ!$D$39:$D$782,СВЦЭМ!$A$39:$A$782,$A70,СВЦЭМ!$B$39:$B$782,B$47)+'СЕТ СН'!$G$14+СВЦЭМ!$D$10+'СЕТ СН'!$G$5-'СЕТ СН'!$G$24</f>
        <v>5166.4387782100002</v>
      </c>
      <c r="C70" s="36">
        <f>SUMIFS(СВЦЭМ!$D$39:$D$782,СВЦЭМ!$A$39:$A$782,$A70,СВЦЭМ!$B$39:$B$782,C$47)+'СЕТ СН'!$G$14+СВЦЭМ!$D$10+'СЕТ СН'!$G$5-'СЕТ СН'!$G$24</f>
        <v>5240.0625639500004</v>
      </c>
      <c r="D70" s="36">
        <f>SUMIFS(СВЦЭМ!$D$39:$D$782,СВЦЭМ!$A$39:$A$782,$A70,СВЦЭМ!$B$39:$B$782,D$47)+'СЕТ СН'!$G$14+СВЦЭМ!$D$10+'СЕТ СН'!$G$5-'СЕТ СН'!$G$24</f>
        <v>5260.4934526300003</v>
      </c>
      <c r="E70" s="36">
        <f>SUMIFS(СВЦЭМ!$D$39:$D$782,СВЦЭМ!$A$39:$A$782,$A70,СВЦЭМ!$B$39:$B$782,E$47)+'СЕТ СН'!$G$14+СВЦЭМ!$D$10+'СЕТ СН'!$G$5-'СЕТ СН'!$G$24</f>
        <v>5248.3030093899997</v>
      </c>
      <c r="F70" s="36">
        <f>SUMIFS(СВЦЭМ!$D$39:$D$782,СВЦЭМ!$A$39:$A$782,$A70,СВЦЭМ!$B$39:$B$782,F$47)+'СЕТ СН'!$G$14+СВЦЭМ!$D$10+'СЕТ СН'!$G$5-'СЕТ СН'!$G$24</f>
        <v>5256.2479282200002</v>
      </c>
      <c r="G70" s="36">
        <f>SUMIFS(СВЦЭМ!$D$39:$D$782,СВЦЭМ!$A$39:$A$782,$A70,СВЦЭМ!$B$39:$B$782,G$47)+'СЕТ СН'!$G$14+СВЦЭМ!$D$10+'СЕТ СН'!$G$5-'СЕТ СН'!$G$24</f>
        <v>5247.2130400300002</v>
      </c>
      <c r="H70" s="36">
        <f>SUMIFS(СВЦЭМ!$D$39:$D$782,СВЦЭМ!$A$39:$A$782,$A70,СВЦЭМ!$B$39:$B$782,H$47)+'СЕТ СН'!$G$14+СВЦЭМ!$D$10+'СЕТ СН'!$G$5-'СЕТ СН'!$G$24</f>
        <v>5252.5361704900006</v>
      </c>
      <c r="I70" s="36">
        <f>SUMIFS(СВЦЭМ!$D$39:$D$782,СВЦЭМ!$A$39:$A$782,$A70,СВЦЭМ!$B$39:$B$782,I$47)+'СЕТ СН'!$G$14+СВЦЭМ!$D$10+'СЕТ СН'!$G$5-'СЕТ СН'!$G$24</f>
        <v>5185.3314365900005</v>
      </c>
      <c r="J70" s="36">
        <f>SUMIFS(СВЦЭМ!$D$39:$D$782,СВЦЭМ!$A$39:$A$782,$A70,СВЦЭМ!$B$39:$B$782,J$47)+'СЕТ СН'!$G$14+СВЦЭМ!$D$10+'СЕТ СН'!$G$5-'СЕТ СН'!$G$24</f>
        <v>5154.4597951300002</v>
      </c>
      <c r="K70" s="36">
        <f>SUMIFS(СВЦЭМ!$D$39:$D$782,СВЦЭМ!$A$39:$A$782,$A70,СВЦЭМ!$B$39:$B$782,K$47)+'СЕТ СН'!$G$14+СВЦЭМ!$D$10+'СЕТ СН'!$G$5-'СЕТ СН'!$G$24</f>
        <v>5140.2865806</v>
      </c>
      <c r="L70" s="36">
        <f>SUMIFS(СВЦЭМ!$D$39:$D$782,СВЦЭМ!$A$39:$A$782,$A70,СВЦЭМ!$B$39:$B$782,L$47)+'СЕТ СН'!$G$14+СВЦЭМ!$D$10+'СЕТ СН'!$G$5-'СЕТ СН'!$G$24</f>
        <v>5148.8590413600004</v>
      </c>
      <c r="M70" s="36">
        <f>SUMIFS(СВЦЭМ!$D$39:$D$782,СВЦЭМ!$A$39:$A$782,$A70,СВЦЭМ!$B$39:$B$782,M$47)+'СЕТ СН'!$G$14+СВЦЭМ!$D$10+'СЕТ СН'!$G$5-'СЕТ СН'!$G$24</f>
        <v>5147.7549118799998</v>
      </c>
      <c r="N70" s="36">
        <f>SUMIFS(СВЦЭМ!$D$39:$D$782,СВЦЭМ!$A$39:$A$782,$A70,СВЦЭМ!$B$39:$B$782,N$47)+'СЕТ СН'!$G$14+СВЦЭМ!$D$10+'СЕТ СН'!$G$5-'СЕТ СН'!$G$24</f>
        <v>5141.1884321300004</v>
      </c>
      <c r="O70" s="36">
        <f>SUMIFS(СВЦЭМ!$D$39:$D$782,СВЦЭМ!$A$39:$A$782,$A70,СВЦЭМ!$B$39:$B$782,O$47)+'СЕТ СН'!$G$14+СВЦЭМ!$D$10+'СЕТ СН'!$G$5-'СЕТ СН'!$G$24</f>
        <v>5147.6971365200006</v>
      </c>
      <c r="P70" s="36">
        <f>SUMIFS(СВЦЭМ!$D$39:$D$782,СВЦЭМ!$A$39:$A$782,$A70,СВЦЭМ!$B$39:$B$782,P$47)+'СЕТ СН'!$G$14+СВЦЭМ!$D$10+'СЕТ СН'!$G$5-'СЕТ СН'!$G$24</f>
        <v>5156.0622356000003</v>
      </c>
      <c r="Q70" s="36">
        <f>SUMIFS(СВЦЭМ!$D$39:$D$782,СВЦЭМ!$A$39:$A$782,$A70,СВЦЭМ!$B$39:$B$782,Q$47)+'СЕТ СН'!$G$14+СВЦЭМ!$D$10+'СЕТ СН'!$G$5-'СЕТ СН'!$G$24</f>
        <v>5176.2918711600005</v>
      </c>
      <c r="R70" s="36">
        <f>SUMIFS(СВЦЭМ!$D$39:$D$782,СВЦЭМ!$A$39:$A$782,$A70,СВЦЭМ!$B$39:$B$782,R$47)+'СЕТ СН'!$G$14+СВЦЭМ!$D$10+'СЕТ СН'!$G$5-'СЕТ СН'!$G$24</f>
        <v>5178.9459704700002</v>
      </c>
      <c r="S70" s="36">
        <f>SUMIFS(СВЦЭМ!$D$39:$D$782,СВЦЭМ!$A$39:$A$782,$A70,СВЦЭМ!$B$39:$B$782,S$47)+'СЕТ СН'!$G$14+СВЦЭМ!$D$10+'СЕТ СН'!$G$5-'СЕТ СН'!$G$24</f>
        <v>5166.51350817</v>
      </c>
      <c r="T70" s="36">
        <f>SUMIFS(СВЦЭМ!$D$39:$D$782,СВЦЭМ!$A$39:$A$782,$A70,СВЦЭМ!$B$39:$B$782,T$47)+'СЕТ СН'!$G$14+СВЦЭМ!$D$10+'СЕТ СН'!$G$5-'СЕТ СН'!$G$24</f>
        <v>5166.3551672600006</v>
      </c>
      <c r="U70" s="36">
        <f>SUMIFS(СВЦЭМ!$D$39:$D$782,СВЦЭМ!$A$39:$A$782,$A70,СВЦЭМ!$B$39:$B$782,U$47)+'СЕТ СН'!$G$14+СВЦЭМ!$D$10+'СЕТ СН'!$G$5-'СЕТ СН'!$G$24</f>
        <v>5180.8869549600004</v>
      </c>
      <c r="V70" s="36">
        <f>SUMIFS(СВЦЭМ!$D$39:$D$782,СВЦЭМ!$A$39:$A$782,$A70,СВЦЭМ!$B$39:$B$782,V$47)+'СЕТ СН'!$G$14+СВЦЭМ!$D$10+'СЕТ СН'!$G$5-'СЕТ СН'!$G$24</f>
        <v>5169.01148423</v>
      </c>
      <c r="W70" s="36">
        <f>SUMIFS(СВЦЭМ!$D$39:$D$782,СВЦЭМ!$A$39:$A$782,$A70,СВЦЭМ!$B$39:$B$782,W$47)+'СЕТ СН'!$G$14+СВЦЭМ!$D$10+'СЕТ СН'!$G$5-'СЕТ СН'!$G$24</f>
        <v>5143.5187705099997</v>
      </c>
      <c r="X70" s="36">
        <f>SUMIFS(СВЦЭМ!$D$39:$D$782,СВЦЭМ!$A$39:$A$782,$A70,СВЦЭМ!$B$39:$B$782,X$47)+'СЕТ СН'!$G$14+СВЦЭМ!$D$10+'СЕТ СН'!$G$5-'СЕТ СН'!$G$24</f>
        <v>5171.3843972000004</v>
      </c>
      <c r="Y70" s="36">
        <f>SUMIFS(СВЦЭМ!$D$39:$D$782,СВЦЭМ!$A$39:$A$782,$A70,СВЦЭМ!$B$39:$B$782,Y$47)+'СЕТ СН'!$G$14+СВЦЭМ!$D$10+'СЕТ СН'!$G$5-'СЕТ СН'!$G$24</f>
        <v>5232.5837365099997</v>
      </c>
    </row>
    <row r="71" spans="1:26" ht="15.75" x14ac:dyDescent="0.2">
      <c r="A71" s="35">
        <f t="shared" si="1"/>
        <v>45436</v>
      </c>
      <c r="B71" s="36">
        <f>SUMIFS(СВЦЭМ!$D$39:$D$782,СВЦЭМ!$A$39:$A$782,$A71,СВЦЭМ!$B$39:$B$782,B$47)+'СЕТ СН'!$G$14+СВЦЭМ!$D$10+'СЕТ СН'!$G$5-'СЕТ СН'!$G$24</f>
        <v>5154.7426754500002</v>
      </c>
      <c r="C71" s="36">
        <f>SUMIFS(СВЦЭМ!$D$39:$D$782,СВЦЭМ!$A$39:$A$782,$A71,СВЦЭМ!$B$39:$B$782,C$47)+'СЕТ СН'!$G$14+СВЦЭМ!$D$10+'СЕТ СН'!$G$5-'СЕТ СН'!$G$24</f>
        <v>5236.9619037700004</v>
      </c>
      <c r="D71" s="36">
        <f>SUMIFS(СВЦЭМ!$D$39:$D$782,СВЦЭМ!$A$39:$A$782,$A71,СВЦЭМ!$B$39:$B$782,D$47)+'СЕТ СН'!$G$14+СВЦЭМ!$D$10+'СЕТ СН'!$G$5-'СЕТ СН'!$G$24</f>
        <v>5255.1844503100001</v>
      </c>
      <c r="E71" s="36">
        <f>SUMIFS(СВЦЭМ!$D$39:$D$782,СВЦЭМ!$A$39:$A$782,$A71,СВЦЭМ!$B$39:$B$782,E$47)+'СЕТ СН'!$G$14+СВЦЭМ!$D$10+'СЕТ СН'!$G$5-'СЕТ СН'!$G$24</f>
        <v>5320.8629681399998</v>
      </c>
      <c r="F71" s="36">
        <f>SUMIFS(СВЦЭМ!$D$39:$D$782,СВЦЭМ!$A$39:$A$782,$A71,СВЦЭМ!$B$39:$B$782,F$47)+'СЕТ СН'!$G$14+СВЦЭМ!$D$10+'СЕТ СН'!$G$5-'СЕТ СН'!$G$24</f>
        <v>5307.65940194</v>
      </c>
      <c r="G71" s="36">
        <f>SUMIFS(СВЦЭМ!$D$39:$D$782,СВЦЭМ!$A$39:$A$782,$A71,СВЦЭМ!$B$39:$B$782,G$47)+'СЕТ СН'!$G$14+СВЦЭМ!$D$10+'СЕТ СН'!$G$5-'СЕТ СН'!$G$24</f>
        <v>5269.1369076400006</v>
      </c>
      <c r="H71" s="36">
        <f>SUMIFS(СВЦЭМ!$D$39:$D$782,СВЦЭМ!$A$39:$A$782,$A71,СВЦЭМ!$B$39:$B$782,H$47)+'СЕТ СН'!$G$14+СВЦЭМ!$D$10+'СЕТ СН'!$G$5-'СЕТ СН'!$G$24</f>
        <v>5150.7387670799999</v>
      </c>
      <c r="I71" s="36">
        <f>SUMIFS(СВЦЭМ!$D$39:$D$782,СВЦЭМ!$A$39:$A$782,$A71,СВЦЭМ!$B$39:$B$782,I$47)+'СЕТ СН'!$G$14+СВЦЭМ!$D$10+'СЕТ СН'!$G$5-'СЕТ СН'!$G$24</f>
        <v>5063.3102860500003</v>
      </c>
      <c r="J71" s="36">
        <f>SUMIFS(СВЦЭМ!$D$39:$D$782,СВЦЭМ!$A$39:$A$782,$A71,СВЦЭМ!$B$39:$B$782,J$47)+'СЕТ СН'!$G$14+СВЦЭМ!$D$10+'СЕТ СН'!$G$5-'СЕТ СН'!$G$24</f>
        <v>5026.3382567500003</v>
      </c>
      <c r="K71" s="36">
        <f>SUMIFS(СВЦЭМ!$D$39:$D$782,СВЦЭМ!$A$39:$A$782,$A71,СВЦЭМ!$B$39:$B$782,K$47)+'СЕТ СН'!$G$14+СВЦЭМ!$D$10+'СЕТ СН'!$G$5-'СЕТ СН'!$G$24</f>
        <v>5002.1049916499996</v>
      </c>
      <c r="L71" s="36">
        <f>SUMIFS(СВЦЭМ!$D$39:$D$782,СВЦЭМ!$A$39:$A$782,$A71,СВЦЭМ!$B$39:$B$782,L$47)+'СЕТ СН'!$G$14+СВЦЭМ!$D$10+'СЕТ СН'!$G$5-'СЕТ СН'!$G$24</f>
        <v>4983.8076055399997</v>
      </c>
      <c r="M71" s="36">
        <f>SUMIFS(СВЦЭМ!$D$39:$D$782,СВЦЭМ!$A$39:$A$782,$A71,СВЦЭМ!$B$39:$B$782,M$47)+'СЕТ СН'!$G$14+СВЦЭМ!$D$10+'СЕТ СН'!$G$5-'СЕТ СН'!$G$24</f>
        <v>4983.70668991</v>
      </c>
      <c r="N71" s="36">
        <f>SUMIFS(СВЦЭМ!$D$39:$D$782,СВЦЭМ!$A$39:$A$782,$A71,СВЦЭМ!$B$39:$B$782,N$47)+'СЕТ СН'!$G$14+СВЦЭМ!$D$10+'СЕТ СН'!$G$5-'СЕТ СН'!$G$24</f>
        <v>4993.03830208</v>
      </c>
      <c r="O71" s="36">
        <f>SUMIFS(СВЦЭМ!$D$39:$D$782,СВЦЭМ!$A$39:$A$782,$A71,СВЦЭМ!$B$39:$B$782,O$47)+'СЕТ СН'!$G$14+СВЦЭМ!$D$10+'СЕТ СН'!$G$5-'СЕТ СН'!$G$24</f>
        <v>4998.4901953799999</v>
      </c>
      <c r="P71" s="36">
        <f>SUMIFS(СВЦЭМ!$D$39:$D$782,СВЦЭМ!$A$39:$A$782,$A71,СВЦЭМ!$B$39:$B$782,P$47)+'СЕТ СН'!$G$14+СВЦЭМ!$D$10+'СЕТ СН'!$G$5-'СЕТ СН'!$G$24</f>
        <v>5006.6030236000006</v>
      </c>
      <c r="Q71" s="36">
        <f>SUMIFS(СВЦЭМ!$D$39:$D$782,СВЦЭМ!$A$39:$A$782,$A71,СВЦЭМ!$B$39:$B$782,Q$47)+'СЕТ СН'!$G$14+СВЦЭМ!$D$10+'СЕТ СН'!$G$5-'СЕТ СН'!$G$24</f>
        <v>5024.2244037500004</v>
      </c>
      <c r="R71" s="36">
        <f>SUMIFS(СВЦЭМ!$D$39:$D$782,СВЦЭМ!$A$39:$A$782,$A71,СВЦЭМ!$B$39:$B$782,R$47)+'СЕТ СН'!$G$14+СВЦЭМ!$D$10+'СЕТ СН'!$G$5-'СЕТ СН'!$G$24</f>
        <v>5044.18263071</v>
      </c>
      <c r="S71" s="36">
        <f>SUMIFS(СВЦЭМ!$D$39:$D$782,СВЦЭМ!$A$39:$A$782,$A71,СВЦЭМ!$B$39:$B$782,S$47)+'СЕТ СН'!$G$14+СВЦЭМ!$D$10+'СЕТ СН'!$G$5-'СЕТ СН'!$G$24</f>
        <v>5038.5904196500005</v>
      </c>
      <c r="T71" s="36">
        <f>SUMIFS(СВЦЭМ!$D$39:$D$782,СВЦЭМ!$A$39:$A$782,$A71,СВЦЭМ!$B$39:$B$782,T$47)+'СЕТ СН'!$G$14+СВЦЭМ!$D$10+'СЕТ СН'!$G$5-'СЕТ СН'!$G$24</f>
        <v>5019.3580605200004</v>
      </c>
      <c r="U71" s="36">
        <f>SUMIFS(СВЦЭМ!$D$39:$D$782,СВЦЭМ!$A$39:$A$782,$A71,СВЦЭМ!$B$39:$B$782,U$47)+'СЕТ СН'!$G$14+СВЦЭМ!$D$10+'СЕТ СН'!$G$5-'СЕТ СН'!$G$24</f>
        <v>5005.2762698400002</v>
      </c>
      <c r="V71" s="36">
        <f>SUMIFS(СВЦЭМ!$D$39:$D$782,СВЦЭМ!$A$39:$A$782,$A71,СВЦЭМ!$B$39:$B$782,V$47)+'СЕТ СН'!$G$14+СВЦЭМ!$D$10+'СЕТ СН'!$G$5-'СЕТ СН'!$G$24</f>
        <v>4989.9472183899998</v>
      </c>
      <c r="W71" s="36">
        <f>SUMIFS(СВЦЭМ!$D$39:$D$782,СВЦЭМ!$A$39:$A$782,$A71,СВЦЭМ!$B$39:$B$782,W$47)+'СЕТ СН'!$G$14+СВЦЭМ!$D$10+'СЕТ СН'!$G$5-'СЕТ СН'!$G$24</f>
        <v>4970.0058853500004</v>
      </c>
      <c r="X71" s="36">
        <f>SUMIFS(СВЦЭМ!$D$39:$D$782,СВЦЭМ!$A$39:$A$782,$A71,СВЦЭМ!$B$39:$B$782,X$47)+'СЕТ СН'!$G$14+СВЦЭМ!$D$10+'СЕТ СН'!$G$5-'СЕТ СН'!$G$24</f>
        <v>4989.3576788500004</v>
      </c>
      <c r="Y71" s="36">
        <f>SUMIFS(СВЦЭМ!$D$39:$D$782,СВЦЭМ!$A$39:$A$782,$A71,СВЦЭМ!$B$39:$B$782,Y$47)+'СЕТ СН'!$G$14+СВЦЭМ!$D$10+'СЕТ СН'!$G$5-'СЕТ СН'!$G$24</f>
        <v>5081.7718304299997</v>
      </c>
    </row>
    <row r="72" spans="1:26" ht="15.75" x14ac:dyDescent="0.2">
      <c r="A72" s="35">
        <f t="shared" si="1"/>
        <v>45437</v>
      </c>
      <c r="B72" s="36">
        <f>SUMIFS(СВЦЭМ!$D$39:$D$782,СВЦЭМ!$A$39:$A$782,$A72,СВЦЭМ!$B$39:$B$782,B$47)+'СЕТ СН'!$G$14+СВЦЭМ!$D$10+'СЕТ СН'!$G$5-'СЕТ СН'!$G$24</f>
        <v>5064.9207924900002</v>
      </c>
      <c r="C72" s="36">
        <f>SUMIFS(СВЦЭМ!$D$39:$D$782,СВЦЭМ!$A$39:$A$782,$A72,СВЦЭМ!$B$39:$B$782,C$47)+'СЕТ СН'!$G$14+СВЦЭМ!$D$10+'СЕТ СН'!$G$5-'СЕТ СН'!$G$24</f>
        <v>5134.3509689700004</v>
      </c>
      <c r="D72" s="36">
        <f>SUMIFS(СВЦЭМ!$D$39:$D$782,СВЦЭМ!$A$39:$A$782,$A72,СВЦЭМ!$B$39:$B$782,D$47)+'СЕТ СН'!$G$14+СВЦЭМ!$D$10+'СЕТ СН'!$G$5-'СЕТ СН'!$G$24</f>
        <v>5251.7614822300002</v>
      </c>
      <c r="E72" s="36">
        <f>SUMIFS(СВЦЭМ!$D$39:$D$782,СВЦЭМ!$A$39:$A$782,$A72,СВЦЭМ!$B$39:$B$782,E$47)+'СЕТ СН'!$G$14+СВЦЭМ!$D$10+'СЕТ СН'!$G$5-'СЕТ СН'!$G$24</f>
        <v>5257.6118117100004</v>
      </c>
      <c r="F72" s="36">
        <f>SUMIFS(СВЦЭМ!$D$39:$D$782,СВЦЭМ!$A$39:$A$782,$A72,СВЦЭМ!$B$39:$B$782,F$47)+'СЕТ СН'!$G$14+СВЦЭМ!$D$10+'СЕТ СН'!$G$5-'СЕТ СН'!$G$24</f>
        <v>5247.81071729</v>
      </c>
      <c r="G72" s="36">
        <f>SUMIFS(СВЦЭМ!$D$39:$D$782,СВЦЭМ!$A$39:$A$782,$A72,СВЦЭМ!$B$39:$B$782,G$47)+'СЕТ СН'!$G$14+СВЦЭМ!$D$10+'СЕТ СН'!$G$5-'СЕТ СН'!$G$24</f>
        <v>5262.9461283199998</v>
      </c>
      <c r="H72" s="36">
        <f>SUMIFS(СВЦЭМ!$D$39:$D$782,СВЦЭМ!$A$39:$A$782,$A72,СВЦЭМ!$B$39:$B$782,H$47)+'СЕТ СН'!$G$14+СВЦЭМ!$D$10+'СЕТ СН'!$G$5-'СЕТ СН'!$G$24</f>
        <v>5211.42582932</v>
      </c>
      <c r="I72" s="36">
        <f>SUMIFS(СВЦЭМ!$D$39:$D$782,СВЦЭМ!$A$39:$A$782,$A72,СВЦЭМ!$B$39:$B$782,I$47)+'СЕТ СН'!$G$14+СВЦЭМ!$D$10+'СЕТ СН'!$G$5-'СЕТ СН'!$G$24</f>
        <v>5130.1278838899998</v>
      </c>
      <c r="J72" s="36">
        <f>SUMIFS(СВЦЭМ!$D$39:$D$782,СВЦЭМ!$A$39:$A$782,$A72,СВЦЭМ!$B$39:$B$782,J$47)+'СЕТ СН'!$G$14+СВЦЭМ!$D$10+'СЕТ СН'!$G$5-'СЕТ СН'!$G$24</f>
        <v>5025.6210208700004</v>
      </c>
      <c r="K72" s="36">
        <f>SUMIFS(СВЦЭМ!$D$39:$D$782,СВЦЭМ!$A$39:$A$782,$A72,СВЦЭМ!$B$39:$B$782,K$47)+'СЕТ СН'!$G$14+СВЦЭМ!$D$10+'СЕТ СН'!$G$5-'СЕТ СН'!$G$24</f>
        <v>4974.0679343700003</v>
      </c>
      <c r="L72" s="36">
        <f>SUMIFS(СВЦЭМ!$D$39:$D$782,СВЦЭМ!$A$39:$A$782,$A72,СВЦЭМ!$B$39:$B$782,L$47)+'СЕТ СН'!$G$14+СВЦЭМ!$D$10+'СЕТ СН'!$G$5-'СЕТ СН'!$G$24</f>
        <v>4966.3339982300004</v>
      </c>
      <c r="M72" s="36">
        <f>SUMIFS(СВЦЭМ!$D$39:$D$782,СВЦЭМ!$A$39:$A$782,$A72,СВЦЭМ!$B$39:$B$782,M$47)+'СЕТ СН'!$G$14+СВЦЭМ!$D$10+'СЕТ СН'!$G$5-'СЕТ СН'!$G$24</f>
        <v>4958.9695599300003</v>
      </c>
      <c r="N72" s="36">
        <f>SUMIFS(СВЦЭМ!$D$39:$D$782,СВЦЭМ!$A$39:$A$782,$A72,СВЦЭМ!$B$39:$B$782,N$47)+'СЕТ СН'!$G$14+СВЦЭМ!$D$10+'СЕТ СН'!$G$5-'СЕТ СН'!$G$24</f>
        <v>4954.0046341800007</v>
      </c>
      <c r="O72" s="36">
        <f>SUMIFS(СВЦЭМ!$D$39:$D$782,СВЦЭМ!$A$39:$A$782,$A72,СВЦЭМ!$B$39:$B$782,O$47)+'СЕТ СН'!$G$14+СВЦЭМ!$D$10+'СЕТ СН'!$G$5-'СЕТ СН'!$G$24</f>
        <v>4967.6535073699997</v>
      </c>
      <c r="P72" s="36">
        <f>SUMIFS(СВЦЭМ!$D$39:$D$782,СВЦЭМ!$A$39:$A$782,$A72,СВЦЭМ!$B$39:$B$782,P$47)+'СЕТ СН'!$G$14+СВЦЭМ!$D$10+'СЕТ СН'!$G$5-'СЕТ СН'!$G$24</f>
        <v>4978.1361057699996</v>
      </c>
      <c r="Q72" s="36">
        <f>SUMIFS(СВЦЭМ!$D$39:$D$782,СВЦЭМ!$A$39:$A$782,$A72,СВЦЭМ!$B$39:$B$782,Q$47)+'СЕТ СН'!$G$14+СВЦЭМ!$D$10+'СЕТ СН'!$G$5-'СЕТ СН'!$G$24</f>
        <v>4996.8876895100002</v>
      </c>
      <c r="R72" s="36">
        <f>SUMIFS(СВЦЭМ!$D$39:$D$782,СВЦЭМ!$A$39:$A$782,$A72,СВЦЭМ!$B$39:$B$782,R$47)+'СЕТ СН'!$G$14+СВЦЭМ!$D$10+'СЕТ СН'!$G$5-'СЕТ СН'!$G$24</f>
        <v>5011.8294123699998</v>
      </c>
      <c r="S72" s="36">
        <f>SUMIFS(СВЦЭМ!$D$39:$D$782,СВЦЭМ!$A$39:$A$782,$A72,СВЦЭМ!$B$39:$B$782,S$47)+'СЕТ СН'!$G$14+СВЦЭМ!$D$10+'СЕТ СН'!$G$5-'СЕТ СН'!$G$24</f>
        <v>4998.15456705</v>
      </c>
      <c r="T72" s="36">
        <f>SUMIFS(СВЦЭМ!$D$39:$D$782,СВЦЭМ!$A$39:$A$782,$A72,СВЦЭМ!$B$39:$B$782,T$47)+'СЕТ СН'!$G$14+СВЦЭМ!$D$10+'СЕТ СН'!$G$5-'СЕТ СН'!$G$24</f>
        <v>4976.1952139599998</v>
      </c>
      <c r="U72" s="36">
        <f>SUMIFS(СВЦЭМ!$D$39:$D$782,СВЦЭМ!$A$39:$A$782,$A72,СВЦЭМ!$B$39:$B$782,U$47)+'СЕТ СН'!$G$14+СВЦЭМ!$D$10+'СЕТ СН'!$G$5-'СЕТ СН'!$G$24</f>
        <v>4988.2458166800006</v>
      </c>
      <c r="V72" s="36">
        <f>SUMIFS(СВЦЭМ!$D$39:$D$782,СВЦЭМ!$A$39:$A$782,$A72,СВЦЭМ!$B$39:$B$782,V$47)+'СЕТ СН'!$G$14+СВЦЭМ!$D$10+'СЕТ СН'!$G$5-'СЕТ СН'!$G$24</f>
        <v>4989.7584703299999</v>
      </c>
      <c r="W72" s="36">
        <f>SUMIFS(СВЦЭМ!$D$39:$D$782,СВЦЭМ!$A$39:$A$782,$A72,СВЦЭМ!$B$39:$B$782,W$47)+'СЕТ СН'!$G$14+СВЦЭМ!$D$10+'СЕТ СН'!$G$5-'СЕТ СН'!$G$24</f>
        <v>4979.5039496099998</v>
      </c>
      <c r="X72" s="36">
        <f>SUMIFS(СВЦЭМ!$D$39:$D$782,СВЦЭМ!$A$39:$A$782,$A72,СВЦЭМ!$B$39:$B$782,X$47)+'СЕТ СН'!$G$14+СВЦЭМ!$D$10+'СЕТ СН'!$G$5-'СЕТ СН'!$G$24</f>
        <v>4977.2982504700003</v>
      </c>
      <c r="Y72" s="36">
        <f>SUMIFS(СВЦЭМ!$D$39:$D$782,СВЦЭМ!$A$39:$A$782,$A72,СВЦЭМ!$B$39:$B$782,Y$47)+'СЕТ СН'!$G$14+СВЦЭМ!$D$10+'СЕТ СН'!$G$5-'СЕТ СН'!$G$24</f>
        <v>5023.9718216300007</v>
      </c>
    </row>
    <row r="73" spans="1:26" ht="15.75" x14ac:dyDescent="0.2">
      <c r="A73" s="35">
        <f t="shared" si="1"/>
        <v>45438</v>
      </c>
      <c r="B73" s="36">
        <f>SUMIFS(СВЦЭМ!$D$39:$D$782,СВЦЭМ!$A$39:$A$782,$A73,СВЦЭМ!$B$39:$B$782,B$47)+'СЕТ СН'!$G$14+СВЦЭМ!$D$10+'СЕТ СН'!$G$5-'СЕТ СН'!$G$24</f>
        <v>5149.4388107600007</v>
      </c>
      <c r="C73" s="36">
        <f>SUMIFS(СВЦЭМ!$D$39:$D$782,СВЦЭМ!$A$39:$A$782,$A73,СВЦЭМ!$B$39:$B$782,C$47)+'СЕТ СН'!$G$14+СВЦЭМ!$D$10+'СЕТ СН'!$G$5-'СЕТ СН'!$G$24</f>
        <v>5211.3674671200006</v>
      </c>
      <c r="D73" s="36">
        <f>SUMIFS(СВЦЭМ!$D$39:$D$782,СВЦЭМ!$A$39:$A$782,$A73,СВЦЭМ!$B$39:$B$782,D$47)+'СЕТ СН'!$G$14+СВЦЭМ!$D$10+'СЕТ СН'!$G$5-'СЕТ СН'!$G$24</f>
        <v>5259.3575113400002</v>
      </c>
      <c r="E73" s="36">
        <f>SUMIFS(СВЦЭМ!$D$39:$D$782,СВЦЭМ!$A$39:$A$782,$A73,СВЦЭМ!$B$39:$B$782,E$47)+'СЕТ СН'!$G$14+СВЦЭМ!$D$10+'СЕТ СН'!$G$5-'СЕТ СН'!$G$24</f>
        <v>5252.6582699099999</v>
      </c>
      <c r="F73" s="36">
        <f>SUMIFS(СВЦЭМ!$D$39:$D$782,СВЦЭМ!$A$39:$A$782,$A73,СВЦЭМ!$B$39:$B$782,F$47)+'СЕТ СН'!$G$14+СВЦЭМ!$D$10+'СЕТ СН'!$G$5-'СЕТ СН'!$G$24</f>
        <v>5225.1449750199999</v>
      </c>
      <c r="G73" s="36">
        <f>SUMIFS(СВЦЭМ!$D$39:$D$782,СВЦЭМ!$A$39:$A$782,$A73,СВЦЭМ!$B$39:$B$782,G$47)+'СЕТ СН'!$G$14+СВЦЭМ!$D$10+'СЕТ СН'!$G$5-'СЕТ СН'!$G$24</f>
        <v>5232.3957663300007</v>
      </c>
      <c r="H73" s="36">
        <f>SUMIFS(СВЦЭМ!$D$39:$D$782,СВЦЭМ!$A$39:$A$782,$A73,СВЦЭМ!$B$39:$B$782,H$47)+'СЕТ СН'!$G$14+СВЦЭМ!$D$10+'СЕТ СН'!$G$5-'СЕТ СН'!$G$24</f>
        <v>5226.1265146100004</v>
      </c>
      <c r="I73" s="36">
        <f>SUMIFS(СВЦЭМ!$D$39:$D$782,СВЦЭМ!$A$39:$A$782,$A73,СВЦЭМ!$B$39:$B$782,I$47)+'СЕТ СН'!$G$14+СВЦЭМ!$D$10+'СЕТ СН'!$G$5-'СЕТ СН'!$G$24</f>
        <v>5202.3444206000004</v>
      </c>
      <c r="J73" s="36">
        <f>SUMIFS(СВЦЭМ!$D$39:$D$782,СВЦЭМ!$A$39:$A$782,$A73,СВЦЭМ!$B$39:$B$782,J$47)+'СЕТ СН'!$G$14+СВЦЭМ!$D$10+'СЕТ СН'!$G$5-'СЕТ СН'!$G$24</f>
        <v>5126.63257789</v>
      </c>
      <c r="K73" s="36">
        <f>SUMIFS(СВЦЭМ!$D$39:$D$782,СВЦЭМ!$A$39:$A$782,$A73,СВЦЭМ!$B$39:$B$782,K$47)+'СЕТ СН'!$G$14+СВЦЭМ!$D$10+'СЕТ СН'!$G$5-'СЕТ СН'!$G$24</f>
        <v>5053.26403433</v>
      </c>
      <c r="L73" s="36">
        <f>SUMIFS(СВЦЭМ!$D$39:$D$782,СВЦЭМ!$A$39:$A$782,$A73,СВЦЭМ!$B$39:$B$782,L$47)+'СЕТ СН'!$G$14+СВЦЭМ!$D$10+'СЕТ СН'!$G$5-'СЕТ СН'!$G$24</f>
        <v>5030.9529157100005</v>
      </c>
      <c r="M73" s="36">
        <f>SUMIFS(СВЦЭМ!$D$39:$D$782,СВЦЭМ!$A$39:$A$782,$A73,СВЦЭМ!$B$39:$B$782,M$47)+'СЕТ СН'!$G$14+СВЦЭМ!$D$10+'СЕТ СН'!$G$5-'СЕТ СН'!$G$24</f>
        <v>5024.9700640700003</v>
      </c>
      <c r="N73" s="36">
        <f>SUMIFS(СВЦЭМ!$D$39:$D$782,СВЦЭМ!$A$39:$A$782,$A73,СВЦЭМ!$B$39:$B$782,N$47)+'СЕТ СН'!$G$14+СВЦЭМ!$D$10+'СЕТ СН'!$G$5-'СЕТ СН'!$G$24</f>
        <v>5034.6342715800001</v>
      </c>
      <c r="O73" s="36">
        <f>SUMIFS(СВЦЭМ!$D$39:$D$782,СВЦЭМ!$A$39:$A$782,$A73,СВЦЭМ!$B$39:$B$782,O$47)+'СЕТ СН'!$G$14+СВЦЭМ!$D$10+'СЕТ СН'!$G$5-'СЕТ СН'!$G$24</f>
        <v>5055.9300402500003</v>
      </c>
      <c r="P73" s="36">
        <f>SUMIFS(СВЦЭМ!$D$39:$D$782,СВЦЭМ!$A$39:$A$782,$A73,СВЦЭМ!$B$39:$B$782,P$47)+'СЕТ СН'!$G$14+СВЦЭМ!$D$10+'СЕТ СН'!$G$5-'СЕТ СН'!$G$24</f>
        <v>5062.9585314200003</v>
      </c>
      <c r="Q73" s="36">
        <f>SUMIFS(СВЦЭМ!$D$39:$D$782,СВЦЭМ!$A$39:$A$782,$A73,СВЦЭМ!$B$39:$B$782,Q$47)+'СЕТ СН'!$G$14+СВЦЭМ!$D$10+'СЕТ СН'!$G$5-'СЕТ СН'!$G$24</f>
        <v>5078.4208954200003</v>
      </c>
      <c r="R73" s="36">
        <f>SUMIFS(СВЦЭМ!$D$39:$D$782,СВЦЭМ!$A$39:$A$782,$A73,СВЦЭМ!$B$39:$B$782,R$47)+'СЕТ СН'!$G$14+СВЦЭМ!$D$10+'СЕТ СН'!$G$5-'СЕТ СН'!$G$24</f>
        <v>5081.1421889499998</v>
      </c>
      <c r="S73" s="36">
        <f>SUMIFS(СВЦЭМ!$D$39:$D$782,СВЦЭМ!$A$39:$A$782,$A73,СВЦЭМ!$B$39:$B$782,S$47)+'СЕТ СН'!$G$14+СВЦЭМ!$D$10+'СЕТ СН'!$G$5-'СЕТ СН'!$G$24</f>
        <v>5062.4707590500002</v>
      </c>
      <c r="T73" s="36">
        <f>SUMIFS(СВЦЭМ!$D$39:$D$782,СВЦЭМ!$A$39:$A$782,$A73,СВЦЭМ!$B$39:$B$782,T$47)+'СЕТ СН'!$G$14+СВЦЭМ!$D$10+'СЕТ СН'!$G$5-'СЕТ СН'!$G$24</f>
        <v>5031.9956192999998</v>
      </c>
      <c r="U73" s="36">
        <f>SUMIFS(СВЦЭМ!$D$39:$D$782,СВЦЭМ!$A$39:$A$782,$A73,СВЦЭМ!$B$39:$B$782,U$47)+'СЕТ СН'!$G$14+СВЦЭМ!$D$10+'СЕТ СН'!$G$5-'СЕТ СН'!$G$24</f>
        <v>5027.4793810600004</v>
      </c>
      <c r="V73" s="36">
        <f>SUMIFS(СВЦЭМ!$D$39:$D$782,СВЦЭМ!$A$39:$A$782,$A73,СВЦЭМ!$B$39:$B$782,V$47)+'СЕТ СН'!$G$14+СВЦЭМ!$D$10+'СЕТ СН'!$G$5-'СЕТ СН'!$G$24</f>
        <v>5035.0394523699997</v>
      </c>
      <c r="W73" s="36">
        <f>SUMIFS(СВЦЭМ!$D$39:$D$782,СВЦЭМ!$A$39:$A$782,$A73,СВЦЭМ!$B$39:$B$782,W$47)+'СЕТ СН'!$G$14+СВЦЭМ!$D$10+'СЕТ СН'!$G$5-'СЕТ СН'!$G$24</f>
        <v>5012.0147371800003</v>
      </c>
      <c r="X73" s="36">
        <f>SUMIFS(СВЦЭМ!$D$39:$D$782,СВЦЭМ!$A$39:$A$782,$A73,СВЦЭМ!$B$39:$B$782,X$47)+'СЕТ СН'!$G$14+СВЦЭМ!$D$10+'СЕТ СН'!$G$5-'СЕТ СН'!$G$24</f>
        <v>5014.4665827900008</v>
      </c>
      <c r="Y73" s="36">
        <f>SUMIFS(СВЦЭМ!$D$39:$D$782,СВЦЭМ!$A$39:$A$782,$A73,СВЦЭМ!$B$39:$B$782,Y$47)+'СЕТ СН'!$G$14+СВЦЭМ!$D$10+'СЕТ СН'!$G$5-'СЕТ СН'!$G$24</f>
        <v>5043.7399007399999</v>
      </c>
    </row>
    <row r="74" spans="1:26" ht="15.75" x14ac:dyDescent="0.2">
      <c r="A74" s="35">
        <f t="shared" si="1"/>
        <v>45439</v>
      </c>
      <c r="B74" s="36">
        <f>SUMIFS(СВЦЭМ!$D$39:$D$782,СВЦЭМ!$A$39:$A$782,$A74,СВЦЭМ!$B$39:$B$782,B$47)+'СЕТ СН'!$G$14+СВЦЭМ!$D$10+'СЕТ СН'!$G$5-'СЕТ СН'!$G$24</f>
        <v>5148.25963632</v>
      </c>
      <c r="C74" s="36">
        <f>SUMIFS(СВЦЭМ!$D$39:$D$782,СВЦЭМ!$A$39:$A$782,$A74,СВЦЭМ!$B$39:$B$782,C$47)+'СЕТ СН'!$G$14+СВЦЭМ!$D$10+'СЕТ СН'!$G$5-'СЕТ СН'!$G$24</f>
        <v>5228.8461189</v>
      </c>
      <c r="D74" s="36">
        <f>SUMIFS(СВЦЭМ!$D$39:$D$782,СВЦЭМ!$A$39:$A$782,$A74,СВЦЭМ!$B$39:$B$782,D$47)+'СЕТ СН'!$G$14+СВЦЭМ!$D$10+'СЕТ СН'!$G$5-'СЕТ СН'!$G$24</f>
        <v>5292.9102469200006</v>
      </c>
      <c r="E74" s="36">
        <f>SUMIFS(СВЦЭМ!$D$39:$D$782,СВЦЭМ!$A$39:$A$782,$A74,СВЦЭМ!$B$39:$B$782,E$47)+'СЕТ СН'!$G$14+СВЦЭМ!$D$10+'СЕТ СН'!$G$5-'СЕТ СН'!$G$24</f>
        <v>5278.77085102</v>
      </c>
      <c r="F74" s="36">
        <f>SUMIFS(СВЦЭМ!$D$39:$D$782,СВЦЭМ!$A$39:$A$782,$A74,СВЦЭМ!$B$39:$B$782,F$47)+'СЕТ СН'!$G$14+СВЦЭМ!$D$10+'СЕТ СН'!$G$5-'СЕТ СН'!$G$24</f>
        <v>5281.5401119200005</v>
      </c>
      <c r="G74" s="36">
        <f>SUMIFS(СВЦЭМ!$D$39:$D$782,СВЦЭМ!$A$39:$A$782,$A74,СВЦЭМ!$B$39:$B$782,G$47)+'СЕТ СН'!$G$14+СВЦЭМ!$D$10+'СЕТ СН'!$G$5-'СЕТ СН'!$G$24</f>
        <v>5256.0628526400005</v>
      </c>
      <c r="H74" s="36">
        <f>SUMIFS(СВЦЭМ!$D$39:$D$782,СВЦЭМ!$A$39:$A$782,$A74,СВЦЭМ!$B$39:$B$782,H$47)+'СЕТ СН'!$G$14+СВЦЭМ!$D$10+'СЕТ СН'!$G$5-'СЕТ СН'!$G$24</f>
        <v>5204.1684836200002</v>
      </c>
      <c r="I74" s="36">
        <f>SUMIFS(СВЦЭМ!$D$39:$D$782,СВЦЭМ!$A$39:$A$782,$A74,СВЦЭМ!$B$39:$B$782,I$47)+'СЕТ СН'!$G$14+СВЦЭМ!$D$10+'СЕТ СН'!$G$5-'СЕТ СН'!$G$24</f>
        <v>5127.9597108600001</v>
      </c>
      <c r="J74" s="36">
        <f>SUMIFS(СВЦЭМ!$D$39:$D$782,СВЦЭМ!$A$39:$A$782,$A74,СВЦЭМ!$B$39:$B$782,J$47)+'СЕТ СН'!$G$14+СВЦЭМ!$D$10+'СЕТ СН'!$G$5-'СЕТ СН'!$G$24</f>
        <v>5094.3750070400001</v>
      </c>
      <c r="K74" s="36">
        <f>SUMIFS(СВЦЭМ!$D$39:$D$782,СВЦЭМ!$A$39:$A$782,$A74,СВЦЭМ!$B$39:$B$782,K$47)+'СЕТ СН'!$G$14+СВЦЭМ!$D$10+'СЕТ СН'!$G$5-'СЕТ СН'!$G$24</f>
        <v>5053.1457669400006</v>
      </c>
      <c r="L74" s="36">
        <f>SUMIFS(СВЦЭМ!$D$39:$D$782,СВЦЭМ!$A$39:$A$782,$A74,СВЦЭМ!$B$39:$B$782,L$47)+'СЕТ СН'!$G$14+СВЦЭМ!$D$10+'СЕТ СН'!$G$5-'СЕТ СН'!$G$24</f>
        <v>4987.62591092</v>
      </c>
      <c r="M74" s="36">
        <f>SUMIFS(СВЦЭМ!$D$39:$D$782,СВЦЭМ!$A$39:$A$782,$A74,СВЦЭМ!$B$39:$B$782,M$47)+'СЕТ СН'!$G$14+СВЦЭМ!$D$10+'СЕТ СН'!$G$5-'СЕТ СН'!$G$24</f>
        <v>4993.8149179000002</v>
      </c>
      <c r="N74" s="36">
        <f>SUMIFS(СВЦЭМ!$D$39:$D$782,СВЦЭМ!$A$39:$A$782,$A74,СВЦЭМ!$B$39:$B$782,N$47)+'СЕТ СН'!$G$14+СВЦЭМ!$D$10+'СЕТ СН'!$G$5-'СЕТ СН'!$G$24</f>
        <v>5050.1501516099997</v>
      </c>
      <c r="O74" s="36">
        <f>SUMIFS(СВЦЭМ!$D$39:$D$782,СВЦЭМ!$A$39:$A$782,$A74,СВЦЭМ!$B$39:$B$782,O$47)+'СЕТ СН'!$G$14+СВЦЭМ!$D$10+'СЕТ СН'!$G$5-'СЕТ СН'!$G$24</f>
        <v>5025.5670568300002</v>
      </c>
      <c r="P74" s="36">
        <f>SUMIFS(СВЦЭМ!$D$39:$D$782,СВЦЭМ!$A$39:$A$782,$A74,СВЦЭМ!$B$39:$B$782,P$47)+'СЕТ СН'!$G$14+СВЦЭМ!$D$10+'СЕТ СН'!$G$5-'СЕТ СН'!$G$24</f>
        <v>5032.9869101900003</v>
      </c>
      <c r="Q74" s="36">
        <f>SUMIFS(СВЦЭМ!$D$39:$D$782,СВЦЭМ!$A$39:$A$782,$A74,СВЦЭМ!$B$39:$B$782,Q$47)+'СЕТ СН'!$G$14+СВЦЭМ!$D$10+'СЕТ СН'!$G$5-'СЕТ СН'!$G$24</f>
        <v>5055.98605761</v>
      </c>
      <c r="R74" s="36">
        <f>SUMIFS(СВЦЭМ!$D$39:$D$782,СВЦЭМ!$A$39:$A$782,$A74,СВЦЭМ!$B$39:$B$782,R$47)+'СЕТ СН'!$G$14+СВЦЭМ!$D$10+'СЕТ СН'!$G$5-'СЕТ СН'!$G$24</f>
        <v>5058.5868460199999</v>
      </c>
      <c r="S74" s="36">
        <f>SUMIFS(СВЦЭМ!$D$39:$D$782,СВЦЭМ!$A$39:$A$782,$A74,СВЦЭМ!$B$39:$B$782,S$47)+'СЕТ СН'!$G$14+СВЦЭМ!$D$10+'СЕТ СН'!$G$5-'СЕТ СН'!$G$24</f>
        <v>5078.7384894799998</v>
      </c>
      <c r="T74" s="36">
        <f>SUMIFS(СВЦЭМ!$D$39:$D$782,СВЦЭМ!$A$39:$A$782,$A74,СВЦЭМ!$B$39:$B$782,T$47)+'СЕТ СН'!$G$14+СВЦЭМ!$D$10+'СЕТ СН'!$G$5-'СЕТ СН'!$G$24</f>
        <v>5077.8902555300001</v>
      </c>
      <c r="U74" s="36">
        <f>SUMIFS(СВЦЭМ!$D$39:$D$782,СВЦЭМ!$A$39:$A$782,$A74,СВЦЭМ!$B$39:$B$782,U$47)+'СЕТ СН'!$G$14+СВЦЭМ!$D$10+'СЕТ СН'!$G$5-'СЕТ СН'!$G$24</f>
        <v>5068.9444669100003</v>
      </c>
      <c r="V74" s="36">
        <f>SUMIFS(СВЦЭМ!$D$39:$D$782,СВЦЭМ!$A$39:$A$782,$A74,СВЦЭМ!$B$39:$B$782,V$47)+'СЕТ СН'!$G$14+СВЦЭМ!$D$10+'СЕТ СН'!$G$5-'СЕТ СН'!$G$24</f>
        <v>5034.3604773799998</v>
      </c>
      <c r="W74" s="36">
        <f>SUMIFS(СВЦЭМ!$D$39:$D$782,СВЦЭМ!$A$39:$A$782,$A74,СВЦЭМ!$B$39:$B$782,W$47)+'СЕТ СН'!$G$14+СВЦЭМ!$D$10+'СЕТ СН'!$G$5-'СЕТ СН'!$G$24</f>
        <v>4995.0335109799998</v>
      </c>
      <c r="X74" s="36">
        <f>SUMIFS(СВЦЭМ!$D$39:$D$782,СВЦЭМ!$A$39:$A$782,$A74,СВЦЭМ!$B$39:$B$782,X$47)+'СЕТ СН'!$G$14+СВЦЭМ!$D$10+'СЕТ СН'!$G$5-'СЕТ СН'!$G$24</f>
        <v>5041.2946917700001</v>
      </c>
      <c r="Y74" s="36">
        <f>SUMIFS(СВЦЭМ!$D$39:$D$782,СВЦЭМ!$A$39:$A$782,$A74,СВЦЭМ!$B$39:$B$782,Y$47)+'СЕТ СН'!$G$14+СВЦЭМ!$D$10+'СЕТ СН'!$G$5-'СЕТ СН'!$G$24</f>
        <v>5072.4845754799999</v>
      </c>
    </row>
    <row r="75" spans="1:26" ht="15.75" x14ac:dyDescent="0.2">
      <c r="A75" s="35">
        <f t="shared" si="1"/>
        <v>45440</v>
      </c>
      <c r="B75" s="36">
        <f>SUMIFS(СВЦЭМ!$D$39:$D$782,СВЦЭМ!$A$39:$A$782,$A75,СВЦЭМ!$B$39:$B$782,B$47)+'СЕТ СН'!$G$14+СВЦЭМ!$D$10+'СЕТ СН'!$G$5-'СЕТ СН'!$G$24</f>
        <v>5146.08341045</v>
      </c>
      <c r="C75" s="36">
        <f>SUMIFS(СВЦЭМ!$D$39:$D$782,СВЦЭМ!$A$39:$A$782,$A75,СВЦЭМ!$B$39:$B$782,C$47)+'СЕТ СН'!$G$14+СВЦЭМ!$D$10+'СЕТ СН'!$G$5-'СЕТ СН'!$G$24</f>
        <v>5202.9250097500008</v>
      </c>
      <c r="D75" s="36">
        <f>SUMIFS(СВЦЭМ!$D$39:$D$782,СВЦЭМ!$A$39:$A$782,$A75,СВЦЭМ!$B$39:$B$782,D$47)+'СЕТ СН'!$G$14+СВЦЭМ!$D$10+'СЕТ СН'!$G$5-'СЕТ СН'!$G$24</f>
        <v>5269.4438823199998</v>
      </c>
      <c r="E75" s="36">
        <f>SUMIFS(СВЦЭМ!$D$39:$D$782,СВЦЭМ!$A$39:$A$782,$A75,СВЦЭМ!$B$39:$B$782,E$47)+'СЕТ СН'!$G$14+СВЦЭМ!$D$10+'СЕТ СН'!$G$5-'СЕТ СН'!$G$24</f>
        <v>5269.4443792900001</v>
      </c>
      <c r="F75" s="36">
        <f>SUMIFS(СВЦЭМ!$D$39:$D$782,СВЦЭМ!$A$39:$A$782,$A75,СВЦЭМ!$B$39:$B$782,F$47)+'СЕТ СН'!$G$14+СВЦЭМ!$D$10+'СЕТ СН'!$G$5-'СЕТ СН'!$G$24</f>
        <v>5269.1548443199999</v>
      </c>
      <c r="G75" s="36">
        <f>SUMIFS(СВЦЭМ!$D$39:$D$782,СВЦЭМ!$A$39:$A$782,$A75,СВЦЭМ!$B$39:$B$782,G$47)+'СЕТ СН'!$G$14+СВЦЭМ!$D$10+'СЕТ СН'!$G$5-'СЕТ СН'!$G$24</f>
        <v>5254.6556995199999</v>
      </c>
      <c r="H75" s="36">
        <f>SUMIFS(СВЦЭМ!$D$39:$D$782,СВЦЭМ!$A$39:$A$782,$A75,СВЦЭМ!$B$39:$B$782,H$47)+'СЕТ СН'!$G$14+СВЦЭМ!$D$10+'СЕТ СН'!$G$5-'СЕТ СН'!$G$24</f>
        <v>5171.4702089299999</v>
      </c>
      <c r="I75" s="36">
        <f>SUMIFS(СВЦЭМ!$D$39:$D$782,СВЦЭМ!$A$39:$A$782,$A75,СВЦЭМ!$B$39:$B$782,I$47)+'СЕТ СН'!$G$14+СВЦЭМ!$D$10+'СЕТ СН'!$G$5-'СЕТ СН'!$G$24</f>
        <v>5086.5866068200003</v>
      </c>
      <c r="J75" s="36">
        <f>SUMIFS(СВЦЭМ!$D$39:$D$782,СВЦЭМ!$A$39:$A$782,$A75,СВЦЭМ!$B$39:$B$782,J$47)+'СЕТ СН'!$G$14+СВЦЭМ!$D$10+'СЕТ СН'!$G$5-'СЕТ СН'!$G$24</f>
        <v>5054.8732962600006</v>
      </c>
      <c r="K75" s="36">
        <f>SUMIFS(СВЦЭМ!$D$39:$D$782,СВЦЭМ!$A$39:$A$782,$A75,СВЦЭМ!$B$39:$B$782,K$47)+'СЕТ СН'!$G$14+СВЦЭМ!$D$10+'СЕТ СН'!$G$5-'СЕТ СН'!$G$24</f>
        <v>5045.1651056200008</v>
      </c>
      <c r="L75" s="36">
        <f>SUMIFS(СВЦЭМ!$D$39:$D$782,СВЦЭМ!$A$39:$A$782,$A75,СВЦЭМ!$B$39:$B$782,L$47)+'СЕТ СН'!$G$14+СВЦЭМ!$D$10+'СЕТ СН'!$G$5-'СЕТ СН'!$G$24</f>
        <v>4994.7524198299998</v>
      </c>
      <c r="M75" s="36">
        <f>SUMIFS(СВЦЭМ!$D$39:$D$782,СВЦЭМ!$A$39:$A$782,$A75,СВЦЭМ!$B$39:$B$782,M$47)+'СЕТ СН'!$G$14+СВЦЭМ!$D$10+'СЕТ СН'!$G$5-'СЕТ СН'!$G$24</f>
        <v>5009.60126494</v>
      </c>
      <c r="N75" s="36">
        <f>SUMIFS(СВЦЭМ!$D$39:$D$782,СВЦЭМ!$A$39:$A$782,$A75,СВЦЭМ!$B$39:$B$782,N$47)+'СЕТ СН'!$G$14+СВЦЭМ!$D$10+'СЕТ СН'!$G$5-'СЕТ СН'!$G$24</f>
        <v>5013.2939189999997</v>
      </c>
      <c r="O75" s="36">
        <f>SUMIFS(СВЦЭМ!$D$39:$D$782,СВЦЭМ!$A$39:$A$782,$A75,СВЦЭМ!$B$39:$B$782,O$47)+'СЕТ СН'!$G$14+СВЦЭМ!$D$10+'СЕТ СН'!$G$5-'СЕТ СН'!$G$24</f>
        <v>5019.2500091600004</v>
      </c>
      <c r="P75" s="36">
        <f>SUMIFS(СВЦЭМ!$D$39:$D$782,СВЦЭМ!$A$39:$A$782,$A75,СВЦЭМ!$B$39:$B$782,P$47)+'СЕТ СН'!$G$14+СВЦЭМ!$D$10+'СЕТ СН'!$G$5-'СЕТ СН'!$G$24</f>
        <v>5106.1923766199998</v>
      </c>
      <c r="Q75" s="36">
        <f>SUMIFS(СВЦЭМ!$D$39:$D$782,СВЦЭМ!$A$39:$A$782,$A75,СВЦЭМ!$B$39:$B$782,Q$47)+'СЕТ СН'!$G$14+СВЦЭМ!$D$10+'СЕТ СН'!$G$5-'СЕТ СН'!$G$24</f>
        <v>5114.7543366200007</v>
      </c>
      <c r="R75" s="36">
        <f>SUMIFS(СВЦЭМ!$D$39:$D$782,СВЦЭМ!$A$39:$A$782,$A75,СВЦЭМ!$B$39:$B$782,R$47)+'СЕТ СН'!$G$14+СВЦЭМ!$D$10+'СЕТ СН'!$G$5-'СЕТ СН'!$G$24</f>
        <v>5138.5347103100003</v>
      </c>
      <c r="S75" s="36">
        <f>SUMIFS(СВЦЭМ!$D$39:$D$782,СВЦЭМ!$A$39:$A$782,$A75,СВЦЭМ!$B$39:$B$782,S$47)+'СЕТ СН'!$G$14+СВЦЭМ!$D$10+'СЕТ СН'!$G$5-'СЕТ СН'!$G$24</f>
        <v>5112.2193521400004</v>
      </c>
      <c r="T75" s="36">
        <f>SUMIFS(СВЦЭМ!$D$39:$D$782,СВЦЭМ!$A$39:$A$782,$A75,СВЦЭМ!$B$39:$B$782,T$47)+'СЕТ СН'!$G$14+СВЦЭМ!$D$10+'СЕТ СН'!$G$5-'СЕТ СН'!$G$24</f>
        <v>5125.0516525700004</v>
      </c>
      <c r="U75" s="36">
        <f>SUMIFS(СВЦЭМ!$D$39:$D$782,СВЦЭМ!$A$39:$A$782,$A75,СВЦЭМ!$B$39:$B$782,U$47)+'СЕТ СН'!$G$14+СВЦЭМ!$D$10+'СЕТ СН'!$G$5-'СЕТ СН'!$G$24</f>
        <v>5068.7712353900006</v>
      </c>
      <c r="V75" s="36">
        <f>SUMIFS(СВЦЭМ!$D$39:$D$782,СВЦЭМ!$A$39:$A$782,$A75,СВЦЭМ!$B$39:$B$782,V$47)+'СЕТ СН'!$G$14+СВЦЭМ!$D$10+'СЕТ СН'!$G$5-'СЕТ СН'!$G$24</f>
        <v>5044.9942441200001</v>
      </c>
      <c r="W75" s="36">
        <f>SUMIFS(СВЦЭМ!$D$39:$D$782,СВЦЭМ!$A$39:$A$782,$A75,СВЦЭМ!$B$39:$B$782,W$47)+'СЕТ СН'!$G$14+СВЦЭМ!$D$10+'СЕТ СН'!$G$5-'СЕТ СН'!$G$24</f>
        <v>5007.4424299000002</v>
      </c>
      <c r="X75" s="36">
        <f>SUMIFS(СВЦЭМ!$D$39:$D$782,СВЦЭМ!$A$39:$A$782,$A75,СВЦЭМ!$B$39:$B$782,X$47)+'СЕТ СН'!$G$14+СВЦЭМ!$D$10+'СЕТ СН'!$G$5-'СЕТ СН'!$G$24</f>
        <v>5036.82765371</v>
      </c>
      <c r="Y75" s="36">
        <f>SUMIFS(СВЦЭМ!$D$39:$D$782,СВЦЭМ!$A$39:$A$782,$A75,СВЦЭМ!$B$39:$B$782,Y$47)+'СЕТ СН'!$G$14+СВЦЭМ!$D$10+'СЕТ СН'!$G$5-'СЕТ СН'!$G$24</f>
        <v>5047.4779458400008</v>
      </c>
    </row>
    <row r="76" spans="1:26" ht="15.75" x14ac:dyDescent="0.2">
      <c r="A76" s="35">
        <f t="shared" si="1"/>
        <v>45441</v>
      </c>
      <c r="B76" s="36">
        <f>SUMIFS(СВЦЭМ!$D$39:$D$782,СВЦЭМ!$A$39:$A$782,$A76,СВЦЭМ!$B$39:$B$782,B$47)+'СЕТ СН'!$G$14+СВЦЭМ!$D$10+'СЕТ СН'!$G$5-'СЕТ СН'!$G$24</f>
        <v>5220.28589104</v>
      </c>
      <c r="C76" s="36">
        <f>SUMIFS(СВЦЭМ!$D$39:$D$782,СВЦЭМ!$A$39:$A$782,$A76,СВЦЭМ!$B$39:$B$782,C$47)+'СЕТ СН'!$G$14+СВЦЭМ!$D$10+'СЕТ СН'!$G$5-'СЕТ СН'!$G$24</f>
        <v>5270.46085038</v>
      </c>
      <c r="D76" s="36">
        <f>SUMIFS(СВЦЭМ!$D$39:$D$782,СВЦЭМ!$A$39:$A$782,$A76,СВЦЭМ!$B$39:$B$782,D$47)+'СЕТ СН'!$G$14+СВЦЭМ!$D$10+'СЕТ СН'!$G$5-'СЕТ СН'!$G$24</f>
        <v>5346.0442443800002</v>
      </c>
      <c r="E76" s="36">
        <f>SUMIFS(СВЦЭМ!$D$39:$D$782,СВЦЭМ!$A$39:$A$782,$A76,СВЦЭМ!$B$39:$B$782,E$47)+'СЕТ СН'!$G$14+СВЦЭМ!$D$10+'СЕТ СН'!$G$5-'СЕТ СН'!$G$24</f>
        <v>5349.1028060500003</v>
      </c>
      <c r="F76" s="36">
        <f>SUMIFS(СВЦЭМ!$D$39:$D$782,СВЦЭМ!$A$39:$A$782,$A76,СВЦЭМ!$B$39:$B$782,F$47)+'СЕТ СН'!$G$14+СВЦЭМ!$D$10+'СЕТ СН'!$G$5-'СЕТ СН'!$G$24</f>
        <v>5352.1657200500003</v>
      </c>
      <c r="G76" s="36">
        <f>SUMIFS(СВЦЭМ!$D$39:$D$782,СВЦЭМ!$A$39:$A$782,$A76,СВЦЭМ!$B$39:$B$782,G$47)+'СЕТ СН'!$G$14+СВЦЭМ!$D$10+'СЕТ СН'!$G$5-'СЕТ СН'!$G$24</f>
        <v>5343.5670935300004</v>
      </c>
      <c r="H76" s="36">
        <f>SUMIFS(СВЦЭМ!$D$39:$D$782,СВЦЭМ!$A$39:$A$782,$A76,СВЦЭМ!$B$39:$B$782,H$47)+'СЕТ СН'!$G$14+СВЦЭМ!$D$10+'СЕТ СН'!$G$5-'СЕТ СН'!$G$24</f>
        <v>5265.3550712800006</v>
      </c>
      <c r="I76" s="36">
        <f>SUMIFS(СВЦЭМ!$D$39:$D$782,СВЦЭМ!$A$39:$A$782,$A76,СВЦЭМ!$B$39:$B$782,I$47)+'СЕТ СН'!$G$14+СВЦЭМ!$D$10+'СЕТ СН'!$G$5-'СЕТ СН'!$G$24</f>
        <v>5181.96500225</v>
      </c>
      <c r="J76" s="36">
        <f>SUMIFS(СВЦЭМ!$D$39:$D$782,СВЦЭМ!$A$39:$A$782,$A76,СВЦЭМ!$B$39:$B$782,J$47)+'СЕТ СН'!$G$14+СВЦЭМ!$D$10+'СЕТ СН'!$G$5-'СЕТ СН'!$G$24</f>
        <v>5090.3699387699999</v>
      </c>
      <c r="K76" s="36">
        <f>SUMIFS(СВЦЭМ!$D$39:$D$782,СВЦЭМ!$A$39:$A$782,$A76,СВЦЭМ!$B$39:$B$782,K$47)+'СЕТ СН'!$G$14+СВЦЭМ!$D$10+'СЕТ СН'!$G$5-'СЕТ СН'!$G$24</f>
        <v>5070.7698758400002</v>
      </c>
      <c r="L76" s="36">
        <f>SUMIFS(СВЦЭМ!$D$39:$D$782,СВЦЭМ!$A$39:$A$782,$A76,СВЦЭМ!$B$39:$B$782,L$47)+'СЕТ СН'!$G$14+СВЦЭМ!$D$10+'СЕТ СН'!$G$5-'СЕТ СН'!$G$24</f>
        <v>5032.9060526900003</v>
      </c>
      <c r="M76" s="36">
        <f>SUMIFS(СВЦЭМ!$D$39:$D$782,СВЦЭМ!$A$39:$A$782,$A76,СВЦЭМ!$B$39:$B$782,M$47)+'СЕТ СН'!$G$14+СВЦЭМ!$D$10+'СЕТ СН'!$G$5-'СЕТ СН'!$G$24</f>
        <v>5048.4219058899998</v>
      </c>
      <c r="N76" s="36">
        <f>SUMIFS(СВЦЭМ!$D$39:$D$782,СВЦЭМ!$A$39:$A$782,$A76,СВЦЭМ!$B$39:$B$782,N$47)+'СЕТ СН'!$G$14+СВЦЭМ!$D$10+'СЕТ СН'!$G$5-'СЕТ СН'!$G$24</f>
        <v>5071.2855415000004</v>
      </c>
      <c r="O76" s="36">
        <f>SUMIFS(СВЦЭМ!$D$39:$D$782,СВЦЭМ!$A$39:$A$782,$A76,СВЦЭМ!$B$39:$B$782,O$47)+'СЕТ СН'!$G$14+СВЦЭМ!$D$10+'СЕТ СН'!$G$5-'СЕТ СН'!$G$24</f>
        <v>5058.6396339599996</v>
      </c>
      <c r="P76" s="36">
        <f>SUMIFS(СВЦЭМ!$D$39:$D$782,СВЦЭМ!$A$39:$A$782,$A76,СВЦЭМ!$B$39:$B$782,P$47)+'СЕТ СН'!$G$14+СВЦЭМ!$D$10+'СЕТ СН'!$G$5-'СЕТ СН'!$G$24</f>
        <v>5064.2898701699996</v>
      </c>
      <c r="Q76" s="36">
        <f>SUMIFS(СВЦЭМ!$D$39:$D$782,СВЦЭМ!$A$39:$A$782,$A76,СВЦЭМ!$B$39:$B$782,Q$47)+'СЕТ СН'!$G$14+СВЦЭМ!$D$10+'СЕТ СН'!$G$5-'СЕТ СН'!$G$24</f>
        <v>5070.0023263599996</v>
      </c>
      <c r="R76" s="36">
        <f>SUMIFS(СВЦЭМ!$D$39:$D$782,СВЦЭМ!$A$39:$A$782,$A76,СВЦЭМ!$B$39:$B$782,R$47)+'СЕТ СН'!$G$14+СВЦЭМ!$D$10+'СЕТ СН'!$G$5-'СЕТ СН'!$G$24</f>
        <v>5069.9726317900004</v>
      </c>
      <c r="S76" s="36">
        <f>SUMIFS(СВЦЭМ!$D$39:$D$782,СВЦЭМ!$A$39:$A$782,$A76,СВЦЭМ!$B$39:$B$782,S$47)+'СЕТ СН'!$G$14+СВЦЭМ!$D$10+'СЕТ СН'!$G$5-'СЕТ СН'!$G$24</f>
        <v>5068.8210485099999</v>
      </c>
      <c r="T76" s="36">
        <f>SUMIFS(СВЦЭМ!$D$39:$D$782,СВЦЭМ!$A$39:$A$782,$A76,СВЦЭМ!$B$39:$B$782,T$47)+'СЕТ СН'!$G$14+СВЦЭМ!$D$10+'СЕТ СН'!$G$5-'СЕТ СН'!$G$24</f>
        <v>5062.00865617</v>
      </c>
      <c r="U76" s="36">
        <f>SUMIFS(СВЦЭМ!$D$39:$D$782,СВЦЭМ!$A$39:$A$782,$A76,СВЦЭМ!$B$39:$B$782,U$47)+'СЕТ СН'!$G$14+СВЦЭМ!$D$10+'СЕТ СН'!$G$5-'СЕТ СН'!$G$24</f>
        <v>5051.80243617</v>
      </c>
      <c r="V76" s="36">
        <f>SUMIFS(СВЦЭМ!$D$39:$D$782,СВЦЭМ!$A$39:$A$782,$A76,СВЦЭМ!$B$39:$B$782,V$47)+'СЕТ СН'!$G$14+СВЦЭМ!$D$10+'СЕТ СН'!$G$5-'СЕТ СН'!$G$24</f>
        <v>5058.6960591300003</v>
      </c>
      <c r="W76" s="36">
        <f>SUMIFS(СВЦЭМ!$D$39:$D$782,СВЦЭМ!$A$39:$A$782,$A76,СВЦЭМ!$B$39:$B$782,W$47)+'СЕТ СН'!$G$14+СВЦЭМ!$D$10+'СЕТ СН'!$G$5-'СЕТ СН'!$G$24</f>
        <v>5044.6984022200004</v>
      </c>
      <c r="X76" s="36">
        <f>SUMIFS(СВЦЭМ!$D$39:$D$782,СВЦЭМ!$A$39:$A$782,$A76,СВЦЭМ!$B$39:$B$782,X$47)+'СЕТ СН'!$G$14+СВЦЭМ!$D$10+'СЕТ СН'!$G$5-'СЕТ СН'!$G$24</f>
        <v>5077.1912254600002</v>
      </c>
      <c r="Y76" s="36">
        <f>SUMIFS(СВЦЭМ!$D$39:$D$782,СВЦЭМ!$A$39:$A$782,$A76,СВЦЭМ!$B$39:$B$782,Y$47)+'СЕТ СН'!$G$14+СВЦЭМ!$D$10+'СЕТ СН'!$G$5-'СЕТ СН'!$G$24</f>
        <v>5131.5657747499999</v>
      </c>
    </row>
    <row r="77" spans="1:26" ht="15.75" x14ac:dyDescent="0.2">
      <c r="A77" s="35">
        <f t="shared" si="1"/>
        <v>45442</v>
      </c>
      <c r="B77" s="36">
        <f>SUMIFS(СВЦЭМ!$D$39:$D$782,СВЦЭМ!$A$39:$A$782,$A77,СВЦЭМ!$B$39:$B$782,B$47)+'СЕТ СН'!$G$14+СВЦЭМ!$D$10+'СЕТ СН'!$G$5-'СЕТ СН'!$G$24</f>
        <v>5095.0735290299999</v>
      </c>
      <c r="C77" s="36">
        <f>SUMIFS(СВЦЭМ!$D$39:$D$782,СВЦЭМ!$A$39:$A$782,$A77,СВЦЭМ!$B$39:$B$782,C$47)+'СЕТ СН'!$G$14+СВЦЭМ!$D$10+'СЕТ СН'!$G$5-'СЕТ СН'!$G$24</f>
        <v>5173.6743989300003</v>
      </c>
      <c r="D77" s="36">
        <f>SUMIFS(СВЦЭМ!$D$39:$D$782,СВЦЭМ!$A$39:$A$782,$A77,СВЦЭМ!$B$39:$B$782,D$47)+'СЕТ СН'!$G$14+СВЦЭМ!$D$10+'СЕТ СН'!$G$5-'СЕТ СН'!$G$24</f>
        <v>5235.6503572399997</v>
      </c>
      <c r="E77" s="36">
        <f>SUMIFS(СВЦЭМ!$D$39:$D$782,СВЦЭМ!$A$39:$A$782,$A77,СВЦЭМ!$B$39:$B$782,E$47)+'СЕТ СН'!$G$14+СВЦЭМ!$D$10+'СЕТ СН'!$G$5-'СЕТ СН'!$G$24</f>
        <v>5236.81605081</v>
      </c>
      <c r="F77" s="36">
        <f>SUMIFS(СВЦЭМ!$D$39:$D$782,СВЦЭМ!$A$39:$A$782,$A77,СВЦЭМ!$B$39:$B$782,F$47)+'СЕТ СН'!$G$14+СВЦЭМ!$D$10+'СЕТ СН'!$G$5-'СЕТ СН'!$G$24</f>
        <v>5240.7244900700007</v>
      </c>
      <c r="G77" s="36">
        <f>SUMIFS(СВЦЭМ!$D$39:$D$782,СВЦЭМ!$A$39:$A$782,$A77,СВЦЭМ!$B$39:$B$782,G$47)+'СЕТ СН'!$G$14+СВЦЭМ!$D$10+'СЕТ СН'!$G$5-'СЕТ СН'!$G$24</f>
        <v>5244.1213943500006</v>
      </c>
      <c r="H77" s="36">
        <f>SUMIFS(СВЦЭМ!$D$39:$D$782,СВЦЭМ!$A$39:$A$782,$A77,СВЦЭМ!$B$39:$B$782,H$47)+'СЕТ СН'!$G$14+СВЦЭМ!$D$10+'СЕТ СН'!$G$5-'СЕТ СН'!$G$24</f>
        <v>5186.4564632700003</v>
      </c>
      <c r="I77" s="36">
        <f>SUMIFS(СВЦЭМ!$D$39:$D$782,СВЦЭМ!$A$39:$A$782,$A77,СВЦЭМ!$B$39:$B$782,I$47)+'СЕТ СН'!$G$14+СВЦЭМ!$D$10+'СЕТ СН'!$G$5-'СЕТ СН'!$G$24</f>
        <v>5131.7877613399996</v>
      </c>
      <c r="J77" s="36">
        <f>SUMIFS(СВЦЭМ!$D$39:$D$782,СВЦЭМ!$A$39:$A$782,$A77,СВЦЭМ!$B$39:$B$782,J$47)+'СЕТ СН'!$G$14+СВЦЭМ!$D$10+'СЕТ СН'!$G$5-'СЕТ СН'!$G$24</f>
        <v>5042.8014534000004</v>
      </c>
      <c r="K77" s="36">
        <f>SUMIFS(СВЦЭМ!$D$39:$D$782,СВЦЭМ!$A$39:$A$782,$A77,СВЦЭМ!$B$39:$B$782,K$47)+'СЕТ СН'!$G$14+СВЦЭМ!$D$10+'СЕТ СН'!$G$5-'СЕТ СН'!$G$24</f>
        <v>5009.4030568400003</v>
      </c>
      <c r="L77" s="36">
        <f>SUMIFS(СВЦЭМ!$D$39:$D$782,СВЦЭМ!$A$39:$A$782,$A77,СВЦЭМ!$B$39:$B$782,L$47)+'СЕТ СН'!$G$14+СВЦЭМ!$D$10+'СЕТ СН'!$G$5-'СЕТ СН'!$G$24</f>
        <v>4999.0937105800003</v>
      </c>
      <c r="M77" s="36">
        <f>SUMIFS(СВЦЭМ!$D$39:$D$782,СВЦЭМ!$A$39:$A$782,$A77,СВЦЭМ!$B$39:$B$782,M$47)+'СЕТ СН'!$G$14+СВЦЭМ!$D$10+'СЕТ СН'!$G$5-'СЕТ СН'!$G$24</f>
        <v>5000.77693688</v>
      </c>
      <c r="N77" s="36">
        <f>SUMIFS(СВЦЭМ!$D$39:$D$782,СВЦЭМ!$A$39:$A$782,$A77,СВЦЭМ!$B$39:$B$782,N$47)+'СЕТ СН'!$G$14+СВЦЭМ!$D$10+'СЕТ СН'!$G$5-'СЕТ СН'!$G$24</f>
        <v>5024.4093182400002</v>
      </c>
      <c r="O77" s="36">
        <f>SUMIFS(СВЦЭМ!$D$39:$D$782,СВЦЭМ!$A$39:$A$782,$A77,СВЦЭМ!$B$39:$B$782,O$47)+'СЕТ СН'!$G$14+СВЦЭМ!$D$10+'СЕТ СН'!$G$5-'СЕТ СН'!$G$24</f>
        <v>5036.9474420900005</v>
      </c>
      <c r="P77" s="36">
        <f>SUMIFS(СВЦЭМ!$D$39:$D$782,СВЦЭМ!$A$39:$A$782,$A77,СВЦЭМ!$B$39:$B$782,P$47)+'СЕТ СН'!$G$14+СВЦЭМ!$D$10+'СЕТ СН'!$G$5-'СЕТ СН'!$G$24</f>
        <v>5045.1164343</v>
      </c>
      <c r="Q77" s="36">
        <f>SUMIFS(СВЦЭМ!$D$39:$D$782,СВЦЭМ!$A$39:$A$782,$A77,СВЦЭМ!$B$39:$B$782,Q$47)+'СЕТ СН'!$G$14+СВЦЭМ!$D$10+'СЕТ СН'!$G$5-'СЕТ СН'!$G$24</f>
        <v>5057.7026579600006</v>
      </c>
      <c r="R77" s="36">
        <f>SUMIFS(СВЦЭМ!$D$39:$D$782,СВЦЭМ!$A$39:$A$782,$A77,СВЦЭМ!$B$39:$B$782,R$47)+'СЕТ СН'!$G$14+СВЦЭМ!$D$10+'СЕТ СН'!$G$5-'СЕТ СН'!$G$24</f>
        <v>5056.5039014700005</v>
      </c>
      <c r="S77" s="36">
        <f>SUMIFS(СВЦЭМ!$D$39:$D$782,СВЦЭМ!$A$39:$A$782,$A77,СВЦЭМ!$B$39:$B$782,S$47)+'СЕТ СН'!$G$14+СВЦЭМ!$D$10+'СЕТ СН'!$G$5-'СЕТ СН'!$G$24</f>
        <v>5036.4563825499999</v>
      </c>
      <c r="T77" s="36">
        <f>SUMIFS(СВЦЭМ!$D$39:$D$782,СВЦЭМ!$A$39:$A$782,$A77,СВЦЭМ!$B$39:$B$782,T$47)+'СЕТ СН'!$G$14+СВЦЭМ!$D$10+'СЕТ СН'!$G$5-'СЕТ СН'!$G$24</f>
        <v>5013.4577598599999</v>
      </c>
      <c r="U77" s="36">
        <f>SUMIFS(СВЦЭМ!$D$39:$D$782,СВЦЭМ!$A$39:$A$782,$A77,СВЦЭМ!$B$39:$B$782,U$47)+'СЕТ СН'!$G$14+СВЦЭМ!$D$10+'СЕТ СН'!$G$5-'СЕТ СН'!$G$24</f>
        <v>5013.4167726900005</v>
      </c>
      <c r="V77" s="36">
        <f>SUMIFS(СВЦЭМ!$D$39:$D$782,СВЦЭМ!$A$39:$A$782,$A77,СВЦЭМ!$B$39:$B$782,V$47)+'СЕТ СН'!$G$14+СВЦЭМ!$D$10+'СЕТ СН'!$G$5-'СЕТ СН'!$G$24</f>
        <v>5025.9681888200003</v>
      </c>
      <c r="W77" s="36">
        <f>SUMIFS(СВЦЭМ!$D$39:$D$782,СВЦЭМ!$A$39:$A$782,$A77,СВЦЭМ!$B$39:$B$782,W$47)+'СЕТ СН'!$G$14+СВЦЭМ!$D$10+'СЕТ СН'!$G$5-'СЕТ СН'!$G$24</f>
        <v>4994.6750841100002</v>
      </c>
      <c r="X77" s="36">
        <f>SUMIFS(СВЦЭМ!$D$39:$D$782,СВЦЭМ!$A$39:$A$782,$A77,СВЦЭМ!$B$39:$B$782,X$47)+'СЕТ СН'!$G$14+СВЦЭМ!$D$10+'СЕТ СН'!$G$5-'СЕТ СН'!$G$24</f>
        <v>5029.4725216500001</v>
      </c>
      <c r="Y77" s="36">
        <f>SUMIFS(СВЦЭМ!$D$39:$D$782,СВЦЭМ!$A$39:$A$782,$A77,СВЦЭМ!$B$39:$B$782,Y$47)+'СЕТ СН'!$G$14+СВЦЭМ!$D$10+'СЕТ СН'!$G$5-'СЕТ СН'!$G$24</f>
        <v>5107.0037097300001</v>
      </c>
    </row>
    <row r="78" spans="1:26" ht="15.75" x14ac:dyDescent="0.2">
      <c r="A78" s="35">
        <f t="shared" si="1"/>
        <v>45443</v>
      </c>
      <c r="B78" s="36">
        <f>SUMIFS(СВЦЭМ!$D$39:$D$782,СВЦЭМ!$A$39:$A$782,$A78,СВЦЭМ!$B$39:$B$782,B$47)+'СЕТ СН'!$G$14+СВЦЭМ!$D$10+'СЕТ СН'!$G$5-'СЕТ СН'!$G$24</f>
        <v>5095.93512827</v>
      </c>
      <c r="C78" s="36">
        <f>SUMIFS(СВЦЭМ!$D$39:$D$782,СВЦЭМ!$A$39:$A$782,$A78,СВЦЭМ!$B$39:$B$782,C$47)+'СЕТ СН'!$G$14+СВЦЭМ!$D$10+'СЕТ СН'!$G$5-'СЕТ СН'!$G$24</f>
        <v>5167.87334732</v>
      </c>
      <c r="D78" s="36">
        <f>SUMIFS(СВЦЭМ!$D$39:$D$782,СВЦЭМ!$A$39:$A$782,$A78,СВЦЭМ!$B$39:$B$782,D$47)+'СЕТ СН'!$G$14+СВЦЭМ!$D$10+'СЕТ СН'!$G$5-'СЕТ СН'!$G$24</f>
        <v>5203.9486245400003</v>
      </c>
      <c r="E78" s="36">
        <f>SUMIFS(СВЦЭМ!$D$39:$D$782,СВЦЭМ!$A$39:$A$782,$A78,СВЦЭМ!$B$39:$B$782,E$47)+'СЕТ СН'!$G$14+СВЦЭМ!$D$10+'СЕТ СН'!$G$5-'СЕТ СН'!$G$24</f>
        <v>5241.9692777300006</v>
      </c>
      <c r="F78" s="36">
        <f>SUMIFS(СВЦЭМ!$D$39:$D$782,СВЦЭМ!$A$39:$A$782,$A78,СВЦЭМ!$B$39:$B$782,F$47)+'СЕТ СН'!$G$14+СВЦЭМ!$D$10+'СЕТ СН'!$G$5-'СЕТ СН'!$G$24</f>
        <v>5264.0317727300007</v>
      </c>
      <c r="G78" s="36">
        <f>SUMIFS(СВЦЭМ!$D$39:$D$782,СВЦЭМ!$A$39:$A$782,$A78,СВЦЭМ!$B$39:$B$782,G$47)+'СЕТ СН'!$G$14+СВЦЭМ!$D$10+'СЕТ СН'!$G$5-'СЕТ СН'!$G$24</f>
        <v>5244.2235379499998</v>
      </c>
      <c r="H78" s="36">
        <f>SUMIFS(СВЦЭМ!$D$39:$D$782,СВЦЭМ!$A$39:$A$782,$A78,СВЦЭМ!$B$39:$B$782,H$47)+'СЕТ СН'!$G$14+СВЦЭМ!$D$10+'СЕТ СН'!$G$5-'СЕТ СН'!$G$24</f>
        <v>5165.2281686000006</v>
      </c>
      <c r="I78" s="36">
        <f>SUMIFS(СВЦЭМ!$D$39:$D$782,СВЦЭМ!$A$39:$A$782,$A78,СВЦЭМ!$B$39:$B$782,I$47)+'СЕТ СН'!$G$14+СВЦЭМ!$D$10+'СЕТ СН'!$G$5-'СЕТ СН'!$G$24</f>
        <v>5145.7629644200006</v>
      </c>
      <c r="J78" s="36">
        <f>SUMIFS(СВЦЭМ!$D$39:$D$782,СВЦЭМ!$A$39:$A$782,$A78,СВЦЭМ!$B$39:$B$782,J$47)+'СЕТ СН'!$G$14+СВЦЭМ!$D$10+'СЕТ СН'!$G$5-'СЕТ СН'!$G$24</f>
        <v>5088.1698078899999</v>
      </c>
      <c r="K78" s="36">
        <f>SUMIFS(СВЦЭМ!$D$39:$D$782,СВЦЭМ!$A$39:$A$782,$A78,СВЦЭМ!$B$39:$B$782,K$47)+'СЕТ СН'!$G$14+СВЦЭМ!$D$10+'СЕТ СН'!$G$5-'СЕТ СН'!$G$24</f>
        <v>5092.6423464600002</v>
      </c>
      <c r="L78" s="36">
        <f>SUMIFS(СВЦЭМ!$D$39:$D$782,СВЦЭМ!$A$39:$A$782,$A78,СВЦЭМ!$B$39:$B$782,L$47)+'СЕТ СН'!$G$14+СВЦЭМ!$D$10+'СЕТ СН'!$G$5-'СЕТ СН'!$G$24</f>
        <v>5065.7649235200006</v>
      </c>
      <c r="M78" s="36">
        <f>SUMIFS(СВЦЭМ!$D$39:$D$782,СВЦЭМ!$A$39:$A$782,$A78,СВЦЭМ!$B$39:$B$782,M$47)+'СЕТ СН'!$G$14+СВЦЭМ!$D$10+'СЕТ СН'!$G$5-'СЕТ СН'!$G$24</f>
        <v>5061.4000703700003</v>
      </c>
      <c r="N78" s="36">
        <f>SUMIFS(СВЦЭМ!$D$39:$D$782,СВЦЭМ!$A$39:$A$782,$A78,СВЦЭМ!$B$39:$B$782,N$47)+'СЕТ СН'!$G$14+СВЦЭМ!$D$10+'СЕТ СН'!$G$5-'СЕТ СН'!$G$24</f>
        <v>5080.6494098399999</v>
      </c>
      <c r="O78" s="36">
        <f>SUMIFS(СВЦЭМ!$D$39:$D$782,СВЦЭМ!$A$39:$A$782,$A78,СВЦЭМ!$B$39:$B$782,O$47)+'СЕТ СН'!$G$14+СВЦЭМ!$D$10+'СЕТ СН'!$G$5-'СЕТ СН'!$G$24</f>
        <v>5067.9654919700006</v>
      </c>
      <c r="P78" s="36">
        <f>SUMIFS(СВЦЭМ!$D$39:$D$782,СВЦЭМ!$A$39:$A$782,$A78,СВЦЭМ!$B$39:$B$782,P$47)+'СЕТ СН'!$G$14+СВЦЭМ!$D$10+'СЕТ СН'!$G$5-'СЕТ СН'!$G$24</f>
        <v>5071.5913525200003</v>
      </c>
      <c r="Q78" s="36">
        <f>SUMIFS(СВЦЭМ!$D$39:$D$782,СВЦЭМ!$A$39:$A$782,$A78,СВЦЭМ!$B$39:$B$782,Q$47)+'СЕТ СН'!$G$14+СВЦЭМ!$D$10+'СЕТ СН'!$G$5-'СЕТ СН'!$G$24</f>
        <v>5087.4463016700001</v>
      </c>
      <c r="R78" s="36">
        <f>SUMIFS(СВЦЭМ!$D$39:$D$782,СВЦЭМ!$A$39:$A$782,$A78,СВЦЭМ!$B$39:$B$782,R$47)+'СЕТ СН'!$G$14+СВЦЭМ!$D$10+'СЕТ СН'!$G$5-'СЕТ СН'!$G$24</f>
        <v>5087.9354674700007</v>
      </c>
      <c r="S78" s="36">
        <f>SUMIFS(СВЦЭМ!$D$39:$D$782,СВЦЭМ!$A$39:$A$782,$A78,СВЦЭМ!$B$39:$B$782,S$47)+'СЕТ СН'!$G$14+СВЦЭМ!$D$10+'СЕТ СН'!$G$5-'СЕТ СН'!$G$24</f>
        <v>5066.0290556099999</v>
      </c>
      <c r="T78" s="36">
        <f>SUMIFS(СВЦЭМ!$D$39:$D$782,СВЦЭМ!$A$39:$A$782,$A78,СВЦЭМ!$B$39:$B$782,T$47)+'СЕТ СН'!$G$14+СВЦЭМ!$D$10+'СЕТ СН'!$G$5-'СЕТ СН'!$G$24</f>
        <v>5024.3290352900003</v>
      </c>
      <c r="U78" s="36">
        <f>SUMIFS(СВЦЭМ!$D$39:$D$782,СВЦЭМ!$A$39:$A$782,$A78,СВЦЭМ!$B$39:$B$782,U$47)+'СЕТ СН'!$G$14+СВЦЭМ!$D$10+'СЕТ СН'!$G$5-'СЕТ СН'!$G$24</f>
        <v>5019.8454881500002</v>
      </c>
      <c r="V78" s="36">
        <f>SUMIFS(СВЦЭМ!$D$39:$D$782,СВЦЭМ!$A$39:$A$782,$A78,СВЦЭМ!$B$39:$B$782,V$47)+'СЕТ СН'!$G$14+СВЦЭМ!$D$10+'СЕТ СН'!$G$5-'СЕТ СН'!$G$24</f>
        <v>5030.9357429000002</v>
      </c>
      <c r="W78" s="36">
        <f>SUMIFS(СВЦЭМ!$D$39:$D$782,СВЦЭМ!$A$39:$A$782,$A78,СВЦЭМ!$B$39:$B$782,W$47)+'СЕТ СН'!$G$14+СВЦЭМ!$D$10+'СЕТ СН'!$G$5-'СЕТ СН'!$G$24</f>
        <v>5008.8781890999999</v>
      </c>
      <c r="X78" s="36">
        <f>SUMIFS(СВЦЭМ!$D$39:$D$782,СВЦЭМ!$A$39:$A$782,$A78,СВЦЭМ!$B$39:$B$782,X$47)+'СЕТ СН'!$G$14+СВЦЭМ!$D$10+'СЕТ СН'!$G$5-'СЕТ СН'!$G$24</f>
        <v>5039.3510470600004</v>
      </c>
      <c r="Y78" s="36">
        <f>SUMIFS(СВЦЭМ!$D$39:$D$782,СВЦЭМ!$A$39:$A$782,$A78,СВЦЭМ!$B$39:$B$782,Y$47)+'СЕТ СН'!$G$14+СВЦЭМ!$D$10+'СЕТ СН'!$G$5-'СЕТ СН'!$G$24</f>
        <v>5048.72884789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8"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01.05.2024</v>
      </c>
      <c r="B84" s="36">
        <f>SUMIFS(СВЦЭМ!$D$39:$D$782,СВЦЭМ!$A$39:$A$782,$A84,СВЦЭМ!$B$39:$B$782,B$83)+'СЕТ СН'!$H$14+СВЦЭМ!$D$10+'СЕТ СН'!$H$5-'СЕТ СН'!$H$24</f>
        <v>5450.7566388200003</v>
      </c>
      <c r="C84" s="36">
        <f>SUMIFS(СВЦЭМ!$D$39:$D$782,СВЦЭМ!$A$39:$A$782,$A84,СВЦЭМ!$B$39:$B$782,C$83)+'СЕТ СН'!$H$14+СВЦЭМ!$D$10+'СЕТ СН'!$H$5-'СЕТ СН'!$H$24</f>
        <v>5495.8660095800005</v>
      </c>
      <c r="D84" s="36">
        <f>SUMIFS(СВЦЭМ!$D$39:$D$782,СВЦЭМ!$A$39:$A$782,$A84,СВЦЭМ!$B$39:$B$782,D$83)+'СЕТ СН'!$H$14+СВЦЭМ!$D$10+'СЕТ СН'!$H$5-'СЕТ СН'!$H$24</f>
        <v>5516.27890991</v>
      </c>
      <c r="E84" s="36">
        <f>SUMIFS(СВЦЭМ!$D$39:$D$782,СВЦЭМ!$A$39:$A$782,$A84,СВЦЭМ!$B$39:$B$782,E$83)+'СЕТ СН'!$H$14+СВЦЭМ!$D$10+'СЕТ СН'!$H$5-'СЕТ СН'!$H$24</f>
        <v>5525.3297933700005</v>
      </c>
      <c r="F84" s="36">
        <f>SUMIFS(СВЦЭМ!$D$39:$D$782,СВЦЭМ!$A$39:$A$782,$A84,СВЦЭМ!$B$39:$B$782,F$83)+'СЕТ СН'!$H$14+СВЦЭМ!$D$10+'СЕТ СН'!$H$5-'СЕТ СН'!$H$24</f>
        <v>5520.8438400800005</v>
      </c>
      <c r="G84" s="36">
        <f>SUMIFS(СВЦЭМ!$D$39:$D$782,СВЦЭМ!$A$39:$A$782,$A84,СВЦЭМ!$B$39:$B$782,G$83)+'СЕТ СН'!$H$14+СВЦЭМ!$D$10+'СЕТ СН'!$H$5-'СЕТ СН'!$H$24</f>
        <v>5509.5710723100001</v>
      </c>
      <c r="H84" s="36">
        <f>SUMIFS(СВЦЭМ!$D$39:$D$782,СВЦЭМ!$A$39:$A$782,$A84,СВЦЭМ!$B$39:$B$782,H$83)+'СЕТ СН'!$H$14+СВЦЭМ!$D$10+'СЕТ СН'!$H$5-'СЕТ СН'!$H$24</f>
        <v>5502.5352621500006</v>
      </c>
      <c r="I84" s="36">
        <f>SUMIFS(СВЦЭМ!$D$39:$D$782,СВЦЭМ!$A$39:$A$782,$A84,СВЦЭМ!$B$39:$B$782,I$83)+'СЕТ СН'!$H$14+СВЦЭМ!$D$10+'СЕТ СН'!$H$5-'СЕТ СН'!$H$24</f>
        <v>5465.0374166500005</v>
      </c>
      <c r="J84" s="36">
        <f>SUMIFS(СВЦЭМ!$D$39:$D$782,СВЦЭМ!$A$39:$A$782,$A84,СВЦЭМ!$B$39:$B$782,J$83)+'СЕТ СН'!$H$14+СВЦЭМ!$D$10+'СЕТ СН'!$H$5-'СЕТ СН'!$H$24</f>
        <v>5366.1682603400004</v>
      </c>
      <c r="K84" s="36">
        <f>SUMIFS(СВЦЭМ!$D$39:$D$782,СВЦЭМ!$A$39:$A$782,$A84,СВЦЭМ!$B$39:$B$782,K$83)+'СЕТ СН'!$H$14+СВЦЭМ!$D$10+'СЕТ СН'!$H$5-'СЕТ СН'!$H$24</f>
        <v>5294.9309302399997</v>
      </c>
      <c r="L84" s="36">
        <f>SUMIFS(СВЦЭМ!$D$39:$D$782,СВЦЭМ!$A$39:$A$782,$A84,СВЦЭМ!$B$39:$B$782,L$83)+'СЕТ СН'!$H$14+СВЦЭМ!$D$10+'СЕТ СН'!$H$5-'СЕТ СН'!$H$24</f>
        <v>5287.9841458600004</v>
      </c>
      <c r="M84" s="36">
        <f>SUMIFS(СВЦЭМ!$D$39:$D$782,СВЦЭМ!$A$39:$A$782,$A84,СВЦЭМ!$B$39:$B$782,M$83)+'СЕТ СН'!$H$14+СВЦЭМ!$D$10+'СЕТ СН'!$H$5-'СЕТ СН'!$H$24</f>
        <v>5292.6274209900002</v>
      </c>
      <c r="N84" s="36">
        <f>SUMIFS(СВЦЭМ!$D$39:$D$782,СВЦЭМ!$A$39:$A$782,$A84,СВЦЭМ!$B$39:$B$782,N$83)+'СЕТ СН'!$H$14+СВЦЭМ!$D$10+'СЕТ СН'!$H$5-'СЕТ СН'!$H$24</f>
        <v>5344.6127692200007</v>
      </c>
      <c r="O84" s="36">
        <f>SUMIFS(СВЦЭМ!$D$39:$D$782,СВЦЭМ!$A$39:$A$782,$A84,СВЦЭМ!$B$39:$B$782,O$83)+'СЕТ СН'!$H$14+СВЦЭМ!$D$10+'СЕТ СН'!$H$5-'СЕТ СН'!$H$24</f>
        <v>5367.3596798300005</v>
      </c>
      <c r="P84" s="36">
        <f>SUMIFS(СВЦЭМ!$D$39:$D$782,СВЦЭМ!$A$39:$A$782,$A84,СВЦЭМ!$B$39:$B$782,P$83)+'СЕТ СН'!$H$14+СВЦЭМ!$D$10+'СЕТ СН'!$H$5-'СЕТ СН'!$H$24</f>
        <v>5387.1788528200004</v>
      </c>
      <c r="Q84" s="36">
        <f>SUMIFS(СВЦЭМ!$D$39:$D$782,СВЦЭМ!$A$39:$A$782,$A84,СВЦЭМ!$B$39:$B$782,Q$83)+'СЕТ СН'!$H$14+СВЦЭМ!$D$10+'СЕТ СН'!$H$5-'СЕТ СН'!$H$24</f>
        <v>5406.95223627</v>
      </c>
      <c r="R84" s="36">
        <f>SUMIFS(СВЦЭМ!$D$39:$D$782,СВЦЭМ!$A$39:$A$782,$A84,СВЦЭМ!$B$39:$B$782,R$83)+'СЕТ СН'!$H$14+СВЦЭМ!$D$10+'СЕТ СН'!$H$5-'СЕТ СН'!$H$24</f>
        <v>5409.2496948099997</v>
      </c>
      <c r="S84" s="36">
        <f>SUMIFS(СВЦЭМ!$D$39:$D$782,СВЦЭМ!$A$39:$A$782,$A84,СВЦЭМ!$B$39:$B$782,S$83)+'СЕТ СН'!$H$14+СВЦЭМ!$D$10+'СЕТ СН'!$H$5-'СЕТ СН'!$H$24</f>
        <v>5394.3172694599998</v>
      </c>
      <c r="T84" s="36">
        <f>SUMIFS(СВЦЭМ!$D$39:$D$782,СВЦЭМ!$A$39:$A$782,$A84,СВЦЭМ!$B$39:$B$782,T$83)+'СЕТ СН'!$H$14+СВЦЭМ!$D$10+'СЕТ СН'!$H$5-'СЕТ СН'!$H$24</f>
        <v>5316.9711893700005</v>
      </c>
      <c r="U84" s="36">
        <f>SUMIFS(СВЦЭМ!$D$39:$D$782,СВЦЭМ!$A$39:$A$782,$A84,СВЦЭМ!$B$39:$B$782,U$83)+'СЕТ СН'!$H$14+СВЦЭМ!$D$10+'СЕТ СН'!$H$5-'СЕТ СН'!$H$24</f>
        <v>5289.6908000100002</v>
      </c>
      <c r="V84" s="36">
        <f>SUMIFS(СВЦЭМ!$D$39:$D$782,СВЦЭМ!$A$39:$A$782,$A84,СВЦЭМ!$B$39:$B$782,V$83)+'СЕТ СН'!$H$14+СВЦЭМ!$D$10+'СЕТ СН'!$H$5-'СЕТ СН'!$H$24</f>
        <v>5279.66118259</v>
      </c>
      <c r="W84" s="36">
        <f>SUMIFS(СВЦЭМ!$D$39:$D$782,СВЦЭМ!$A$39:$A$782,$A84,СВЦЭМ!$B$39:$B$782,W$83)+'СЕТ СН'!$H$14+СВЦЭМ!$D$10+'СЕТ СН'!$H$5-'СЕТ СН'!$H$24</f>
        <v>5276.0911790200007</v>
      </c>
      <c r="X84" s="36">
        <f>SUMIFS(СВЦЭМ!$D$39:$D$782,СВЦЭМ!$A$39:$A$782,$A84,СВЦЭМ!$B$39:$B$782,X$83)+'СЕТ СН'!$H$14+СВЦЭМ!$D$10+'СЕТ СН'!$H$5-'СЕТ СН'!$H$24</f>
        <v>5279.7732056700006</v>
      </c>
      <c r="Y84" s="36">
        <f>SUMIFS(СВЦЭМ!$D$39:$D$782,СВЦЭМ!$A$39:$A$782,$A84,СВЦЭМ!$B$39:$B$782,Y$83)+'СЕТ СН'!$H$14+СВЦЭМ!$D$10+'СЕТ СН'!$H$5-'СЕТ СН'!$H$24</f>
        <v>5276.26411869</v>
      </c>
      <c r="AA84" s="45"/>
    </row>
    <row r="85" spans="1:27" ht="15.75" x14ac:dyDescent="0.2">
      <c r="A85" s="35">
        <f>A84+1</f>
        <v>45414</v>
      </c>
      <c r="B85" s="36">
        <f>SUMIFS(СВЦЭМ!$D$39:$D$782,СВЦЭМ!$A$39:$A$782,$A85,СВЦЭМ!$B$39:$B$782,B$83)+'СЕТ СН'!$H$14+СВЦЭМ!$D$10+'СЕТ СН'!$H$5-'СЕТ СН'!$H$24</f>
        <v>5314.5806690400004</v>
      </c>
      <c r="C85" s="36">
        <f>SUMIFS(СВЦЭМ!$D$39:$D$782,СВЦЭМ!$A$39:$A$782,$A85,СВЦЭМ!$B$39:$B$782,C$83)+'СЕТ СН'!$H$14+СВЦЭМ!$D$10+'СЕТ СН'!$H$5-'СЕТ СН'!$H$24</f>
        <v>5367.4930453300003</v>
      </c>
      <c r="D85" s="36">
        <f>SUMIFS(СВЦЭМ!$D$39:$D$782,СВЦЭМ!$A$39:$A$782,$A85,СВЦЭМ!$B$39:$B$782,D$83)+'СЕТ СН'!$H$14+СВЦЭМ!$D$10+'СЕТ СН'!$H$5-'СЕТ СН'!$H$24</f>
        <v>5392.9625459400004</v>
      </c>
      <c r="E85" s="36">
        <f>SUMIFS(СВЦЭМ!$D$39:$D$782,СВЦЭМ!$A$39:$A$782,$A85,СВЦЭМ!$B$39:$B$782,E$83)+'СЕТ СН'!$H$14+СВЦЭМ!$D$10+'СЕТ СН'!$H$5-'СЕТ СН'!$H$24</f>
        <v>5403.80167127</v>
      </c>
      <c r="F85" s="36">
        <f>SUMIFS(СВЦЭМ!$D$39:$D$782,СВЦЭМ!$A$39:$A$782,$A85,СВЦЭМ!$B$39:$B$782,F$83)+'СЕТ СН'!$H$14+СВЦЭМ!$D$10+'СЕТ СН'!$H$5-'СЕТ СН'!$H$24</f>
        <v>5400.6088050400003</v>
      </c>
      <c r="G85" s="36">
        <f>SUMIFS(СВЦЭМ!$D$39:$D$782,СВЦЭМ!$A$39:$A$782,$A85,СВЦЭМ!$B$39:$B$782,G$83)+'СЕТ СН'!$H$14+СВЦЭМ!$D$10+'СЕТ СН'!$H$5-'СЕТ СН'!$H$24</f>
        <v>5383.4118783900003</v>
      </c>
      <c r="H85" s="36">
        <f>SUMIFS(СВЦЭМ!$D$39:$D$782,СВЦЭМ!$A$39:$A$782,$A85,СВЦЭМ!$B$39:$B$782,H$83)+'СЕТ СН'!$H$14+СВЦЭМ!$D$10+'СЕТ СН'!$H$5-'СЕТ СН'!$H$24</f>
        <v>5328.6512185000001</v>
      </c>
      <c r="I85" s="36">
        <f>SUMIFS(СВЦЭМ!$D$39:$D$782,СВЦЭМ!$A$39:$A$782,$A85,СВЦЭМ!$B$39:$B$782,I$83)+'СЕТ СН'!$H$14+СВЦЭМ!$D$10+'СЕТ СН'!$H$5-'СЕТ СН'!$H$24</f>
        <v>5253.9630532500005</v>
      </c>
      <c r="J85" s="36">
        <f>SUMIFS(СВЦЭМ!$D$39:$D$782,СВЦЭМ!$A$39:$A$782,$A85,СВЦЭМ!$B$39:$B$782,J$83)+'СЕТ СН'!$H$14+СВЦЭМ!$D$10+'СЕТ СН'!$H$5-'СЕТ СН'!$H$24</f>
        <v>5200.9944876099999</v>
      </c>
      <c r="K85" s="36">
        <f>SUMIFS(СВЦЭМ!$D$39:$D$782,СВЦЭМ!$A$39:$A$782,$A85,СВЦЭМ!$B$39:$B$782,K$83)+'СЕТ СН'!$H$14+СВЦЭМ!$D$10+'СЕТ СН'!$H$5-'СЕТ СН'!$H$24</f>
        <v>5173.6599735899999</v>
      </c>
      <c r="L85" s="36">
        <f>SUMIFS(СВЦЭМ!$D$39:$D$782,СВЦЭМ!$A$39:$A$782,$A85,СВЦЭМ!$B$39:$B$782,L$83)+'СЕТ СН'!$H$14+СВЦЭМ!$D$10+'СЕТ СН'!$H$5-'СЕТ СН'!$H$24</f>
        <v>5179.4010066299998</v>
      </c>
      <c r="M85" s="36">
        <f>SUMIFS(СВЦЭМ!$D$39:$D$782,СВЦЭМ!$A$39:$A$782,$A85,СВЦЭМ!$B$39:$B$782,M$83)+'СЕТ СН'!$H$14+СВЦЭМ!$D$10+'СЕТ СН'!$H$5-'СЕТ СН'!$H$24</f>
        <v>5199.20106476</v>
      </c>
      <c r="N85" s="36">
        <f>SUMIFS(СВЦЭМ!$D$39:$D$782,СВЦЭМ!$A$39:$A$782,$A85,СВЦЭМ!$B$39:$B$782,N$83)+'СЕТ СН'!$H$14+СВЦЭМ!$D$10+'СЕТ СН'!$H$5-'СЕТ СН'!$H$24</f>
        <v>5221.6898040599999</v>
      </c>
      <c r="O85" s="36">
        <f>SUMIFS(СВЦЭМ!$D$39:$D$782,СВЦЭМ!$A$39:$A$782,$A85,СВЦЭМ!$B$39:$B$782,O$83)+'СЕТ СН'!$H$14+СВЦЭМ!$D$10+'СЕТ СН'!$H$5-'СЕТ СН'!$H$24</f>
        <v>5220.1970314099999</v>
      </c>
      <c r="P85" s="36">
        <f>SUMIFS(СВЦЭМ!$D$39:$D$782,СВЦЭМ!$A$39:$A$782,$A85,СВЦЭМ!$B$39:$B$782,P$83)+'СЕТ СН'!$H$14+СВЦЭМ!$D$10+'СЕТ СН'!$H$5-'СЕТ СН'!$H$24</f>
        <v>5232.5256092700001</v>
      </c>
      <c r="Q85" s="36">
        <f>SUMIFS(СВЦЭМ!$D$39:$D$782,СВЦЭМ!$A$39:$A$782,$A85,СВЦЭМ!$B$39:$B$782,Q$83)+'СЕТ СН'!$H$14+СВЦЭМ!$D$10+'СЕТ СН'!$H$5-'СЕТ СН'!$H$24</f>
        <v>5253.1921946900002</v>
      </c>
      <c r="R85" s="36">
        <f>SUMIFS(СВЦЭМ!$D$39:$D$782,СВЦЭМ!$A$39:$A$782,$A85,СВЦЭМ!$B$39:$B$782,R$83)+'СЕТ СН'!$H$14+СВЦЭМ!$D$10+'СЕТ СН'!$H$5-'СЕТ СН'!$H$24</f>
        <v>5257.0228300400004</v>
      </c>
      <c r="S85" s="36">
        <f>SUMIFS(СВЦЭМ!$D$39:$D$782,СВЦЭМ!$A$39:$A$782,$A85,СВЦЭМ!$B$39:$B$782,S$83)+'СЕТ СН'!$H$14+СВЦЭМ!$D$10+'СЕТ СН'!$H$5-'СЕТ СН'!$H$24</f>
        <v>5256.8339556299998</v>
      </c>
      <c r="T85" s="36">
        <f>SUMIFS(СВЦЭМ!$D$39:$D$782,СВЦЭМ!$A$39:$A$782,$A85,СВЦЭМ!$B$39:$B$782,T$83)+'СЕТ СН'!$H$14+СВЦЭМ!$D$10+'СЕТ СН'!$H$5-'СЕТ СН'!$H$24</f>
        <v>5229.4343820399999</v>
      </c>
      <c r="U85" s="36">
        <f>SUMIFS(СВЦЭМ!$D$39:$D$782,СВЦЭМ!$A$39:$A$782,$A85,СВЦЭМ!$B$39:$B$782,U$83)+'СЕТ СН'!$H$14+СВЦЭМ!$D$10+'СЕТ СН'!$H$5-'СЕТ СН'!$H$24</f>
        <v>5200.0835304800003</v>
      </c>
      <c r="V85" s="36">
        <f>SUMIFS(СВЦЭМ!$D$39:$D$782,СВЦЭМ!$A$39:$A$782,$A85,СВЦЭМ!$B$39:$B$782,V$83)+'СЕТ СН'!$H$14+СВЦЭМ!$D$10+'СЕТ СН'!$H$5-'СЕТ СН'!$H$24</f>
        <v>5151.0386661100001</v>
      </c>
      <c r="W85" s="36">
        <f>SUMIFS(СВЦЭМ!$D$39:$D$782,СВЦЭМ!$A$39:$A$782,$A85,СВЦЭМ!$B$39:$B$782,W$83)+'СЕТ СН'!$H$14+СВЦЭМ!$D$10+'СЕТ СН'!$H$5-'СЕТ СН'!$H$24</f>
        <v>5147.2086921600003</v>
      </c>
      <c r="X85" s="36">
        <f>SUMIFS(СВЦЭМ!$D$39:$D$782,СВЦЭМ!$A$39:$A$782,$A85,СВЦЭМ!$B$39:$B$782,X$83)+'СЕТ СН'!$H$14+СВЦЭМ!$D$10+'СЕТ СН'!$H$5-'СЕТ СН'!$H$24</f>
        <v>5201.4963395600007</v>
      </c>
      <c r="Y85" s="36">
        <f>SUMIFS(СВЦЭМ!$D$39:$D$782,СВЦЭМ!$A$39:$A$782,$A85,СВЦЭМ!$B$39:$B$782,Y$83)+'СЕТ СН'!$H$14+СВЦЭМ!$D$10+'СЕТ СН'!$H$5-'СЕТ СН'!$H$24</f>
        <v>5342.1188307600005</v>
      </c>
    </row>
    <row r="86" spans="1:27" ht="15.75" x14ac:dyDescent="0.2">
      <c r="A86" s="35">
        <f t="shared" ref="A86:A114" si="2">A85+1</f>
        <v>45415</v>
      </c>
      <c r="B86" s="36">
        <f>SUMIFS(СВЦЭМ!$D$39:$D$782,СВЦЭМ!$A$39:$A$782,$A86,СВЦЭМ!$B$39:$B$782,B$83)+'СЕТ СН'!$H$14+СВЦЭМ!$D$10+'СЕТ СН'!$H$5-'СЕТ СН'!$H$24</f>
        <v>5433.4260624799999</v>
      </c>
      <c r="C86" s="36">
        <f>SUMIFS(СВЦЭМ!$D$39:$D$782,СВЦЭМ!$A$39:$A$782,$A86,СВЦЭМ!$B$39:$B$782,C$83)+'СЕТ СН'!$H$14+СВЦЭМ!$D$10+'СЕТ СН'!$H$5-'СЕТ СН'!$H$24</f>
        <v>5479.6314161500004</v>
      </c>
      <c r="D86" s="36">
        <f>SUMIFS(СВЦЭМ!$D$39:$D$782,СВЦЭМ!$A$39:$A$782,$A86,СВЦЭМ!$B$39:$B$782,D$83)+'СЕТ СН'!$H$14+СВЦЭМ!$D$10+'СЕТ СН'!$H$5-'СЕТ СН'!$H$24</f>
        <v>5506.3079771900002</v>
      </c>
      <c r="E86" s="36">
        <f>SUMIFS(СВЦЭМ!$D$39:$D$782,СВЦЭМ!$A$39:$A$782,$A86,СВЦЭМ!$B$39:$B$782,E$83)+'СЕТ СН'!$H$14+СВЦЭМ!$D$10+'СЕТ СН'!$H$5-'СЕТ СН'!$H$24</f>
        <v>5527.1815752399998</v>
      </c>
      <c r="F86" s="36">
        <f>SUMIFS(СВЦЭМ!$D$39:$D$782,СВЦЭМ!$A$39:$A$782,$A86,СВЦЭМ!$B$39:$B$782,F$83)+'СЕТ СН'!$H$14+СВЦЭМ!$D$10+'СЕТ СН'!$H$5-'СЕТ СН'!$H$24</f>
        <v>5521.1615787700002</v>
      </c>
      <c r="G86" s="36">
        <f>SUMIFS(СВЦЭМ!$D$39:$D$782,СВЦЭМ!$A$39:$A$782,$A86,СВЦЭМ!$B$39:$B$782,G$83)+'СЕТ СН'!$H$14+СВЦЭМ!$D$10+'СЕТ СН'!$H$5-'СЕТ СН'!$H$24</f>
        <v>5509.4598443600007</v>
      </c>
      <c r="H86" s="36">
        <f>SUMIFS(СВЦЭМ!$D$39:$D$782,СВЦЭМ!$A$39:$A$782,$A86,СВЦЭМ!$B$39:$B$782,H$83)+'СЕТ СН'!$H$14+СВЦЭМ!$D$10+'СЕТ СН'!$H$5-'СЕТ СН'!$H$24</f>
        <v>5436.2005395100005</v>
      </c>
      <c r="I86" s="36">
        <f>SUMIFS(СВЦЭМ!$D$39:$D$782,СВЦЭМ!$A$39:$A$782,$A86,СВЦЭМ!$B$39:$B$782,I$83)+'СЕТ СН'!$H$14+СВЦЭМ!$D$10+'СЕТ СН'!$H$5-'СЕТ СН'!$H$24</f>
        <v>5347.2656104899997</v>
      </c>
      <c r="J86" s="36">
        <f>SUMIFS(СВЦЭМ!$D$39:$D$782,СВЦЭМ!$A$39:$A$782,$A86,СВЦЭМ!$B$39:$B$782,J$83)+'СЕТ СН'!$H$14+СВЦЭМ!$D$10+'СЕТ СН'!$H$5-'СЕТ СН'!$H$24</f>
        <v>5294.23378856</v>
      </c>
      <c r="K86" s="36">
        <f>SUMIFS(СВЦЭМ!$D$39:$D$782,СВЦЭМ!$A$39:$A$782,$A86,СВЦЭМ!$B$39:$B$782,K$83)+'СЕТ СН'!$H$14+СВЦЭМ!$D$10+'СЕТ СН'!$H$5-'СЕТ СН'!$H$24</f>
        <v>5279.1406722700003</v>
      </c>
      <c r="L86" s="36">
        <f>SUMIFS(СВЦЭМ!$D$39:$D$782,СВЦЭМ!$A$39:$A$782,$A86,СВЦЭМ!$B$39:$B$782,L$83)+'СЕТ СН'!$H$14+СВЦЭМ!$D$10+'СЕТ СН'!$H$5-'СЕТ СН'!$H$24</f>
        <v>5267.67701038</v>
      </c>
      <c r="M86" s="36">
        <f>SUMIFS(СВЦЭМ!$D$39:$D$782,СВЦЭМ!$A$39:$A$782,$A86,СВЦЭМ!$B$39:$B$782,M$83)+'СЕТ СН'!$H$14+СВЦЭМ!$D$10+'СЕТ СН'!$H$5-'СЕТ СН'!$H$24</f>
        <v>5278.9786485100003</v>
      </c>
      <c r="N86" s="36">
        <f>SUMIFS(СВЦЭМ!$D$39:$D$782,СВЦЭМ!$A$39:$A$782,$A86,СВЦЭМ!$B$39:$B$782,N$83)+'СЕТ СН'!$H$14+СВЦЭМ!$D$10+'СЕТ СН'!$H$5-'СЕТ СН'!$H$24</f>
        <v>5243.6933226600004</v>
      </c>
      <c r="O86" s="36">
        <f>SUMIFS(СВЦЭМ!$D$39:$D$782,СВЦЭМ!$A$39:$A$782,$A86,СВЦЭМ!$B$39:$B$782,O$83)+'СЕТ СН'!$H$14+СВЦЭМ!$D$10+'СЕТ СН'!$H$5-'СЕТ СН'!$H$24</f>
        <v>5242.7333313500003</v>
      </c>
      <c r="P86" s="36">
        <f>SUMIFS(СВЦЭМ!$D$39:$D$782,СВЦЭМ!$A$39:$A$782,$A86,СВЦЭМ!$B$39:$B$782,P$83)+'СЕТ СН'!$H$14+СВЦЭМ!$D$10+'СЕТ СН'!$H$5-'СЕТ СН'!$H$24</f>
        <v>5294.9279043300003</v>
      </c>
      <c r="Q86" s="36">
        <f>SUMIFS(СВЦЭМ!$D$39:$D$782,СВЦЭМ!$A$39:$A$782,$A86,СВЦЭМ!$B$39:$B$782,Q$83)+'СЕТ СН'!$H$14+СВЦЭМ!$D$10+'СЕТ СН'!$H$5-'СЕТ СН'!$H$24</f>
        <v>5314.4711090199999</v>
      </c>
      <c r="R86" s="36">
        <f>SUMIFS(СВЦЭМ!$D$39:$D$782,СВЦЭМ!$A$39:$A$782,$A86,СВЦЭМ!$B$39:$B$782,R$83)+'СЕТ СН'!$H$14+СВЦЭМ!$D$10+'СЕТ СН'!$H$5-'СЕТ СН'!$H$24</f>
        <v>5333.47647306</v>
      </c>
      <c r="S86" s="36">
        <f>SUMIFS(СВЦЭМ!$D$39:$D$782,СВЦЭМ!$A$39:$A$782,$A86,СВЦЭМ!$B$39:$B$782,S$83)+'СЕТ СН'!$H$14+СВЦЭМ!$D$10+'СЕТ СН'!$H$5-'СЕТ СН'!$H$24</f>
        <v>5313.9639107200001</v>
      </c>
      <c r="T86" s="36">
        <f>SUMIFS(СВЦЭМ!$D$39:$D$782,СВЦЭМ!$A$39:$A$782,$A86,СВЦЭМ!$B$39:$B$782,T$83)+'СЕТ СН'!$H$14+СВЦЭМ!$D$10+'СЕТ СН'!$H$5-'СЕТ СН'!$H$24</f>
        <v>5294.1706207200004</v>
      </c>
      <c r="U86" s="36">
        <f>SUMIFS(СВЦЭМ!$D$39:$D$782,СВЦЭМ!$A$39:$A$782,$A86,СВЦЭМ!$B$39:$B$782,U$83)+'СЕТ СН'!$H$14+СВЦЭМ!$D$10+'СЕТ СН'!$H$5-'СЕТ СН'!$H$24</f>
        <v>5280.2180268499997</v>
      </c>
      <c r="V86" s="36">
        <f>SUMIFS(СВЦЭМ!$D$39:$D$782,СВЦЭМ!$A$39:$A$782,$A86,СВЦЭМ!$B$39:$B$782,V$83)+'СЕТ СН'!$H$14+СВЦЭМ!$D$10+'СЕТ СН'!$H$5-'СЕТ СН'!$H$24</f>
        <v>5261.2839144299996</v>
      </c>
      <c r="W86" s="36">
        <f>SUMIFS(СВЦЭМ!$D$39:$D$782,СВЦЭМ!$A$39:$A$782,$A86,СВЦЭМ!$B$39:$B$782,W$83)+'СЕТ СН'!$H$14+СВЦЭМ!$D$10+'СЕТ СН'!$H$5-'СЕТ СН'!$H$24</f>
        <v>5246.1802967800004</v>
      </c>
      <c r="X86" s="36">
        <f>SUMIFS(СВЦЭМ!$D$39:$D$782,СВЦЭМ!$A$39:$A$782,$A86,СВЦЭМ!$B$39:$B$782,X$83)+'СЕТ СН'!$H$14+СВЦЭМ!$D$10+'СЕТ СН'!$H$5-'СЕТ СН'!$H$24</f>
        <v>5288.2500815900003</v>
      </c>
      <c r="Y86" s="36">
        <f>SUMIFS(СВЦЭМ!$D$39:$D$782,СВЦЭМ!$A$39:$A$782,$A86,СВЦЭМ!$B$39:$B$782,Y$83)+'СЕТ СН'!$H$14+СВЦЭМ!$D$10+'СЕТ СН'!$H$5-'СЕТ СН'!$H$24</f>
        <v>5364.2908953300002</v>
      </c>
    </row>
    <row r="87" spans="1:27" ht="15.75" x14ac:dyDescent="0.2">
      <c r="A87" s="35">
        <f t="shared" si="2"/>
        <v>45416</v>
      </c>
      <c r="B87" s="36">
        <f>SUMIFS(СВЦЭМ!$D$39:$D$782,СВЦЭМ!$A$39:$A$782,$A87,СВЦЭМ!$B$39:$B$782,B$83)+'СЕТ СН'!$H$14+СВЦЭМ!$D$10+'СЕТ СН'!$H$5-'СЕТ СН'!$H$24</f>
        <v>5361.6857509600004</v>
      </c>
      <c r="C87" s="36">
        <f>SUMIFS(СВЦЭМ!$D$39:$D$782,СВЦЭМ!$A$39:$A$782,$A87,СВЦЭМ!$B$39:$B$782,C$83)+'СЕТ СН'!$H$14+СВЦЭМ!$D$10+'СЕТ СН'!$H$5-'СЕТ СН'!$H$24</f>
        <v>5383.2627595699996</v>
      </c>
      <c r="D87" s="36">
        <f>SUMIFS(СВЦЭМ!$D$39:$D$782,СВЦЭМ!$A$39:$A$782,$A87,СВЦЭМ!$B$39:$B$782,D$83)+'СЕТ СН'!$H$14+СВЦЭМ!$D$10+'СЕТ СН'!$H$5-'СЕТ СН'!$H$24</f>
        <v>5419.1655099400004</v>
      </c>
      <c r="E87" s="36">
        <f>SUMIFS(СВЦЭМ!$D$39:$D$782,СВЦЭМ!$A$39:$A$782,$A87,СВЦЭМ!$B$39:$B$782,E$83)+'СЕТ СН'!$H$14+СВЦЭМ!$D$10+'СЕТ СН'!$H$5-'СЕТ СН'!$H$24</f>
        <v>5447.2745941499998</v>
      </c>
      <c r="F87" s="36">
        <f>SUMIFS(СВЦЭМ!$D$39:$D$782,СВЦЭМ!$A$39:$A$782,$A87,СВЦЭМ!$B$39:$B$782,F$83)+'СЕТ СН'!$H$14+СВЦЭМ!$D$10+'СЕТ СН'!$H$5-'СЕТ СН'!$H$24</f>
        <v>5472.82383777</v>
      </c>
      <c r="G87" s="36">
        <f>SUMIFS(СВЦЭМ!$D$39:$D$782,СВЦЭМ!$A$39:$A$782,$A87,СВЦЭМ!$B$39:$B$782,G$83)+'СЕТ СН'!$H$14+СВЦЭМ!$D$10+'СЕТ СН'!$H$5-'СЕТ СН'!$H$24</f>
        <v>5462.2823267700005</v>
      </c>
      <c r="H87" s="36">
        <f>SUMIFS(СВЦЭМ!$D$39:$D$782,СВЦЭМ!$A$39:$A$782,$A87,СВЦЭМ!$B$39:$B$782,H$83)+'СЕТ СН'!$H$14+СВЦЭМ!$D$10+'СЕТ СН'!$H$5-'СЕТ СН'!$H$24</f>
        <v>5342.3097678200002</v>
      </c>
      <c r="I87" s="36">
        <f>SUMIFS(СВЦЭМ!$D$39:$D$782,СВЦЭМ!$A$39:$A$782,$A87,СВЦЭМ!$B$39:$B$782,I$83)+'СЕТ СН'!$H$14+СВЦЭМ!$D$10+'СЕТ СН'!$H$5-'СЕТ СН'!$H$24</f>
        <v>5289.5852441099996</v>
      </c>
      <c r="J87" s="36">
        <f>SUMIFS(СВЦЭМ!$D$39:$D$782,СВЦЭМ!$A$39:$A$782,$A87,СВЦЭМ!$B$39:$B$782,J$83)+'СЕТ СН'!$H$14+СВЦЭМ!$D$10+'СЕТ СН'!$H$5-'СЕТ СН'!$H$24</f>
        <v>5215.6437454699999</v>
      </c>
      <c r="K87" s="36">
        <f>SUMIFS(СВЦЭМ!$D$39:$D$782,СВЦЭМ!$A$39:$A$782,$A87,СВЦЭМ!$B$39:$B$782,K$83)+'СЕТ СН'!$H$14+СВЦЭМ!$D$10+'СЕТ СН'!$H$5-'СЕТ СН'!$H$24</f>
        <v>5181.2010154</v>
      </c>
      <c r="L87" s="36">
        <f>SUMIFS(СВЦЭМ!$D$39:$D$782,СВЦЭМ!$A$39:$A$782,$A87,СВЦЭМ!$B$39:$B$782,L$83)+'СЕТ СН'!$H$14+СВЦЭМ!$D$10+'СЕТ СН'!$H$5-'СЕТ СН'!$H$24</f>
        <v>5123.3516660499999</v>
      </c>
      <c r="M87" s="36">
        <f>SUMIFS(СВЦЭМ!$D$39:$D$782,СВЦЭМ!$A$39:$A$782,$A87,СВЦЭМ!$B$39:$B$782,M$83)+'СЕТ СН'!$H$14+СВЦЭМ!$D$10+'СЕТ СН'!$H$5-'СЕТ СН'!$H$24</f>
        <v>5123.40041019</v>
      </c>
      <c r="N87" s="36">
        <f>SUMIFS(СВЦЭМ!$D$39:$D$782,СВЦЭМ!$A$39:$A$782,$A87,СВЦЭМ!$B$39:$B$782,N$83)+'СЕТ СН'!$H$14+СВЦЭМ!$D$10+'СЕТ СН'!$H$5-'СЕТ СН'!$H$24</f>
        <v>5140.4063701200002</v>
      </c>
      <c r="O87" s="36">
        <f>SUMIFS(СВЦЭМ!$D$39:$D$782,СВЦЭМ!$A$39:$A$782,$A87,СВЦЭМ!$B$39:$B$782,O$83)+'СЕТ СН'!$H$14+СВЦЭМ!$D$10+'СЕТ СН'!$H$5-'СЕТ СН'!$H$24</f>
        <v>5154.2608375400005</v>
      </c>
      <c r="P87" s="36">
        <f>SUMIFS(СВЦЭМ!$D$39:$D$782,СВЦЭМ!$A$39:$A$782,$A87,СВЦЭМ!$B$39:$B$782,P$83)+'СЕТ СН'!$H$14+СВЦЭМ!$D$10+'СЕТ СН'!$H$5-'СЕТ СН'!$H$24</f>
        <v>5170.3182841600001</v>
      </c>
      <c r="Q87" s="36">
        <f>SUMIFS(СВЦЭМ!$D$39:$D$782,СВЦЭМ!$A$39:$A$782,$A87,СВЦЭМ!$B$39:$B$782,Q$83)+'СЕТ СН'!$H$14+СВЦЭМ!$D$10+'СЕТ СН'!$H$5-'СЕТ СН'!$H$24</f>
        <v>5183.98736001</v>
      </c>
      <c r="R87" s="36">
        <f>SUMIFS(СВЦЭМ!$D$39:$D$782,СВЦЭМ!$A$39:$A$782,$A87,СВЦЭМ!$B$39:$B$782,R$83)+'СЕТ СН'!$H$14+СВЦЭМ!$D$10+'СЕТ СН'!$H$5-'СЕТ СН'!$H$24</f>
        <v>5193.2817208400002</v>
      </c>
      <c r="S87" s="36">
        <f>SUMIFS(СВЦЭМ!$D$39:$D$782,СВЦЭМ!$A$39:$A$782,$A87,СВЦЭМ!$B$39:$B$782,S$83)+'СЕТ СН'!$H$14+СВЦЭМ!$D$10+'СЕТ СН'!$H$5-'СЕТ СН'!$H$24</f>
        <v>5181.7052595700006</v>
      </c>
      <c r="T87" s="36">
        <f>SUMIFS(СВЦЭМ!$D$39:$D$782,СВЦЭМ!$A$39:$A$782,$A87,СВЦЭМ!$B$39:$B$782,T$83)+'СЕТ СН'!$H$14+СВЦЭМ!$D$10+'СЕТ СН'!$H$5-'СЕТ СН'!$H$24</f>
        <v>5158.1849881600001</v>
      </c>
      <c r="U87" s="36">
        <f>SUMIFS(СВЦЭМ!$D$39:$D$782,СВЦЭМ!$A$39:$A$782,$A87,СВЦЭМ!$B$39:$B$782,U$83)+'СЕТ СН'!$H$14+СВЦЭМ!$D$10+'СЕТ СН'!$H$5-'СЕТ СН'!$H$24</f>
        <v>5159.7107641399998</v>
      </c>
      <c r="V87" s="36">
        <f>SUMIFS(СВЦЭМ!$D$39:$D$782,СВЦЭМ!$A$39:$A$782,$A87,СВЦЭМ!$B$39:$B$782,V$83)+'СЕТ СН'!$H$14+СВЦЭМ!$D$10+'СЕТ СН'!$H$5-'СЕТ СН'!$H$24</f>
        <v>5191.1982927999998</v>
      </c>
      <c r="W87" s="36">
        <f>SUMIFS(СВЦЭМ!$D$39:$D$782,СВЦЭМ!$A$39:$A$782,$A87,СВЦЭМ!$B$39:$B$782,W$83)+'СЕТ СН'!$H$14+СВЦЭМ!$D$10+'СЕТ СН'!$H$5-'СЕТ СН'!$H$24</f>
        <v>5155.02612039</v>
      </c>
      <c r="X87" s="36">
        <f>SUMIFS(СВЦЭМ!$D$39:$D$782,СВЦЭМ!$A$39:$A$782,$A87,СВЦЭМ!$B$39:$B$782,X$83)+'СЕТ СН'!$H$14+СВЦЭМ!$D$10+'СЕТ СН'!$H$5-'СЕТ СН'!$H$24</f>
        <v>5201.7137882200004</v>
      </c>
      <c r="Y87" s="36">
        <f>SUMIFS(СВЦЭМ!$D$39:$D$782,СВЦЭМ!$A$39:$A$782,$A87,СВЦЭМ!$B$39:$B$782,Y$83)+'СЕТ СН'!$H$14+СВЦЭМ!$D$10+'СЕТ СН'!$H$5-'СЕТ СН'!$H$24</f>
        <v>5278.40405147</v>
      </c>
    </row>
    <row r="88" spans="1:27" ht="15.75" x14ac:dyDescent="0.2">
      <c r="A88" s="35">
        <f t="shared" si="2"/>
        <v>45417</v>
      </c>
      <c r="B88" s="36">
        <f>SUMIFS(СВЦЭМ!$D$39:$D$782,СВЦЭМ!$A$39:$A$782,$A88,СВЦЭМ!$B$39:$B$782,B$83)+'СЕТ СН'!$H$14+СВЦЭМ!$D$10+'СЕТ СН'!$H$5-'СЕТ СН'!$H$24</f>
        <v>5346.5967792600004</v>
      </c>
      <c r="C88" s="36">
        <f>SUMIFS(СВЦЭМ!$D$39:$D$782,СВЦЭМ!$A$39:$A$782,$A88,СВЦЭМ!$B$39:$B$782,C$83)+'СЕТ СН'!$H$14+СВЦЭМ!$D$10+'СЕТ СН'!$H$5-'СЕТ СН'!$H$24</f>
        <v>5408.28857462</v>
      </c>
      <c r="D88" s="36">
        <f>SUMIFS(СВЦЭМ!$D$39:$D$782,СВЦЭМ!$A$39:$A$782,$A88,СВЦЭМ!$B$39:$B$782,D$83)+'СЕТ СН'!$H$14+СВЦЭМ!$D$10+'СЕТ СН'!$H$5-'СЕТ СН'!$H$24</f>
        <v>5440.5308831700004</v>
      </c>
      <c r="E88" s="36">
        <f>SUMIFS(СВЦЭМ!$D$39:$D$782,СВЦЭМ!$A$39:$A$782,$A88,СВЦЭМ!$B$39:$B$782,E$83)+'СЕТ СН'!$H$14+СВЦЭМ!$D$10+'СЕТ СН'!$H$5-'СЕТ СН'!$H$24</f>
        <v>5463.6510273100002</v>
      </c>
      <c r="F88" s="36">
        <f>SUMIFS(СВЦЭМ!$D$39:$D$782,СВЦЭМ!$A$39:$A$782,$A88,СВЦЭМ!$B$39:$B$782,F$83)+'СЕТ СН'!$H$14+СВЦЭМ!$D$10+'СЕТ СН'!$H$5-'СЕТ СН'!$H$24</f>
        <v>5473.93509438</v>
      </c>
      <c r="G88" s="36">
        <f>SUMIFS(СВЦЭМ!$D$39:$D$782,СВЦЭМ!$A$39:$A$782,$A88,СВЦЭМ!$B$39:$B$782,G$83)+'СЕТ СН'!$H$14+СВЦЭМ!$D$10+'СЕТ СН'!$H$5-'СЕТ СН'!$H$24</f>
        <v>5453.8500659199999</v>
      </c>
      <c r="H88" s="36">
        <f>SUMIFS(СВЦЭМ!$D$39:$D$782,СВЦЭМ!$A$39:$A$782,$A88,СВЦЭМ!$B$39:$B$782,H$83)+'СЕТ СН'!$H$14+СВЦЭМ!$D$10+'СЕТ СН'!$H$5-'СЕТ СН'!$H$24</f>
        <v>5449.4733161800004</v>
      </c>
      <c r="I88" s="36">
        <f>SUMIFS(СВЦЭМ!$D$39:$D$782,СВЦЭМ!$A$39:$A$782,$A88,СВЦЭМ!$B$39:$B$782,I$83)+'СЕТ СН'!$H$14+СВЦЭМ!$D$10+'СЕТ СН'!$H$5-'СЕТ СН'!$H$24</f>
        <v>5408.5781979500007</v>
      </c>
      <c r="J88" s="36">
        <f>SUMIFS(СВЦЭМ!$D$39:$D$782,СВЦЭМ!$A$39:$A$782,$A88,СВЦЭМ!$B$39:$B$782,J$83)+'СЕТ СН'!$H$14+СВЦЭМ!$D$10+'СЕТ СН'!$H$5-'СЕТ СН'!$H$24</f>
        <v>5314.1715669000005</v>
      </c>
      <c r="K88" s="36">
        <f>SUMIFS(СВЦЭМ!$D$39:$D$782,СВЦЭМ!$A$39:$A$782,$A88,СВЦЭМ!$B$39:$B$782,K$83)+'СЕТ СН'!$H$14+СВЦЭМ!$D$10+'СЕТ СН'!$H$5-'СЕТ СН'!$H$24</f>
        <v>5255.8794539299997</v>
      </c>
      <c r="L88" s="36">
        <f>SUMIFS(СВЦЭМ!$D$39:$D$782,СВЦЭМ!$A$39:$A$782,$A88,СВЦЭМ!$B$39:$B$782,L$83)+'СЕТ СН'!$H$14+СВЦЭМ!$D$10+'СЕТ СН'!$H$5-'СЕТ СН'!$H$24</f>
        <v>5206.1874624400007</v>
      </c>
      <c r="M88" s="36">
        <f>SUMIFS(СВЦЭМ!$D$39:$D$782,СВЦЭМ!$A$39:$A$782,$A88,СВЦЭМ!$B$39:$B$782,M$83)+'СЕТ СН'!$H$14+СВЦЭМ!$D$10+'СЕТ СН'!$H$5-'СЕТ СН'!$H$24</f>
        <v>5197.2259982300002</v>
      </c>
      <c r="N88" s="36">
        <f>SUMIFS(СВЦЭМ!$D$39:$D$782,СВЦЭМ!$A$39:$A$782,$A88,СВЦЭМ!$B$39:$B$782,N$83)+'СЕТ СН'!$H$14+СВЦЭМ!$D$10+'СЕТ СН'!$H$5-'СЕТ СН'!$H$24</f>
        <v>5205.71017596</v>
      </c>
      <c r="O88" s="36">
        <f>SUMIFS(СВЦЭМ!$D$39:$D$782,СВЦЭМ!$A$39:$A$782,$A88,СВЦЭМ!$B$39:$B$782,O$83)+'СЕТ СН'!$H$14+СВЦЭМ!$D$10+'СЕТ СН'!$H$5-'СЕТ СН'!$H$24</f>
        <v>5237.9761325500003</v>
      </c>
      <c r="P88" s="36">
        <f>SUMIFS(СВЦЭМ!$D$39:$D$782,СВЦЭМ!$A$39:$A$782,$A88,СВЦЭМ!$B$39:$B$782,P$83)+'СЕТ СН'!$H$14+СВЦЭМ!$D$10+'СЕТ СН'!$H$5-'СЕТ СН'!$H$24</f>
        <v>5256.0911937199999</v>
      </c>
      <c r="Q88" s="36">
        <f>SUMIFS(СВЦЭМ!$D$39:$D$782,СВЦЭМ!$A$39:$A$782,$A88,СВЦЭМ!$B$39:$B$782,Q$83)+'СЕТ СН'!$H$14+СВЦЭМ!$D$10+'СЕТ СН'!$H$5-'СЕТ СН'!$H$24</f>
        <v>5276.6524979300002</v>
      </c>
      <c r="R88" s="36">
        <f>SUMIFS(СВЦЭМ!$D$39:$D$782,СВЦЭМ!$A$39:$A$782,$A88,СВЦЭМ!$B$39:$B$782,R$83)+'СЕТ СН'!$H$14+СВЦЭМ!$D$10+'СЕТ СН'!$H$5-'СЕТ СН'!$H$24</f>
        <v>5295.0506998399997</v>
      </c>
      <c r="S88" s="36">
        <f>SUMIFS(СВЦЭМ!$D$39:$D$782,СВЦЭМ!$A$39:$A$782,$A88,СВЦЭМ!$B$39:$B$782,S$83)+'СЕТ СН'!$H$14+СВЦЭМ!$D$10+'СЕТ СН'!$H$5-'СЕТ СН'!$H$24</f>
        <v>5278.8356517299999</v>
      </c>
      <c r="T88" s="36">
        <f>SUMIFS(СВЦЭМ!$D$39:$D$782,СВЦЭМ!$A$39:$A$782,$A88,СВЦЭМ!$B$39:$B$782,T$83)+'СЕТ СН'!$H$14+СВЦЭМ!$D$10+'СЕТ СН'!$H$5-'СЕТ СН'!$H$24</f>
        <v>5237.6046480499999</v>
      </c>
      <c r="U88" s="36">
        <f>SUMIFS(СВЦЭМ!$D$39:$D$782,СВЦЭМ!$A$39:$A$782,$A88,СВЦЭМ!$B$39:$B$782,U$83)+'СЕТ СН'!$H$14+СВЦЭМ!$D$10+'СЕТ СН'!$H$5-'СЕТ СН'!$H$24</f>
        <v>5230.1784253799997</v>
      </c>
      <c r="V88" s="36">
        <f>SUMIFS(СВЦЭМ!$D$39:$D$782,СВЦЭМ!$A$39:$A$782,$A88,СВЦЭМ!$B$39:$B$782,V$83)+'СЕТ СН'!$H$14+СВЦЭМ!$D$10+'СЕТ СН'!$H$5-'СЕТ СН'!$H$24</f>
        <v>5192.6291629200005</v>
      </c>
      <c r="W88" s="36">
        <f>SUMIFS(СВЦЭМ!$D$39:$D$782,СВЦЭМ!$A$39:$A$782,$A88,СВЦЭМ!$B$39:$B$782,W$83)+'СЕТ СН'!$H$14+СВЦЭМ!$D$10+'СЕТ СН'!$H$5-'СЕТ СН'!$H$24</f>
        <v>5157.3127071600002</v>
      </c>
      <c r="X88" s="36">
        <f>SUMIFS(СВЦЭМ!$D$39:$D$782,СВЦЭМ!$A$39:$A$782,$A88,СВЦЭМ!$B$39:$B$782,X$83)+'СЕТ СН'!$H$14+СВЦЭМ!$D$10+'СЕТ СН'!$H$5-'СЕТ СН'!$H$24</f>
        <v>5207.3173775400001</v>
      </c>
      <c r="Y88" s="36">
        <f>SUMIFS(СВЦЭМ!$D$39:$D$782,СВЦЭМ!$A$39:$A$782,$A88,СВЦЭМ!$B$39:$B$782,Y$83)+'СЕТ СН'!$H$14+СВЦЭМ!$D$10+'СЕТ СН'!$H$5-'СЕТ СН'!$H$24</f>
        <v>5274.2455211200004</v>
      </c>
    </row>
    <row r="89" spans="1:27" ht="15.75" x14ac:dyDescent="0.2">
      <c r="A89" s="35">
        <f t="shared" si="2"/>
        <v>45418</v>
      </c>
      <c r="B89" s="36">
        <f>SUMIFS(СВЦЭМ!$D$39:$D$782,СВЦЭМ!$A$39:$A$782,$A89,СВЦЭМ!$B$39:$B$782,B$83)+'СЕТ СН'!$H$14+СВЦЭМ!$D$10+'СЕТ СН'!$H$5-'СЕТ СН'!$H$24</f>
        <v>5305.6259339600001</v>
      </c>
      <c r="C89" s="36">
        <f>SUMIFS(СВЦЭМ!$D$39:$D$782,СВЦЭМ!$A$39:$A$782,$A89,СВЦЭМ!$B$39:$B$782,C$83)+'СЕТ СН'!$H$14+СВЦЭМ!$D$10+'СЕТ СН'!$H$5-'СЕТ СН'!$H$24</f>
        <v>5319.4746850400006</v>
      </c>
      <c r="D89" s="36">
        <f>SUMIFS(СВЦЭМ!$D$39:$D$782,СВЦЭМ!$A$39:$A$782,$A89,СВЦЭМ!$B$39:$B$782,D$83)+'СЕТ СН'!$H$14+СВЦЭМ!$D$10+'СЕТ СН'!$H$5-'СЕТ СН'!$H$24</f>
        <v>5381.4089558400001</v>
      </c>
      <c r="E89" s="36">
        <f>SUMIFS(СВЦЭМ!$D$39:$D$782,СВЦЭМ!$A$39:$A$782,$A89,СВЦЭМ!$B$39:$B$782,E$83)+'СЕТ СН'!$H$14+СВЦЭМ!$D$10+'СЕТ СН'!$H$5-'СЕТ СН'!$H$24</f>
        <v>5426.3215268900003</v>
      </c>
      <c r="F89" s="36">
        <f>SUMIFS(СВЦЭМ!$D$39:$D$782,СВЦЭМ!$A$39:$A$782,$A89,СВЦЭМ!$B$39:$B$782,F$83)+'СЕТ СН'!$H$14+СВЦЭМ!$D$10+'СЕТ СН'!$H$5-'СЕТ СН'!$H$24</f>
        <v>5417.03718811</v>
      </c>
      <c r="G89" s="36">
        <f>SUMIFS(СВЦЭМ!$D$39:$D$782,СВЦЭМ!$A$39:$A$782,$A89,СВЦЭМ!$B$39:$B$782,G$83)+'СЕТ СН'!$H$14+СВЦЭМ!$D$10+'СЕТ СН'!$H$5-'СЕТ СН'!$H$24</f>
        <v>5399.9163623499999</v>
      </c>
      <c r="H89" s="36">
        <f>SUMIFS(СВЦЭМ!$D$39:$D$782,СВЦЭМ!$A$39:$A$782,$A89,СВЦЭМ!$B$39:$B$782,H$83)+'СЕТ СН'!$H$14+СВЦЭМ!$D$10+'СЕТ СН'!$H$5-'СЕТ СН'!$H$24</f>
        <v>5370.7216227700001</v>
      </c>
      <c r="I89" s="36">
        <f>SUMIFS(СВЦЭМ!$D$39:$D$782,СВЦЭМ!$A$39:$A$782,$A89,СВЦЭМ!$B$39:$B$782,I$83)+'СЕТ СН'!$H$14+СВЦЭМ!$D$10+'СЕТ СН'!$H$5-'СЕТ СН'!$H$24</f>
        <v>5326.7885358399999</v>
      </c>
      <c r="J89" s="36">
        <f>SUMIFS(СВЦЭМ!$D$39:$D$782,СВЦЭМ!$A$39:$A$782,$A89,СВЦЭМ!$B$39:$B$782,J$83)+'СЕТ СН'!$H$14+СВЦЭМ!$D$10+'СЕТ СН'!$H$5-'СЕТ СН'!$H$24</f>
        <v>5298.8277909799999</v>
      </c>
      <c r="K89" s="36">
        <f>SUMIFS(СВЦЭМ!$D$39:$D$782,СВЦЭМ!$A$39:$A$782,$A89,СВЦЭМ!$B$39:$B$782,K$83)+'СЕТ СН'!$H$14+СВЦЭМ!$D$10+'СЕТ СН'!$H$5-'СЕТ СН'!$H$24</f>
        <v>5303.9655336800006</v>
      </c>
      <c r="L89" s="36">
        <f>SUMIFS(СВЦЭМ!$D$39:$D$782,СВЦЭМ!$A$39:$A$782,$A89,СВЦЭМ!$B$39:$B$782,L$83)+'СЕТ СН'!$H$14+СВЦЭМ!$D$10+'СЕТ СН'!$H$5-'СЕТ СН'!$H$24</f>
        <v>5270.7997769900003</v>
      </c>
      <c r="M89" s="36">
        <f>SUMIFS(СВЦЭМ!$D$39:$D$782,СВЦЭМ!$A$39:$A$782,$A89,СВЦЭМ!$B$39:$B$782,M$83)+'СЕТ СН'!$H$14+СВЦЭМ!$D$10+'СЕТ СН'!$H$5-'СЕТ СН'!$H$24</f>
        <v>5275.5111766600003</v>
      </c>
      <c r="N89" s="36">
        <f>SUMIFS(СВЦЭМ!$D$39:$D$782,СВЦЭМ!$A$39:$A$782,$A89,СВЦЭМ!$B$39:$B$782,N$83)+'СЕТ СН'!$H$14+СВЦЭМ!$D$10+'СЕТ СН'!$H$5-'СЕТ СН'!$H$24</f>
        <v>5280.9233839099998</v>
      </c>
      <c r="O89" s="36">
        <f>SUMIFS(СВЦЭМ!$D$39:$D$782,СВЦЭМ!$A$39:$A$782,$A89,СВЦЭМ!$B$39:$B$782,O$83)+'СЕТ СН'!$H$14+СВЦЭМ!$D$10+'СЕТ СН'!$H$5-'СЕТ СН'!$H$24</f>
        <v>5287.5739553100002</v>
      </c>
      <c r="P89" s="36">
        <f>SUMIFS(СВЦЭМ!$D$39:$D$782,СВЦЭМ!$A$39:$A$782,$A89,СВЦЭМ!$B$39:$B$782,P$83)+'СЕТ СН'!$H$14+СВЦЭМ!$D$10+'СЕТ СН'!$H$5-'СЕТ СН'!$H$24</f>
        <v>5295.7595033699999</v>
      </c>
      <c r="Q89" s="36">
        <f>SUMIFS(СВЦЭМ!$D$39:$D$782,СВЦЭМ!$A$39:$A$782,$A89,СВЦЭМ!$B$39:$B$782,Q$83)+'СЕТ СН'!$H$14+СВЦЭМ!$D$10+'СЕТ СН'!$H$5-'СЕТ СН'!$H$24</f>
        <v>5310.4713380100002</v>
      </c>
      <c r="R89" s="36">
        <f>SUMIFS(СВЦЭМ!$D$39:$D$782,СВЦЭМ!$A$39:$A$782,$A89,СВЦЭМ!$B$39:$B$782,R$83)+'СЕТ СН'!$H$14+СВЦЭМ!$D$10+'СЕТ СН'!$H$5-'СЕТ СН'!$H$24</f>
        <v>5312.5281943999998</v>
      </c>
      <c r="S89" s="36">
        <f>SUMIFS(СВЦЭМ!$D$39:$D$782,СВЦЭМ!$A$39:$A$782,$A89,СВЦЭМ!$B$39:$B$782,S$83)+'СЕТ СН'!$H$14+СВЦЭМ!$D$10+'СЕТ СН'!$H$5-'СЕТ СН'!$H$24</f>
        <v>5298.0774271400005</v>
      </c>
      <c r="T89" s="36">
        <f>SUMIFS(СВЦЭМ!$D$39:$D$782,СВЦЭМ!$A$39:$A$782,$A89,СВЦЭМ!$B$39:$B$782,T$83)+'СЕТ СН'!$H$14+СВЦЭМ!$D$10+'СЕТ СН'!$H$5-'СЕТ СН'!$H$24</f>
        <v>5278.8227808800002</v>
      </c>
      <c r="U89" s="36">
        <f>SUMIFS(СВЦЭМ!$D$39:$D$782,СВЦЭМ!$A$39:$A$782,$A89,СВЦЭМ!$B$39:$B$782,U$83)+'СЕТ СН'!$H$14+СВЦЭМ!$D$10+'СЕТ СН'!$H$5-'СЕТ СН'!$H$24</f>
        <v>5273.4225855200002</v>
      </c>
      <c r="V89" s="36">
        <f>SUMIFS(СВЦЭМ!$D$39:$D$782,СВЦЭМ!$A$39:$A$782,$A89,СВЦЭМ!$B$39:$B$782,V$83)+'СЕТ СН'!$H$14+СВЦЭМ!$D$10+'СЕТ СН'!$H$5-'СЕТ СН'!$H$24</f>
        <v>5260.2559273100005</v>
      </c>
      <c r="W89" s="36">
        <f>SUMIFS(СВЦЭМ!$D$39:$D$782,СВЦЭМ!$A$39:$A$782,$A89,СВЦЭМ!$B$39:$B$782,W$83)+'СЕТ СН'!$H$14+СВЦЭМ!$D$10+'СЕТ СН'!$H$5-'СЕТ СН'!$H$24</f>
        <v>5234.9892798300007</v>
      </c>
      <c r="X89" s="36">
        <f>SUMIFS(СВЦЭМ!$D$39:$D$782,СВЦЭМ!$A$39:$A$782,$A89,СВЦЭМ!$B$39:$B$782,X$83)+'СЕТ СН'!$H$14+СВЦЭМ!$D$10+'СЕТ СН'!$H$5-'СЕТ СН'!$H$24</f>
        <v>5281.8029513199999</v>
      </c>
      <c r="Y89" s="36">
        <f>SUMIFS(СВЦЭМ!$D$39:$D$782,СВЦЭМ!$A$39:$A$782,$A89,СВЦЭМ!$B$39:$B$782,Y$83)+'СЕТ СН'!$H$14+СВЦЭМ!$D$10+'СЕТ СН'!$H$5-'СЕТ СН'!$H$24</f>
        <v>5301.7317667699999</v>
      </c>
    </row>
    <row r="90" spans="1:27" ht="15.75" x14ac:dyDescent="0.2">
      <c r="A90" s="35">
        <f t="shared" si="2"/>
        <v>45419</v>
      </c>
      <c r="B90" s="36">
        <f>SUMIFS(СВЦЭМ!$D$39:$D$782,СВЦЭМ!$A$39:$A$782,$A90,СВЦЭМ!$B$39:$B$782,B$83)+'СЕТ СН'!$H$14+СВЦЭМ!$D$10+'СЕТ СН'!$H$5-'СЕТ СН'!$H$24</f>
        <v>5313.9242194199996</v>
      </c>
      <c r="C90" s="36">
        <f>SUMIFS(СВЦЭМ!$D$39:$D$782,СВЦЭМ!$A$39:$A$782,$A90,СВЦЭМ!$B$39:$B$782,C$83)+'СЕТ СН'!$H$14+СВЦЭМ!$D$10+'СЕТ СН'!$H$5-'СЕТ СН'!$H$24</f>
        <v>5403.2247859899999</v>
      </c>
      <c r="D90" s="36">
        <f>SUMIFS(СВЦЭМ!$D$39:$D$782,СВЦЭМ!$A$39:$A$782,$A90,СВЦЭМ!$B$39:$B$782,D$83)+'СЕТ СН'!$H$14+СВЦЭМ!$D$10+'СЕТ СН'!$H$5-'СЕТ СН'!$H$24</f>
        <v>5510.5721633600006</v>
      </c>
      <c r="E90" s="36">
        <f>SUMIFS(СВЦЭМ!$D$39:$D$782,СВЦЭМ!$A$39:$A$782,$A90,СВЦЭМ!$B$39:$B$782,E$83)+'СЕТ СН'!$H$14+СВЦЭМ!$D$10+'СЕТ СН'!$H$5-'СЕТ СН'!$H$24</f>
        <v>5530.57111317</v>
      </c>
      <c r="F90" s="36">
        <f>SUMIFS(СВЦЭМ!$D$39:$D$782,СВЦЭМ!$A$39:$A$782,$A90,СВЦЭМ!$B$39:$B$782,F$83)+'СЕТ СН'!$H$14+СВЦЭМ!$D$10+'СЕТ СН'!$H$5-'СЕТ СН'!$H$24</f>
        <v>5548.7251606500004</v>
      </c>
      <c r="G90" s="36">
        <f>SUMIFS(СВЦЭМ!$D$39:$D$782,СВЦЭМ!$A$39:$A$782,$A90,СВЦЭМ!$B$39:$B$782,G$83)+'СЕТ СН'!$H$14+СВЦЭМ!$D$10+'СЕТ СН'!$H$5-'СЕТ СН'!$H$24</f>
        <v>5508.0783417100001</v>
      </c>
      <c r="H90" s="36">
        <f>SUMIFS(СВЦЭМ!$D$39:$D$782,СВЦЭМ!$A$39:$A$782,$A90,СВЦЭМ!$B$39:$B$782,H$83)+'СЕТ СН'!$H$14+СВЦЭМ!$D$10+'СЕТ СН'!$H$5-'СЕТ СН'!$H$24</f>
        <v>5442.4605406500004</v>
      </c>
      <c r="I90" s="36">
        <f>SUMIFS(СВЦЭМ!$D$39:$D$782,СВЦЭМ!$A$39:$A$782,$A90,СВЦЭМ!$B$39:$B$782,I$83)+'СЕТ СН'!$H$14+СВЦЭМ!$D$10+'СЕТ СН'!$H$5-'СЕТ СН'!$H$24</f>
        <v>5360.0993060700002</v>
      </c>
      <c r="J90" s="36">
        <f>SUMIFS(СВЦЭМ!$D$39:$D$782,СВЦЭМ!$A$39:$A$782,$A90,СВЦЭМ!$B$39:$B$782,J$83)+'СЕТ СН'!$H$14+СВЦЭМ!$D$10+'СЕТ СН'!$H$5-'СЕТ СН'!$H$24</f>
        <v>5301.5138561100002</v>
      </c>
      <c r="K90" s="36">
        <f>SUMIFS(СВЦЭМ!$D$39:$D$782,СВЦЭМ!$A$39:$A$782,$A90,СВЦЭМ!$B$39:$B$782,K$83)+'СЕТ СН'!$H$14+СВЦЭМ!$D$10+'СЕТ СН'!$H$5-'СЕТ СН'!$H$24</f>
        <v>5292.2242010400005</v>
      </c>
      <c r="L90" s="36">
        <f>SUMIFS(СВЦЭМ!$D$39:$D$782,СВЦЭМ!$A$39:$A$782,$A90,СВЦЭМ!$B$39:$B$782,L$83)+'СЕТ СН'!$H$14+СВЦЭМ!$D$10+'СЕТ СН'!$H$5-'СЕТ СН'!$H$24</f>
        <v>5250.3679599500001</v>
      </c>
      <c r="M90" s="36">
        <f>SUMIFS(СВЦЭМ!$D$39:$D$782,СВЦЭМ!$A$39:$A$782,$A90,СВЦЭМ!$B$39:$B$782,M$83)+'СЕТ СН'!$H$14+СВЦЭМ!$D$10+'СЕТ СН'!$H$5-'СЕТ СН'!$H$24</f>
        <v>5262.8156403800003</v>
      </c>
      <c r="N90" s="36">
        <f>SUMIFS(СВЦЭМ!$D$39:$D$782,СВЦЭМ!$A$39:$A$782,$A90,СВЦЭМ!$B$39:$B$782,N$83)+'СЕТ СН'!$H$14+СВЦЭМ!$D$10+'СЕТ СН'!$H$5-'СЕТ СН'!$H$24</f>
        <v>5254.5089074900006</v>
      </c>
      <c r="O90" s="36">
        <f>SUMIFS(СВЦЭМ!$D$39:$D$782,СВЦЭМ!$A$39:$A$782,$A90,СВЦЭМ!$B$39:$B$782,O$83)+'СЕТ СН'!$H$14+СВЦЭМ!$D$10+'СЕТ СН'!$H$5-'СЕТ СН'!$H$24</f>
        <v>5273.5031090100001</v>
      </c>
      <c r="P90" s="36">
        <f>SUMIFS(СВЦЭМ!$D$39:$D$782,СВЦЭМ!$A$39:$A$782,$A90,СВЦЭМ!$B$39:$B$782,P$83)+'СЕТ СН'!$H$14+СВЦЭМ!$D$10+'СЕТ СН'!$H$5-'СЕТ СН'!$H$24</f>
        <v>5288.8087453000007</v>
      </c>
      <c r="Q90" s="36">
        <f>SUMIFS(СВЦЭМ!$D$39:$D$782,СВЦЭМ!$A$39:$A$782,$A90,СВЦЭМ!$B$39:$B$782,Q$83)+'СЕТ СН'!$H$14+СВЦЭМ!$D$10+'СЕТ СН'!$H$5-'СЕТ СН'!$H$24</f>
        <v>5322.8564180200001</v>
      </c>
      <c r="R90" s="36">
        <f>SUMIFS(СВЦЭМ!$D$39:$D$782,СВЦЭМ!$A$39:$A$782,$A90,СВЦЭМ!$B$39:$B$782,R$83)+'СЕТ СН'!$H$14+СВЦЭМ!$D$10+'СЕТ СН'!$H$5-'СЕТ СН'!$H$24</f>
        <v>5333.5707691900006</v>
      </c>
      <c r="S90" s="36">
        <f>SUMIFS(СВЦЭМ!$D$39:$D$782,СВЦЭМ!$A$39:$A$782,$A90,СВЦЭМ!$B$39:$B$782,S$83)+'СЕТ СН'!$H$14+СВЦЭМ!$D$10+'СЕТ СН'!$H$5-'СЕТ СН'!$H$24</f>
        <v>5303.5424616099999</v>
      </c>
      <c r="T90" s="36">
        <f>SUMIFS(СВЦЭМ!$D$39:$D$782,СВЦЭМ!$A$39:$A$782,$A90,СВЦЭМ!$B$39:$B$782,T$83)+'СЕТ СН'!$H$14+СВЦЭМ!$D$10+'СЕТ СН'!$H$5-'СЕТ СН'!$H$24</f>
        <v>5270.9648537200001</v>
      </c>
      <c r="U90" s="36">
        <f>SUMIFS(СВЦЭМ!$D$39:$D$782,СВЦЭМ!$A$39:$A$782,$A90,СВЦЭМ!$B$39:$B$782,U$83)+'СЕТ СН'!$H$14+СВЦЭМ!$D$10+'СЕТ СН'!$H$5-'СЕТ СН'!$H$24</f>
        <v>5271.2627724000004</v>
      </c>
      <c r="V90" s="36">
        <f>SUMIFS(СВЦЭМ!$D$39:$D$782,СВЦЭМ!$A$39:$A$782,$A90,СВЦЭМ!$B$39:$B$782,V$83)+'СЕТ СН'!$H$14+СВЦЭМ!$D$10+'СЕТ СН'!$H$5-'СЕТ СН'!$H$24</f>
        <v>5244.8463325900002</v>
      </c>
      <c r="W90" s="36">
        <f>SUMIFS(СВЦЭМ!$D$39:$D$782,СВЦЭМ!$A$39:$A$782,$A90,СВЦЭМ!$B$39:$B$782,W$83)+'СЕТ СН'!$H$14+СВЦЭМ!$D$10+'СЕТ СН'!$H$5-'СЕТ СН'!$H$24</f>
        <v>5215.96362744</v>
      </c>
      <c r="X90" s="36">
        <f>SUMIFS(СВЦЭМ!$D$39:$D$782,СВЦЭМ!$A$39:$A$782,$A90,СВЦЭМ!$B$39:$B$782,X$83)+'СЕТ СН'!$H$14+СВЦЭМ!$D$10+'СЕТ СН'!$H$5-'СЕТ СН'!$H$24</f>
        <v>5255.9421703300004</v>
      </c>
      <c r="Y90" s="36">
        <f>SUMIFS(СВЦЭМ!$D$39:$D$782,СВЦЭМ!$A$39:$A$782,$A90,СВЦЭМ!$B$39:$B$782,Y$83)+'СЕТ СН'!$H$14+СВЦЭМ!$D$10+'СЕТ СН'!$H$5-'СЕТ СН'!$H$24</f>
        <v>5290.0213740400004</v>
      </c>
    </row>
    <row r="91" spans="1:27" ht="15.75" x14ac:dyDescent="0.2">
      <c r="A91" s="35">
        <f t="shared" si="2"/>
        <v>45420</v>
      </c>
      <c r="B91" s="36">
        <f>SUMIFS(СВЦЭМ!$D$39:$D$782,СВЦЭМ!$A$39:$A$782,$A91,СВЦЭМ!$B$39:$B$782,B$83)+'СЕТ СН'!$H$14+СВЦЭМ!$D$10+'СЕТ СН'!$H$5-'СЕТ СН'!$H$24</f>
        <v>5283.6609274900002</v>
      </c>
      <c r="C91" s="36">
        <f>SUMIFS(СВЦЭМ!$D$39:$D$782,СВЦЭМ!$A$39:$A$782,$A91,СВЦЭМ!$B$39:$B$782,C$83)+'СЕТ СН'!$H$14+СВЦЭМ!$D$10+'СЕТ СН'!$H$5-'СЕТ СН'!$H$24</f>
        <v>5339.2622742100002</v>
      </c>
      <c r="D91" s="36">
        <f>SUMIFS(СВЦЭМ!$D$39:$D$782,СВЦЭМ!$A$39:$A$782,$A91,СВЦЭМ!$B$39:$B$782,D$83)+'СЕТ СН'!$H$14+СВЦЭМ!$D$10+'СЕТ СН'!$H$5-'СЕТ СН'!$H$24</f>
        <v>5383.2409133700003</v>
      </c>
      <c r="E91" s="36">
        <f>SUMIFS(СВЦЭМ!$D$39:$D$782,СВЦЭМ!$A$39:$A$782,$A91,СВЦЭМ!$B$39:$B$782,E$83)+'СЕТ СН'!$H$14+СВЦЭМ!$D$10+'СЕТ СН'!$H$5-'СЕТ СН'!$H$24</f>
        <v>5409.2275767500005</v>
      </c>
      <c r="F91" s="36">
        <f>SUMIFS(СВЦЭМ!$D$39:$D$782,СВЦЭМ!$A$39:$A$782,$A91,СВЦЭМ!$B$39:$B$782,F$83)+'СЕТ СН'!$H$14+СВЦЭМ!$D$10+'СЕТ СН'!$H$5-'СЕТ СН'!$H$24</f>
        <v>5424.43193625</v>
      </c>
      <c r="G91" s="36">
        <f>SUMIFS(СВЦЭМ!$D$39:$D$782,СВЦЭМ!$A$39:$A$782,$A91,СВЦЭМ!$B$39:$B$782,G$83)+'СЕТ СН'!$H$14+СВЦЭМ!$D$10+'СЕТ СН'!$H$5-'СЕТ СН'!$H$24</f>
        <v>5396.7134123599999</v>
      </c>
      <c r="H91" s="36">
        <f>SUMIFS(СВЦЭМ!$D$39:$D$782,СВЦЭМ!$A$39:$A$782,$A91,СВЦЭМ!$B$39:$B$782,H$83)+'СЕТ СН'!$H$14+СВЦЭМ!$D$10+'СЕТ СН'!$H$5-'СЕТ СН'!$H$24</f>
        <v>5333.37833288</v>
      </c>
      <c r="I91" s="36">
        <f>SUMIFS(СВЦЭМ!$D$39:$D$782,СВЦЭМ!$A$39:$A$782,$A91,СВЦЭМ!$B$39:$B$782,I$83)+'СЕТ СН'!$H$14+СВЦЭМ!$D$10+'СЕТ СН'!$H$5-'СЕТ СН'!$H$24</f>
        <v>5249.2336962999998</v>
      </c>
      <c r="J91" s="36">
        <f>SUMIFS(СВЦЭМ!$D$39:$D$782,СВЦЭМ!$A$39:$A$782,$A91,СВЦЭМ!$B$39:$B$782,J$83)+'СЕТ СН'!$H$14+СВЦЭМ!$D$10+'СЕТ СН'!$H$5-'СЕТ СН'!$H$24</f>
        <v>5187.5051903399999</v>
      </c>
      <c r="K91" s="36">
        <f>SUMIFS(СВЦЭМ!$D$39:$D$782,СВЦЭМ!$A$39:$A$782,$A91,СВЦЭМ!$B$39:$B$782,K$83)+'СЕТ СН'!$H$14+СВЦЭМ!$D$10+'СЕТ СН'!$H$5-'СЕТ СН'!$H$24</f>
        <v>5175.3645813500007</v>
      </c>
      <c r="L91" s="36">
        <f>SUMIFS(СВЦЭМ!$D$39:$D$782,СВЦЭМ!$A$39:$A$782,$A91,СВЦЭМ!$B$39:$B$782,L$83)+'СЕТ СН'!$H$14+СВЦЭМ!$D$10+'СЕТ СН'!$H$5-'СЕТ СН'!$H$24</f>
        <v>5156.9097887300004</v>
      </c>
      <c r="M91" s="36">
        <f>SUMIFS(СВЦЭМ!$D$39:$D$782,СВЦЭМ!$A$39:$A$782,$A91,СВЦЭМ!$B$39:$B$782,M$83)+'СЕТ СН'!$H$14+СВЦЭМ!$D$10+'СЕТ СН'!$H$5-'СЕТ СН'!$H$24</f>
        <v>5154.77198838</v>
      </c>
      <c r="N91" s="36">
        <f>SUMIFS(СВЦЭМ!$D$39:$D$782,СВЦЭМ!$A$39:$A$782,$A91,СВЦЭМ!$B$39:$B$782,N$83)+'СЕТ СН'!$H$14+СВЦЭМ!$D$10+'СЕТ СН'!$H$5-'СЕТ СН'!$H$24</f>
        <v>5158.6944216900001</v>
      </c>
      <c r="O91" s="36">
        <f>SUMIFS(СВЦЭМ!$D$39:$D$782,СВЦЭМ!$A$39:$A$782,$A91,СВЦЭМ!$B$39:$B$782,O$83)+'СЕТ СН'!$H$14+СВЦЭМ!$D$10+'СЕТ СН'!$H$5-'СЕТ СН'!$H$24</f>
        <v>5182.9615396999998</v>
      </c>
      <c r="P91" s="36">
        <f>SUMIFS(СВЦЭМ!$D$39:$D$782,СВЦЭМ!$A$39:$A$782,$A91,СВЦЭМ!$B$39:$B$782,P$83)+'СЕТ СН'!$H$14+СВЦЭМ!$D$10+'СЕТ СН'!$H$5-'СЕТ СН'!$H$24</f>
        <v>5196.73637547</v>
      </c>
      <c r="Q91" s="36">
        <f>SUMIFS(СВЦЭМ!$D$39:$D$782,СВЦЭМ!$A$39:$A$782,$A91,СВЦЭМ!$B$39:$B$782,Q$83)+'СЕТ СН'!$H$14+СВЦЭМ!$D$10+'СЕТ СН'!$H$5-'СЕТ СН'!$H$24</f>
        <v>5221.00426255</v>
      </c>
      <c r="R91" s="36">
        <f>SUMIFS(СВЦЭМ!$D$39:$D$782,СВЦЭМ!$A$39:$A$782,$A91,СВЦЭМ!$B$39:$B$782,R$83)+'СЕТ СН'!$H$14+СВЦЭМ!$D$10+'СЕТ СН'!$H$5-'СЕТ СН'!$H$24</f>
        <v>5224.3172446999997</v>
      </c>
      <c r="S91" s="36">
        <f>SUMIFS(СВЦЭМ!$D$39:$D$782,СВЦЭМ!$A$39:$A$782,$A91,СВЦЭМ!$B$39:$B$782,S$83)+'СЕТ СН'!$H$14+СВЦЭМ!$D$10+'СЕТ СН'!$H$5-'СЕТ СН'!$H$24</f>
        <v>5213.8248226800006</v>
      </c>
      <c r="T91" s="36">
        <f>SUMIFS(СВЦЭМ!$D$39:$D$782,СВЦЭМ!$A$39:$A$782,$A91,СВЦЭМ!$B$39:$B$782,T$83)+'СЕТ СН'!$H$14+СВЦЭМ!$D$10+'СЕТ СН'!$H$5-'СЕТ СН'!$H$24</f>
        <v>5198.7630681600003</v>
      </c>
      <c r="U91" s="36">
        <f>SUMIFS(СВЦЭМ!$D$39:$D$782,СВЦЭМ!$A$39:$A$782,$A91,СВЦЭМ!$B$39:$B$782,U$83)+'СЕТ СН'!$H$14+СВЦЭМ!$D$10+'СЕТ СН'!$H$5-'СЕТ СН'!$H$24</f>
        <v>5184.2137520400001</v>
      </c>
      <c r="V91" s="36">
        <f>SUMIFS(СВЦЭМ!$D$39:$D$782,СВЦЭМ!$A$39:$A$782,$A91,СВЦЭМ!$B$39:$B$782,V$83)+'СЕТ СН'!$H$14+СВЦЭМ!$D$10+'СЕТ СН'!$H$5-'СЕТ СН'!$H$24</f>
        <v>5162.9858653600004</v>
      </c>
      <c r="W91" s="36">
        <f>SUMIFS(СВЦЭМ!$D$39:$D$782,СВЦЭМ!$A$39:$A$782,$A91,СВЦЭМ!$B$39:$B$782,W$83)+'СЕТ СН'!$H$14+СВЦЭМ!$D$10+'СЕТ СН'!$H$5-'СЕТ СН'!$H$24</f>
        <v>5134.1590487200001</v>
      </c>
      <c r="X91" s="36">
        <f>SUMIFS(СВЦЭМ!$D$39:$D$782,СВЦЭМ!$A$39:$A$782,$A91,СВЦЭМ!$B$39:$B$782,X$83)+'СЕТ СН'!$H$14+СВЦЭМ!$D$10+'СЕТ СН'!$H$5-'СЕТ СН'!$H$24</f>
        <v>5139.2540007000007</v>
      </c>
      <c r="Y91" s="36">
        <f>SUMIFS(СВЦЭМ!$D$39:$D$782,СВЦЭМ!$A$39:$A$782,$A91,СВЦЭМ!$B$39:$B$782,Y$83)+'СЕТ СН'!$H$14+СВЦЭМ!$D$10+'СЕТ СН'!$H$5-'СЕТ СН'!$H$24</f>
        <v>5161.6920079299998</v>
      </c>
    </row>
    <row r="92" spans="1:27" ht="15.75" x14ac:dyDescent="0.2">
      <c r="A92" s="35">
        <f t="shared" si="2"/>
        <v>45421</v>
      </c>
      <c r="B92" s="36">
        <f>SUMIFS(СВЦЭМ!$D$39:$D$782,СВЦЭМ!$A$39:$A$782,$A92,СВЦЭМ!$B$39:$B$782,B$83)+'СЕТ СН'!$H$14+СВЦЭМ!$D$10+'СЕТ СН'!$H$5-'СЕТ СН'!$H$24</f>
        <v>5323.1405829699997</v>
      </c>
      <c r="C92" s="36">
        <f>SUMIFS(СВЦЭМ!$D$39:$D$782,СВЦЭМ!$A$39:$A$782,$A92,СВЦЭМ!$B$39:$B$782,C$83)+'СЕТ СН'!$H$14+СВЦЭМ!$D$10+'СЕТ СН'!$H$5-'СЕТ СН'!$H$24</f>
        <v>5383.06995525</v>
      </c>
      <c r="D92" s="36">
        <f>SUMIFS(СВЦЭМ!$D$39:$D$782,СВЦЭМ!$A$39:$A$782,$A92,СВЦЭМ!$B$39:$B$782,D$83)+'СЕТ СН'!$H$14+СВЦЭМ!$D$10+'СЕТ СН'!$H$5-'СЕТ СН'!$H$24</f>
        <v>5427.0224275800001</v>
      </c>
      <c r="E92" s="36">
        <f>SUMIFS(СВЦЭМ!$D$39:$D$782,СВЦЭМ!$A$39:$A$782,$A92,СВЦЭМ!$B$39:$B$782,E$83)+'СЕТ СН'!$H$14+СВЦЭМ!$D$10+'СЕТ СН'!$H$5-'СЕТ СН'!$H$24</f>
        <v>5456.3220067299999</v>
      </c>
      <c r="F92" s="36">
        <f>SUMIFS(СВЦЭМ!$D$39:$D$782,СВЦЭМ!$A$39:$A$782,$A92,СВЦЭМ!$B$39:$B$782,F$83)+'СЕТ СН'!$H$14+СВЦЭМ!$D$10+'СЕТ СН'!$H$5-'СЕТ СН'!$H$24</f>
        <v>5456.3899600700006</v>
      </c>
      <c r="G92" s="36">
        <f>SUMIFS(СВЦЭМ!$D$39:$D$782,СВЦЭМ!$A$39:$A$782,$A92,СВЦЭМ!$B$39:$B$782,G$83)+'СЕТ СН'!$H$14+СВЦЭМ!$D$10+'СЕТ СН'!$H$5-'СЕТ СН'!$H$24</f>
        <v>5440.54608216</v>
      </c>
      <c r="H92" s="36">
        <f>SUMIFS(СВЦЭМ!$D$39:$D$782,СВЦЭМ!$A$39:$A$782,$A92,СВЦЭМ!$B$39:$B$782,H$83)+'СЕТ СН'!$H$14+СВЦЭМ!$D$10+'СЕТ СН'!$H$5-'СЕТ СН'!$H$24</f>
        <v>5439.4917458400005</v>
      </c>
      <c r="I92" s="36">
        <f>SUMIFS(СВЦЭМ!$D$39:$D$782,СВЦЭМ!$A$39:$A$782,$A92,СВЦЭМ!$B$39:$B$782,I$83)+'СЕТ СН'!$H$14+СВЦЭМ!$D$10+'СЕТ СН'!$H$5-'СЕТ СН'!$H$24</f>
        <v>5391.5078164000006</v>
      </c>
      <c r="J92" s="36">
        <f>SUMIFS(СВЦЭМ!$D$39:$D$782,СВЦЭМ!$A$39:$A$782,$A92,СВЦЭМ!$B$39:$B$782,J$83)+'СЕТ СН'!$H$14+СВЦЭМ!$D$10+'СЕТ СН'!$H$5-'СЕТ СН'!$H$24</f>
        <v>5312.1486725800005</v>
      </c>
      <c r="K92" s="36">
        <f>SUMIFS(СВЦЭМ!$D$39:$D$782,СВЦЭМ!$A$39:$A$782,$A92,СВЦЭМ!$B$39:$B$782,K$83)+'СЕТ СН'!$H$14+СВЦЭМ!$D$10+'СЕТ СН'!$H$5-'СЕТ СН'!$H$24</f>
        <v>5252.7448231799999</v>
      </c>
      <c r="L92" s="36">
        <f>SUMIFS(СВЦЭМ!$D$39:$D$782,СВЦЭМ!$A$39:$A$782,$A92,СВЦЭМ!$B$39:$B$782,L$83)+'СЕТ СН'!$H$14+СВЦЭМ!$D$10+'СЕТ СН'!$H$5-'СЕТ СН'!$H$24</f>
        <v>5202.0975175000003</v>
      </c>
      <c r="M92" s="36">
        <f>SUMIFS(СВЦЭМ!$D$39:$D$782,СВЦЭМ!$A$39:$A$782,$A92,СВЦЭМ!$B$39:$B$782,M$83)+'СЕТ СН'!$H$14+СВЦЭМ!$D$10+'СЕТ СН'!$H$5-'СЕТ СН'!$H$24</f>
        <v>5199.1293303600005</v>
      </c>
      <c r="N92" s="36">
        <f>SUMIFS(СВЦЭМ!$D$39:$D$782,СВЦЭМ!$A$39:$A$782,$A92,СВЦЭМ!$B$39:$B$782,N$83)+'СЕТ СН'!$H$14+СВЦЭМ!$D$10+'СЕТ СН'!$H$5-'СЕТ СН'!$H$24</f>
        <v>5239.0626886999999</v>
      </c>
      <c r="O92" s="36">
        <f>SUMIFS(СВЦЭМ!$D$39:$D$782,СВЦЭМ!$A$39:$A$782,$A92,СВЦЭМ!$B$39:$B$782,O$83)+'СЕТ СН'!$H$14+СВЦЭМ!$D$10+'СЕТ СН'!$H$5-'СЕТ СН'!$H$24</f>
        <v>5268.2597343899997</v>
      </c>
      <c r="P92" s="36">
        <f>SUMIFS(СВЦЭМ!$D$39:$D$782,СВЦЭМ!$A$39:$A$782,$A92,СВЦЭМ!$B$39:$B$782,P$83)+'СЕТ СН'!$H$14+СВЦЭМ!$D$10+'СЕТ СН'!$H$5-'СЕТ СН'!$H$24</f>
        <v>5245.2692462200002</v>
      </c>
      <c r="Q92" s="36">
        <f>SUMIFS(СВЦЭМ!$D$39:$D$782,СВЦЭМ!$A$39:$A$782,$A92,СВЦЭМ!$B$39:$B$782,Q$83)+'СЕТ СН'!$H$14+СВЦЭМ!$D$10+'СЕТ СН'!$H$5-'СЕТ СН'!$H$24</f>
        <v>5277.8582188</v>
      </c>
      <c r="R92" s="36">
        <f>SUMIFS(СВЦЭМ!$D$39:$D$782,СВЦЭМ!$A$39:$A$782,$A92,СВЦЭМ!$B$39:$B$782,R$83)+'СЕТ СН'!$H$14+СВЦЭМ!$D$10+'СЕТ СН'!$H$5-'СЕТ СН'!$H$24</f>
        <v>5280.5687994899999</v>
      </c>
      <c r="S92" s="36">
        <f>SUMIFS(СВЦЭМ!$D$39:$D$782,СВЦЭМ!$A$39:$A$782,$A92,СВЦЭМ!$B$39:$B$782,S$83)+'СЕТ СН'!$H$14+СВЦЭМ!$D$10+'СЕТ СН'!$H$5-'СЕТ СН'!$H$24</f>
        <v>5274.59848633</v>
      </c>
      <c r="T92" s="36">
        <f>SUMIFS(СВЦЭМ!$D$39:$D$782,СВЦЭМ!$A$39:$A$782,$A92,СВЦЭМ!$B$39:$B$782,T$83)+'СЕТ СН'!$H$14+СВЦЭМ!$D$10+'СЕТ СН'!$H$5-'СЕТ СН'!$H$24</f>
        <v>5239.2833471699996</v>
      </c>
      <c r="U92" s="36">
        <f>SUMIFS(СВЦЭМ!$D$39:$D$782,СВЦЭМ!$A$39:$A$782,$A92,СВЦЭМ!$B$39:$B$782,U$83)+'СЕТ СН'!$H$14+СВЦЭМ!$D$10+'СЕТ СН'!$H$5-'СЕТ СН'!$H$24</f>
        <v>5235.4106514499999</v>
      </c>
      <c r="V92" s="36">
        <f>SUMIFS(СВЦЭМ!$D$39:$D$782,СВЦЭМ!$A$39:$A$782,$A92,СВЦЭМ!$B$39:$B$782,V$83)+'СЕТ СН'!$H$14+СВЦЭМ!$D$10+'СЕТ СН'!$H$5-'СЕТ СН'!$H$24</f>
        <v>5189.1771996400003</v>
      </c>
      <c r="W92" s="36">
        <f>SUMIFS(СВЦЭМ!$D$39:$D$782,СВЦЭМ!$A$39:$A$782,$A92,СВЦЭМ!$B$39:$B$782,W$83)+'СЕТ СН'!$H$14+СВЦЭМ!$D$10+'СЕТ СН'!$H$5-'СЕТ СН'!$H$24</f>
        <v>5153.19382047</v>
      </c>
      <c r="X92" s="36">
        <f>SUMIFS(СВЦЭМ!$D$39:$D$782,СВЦЭМ!$A$39:$A$782,$A92,СВЦЭМ!$B$39:$B$782,X$83)+'СЕТ СН'!$H$14+СВЦЭМ!$D$10+'СЕТ СН'!$H$5-'СЕТ СН'!$H$24</f>
        <v>5196.8320605999997</v>
      </c>
      <c r="Y92" s="36">
        <f>SUMIFS(СВЦЭМ!$D$39:$D$782,СВЦЭМ!$A$39:$A$782,$A92,СВЦЭМ!$B$39:$B$782,Y$83)+'СЕТ СН'!$H$14+СВЦЭМ!$D$10+'СЕТ СН'!$H$5-'СЕТ СН'!$H$24</f>
        <v>5269.69089429</v>
      </c>
    </row>
    <row r="93" spans="1:27" ht="15.75" x14ac:dyDescent="0.2">
      <c r="A93" s="35">
        <f t="shared" si="2"/>
        <v>45422</v>
      </c>
      <c r="B93" s="36">
        <f>SUMIFS(СВЦЭМ!$D$39:$D$782,СВЦЭМ!$A$39:$A$782,$A93,СВЦЭМ!$B$39:$B$782,B$83)+'СЕТ СН'!$H$14+СВЦЭМ!$D$10+'СЕТ СН'!$H$5-'СЕТ СН'!$H$24</f>
        <v>5372.4798704800005</v>
      </c>
      <c r="C93" s="36">
        <f>SUMIFS(СВЦЭМ!$D$39:$D$782,СВЦЭМ!$A$39:$A$782,$A93,СВЦЭМ!$B$39:$B$782,C$83)+'СЕТ СН'!$H$14+СВЦЭМ!$D$10+'СЕТ СН'!$H$5-'СЕТ СН'!$H$24</f>
        <v>5427.94795368</v>
      </c>
      <c r="D93" s="36">
        <f>SUMIFS(СВЦЭМ!$D$39:$D$782,СВЦЭМ!$A$39:$A$782,$A93,СВЦЭМ!$B$39:$B$782,D$83)+'СЕТ СН'!$H$14+СВЦЭМ!$D$10+'СЕТ СН'!$H$5-'СЕТ СН'!$H$24</f>
        <v>5454.1052613299998</v>
      </c>
      <c r="E93" s="36">
        <f>SUMIFS(СВЦЭМ!$D$39:$D$782,СВЦЭМ!$A$39:$A$782,$A93,СВЦЭМ!$B$39:$B$782,E$83)+'СЕТ СН'!$H$14+СВЦЭМ!$D$10+'СЕТ СН'!$H$5-'СЕТ СН'!$H$24</f>
        <v>5483.4036124699996</v>
      </c>
      <c r="F93" s="36">
        <f>SUMIFS(СВЦЭМ!$D$39:$D$782,СВЦЭМ!$A$39:$A$782,$A93,СВЦЭМ!$B$39:$B$782,F$83)+'СЕТ СН'!$H$14+СВЦЭМ!$D$10+'СЕТ СН'!$H$5-'СЕТ СН'!$H$24</f>
        <v>5482.5072915500004</v>
      </c>
      <c r="G93" s="36">
        <f>SUMIFS(СВЦЭМ!$D$39:$D$782,СВЦЭМ!$A$39:$A$782,$A93,СВЦЭМ!$B$39:$B$782,G$83)+'СЕТ СН'!$H$14+СВЦЭМ!$D$10+'СЕТ СН'!$H$5-'СЕТ СН'!$H$24</f>
        <v>5484.85364484</v>
      </c>
      <c r="H93" s="36">
        <f>SUMIFS(СВЦЭМ!$D$39:$D$782,СВЦЭМ!$A$39:$A$782,$A93,СВЦЭМ!$B$39:$B$782,H$83)+'СЕТ СН'!$H$14+СВЦЭМ!$D$10+'СЕТ СН'!$H$5-'СЕТ СН'!$H$24</f>
        <v>5446.5474100199999</v>
      </c>
      <c r="I93" s="36">
        <f>SUMIFS(СВЦЭМ!$D$39:$D$782,СВЦЭМ!$A$39:$A$782,$A93,СВЦЭМ!$B$39:$B$782,I$83)+'СЕТ СН'!$H$14+СВЦЭМ!$D$10+'СЕТ СН'!$H$5-'СЕТ СН'!$H$24</f>
        <v>5401.7608257700003</v>
      </c>
      <c r="J93" s="36">
        <f>SUMIFS(СВЦЭМ!$D$39:$D$782,СВЦЭМ!$A$39:$A$782,$A93,СВЦЭМ!$B$39:$B$782,J$83)+'СЕТ СН'!$H$14+СВЦЭМ!$D$10+'СЕТ СН'!$H$5-'СЕТ СН'!$H$24</f>
        <v>5321.4031291199999</v>
      </c>
      <c r="K93" s="36">
        <f>SUMIFS(СВЦЭМ!$D$39:$D$782,СВЦЭМ!$A$39:$A$782,$A93,СВЦЭМ!$B$39:$B$782,K$83)+'СЕТ СН'!$H$14+СВЦЭМ!$D$10+'СЕТ СН'!$H$5-'СЕТ СН'!$H$24</f>
        <v>5259.82740577</v>
      </c>
      <c r="L93" s="36">
        <f>SUMIFS(СВЦЭМ!$D$39:$D$782,СВЦЭМ!$A$39:$A$782,$A93,СВЦЭМ!$B$39:$B$782,L$83)+'СЕТ СН'!$H$14+СВЦЭМ!$D$10+'СЕТ СН'!$H$5-'СЕТ СН'!$H$24</f>
        <v>5214.9048466900003</v>
      </c>
      <c r="M93" s="36">
        <f>SUMIFS(СВЦЭМ!$D$39:$D$782,СВЦЭМ!$A$39:$A$782,$A93,СВЦЭМ!$B$39:$B$782,M$83)+'СЕТ СН'!$H$14+СВЦЭМ!$D$10+'СЕТ СН'!$H$5-'СЕТ СН'!$H$24</f>
        <v>5216.1257622399999</v>
      </c>
      <c r="N93" s="36">
        <f>SUMIFS(СВЦЭМ!$D$39:$D$782,СВЦЭМ!$A$39:$A$782,$A93,СВЦЭМ!$B$39:$B$782,N$83)+'СЕТ СН'!$H$14+СВЦЭМ!$D$10+'СЕТ СН'!$H$5-'СЕТ СН'!$H$24</f>
        <v>5230.7695599400004</v>
      </c>
      <c r="O93" s="36">
        <f>SUMIFS(СВЦЭМ!$D$39:$D$782,СВЦЭМ!$A$39:$A$782,$A93,СВЦЭМ!$B$39:$B$782,O$83)+'СЕТ СН'!$H$14+СВЦЭМ!$D$10+'СЕТ СН'!$H$5-'СЕТ СН'!$H$24</f>
        <v>5241.6756882200007</v>
      </c>
      <c r="P93" s="36">
        <f>SUMIFS(СВЦЭМ!$D$39:$D$782,СВЦЭМ!$A$39:$A$782,$A93,СВЦЭМ!$B$39:$B$782,P$83)+'СЕТ СН'!$H$14+СВЦЭМ!$D$10+'СЕТ СН'!$H$5-'СЕТ СН'!$H$24</f>
        <v>5248.5269845900002</v>
      </c>
      <c r="Q93" s="36">
        <f>SUMIFS(СВЦЭМ!$D$39:$D$782,СВЦЭМ!$A$39:$A$782,$A93,СВЦЭМ!$B$39:$B$782,Q$83)+'СЕТ СН'!$H$14+СВЦЭМ!$D$10+'СЕТ СН'!$H$5-'СЕТ СН'!$H$24</f>
        <v>5279.7984505300001</v>
      </c>
      <c r="R93" s="36">
        <f>SUMIFS(СВЦЭМ!$D$39:$D$782,СВЦЭМ!$A$39:$A$782,$A93,СВЦЭМ!$B$39:$B$782,R$83)+'СЕТ СН'!$H$14+СВЦЭМ!$D$10+'СЕТ СН'!$H$5-'СЕТ СН'!$H$24</f>
        <v>5295.3168103900007</v>
      </c>
      <c r="S93" s="36">
        <f>SUMIFS(СВЦЭМ!$D$39:$D$782,СВЦЭМ!$A$39:$A$782,$A93,СВЦЭМ!$B$39:$B$782,S$83)+'СЕТ СН'!$H$14+СВЦЭМ!$D$10+'СЕТ СН'!$H$5-'СЕТ СН'!$H$24</f>
        <v>5290.8023154299999</v>
      </c>
      <c r="T93" s="36">
        <f>SUMIFS(СВЦЭМ!$D$39:$D$782,СВЦЭМ!$A$39:$A$782,$A93,СВЦЭМ!$B$39:$B$782,T$83)+'СЕТ СН'!$H$14+СВЦЭМ!$D$10+'СЕТ СН'!$H$5-'СЕТ СН'!$H$24</f>
        <v>5258.7843301499997</v>
      </c>
      <c r="U93" s="36">
        <f>SUMIFS(СВЦЭМ!$D$39:$D$782,СВЦЭМ!$A$39:$A$782,$A93,СВЦЭМ!$B$39:$B$782,U$83)+'СЕТ СН'!$H$14+СВЦЭМ!$D$10+'СЕТ СН'!$H$5-'СЕТ СН'!$H$24</f>
        <v>5238.9391522000005</v>
      </c>
      <c r="V93" s="36">
        <f>SUMIFS(СВЦЭМ!$D$39:$D$782,СВЦЭМ!$A$39:$A$782,$A93,СВЦЭМ!$B$39:$B$782,V$83)+'СЕТ СН'!$H$14+СВЦЭМ!$D$10+'СЕТ СН'!$H$5-'СЕТ СН'!$H$24</f>
        <v>5202.0525298900002</v>
      </c>
      <c r="W93" s="36">
        <f>SUMIFS(СВЦЭМ!$D$39:$D$782,СВЦЭМ!$A$39:$A$782,$A93,СВЦЭМ!$B$39:$B$782,W$83)+'СЕТ СН'!$H$14+СВЦЭМ!$D$10+'СЕТ СН'!$H$5-'СЕТ СН'!$H$24</f>
        <v>5195.2112309300001</v>
      </c>
      <c r="X93" s="36">
        <f>SUMIFS(СВЦЭМ!$D$39:$D$782,СВЦЭМ!$A$39:$A$782,$A93,СВЦЭМ!$B$39:$B$782,X$83)+'СЕТ СН'!$H$14+СВЦЭМ!$D$10+'СЕТ СН'!$H$5-'СЕТ СН'!$H$24</f>
        <v>5231.4733107000002</v>
      </c>
      <c r="Y93" s="36">
        <f>SUMIFS(СВЦЭМ!$D$39:$D$782,СВЦЭМ!$A$39:$A$782,$A93,СВЦЭМ!$B$39:$B$782,Y$83)+'СЕТ СН'!$H$14+СВЦЭМ!$D$10+'СЕТ СН'!$H$5-'СЕТ СН'!$H$24</f>
        <v>5285.8485667900004</v>
      </c>
    </row>
    <row r="94" spans="1:27" ht="15.75" x14ac:dyDescent="0.2">
      <c r="A94" s="35">
        <f t="shared" si="2"/>
        <v>45423</v>
      </c>
      <c r="B94" s="36">
        <f>SUMIFS(СВЦЭМ!$D$39:$D$782,СВЦЭМ!$A$39:$A$782,$A94,СВЦЭМ!$B$39:$B$782,B$83)+'СЕТ СН'!$H$14+СВЦЭМ!$D$10+'СЕТ СН'!$H$5-'СЕТ СН'!$H$24</f>
        <v>5333.3438416200006</v>
      </c>
      <c r="C94" s="36">
        <f>SUMIFS(СВЦЭМ!$D$39:$D$782,СВЦЭМ!$A$39:$A$782,$A94,СВЦЭМ!$B$39:$B$782,C$83)+'СЕТ СН'!$H$14+СВЦЭМ!$D$10+'СЕТ СН'!$H$5-'СЕТ СН'!$H$24</f>
        <v>5433.7819594400007</v>
      </c>
      <c r="D94" s="36">
        <f>SUMIFS(СВЦЭМ!$D$39:$D$782,СВЦЭМ!$A$39:$A$782,$A94,СВЦЭМ!$B$39:$B$782,D$83)+'СЕТ СН'!$H$14+СВЦЭМ!$D$10+'СЕТ СН'!$H$5-'СЕТ СН'!$H$24</f>
        <v>5461.61433175</v>
      </c>
      <c r="E94" s="36">
        <f>SUMIFS(СВЦЭМ!$D$39:$D$782,СВЦЭМ!$A$39:$A$782,$A94,СВЦЭМ!$B$39:$B$782,E$83)+'СЕТ СН'!$H$14+СВЦЭМ!$D$10+'СЕТ СН'!$H$5-'СЕТ СН'!$H$24</f>
        <v>5476.7167823500004</v>
      </c>
      <c r="F94" s="36">
        <f>SUMIFS(СВЦЭМ!$D$39:$D$782,СВЦЭМ!$A$39:$A$782,$A94,СВЦЭМ!$B$39:$B$782,F$83)+'СЕТ СН'!$H$14+СВЦЭМ!$D$10+'СЕТ СН'!$H$5-'СЕТ СН'!$H$24</f>
        <v>5491.5689117299999</v>
      </c>
      <c r="G94" s="36">
        <f>SUMIFS(СВЦЭМ!$D$39:$D$782,СВЦЭМ!$A$39:$A$782,$A94,СВЦЭМ!$B$39:$B$782,G$83)+'СЕТ СН'!$H$14+СВЦЭМ!$D$10+'СЕТ СН'!$H$5-'СЕТ СН'!$H$24</f>
        <v>5478.0235681000004</v>
      </c>
      <c r="H94" s="36">
        <f>SUMIFS(СВЦЭМ!$D$39:$D$782,СВЦЭМ!$A$39:$A$782,$A94,СВЦЭМ!$B$39:$B$782,H$83)+'СЕТ СН'!$H$14+СВЦЭМ!$D$10+'СЕТ СН'!$H$5-'СЕТ СН'!$H$24</f>
        <v>5442.5300753900001</v>
      </c>
      <c r="I94" s="36">
        <f>SUMIFS(СВЦЭМ!$D$39:$D$782,СВЦЭМ!$A$39:$A$782,$A94,СВЦЭМ!$B$39:$B$782,I$83)+'СЕТ СН'!$H$14+СВЦЭМ!$D$10+'СЕТ СН'!$H$5-'СЕТ СН'!$H$24</f>
        <v>5409.5324540600004</v>
      </c>
      <c r="J94" s="36">
        <f>SUMIFS(СВЦЭМ!$D$39:$D$782,СВЦЭМ!$A$39:$A$782,$A94,СВЦЭМ!$B$39:$B$782,J$83)+'СЕТ СН'!$H$14+СВЦЭМ!$D$10+'СЕТ СН'!$H$5-'СЕТ СН'!$H$24</f>
        <v>5328.1888918499999</v>
      </c>
      <c r="K94" s="36">
        <f>SUMIFS(СВЦЭМ!$D$39:$D$782,СВЦЭМ!$A$39:$A$782,$A94,СВЦЭМ!$B$39:$B$782,K$83)+'СЕТ СН'!$H$14+СВЦЭМ!$D$10+'СЕТ СН'!$H$5-'СЕТ СН'!$H$24</f>
        <v>5287.6629692500001</v>
      </c>
      <c r="L94" s="36">
        <f>SUMIFS(СВЦЭМ!$D$39:$D$782,СВЦЭМ!$A$39:$A$782,$A94,СВЦЭМ!$B$39:$B$782,L$83)+'СЕТ СН'!$H$14+СВЦЭМ!$D$10+'СЕТ СН'!$H$5-'СЕТ СН'!$H$24</f>
        <v>5253.6819812499998</v>
      </c>
      <c r="M94" s="36">
        <f>SUMIFS(СВЦЭМ!$D$39:$D$782,СВЦЭМ!$A$39:$A$782,$A94,СВЦЭМ!$B$39:$B$782,M$83)+'СЕТ СН'!$H$14+СВЦЭМ!$D$10+'СЕТ СН'!$H$5-'СЕТ СН'!$H$24</f>
        <v>5256.4797862300002</v>
      </c>
      <c r="N94" s="36">
        <f>SUMIFS(СВЦЭМ!$D$39:$D$782,СВЦЭМ!$A$39:$A$782,$A94,СВЦЭМ!$B$39:$B$782,N$83)+'СЕТ СН'!$H$14+СВЦЭМ!$D$10+'СЕТ СН'!$H$5-'СЕТ СН'!$H$24</f>
        <v>5269.3442727500005</v>
      </c>
      <c r="O94" s="36">
        <f>SUMIFS(СВЦЭМ!$D$39:$D$782,СВЦЭМ!$A$39:$A$782,$A94,СВЦЭМ!$B$39:$B$782,O$83)+'СЕТ СН'!$H$14+СВЦЭМ!$D$10+'СЕТ СН'!$H$5-'СЕТ СН'!$H$24</f>
        <v>5288.4497447900003</v>
      </c>
      <c r="P94" s="36">
        <f>SUMIFS(СВЦЭМ!$D$39:$D$782,СВЦЭМ!$A$39:$A$782,$A94,СВЦЭМ!$B$39:$B$782,P$83)+'СЕТ СН'!$H$14+СВЦЭМ!$D$10+'СЕТ СН'!$H$5-'СЕТ СН'!$H$24</f>
        <v>5304.5087855299998</v>
      </c>
      <c r="Q94" s="36">
        <f>SUMIFS(СВЦЭМ!$D$39:$D$782,СВЦЭМ!$A$39:$A$782,$A94,СВЦЭМ!$B$39:$B$782,Q$83)+'СЕТ СН'!$H$14+СВЦЭМ!$D$10+'СЕТ СН'!$H$5-'СЕТ СН'!$H$24</f>
        <v>5319.7714107600004</v>
      </c>
      <c r="R94" s="36">
        <f>SUMIFS(СВЦЭМ!$D$39:$D$782,СВЦЭМ!$A$39:$A$782,$A94,СВЦЭМ!$B$39:$B$782,R$83)+'СЕТ СН'!$H$14+СВЦЭМ!$D$10+'СЕТ СН'!$H$5-'СЕТ СН'!$H$24</f>
        <v>5325.3065122999997</v>
      </c>
      <c r="S94" s="36">
        <f>SUMIFS(СВЦЭМ!$D$39:$D$782,СВЦЭМ!$A$39:$A$782,$A94,СВЦЭМ!$B$39:$B$782,S$83)+'СЕТ СН'!$H$14+СВЦЭМ!$D$10+'СЕТ СН'!$H$5-'СЕТ СН'!$H$24</f>
        <v>5314.1620314800002</v>
      </c>
      <c r="T94" s="36">
        <f>SUMIFS(СВЦЭМ!$D$39:$D$782,СВЦЭМ!$A$39:$A$782,$A94,СВЦЭМ!$B$39:$B$782,T$83)+'СЕТ СН'!$H$14+СВЦЭМ!$D$10+'СЕТ СН'!$H$5-'СЕТ СН'!$H$24</f>
        <v>5299.9245334699999</v>
      </c>
      <c r="U94" s="36">
        <f>SUMIFS(СВЦЭМ!$D$39:$D$782,СВЦЭМ!$A$39:$A$782,$A94,СВЦЭМ!$B$39:$B$782,U$83)+'СЕТ СН'!$H$14+СВЦЭМ!$D$10+'СЕТ СН'!$H$5-'СЕТ СН'!$H$24</f>
        <v>5289.9315606700002</v>
      </c>
      <c r="V94" s="36">
        <f>SUMIFS(СВЦЭМ!$D$39:$D$782,СВЦЭМ!$A$39:$A$782,$A94,СВЦЭМ!$B$39:$B$782,V$83)+'СЕТ СН'!$H$14+СВЦЭМ!$D$10+'СЕТ СН'!$H$5-'СЕТ СН'!$H$24</f>
        <v>5255.2078205400003</v>
      </c>
      <c r="W94" s="36">
        <f>SUMIFS(СВЦЭМ!$D$39:$D$782,СВЦЭМ!$A$39:$A$782,$A94,СВЦЭМ!$B$39:$B$782,W$83)+'СЕТ СН'!$H$14+СВЦЭМ!$D$10+'СЕТ СН'!$H$5-'СЕТ СН'!$H$24</f>
        <v>5238.3877197700003</v>
      </c>
      <c r="X94" s="36">
        <f>SUMIFS(СВЦЭМ!$D$39:$D$782,СВЦЭМ!$A$39:$A$782,$A94,СВЦЭМ!$B$39:$B$782,X$83)+'СЕТ СН'!$H$14+СВЦЭМ!$D$10+'СЕТ СН'!$H$5-'СЕТ СН'!$H$24</f>
        <v>5265.4776701000001</v>
      </c>
      <c r="Y94" s="36">
        <f>SUMIFS(СВЦЭМ!$D$39:$D$782,СВЦЭМ!$A$39:$A$782,$A94,СВЦЭМ!$B$39:$B$782,Y$83)+'СЕТ СН'!$H$14+СВЦЭМ!$D$10+'СЕТ СН'!$H$5-'СЕТ СН'!$H$24</f>
        <v>5322.52956533</v>
      </c>
    </row>
    <row r="95" spans="1:27" ht="15.75" x14ac:dyDescent="0.2">
      <c r="A95" s="35">
        <f t="shared" si="2"/>
        <v>45424</v>
      </c>
      <c r="B95" s="36">
        <f>SUMIFS(СВЦЭМ!$D$39:$D$782,СВЦЭМ!$A$39:$A$782,$A95,СВЦЭМ!$B$39:$B$782,B$83)+'СЕТ СН'!$H$14+СВЦЭМ!$D$10+'СЕТ СН'!$H$5-'СЕТ СН'!$H$24</f>
        <v>5407.8416262700002</v>
      </c>
      <c r="C95" s="36">
        <f>SUMIFS(СВЦЭМ!$D$39:$D$782,СВЦЭМ!$A$39:$A$782,$A95,СВЦЭМ!$B$39:$B$782,C$83)+'СЕТ СН'!$H$14+СВЦЭМ!$D$10+'СЕТ СН'!$H$5-'СЕТ СН'!$H$24</f>
        <v>5453.5555713900003</v>
      </c>
      <c r="D95" s="36">
        <f>SUMIFS(СВЦЭМ!$D$39:$D$782,СВЦЭМ!$A$39:$A$782,$A95,СВЦЭМ!$B$39:$B$782,D$83)+'СЕТ СН'!$H$14+СВЦЭМ!$D$10+'СЕТ СН'!$H$5-'СЕТ СН'!$H$24</f>
        <v>5482.8791352300004</v>
      </c>
      <c r="E95" s="36">
        <f>SUMIFS(СВЦЭМ!$D$39:$D$782,СВЦЭМ!$A$39:$A$782,$A95,СВЦЭМ!$B$39:$B$782,E$83)+'СЕТ СН'!$H$14+СВЦЭМ!$D$10+'СЕТ СН'!$H$5-'СЕТ СН'!$H$24</f>
        <v>5506.7660540899997</v>
      </c>
      <c r="F95" s="36">
        <f>SUMIFS(СВЦЭМ!$D$39:$D$782,СВЦЭМ!$A$39:$A$782,$A95,СВЦЭМ!$B$39:$B$782,F$83)+'СЕТ СН'!$H$14+СВЦЭМ!$D$10+'СЕТ СН'!$H$5-'СЕТ СН'!$H$24</f>
        <v>5519.6869288100006</v>
      </c>
      <c r="G95" s="36">
        <f>SUMIFS(СВЦЭМ!$D$39:$D$782,СВЦЭМ!$A$39:$A$782,$A95,СВЦЭМ!$B$39:$B$782,G$83)+'СЕТ СН'!$H$14+СВЦЭМ!$D$10+'СЕТ СН'!$H$5-'СЕТ СН'!$H$24</f>
        <v>5500.1064291700004</v>
      </c>
      <c r="H95" s="36">
        <f>SUMIFS(СВЦЭМ!$D$39:$D$782,СВЦЭМ!$A$39:$A$782,$A95,СВЦЭМ!$B$39:$B$782,H$83)+'СЕТ СН'!$H$14+СВЦЭМ!$D$10+'СЕТ СН'!$H$5-'СЕТ СН'!$H$24</f>
        <v>5475.7416659099999</v>
      </c>
      <c r="I95" s="36">
        <f>SUMIFS(СВЦЭМ!$D$39:$D$782,СВЦЭМ!$A$39:$A$782,$A95,СВЦЭМ!$B$39:$B$782,I$83)+'СЕТ СН'!$H$14+СВЦЭМ!$D$10+'СЕТ СН'!$H$5-'СЕТ СН'!$H$24</f>
        <v>5441.0266215600004</v>
      </c>
      <c r="J95" s="36">
        <f>SUMIFS(СВЦЭМ!$D$39:$D$782,СВЦЭМ!$A$39:$A$782,$A95,СВЦЭМ!$B$39:$B$782,J$83)+'СЕТ СН'!$H$14+СВЦЭМ!$D$10+'СЕТ СН'!$H$5-'СЕТ СН'!$H$24</f>
        <v>5354.6497871900001</v>
      </c>
      <c r="K95" s="36">
        <f>SUMIFS(СВЦЭМ!$D$39:$D$782,СВЦЭМ!$A$39:$A$782,$A95,СВЦЭМ!$B$39:$B$782,K$83)+'СЕТ СН'!$H$14+СВЦЭМ!$D$10+'СЕТ СН'!$H$5-'СЕТ СН'!$H$24</f>
        <v>5273.5311900100005</v>
      </c>
      <c r="L95" s="36">
        <f>SUMIFS(СВЦЭМ!$D$39:$D$782,СВЦЭМ!$A$39:$A$782,$A95,СВЦЭМ!$B$39:$B$782,L$83)+'СЕТ СН'!$H$14+СВЦЭМ!$D$10+'СЕТ СН'!$H$5-'СЕТ СН'!$H$24</f>
        <v>5253.2663130700003</v>
      </c>
      <c r="M95" s="36">
        <f>SUMIFS(СВЦЭМ!$D$39:$D$782,СВЦЭМ!$A$39:$A$782,$A95,СВЦЭМ!$B$39:$B$782,M$83)+'СЕТ СН'!$H$14+СВЦЭМ!$D$10+'СЕТ СН'!$H$5-'СЕТ СН'!$H$24</f>
        <v>5247.7597855800004</v>
      </c>
      <c r="N95" s="36">
        <f>SUMIFS(СВЦЭМ!$D$39:$D$782,СВЦЭМ!$A$39:$A$782,$A95,СВЦЭМ!$B$39:$B$782,N$83)+'СЕТ СН'!$H$14+СВЦЭМ!$D$10+'СЕТ СН'!$H$5-'СЕТ СН'!$H$24</f>
        <v>5261.6239996000004</v>
      </c>
      <c r="O95" s="36">
        <f>SUMIFS(СВЦЭМ!$D$39:$D$782,СВЦЭМ!$A$39:$A$782,$A95,СВЦЭМ!$B$39:$B$782,O$83)+'СЕТ СН'!$H$14+СВЦЭМ!$D$10+'СЕТ СН'!$H$5-'СЕТ СН'!$H$24</f>
        <v>5289.8687536500001</v>
      </c>
      <c r="P95" s="36">
        <f>SUMIFS(СВЦЭМ!$D$39:$D$782,СВЦЭМ!$A$39:$A$782,$A95,СВЦЭМ!$B$39:$B$782,P$83)+'СЕТ СН'!$H$14+СВЦЭМ!$D$10+'СЕТ СН'!$H$5-'СЕТ СН'!$H$24</f>
        <v>5304.5532830299999</v>
      </c>
      <c r="Q95" s="36">
        <f>SUMIFS(СВЦЭМ!$D$39:$D$782,СВЦЭМ!$A$39:$A$782,$A95,СВЦЭМ!$B$39:$B$782,Q$83)+'СЕТ СН'!$H$14+СВЦЭМ!$D$10+'СЕТ СН'!$H$5-'СЕТ СН'!$H$24</f>
        <v>5328.1395170599999</v>
      </c>
      <c r="R95" s="36">
        <f>SUMIFS(СВЦЭМ!$D$39:$D$782,СВЦЭМ!$A$39:$A$782,$A95,СВЦЭМ!$B$39:$B$782,R$83)+'СЕТ СН'!$H$14+СВЦЭМ!$D$10+'СЕТ СН'!$H$5-'СЕТ СН'!$H$24</f>
        <v>5343.92277629</v>
      </c>
      <c r="S95" s="36">
        <f>SUMIFS(СВЦЭМ!$D$39:$D$782,СВЦЭМ!$A$39:$A$782,$A95,СВЦЭМ!$B$39:$B$782,S$83)+'СЕТ СН'!$H$14+СВЦЭМ!$D$10+'СЕТ СН'!$H$5-'СЕТ СН'!$H$24</f>
        <v>5330.3614672399999</v>
      </c>
      <c r="T95" s="36">
        <f>SUMIFS(СВЦЭМ!$D$39:$D$782,СВЦЭМ!$A$39:$A$782,$A95,СВЦЭМ!$B$39:$B$782,T$83)+'СЕТ СН'!$H$14+СВЦЭМ!$D$10+'СЕТ СН'!$H$5-'СЕТ СН'!$H$24</f>
        <v>5288.3483266700005</v>
      </c>
      <c r="U95" s="36">
        <f>SUMIFS(СВЦЭМ!$D$39:$D$782,СВЦЭМ!$A$39:$A$782,$A95,СВЦЭМ!$B$39:$B$782,U$83)+'СЕТ СН'!$H$14+СВЦЭМ!$D$10+'СЕТ СН'!$H$5-'СЕТ СН'!$H$24</f>
        <v>5222.0201874699997</v>
      </c>
      <c r="V95" s="36">
        <f>SUMIFS(СВЦЭМ!$D$39:$D$782,СВЦЭМ!$A$39:$A$782,$A95,СВЦЭМ!$B$39:$B$782,V$83)+'СЕТ СН'!$H$14+СВЦЭМ!$D$10+'СЕТ СН'!$H$5-'СЕТ СН'!$H$24</f>
        <v>5181.7674192699997</v>
      </c>
      <c r="W95" s="36">
        <f>SUMIFS(СВЦЭМ!$D$39:$D$782,СВЦЭМ!$A$39:$A$782,$A95,СВЦЭМ!$B$39:$B$782,W$83)+'СЕТ СН'!$H$14+СВЦЭМ!$D$10+'СЕТ СН'!$H$5-'СЕТ СН'!$H$24</f>
        <v>5155.6261935800003</v>
      </c>
      <c r="X95" s="36">
        <f>SUMIFS(СВЦЭМ!$D$39:$D$782,СВЦЭМ!$A$39:$A$782,$A95,СВЦЭМ!$B$39:$B$782,X$83)+'СЕТ СН'!$H$14+СВЦЭМ!$D$10+'СЕТ СН'!$H$5-'СЕТ СН'!$H$24</f>
        <v>5198.3140629</v>
      </c>
      <c r="Y95" s="36">
        <f>SUMIFS(СВЦЭМ!$D$39:$D$782,СВЦЭМ!$A$39:$A$782,$A95,СВЦЭМ!$B$39:$B$782,Y$83)+'СЕТ СН'!$H$14+СВЦЭМ!$D$10+'СЕТ СН'!$H$5-'СЕТ СН'!$H$24</f>
        <v>5246.5856017200003</v>
      </c>
    </row>
    <row r="96" spans="1:27" ht="15.75" x14ac:dyDescent="0.2">
      <c r="A96" s="35">
        <f t="shared" si="2"/>
        <v>45425</v>
      </c>
      <c r="B96" s="36">
        <f>SUMIFS(СВЦЭМ!$D$39:$D$782,СВЦЭМ!$A$39:$A$782,$A96,СВЦЭМ!$B$39:$B$782,B$83)+'СЕТ СН'!$H$14+СВЦЭМ!$D$10+'СЕТ СН'!$H$5-'СЕТ СН'!$H$24</f>
        <v>5300.6256405900003</v>
      </c>
      <c r="C96" s="36">
        <f>SUMIFS(СВЦЭМ!$D$39:$D$782,СВЦЭМ!$A$39:$A$782,$A96,СВЦЭМ!$B$39:$B$782,C$83)+'СЕТ СН'!$H$14+СВЦЭМ!$D$10+'СЕТ СН'!$H$5-'СЕТ СН'!$H$24</f>
        <v>5377.2840311099999</v>
      </c>
      <c r="D96" s="36">
        <f>SUMIFS(СВЦЭМ!$D$39:$D$782,СВЦЭМ!$A$39:$A$782,$A96,СВЦЭМ!$B$39:$B$782,D$83)+'СЕТ СН'!$H$14+СВЦЭМ!$D$10+'СЕТ СН'!$H$5-'СЕТ СН'!$H$24</f>
        <v>5431.2310204700007</v>
      </c>
      <c r="E96" s="36">
        <f>SUMIFS(СВЦЭМ!$D$39:$D$782,СВЦЭМ!$A$39:$A$782,$A96,СВЦЭМ!$B$39:$B$782,E$83)+'СЕТ СН'!$H$14+СВЦЭМ!$D$10+'СЕТ СН'!$H$5-'СЕТ СН'!$H$24</f>
        <v>5498.1074183199999</v>
      </c>
      <c r="F96" s="36">
        <f>SUMIFS(СВЦЭМ!$D$39:$D$782,СВЦЭМ!$A$39:$A$782,$A96,СВЦЭМ!$B$39:$B$782,F$83)+'СЕТ СН'!$H$14+СВЦЭМ!$D$10+'СЕТ СН'!$H$5-'СЕТ СН'!$H$24</f>
        <v>5508.6505325300004</v>
      </c>
      <c r="G96" s="36">
        <f>SUMIFS(СВЦЭМ!$D$39:$D$782,СВЦЭМ!$A$39:$A$782,$A96,СВЦЭМ!$B$39:$B$782,G$83)+'СЕТ СН'!$H$14+СВЦЭМ!$D$10+'СЕТ СН'!$H$5-'СЕТ СН'!$H$24</f>
        <v>5482.3634592600001</v>
      </c>
      <c r="H96" s="36">
        <f>SUMIFS(СВЦЭМ!$D$39:$D$782,СВЦЭМ!$A$39:$A$782,$A96,СВЦЭМ!$B$39:$B$782,H$83)+'СЕТ СН'!$H$14+СВЦЭМ!$D$10+'СЕТ СН'!$H$5-'СЕТ СН'!$H$24</f>
        <v>5431.3498223500001</v>
      </c>
      <c r="I96" s="36">
        <f>SUMIFS(СВЦЭМ!$D$39:$D$782,СВЦЭМ!$A$39:$A$782,$A96,СВЦЭМ!$B$39:$B$782,I$83)+'СЕТ СН'!$H$14+СВЦЭМ!$D$10+'СЕТ СН'!$H$5-'СЕТ СН'!$H$24</f>
        <v>5336.6253703399998</v>
      </c>
      <c r="J96" s="36">
        <f>SUMIFS(СВЦЭМ!$D$39:$D$782,СВЦЭМ!$A$39:$A$782,$A96,СВЦЭМ!$B$39:$B$782,J$83)+'СЕТ СН'!$H$14+СВЦЭМ!$D$10+'СЕТ СН'!$H$5-'СЕТ СН'!$H$24</f>
        <v>5305.5055726400005</v>
      </c>
      <c r="K96" s="36">
        <f>SUMIFS(СВЦЭМ!$D$39:$D$782,СВЦЭМ!$A$39:$A$782,$A96,СВЦЭМ!$B$39:$B$782,K$83)+'СЕТ СН'!$H$14+СВЦЭМ!$D$10+'СЕТ СН'!$H$5-'СЕТ СН'!$H$24</f>
        <v>5284.46511766</v>
      </c>
      <c r="L96" s="36">
        <f>SUMIFS(СВЦЭМ!$D$39:$D$782,СВЦЭМ!$A$39:$A$782,$A96,СВЦЭМ!$B$39:$B$782,L$83)+'СЕТ СН'!$H$14+СВЦЭМ!$D$10+'СЕТ СН'!$H$5-'СЕТ СН'!$H$24</f>
        <v>5254.0868077900004</v>
      </c>
      <c r="M96" s="36">
        <f>SUMIFS(СВЦЭМ!$D$39:$D$782,СВЦЭМ!$A$39:$A$782,$A96,СВЦЭМ!$B$39:$B$782,M$83)+'СЕТ СН'!$H$14+СВЦЭМ!$D$10+'СЕТ СН'!$H$5-'СЕТ СН'!$H$24</f>
        <v>5271.5586675699997</v>
      </c>
      <c r="N96" s="36">
        <f>SUMIFS(СВЦЭМ!$D$39:$D$782,СВЦЭМ!$A$39:$A$782,$A96,СВЦЭМ!$B$39:$B$782,N$83)+'СЕТ СН'!$H$14+СВЦЭМ!$D$10+'СЕТ СН'!$H$5-'СЕТ СН'!$H$24</f>
        <v>5299.26528925</v>
      </c>
      <c r="O96" s="36">
        <f>SUMIFS(СВЦЭМ!$D$39:$D$782,СВЦЭМ!$A$39:$A$782,$A96,СВЦЭМ!$B$39:$B$782,O$83)+'СЕТ СН'!$H$14+СВЦЭМ!$D$10+'СЕТ СН'!$H$5-'СЕТ СН'!$H$24</f>
        <v>5305.2539370300001</v>
      </c>
      <c r="P96" s="36">
        <f>SUMIFS(СВЦЭМ!$D$39:$D$782,СВЦЭМ!$A$39:$A$782,$A96,СВЦЭМ!$B$39:$B$782,P$83)+'СЕТ СН'!$H$14+СВЦЭМ!$D$10+'СЕТ СН'!$H$5-'СЕТ СН'!$H$24</f>
        <v>5310.2246496600001</v>
      </c>
      <c r="Q96" s="36">
        <f>SUMIFS(СВЦЭМ!$D$39:$D$782,СВЦЭМ!$A$39:$A$782,$A96,СВЦЭМ!$B$39:$B$782,Q$83)+'СЕТ СН'!$H$14+СВЦЭМ!$D$10+'СЕТ СН'!$H$5-'СЕТ СН'!$H$24</f>
        <v>5338.25353344</v>
      </c>
      <c r="R96" s="36">
        <f>SUMIFS(СВЦЭМ!$D$39:$D$782,СВЦЭМ!$A$39:$A$782,$A96,СВЦЭМ!$B$39:$B$782,R$83)+'СЕТ СН'!$H$14+СВЦЭМ!$D$10+'СЕТ СН'!$H$5-'СЕТ СН'!$H$24</f>
        <v>5351.6683212600001</v>
      </c>
      <c r="S96" s="36">
        <f>SUMIFS(СВЦЭМ!$D$39:$D$782,СВЦЭМ!$A$39:$A$782,$A96,СВЦЭМ!$B$39:$B$782,S$83)+'СЕТ СН'!$H$14+СВЦЭМ!$D$10+'СЕТ СН'!$H$5-'СЕТ СН'!$H$24</f>
        <v>5342.6214359000005</v>
      </c>
      <c r="T96" s="36">
        <f>SUMIFS(СВЦЭМ!$D$39:$D$782,СВЦЭМ!$A$39:$A$782,$A96,СВЦЭМ!$B$39:$B$782,T$83)+'СЕТ СН'!$H$14+СВЦЭМ!$D$10+'СЕТ СН'!$H$5-'СЕТ СН'!$H$24</f>
        <v>5307.64910994</v>
      </c>
      <c r="U96" s="36">
        <f>SUMIFS(СВЦЭМ!$D$39:$D$782,СВЦЭМ!$A$39:$A$782,$A96,СВЦЭМ!$B$39:$B$782,U$83)+'СЕТ СН'!$H$14+СВЦЭМ!$D$10+'СЕТ СН'!$H$5-'СЕТ СН'!$H$24</f>
        <v>5299.6079972999996</v>
      </c>
      <c r="V96" s="36">
        <f>SUMIFS(СВЦЭМ!$D$39:$D$782,СВЦЭМ!$A$39:$A$782,$A96,СВЦЭМ!$B$39:$B$782,V$83)+'СЕТ СН'!$H$14+СВЦЭМ!$D$10+'СЕТ СН'!$H$5-'СЕТ СН'!$H$24</f>
        <v>5262.8278115900002</v>
      </c>
      <c r="W96" s="36">
        <f>SUMIFS(СВЦЭМ!$D$39:$D$782,СВЦЭМ!$A$39:$A$782,$A96,СВЦЭМ!$B$39:$B$782,W$83)+'СЕТ СН'!$H$14+СВЦЭМ!$D$10+'СЕТ СН'!$H$5-'СЕТ СН'!$H$24</f>
        <v>5240.8232506599998</v>
      </c>
      <c r="X96" s="36">
        <f>SUMIFS(СВЦЭМ!$D$39:$D$782,СВЦЭМ!$A$39:$A$782,$A96,СВЦЭМ!$B$39:$B$782,X$83)+'СЕТ СН'!$H$14+СВЦЭМ!$D$10+'СЕТ СН'!$H$5-'СЕТ СН'!$H$24</f>
        <v>5279.4699764400002</v>
      </c>
      <c r="Y96" s="36">
        <f>SUMIFS(СВЦЭМ!$D$39:$D$782,СВЦЭМ!$A$39:$A$782,$A96,СВЦЭМ!$B$39:$B$782,Y$83)+'СЕТ СН'!$H$14+СВЦЭМ!$D$10+'СЕТ СН'!$H$5-'СЕТ СН'!$H$24</f>
        <v>5308.2958140299997</v>
      </c>
    </row>
    <row r="97" spans="1:25" ht="15.75" x14ac:dyDescent="0.2">
      <c r="A97" s="35">
        <f t="shared" si="2"/>
        <v>45426</v>
      </c>
      <c r="B97" s="36">
        <f>SUMIFS(СВЦЭМ!$D$39:$D$782,СВЦЭМ!$A$39:$A$782,$A97,СВЦЭМ!$B$39:$B$782,B$83)+'СЕТ СН'!$H$14+СВЦЭМ!$D$10+'СЕТ СН'!$H$5-'СЕТ СН'!$H$24</f>
        <v>5409.4774904900005</v>
      </c>
      <c r="C97" s="36">
        <f>SUMIFS(СВЦЭМ!$D$39:$D$782,СВЦЭМ!$A$39:$A$782,$A97,СВЦЭМ!$B$39:$B$782,C$83)+'СЕТ СН'!$H$14+СВЦЭМ!$D$10+'СЕТ СН'!$H$5-'СЕТ СН'!$H$24</f>
        <v>5463.0437622600002</v>
      </c>
      <c r="D97" s="36">
        <f>SUMIFS(СВЦЭМ!$D$39:$D$782,СВЦЭМ!$A$39:$A$782,$A97,СВЦЭМ!$B$39:$B$782,D$83)+'СЕТ СН'!$H$14+СВЦЭМ!$D$10+'СЕТ СН'!$H$5-'СЕТ СН'!$H$24</f>
        <v>5466.1315454400001</v>
      </c>
      <c r="E97" s="36">
        <f>SUMIFS(СВЦЭМ!$D$39:$D$782,СВЦЭМ!$A$39:$A$782,$A97,СВЦЭМ!$B$39:$B$782,E$83)+'СЕТ СН'!$H$14+СВЦЭМ!$D$10+'СЕТ СН'!$H$5-'СЕТ СН'!$H$24</f>
        <v>5516.9682285899999</v>
      </c>
      <c r="F97" s="36">
        <f>SUMIFS(СВЦЭМ!$D$39:$D$782,СВЦЭМ!$A$39:$A$782,$A97,СВЦЭМ!$B$39:$B$782,F$83)+'СЕТ СН'!$H$14+СВЦЭМ!$D$10+'СЕТ СН'!$H$5-'СЕТ СН'!$H$24</f>
        <v>5521.0601271800006</v>
      </c>
      <c r="G97" s="36">
        <f>SUMIFS(СВЦЭМ!$D$39:$D$782,СВЦЭМ!$A$39:$A$782,$A97,СВЦЭМ!$B$39:$B$782,G$83)+'СЕТ СН'!$H$14+СВЦЭМ!$D$10+'СЕТ СН'!$H$5-'СЕТ СН'!$H$24</f>
        <v>5487.6479823899999</v>
      </c>
      <c r="H97" s="36">
        <f>SUMIFS(СВЦЭМ!$D$39:$D$782,СВЦЭМ!$A$39:$A$782,$A97,СВЦЭМ!$B$39:$B$782,H$83)+'СЕТ СН'!$H$14+СВЦЭМ!$D$10+'СЕТ СН'!$H$5-'СЕТ СН'!$H$24</f>
        <v>5446.2915059500001</v>
      </c>
      <c r="I97" s="36">
        <f>SUMIFS(СВЦЭМ!$D$39:$D$782,СВЦЭМ!$A$39:$A$782,$A97,СВЦЭМ!$B$39:$B$782,I$83)+'СЕТ СН'!$H$14+СВЦЭМ!$D$10+'СЕТ СН'!$H$5-'СЕТ СН'!$H$24</f>
        <v>5379.2051791900003</v>
      </c>
      <c r="J97" s="36">
        <f>SUMIFS(СВЦЭМ!$D$39:$D$782,СВЦЭМ!$A$39:$A$782,$A97,СВЦЭМ!$B$39:$B$782,J$83)+'СЕТ СН'!$H$14+СВЦЭМ!$D$10+'СЕТ СН'!$H$5-'СЕТ СН'!$H$24</f>
        <v>5307.6836294200002</v>
      </c>
      <c r="K97" s="36">
        <f>SUMIFS(СВЦЭМ!$D$39:$D$782,СВЦЭМ!$A$39:$A$782,$A97,СВЦЭМ!$B$39:$B$782,K$83)+'СЕТ СН'!$H$14+СВЦЭМ!$D$10+'СЕТ СН'!$H$5-'СЕТ СН'!$H$24</f>
        <v>5296.3428537199998</v>
      </c>
      <c r="L97" s="36">
        <f>SUMIFS(СВЦЭМ!$D$39:$D$782,СВЦЭМ!$A$39:$A$782,$A97,СВЦЭМ!$B$39:$B$782,L$83)+'СЕТ СН'!$H$14+СВЦЭМ!$D$10+'СЕТ СН'!$H$5-'СЕТ СН'!$H$24</f>
        <v>5292.2450862400001</v>
      </c>
      <c r="M97" s="36">
        <f>SUMIFS(СВЦЭМ!$D$39:$D$782,СВЦЭМ!$A$39:$A$782,$A97,СВЦЭМ!$B$39:$B$782,M$83)+'СЕТ СН'!$H$14+СВЦЭМ!$D$10+'СЕТ СН'!$H$5-'СЕТ СН'!$H$24</f>
        <v>5301.6200838300001</v>
      </c>
      <c r="N97" s="36">
        <f>SUMIFS(СВЦЭМ!$D$39:$D$782,СВЦЭМ!$A$39:$A$782,$A97,СВЦЭМ!$B$39:$B$782,N$83)+'СЕТ СН'!$H$14+СВЦЭМ!$D$10+'СЕТ СН'!$H$5-'СЕТ СН'!$H$24</f>
        <v>5309.2591044000001</v>
      </c>
      <c r="O97" s="36">
        <f>SUMIFS(СВЦЭМ!$D$39:$D$782,СВЦЭМ!$A$39:$A$782,$A97,СВЦЭМ!$B$39:$B$782,O$83)+'СЕТ СН'!$H$14+СВЦЭМ!$D$10+'СЕТ СН'!$H$5-'СЕТ СН'!$H$24</f>
        <v>5316.5673244600002</v>
      </c>
      <c r="P97" s="36">
        <f>SUMIFS(СВЦЭМ!$D$39:$D$782,СВЦЭМ!$A$39:$A$782,$A97,СВЦЭМ!$B$39:$B$782,P$83)+'СЕТ СН'!$H$14+СВЦЭМ!$D$10+'СЕТ СН'!$H$5-'СЕТ СН'!$H$24</f>
        <v>5317.3966870900003</v>
      </c>
      <c r="Q97" s="36">
        <f>SUMIFS(СВЦЭМ!$D$39:$D$782,СВЦЭМ!$A$39:$A$782,$A97,СВЦЭМ!$B$39:$B$782,Q$83)+'СЕТ СН'!$H$14+СВЦЭМ!$D$10+'СЕТ СН'!$H$5-'СЕТ СН'!$H$24</f>
        <v>5342.8395701299996</v>
      </c>
      <c r="R97" s="36">
        <f>SUMIFS(СВЦЭМ!$D$39:$D$782,СВЦЭМ!$A$39:$A$782,$A97,СВЦЭМ!$B$39:$B$782,R$83)+'СЕТ СН'!$H$14+СВЦЭМ!$D$10+'СЕТ СН'!$H$5-'СЕТ СН'!$H$24</f>
        <v>5360.31484808</v>
      </c>
      <c r="S97" s="36">
        <f>SUMIFS(СВЦЭМ!$D$39:$D$782,СВЦЭМ!$A$39:$A$782,$A97,СВЦЭМ!$B$39:$B$782,S$83)+'СЕТ СН'!$H$14+СВЦЭМ!$D$10+'СЕТ СН'!$H$5-'СЕТ СН'!$H$24</f>
        <v>5341.1624054000004</v>
      </c>
      <c r="T97" s="36">
        <f>SUMIFS(СВЦЭМ!$D$39:$D$782,СВЦЭМ!$A$39:$A$782,$A97,СВЦЭМ!$B$39:$B$782,T$83)+'СЕТ СН'!$H$14+СВЦЭМ!$D$10+'СЕТ СН'!$H$5-'СЕТ СН'!$H$24</f>
        <v>5306.1699600000002</v>
      </c>
      <c r="U97" s="36">
        <f>SUMIFS(СВЦЭМ!$D$39:$D$782,СВЦЭМ!$A$39:$A$782,$A97,СВЦЭМ!$B$39:$B$782,U$83)+'СЕТ СН'!$H$14+СВЦЭМ!$D$10+'СЕТ СН'!$H$5-'СЕТ СН'!$H$24</f>
        <v>5295.58763206</v>
      </c>
      <c r="V97" s="36">
        <f>SUMIFS(СВЦЭМ!$D$39:$D$782,СВЦЭМ!$A$39:$A$782,$A97,СВЦЭМ!$B$39:$B$782,V$83)+'СЕТ СН'!$H$14+СВЦЭМ!$D$10+'СЕТ СН'!$H$5-'СЕТ СН'!$H$24</f>
        <v>5269.7413708499998</v>
      </c>
      <c r="W97" s="36">
        <f>SUMIFS(СВЦЭМ!$D$39:$D$782,СВЦЭМ!$A$39:$A$782,$A97,СВЦЭМ!$B$39:$B$782,W$83)+'СЕТ СН'!$H$14+СВЦЭМ!$D$10+'СЕТ СН'!$H$5-'СЕТ СН'!$H$24</f>
        <v>5244.8800436300007</v>
      </c>
      <c r="X97" s="36">
        <f>SUMIFS(СВЦЭМ!$D$39:$D$782,СВЦЭМ!$A$39:$A$782,$A97,СВЦЭМ!$B$39:$B$782,X$83)+'СЕТ СН'!$H$14+СВЦЭМ!$D$10+'СЕТ СН'!$H$5-'СЕТ СН'!$H$24</f>
        <v>5281.57664664</v>
      </c>
      <c r="Y97" s="36">
        <f>SUMIFS(СВЦЭМ!$D$39:$D$782,СВЦЭМ!$A$39:$A$782,$A97,СВЦЭМ!$B$39:$B$782,Y$83)+'СЕТ СН'!$H$14+СВЦЭМ!$D$10+'СЕТ СН'!$H$5-'СЕТ СН'!$H$24</f>
        <v>5341.1655217400003</v>
      </c>
    </row>
    <row r="98" spans="1:25" ht="15.75" x14ac:dyDescent="0.2">
      <c r="A98" s="35">
        <f t="shared" si="2"/>
        <v>45427</v>
      </c>
      <c r="B98" s="36">
        <f>SUMIFS(СВЦЭМ!$D$39:$D$782,СВЦЭМ!$A$39:$A$782,$A98,СВЦЭМ!$B$39:$B$782,B$83)+'СЕТ СН'!$H$14+СВЦЭМ!$D$10+'СЕТ СН'!$H$5-'СЕТ СН'!$H$24</f>
        <v>5391.4108366</v>
      </c>
      <c r="C98" s="36">
        <f>SUMIFS(СВЦЭМ!$D$39:$D$782,СВЦЭМ!$A$39:$A$782,$A98,СВЦЭМ!$B$39:$B$782,C$83)+'СЕТ СН'!$H$14+СВЦЭМ!$D$10+'СЕТ СН'!$H$5-'СЕТ СН'!$H$24</f>
        <v>5466.3091487399997</v>
      </c>
      <c r="D98" s="36">
        <f>SUMIFS(СВЦЭМ!$D$39:$D$782,СВЦЭМ!$A$39:$A$782,$A98,СВЦЭМ!$B$39:$B$782,D$83)+'СЕТ СН'!$H$14+СВЦЭМ!$D$10+'СЕТ СН'!$H$5-'СЕТ СН'!$H$24</f>
        <v>5479.3108185900001</v>
      </c>
      <c r="E98" s="36">
        <f>SUMIFS(СВЦЭМ!$D$39:$D$782,СВЦЭМ!$A$39:$A$782,$A98,СВЦЭМ!$B$39:$B$782,E$83)+'СЕТ СН'!$H$14+СВЦЭМ!$D$10+'СЕТ СН'!$H$5-'СЕТ СН'!$H$24</f>
        <v>5533.9126707599999</v>
      </c>
      <c r="F98" s="36">
        <f>SUMIFS(СВЦЭМ!$D$39:$D$782,СВЦЭМ!$A$39:$A$782,$A98,СВЦЭМ!$B$39:$B$782,F$83)+'СЕТ СН'!$H$14+СВЦЭМ!$D$10+'СЕТ СН'!$H$5-'СЕТ СН'!$H$24</f>
        <v>5541.9202024700007</v>
      </c>
      <c r="G98" s="36">
        <f>SUMIFS(СВЦЭМ!$D$39:$D$782,СВЦЭМ!$A$39:$A$782,$A98,СВЦЭМ!$B$39:$B$782,G$83)+'СЕТ СН'!$H$14+СВЦЭМ!$D$10+'СЕТ СН'!$H$5-'СЕТ СН'!$H$24</f>
        <v>5501.5048618800001</v>
      </c>
      <c r="H98" s="36">
        <f>SUMIFS(СВЦЭМ!$D$39:$D$782,СВЦЭМ!$A$39:$A$782,$A98,СВЦЭМ!$B$39:$B$782,H$83)+'СЕТ СН'!$H$14+СВЦЭМ!$D$10+'СЕТ СН'!$H$5-'СЕТ СН'!$H$24</f>
        <v>5445.6776724600004</v>
      </c>
      <c r="I98" s="36">
        <f>SUMIFS(СВЦЭМ!$D$39:$D$782,СВЦЭМ!$A$39:$A$782,$A98,СВЦЭМ!$B$39:$B$782,I$83)+'СЕТ СН'!$H$14+СВЦЭМ!$D$10+'СЕТ СН'!$H$5-'СЕТ СН'!$H$24</f>
        <v>5370.9047185199997</v>
      </c>
      <c r="J98" s="36">
        <f>SUMIFS(СВЦЭМ!$D$39:$D$782,СВЦЭМ!$A$39:$A$782,$A98,СВЦЭМ!$B$39:$B$782,J$83)+'СЕТ СН'!$H$14+СВЦЭМ!$D$10+'СЕТ СН'!$H$5-'СЕТ СН'!$H$24</f>
        <v>5329.5541154500006</v>
      </c>
      <c r="K98" s="36">
        <f>SUMIFS(СВЦЭМ!$D$39:$D$782,СВЦЭМ!$A$39:$A$782,$A98,СВЦЭМ!$B$39:$B$782,K$83)+'СЕТ СН'!$H$14+СВЦЭМ!$D$10+'СЕТ СН'!$H$5-'СЕТ СН'!$H$24</f>
        <v>5298.1689753999999</v>
      </c>
      <c r="L98" s="36">
        <f>SUMIFS(СВЦЭМ!$D$39:$D$782,СВЦЭМ!$A$39:$A$782,$A98,СВЦЭМ!$B$39:$B$782,L$83)+'СЕТ СН'!$H$14+СВЦЭМ!$D$10+'СЕТ СН'!$H$5-'СЕТ СН'!$H$24</f>
        <v>5265.6865849300002</v>
      </c>
      <c r="M98" s="36">
        <f>SUMIFS(СВЦЭМ!$D$39:$D$782,СВЦЭМ!$A$39:$A$782,$A98,СВЦЭМ!$B$39:$B$782,M$83)+'СЕТ СН'!$H$14+СВЦЭМ!$D$10+'СЕТ СН'!$H$5-'СЕТ СН'!$H$24</f>
        <v>5295.6629605300004</v>
      </c>
      <c r="N98" s="36">
        <f>SUMIFS(СВЦЭМ!$D$39:$D$782,СВЦЭМ!$A$39:$A$782,$A98,СВЦЭМ!$B$39:$B$782,N$83)+'СЕТ СН'!$H$14+СВЦЭМ!$D$10+'СЕТ СН'!$H$5-'СЕТ СН'!$H$24</f>
        <v>5309.3845866700003</v>
      </c>
      <c r="O98" s="36">
        <f>SUMIFS(СВЦЭМ!$D$39:$D$782,СВЦЭМ!$A$39:$A$782,$A98,СВЦЭМ!$B$39:$B$782,O$83)+'СЕТ СН'!$H$14+СВЦЭМ!$D$10+'СЕТ СН'!$H$5-'СЕТ СН'!$H$24</f>
        <v>5323.9548600300004</v>
      </c>
      <c r="P98" s="36">
        <f>SUMIFS(СВЦЭМ!$D$39:$D$782,СВЦЭМ!$A$39:$A$782,$A98,СВЦЭМ!$B$39:$B$782,P$83)+'СЕТ СН'!$H$14+СВЦЭМ!$D$10+'СЕТ СН'!$H$5-'СЕТ СН'!$H$24</f>
        <v>5336.0903753399998</v>
      </c>
      <c r="Q98" s="36">
        <f>SUMIFS(СВЦЭМ!$D$39:$D$782,СВЦЭМ!$A$39:$A$782,$A98,СВЦЭМ!$B$39:$B$782,Q$83)+'СЕТ СН'!$H$14+СВЦЭМ!$D$10+'СЕТ СН'!$H$5-'СЕТ СН'!$H$24</f>
        <v>5367.6992168899997</v>
      </c>
      <c r="R98" s="36">
        <f>SUMIFS(СВЦЭМ!$D$39:$D$782,СВЦЭМ!$A$39:$A$782,$A98,СВЦЭМ!$B$39:$B$782,R$83)+'СЕТ СН'!$H$14+СВЦЭМ!$D$10+'СЕТ СН'!$H$5-'СЕТ СН'!$H$24</f>
        <v>5375.0589439000005</v>
      </c>
      <c r="S98" s="36">
        <f>SUMIFS(СВЦЭМ!$D$39:$D$782,СВЦЭМ!$A$39:$A$782,$A98,СВЦЭМ!$B$39:$B$782,S$83)+'СЕТ СН'!$H$14+СВЦЭМ!$D$10+'СЕТ СН'!$H$5-'СЕТ СН'!$H$24</f>
        <v>5352.2966573900003</v>
      </c>
      <c r="T98" s="36">
        <f>SUMIFS(СВЦЭМ!$D$39:$D$782,СВЦЭМ!$A$39:$A$782,$A98,СВЦЭМ!$B$39:$B$782,T$83)+'СЕТ СН'!$H$14+СВЦЭМ!$D$10+'СЕТ СН'!$H$5-'СЕТ СН'!$H$24</f>
        <v>5321.5711274200003</v>
      </c>
      <c r="U98" s="36">
        <f>SUMIFS(СВЦЭМ!$D$39:$D$782,СВЦЭМ!$A$39:$A$782,$A98,СВЦЭМ!$B$39:$B$782,U$83)+'СЕТ СН'!$H$14+СВЦЭМ!$D$10+'СЕТ СН'!$H$5-'СЕТ СН'!$H$24</f>
        <v>5308.5290838600004</v>
      </c>
      <c r="V98" s="36">
        <f>SUMIFS(СВЦЭМ!$D$39:$D$782,СВЦЭМ!$A$39:$A$782,$A98,СВЦЭМ!$B$39:$B$782,V$83)+'СЕТ СН'!$H$14+СВЦЭМ!$D$10+'СЕТ СН'!$H$5-'СЕТ СН'!$H$24</f>
        <v>5267.3804557599997</v>
      </c>
      <c r="W98" s="36">
        <f>SUMIFS(СВЦЭМ!$D$39:$D$782,СВЦЭМ!$A$39:$A$782,$A98,СВЦЭМ!$B$39:$B$782,W$83)+'СЕТ СН'!$H$14+СВЦЭМ!$D$10+'СЕТ СН'!$H$5-'СЕТ СН'!$H$24</f>
        <v>5221.7735227600006</v>
      </c>
      <c r="X98" s="36">
        <f>SUMIFS(СВЦЭМ!$D$39:$D$782,СВЦЭМ!$A$39:$A$782,$A98,СВЦЭМ!$B$39:$B$782,X$83)+'СЕТ СН'!$H$14+СВЦЭМ!$D$10+'СЕТ СН'!$H$5-'СЕТ СН'!$H$24</f>
        <v>5260.9129916800002</v>
      </c>
      <c r="Y98" s="36">
        <f>SUMIFS(СВЦЭМ!$D$39:$D$782,СВЦЭМ!$A$39:$A$782,$A98,СВЦЭМ!$B$39:$B$782,Y$83)+'СЕТ СН'!$H$14+СВЦЭМ!$D$10+'СЕТ СН'!$H$5-'СЕТ СН'!$H$24</f>
        <v>5314.3179647200004</v>
      </c>
    </row>
    <row r="99" spans="1:25" ht="15.75" x14ac:dyDescent="0.2">
      <c r="A99" s="35">
        <f t="shared" si="2"/>
        <v>45428</v>
      </c>
      <c r="B99" s="36">
        <f>SUMIFS(СВЦЭМ!$D$39:$D$782,СВЦЭМ!$A$39:$A$782,$A99,СВЦЭМ!$B$39:$B$782,B$83)+'СЕТ СН'!$H$14+СВЦЭМ!$D$10+'СЕТ СН'!$H$5-'СЕТ СН'!$H$24</f>
        <v>5395.1827762000003</v>
      </c>
      <c r="C99" s="36">
        <f>SUMIFS(СВЦЭМ!$D$39:$D$782,СВЦЭМ!$A$39:$A$782,$A99,СВЦЭМ!$B$39:$B$782,C$83)+'СЕТ СН'!$H$14+СВЦЭМ!$D$10+'СЕТ СН'!$H$5-'СЕТ СН'!$H$24</f>
        <v>5491.1709234200007</v>
      </c>
      <c r="D99" s="36">
        <f>SUMIFS(СВЦЭМ!$D$39:$D$782,СВЦЭМ!$A$39:$A$782,$A99,СВЦЭМ!$B$39:$B$782,D$83)+'СЕТ СН'!$H$14+СВЦЭМ!$D$10+'СЕТ СН'!$H$5-'СЕТ СН'!$H$24</f>
        <v>5496.4041444300001</v>
      </c>
      <c r="E99" s="36">
        <f>SUMIFS(СВЦЭМ!$D$39:$D$782,СВЦЭМ!$A$39:$A$782,$A99,СВЦЭМ!$B$39:$B$782,E$83)+'СЕТ СН'!$H$14+СВЦЭМ!$D$10+'СЕТ СН'!$H$5-'СЕТ СН'!$H$24</f>
        <v>5552.3160472899999</v>
      </c>
      <c r="F99" s="36">
        <f>SUMIFS(СВЦЭМ!$D$39:$D$782,СВЦЭМ!$A$39:$A$782,$A99,СВЦЭМ!$B$39:$B$782,F$83)+'СЕТ СН'!$H$14+СВЦЭМ!$D$10+'СЕТ СН'!$H$5-'СЕТ СН'!$H$24</f>
        <v>5535.6359250599999</v>
      </c>
      <c r="G99" s="36">
        <f>SUMIFS(СВЦЭМ!$D$39:$D$782,СВЦЭМ!$A$39:$A$782,$A99,СВЦЭМ!$B$39:$B$782,G$83)+'СЕТ СН'!$H$14+СВЦЭМ!$D$10+'СЕТ СН'!$H$5-'СЕТ СН'!$H$24</f>
        <v>5500.7080822600001</v>
      </c>
      <c r="H99" s="36">
        <f>SUMIFS(СВЦЭМ!$D$39:$D$782,СВЦЭМ!$A$39:$A$782,$A99,СВЦЭМ!$B$39:$B$782,H$83)+'СЕТ СН'!$H$14+СВЦЭМ!$D$10+'СЕТ СН'!$H$5-'СЕТ СН'!$H$24</f>
        <v>5420.8933077500005</v>
      </c>
      <c r="I99" s="36">
        <f>SUMIFS(СВЦЭМ!$D$39:$D$782,СВЦЭМ!$A$39:$A$782,$A99,СВЦЭМ!$B$39:$B$782,I$83)+'СЕТ СН'!$H$14+СВЦЭМ!$D$10+'СЕТ СН'!$H$5-'СЕТ СН'!$H$24</f>
        <v>5326.3573810400003</v>
      </c>
      <c r="J99" s="36">
        <f>SUMIFS(СВЦЭМ!$D$39:$D$782,СВЦЭМ!$A$39:$A$782,$A99,СВЦЭМ!$B$39:$B$782,J$83)+'СЕТ СН'!$H$14+СВЦЭМ!$D$10+'СЕТ СН'!$H$5-'СЕТ СН'!$H$24</f>
        <v>5276.3485501600007</v>
      </c>
      <c r="K99" s="36">
        <f>SUMIFS(СВЦЭМ!$D$39:$D$782,СВЦЭМ!$A$39:$A$782,$A99,СВЦЭМ!$B$39:$B$782,K$83)+'СЕТ СН'!$H$14+СВЦЭМ!$D$10+'СЕТ СН'!$H$5-'СЕТ СН'!$H$24</f>
        <v>5255.0473341800007</v>
      </c>
      <c r="L99" s="36">
        <f>SUMIFS(СВЦЭМ!$D$39:$D$782,СВЦЭМ!$A$39:$A$782,$A99,СВЦЭМ!$B$39:$B$782,L$83)+'СЕТ СН'!$H$14+СВЦЭМ!$D$10+'СЕТ СН'!$H$5-'СЕТ СН'!$H$24</f>
        <v>5229.5596533900007</v>
      </c>
      <c r="M99" s="36">
        <f>SUMIFS(СВЦЭМ!$D$39:$D$782,СВЦЭМ!$A$39:$A$782,$A99,СВЦЭМ!$B$39:$B$782,M$83)+'СЕТ СН'!$H$14+СВЦЭМ!$D$10+'СЕТ СН'!$H$5-'СЕТ СН'!$H$24</f>
        <v>5246.8160356799999</v>
      </c>
      <c r="N99" s="36">
        <f>SUMIFS(СВЦЭМ!$D$39:$D$782,СВЦЭМ!$A$39:$A$782,$A99,СВЦЭМ!$B$39:$B$782,N$83)+'СЕТ СН'!$H$14+СВЦЭМ!$D$10+'СЕТ СН'!$H$5-'СЕТ СН'!$H$24</f>
        <v>5270.3134453600005</v>
      </c>
      <c r="O99" s="36">
        <f>SUMIFS(СВЦЭМ!$D$39:$D$782,СВЦЭМ!$A$39:$A$782,$A99,СВЦЭМ!$B$39:$B$782,O$83)+'СЕТ СН'!$H$14+СВЦЭМ!$D$10+'СЕТ СН'!$H$5-'СЕТ СН'!$H$24</f>
        <v>5275.0691626400003</v>
      </c>
      <c r="P99" s="36">
        <f>SUMIFS(СВЦЭМ!$D$39:$D$782,СВЦЭМ!$A$39:$A$782,$A99,СВЦЭМ!$B$39:$B$782,P$83)+'СЕТ СН'!$H$14+СВЦЭМ!$D$10+'СЕТ СН'!$H$5-'СЕТ СН'!$H$24</f>
        <v>5286.3795557499998</v>
      </c>
      <c r="Q99" s="36">
        <f>SUMIFS(СВЦЭМ!$D$39:$D$782,СВЦЭМ!$A$39:$A$782,$A99,СВЦЭМ!$B$39:$B$782,Q$83)+'СЕТ СН'!$H$14+СВЦЭМ!$D$10+'СЕТ СН'!$H$5-'СЕТ СН'!$H$24</f>
        <v>5308.1052418300005</v>
      </c>
      <c r="R99" s="36">
        <f>SUMIFS(СВЦЭМ!$D$39:$D$782,СВЦЭМ!$A$39:$A$782,$A99,СВЦЭМ!$B$39:$B$782,R$83)+'СЕТ СН'!$H$14+СВЦЭМ!$D$10+'СЕТ СН'!$H$5-'СЕТ СН'!$H$24</f>
        <v>5304.3205601200007</v>
      </c>
      <c r="S99" s="36">
        <f>SUMIFS(СВЦЭМ!$D$39:$D$782,СВЦЭМ!$A$39:$A$782,$A99,СВЦЭМ!$B$39:$B$782,S$83)+'СЕТ СН'!$H$14+СВЦЭМ!$D$10+'СЕТ СН'!$H$5-'СЕТ СН'!$H$24</f>
        <v>5296.3960460600001</v>
      </c>
      <c r="T99" s="36">
        <f>SUMIFS(СВЦЭМ!$D$39:$D$782,СВЦЭМ!$A$39:$A$782,$A99,СВЦЭМ!$B$39:$B$782,T$83)+'СЕТ СН'!$H$14+СВЦЭМ!$D$10+'СЕТ СН'!$H$5-'СЕТ СН'!$H$24</f>
        <v>5282.5152436400003</v>
      </c>
      <c r="U99" s="36">
        <f>SUMIFS(СВЦЭМ!$D$39:$D$782,СВЦЭМ!$A$39:$A$782,$A99,СВЦЭМ!$B$39:$B$782,U$83)+'СЕТ СН'!$H$14+СВЦЭМ!$D$10+'СЕТ СН'!$H$5-'СЕТ СН'!$H$24</f>
        <v>5268.1512187600001</v>
      </c>
      <c r="V99" s="36">
        <f>SUMIFS(СВЦЭМ!$D$39:$D$782,СВЦЭМ!$A$39:$A$782,$A99,СВЦЭМ!$B$39:$B$782,V$83)+'СЕТ СН'!$H$14+СВЦЭМ!$D$10+'СЕТ СН'!$H$5-'СЕТ СН'!$H$24</f>
        <v>5250.6048808200003</v>
      </c>
      <c r="W99" s="36">
        <f>SUMIFS(СВЦЭМ!$D$39:$D$782,СВЦЭМ!$A$39:$A$782,$A99,СВЦЭМ!$B$39:$B$782,W$83)+'СЕТ СН'!$H$14+СВЦЭМ!$D$10+'СЕТ СН'!$H$5-'СЕТ СН'!$H$24</f>
        <v>5220.4430518099998</v>
      </c>
      <c r="X99" s="36">
        <f>SUMIFS(СВЦЭМ!$D$39:$D$782,СВЦЭМ!$A$39:$A$782,$A99,СВЦЭМ!$B$39:$B$782,X$83)+'СЕТ СН'!$H$14+СВЦЭМ!$D$10+'СЕТ СН'!$H$5-'СЕТ СН'!$H$24</f>
        <v>5258.4098232300003</v>
      </c>
      <c r="Y99" s="36">
        <f>SUMIFS(СВЦЭМ!$D$39:$D$782,СВЦЭМ!$A$39:$A$782,$A99,СВЦЭМ!$B$39:$B$782,Y$83)+'СЕТ СН'!$H$14+СВЦЭМ!$D$10+'СЕТ СН'!$H$5-'СЕТ СН'!$H$24</f>
        <v>5317.42823228</v>
      </c>
    </row>
    <row r="100" spans="1:25" ht="15.75" x14ac:dyDescent="0.2">
      <c r="A100" s="35">
        <f t="shared" si="2"/>
        <v>45429</v>
      </c>
      <c r="B100" s="36">
        <f>SUMIFS(СВЦЭМ!$D$39:$D$782,СВЦЭМ!$A$39:$A$782,$A100,СВЦЭМ!$B$39:$B$782,B$83)+'СЕТ СН'!$H$14+СВЦЭМ!$D$10+'СЕТ СН'!$H$5-'СЕТ СН'!$H$24</f>
        <v>5301.6485581699999</v>
      </c>
      <c r="C100" s="36">
        <f>SUMIFS(СВЦЭМ!$D$39:$D$782,СВЦЭМ!$A$39:$A$782,$A100,СВЦЭМ!$B$39:$B$782,C$83)+'СЕТ СН'!$H$14+СВЦЭМ!$D$10+'СЕТ СН'!$H$5-'СЕТ СН'!$H$24</f>
        <v>5328.7806307000001</v>
      </c>
      <c r="D100" s="36">
        <f>SUMIFS(СВЦЭМ!$D$39:$D$782,СВЦЭМ!$A$39:$A$782,$A100,СВЦЭМ!$B$39:$B$782,D$83)+'СЕТ СН'!$H$14+СВЦЭМ!$D$10+'СЕТ СН'!$H$5-'СЕТ СН'!$H$24</f>
        <v>5335.0331955700003</v>
      </c>
      <c r="E100" s="36">
        <f>SUMIFS(СВЦЭМ!$D$39:$D$782,СВЦЭМ!$A$39:$A$782,$A100,СВЦЭМ!$B$39:$B$782,E$83)+'СЕТ СН'!$H$14+СВЦЭМ!$D$10+'СЕТ СН'!$H$5-'СЕТ СН'!$H$24</f>
        <v>5416.8218446600004</v>
      </c>
      <c r="F100" s="36">
        <f>SUMIFS(СВЦЭМ!$D$39:$D$782,СВЦЭМ!$A$39:$A$782,$A100,СВЦЭМ!$B$39:$B$782,F$83)+'СЕТ СН'!$H$14+СВЦЭМ!$D$10+'СЕТ СН'!$H$5-'СЕТ СН'!$H$24</f>
        <v>5437.1733245900004</v>
      </c>
      <c r="G100" s="36">
        <f>SUMIFS(СВЦЭМ!$D$39:$D$782,СВЦЭМ!$A$39:$A$782,$A100,СВЦЭМ!$B$39:$B$782,G$83)+'СЕТ СН'!$H$14+СВЦЭМ!$D$10+'СЕТ СН'!$H$5-'СЕТ СН'!$H$24</f>
        <v>5404.7126149200003</v>
      </c>
      <c r="H100" s="36">
        <f>SUMIFS(СВЦЭМ!$D$39:$D$782,СВЦЭМ!$A$39:$A$782,$A100,СВЦЭМ!$B$39:$B$782,H$83)+'СЕТ СН'!$H$14+СВЦЭМ!$D$10+'СЕТ СН'!$H$5-'СЕТ СН'!$H$24</f>
        <v>5384.5170844700006</v>
      </c>
      <c r="I100" s="36">
        <f>SUMIFS(СВЦЭМ!$D$39:$D$782,СВЦЭМ!$A$39:$A$782,$A100,СВЦЭМ!$B$39:$B$782,I$83)+'СЕТ СН'!$H$14+СВЦЭМ!$D$10+'СЕТ СН'!$H$5-'СЕТ СН'!$H$24</f>
        <v>5396.86811837</v>
      </c>
      <c r="J100" s="36">
        <f>SUMIFS(СВЦЭМ!$D$39:$D$782,СВЦЭМ!$A$39:$A$782,$A100,СВЦЭМ!$B$39:$B$782,J$83)+'СЕТ СН'!$H$14+СВЦЭМ!$D$10+'СЕТ СН'!$H$5-'СЕТ СН'!$H$24</f>
        <v>5337.3477761900003</v>
      </c>
      <c r="K100" s="36">
        <f>SUMIFS(СВЦЭМ!$D$39:$D$782,СВЦЭМ!$A$39:$A$782,$A100,СВЦЭМ!$B$39:$B$782,K$83)+'СЕТ СН'!$H$14+СВЦЭМ!$D$10+'СЕТ СН'!$H$5-'СЕТ СН'!$H$24</f>
        <v>5324.6880862400003</v>
      </c>
      <c r="L100" s="36">
        <f>SUMIFS(СВЦЭМ!$D$39:$D$782,СВЦЭМ!$A$39:$A$782,$A100,СВЦЭМ!$B$39:$B$782,L$83)+'СЕТ СН'!$H$14+СВЦЭМ!$D$10+'СЕТ СН'!$H$5-'СЕТ СН'!$H$24</f>
        <v>5308.6432038500006</v>
      </c>
      <c r="M100" s="36">
        <f>SUMIFS(СВЦЭМ!$D$39:$D$782,СВЦЭМ!$A$39:$A$782,$A100,СВЦЭМ!$B$39:$B$782,M$83)+'СЕТ СН'!$H$14+СВЦЭМ!$D$10+'СЕТ СН'!$H$5-'СЕТ СН'!$H$24</f>
        <v>5343.1773993500001</v>
      </c>
      <c r="N100" s="36">
        <f>SUMIFS(СВЦЭМ!$D$39:$D$782,СВЦЭМ!$A$39:$A$782,$A100,СВЦЭМ!$B$39:$B$782,N$83)+'СЕТ СН'!$H$14+СВЦЭМ!$D$10+'СЕТ СН'!$H$5-'СЕТ СН'!$H$24</f>
        <v>5347.9186564499996</v>
      </c>
      <c r="O100" s="36">
        <f>SUMIFS(СВЦЭМ!$D$39:$D$782,СВЦЭМ!$A$39:$A$782,$A100,СВЦЭМ!$B$39:$B$782,O$83)+'СЕТ СН'!$H$14+СВЦЭМ!$D$10+'СЕТ СН'!$H$5-'СЕТ СН'!$H$24</f>
        <v>5363.3962049600004</v>
      </c>
      <c r="P100" s="36">
        <f>SUMIFS(СВЦЭМ!$D$39:$D$782,СВЦЭМ!$A$39:$A$782,$A100,СВЦЭМ!$B$39:$B$782,P$83)+'СЕТ СН'!$H$14+СВЦЭМ!$D$10+'СЕТ СН'!$H$5-'СЕТ СН'!$H$24</f>
        <v>5369.3062151800004</v>
      </c>
      <c r="Q100" s="36">
        <f>SUMIFS(СВЦЭМ!$D$39:$D$782,СВЦЭМ!$A$39:$A$782,$A100,СВЦЭМ!$B$39:$B$782,Q$83)+'СЕТ СН'!$H$14+СВЦЭМ!$D$10+'СЕТ СН'!$H$5-'СЕТ СН'!$H$24</f>
        <v>5405.28900479</v>
      </c>
      <c r="R100" s="36">
        <f>SUMIFS(СВЦЭМ!$D$39:$D$782,СВЦЭМ!$A$39:$A$782,$A100,СВЦЭМ!$B$39:$B$782,R$83)+'СЕТ СН'!$H$14+СВЦЭМ!$D$10+'СЕТ СН'!$H$5-'СЕТ СН'!$H$24</f>
        <v>5414.7431956600003</v>
      </c>
      <c r="S100" s="36">
        <f>SUMIFS(СВЦЭМ!$D$39:$D$782,СВЦЭМ!$A$39:$A$782,$A100,СВЦЭМ!$B$39:$B$782,S$83)+'СЕТ СН'!$H$14+СВЦЭМ!$D$10+'СЕТ СН'!$H$5-'СЕТ СН'!$H$24</f>
        <v>5397.0918026400004</v>
      </c>
      <c r="T100" s="36">
        <f>SUMIFS(СВЦЭМ!$D$39:$D$782,СВЦЭМ!$A$39:$A$782,$A100,СВЦЭМ!$B$39:$B$782,T$83)+'СЕТ СН'!$H$14+СВЦЭМ!$D$10+'СЕТ СН'!$H$5-'СЕТ СН'!$H$24</f>
        <v>5350.6516843299996</v>
      </c>
      <c r="U100" s="36">
        <f>SUMIFS(СВЦЭМ!$D$39:$D$782,СВЦЭМ!$A$39:$A$782,$A100,СВЦЭМ!$B$39:$B$782,U$83)+'СЕТ СН'!$H$14+СВЦЭМ!$D$10+'СЕТ СН'!$H$5-'СЕТ СН'!$H$24</f>
        <v>5343.2670974499997</v>
      </c>
      <c r="V100" s="36">
        <f>SUMIFS(СВЦЭМ!$D$39:$D$782,СВЦЭМ!$A$39:$A$782,$A100,СВЦЭМ!$B$39:$B$782,V$83)+'СЕТ СН'!$H$14+СВЦЭМ!$D$10+'СЕТ СН'!$H$5-'СЕТ СН'!$H$24</f>
        <v>5326.7342740000004</v>
      </c>
      <c r="W100" s="36">
        <f>SUMIFS(СВЦЭМ!$D$39:$D$782,СВЦЭМ!$A$39:$A$782,$A100,СВЦЭМ!$B$39:$B$782,W$83)+'СЕТ СН'!$H$14+СВЦЭМ!$D$10+'СЕТ СН'!$H$5-'СЕТ СН'!$H$24</f>
        <v>5292.3223931499997</v>
      </c>
      <c r="X100" s="36">
        <f>SUMIFS(СВЦЭМ!$D$39:$D$782,СВЦЭМ!$A$39:$A$782,$A100,СВЦЭМ!$B$39:$B$782,X$83)+'СЕТ СН'!$H$14+СВЦЭМ!$D$10+'СЕТ СН'!$H$5-'СЕТ СН'!$H$24</f>
        <v>5330.9484127400001</v>
      </c>
      <c r="Y100" s="36">
        <f>SUMIFS(СВЦЭМ!$D$39:$D$782,СВЦЭМ!$A$39:$A$782,$A100,СВЦЭМ!$B$39:$B$782,Y$83)+'СЕТ СН'!$H$14+СВЦЭМ!$D$10+'СЕТ СН'!$H$5-'СЕТ СН'!$H$24</f>
        <v>5396.2906297600002</v>
      </c>
    </row>
    <row r="101" spans="1:25" ht="15.75" x14ac:dyDescent="0.2">
      <c r="A101" s="35">
        <f t="shared" si="2"/>
        <v>45430</v>
      </c>
      <c r="B101" s="36">
        <f>SUMIFS(СВЦЭМ!$D$39:$D$782,СВЦЭМ!$A$39:$A$782,$A101,СВЦЭМ!$B$39:$B$782,B$83)+'СЕТ СН'!$H$14+СВЦЭМ!$D$10+'СЕТ СН'!$H$5-'СЕТ СН'!$H$24</f>
        <v>5347.0765590000001</v>
      </c>
      <c r="C101" s="36">
        <f>SUMIFS(СВЦЭМ!$D$39:$D$782,СВЦЭМ!$A$39:$A$782,$A101,СВЦЭМ!$B$39:$B$782,C$83)+'СЕТ СН'!$H$14+СВЦЭМ!$D$10+'СЕТ СН'!$H$5-'СЕТ СН'!$H$24</f>
        <v>5426.8946376800004</v>
      </c>
      <c r="D101" s="36">
        <f>SUMIFS(СВЦЭМ!$D$39:$D$782,СВЦЭМ!$A$39:$A$782,$A101,СВЦЭМ!$B$39:$B$782,D$83)+'СЕТ СН'!$H$14+СВЦЭМ!$D$10+'СЕТ СН'!$H$5-'СЕТ СН'!$H$24</f>
        <v>5421.5422264200006</v>
      </c>
      <c r="E101" s="36">
        <f>SUMIFS(СВЦЭМ!$D$39:$D$782,СВЦЭМ!$A$39:$A$782,$A101,СВЦЭМ!$B$39:$B$782,E$83)+'СЕТ СН'!$H$14+СВЦЭМ!$D$10+'СЕТ СН'!$H$5-'СЕТ СН'!$H$24</f>
        <v>5441.8847252800006</v>
      </c>
      <c r="F101" s="36">
        <f>SUMIFS(СВЦЭМ!$D$39:$D$782,СВЦЭМ!$A$39:$A$782,$A101,СВЦЭМ!$B$39:$B$782,F$83)+'СЕТ СН'!$H$14+СВЦЭМ!$D$10+'СЕТ СН'!$H$5-'СЕТ СН'!$H$24</f>
        <v>5446.1349391800004</v>
      </c>
      <c r="G101" s="36">
        <f>SUMIFS(СВЦЭМ!$D$39:$D$782,СВЦЭМ!$A$39:$A$782,$A101,СВЦЭМ!$B$39:$B$782,G$83)+'СЕТ СН'!$H$14+СВЦЭМ!$D$10+'СЕТ СН'!$H$5-'СЕТ СН'!$H$24</f>
        <v>5450.9028831599999</v>
      </c>
      <c r="H101" s="36">
        <f>SUMIFS(СВЦЭМ!$D$39:$D$782,СВЦЭМ!$A$39:$A$782,$A101,СВЦЭМ!$B$39:$B$782,H$83)+'СЕТ СН'!$H$14+СВЦЭМ!$D$10+'СЕТ СН'!$H$5-'СЕТ СН'!$H$24</f>
        <v>5427.3493838499999</v>
      </c>
      <c r="I101" s="36">
        <f>SUMIFS(СВЦЭМ!$D$39:$D$782,СВЦЭМ!$A$39:$A$782,$A101,СВЦЭМ!$B$39:$B$782,I$83)+'СЕТ СН'!$H$14+СВЦЭМ!$D$10+'СЕТ СН'!$H$5-'СЕТ СН'!$H$24</f>
        <v>5396.04489053</v>
      </c>
      <c r="J101" s="36">
        <f>SUMIFS(СВЦЭМ!$D$39:$D$782,СВЦЭМ!$A$39:$A$782,$A101,СВЦЭМ!$B$39:$B$782,J$83)+'СЕТ СН'!$H$14+СВЦЭМ!$D$10+'СЕТ СН'!$H$5-'СЕТ СН'!$H$24</f>
        <v>5347.0585101400002</v>
      </c>
      <c r="K101" s="36">
        <f>SUMIFS(СВЦЭМ!$D$39:$D$782,СВЦЭМ!$A$39:$A$782,$A101,СВЦЭМ!$B$39:$B$782,K$83)+'СЕТ СН'!$H$14+СВЦЭМ!$D$10+'СЕТ СН'!$H$5-'СЕТ СН'!$H$24</f>
        <v>5323.0628221000006</v>
      </c>
      <c r="L101" s="36">
        <f>SUMIFS(СВЦЭМ!$D$39:$D$782,СВЦЭМ!$A$39:$A$782,$A101,СВЦЭМ!$B$39:$B$782,L$83)+'СЕТ СН'!$H$14+СВЦЭМ!$D$10+'СЕТ СН'!$H$5-'СЕТ СН'!$H$24</f>
        <v>5320.7312381700003</v>
      </c>
      <c r="M101" s="36">
        <f>SUMIFS(СВЦЭМ!$D$39:$D$782,СВЦЭМ!$A$39:$A$782,$A101,СВЦЭМ!$B$39:$B$782,M$83)+'СЕТ СН'!$H$14+СВЦЭМ!$D$10+'СЕТ СН'!$H$5-'СЕТ СН'!$H$24</f>
        <v>5348.2763477600001</v>
      </c>
      <c r="N101" s="36">
        <f>SUMIFS(СВЦЭМ!$D$39:$D$782,СВЦЭМ!$A$39:$A$782,$A101,СВЦЭМ!$B$39:$B$782,N$83)+'СЕТ СН'!$H$14+СВЦЭМ!$D$10+'СЕТ СН'!$H$5-'СЕТ СН'!$H$24</f>
        <v>5353.0709808000001</v>
      </c>
      <c r="O101" s="36">
        <f>SUMIFS(СВЦЭМ!$D$39:$D$782,СВЦЭМ!$A$39:$A$782,$A101,СВЦЭМ!$B$39:$B$782,O$83)+'СЕТ СН'!$H$14+СВЦЭМ!$D$10+'СЕТ СН'!$H$5-'СЕТ СН'!$H$24</f>
        <v>5360.3958245100002</v>
      </c>
      <c r="P101" s="36">
        <f>SUMIFS(СВЦЭМ!$D$39:$D$782,СВЦЭМ!$A$39:$A$782,$A101,СВЦЭМ!$B$39:$B$782,P$83)+'СЕТ СН'!$H$14+СВЦЭМ!$D$10+'СЕТ СН'!$H$5-'СЕТ СН'!$H$24</f>
        <v>5382.5852214300003</v>
      </c>
      <c r="Q101" s="36">
        <f>SUMIFS(СВЦЭМ!$D$39:$D$782,СВЦЭМ!$A$39:$A$782,$A101,СВЦЭМ!$B$39:$B$782,Q$83)+'СЕТ СН'!$H$14+СВЦЭМ!$D$10+'СЕТ СН'!$H$5-'СЕТ СН'!$H$24</f>
        <v>5401.3657818299998</v>
      </c>
      <c r="R101" s="36">
        <f>SUMIFS(СВЦЭМ!$D$39:$D$782,СВЦЭМ!$A$39:$A$782,$A101,СВЦЭМ!$B$39:$B$782,R$83)+'СЕТ СН'!$H$14+СВЦЭМ!$D$10+'СЕТ СН'!$H$5-'СЕТ СН'!$H$24</f>
        <v>5416.96048453</v>
      </c>
      <c r="S101" s="36">
        <f>SUMIFS(СВЦЭМ!$D$39:$D$782,СВЦЭМ!$A$39:$A$782,$A101,СВЦЭМ!$B$39:$B$782,S$83)+'СЕТ СН'!$H$14+СВЦЭМ!$D$10+'СЕТ СН'!$H$5-'СЕТ СН'!$H$24</f>
        <v>5411.2373696600007</v>
      </c>
      <c r="T101" s="36">
        <f>SUMIFS(СВЦЭМ!$D$39:$D$782,СВЦЭМ!$A$39:$A$782,$A101,СВЦЭМ!$B$39:$B$782,T$83)+'СЕТ СН'!$H$14+СВЦЭМ!$D$10+'СЕТ СН'!$H$5-'СЕТ СН'!$H$24</f>
        <v>5385.1750851699999</v>
      </c>
      <c r="U101" s="36">
        <f>SUMIFS(СВЦЭМ!$D$39:$D$782,СВЦЭМ!$A$39:$A$782,$A101,СВЦЭМ!$B$39:$B$782,U$83)+'СЕТ СН'!$H$14+СВЦЭМ!$D$10+'СЕТ СН'!$H$5-'СЕТ СН'!$H$24</f>
        <v>5360.0037675700005</v>
      </c>
      <c r="V101" s="36">
        <f>SUMIFS(СВЦЭМ!$D$39:$D$782,СВЦЭМ!$A$39:$A$782,$A101,СВЦЭМ!$B$39:$B$782,V$83)+'СЕТ СН'!$H$14+СВЦЭМ!$D$10+'СЕТ СН'!$H$5-'СЕТ СН'!$H$24</f>
        <v>5309.05658984</v>
      </c>
      <c r="W101" s="36">
        <f>SUMIFS(СВЦЭМ!$D$39:$D$782,СВЦЭМ!$A$39:$A$782,$A101,СВЦЭМ!$B$39:$B$782,W$83)+'СЕТ СН'!$H$14+СВЦЭМ!$D$10+'СЕТ СН'!$H$5-'СЕТ СН'!$H$24</f>
        <v>5265.90909938</v>
      </c>
      <c r="X101" s="36">
        <f>SUMIFS(СВЦЭМ!$D$39:$D$782,СВЦЭМ!$A$39:$A$782,$A101,СВЦЭМ!$B$39:$B$782,X$83)+'СЕТ СН'!$H$14+СВЦЭМ!$D$10+'СЕТ СН'!$H$5-'СЕТ СН'!$H$24</f>
        <v>5302.17258193</v>
      </c>
      <c r="Y101" s="36">
        <f>SUMIFS(СВЦЭМ!$D$39:$D$782,СВЦЭМ!$A$39:$A$782,$A101,СВЦЭМ!$B$39:$B$782,Y$83)+'СЕТ СН'!$H$14+СВЦЭМ!$D$10+'СЕТ СН'!$H$5-'СЕТ СН'!$H$24</f>
        <v>5376.2351552700002</v>
      </c>
    </row>
    <row r="102" spans="1:25" ht="15.75" x14ac:dyDescent="0.2">
      <c r="A102" s="35">
        <f t="shared" si="2"/>
        <v>45431</v>
      </c>
      <c r="B102" s="36">
        <f>SUMIFS(СВЦЭМ!$D$39:$D$782,СВЦЭМ!$A$39:$A$782,$A102,СВЦЭМ!$B$39:$B$782,B$83)+'СЕТ СН'!$H$14+СВЦЭМ!$D$10+'СЕТ СН'!$H$5-'СЕТ СН'!$H$24</f>
        <v>5420.5429612600001</v>
      </c>
      <c r="C102" s="36">
        <f>SUMIFS(СВЦЭМ!$D$39:$D$782,СВЦЭМ!$A$39:$A$782,$A102,СВЦЭМ!$B$39:$B$782,C$83)+'СЕТ СН'!$H$14+СВЦЭМ!$D$10+'СЕТ СН'!$H$5-'СЕТ СН'!$H$24</f>
        <v>5440.50307797</v>
      </c>
      <c r="D102" s="36">
        <f>SUMIFS(СВЦЭМ!$D$39:$D$782,СВЦЭМ!$A$39:$A$782,$A102,СВЦЭМ!$B$39:$B$782,D$83)+'СЕТ СН'!$H$14+СВЦЭМ!$D$10+'СЕТ СН'!$H$5-'СЕТ СН'!$H$24</f>
        <v>5470.3021024099999</v>
      </c>
      <c r="E102" s="36">
        <f>SUMIFS(СВЦЭМ!$D$39:$D$782,СВЦЭМ!$A$39:$A$782,$A102,СВЦЭМ!$B$39:$B$782,E$83)+'СЕТ СН'!$H$14+СВЦЭМ!$D$10+'СЕТ СН'!$H$5-'СЕТ СН'!$H$24</f>
        <v>5492.8844244100001</v>
      </c>
      <c r="F102" s="36">
        <f>SUMIFS(СВЦЭМ!$D$39:$D$782,СВЦЭМ!$A$39:$A$782,$A102,СВЦЭМ!$B$39:$B$782,F$83)+'СЕТ СН'!$H$14+СВЦЭМ!$D$10+'СЕТ СН'!$H$5-'СЕТ СН'!$H$24</f>
        <v>5494.09292955</v>
      </c>
      <c r="G102" s="36">
        <f>SUMIFS(СВЦЭМ!$D$39:$D$782,СВЦЭМ!$A$39:$A$782,$A102,СВЦЭМ!$B$39:$B$782,G$83)+'СЕТ СН'!$H$14+СВЦЭМ!$D$10+'СЕТ СН'!$H$5-'СЕТ СН'!$H$24</f>
        <v>5476.5895786600004</v>
      </c>
      <c r="H102" s="36">
        <f>SUMIFS(СВЦЭМ!$D$39:$D$782,СВЦЭМ!$A$39:$A$782,$A102,СВЦЭМ!$B$39:$B$782,H$83)+'СЕТ СН'!$H$14+СВЦЭМ!$D$10+'СЕТ СН'!$H$5-'СЕТ СН'!$H$24</f>
        <v>5492.24092483</v>
      </c>
      <c r="I102" s="36">
        <f>SUMIFS(СВЦЭМ!$D$39:$D$782,СВЦЭМ!$A$39:$A$782,$A102,СВЦЭМ!$B$39:$B$782,I$83)+'СЕТ СН'!$H$14+СВЦЭМ!$D$10+'СЕТ СН'!$H$5-'СЕТ СН'!$H$24</f>
        <v>5458.4321058700007</v>
      </c>
      <c r="J102" s="36">
        <f>SUMIFS(СВЦЭМ!$D$39:$D$782,СВЦЭМ!$A$39:$A$782,$A102,СВЦЭМ!$B$39:$B$782,J$83)+'СЕТ СН'!$H$14+СВЦЭМ!$D$10+'СЕТ СН'!$H$5-'СЕТ СН'!$H$24</f>
        <v>5360.7148854400002</v>
      </c>
      <c r="K102" s="36">
        <f>SUMIFS(СВЦЭМ!$D$39:$D$782,СВЦЭМ!$A$39:$A$782,$A102,СВЦЭМ!$B$39:$B$782,K$83)+'СЕТ СН'!$H$14+СВЦЭМ!$D$10+'СЕТ СН'!$H$5-'СЕТ СН'!$H$24</f>
        <v>5303.2832269200007</v>
      </c>
      <c r="L102" s="36">
        <f>SUMIFS(СВЦЭМ!$D$39:$D$782,СВЦЭМ!$A$39:$A$782,$A102,СВЦЭМ!$B$39:$B$782,L$83)+'СЕТ СН'!$H$14+СВЦЭМ!$D$10+'СЕТ СН'!$H$5-'СЕТ СН'!$H$24</f>
        <v>5289.6464493399999</v>
      </c>
      <c r="M102" s="36">
        <f>SUMIFS(СВЦЭМ!$D$39:$D$782,СВЦЭМ!$A$39:$A$782,$A102,СВЦЭМ!$B$39:$B$782,M$83)+'СЕТ СН'!$H$14+СВЦЭМ!$D$10+'СЕТ СН'!$H$5-'СЕТ СН'!$H$24</f>
        <v>5299.7563633600003</v>
      </c>
      <c r="N102" s="36">
        <f>SUMIFS(СВЦЭМ!$D$39:$D$782,СВЦЭМ!$A$39:$A$782,$A102,СВЦЭМ!$B$39:$B$782,N$83)+'СЕТ СН'!$H$14+СВЦЭМ!$D$10+'СЕТ СН'!$H$5-'СЕТ СН'!$H$24</f>
        <v>5296.1570994399999</v>
      </c>
      <c r="O102" s="36">
        <f>SUMIFS(СВЦЭМ!$D$39:$D$782,СВЦЭМ!$A$39:$A$782,$A102,СВЦЭМ!$B$39:$B$782,O$83)+'СЕТ СН'!$H$14+СВЦЭМ!$D$10+'СЕТ СН'!$H$5-'СЕТ СН'!$H$24</f>
        <v>5297.4730176499997</v>
      </c>
      <c r="P102" s="36">
        <f>SUMIFS(СВЦЭМ!$D$39:$D$782,СВЦЭМ!$A$39:$A$782,$A102,СВЦЭМ!$B$39:$B$782,P$83)+'СЕТ СН'!$H$14+СВЦЭМ!$D$10+'СЕТ СН'!$H$5-'СЕТ СН'!$H$24</f>
        <v>5315.5655507199999</v>
      </c>
      <c r="Q102" s="36">
        <f>SUMIFS(СВЦЭМ!$D$39:$D$782,СВЦЭМ!$A$39:$A$782,$A102,СВЦЭМ!$B$39:$B$782,Q$83)+'СЕТ СН'!$H$14+СВЦЭМ!$D$10+'СЕТ СН'!$H$5-'СЕТ СН'!$H$24</f>
        <v>5337.98107858</v>
      </c>
      <c r="R102" s="36">
        <f>SUMIFS(СВЦЭМ!$D$39:$D$782,СВЦЭМ!$A$39:$A$782,$A102,СВЦЭМ!$B$39:$B$782,R$83)+'СЕТ СН'!$H$14+СВЦЭМ!$D$10+'СЕТ СН'!$H$5-'СЕТ СН'!$H$24</f>
        <v>5341.3865064199999</v>
      </c>
      <c r="S102" s="36">
        <f>SUMIFS(СВЦЭМ!$D$39:$D$782,СВЦЭМ!$A$39:$A$782,$A102,СВЦЭМ!$B$39:$B$782,S$83)+'СЕТ СН'!$H$14+СВЦЭМ!$D$10+'СЕТ СН'!$H$5-'СЕТ СН'!$H$24</f>
        <v>5327.9675161600007</v>
      </c>
      <c r="T102" s="36">
        <f>SUMIFS(СВЦЭМ!$D$39:$D$782,СВЦЭМ!$A$39:$A$782,$A102,СВЦЭМ!$B$39:$B$782,T$83)+'СЕТ СН'!$H$14+СВЦЭМ!$D$10+'СЕТ СН'!$H$5-'СЕТ СН'!$H$24</f>
        <v>5308.6504385400003</v>
      </c>
      <c r="U102" s="36">
        <f>SUMIFS(СВЦЭМ!$D$39:$D$782,СВЦЭМ!$A$39:$A$782,$A102,СВЦЭМ!$B$39:$B$782,U$83)+'СЕТ СН'!$H$14+СВЦЭМ!$D$10+'СЕТ СН'!$H$5-'СЕТ СН'!$H$24</f>
        <v>5306.27816205</v>
      </c>
      <c r="V102" s="36">
        <f>SUMIFS(СВЦЭМ!$D$39:$D$782,СВЦЭМ!$A$39:$A$782,$A102,СВЦЭМ!$B$39:$B$782,V$83)+'СЕТ СН'!$H$14+СВЦЭМ!$D$10+'СЕТ СН'!$H$5-'СЕТ СН'!$H$24</f>
        <v>5298.6261910600006</v>
      </c>
      <c r="W102" s="36">
        <f>SUMIFS(СВЦЭМ!$D$39:$D$782,СВЦЭМ!$A$39:$A$782,$A102,СВЦЭМ!$B$39:$B$782,W$83)+'СЕТ СН'!$H$14+СВЦЭМ!$D$10+'СЕТ СН'!$H$5-'СЕТ СН'!$H$24</f>
        <v>5261.1155333900006</v>
      </c>
      <c r="X102" s="36">
        <f>SUMIFS(СВЦЭМ!$D$39:$D$782,СВЦЭМ!$A$39:$A$782,$A102,СВЦЭМ!$B$39:$B$782,X$83)+'СЕТ СН'!$H$14+СВЦЭМ!$D$10+'СЕТ СН'!$H$5-'СЕТ СН'!$H$24</f>
        <v>5300.5762811200002</v>
      </c>
      <c r="Y102" s="36">
        <f>SUMIFS(СВЦЭМ!$D$39:$D$782,СВЦЭМ!$A$39:$A$782,$A102,СВЦЭМ!$B$39:$B$782,Y$83)+'СЕТ СН'!$H$14+СВЦЭМ!$D$10+'СЕТ СН'!$H$5-'СЕТ СН'!$H$24</f>
        <v>5333.3643009200005</v>
      </c>
    </row>
    <row r="103" spans="1:25" ht="15.75" x14ac:dyDescent="0.2">
      <c r="A103" s="35">
        <f t="shared" si="2"/>
        <v>45432</v>
      </c>
      <c r="B103" s="36">
        <f>SUMIFS(СВЦЭМ!$D$39:$D$782,СВЦЭМ!$A$39:$A$782,$A103,СВЦЭМ!$B$39:$B$782,B$83)+'СЕТ СН'!$H$14+СВЦЭМ!$D$10+'СЕТ СН'!$H$5-'СЕТ СН'!$H$24</f>
        <v>5357.9793370200005</v>
      </c>
      <c r="C103" s="36">
        <f>SUMIFS(СВЦЭМ!$D$39:$D$782,СВЦЭМ!$A$39:$A$782,$A103,СВЦЭМ!$B$39:$B$782,C$83)+'СЕТ СН'!$H$14+СВЦЭМ!$D$10+'СЕТ СН'!$H$5-'СЕТ СН'!$H$24</f>
        <v>5456.1802142400002</v>
      </c>
      <c r="D103" s="36">
        <f>SUMIFS(СВЦЭМ!$D$39:$D$782,СВЦЭМ!$A$39:$A$782,$A103,СВЦЭМ!$B$39:$B$782,D$83)+'СЕТ СН'!$H$14+СВЦЭМ!$D$10+'СЕТ СН'!$H$5-'СЕТ СН'!$H$24</f>
        <v>5458.9009369599999</v>
      </c>
      <c r="E103" s="36">
        <f>SUMIFS(СВЦЭМ!$D$39:$D$782,СВЦЭМ!$A$39:$A$782,$A103,СВЦЭМ!$B$39:$B$782,E$83)+'СЕТ СН'!$H$14+СВЦЭМ!$D$10+'СЕТ СН'!$H$5-'СЕТ СН'!$H$24</f>
        <v>5522.4208722500007</v>
      </c>
      <c r="F103" s="36">
        <f>SUMIFS(СВЦЭМ!$D$39:$D$782,СВЦЭМ!$A$39:$A$782,$A103,СВЦЭМ!$B$39:$B$782,F$83)+'СЕТ СН'!$H$14+СВЦЭМ!$D$10+'СЕТ СН'!$H$5-'СЕТ СН'!$H$24</f>
        <v>5519.6593169799999</v>
      </c>
      <c r="G103" s="36">
        <f>SUMIFS(СВЦЭМ!$D$39:$D$782,СВЦЭМ!$A$39:$A$782,$A103,СВЦЭМ!$B$39:$B$782,G$83)+'СЕТ СН'!$H$14+СВЦЭМ!$D$10+'СЕТ СН'!$H$5-'СЕТ СН'!$H$24</f>
        <v>5475.6604264400003</v>
      </c>
      <c r="H103" s="36">
        <f>SUMIFS(СВЦЭМ!$D$39:$D$782,СВЦЭМ!$A$39:$A$782,$A103,СВЦЭМ!$B$39:$B$782,H$83)+'СЕТ СН'!$H$14+СВЦЭМ!$D$10+'СЕТ СН'!$H$5-'СЕТ СН'!$H$24</f>
        <v>5419.2488977399998</v>
      </c>
      <c r="I103" s="36">
        <f>SUMIFS(СВЦЭМ!$D$39:$D$782,СВЦЭМ!$A$39:$A$782,$A103,СВЦЭМ!$B$39:$B$782,I$83)+'СЕТ СН'!$H$14+СВЦЭМ!$D$10+'СЕТ СН'!$H$5-'СЕТ СН'!$H$24</f>
        <v>5351.0491103200002</v>
      </c>
      <c r="J103" s="36">
        <f>SUMIFS(СВЦЭМ!$D$39:$D$782,СВЦЭМ!$A$39:$A$782,$A103,СВЦЭМ!$B$39:$B$782,J$83)+'СЕТ СН'!$H$14+СВЦЭМ!$D$10+'СЕТ СН'!$H$5-'СЕТ СН'!$H$24</f>
        <v>5302.86576496</v>
      </c>
      <c r="K103" s="36">
        <f>SUMIFS(СВЦЭМ!$D$39:$D$782,СВЦЭМ!$A$39:$A$782,$A103,СВЦЭМ!$B$39:$B$782,K$83)+'СЕТ СН'!$H$14+СВЦЭМ!$D$10+'СЕТ СН'!$H$5-'СЕТ СН'!$H$24</f>
        <v>5299.40929968</v>
      </c>
      <c r="L103" s="36">
        <f>SUMIFS(СВЦЭМ!$D$39:$D$782,СВЦЭМ!$A$39:$A$782,$A103,СВЦЭМ!$B$39:$B$782,L$83)+'СЕТ СН'!$H$14+СВЦЭМ!$D$10+'СЕТ СН'!$H$5-'СЕТ СН'!$H$24</f>
        <v>5287.1967617</v>
      </c>
      <c r="M103" s="36">
        <f>SUMIFS(СВЦЭМ!$D$39:$D$782,СВЦЭМ!$A$39:$A$782,$A103,СВЦЭМ!$B$39:$B$782,M$83)+'СЕТ СН'!$H$14+СВЦЭМ!$D$10+'СЕТ СН'!$H$5-'СЕТ СН'!$H$24</f>
        <v>5299.7960875600002</v>
      </c>
      <c r="N103" s="36">
        <f>SUMIFS(СВЦЭМ!$D$39:$D$782,СВЦЭМ!$A$39:$A$782,$A103,СВЦЭМ!$B$39:$B$782,N$83)+'СЕТ СН'!$H$14+СВЦЭМ!$D$10+'СЕТ СН'!$H$5-'СЕТ СН'!$H$24</f>
        <v>5312.1039342000004</v>
      </c>
      <c r="O103" s="36">
        <f>SUMIFS(СВЦЭМ!$D$39:$D$782,СВЦЭМ!$A$39:$A$782,$A103,СВЦЭМ!$B$39:$B$782,O$83)+'СЕТ СН'!$H$14+СВЦЭМ!$D$10+'СЕТ СН'!$H$5-'СЕТ СН'!$H$24</f>
        <v>5310.7474537899998</v>
      </c>
      <c r="P103" s="36">
        <f>SUMIFS(СВЦЭМ!$D$39:$D$782,СВЦЭМ!$A$39:$A$782,$A103,СВЦЭМ!$B$39:$B$782,P$83)+'СЕТ СН'!$H$14+СВЦЭМ!$D$10+'СЕТ СН'!$H$5-'СЕТ СН'!$H$24</f>
        <v>5323.5525531000003</v>
      </c>
      <c r="Q103" s="36">
        <f>SUMIFS(СВЦЭМ!$D$39:$D$782,СВЦЭМ!$A$39:$A$782,$A103,СВЦЭМ!$B$39:$B$782,Q$83)+'СЕТ СН'!$H$14+СВЦЭМ!$D$10+'СЕТ СН'!$H$5-'СЕТ СН'!$H$24</f>
        <v>5330.0396298800006</v>
      </c>
      <c r="R103" s="36">
        <f>SUMIFS(СВЦЭМ!$D$39:$D$782,СВЦЭМ!$A$39:$A$782,$A103,СВЦЭМ!$B$39:$B$782,R$83)+'СЕТ СН'!$H$14+СВЦЭМ!$D$10+'СЕТ СН'!$H$5-'СЕТ СН'!$H$24</f>
        <v>5336.3167213899997</v>
      </c>
      <c r="S103" s="36">
        <f>SUMIFS(СВЦЭМ!$D$39:$D$782,СВЦЭМ!$A$39:$A$782,$A103,СВЦЭМ!$B$39:$B$782,S$83)+'СЕТ СН'!$H$14+СВЦЭМ!$D$10+'СЕТ СН'!$H$5-'СЕТ СН'!$H$24</f>
        <v>5323.2389950100005</v>
      </c>
      <c r="T103" s="36">
        <f>SUMIFS(СВЦЭМ!$D$39:$D$782,СВЦЭМ!$A$39:$A$782,$A103,СВЦЭМ!$B$39:$B$782,T$83)+'СЕТ СН'!$H$14+СВЦЭМ!$D$10+'СЕТ СН'!$H$5-'СЕТ СН'!$H$24</f>
        <v>5303.9832887900002</v>
      </c>
      <c r="U103" s="36">
        <f>SUMIFS(СВЦЭМ!$D$39:$D$782,СВЦЭМ!$A$39:$A$782,$A103,СВЦЭМ!$B$39:$B$782,U$83)+'СЕТ СН'!$H$14+СВЦЭМ!$D$10+'СЕТ СН'!$H$5-'СЕТ СН'!$H$24</f>
        <v>5309.9659147500006</v>
      </c>
      <c r="V103" s="36">
        <f>SUMIFS(СВЦЭМ!$D$39:$D$782,СВЦЭМ!$A$39:$A$782,$A103,СВЦЭМ!$B$39:$B$782,V$83)+'СЕТ СН'!$H$14+СВЦЭМ!$D$10+'СЕТ СН'!$H$5-'СЕТ СН'!$H$24</f>
        <v>5297.7933614200001</v>
      </c>
      <c r="W103" s="36">
        <f>SUMIFS(СВЦЭМ!$D$39:$D$782,СВЦЭМ!$A$39:$A$782,$A103,СВЦЭМ!$B$39:$B$782,W$83)+'СЕТ СН'!$H$14+СВЦЭМ!$D$10+'СЕТ СН'!$H$5-'СЕТ СН'!$H$24</f>
        <v>5259.12208801</v>
      </c>
      <c r="X103" s="36">
        <f>SUMIFS(СВЦЭМ!$D$39:$D$782,СВЦЭМ!$A$39:$A$782,$A103,СВЦЭМ!$B$39:$B$782,X$83)+'СЕТ СН'!$H$14+СВЦЭМ!$D$10+'СЕТ СН'!$H$5-'СЕТ СН'!$H$24</f>
        <v>5287.2718821300004</v>
      </c>
      <c r="Y103" s="36">
        <f>SUMIFS(СВЦЭМ!$D$39:$D$782,СВЦЭМ!$A$39:$A$782,$A103,СВЦЭМ!$B$39:$B$782,Y$83)+'СЕТ СН'!$H$14+СВЦЭМ!$D$10+'СЕТ СН'!$H$5-'СЕТ СН'!$H$24</f>
        <v>5329.2823738200004</v>
      </c>
    </row>
    <row r="104" spans="1:25" ht="15.75" x14ac:dyDescent="0.2">
      <c r="A104" s="35">
        <f t="shared" si="2"/>
        <v>45433</v>
      </c>
      <c r="B104" s="36">
        <f>SUMIFS(СВЦЭМ!$D$39:$D$782,СВЦЭМ!$A$39:$A$782,$A104,СВЦЭМ!$B$39:$B$782,B$83)+'СЕТ СН'!$H$14+СВЦЭМ!$D$10+'СЕТ СН'!$H$5-'СЕТ СН'!$H$24</f>
        <v>5308.42408832</v>
      </c>
      <c r="C104" s="36">
        <f>SUMIFS(СВЦЭМ!$D$39:$D$782,СВЦЭМ!$A$39:$A$782,$A104,СВЦЭМ!$B$39:$B$782,C$83)+'СЕТ СН'!$H$14+СВЦЭМ!$D$10+'СЕТ СН'!$H$5-'СЕТ СН'!$H$24</f>
        <v>5417.4364016899999</v>
      </c>
      <c r="D104" s="36">
        <f>SUMIFS(СВЦЭМ!$D$39:$D$782,СВЦЭМ!$A$39:$A$782,$A104,СВЦЭМ!$B$39:$B$782,D$83)+'СЕТ СН'!$H$14+СВЦЭМ!$D$10+'СЕТ СН'!$H$5-'СЕТ СН'!$H$24</f>
        <v>5428.6443251000001</v>
      </c>
      <c r="E104" s="36">
        <f>SUMIFS(СВЦЭМ!$D$39:$D$782,СВЦЭМ!$A$39:$A$782,$A104,СВЦЭМ!$B$39:$B$782,E$83)+'СЕТ СН'!$H$14+СВЦЭМ!$D$10+'СЕТ СН'!$H$5-'СЕТ СН'!$H$24</f>
        <v>5486.8965941000006</v>
      </c>
      <c r="F104" s="36">
        <f>SUMIFS(СВЦЭМ!$D$39:$D$782,СВЦЭМ!$A$39:$A$782,$A104,СВЦЭМ!$B$39:$B$782,F$83)+'СЕТ СН'!$H$14+СВЦЭМ!$D$10+'СЕТ СН'!$H$5-'СЕТ СН'!$H$24</f>
        <v>5480.2958493300002</v>
      </c>
      <c r="G104" s="36">
        <f>SUMIFS(СВЦЭМ!$D$39:$D$782,СВЦЭМ!$A$39:$A$782,$A104,СВЦЭМ!$B$39:$B$782,G$83)+'СЕТ СН'!$H$14+СВЦЭМ!$D$10+'СЕТ СН'!$H$5-'СЕТ СН'!$H$24</f>
        <v>5438.7520247400007</v>
      </c>
      <c r="H104" s="36">
        <f>SUMIFS(СВЦЭМ!$D$39:$D$782,СВЦЭМ!$A$39:$A$782,$A104,СВЦЭМ!$B$39:$B$782,H$83)+'СЕТ СН'!$H$14+СВЦЭМ!$D$10+'СЕТ СН'!$H$5-'СЕТ СН'!$H$24</f>
        <v>5345.9072258899996</v>
      </c>
      <c r="I104" s="36">
        <f>SUMIFS(СВЦЭМ!$D$39:$D$782,СВЦЭМ!$A$39:$A$782,$A104,СВЦЭМ!$B$39:$B$782,I$83)+'СЕТ СН'!$H$14+СВЦЭМ!$D$10+'СЕТ СН'!$H$5-'СЕТ СН'!$H$24</f>
        <v>5306.7585738799999</v>
      </c>
      <c r="J104" s="36">
        <f>SUMIFS(СВЦЭМ!$D$39:$D$782,СВЦЭМ!$A$39:$A$782,$A104,СВЦЭМ!$B$39:$B$782,J$83)+'СЕТ СН'!$H$14+СВЦЭМ!$D$10+'СЕТ СН'!$H$5-'СЕТ СН'!$H$24</f>
        <v>5302.2761601600005</v>
      </c>
      <c r="K104" s="36">
        <f>SUMIFS(СВЦЭМ!$D$39:$D$782,СВЦЭМ!$A$39:$A$782,$A104,СВЦЭМ!$B$39:$B$782,K$83)+'СЕТ СН'!$H$14+СВЦЭМ!$D$10+'СЕТ СН'!$H$5-'СЕТ СН'!$H$24</f>
        <v>5308.5228492200004</v>
      </c>
      <c r="L104" s="36">
        <f>SUMIFS(СВЦЭМ!$D$39:$D$782,СВЦЭМ!$A$39:$A$782,$A104,СВЦЭМ!$B$39:$B$782,L$83)+'СЕТ СН'!$H$14+СВЦЭМ!$D$10+'СЕТ СН'!$H$5-'СЕТ СН'!$H$24</f>
        <v>5279.5194791699996</v>
      </c>
      <c r="M104" s="36">
        <f>SUMIFS(СВЦЭМ!$D$39:$D$782,СВЦЭМ!$A$39:$A$782,$A104,СВЦЭМ!$B$39:$B$782,M$83)+'СЕТ СН'!$H$14+СВЦЭМ!$D$10+'СЕТ СН'!$H$5-'СЕТ СН'!$H$24</f>
        <v>5280.3055786900004</v>
      </c>
      <c r="N104" s="36">
        <f>SUMIFS(СВЦЭМ!$D$39:$D$782,СВЦЭМ!$A$39:$A$782,$A104,СВЦЭМ!$B$39:$B$782,N$83)+'СЕТ СН'!$H$14+СВЦЭМ!$D$10+'СЕТ СН'!$H$5-'СЕТ СН'!$H$24</f>
        <v>5253.4182810800003</v>
      </c>
      <c r="O104" s="36">
        <f>SUMIFS(СВЦЭМ!$D$39:$D$782,СВЦЭМ!$A$39:$A$782,$A104,СВЦЭМ!$B$39:$B$782,O$83)+'СЕТ СН'!$H$14+СВЦЭМ!$D$10+'СЕТ СН'!$H$5-'СЕТ СН'!$H$24</f>
        <v>5261.5348516699996</v>
      </c>
      <c r="P104" s="36">
        <f>SUMIFS(СВЦЭМ!$D$39:$D$782,СВЦЭМ!$A$39:$A$782,$A104,СВЦЭМ!$B$39:$B$782,P$83)+'СЕТ СН'!$H$14+СВЦЭМ!$D$10+'СЕТ СН'!$H$5-'СЕТ СН'!$H$24</f>
        <v>5260.39812962</v>
      </c>
      <c r="Q104" s="36">
        <f>SUMIFS(СВЦЭМ!$D$39:$D$782,СВЦЭМ!$A$39:$A$782,$A104,СВЦЭМ!$B$39:$B$782,Q$83)+'СЕТ СН'!$H$14+СВЦЭМ!$D$10+'СЕТ СН'!$H$5-'СЕТ СН'!$H$24</f>
        <v>5268.6192660899997</v>
      </c>
      <c r="R104" s="36">
        <f>SUMIFS(СВЦЭМ!$D$39:$D$782,СВЦЭМ!$A$39:$A$782,$A104,СВЦЭМ!$B$39:$B$782,R$83)+'СЕТ СН'!$H$14+СВЦЭМ!$D$10+'СЕТ СН'!$H$5-'СЕТ СН'!$H$24</f>
        <v>5268.1326082599999</v>
      </c>
      <c r="S104" s="36">
        <f>SUMIFS(СВЦЭМ!$D$39:$D$782,СВЦЭМ!$A$39:$A$782,$A104,СВЦЭМ!$B$39:$B$782,S$83)+'СЕТ СН'!$H$14+СВЦЭМ!$D$10+'СЕТ СН'!$H$5-'СЕТ СН'!$H$24</f>
        <v>5274.4051957600004</v>
      </c>
      <c r="T104" s="36">
        <f>SUMIFS(СВЦЭМ!$D$39:$D$782,СВЦЭМ!$A$39:$A$782,$A104,СВЦЭМ!$B$39:$B$782,T$83)+'СЕТ СН'!$H$14+СВЦЭМ!$D$10+'СЕТ СН'!$H$5-'СЕТ СН'!$H$24</f>
        <v>5270.9702859099998</v>
      </c>
      <c r="U104" s="36">
        <f>SUMIFS(СВЦЭМ!$D$39:$D$782,СВЦЭМ!$A$39:$A$782,$A104,СВЦЭМ!$B$39:$B$782,U$83)+'СЕТ СН'!$H$14+СВЦЭМ!$D$10+'СЕТ СН'!$H$5-'СЕТ СН'!$H$24</f>
        <v>5277.0733286800005</v>
      </c>
      <c r="V104" s="36">
        <f>SUMIFS(СВЦЭМ!$D$39:$D$782,СВЦЭМ!$A$39:$A$782,$A104,СВЦЭМ!$B$39:$B$782,V$83)+'СЕТ СН'!$H$14+СВЦЭМ!$D$10+'СЕТ СН'!$H$5-'СЕТ СН'!$H$24</f>
        <v>5255.4445869400006</v>
      </c>
      <c r="W104" s="36">
        <f>SUMIFS(СВЦЭМ!$D$39:$D$782,СВЦЭМ!$A$39:$A$782,$A104,СВЦЭМ!$B$39:$B$782,W$83)+'СЕТ СН'!$H$14+СВЦЭМ!$D$10+'СЕТ СН'!$H$5-'СЕТ СН'!$H$24</f>
        <v>5222.7624860300002</v>
      </c>
      <c r="X104" s="36">
        <f>SUMIFS(СВЦЭМ!$D$39:$D$782,СВЦЭМ!$A$39:$A$782,$A104,СВЦЭМ!$B$39:$B$782,X$83)+'СЕТ СН'!$H$14+СВЦЭМ!$D$10+'СЕТ СН'!$H$5-'СЕТ СН'!$H$24</f>
        <v>5265.2596490900005</v>
      </c>
      <c r="Y104" s="36">
        <f>SUMIFS(СВЦЭМ!$D$39:$D$782,СВЦЭМ!$A$39:$A$782,$A104,СВЦЭМ!$B$39:$B$782,Y$83)+'СЕТ СН'!$H$14+СВЦЭМ!$D$10+'СЕТ СН'!$H$5-'СЕТ СН'!$H$24</f>
        <v>5261.1436465900006</v>
      </c>
    </row>
    <row r="105" spans="1:25" ht="15.75" x14ac:dyDescent="0.2">
      <c r="A105" s="35">
        <f t="shared" si="2"/>
        <v>45434</v>
      </c>
      <c r="B105" s="36">
        <f>SUMIFS(СВЦЭМ!$D$39:$D$782,СВЦЭМ!$A$39:$A$782,$A105,СВЦЭМ!$B$39:$B$782,B$83)+'СЕТ СН'!$H$14+СВЦЭМ!$D$10+'СЕТ СН'!$H$5-'СЕТ СН'!$H$24</f>
        <v>5311.4855315900004</v>
      </c>
      <c r="C105" s="36">
        <f>SUMIFS(СВЦЭМ!$D$39:$D$782,СВЦЭМ!$A$39:$A$782,$A105,СВЦЭМ!$B$39:$B$782,C$83)+'СЕТ СН'!$H$14+СВЦЭМ!$D$10+'СЕТ СН'!$H$5-'СЕТ СН'!$H$24</f>
        <v>5387.6185514500003</v>
      </c>
      <c r="D105" s="36">
        <f>SUMIFS(СВЦЭМ!$D$39:$D$782,СВЦЭМ!$A$39:$A$782,$A105,СВЦЭМ!$B$39:$B$782,D$83)+'СЕТ СН'!$H$14+СВЦЭМ!$D$10+'СЕТ СН'!$H$5-'СЕТ СН'!$H$24</f>
        <v>5426.8427796200003</v>
      </c>
      <c r="E105" s="36">
        <f>SUMIFS(СВЦЭМ!$D$39:$D$782,СВЦЭМ!$A$39:$A$782,$A105,СВЦЭМ!$B$39:$B$782,E$83)+'СЕТ СН'!$H$14+СВЦЭМ!$D$10+'СЕТ СН'!$H$5-'СЕТ СН'!$H$24</f>
        <v>5446.0015173700003</v>
      </c>
      <c r="F105" s="36">
        <f>SUMIFS(СВЦЭМ!$D$39:$D$782,СВЦЭМ!$A$39:$A$782,$A105,СВЦЭМ!$B$39:$B$782,F$83)+'СЕТ СН'!$H$14+СВЦЭМ!$D$10+'СЕТ СН'!$H$5-'СЕТ СН'!$H$24</f>
        <v>5444.5473002899998</v>
      </c>
      <c r="G105" s="36">
        <f>SUMIFS(СВЦЭМ!$D$39:$D$782,СВЦЭМ!$A$39:$A$782,$A105,СВЦЭМ!$B$39:$B$782,G$83)+'СЕТ СН'!$H$14+СВЦЭМ!$D$10+'СЕТ СН'!$H$5-'СЕТ СН'!$H$24</f>
        <v>5449.4252645500001</v>
      </c>
      <c r="H105" s="36">
        <f>SUMIFS(СВЦЭМ!$D$39:$D$782,СВЦЭМ!$A$39:$A$782,$A105,СВЦЭМ!$B$39:$B$782,H$83)+'СЕТ СН'!$H$14+СВЦЭМ!$D$10+'СЕТ СН'!$H$5-'СЕТ СН'!$H$24</f>
        <v>5374.4625719900005</v>
      </c>
      <c r="I105" s="36">
        <f>SUMIFS(СВЦЭМ!$D$39:$D$782,СВЦЭМ!$A$39:$A$782,$A105,СВЦЭМ!$B$39:$B$782,I$83)+'СЕТ СН'!$H$14+СВЦЭМ!$D$10+'СЕТ СН'!$H$5-'СЕТ СН'!$H$24</f>
        <v>5320.5226301399998</v>
      </c>
      <c r="J105" s="36">
        <f>SUMIFS(СВЦЭМ!$D$39:$D$782,СВЦЭМ!$A$39:$A$782,$A105,СВЦЭМ!$B$39:$B$782,J$83)+'СЕТ СН'!$H$14+СВЦЭМ!$D$10+'СЕТ СН'!$H$5-'СЕТ СН'!$H$24</f>
        <v>5328.6076636100006</v>
      </c>
      <c r="K105" s="36">
        <f>SUMIFS(СВЦЭМ!$D$39:$D$782,СВЦЭМ!$A$39:$A$782,$A105,СВЦЭМ!$B$39:$B$782,K$83)+'СЕТ СН'!$H$14+СВЦЭМ!$D$10+'СЕТ СН'!$H$5-'СЕТ СН'!$H$24</f>
        <v>5298.4171378800002</v>
      </c>
      <c r="L105" s="36">
        <f>SUMIFS(СВЦЭМ!$D$39:$D$782,СВЦЭМ!$A$39:$A$782,$A105,СВЦЭМ!$B$39:$B$782,L$83)+'СЕТ СН'!$H$14+СВЦЭМ!$D$10+'СЕТ СН'!$H$5-'СЕТ СН'!$H$24</f>
        <v>5268.0709611900002</v>
      </c>
      <c r="M105" s="36">
        <f>SUMIFS(СВЦЭМ!$D$39:$D$782,СВЦЭМ!$A$39:$A$782,$A105,СВЦЭМ!$B$39:$B$782,M$83)+'СЕТ СН'!$H$14+СВЦЭМ!$D$10+'СЕТ СН'!$H$5-'СЕТ СН'!$H$24</f>
        <v>5293.9375607399998</v>
      </c>
      <c r="N105" s="36">
        <f>SUMIFS(СВЦЭМ!$D$39:$D$782,СВЦЭМ!$A$39:$A$782,$A105,СВЦЭМ!$B$39:$B$782,N$83)+'СЕТ СН'!$H$14+СВЦЭМ!$D$10+'СЕТ СН'!$H$5-'СЕТ СН'!$H$24</f>
        <v>5311.7507538500004</v>
      </c>
      <c r="O105" s="36">
        <f>SUMIFS(СВЦЭМ!$D$39:$D$782,СВЦЭМ!$A$39:$A$782,$A105,СВЦЭМ!$B$39:$B$782,O$83)+'СЕТ СН'!$H$14+СВЦЭМ!$D$10+'СЕТ СН'!$H$5-'СЕТ СН'!$H$24</f>
        <v>5320.5198940800001</v>
      </c>
      <c r="P105" s="36">
        <f>SUMIFS(СВЦЭМ!$D$39:$D$782,СВЦЭМ!$A$39:$A$782,$A105,СВЦЭМ!$B$39:$B$782,P$83)+'СЕТ СН'!$H$14+СВЦЭМ!$D$10+'СЕТ СН'!$H$5-'СЕТ СН'!$H$24</f>
        <v>5328.16195952</v>
      </c>
      <c r="Q105" s="36">
        <f>SUMIFS(СВЦЭМ!$D$39:$D$782,СВЦЭМ!$A$39:$A$782,$A105,СВЦЭМ!$B$39:$B$782,Q$83)+'СЕТ СН'!$H$14+СВЦЭМ!$D$10+'СЕТ СН'!$H$5-'СЕТ СН'!$H$24</f>
        <v>5344.3988962800004</v>
      </c>
      <c r="R105" s="36">
        <f>SUMIFS(СВЦЭМ!$D$39:$D$782,СВЦЭМ!$A$39:$A$782,$A105,СВЦЭМ!$B$39:$B$782,R$83)+'СЕТ СН'!$H$14+СВЦЭМ!$D$10+'СЕТ СН'!$H$5-'СЕТ СН'!$H$24</f>
        <v>5347.5486582600006</v>
      </c>
      <c r="S105" s="36">
        <f>SUMIFS(СВЦЭМ!$D$39:$D$782,СВЦЭМ!$A$39:$A$782,$A105,СВЦЭМ!$B$39:$B$782,S$83)+'СЕТ СН'!$H$14+СВЦЭМ!$D$10+'СЕТ СН'!$H$5-'СЕТ СН'!$H$24</f>
        <v>5352.2121319799999</v>
      </c>
      <c r="T105" s="36">
        <f>SUMIFS(СВЦЭМ!$D$39:$D$782,СВЦЭМ!$A$39:$A$782,$A105,СВЦЭМ!$B$39:$B$782,T$83)+'СЕТ СН'!$H$14+СВЦЭМ!$D$10+'СЕТ СН'!$H$5-'СЕТ СН'!$H$24</f>
        <v>5329.5490356400005</v>
      </c>
      <c r="U105" s="36">
        <f>SUMIFS(СВЦЭМ!$D$39:$D$782,СВЦЭМ!$A$39:$A$782,$A105,СВЦЭМ!$B$39:$B$782,U$83)+'СЕТ СН'!$H$14+СВЦЭМ!$D$10+'СЕТ СН'!$H$5-'СЕТ СН'!$H$24</f>
        <v>5318.4958968400006</v>
      </c>
      <c r="V105" s="36">
        <f>SUMIFS(СВЦЭМ!$D$39:$D$782,СВЦЭМ!$A$39:$A$782,$A105,СВЦЭМ!$B$39:$B$782,V$83)+'СЕТ СН'!$H$14+СВЦЭМ!$D$10+'СЕТ СН'!$H$5-'СЕТ СН'!$H$24</f>
        <v>5263.00869668</v>
      </c>
      <c r="W105" s="36">
        <f>SUMIFS(СВЦЭМ!$D$39:$D$782,СВЦЭМ!$A$39:$A$782,$A105,СВЦЭМ!$B$39:$B$782,W$83)+'СЕТ СН'!$H$14+СВЦЭМ!$D$10+'СЕТ СН'!$H$5-'СЕТ СН'!$H$24</f>
        <v>5222.60837464</v>
      </c>
      <c r="X105" s="36">
        <f>SUMIFS(СВЦЭМ!$D$39:$D$782,СВЦЭМ!$A$39:$A$782,$A105,СВЦЭМ!$B$39:$B$782,X$83)+'СЕТ СН'!$H$14+СВЦЭМ!$D$10+'СЕТ СН'!$H$5-'СЕТ СН'!$H$24</f>
        <v>5252.7375909700004</v>
      </c>
      <c r="Y105" s="36">
        <f>SUMIFS(СВЦЭМ!$D$39:$D$782,СВЦЭМ!$A$39:$A$782,$A105,СВЦЭМ!$B$39:$B$782,Y$83)+'СЕТ СН'!$H$14+СВЦЭМ!$D$10+'СЕТ СН'!$H$5-'СЕТ СН'!$H$24</f>
        <v>5260.1395971100001</v>
      </c>
    </row>
    <row r="106" spans="1:25" ht="15.75" x14ac:dyDescent="0.2">
      <c r="A106" s="35">
        <f t="shared" si="2"/>
        <v>45435</v>
      </c>
      <c r="B106" s="36">
        <f>SUMIFS(СВЦЭМ!$D$39:$D$782,СВЦЭМ!$A$39:$A$782,$A106,СВЦЭМ!$B$39:$B$782,B$83)+'СЕТ СН'!$H$14+СВЦЭМ!$D$10+'СЕТ СН'!$H$5-'СЕТ СН'!$H$24</f>
        <v>5289.2087782100007</v>
      </c>
      <c r="C106" s="36">
        <f>SUMIFS(СВЦЭМ!$D$39:$D$782,СВЦЭМ!$A$39:$A$782,$A106,СВЦЭМ!$B$39:$B$782,C$83)+'СЕТ СН'!$H$14+СВЦЭМ!$D$10+'СЕТ СН'!$H$5-'СЕТ СН'!$H$24</f>
        <v>5362.8325639499999</v>
      </c>
      <c r="D106" s="36">
        <f>SUMIFS(СВЦЭМ!$D$39:$D$782,СВЦЭМ!$A$39:$A$782,$A106,СВЦЭМ!$B$39:$B$782,D$83)+'СЕТ СН'!$H$14+СВЦЭМ!$D$10+'СЕТ СН'!$H$5-'СЕТ СН'!$H$24</f>
        <v>5383.2634526299998</v>
      </c>
      <c r="E106" s="36">
        <f>SUMIFS(СВЦЭМ!$D$39:$D$782,СВЦЭМ!$A$39:$A$782,$A106,СВЦЭМ!$B$39:$B$782,E$83)+'СЕТ СН'!$H$14+СВЦЭМ!$D$10+'СЕТ СН'!$H$5-'СЕТ СН'!$H$24</f>
        <v>5371.0730093900002</v>
      </c>
      <c r="F106" s="36">
        <f>SUMIFS(СВЦЭМ!$D$39:$D$782,СВЦЭМ!$A$39:$A$782,$A106,СВЦЭМ!$B$39:$B$782,F$83)+'СЕТ СН'!$H$14+СВЦЭМ!$D$10+'СЕТ СН'!$H$5-'СЕТ СН'!$H$24</f>
        <v>5379.0179282200006</v>
      </c>
      <c r="G106" s="36">
        <f>SUMIFS(СВЦЭМ!$D$39:$D$782,СВЦЭМ!$A$39:$A$782,$A106,СВЦЭМ!$B$39:$B$782,G$83)+'СЕТ СН'!$H$14+СВЦЭМ!$D$10+'СЕТ СН'!$H$5-'СЕТ СН'!$H$24</f>
        <v>5369.9830400299998</v>
      </c>
      <c r="H106" s="36">
        <f>SUMIFS(СВЦЭМ!$D$39:$D$782,СВЦЭМ!$A$39:$A$782,$A106,СВЦЭМ!$B$39:$B$782,H$83)+'СЕТ СН'!$H$14+СВЦЭМ!$D$10+'СЕТ СН'!$H$5-'СЕТ СН'!$H$24</f>
        <v>5375.3061704900001</v>
      </c>
      <c r="I106" s="36">
        <f>SUMIFS(СВЦЭМ!$D$39:$D$782,СВЦЭМ!$A$39:$A$782,$A106,СВЦЭМ!$B$39:$B$782,I$83)+'СЕТ СН'!$H$14+СВЦЭМ!$D$10+'СЕТ СН'!$H$5-'СЕТ СН'!$H$24</f>
        <v>5308.10143659</v>
      </c>
      <c r="J106" s="36">
        <f>SUMIFS(СВЦЭМ!$D$39:$D$782,СВЦЭМ!$A$39:$A$782,$A106,СВЦЭМ!$B$39:$B$782,J$83)+'СЕТ СН'!$H$14+СВЦЭМ!$D$10+'СЕТ СН'!$H$5-'СЕТ СН'!$H$24</f>
        <v>5277.2297951300006</v>
      </c>
      <c r="K106" s="36">
        <f>SUMIFS(СВЦЭМ!$D$39:$D$782,СВЦЭМ!$A$39:$A$782,$A106,СВЦЭМ!$B$39:$B$782,K$83)+'СЕТ СН'!$H$14+СВЦЭМ!$D$10+'СЕТ СН'!$H$5-'СЕТ СН'!$H$24</f>
        <v>5263.0565806000004</v>
      </c>
      <c r="L106" s="36">
        <f>SUMIFS(СВЦЭМ!$D$39:$D$782,СВЦЭМ!$A$39:$A$782,$A106,СВЦЭМ!$B$39:$B$782,L$83)+'СЕТ СН'!$H$14+СВЦЭМ!$D$10+'СЕТ СН'!$H$5-'СЕТ СН'!$H$24</f>
        <v>5271.62904136</v>
      </c>
      <c r="M106" s="36">
        <f>SUMIFS(СВЦЭМ!$D$39:$D$782,СВЦЭМ!$A$39:$A$782,$A106,СВЦЭМ!$B$39:$B$782,M$83)+'СЕТ СН'!$H$14+СВЦЭМ!$D$10+'СЕТ СН'!$H$5-'СЕТ СН'!$H$24</f>
        <v>5270.5249118800002</v>
      </c>
      <c r="N106" s="36">
        <f>SUMIFS(СВЦЭМ!$D$39:$D$782,СВЦЭМ!$A$39:$A$782,$A106,СВЦЭМ!$B$39:$B$782,N$83)+'СЕТ СН'!$H$14+СВЦЭМ!$D$10+'СЕТ СН'!$H$5-'СЕТ СН'!$H$24</f>
        <v>5263.9584321299999</v>
      </c>
      <c r="O106" s="36">
        <f>SUMIFS(СВЦЭМ!$D$39:$D$782,СВЦЭМ!$A$39:$A$782,$A106,СВЦЭМ!$B$39:$B$782,O$83)+'СЕТ СН'!$H$14+СВЦЭМ!$D$10+'СЕТ СН'!$H$5-'СЕТ СН'!$H$24</f>
        <v>5270.4671365200002</v>
      </c>
      <c r="P106" s="36">
        <f>SUMIFS(СВЦЭМ!$D$39:$D$782,СВЦЭМ!$A$39:$A$782,$A106,СВЦЭМ!$B$39:$B$782,P$83)+'СЕТ СН'!$H$14+СВЦЭМ!$D$10+'СЕТ СН'!$H$5-'СЕТ СН'!$H$24</f>
        <v>5278.8322355999999</v>
      </c>
      <c r="Q106" s="36">
        <f>SUMIFS(СВЦЭМ!$D$39:$D$782,СВЦЭМ!$A$39:$A$782,$A106,СВЦЭМ!$B$39:$B$782,Q$83)+'СЕТ СН'!$H$14+СВЦЭМ!$D$10+'СЕТ СН'!$H$5-'СЕТ СН'!$H$24</f>
        <v>5299.06187116</v>
      </c>
      <c r="R106" s="36">
        <f>SUMIFS(СВЦЭМ!$D$39:$D$782,СВЦЭМ!$A$39:$A$782,$A106,СВЦЭМ!$B$39:$B$782,R$83)+'СЕТ СН'!$H$14+СВЦЭМ!$D$10+'СЕТ СН'!$H$5-'СЕТ СН'!$H$24</f>
        <v>5301.7159704700007</v>
      </c>
      <c r="S106" s="36">
        <f>SUMIFS(СВЦЭМ!$D$39:$D$782,СВЦЭМ!$A$39:$A$782,$A106,СВЦЭМ!$B$39:$B$782,S$83)+'СЕТ СН'!$H$14+СВЦЭМ!$D$10+'СЕТ СН'!$H$5-'СЕТ СН'!$H$24</f>
        <v>5289.2835081700005</v>
      </c>
      <c r="T106" s="36">
        <f>SUMIFS(СВЦЭМ!$D$39:$D$782,СВЦЭМ!$A$39:$A$782,$A106,СВЦЭМ!$B$39:$B$782,T$83)+'СЕТ СН'!$H$14+СВЦЭМ!$D$10+'СЕТ СН'!$H$5-'СЕТ СН'!$H$24</f>
        <v>5289.1251672600001</v>
      </c>
      <c r="U106" s="36">
        <f>SUMIFS(СВЦЭМ!$D$39:$D$782,СВЦЭМ!$A$39:$A$782,$A106,СВЦЭМ!$B$39:$B$782,U$83)+'СЕТ СН'!$H$14+СВЦЭМ!$D$10+'СЕТ СН'!$H$5-'СЕТ СН'!$H$24</f>
        <v>5303.6569549599999</v>
      </c>
      <c r="V106" s="36">
        <f>SUMIFS(СВЦЭМ!$D$39:$D$782,СВЦЭМ!$A$39:$A$782,$A106,СВЦЭМ!$B$39:$B$782,V$83)+'СЕТ СН'!$H$14+СВЦЭМ!$D$10+'СЕТ СН'!$H$5-'СЕТ СН'!$H$24</f>
        <v>5291.7814842300004</v>
      </c>
      <c r="W106" s="36">
        <f>SUMIFS(СВЦЭМ!$D$39:$D$782,СВЦЭМ!$A$39:$A$782,$A106,СВЦЭМ!$B$39:$B$782,W$83)+'СЕТ СН'!$H$14+СВЦЭМ!$D$10+'СЕТ СН'!$H$5-'СЕТ СН'!$H$24</f>
        <v>5266.2887705100002</v>
      </c>
      <c r="X106" s="36">
        <f>SUMIFS(СВЦЭМ!$D$39:$D$782,СВЦЭМ!$A$39:$A$782,$A106,СВЦЭМ!$B$39:$B$782,X$83)+'СЕТ СН'!$H$14+СВЦЭМ!$D$10+'СЕТ СН'!$H$5-'СЕТ СН'!$H$24</f>
        <v>5294.1543971999999</v>
      </c>
      <c r="Y106" s="36">
        <f>SUMIFS(СВЦЭМ!$D$39:$D$782,СВЦЭМ!$A$39:$A$782,$A106,СВЦЭМ!$B$39:$B$782,Y$83)+'СЕТ СН'!$H$14+СВЦЭМ!$D$10+'СЕТ СН'!$H$5-'СЕТ СН'!$H$24</f>
        <v>5355.3537365100001</v>
      </c>
    </row>
    <row r="107" spans="1:25" ht="15.75" x14ac:dyDescent="0.2">
      <c r="A107" s="35">
        <f t="shared" si="2"/>
        <v>45436</v>
      </c>
      <c r="B107" s="36">
        <f>SUMIFS(СВЦЭМ!$D$39:$D$782,СВЦЭМ!$A$39:$A$782,$A107,СВЦЭМ!$B$39:$B$782,B$83)+'СЕТ СН'!$H$14+СВЦЭМ!$D$10+'СЕТ СН'!$H$5-'СЕТ СН'!$H$24</f>
        <v>5277.5126754499997</v>
      </c>
      <c r="C107" s="36">
        <f>SUMIFS(СВЦЭМ!$D$39:$D$782,СВЦЭМ!$A$39:$A$782,$A107,СВЦЭМ!$B$39:$B$782,C$83)+'СЕТ СН'!$H$14+СВЦЭМ!$D$10+'СЕТ СН'!$H$5-'СЕТ СН'!$H$24</f>
        <v>5359.7319037699999</v>
      </c>
      <c r="D107" s="36">
        <f>SUMIFS(СВЦЭМ!$D$39:$D$782,СВЦЭМ!$A$39:$A$782,$A107,СВЦЭМ!$B$39:$B$782,D$83)+'СЕТ СН'!$H$14+СВЦЭМ!$D$10+'СЕТ СН'!$H$5-'СЕТ СН'!$H$24</f>
        <v>5377.9544503100005</v>
      </c>
      <c r="E107" s="36">
        <f>SUMIFS(СВЦЭМ!$D$39:$D$782,СВЦЭМ!$A$39:$A$782,$A107,СВЦЭМ!$B$39:$B$782,E$83)+'СЕТ СН'!$H$14+СВЦЭМ!$D$10+'СЕТ СН'!$H$5-'СЕТ СН'!$H$24</f>
        <v>5443.6329681400002</v>
      </c>
      <c r="F107" s="36">
        <f>SUMIFS(СВЦЭМ!$D$39:$D$782,СВЦЭМ!$A$39:$A$782,$A107,СВЦЭМ!$B$39:$B$782,F$83)+'СЕТ СН'!$H$14+СВЦЭМ!$D$10+'СЕТ СН'!$H$5-'СЕТ СН'!$H$24</f>
        <v>5430.4294019400004</v>
      </c>
      <c r="G107" s="36">
        <f>SUMIFS(СВЦЭМ!$D$39:$D$782,СВЦЭМ!$A$39:$A$782,$A107,СВЦЭМ!$B$39:$B$782,G$83)+'СЕТ СН'!$H$14+СВЦЭМ!$D$10+'СЕТ СН'!$H$5-'СЕТ СН'!$H$24</f>
        <v>5391.9069076400001</v>
      </c>
      <c r="H107" s="36">
        <f>SUMIFS(СВЦЭМ!$D$39:$D$782,СВЦЭМ!$A$39:$A$782,$A107,СВЦЭМ!$B$39:$B$782,H$83)+'СЕТ СН'!$H$14+СВЦЭМ!$D$10+'СЕТ СН'!$H$5-'СЕТ СН'!$H$24</f>
        <v>5273.5087670800003</v>
      </c>
      <c r="I107" s="36">
        <f>SUMIFS(СВЦЭМ!$D$39:$D$782,СВЦЭМ!$A$39:$A$782,$A107,СВЦЭМ!$B$39:$B$782,I$83)+'СЕТ СН'!$H$14+СВЦЭМ!$D$10+'СЕТ СН'!$H$5-'СЕТ СН'!$H$24</f>
        <v>5186.0802860500007</v>
      </c>
      <c r="J107" s="36">
        <f>SUMIFS(СВЦЭМ!$D$39:$D$782,СВЦЭМ!$A$39:$A$782,$A107,СВЦЭМ!$B$39:$B$782,J$83)+'СЕТ СН'!$H$14+СВЦЭМ!$D$10+'СЕТ СН'!$H$5-'СЕТ СН'!$H$24</f>
        <v>5149.1082567499998</v>
      </c>
      <c r="K107" s="36">
        <f>SUMIFS(СВЦЭМ!$D$39:$D$782,СВЦЭМ!$A$39:$A$782,$A107,СВЦЭМ!$B$39:$B$782,K$83)+'СЕТ СН'!$H$14+СВЦЭМ!$D$10+'СЕТ СН'!$H$5-'СЕТ СН'!$H$24</f>
        <v>5124.8749916500001</v>
      </c>
      <c r="L107" s="36">
        <f>SUMIFS(СВЦЭМ!$D$39:$D$782,СВЦЭМ!$A$39:$A$782,$A107,СВЦЭМ!$B$39:$B$782,L$83)+'СЕТ СН'!$H$14+СВЦЭМ!$D$10+'СЕТ СН'!$H$5-'СЕТ СН'!$H$24</f>
        <v>5106.5776055400001</v>
      </c>
      <c r="M107" s="36">
        <f>SUMIFS(СВЦЭМ!$D$39:$D$782,СВЦЭМ!$A$39:$A$782,$A107,СВЦЭМ!$B$39:$B$782,M$83)+'СЕТ СН'!$H$14+СВЦЭМ!$D$10+'СЕТ СН'!$H$5-'СЕТ СН'!$H$24</f>
        <v>5106.4766899100005</v>
      </c>
      <c r="N107" s="36">
        <f>SUMIFS(СВЦЭМ!$D$39:$D$782,СВЦЭМ!$A$39:$A$782,$A107,СВЦЭМ!$B$39:$B$782,N$83)+'СЕТ СН'!$H$14+СВЦЭМ!$D$10+'СЕТ СН'!$H$5-'СЕТ СН'!$H$24</f>
        <v>5115.8083020800004</v>
      </c>
      <c r="O107" s="36">
        <f>SUMIFS(СВЦЭМ!$D$39:$D$782,СВЦЭМ!$A$39:$A$782,$A107,СВЦЭМ!$B$39:$B$782,O$83)+'СЕТ СН'!$H$14+СВЦЭМ!$D$10+'СЕТ СН'!$H$5-'СЕТ СН'!$H$24</f>
        <v>5121.2601953800004</v>
      </c>
      <c r="P107" s="36">
        <f>SUMIFS(СВЦЭМ!$D$39:$D$782,СВЦЭМ!$A$39:$A$782,$A107,СВЦЭМ!$B$39:$B$782,P$83)+'СЕТ СН'!$H$14+СВЦЭМ!$D$10+'СЕТ СН'!$H$5-'СЕТ СН'!$H$24</f>
        <v>5129.3730236000001</v>
      </c>
      <c r="Q107" s="36">
        <f>SUMIFS(СВЦЭМ!$D$39:$D$782,СВЦЭМ!$A$39:$A$782,$A107,СВЦЭМ!$B$39:$B$782,Q$83)+'СЕТ СН'!$H$14+СВЦЭМ!$D$10+'СЕТ СН'!$H$5-'СЕТ СН'!$H$24</f>
        <v>5146.9944037499999</v>
      </c>
      <c r="R107" s="36">
        <f>SUMIFS(СВЦЭМ!$D$39:$D$782,СВЦЭМ!$A$39:$A$782,$A107,СВЦЭМ!$B$39:$B$782,R$83)+'СЕТ СН'!$H$14+СВЦЭМ!$D$10+'СЕТ СН'!$H$5-'СЕТ СН'!$H$24</f>
        <v>5166.9526307100004</v>
      </c>
      <c r="S107" s="36">
        <f>SUMIFS(СВЦЭМ!$D$39:$D$782,СВЦЭМ!$A$39:$A$782,$A107,СВЦЭМ!$B$39:$B$782,S$83)+'СЕТ СН'!$H$14+СВЦЭМ!$D$10+'СЕТ СН'!$H$5-'СЕТ СН'!$H$24</f>
        <v>5161.36041965</v>
      </c>
      <c r="T107" s="36">
        <f>SUMIFS(СВЦЭМ!$D$39:$D$782,СВЦЭМ!$A$39:$A$782,$A107,СВЦЭМ!$B$39:$B$782,T$83)+'СЕТ СН'!$H$14+СВЦЭМ!$D$10+'СЕТ СН'!$H$5-'СЕТ СН'!$H$24</f>
        <v>5142.12806052</v>
      </c>
      <c r="U107" s="36">
        <f>SUMIFS(СВЦЭМ!$D$39:$D$782,СВЦЭМ!$A$39:$A$782,$A107,СВЦЭМ!$B$39:$B$782,U$83)+'СЕТ СН'!$H$14+СВЦЭМ!$D$10+'СЕТ СН'!$H$5-'СЕТ СН'!$H$24</f>
        <v>5128.0462698400006</v>
      </c>
      <c r="V107" s="36">
        <f>SUMIFS(СВЦЭМ!$D$39:$D$782,СВЦЭМ!$A$39:$A$782,$A107,СВЦЭМ!$B$39:$B$782,V$83)+'СЕТ СН'!$H$14+СВЦЭМ!$D$10+'СЕТ СН'!$H$5-'СЕТ СН'!$H$24</f>
        <v>5112.7172183900002</v>
      </c>
      <c r="W107" s="36">
        <f>SUMIFS(СВЦЭМ!$D$39:$D$782,СВЦЭМ!$A$39:$A$782,$A107,СВЦЭМ!$B$39:$B$782,W$83)+'СЕТ СН'!$H$14+СВЦЭМ!$D$10+'СЕТ СН'!$H$5-'СЕТ СН'!$H$24</f>
        <v>5092.77588535</v>
      </c>
      <c r="X107" s="36">
        <f>SUMIFS(СВЦЭМ!$D$39:$D$782,СВЦЭМ!$A$39:$A$782,$A107,СВЦЭМ!$B$39:$B$782,X$83)+'СЕТ СН'!$H$14+СВЦЭМ!$D$10+'СЕТ СН'!$H$5-'СЕТ СН'!$H$24</f>
        <v>5112.1276788499999</v>
      </c>
      <c r="Y107" s="36">
        <f>SUMIFS(СВЦЭМ!$D$39:$D$782,СВЦЭМ!$A$39:$A$782,$A107,СВЦЭМ!$B$39:$B$782,Y$83)+'СЕТ СН'!$H$14+СВЦЭМ!$D$10+'СЕТ СН'!$H$5-'СЕТ СН'!$H$24</f>
        <v>5204.5418304300001</v>
      </c>
    </row>
    <row r="108" spans="1:25" ht="15.75" x14ac:dyDescent="0.2">
      <c r="A108" s="35">
        <f t="shared" si="2"/>
        <v>45437</v>
      </c>
      <c r="B108" s="36">
        <f>SUMIFS(СВЦЭМ!$D$39:$D$782,СВЦЭМ!$A$39:$A$782,$A108,СВЦЭМ!$B$39:$B$782,B$83)+'СЕТ СН'!$H$14+СВЦЭМ!$D$10+'СЕТ СН'!$H$5-'СЕТ СН'!$H$24</f>
        <v>5187.6907924900006</v>
      </c>
      <c r="C108" s="36">
        <f>SUMIFS(СВЦЭМ!$D$39:$D$782,СВЦЭМ!$A$39:$A$782,$A108,СВЦЭМ!$B$39:$B$782,C$83)+'СЕТ СН'!$H$14+СВЦЭМ!$D$10+'СЕТ СН'!$H$5-'СЕТ СН'!$H$24</f>
        <v>5257.1209689699999</v>
      </c>
      <c r="D108" s="36">
        <f>SUMIFS(СВЦЭМ!$D$39:$D$782,СВЦЭМ!$A$39:$A$782,$A108,СВЦЭМ!$B$39:$B$782,D$83)+'СЕТ СН'!$H$14+СВЦЭМ!$D$10+'СЕТ СН'!$H$5-'СЕТ СН'!$H$24</f>
        <v>5374.5314822300006</v>
      </c>
      <c r="E108" s="36">
        <f>SUMIFS(СВЦЭМ!$D$39:$D$782,СВЦЭМ!$A$39:$A$782,$A108,СВЦЭМ!$B$39:$B$782,E$83)+'СЕТ СН'!$H$14+СВЦЭМ!$D$10+'СЕТ СН'!$H$5-'СЕТ СН'!$H$24</f>
        <v>5380.38181171</v>
      </c>
      <c r="F108" s="36">
        <f>SUMIFS(СВЦЭМ!$D$39:$D$782,СВЦЭМ!$A$39:$A$782,$A108,СВЦЭМ!$B$39:$B$782,F$83)+'СЕТ СН'!$H$14+СВЦЭМ!$D$10+'СЕТ СН'!$H$5-'СЕТ СН'!$H$24</f>
        <v>5370.5807172900004</v>
      </c>
      <c r="G108" s="36">
        <f>SUMIFS(СВЦЭМ!$D$39:$D$782,СВЦЭМ!$A$39:$A$782,$A108,СВЦЭМ!$B$39:$B$782,G$83)+'СЕТ СН'!$H$14+СВЦЭМ!$D$10+'СЕТ СН'!$H$5-'СЕТ СН'!$H$24</f>
        <v>5385.7161283200003</v>
      </c>
      <c r="H108" s="36">
        <f>SUMIFS(СВЦЭМ!$D$39:$D$782,СВЦЭМ!$A$39:$A$782,$A108,СВЦЭМ!$B$39:$B$782,H$83)+'СЕТ СН'!$H$14+СВЦЭМ!$D$10+'СЕТ СН'!$H$5-'СЕТ СН'!$H$24</f>
        <v>5334.1958293200005</v>
      </c>
      <c r="I108" s="36">
        <f>SUMIFS(СВЦЭМ!$D$39:$D$782,СВЦЭМ!$A$39:$A$782,$A108,СВЦЭМ!$B$39:$B$782,I$83)+'СЕТ СН'!$H$14+СВЦЭМ!$D$10+'СЕТ СН'!$H$5-'СЕТ СН'!$H$24</f>
        <v>5252.8978838900002</v>
      </c>
      <c r="J108" s="36">
        <f>SUMIFS(СВЦЭМ!$D$39:$D$782,СВЦЭМ!$A$39:$A$782,$A108,СВЦЭМ!$B$39:$B$782,J$83)+'СЕТ СН'!$H$14+СВЦЭМ!$D$10+'СЕТ СН'!$H$5-'СЕТ СН'!$H$24</f>
        <v>5148.3910208699999</v>
      </c>
      <c r="K108" s="36">
        <f>SUMIFS(СВЦЭМ!$D$39:$D$782,СВЦЭМ!$A$39:$A$782,$A108,СВЦЭМ!$B$39:$B$782,K$83)+'СЕТ СН'!$H$14+СВЦЭМ!$D$10+'СЕТ СН'!$H$5-'СЕТ СН'!$H$24</f>
        <v>5096.8379343699999</v>
      </c>
      <c r="L108" s="36">
        <f>SUMIFS(СВЦЭМ!$D$39:$D$782,СВЦЭМ!$A$39:$A$782,$A108,СВЦЭМ!$B$39:$B$782,L$83)+'СЕТ СН'!$H$14+СВЦЭМ!$D$10+'СЕТ СН'!$H$5-'СЕТ СН'!$H$24</f>
        <v>5089.1039982299999</v>
      </c>
      <c r="M108" s="36">
        <f>SUMIFS(СВЦЭМ!$D$39:$D$782,СВЦЭМ!$A$39:$A$782,$A108,СВЦЭМ!$B$39:$B$782,M$83)+'СЕТ СН'!$H$14+СВЦЭМ!$D$10+'СЕТ СН'!$H$5-'СЕТ СН'!$H$24</f>
        <v>5081.7395599299998</v>
      </c>
      <c r="N108" s="36">
        <f>SUMIFS(СВЦЭМ!$D$39:$D$782,СВЦЭМ!$A$39:$A$782,$A108,СВЦЭМ!$B$39:$B$782,N$83)+'СЕТ СН'!$H$14+СВЦЭМ!$D$10+'СЕТ СН'!$H$5-'СЕТ СН'!$H$24</f>
        <v>5076.7746341800002</v>
      </c>
      <c r="O108" s="36">
        <f>SUMIFS(СВЦЭМ!$D$39:$D$782,СВЦЭМ!$A$39:$A$782,$A108,СВЦЭМ!$B$39:$B$782,O$83)+'СЕТ СН'!$H$14+СВЦЭМ!$D$10+'СЕТ СН'!$H$5-'СЕТ СН'!$H$24</f>
        <v>5090.4235073700002</v>
      </c>
      <c r="P108" s="36">
        <f>SUMIFS(СВЦЭМ!$D$39:$D$782,СВЦЭМ!$A$39:$A$782,$A108,СВЦЭМ!$B$39:$B$782,P$83)+'СЕТ СН'!$H$14+СВЦЭМ!$D$10+'СЕТ СН'!$H$5-'СЕТ СН'!$H$24</f>
        <v>5100.9061057700001</v>
      </c>
      <c r="Q108" s="36">
        <f>SUMIFS(СВЦЭМ!$D$39:$D$782,СВЦЭМ!$A$39:$A$782,$A108,СВЦЭМ!$B$39:$B$782,Q$83)+'СЕТ СН'!$H$14+СВЦЭМ!$D$10+'СЕТ СН'!$H$5-'СЕТ СН'!$H$24</f>
        <v>5119.6576895100006</v>
      </c>
      <c r="R108" s="36">
        <f>SUMIFS(СВЦЭМ!$D$39:$D$782,СВЦЭМ!$A$39:$A$782,$A108,СВЦЭМ!$B$39:$B$782,R$83)+'СЕТ СН'!$H$14+СВЦЭМ!$D$10+'СЕТ СН'!$H$5-'СЕТ СН'!$H$24</f>
        <v>5134.5994123700002</v>
      </c>
      <c r="S108" s="36">
        <f>SUMIFS(СВЦЭМ!$D$39:$D$782,СВЦЭМ!$A$39:$A$782,$A108,СВЦЭМ!$B$39:$B$782,S$83)+'СЕТ СН'!$H$14+СВЦЭМ!$D$10+'СЕТ СН'!$H$5-'СЕТ СН'!$H$24</f>
        <v>5120.9245670500004</v>
      </c>
      <c r="T108" s="36">
        <f>SUMIFS(СВЦЭМ!$D$39:$D$782,СВЦЭМ!$A$39:$A$782,$A108,СВЦЭМ!$B$39:$B$782,T$83)+'СЕТ СН'!$H$14+СВЦЭМ!$D$10+'СЕТ СН'!$H$5-'СЕТ СН'!$H$24</f>
        <v>5098.9652139600003</v>
      </c>
      <c r="U108" s="36">
        <f>SUMIFS(СВЦЭМ!$D$39:$D$782,СВЦЭМ!$A$39:$A$782,$A108,СВЦЭМ!$B$39:$B$782,U$83)+'СЕТ СН'!$H$14+СВЦЭМ!$D$10+'СЕТ СН'!$H$5-'СЕТ СН'!$H$24</f>
        <v>5111.0158166800002</v>
      </c>
      <c r="V108" s="36">
        <f>SUMIFS(СВЦЭМ!$D$39:$D$782,СВЦЭМ!$A$39:$A$782,$A108,СВЦЭМ!$B$39:$B$782,V$83)+'СЕТ СН'!$H$14+СВЦЭМ!$D$10+'СЕТ СН'!$H$5-'СЕТ СН'!$H$24</f>
        <v>5112.5284703300003</v>
      </c>
      <c r="W108" s="36">
        <f>SUMIFS(СВЦЭМ!$D$39:$D$782,СВЦЭМ!$A$39:$A$782,$A108,СВЦЭМ!$B$39:$B$782,W$83)+'СЕТ СН'!$H$14+СВЦЭМ!$D$10+'СЕТ СН'!$H$5-'СЕТ СН'!$H$24</f>
        <v>5102.2739496100003</v>
      </c>
      <c r="X108" s="36">
        <f>SUMIFS(СВЦЭМ!$D$39:$D$782,СВЦЭМ!$A$39:$A$782,$A108,СВЦЭМ!$B$39:$B$782,X$83)+'СЕТ СН'!$H$14+СВЦЭМ!$D$10+'СЕТ СН'!$H$5-'СЕТ СН'!$H$24</f>
        <v>5100.0682504699998</v>
      </c>
      <c r="Y108" s="36">
        <f>SUMIFS(СВЦЭМ!$D$39:$D$782,СВЦЭМ!$A$39:$A$782,$A108,СВЦЭМ!$B$39:$B$782,Y$83)+'СЕТ СН'!$H$14+СВЦЭМ!$D$10+'СЕТ СН'!$H$5-'СЕТ СН'!$H$24</f>
        <v>5146.7418216300002</v>
      </c>
    </row>
    <row r="109" spans="1:25" ht="15.75" x14ac:dyDescent="0.2">
      <c r="A109" s="35">
        <f t="shared" si="2"/>
        <v>45438</v>
      </c>
      <c r="B109" s="36">
        <f>SUMIFS(СВЦЭМ!$D$39:$D$782,СВЦЭМ!$A$39:$A$782,$A109,СВЦЭМ!$B$39:$B$782,B$83)+'СЕТ СН'!$H$14+СВЦЭМ!$D$10+'СЕТ СН'!$H$5-'СЕТ СН'!$H$24</f>
        <v>5272.2088107600002</v>
      </c>
      <c r="C109" s="36">
        <f>SUMIFS(СВЦЭМ!$D$39:$D$782,СВЦЭМ!$A$39:$A$782,$A109,СВЦЭМ!$B$39:$B$782,C$83)+'СЕТ СН'!$H$14+СВЦЭМ!$D$10+'СЕТ СН'!$H$5-'СЕТ СН'!$H$24</f>
        <v>5334.1374671200001</v>
      </c>
      <c r="D109" s="36">
        <f>SUMIFS(СВЦЭМ!$D$39:$D$782,СВЦЭМ!$A$39:$A$782,$A109,СВЦЭМ!$B$39:$B$782,D$83)+'СЕТ СН'!$H$14+СВЦЭМ!$D$10+'СЕТ СН'!$H$5-'СЕТ СН'!$H$24</f>
        <v>5382.1275113400006</v>
      </c>
      <c r="E109" s="36">
        <f>SUMIFS(СВЦЭМ!$D$39:$D$782,СВЦЭМ!$A$39:$A$782,$A109,СВЦЭМ!$B$39:$B$782,E$83)+'СЕТ СН'!$H$14+СВЦЭМ!$D$10+'СЕТ СН'!$H$5-'СЕТ СН'!$H$24</f>
        <v>5375.4282699100004</v>
      </c>
      <c r="F109" s="36">
        <f>SUMIFS(СВЦЭМ!$D$39:$D$782,СВЦЭМ!$A$39:$A$782,$A109,СВЦЭМ!$B$39:$B$782,F$83)+'СЕТ СН'!$H$14+СВЦЭМ!$D$10+'СЕТ СН'!$H$5-'СЕТ СН'!$H$24</f>
        <v>5347.9149750200004</v>
      </c>
      <c r="G109" s="36">
        <f>SUMIFS(СВЦЭМ!$D$39:$D$782,СВЦЭМ!$A$39:$A$782,$A109,СВЦЭМ!$B$39:$B$782,G$83)+'СЕТ СН'!$H$14+СВЦЭМ!$D$10+'СЕТ СН'!$H$5-'СЕТ СН'!$H$24</f>
        <v>5355.1657663300002</v>
      </c>
      <c r="H109" s="36">
        <f>SUMIFS(СВЦЭМ!$D$39:$D$782,СВЦЭМ!$A$39:$A$782,$A109,СВЦЭМ!$B$39:$B$782,H$83)+'СЕТ СН'!$H$14+СВЦЭМ!$D$10+'СЕТ СН'!$H$5-'СЕТ СН'!$H$24</f>
        <v>5348.8965146099999</v>
      </c>
      <c r="I109" s="36">
        <f>SUMIFS(СВЦЭМ!$D$39:$D$782,СВЦЭМ!$A$39:$A$782,$A109,СВЦЭМ!$B$39:$B$782,I$83)+'СЕТ СН'!$H$14+СВЦЭМ!$D$10+'СЕТ СН'!$H$5-'СЕТ СН'!$H$24</f>
        <v>5325.1144205999999</v>
      </c>
      <c r="J109" s="36">
        <f>SUMIFS(СВЦЭМ!$D$39:$D$782,СВЦЭМ!$A$39:$A$782,$A109,СВЦЭМ!$B$39:$B$782,J$83)+'СЕТ СН'!$H$14+СВЦЭМ!$D$10+'СЕТ СН'!$H$5-'СЕТ СН'!$H$24</f>
        <v>5249.4025778900004</v>
      </c>
      <c r="K109" s="36">
        <f>SUMIFS(СВЦЭМ!$D$39:$D$782,СВЦЭМ!$A$39:$A$782,$A109,СВЦЭМ!$B$39:$B$782,K$83)+'СЕТ СН'!$H$14+СВЦЭМ!$D$10+'СЕТ СН'!$H$5-'СЕТ СН'!$H$24</f>
        <v>5176.0340343300004</v>
      </c>
      <c r="L109" s="36">
        <f>SUMIFS(СВЦЭМ!$D$39:$D$782,СВЦЭМ!$A$39:$A$782,$A109,СВЦЭМ!$B$39:$B$782,L$83)+'СЕТ СН'!$H$14+СВЦЭМ!$D$10+'СЕТ СН'!$H$5-'СЕТ СН'!$H$24</f>
        <v>5153.7229157100001</v>
      </c>
      <c r="M109" s="36">
        <f>SUMIFS(СВЦЭМ!$D$39:$D$782,СВЦЭМ!$A$39:$A$782,$A109,СВЦЭМ!$B$39:$B$782,M$83)+'СЕТ СН'!$H$14+СВЦЭМ!$D$10+'СЕТ СН'!$H$5-'СЕТ СН'!$H$24</f>
        <v>5147.7400640699998</v>
      </c>
      <c r="N109" s="36">
        <f>SUMIFS(СВЦЭМ!$D$39:$D$782,СВЦЭМ!$A$39:$A$782,$A109,СВЦЭМ!$B$39:$B$782,N$83)+'СЕТ СН'!$H$14+СВЦЭМ!$D$10+'СЕТ СН'!$H$5-'СЕТ СН'!$H$24</f>
        <v>5157.4042715800006</v>
      </c>
      <c r="O109" s="36">
        <f>SUMIFS(СВЦЭМ!$D$39:$D$782,СВЦЭМ!$A$39:$A$782,$A109,СВЦЭМ!$B$39:$B$782,O$83)+'СЕТ СН'!$H$14+СВЦЭМ!$D$10+'СЕТ СН'!$H$5-'СЕТ СН'!$H$24</f>
        <v>5178.7000402499998</v>
      </c>
      <c r="P109" s="36">
        <f>SUMIFS(СВЦЭМ!$D$39:$D$782,СВЦЭМ!$A$39:$A$782,$A109,СВЦЭМ!$B$39:$B$782,P$83)+'СЕТ СН'!$H$14+СВЦЭМ!$D$10+'СЕТ СН'!$H$5-'СЕТ СН'!$H$24</f>
        <v>5185.7285314199999</v>
      </c>
      <c r="Q109" s="36">
        <f>SUMIFS(СВЦЭМ!$D$39:$D$782,СВЦЭМ!$A$39:$A$782,$A109,СВЦЭМ!$B$39:$B$782,Q$83)+'СЕТ СН'!$H$14+СВЦЭМ!$D$10+'СЕТ СН'!$H$5-'СЕТ СН'!$H$24</f>
        <v>5201.1908954200007</v>
      </c>
      <c r="R109" s="36">
        <f>SUMIFS(СВЦЭМ!$D$39:$D$782,СВЦЭМ!$A$39:$A$782,$A109,СВЦЭМ!$B$39:$B$782,R$83)+'СЕТ СН'!$H$14+СВЦЭМ!$D$10+'СЕТ СН'!$H$5-'СЕТ СН'!$H$24</f>
        <v>5203.9121889500002</v>
      </c>
      <c r="S109" s="36">
        <f>SUMIFS(СВЦЭМ!$D$39:$D$782,СВЦЭМ!$A$39:$A$782,$A109,СВЦЭМ!$B$39:$B$782,S$83)+'СЕТ СН'!$H$14+СВЦЭМ!$D$10+'СЕТ СН'!$H$5-'СЕТ СН'!$H$24</f>
        <v>5185.2407590500006</v>
      </c>
      <c r="T109" s="36">
        <f>SUMIFS(СВЦЭМ!$D$39:$D$782,СВЦЭМ!$A$39:$A$782,$A109,СВЦЭМ!$B$39:$B$782,T$83)+'СЕТ СН'!$H$14+СВЦЭМ!$D$10+'СЕТ СН'!$H$5-'СЕТ СН'!$H$24</f>
        <v>5154.7656193000003</v>
      </c>
      <c r="U109" s="36">
        <f>SUMIFS(СВЦЭМ!$D$39:$D$782,СВЦЭМ!$A$39:$A$782,$A109,СВЦЭМ!$B$39:$B$782,U$83)+'СЕТ СН'!$H$14+СВЦЭМ!$D$10+'СЕТ СН'!$H$5-'СЕТ СН'!$H$24</f>
        <v>5150.2493810599999</v>
      </c>
      <c r="V109" s="36">
        <f>SUMIFS(СВЦЭМ!$D$39:$D$782,СВЦЭМ!$A$39:$A$782,$A109,СВЦЭМ!$B$39:$B$782,V$83)+'СЕТ СН'!$H$14+СВЦЭМ!$D$10+'СЕТ СН'!$H$5-'СЕТ СН'!$H$24</f>
        <v>5157.8094523700001</v>
      </c>
      <c r="W109" s="36">
        <f>SUMIFS(СВЦЭМ!$D$39:$D$782,СВЦЭМ!$A$39:$A$782,$A109,СВЦЭМ!$B$39:$B$782,W$83)+'СЕТ СН'!$H$14+СВЦЭМ!$D$10+'СЕТ СН'!$H$5-'СЕТ СН'!$H$24</f>
        <v>5134.7847371799999</v>
      </c>
      <c r="X109" s="36">
        <f>SUMIFS(СВЦЭМ!$D$39:$D$782,СВЦЭМ!$A$39:$A$782,$A109,СВЦЭМ!$B$39:$B$782,X$83)+'СЕТ СН'!$H$14+СВЦЭМ!$D$10+'СЕТ СН'!$H$5-'СЕТ СН'!$H$24</f>
        <v>5137.2365827900003</v>
      </c>
      <c r="Y109" s="36">
        <f>SUMIFS(СВЦЭМ!$D$39:$D$782,СВЦЭМ!$A$39:$A$782,$A109,СВЦЭМ!$B$39:$B$782,Y$83)+'СЕТ СН'!$H$14+СВЦЭМ!$D$10+'СЕТ СН'!$H$5-'СЕТ СН'!$H$24</f>
        <v>5166.5099007400004</v>
      </c>
    </row>
    <row r="110" spans="1:25" ht="15.75" x14ac:dyDescent="0.2">
      <c r="A110" s="35">
        <f t="shared" si="2"/>
        <v>45439</v>
      </c>
      <c r="B110" s="36">
        <f>SUMIFS(СВЦЭМ!$D$39:$D$782,СВЦЭМ!$A$39:$A$782,$A110,СВЦЭМ!$B$39:$B$782,B$83)+'СЕТ СН'!$H$14+СВЦЭМ!$D$10+'СЕТ СН'!$H$5-'СЕТ СН'!$H$24</f>
        <v>5271.0296363200005</v>
      </c>
      <c r="C110" s="36">
        <f>SUMIFS(СВЦЭМ!$D$39:$D$782,СВЦЭМ!$A$39:$A$782,$A110,СВЦЭМ!$B$39:$B$782,C$83)+'СЕТ СН'!$H$14+СВЦЭМ!$D$10+'СЕТ СН'!$H$5-'СЕТ СН'!$H$24</f>
        <v>5351.6161189000004</v>
      </c>
      <c r="D110" s="36">
        <f>SUMIFS(СВЦЭМ!$D$39:$D$782,СВЦЭМ!$A$39:$A$782,$A110,СВЦЭМ!$B$39:$B$782,D$83)+'СЕТ СН'!$H$14+СВЦЭМ!$D$10+'СЕТ СН'!$H$5-'СЕТ СН'!$H$24</f>
        <v>5415.6802469200002</v>
      </c>
      <c r="E110" s="36">
        <f>SUMIFS(СВЦЭМ!$D$39:$D$782,СВЦЭМ!$A$39:$A$782,$A110,СВЦЭМ!$B$39:$B$782,E$83)+'СЕТ СН'!$H$14+СВЦЭМ!$D$10+'СЕТ СН'!$H$5-'СЕТ СН'!$H$24</f>
        <v>5401.5408510200004</v>
      </c>
      <c r="F110" s="36">
        <f>SUMIFS(СВЦЭМ!$D$39:$D$782,СВЦЭМ!$A$39:$A$782,$A110,СВЦЭМ!$B$39:$B$782,F$83)+'СЕТ СН'!$H$14+СВЦЭМ!$D$10+'СЕТ СН'!$H$5-'СЕТ СН'!$H$24</f>
        <v>5404.3101119200001</v>
      </c>
      <c r="G110" s="36">
        <f>SUMIFS(СВЦЭМ!$D$39:$D$782,СВЦЭМ!$A$39:$A$782,$A110,СВЦЭМ!$B$39:$B$782,G$83)+'СЕТ СН'!$H$14+СВЦЭМ!$D$10+'СЕТ СН'!$H$5-'СЕТ СН'!$H$24</f>
        <v>5378.8328526400001</v>
      </c>
      <c r="H110" s="36">
        <f>SUMIFS(СВЦЭМ!$D$39:$D$782,СВЦЭМ!$A$39:$A$782,$A110,СВЦЭМ!$B$39:$B$782,H$83)+'СЕТ СН'!$H$14+СВЦЭМ!$D$10+'СЕТ СН'!$H$5-'СЕТ СН'!$H$24</f>
        <v>5326.9384836200006</v>
      </c>
      <c r="I110" s="36">
        <f>SUMIFS(СВЦЭМ!$D$39:$D$782,СВЦЭМ!$A$39:$A$782,$A110,СВЦЭМ!$B$39:$B$782,I$83)+'СЕТ СН'!$H$14+СВЦЭМ!$D$10+'СЕТ СН'!$H$5-'СЕТ СН'!$H$24</f>
        <v>5250.7297108599996</v>
      </c>
      <c r="J110" s="36">
        <f>SUMIFS(СВЦЭМ!$D$39:$D$782,СВЦЭМ!$A$39:$A$782,$A110,СВЦЭМ!$B$39:$B$782,J$83)+'СЕТ СН'!$H$14+СВЦЭМ!$D$10+'СЕТ СН'!$H$5-'СЕТ СН'!$H$24</f>
        <v>5217.1450070400006</v>
      </c>
      <c r="K110" s="36">
        <f>SUMIFS(СВЦЭМ!$D$39:$D$782,СВЦЭМ!$A$39:$A$782,$A110,СВЦЭМ!$B$39:$B$782,K$83)+'СЕТ СН'!$H$14+СВЦЭМ!$D$10+'СЕТ СН'!$H$5-'СЕТ СН'!$H$24</f>
        <v>5175.9157669400001</v>
      </c>
      <c r="L110" s="36">
        <f>SUMIFS(СВЦЭМ!$D$39:$D$782,СВЦЭМ!$A$39:$A$782,$A110,СВЦЭМ!$B$39:$B$782,L$83)+'СЕТ СН'!$H$14+СВЦЭМ!$D$10+'СЕТ СН'!$H$5-'СЕТ СН'!$H$24</f>
        <v>5110.3959109200005</v>
      </c>
      <c r="M110" s="36">
        <f>SUMIFS(СВЦЭМ!$D$39:$D$782,СВЦЭМ!$A$39:$A$782,$A110,СВЦЭМ!$B$39:$B$782,M$83)+'СЕТ СН'!$H$14+СВЦЭМ!$D$10+'СЕТ СН'!$H$5-'СЕТ СН'!$H$24</f>
        <v>5116.5849178999997</v>
      </c>
      <c r="N110" s="36">
        <f>SUMIFS(СВЦЭМ!$D$39:$D$782,СВЦЭМ!$A$39:$A$782,$A110,СВЦЭМ!$B$39:$B$782,N$83)+'СЕТ СН'!$H$14+СВЦЭМ!$D$10+'СЕТ СН'!$H$5-'СЕТ СН'!$H$24</f>
        <v>5172.9201516100002</v>
      </c>
      <c r="O110" s="36">
        <f>SUMIFS(СВЦЭМ!$D$39:$D$782,СВЦЭМ!$A$39:$A$782,$A110,СВЦЭМ!$B$39:$B$782,O$83)+'СЕТ СН'!$H$14+СВЦЭМ!$D$10+'СЕТ СН'!$H$5-'СЕТ СН'!$H$24</f>
        <v>5148.3370568299997</v>
      </c>
      <c r="P110" s="36">
        <f>SUMIFS(СВЦЭМ!$D$39:$D$782,СВЦЭМ!$A$39:$A$782,$A110,СВЦЭМ!$B$39:$B$782,P$83)+'СЕТ СН'!$H$14+СВЦЭМ!$D$10+'СЕТ СН'!$H$5-'СЕТ СН'!$H$24</f>
        <v>5155.7569101899999</v>
      </c>
      <c r="Q110" s="36">
        <f>SUMIFS(СВЦЭМ!$D$39:$D$782,СВЦЭМ!$A$39:$A$782,$A110,СВЦЭМ!$B$39:$B$782,Q$83)+'СЕТ СН'!$H$14+СВЦЭМ!$D$10+'СЕТ СН'!$H$5-'СЕТ СН'!$H$24</f>
        <v>5178.7560576100004</v>
      </c>
      <c r="R110" s="36">
        <f>SUMIFS(СВЦЭМ!$D$39:$D$782,СВЦЭМ!$A$39:$A$782,$A110,СВЦЭМ!$B$39:$B$782,R$83)+'СЕТ СН'!$H$14+СВЦЭМ!$D$10+'СЕТ СН'!$H$5-'СЕТ СН'!$H$24</f>
        <v>5181.3568460200004</v>
      </c>
      <c r="S110" s="36">
        <f>SUMIFS(СВЦЭМ!$D$39:$D$782,СВЦЭМ!$A$39:$A$782,$A110,СВЦЭМ!$B$39:$B$782,S$83)+'СЕТ СН'!$H$14+СВЦЭМ!$D$10+'СЕТ СН'!$H$5-'СЕТ СН'!$H$24</f>
        <v>5201.5084894800002</v>
      </c>
      <c r="T110" s="36">
        <f>SUMIFS(СВЦЭМ!$D$39:$D$782,СВЦЭМ!$A$39:$A$782,$A110,СВЦЭМ!$B$39:$B$782,T$83)+'СЕТ СН'!$H$14+СВЦЭМ!$D$10+'СЕТ СН'!$H$5-'СЕТ СН'!$H$24</f>
        <v>5200.6602555299996</v>
      </c>
      <c r="U110" s="36">
        <f>SUMIFS(СВЦЭМ!$D$39:$D$782,СВЦЭМ!$A$39:$A$782,$A110,СВЦЭМ!$B$39:$B$782,U$83)+'СЕТ СН'!$H$14+СВЦЭМ!$D$10+'СЕТ СН'!$H$5-'СЕТ СН'!$H$24</f>
        <v>5191.7144669099998</v>
      </c>
      <c r="V110" s="36">
        <f>SUMIFS(СВЦЭМ!$D$39:$D$782,СВЦЭМ!$A$39:$A$782,$A110,СВЦЭМ!$B$39:$B$782,V$83)+'СЕТ СН'!$H$14+СВЦЭМ!$D$10+'СЕТ СН'!$H$5-'СЕТ СН'!$H$24</f>
        <v>5157.1304773800002</v>
      </c>
      <c r="W110" s="36">
        <f>SUMIFS(СВЦЭМ!$D$39:$D$782,СВЦЭМ!$A$39:$A$782,$A110,СВЦЭМ!$B$39:$B$782,W$83)+'СЕТ СН'!$H$14+СВЦЭМ!$D$10+'СЕТ СН'!$H$5-'СЕТ СН'!$H$24</f>
        <v>5117.8035109800003</v>
      </c>
      <c r="X110" s="36">
        <f>SUMIFS(СВЦЭМ!$D$39:$D$782,СВЦЭМ!$A$39:$A$782,$A110,СВЦЭМ!$B$39:$B$782,X$83)+'СЕТ СН'!$H$14+СВЦЭМ!$D$10+'СЕТ СН'!$H$5-'СЕТ СН'!$H$24</f>
        <v>5164.0646917699996</v>
      </c>
      <c r="Y110" s="36">
        <f>SUMIFS(СВЦЭМ!$D$39:$D$782,СВЦЭМ!$A$39:$A$782,$A110,СВЦЭМ!$B$39:$B$782,Y$83)+'СЕТ СН'!$H$14+СВЦЭМ!$D$10+'СЕТ СН'!$H$5-'СЕТ СН'!$H$24</f>
        <v>5195.2545754800003</v>
      </c>
    </row>
    <row r="111" spans="1:25" ht="15.75" x14ac:dyDescent="0.2">
      <c r="A111" s="35">
        <f t="shared" si="2"/>
        <v>45440</v>
      </c>
      <c r="B111" s="36">
        <f>SUMIFS(СВЦЭМ!$D$39:$D$782,СВЦЭМ!$A$39:$A$782,$A111,СВЦЭМ!$B$39:$B$782,B$83)+'СЕТ СН'!$H$14+СВЦЭМ!$D$10+'СЕТ СН'!$H$5-'СЕТ СН'!$H$24</f>
        <v>5268.8534104500004</v>
      </c>
      <c r="C111" s="36">
        <f>SUMIFS(СВЦЭМ!$D$39:$D$782,СВЦЭМ!$A$39:$A$782,$A111,СВЦЭМ!$B$39:$B$782,C$83)+'СЕТ СН'!$H$14+СВЦЭМ!$D$10+'СЕТ СН'!$H$5-'СЕТ СН'!$H$24</f>
        <v>5325.6950097500003</v>
      </c>
      <c r="D111" s="36">
        <f>SUMIFS(СВЦЭМ!$D$39:$D$782,СВЦЭМ!$A$39:$A$782,$A111,СВЦЭМ!$B$39:$B$782,D$83)+'СЕТ СН'!$H$14+СВЦЭМ!$D$10+'СЕТ СН'!$H$5-'СЕТ СН'!$H$24</f>
        <v>5392.2138823200003</v>
      </c>
      <c r="E111" s="36">
        <f>SUMIFS(СВЦЭМ!$D$39:$D$782,СВЦЭМ!$A$39:$A$782,$A111,СВЦЭМ!$B$39:$B$782,E$83)+'СЕТ СН'!$H$14+СВЦЭМ!$D$10+'СЕТ СН'!$H$5-'СЕТ СН'!$H$24</f>
        <v>5392.2143792900006</v>
      </c>
      <c r="F111" s="36">
        <f>SUMIFS(СВЦЭМ!$D$39:$D$782,СВЦЭМ!$A$39:$A$782,$A111,СВЦЭМ!$B$39:$B$782,F$83)+'СЕТ СН'!$H$14+СВЦЭМ!$D$10+'СЕТ СН'!$H$5-'СЕТ СН'!$H$24</f>
        <v>5391.9248443200004</v>
      </c>
      <c r="G111" s="36">
        <f>SUMIFS(СВЦЭМ!$D$39:$D$782,СВЦЭМ!$A$39:$A$782,$A111,СВЦЭМ!$B$39:$B$782,G$83)+'СЕТ СН'!$H$14+СВЦЭМ!$D$10+'СЕТ СН'!$H$5-'СЕТ СН'!$H$24</f>
        <v>5377.4256995200003</v>
      </c>
      <c r="H111" s="36">
        <f>SUMIFS(СВЦЭМ!$D$39:$D$782,СВЦЭМ!$A$39:$A$782,$A111,СВЦЭМ!$B$39:$B$782,H$83)+'СЕТ СН'!$H$14+СВЦЭМ!$D$10+'СЕТ СН'!$H$5-'СЕТ СН'!$H$24</f>
        <v>5294.2402089300003</v>
      </c>
      <c r="I111" s="36">
        <f>SUMIFS(СВЦЭМ!$D$39:$D$782,СВЦЭМ!$A$39:$A$782,$A111,СВЦЭМ!$B$39:$B$782,I$83)+'СЕТ СН'!$H$14+СВЦЭМ!$D$10+'СЕТ СН'!$H$5-'СЕТ СН'!$H$24</f>
        <v>5209.3566068199998</v>
      </c>
      <c r="J111" s="36">
        <f>SUMIFS(СВЦЭМ!$D$39:$D$782,СВЦЭМ!$A$39:$A$782,$A111,СВЦЭМ!$B$39:$B$782,J$83)+'СЕТ СН'!$H$14+СВЦЭМ!$D$10+'СЕТ СН'!$H$5-'СЕТ СН'!$H$24</f>
        <v>5177.6432962600002</v>
      </c>
      <c r="K111" s="36">
        <f>SUMIFS(СВЦЭМ!$D$39:$D$782,СВЦЭМ!$A$39:$A$782,$A111,СВЦЭМ!$B$39:$B$782,K$83)+'СЕТ СН'!$H$14+СВЦЭМ!$D$10+'СЕТ СН'!$H$5-'СЕТ СН'!$H$24</f>
        <v>5167.9351056200003</v>
      </c>
      <c r="L111" s="36">
        <f>SUMIFS(СВЦЭМ!$D$39:$D$782,СВЦЭМ!$A$39:$A$782,$A111,СВЦЭМ!$B$39:$B$782,L$83)+'СЕТ СН'!$H$14+СВЦЭМ!$D$10+'СЕТ СН'!$H$5-'СЕТ СН'!$H$24</f>
        <v>5117.5224198300002</v>
      </c>
      <c r="M111" s="36">
        <f>SUMIFS(СВЦЭМ!$D$39:$D$782,СВЦЭМ!$A$39:$A$782,$A111,СВЦЭМ!$B$39:$B$782,M$83)+'СЕТ СН'!$H$14+СВЦЭМ!$D$10+'СЕТ СН'!$H$5-'СЕТ СН'!$H$24</f>
        <v>5132.3712649400004</v>
      </c>
      <c r="N111" s="36">
        <f>SUMIFS(СВЦЭМ!$D$39:$D$782,СВЦЭМ!$A$39:$A$782,$A111,СВЦЭМ!$B$39:$B$782,N$83)+'СЕТ СН'!$H$14+СВЦЭМ!$D$10+'СЕТ СН'!$H$5-'СЕТ СН'!$H$24</f>
        <v>5136.0639190000002</v>
      </c>
      <c r="O111" s="36">
        <f>SUMIFS(СВЦЭМ!$D$39:$D$782,СВЦЭМ!$A$39:$A$782,$A111,СВЦЭМ!$B$39:$B$782,O$83)+'СЕТ СН'!$H$14+СВЦЭМ!$D$10+'СЕТ СН'!$H$5-'СЕТ СН'!$H$24</f>
        <v>5142.02000916</v>
      </c>
      <c r="P111" s="36">
        <f>SUMIFS(СВЦЭМ!$D$39:$D$782,СВЦЭМ!$A$39:$A$782,$A111,СВЦЭМ!$B$39:$B$782,P$83)+'СЕТ СН'!$H$14+СВЦЭМ!$D$10+'СЕТ СН'!$H$5-'СЕТ СН'!$H$24</f>
        <v>5228.9623766200002</v>
      </c>
      <c r="Q111" s="36">
        <f>SUMIFS(СВЦЭМ!$D$39:$D$782,СВЦЭМ!$A$39:$A$782,$A111,СВЦЭМ!$B$39:$B$782,Q$83)+'СЕТ СН'!$H$14+СВЦЭМ!$D$10+'СЕТ СН'!$H$5-'СЕТ СН'!$H$24</f>
        <v>5237.5243366200002</v>
      </c>
      <c r="R111" s="36">
        <f>SUMIFS(СВЦЭМ!$D$39:$D$782,СВЦЭМ!$A$39:$A$782,$A111,СВЦЭМ!$B$39:$B$782,R$83)+'СЕТ СН'!$H$14+СВЦЭМ!$D$10+'СЕТ СН'!$H$5-'СЕТ СН'!$H$24</f>
        <v>5261.3047103099998</v>
      </c>
      <c r="S111" s="36">
        <f>SUMIFS(СВЦЭМ!$D$39:$D$782,СВЦЭМ!$A$39:$A$782,$A111,СВЦЭМ!$B$39:$B$782,S$83)+'СЕТ СН'!$H$14+СВЦЭМ!$D$10+'СЕТ СН'!$H$5-'СЕТ СН'!$H$24</f>
        <v>5234.9893521399999</v>
      </c>
      <c r="T111" s="36">
        <f>SUMIFS(СВЦЭМ!$D$39:$D$782,СВЦЭМ!$A$39:$A$782,$A111,СВЦЭМ!$B$39:$B$782,T$83)+'СЕТ СН'!$H$14+СВЦЭМ!$D$10+'СЕТ СН'!$H$5-'СЕТ СН'!$H$24</f>
        <v>5247.82165257</v>
      </c>
      <c r="U111" s="36">
        <f>SUMIFS(СВЦЭМ!$D$39:$D$782,СВЦЭМ!$A$39:$A$782,$A111,СВЦЭМ!$B$39:$B$782,U$83)+'СЕТ СН'!$H$14+СВЦЭМ!$D$10+'СЕТ СН'!$H$5-'СЕТ СН'!$H$24</f>
        <v>5191.5412353900001</v>
      </c>
      <c r="V111" s="36">
        <f>SUMIFS(СВЦЭМ!$D$39:$D$782,СВЦЭМ!$A$39:$A$782,$A111,СВЦЭМ!$B$39:$B$782,V$83)+'СЕТ СН'!$H$14+СВЦЭМ!$D$10+'СЕТ СН'!$H$5-'СЕТ СН'!$H$24</f>
        <v>5167.7642441200005</v>
      </c>
      <c r="W111" s="36">
        <f>SUMIFS(СВЦЭМ!$D$39:$D$782,СВЦЭМ!$A$39:$A$782,$A111,СВЦЭМ!$B$39:$B$782,W$83)+'СЕТ СН'!$H$14+СВЦЭМ!$D$10+'СЕТ СН'!$H$5-'СЕТ СН'!$H$24</f>
        <v>5130.2124299000006</v>
      </c>
      <c r="X111" s="36">
        <f>SUMIFS(СВЦЭМ!$D$39:$D$782,СВЦЭМ!$A$39:$A$782,$A111,СВЦЭМ!$B$39:$B$782,X$83)+'СЕТ СН'!$H$14+СВЦЭМ!$D$10+'СЕТ СН'!$H$5-'СЕТ СН'!$H$24</f>
        <v>5159.5976537100005</v>
      </c>
      <c r="Y111" s="36">
        <f>SUMIFS(СВЦЭМ!$D$39:$D$782,СВЦЭМ!$A$39:$A$782,$A111,СВЦЭМ!$B$39:$B$782,Y$83)+'СЕТ СН'!$H$14+СВЦЭМ!$D$10+'СЕТ СН'!$H$5-'СЕТ СН'!$H$24</f>
        <v>5170.2479458400003</v>
      </c>
    </row>
    <row r="112" spans="1:25" ht="15.75" x14ac:dyDescent="0.2">
      <c r="A112" s="35">
        <f t="shared" si="2"/>
        <v>45441</v>
      </c>
      <c r="B112" s="36">
        <f>SUMIFS(СВЦЭМ!$D$39:$D$782,СВЦЭМ!$A$39:$A$782,$A112,СВЦЭМ!$B$39:$B$782,B$83)+'СЕТ СН'!$H$14+СВЦЭМ!$D$10+'СЕТ СН'!$H$5-'СЕТ СН'!$H$24</f>
        <v>5343.0558910400005</v>
      </c>
      <c r="C112" s="36">
        <f>SUMIFS(СВЦЭМ!$D$39:$D$782,СВЦЭМ!$A$39:$A$782,$A112,СВЦЭМ!$B$39:$B$782,C$83)+'СЕТ СН'!$H$14+СВЦЭМ!$D$10+'СЕТ СН'!$H$5-'СЕТ СН'!$H$24</f>
        <v>5393.2308503800004</v>
      </c>
      <c r="D112" s="36">
        <f>SUMIFS(СВЦЭМ!$D$39:$D$782,СВЦЭМ!$A$39:$A$782,$A112,СВЦЭМ!$B$39:$B$782,D$83)+'СЕТ СН'!$H$14+СВЦЭМ!$D$10+'СЕТ СН'!$H$5-'СЕТ СН'!$H$24</f>
        <v>5468.8142443800007</v>
      </c>
      <c r="E112" s="36">
        <f>SUMIFS(СВЦЭМ!$D$39:$D$782,СВЦЭМ!$A$39:$A$782,$A112,СВЦЭМ!$B$39:$B$782,E$83)+'СЕТ СН'!$H$14+СВЦЭМ!$D$10+'СЕТ СН'!$H$5-'СЕТ СН'!$H$24</f>
        <v>5471.8728060499998</v>
      </c>
      <c r="F112" s="36">
        <f>SUMIFS(СВЦЭМ!$D$39:$D$782,СВЦЭМ!$A$39:$A$782,$A112,СВЦЭМ!$B$39:$B$782,F$83)+'СЕТ СН'!$H$14+СВЦЭМ!$D$10+'СЕТ СН'!$H$5-'СЕТ СН'!$H$24</f>
        <v>5474.9357200499999</v>
      </c>
      <c r="G112" s="36">
        <f>SUMIFS(СВЦЭМ!$D$39:$D$782,СВЦЭМ!$A$39:$A$782,$A112,СВЦЭМ!$B$39:$B$782,G$83)+'СЕТ СН'!$H$14+СВЦЭМ!$D$10+'СЕТ СН'!$H$5-'СЕТ СН'!$H$24</f>
        <v>5466.3370935299999</v>
      </c>
      <c r="H112" s="36">
        <f>SUMIFS(СВЦЭМ!$D$39:$D$782,СВЦЭМ!$A$39:$A$782,$A112,СВЦЭМ!$B$39:$B$782,H$83)+'СЕТ СН'!$H$14+СВЦЭМ!$D$10+'СЕТ СН'!$H$5-'СЕТ СН'!$H$24</f>
        <v>5388.1250712800002</v>
      </c>
      <c r="I112" s="36">
        <f>SUMIFS(СВЦЭМ!$D$39:$D$782,СВЦЭМ!$A$39:$A$782,$A112,СВЦЭМ!$B$39:$B$782,I$83)+'СЕТ СН'!$H$14+СВЦЭМ!$D$10+'СЕТ СН'!$H$5-'СЕТ СН'!$H$24</f>
        <v>5304.7350022500004</v>
      </c>
      <c r="J112" s="36">
        <f>SUMIFS(СВЦЭМ!$D$39:$D$782,СВЦЭМ!$A$39:$A$782,$A112,СВЦЭМ!$B$39:$B$782,J$83)+'СЕТ СН'!$H$14+СВЦЭМ!$D$10+'СЕТ СН'!$H$5-'СЕТ СН'!$H$24</f>
        <v>5213.1399387700003</v>
      </c>
      <c r="K112" s="36">
        <f>SUMIFS(СВЦЭМ!$D$39:$D$782,СВЦЭМ!$A$39:$A$782,$A112,СВЦЭМ!$B$39:$B$782,K$83)+'СЕТ СН'!$H$14+СВЦЭМ!$D$10+'СЕТ СН'!$H$5-'СЕТ СН'!$H$24</f>
        <v>5193.5398758400006</v>
      </c>
      <c r="L112" s="36">
        <f>SUMIFS(СВЦЭМ!$D$39:$D$782,СВЦЭМ!$A$39:$A$782,$A112,СВЦЭМ!$B$39:$B$782,L$83)+'СЕТ СН'!$H$14+СВЦЭМ!$D$10+'СЕТ СН'!$H$5-'СЕТ СН'!$H$24</f>
        <v>5155.6760526899998</v>
      </c>
      <c r="M112" s="36">
        <f>SUMIFS(СВЦЭМ!$D$39:$D$782,СВЦЭМ!$A$39:$A$782,$A112,СВЦЭМ!$B$39:$B$782,M$83)+'СЕТ СН'!$H$14+СВЦЭМ!$D$10+'СЕТ СН'!$H$5-'СЕТ СН'!$H$24</f>
        <v>5171.1919058900003</v>
      </c>
      <c r="N112" s="36">
        <f>SUMIFS(СВЦЭМ!$D$39:$D$782,СВЦЭМ!$A$39:$A$782,$A112,СВЦЭМ!$B$39:$B$782,N$83)+'СЕТ СН'!$H$14+СВЦЭМ!$D$10+'СЕТ СН'!$H$5-'СЕТ СН'!$H$24</f>
        <v>5194.0555414999999</v>
      </c>
      <c r="O112" s="36">
        <f>SUMIFS(СВЦЭМ!$D$39:$D$782,СВЦЭМ!$A$39:$A$782,$A112,СВЦЭМ!$B$39:$B$782,O$83)+'СЕТ СН'!$H$14+СВЦЭМ!$D$10+'СЕТ СН'!$H$5-'СЕТ СН'!$H$24</f>
        <v>5181.4096339600001</v>
      </c>
      <c r="P112" s="36">
        <f>SUMIFS(СВЦЭМ!$D$39:$D$782,СВЦЭМ!$A$39:$A$782,$A112,СВЦЭМ!$B$39:$B$782,P$83)+'СЕТ СН'!$H$14+СВЦЭМ!$D$10+'СЕТ СН'!$H$5-'СЕТ СН'!$H$24</f>
        <v>5187.0598701700001</v>
      </c>
      <c r="Q112" s="36">
        <f>SUMIFS(СВЦЭМ!$D$39:$D$782,СВЦЭМ!$A$39:$A$782,$A112,СВЦЭМ!$B$39:$B$782,Q$83)+'СЕТ СН'!$H$14+СВЦЭМ!$D$10+'СЕТ СН'!$H$5-'СЕТ СН'!$H$24</f>
        <v>5192.7723263600001</v>
      </c>
      <c r="R112" s="36">
        <f>SUMIFS(СВЦЭМ!$D$39:$D$782,СВЦЭМ!$A$39:$A$782,$A112,СВЦЭМ!$B$39:$B$782,R$83)+'СЕТ СН'!$H$14+СВЦЭМ!$D$10+'СЕТ СН'!$H$5-'СЕТ СН'!$H$24</f>
        <v>5192.7426317899999</v>
      </c>
      <c r="S112" s="36">
        <f>SUMIFS(СВЦЭМ!$D$39:$D$782,СВЦЭМ!$A$39:$A$782,$A112,СВЦЭМ!$B$39:$B$782,S$83)+'СЕТ СН'!$H$14+СВЦЭМ!$D$10+'СЕТ СН'!$H$5-'СЕТ СН'!$H$24</f>
        <v>5191.5910485100003</v>
      </c>
      <c r="T112" s="36">
        <f>SUMIFS(СВЦЭМ!$D$39:$D$782,СВЦЭМ!$A$39:$A$782,$A112,СВЦЭМ!$B$39:$B$782,T$83)+'СЕТ СН'!$H$14+СВЦЭМ!$D$10+'СЕТ СН'!$H$5-'СЕТ СН'!$H$24</f>
        <v>5184.7786561700004</v>
      </c>
      <c r="U112" s="36">
        <f>SUMIFS(СВЦЭМ!$D$39:$D$782,СВЦЭМ!$A$39:$A$782,$A112,СВЦЭМ!$B$39:$B$782,U$83)+'СЕТ СН'!$H$14+СВЦЭМ!$D$10+'СЕТ СН'!$H$5-'СЕТ СН'!$H$24</f>
        <v>5174.5724361700004</v>
      </c>
      <c r="V112" s="36">
        <f>SUMIFS(СВЦЭМ!$D$39:$D$782,СВЦЭМ!$A$39:$A$782,$A112,СВЦЭМ!$B$39:$B$782,V$83)+'СЕТ СН'!$H$14+СВЦЭМ!$D$10+'СЕТ СН'!$H$5-'СЕТ СН'!$H$24</f>
        <v>5181.4660591299998</v>
      </c>
      <c r="W112" s="36">
        <f>SUMIFS(СВЦЭМ!$D$39:$D$782,СВЦЭМ!$A$39:$A$782,$A112,СВЦЭМ!$B$39:$B$782,W$83)+'СЕТ СН'!$H$14+СВЦЭМ!$D$10+'СЕТ СН'!$H$5-'СЕТ СН'!$H$24</f>
        <v>5167.4684022199999</v>
      </c>
      <c r="X112" s="36">
        <f>SUMIFS(СВЦЭМ!$D$39:$D$782,СВЦЭМ!$A$39:$A$782,$A112,СВЦЭМ!$B$39:$B$782,X$83)+'СЕТ СН'!$H$14+СВЦЭМ!$D$10+'СЕТ СН'!$H$5-'СЕТ СН'!$H$24</f>
        <v>5199.9612254599997</v>
      </c>
      <c r="Y112" s="36">
        <f>SUMIFS(СВЦЭМ!$D$39:$D$782,СВЦЭМ!$A$39:$A$782,$A112,СВЦЭМ!$B$39:$B$782,Y$83)+'СЕТ СН'!$H$14+СВЦЭМ!$D$10+'СЕТ СН'!$H$5-'СЕТ СН'!$H$24</f>
        <v>5254.3357747500004</v>
      </c>
    </row>
    <row r="113" spans="1:27" ht="15.75" x14ac:dyDescent="0.2">
      <c r="A113" s="35">
        <f t="shared" si="2"/>
        <v>45442</v>
      </c>
      <c r="B113" s="36">
        <f>SUMIFS(СВЦЭМ!$D$39:$D$782,СВЦЭМ!$A$39:$A$782,$A113,СВЦЭМ!$B$39:$B$782,B$83)+'СЕТ СН'!$H$14+СВЦЭМ!$D$10+'СЕТ СН'!$H$5-'СЕТ СН'!$H$24</f>
        <v>5217.8435290300004</v>
      </c>
      <c r="C113" s="36">
        <f>SUMIFS(СВЦЭМ!$D$39:$D$782,СВЦЭМ!$A$39:$A$782,$A113,СВЦЭМ!$B$39:$B$782,C$83)+'СЕТ СН'!$H$14+СВЦЭМ!$D$10+'СЕТ СН'!$H$5-'СЕТ СН'!$H$24</f>
        <v>5296.4443989299998</v>
      </c>
      <c r="D113" s="36">
        <f>SUMIFS(СВЦЭМ!$D$39:$D$782,СВЦЭМ!$A$39:$A$782,$A113,СВЦЭМ!$B$39:$B$782,D$83)+'СЕТ СН'!$H$14+СВЦЭМ!$D$10+'СЕТ СН'!$H$5-'СЕТ СН'!$H$24</f>
        <v>5358.4203572400002</v>
      </c>
      <c r="E113" s="36">
        <f>SUMIFS(СВЦЭМ!$D$39:$D$782,СВЦЭМ!$A$39:$A$782,$A113,СВЦЭМ!$B$39:$B$782,E$83)+'СЕТ СН'!$H$14+СВЦЭМ!$D$10+'СЕТ СН'!$H$5-'СЕТ СН'!$H$24</f>
        <v>5359.5860508100004</v>
      </c>
      <c r="F113" s="36">
        <f>SUMIFS(СВЦЭМ!$D$39:$D$782,СВЦЭМ!$A$39:$A$782,$A113,СВЦЭМ!$B$39:$B$782,F$83)+'СЕТ СН'!$H$14+СВЦЭМ!$D$10+'СЕТ СН'!$H$5-'СЕТ СН'!$H$24</f>
        <v>5363.4944900700002</v>
      </c>
      <c r="G113" s="36">
        <f>SUMIFS(СВЦЭМ!$D$39:$D$782,СВЦЭМ!$A$39:$A$782,$A113,СВЦЭМ!$B$39:$B$782,G$83)+'СЕТ СН'!$H$14+СВЦЭМ!$D$10+'СЕТ СН'!$H$5-'СЕТ СН'!$H$24</f>
        <v>5366.8913943500002</v>
      </c>
      <c r="H113" s="36">
        <f>SUMIFS(СВЦЭМ!$D$39:$D$782,СВЦЭМ!$A$39:$A$782,$A113,СВЦЭМ!$B$39:$B$782,H$83)+'СЕТ СН'!$H$14+СВЦЭМ!$D$10+'СЕТ СН'!$H$5-'СЕТ СН'!$H$24</f>
        <v>5309.2264632699998</v>
      </c>
      <c r="I113" s="36">
        <f>SUMIFS(СВЦЭМ!$D$39:$D$782,СВЦЭМ!$A$39:$A$782,$A113,СВЦЭМ!$B$39:$B$782,I$83)+'СЕТ СН'!$H$14+СВЦЭМ!$D$10+'СЕТ СН'!$H$5-'СЕТ СН'!$H$24</f>
        <v>5254.5577613400001</v>
      </c>
      <c r="J113" s="36">
        <f>SUMIFS(СВЦЭМ!$D$39:$D$782,СВЦЭМ!$A$39:$A$782,$A113,СВЦЭМ!$B$39:$B$782,J$83)+'СЕТ СН'!$H$14+СВЦЭМ!$D$10+'СЕТ СН'!$H$5-'СЕТ СН'!$H$24</f>
        <v>5165.5714533999999</v>
      </c>
      <c r="K113" s="36">
        <f>SUMIFS(СВЦЭМ!$D$39:$D$782,СВЦЭМ!$A$39:$A$782,$A113,СВЦЭМ!$B$39:$B$782,K$83)+'СЕТ СН'!$H$14+СВЦЭМ!$D$10+'СЕТ СН'!$H$5-'СЕТ СН'!$H$24</f>
        <v>5132.1730568399998</v>
      </c>
      <c r="L113" s="36">
        <f>SUMIFS(СВЦЭМ!$D$39:$D$782,СВЦЭМ!$A$39:$A$782,$A113,СВЦЭМ!$B$39:$B$782,L$83)+'СЕТ СН'!$H$14+СВЦЭМ!$D$10+'СЕТ СН'!$H$5-'СЕТ СН'!$H$24</f>
        <v>5121.8637105799999</v>
      </c>
      <c r="M113" s="36">
        <f>SUMIFS(СВЦЭМ!$D$39:$D$782,СВЦЭМ!$A$39:$A$782,$A113,СВЦЭМ!$B$39:$B$782,M$83)+'СЕТ СН'!$H$14+СВЦЭМ!$D$10+'СЕТ СН'!$H$5-'СЕТ СН'!$H$24</f>
        <v>5123.5469368800004</v>
      </c>
      <c r="N113" s="36">
        <f>SUMIFS(СВЦЭМ!$D$39:$D$782,СВЦЭМ!$A$39:$A$782,$A113,СВЦЭМ!$B$39:$B$782,N$83)+'СЕТ СН'!$H$14+СВЦЭМ!$D$10+'СЕТ СН'!$H$5-'СЕТ СН'!$H$24</f>
        <v>5147.1793182399997</v>
      </c>
      <c r="O113" s="36">
        <f>SUMIFS(СВЦЭМ!$D$39:$D$782,СВЦЭМ!$A$39:$A$782,$A113,СВЦЭМ!$B$39:$B$782,O$83)+'СЕТ СН'!$H$14+СВЦЭМ!$D$10+'СЕТ СН'!$H$5-'СЕТ СН'!$H$24</f>
        <v>5159.7174420900001</v>
      </c>
      <c r="P113" s="36">
        <f>SUMIFS(СВЦЭМ!$D$39:$D$782,СВЦЭМ!$A$39:$A$782,$A113,СВЦЭМ!$B$39:$B$782,P$83)+'СЕТ СН'!$H$14+СВЦЭМ!$D$10+'СЕТ СН'!$H$5-'СЕТ СН'!$H$24</f>
        <v>5167.8864343000005</v>
      </c>
      <c r="Q113" s="36">
        <f>SUMIFS(СВЦЭМ!$D$39:$D$782,СВЦЭМ!$A$39:$A$782,$A113,СВЦЭМ!$B$39:$B$782,Q$83)+'СЕТ СН'!$H$14+СВЦЭМ!$D$10+'СЕТ СН'!$H$5-'СЕТ СН'!$H$24</f>
        <v>5180.4726579600001</v>
      </c>
      <c r="R113" s="36">
        <f>SUMIFS(СВЦЭМ!$D$39:$D$782,СВЦЭМ!$A$39:$A$782,$A113,СВЦЭМ!$B$39:$B$782,R$83)+'СЕТ СН'!$H$14+СВЦЭМ!$D$10+'СЕТ СН'!$H$5-'СЕТ СН'!$H$24</f>
        <v>5179.2739014700001</v>
      </c>
      <c r="S113" s="36">
        <f>SUMIFS(СВЦЭМ!$D$39:$D$782,СВЦЭМ!$A$39:$A$782,$A113,СВЦЭМ!$B$39:$B$782,S$83)+'СЕТ СН'!$H$14+СВЦЭМ!$D$10+'СЕТ СН'!$H$5-'СЕТ СН'!$H$24</f>
        <v>5159.2263825500004</v>
      </c>
      <c r="T113" s="36">
        <f>SUMIFS(СВЦЭМ!$D$39:$D$782,СВЦЭМ!$A$39:$A$782,$A113,СВЦЭМ!$B$39:$B$782,T$83)+'СЕТ СН'!$H$14+СВЦЭМ!$D$10+'СЕТ СН'!$H$5-'СЕТ СН'!$H$24</f>
        <v>5136.2277598600003</v>
      </c>
      <c r="U113" s="36">
        <f>SUMIFS(СВЦЭМ!$D$39:$D$782,СВЦЭМ!$A$39:$A$782,$A113,СВЦЭМ!$B$39:$B$782,U$83)+'СЕТ СН'!$H$14+СВЦЭМ!$D$10+'СЕТ СН'!$H$5-'СЕТ СН'!$H$24</f>
        <v>5136.18677269</v>
      </c>
      <c r="V113" s="36">
        <f>SUMIFS(СВЦЭМ!$D$39:$D$782,СВЦЭМ!$A$39:$A$782,$A113,СВЦЭМ!$B$39:$B$782,V$83)+'СЕТ СН'!$H$14+СВЦЭМ!$D$10+'СЕТ СН'!$H$5-'СЕТ СН'!$H$24</f>
        <v>5148.7381888199998</v>
      </c>
      <c r="W113" s="36">
        <f>SUMIFS(СВЦЭМ!$D$39:$D$782,СВЦЭМ!$A$39:$A$782,$A113,СВЦЭМ!$B$39:$B$782,W$83)+'СЕТ СН'!$H$14+СВЦЭМ!$D$10+'СЕТ СН'!$H$5-'СЕТ СН'!$H$24</f>
        <v>5117.4450841100006</v>
      </c>
      <c r="X113" s="36">
        <f>SUMIFS(СВЦЭМ!$D$39:$D$782,СВЦЭМ!$A$39:$A$782,$A113,СВЦЭМ!$B$39:$B$782,X$83)+'СЕТ СН'!$H$14+СВЦЭМ!$D$10+'СЕТ СН'!$H$5-'СЕТ СН'!$H$24</f>
        <v>5152.2425216499996</v>
      </c>
      <c r="Y113" s="36">
        <f>SUMIFS(СВЦЭМ!$D$39:$D$782,СВЦЭМ!$A$39:$A$782,$A113,СВЦЭМ!$B$39:$B$782,Y$83)+'СЕТ СН'!$H$14+СВЦЭМ!$D$10+'СЕТ СН'!$H$5-'СЕТ СН'!$H$24</f>
        <v>5229.7737097299996</v>
      </c>
    </row>
    <row r="114" spans="1:27" ht="15.75" x14ac:dyDescent="0.2">
      <c r="A114" s="35">
        <f t="shared" si="2"/>
        <v>45443</v>
      </c>
      <c r="B114" s="36">
        <f>SUMIFS(СВЦЭМ!$D$39:$D$782,СВЦЭМ!$A$39:$A$782,$A114,СВЦЭМ!$B$39:$B$782,B$83)+'СЕТ СН'!$H$14+СВЦЭМ!$D$10+'СЕТ СН'!$H$5-'СЕТ СН'!$H$24</f>
        <v>5218.7051282700004</v>
      </c>
      <c r="C114" s="36">
        <f>SUMIFS(СВЦЭМ!$D$39:$D$782,СВЦЭМ!$A$39:$A$782,$A114,СВЦЭМ!$B$39:$B$782,C$83)+'СЕТ СН'!$H$14+СВЦЭМ!$D$10+'СЕТ СН'!$H$5-'СЕТ СН'!$H$24</f>
        <v>5290.6433473200004</v>
      </c>
      <c r="D114" s="36">
        <f>SUMIFS(СВЦЭМ!$D$39:$D$782,СВЦЭМ!$A$39:$A$782,$A114,СВЦЭМ!$B$39:$B$782,D$83)+'СЕТ СН'!$H$14+СВЦЭМ!$D$10+'СЕТ СН'!$H$5-'СЕТ СН'!$H$24</f>
        <v>5326.7186245399998</v>
      </c>
      <c r="E114" s="36">
        <f>SUMIFS(СВЦЭМ!$D$39:$D$782,СВЦЭМ!$A$39:$A$782,$A114,СВЦЭМ!$B$39:$B$782,E$83)+'СЕТ СН'!$H$14+СВЦЭМ!$D$10+'СЕТ СН'!$H$5-'СЕТ СН'!$H$24</f>
        <v>5364.7392777300001</v>
      </c>
      <c r="F114" s="36">
        <f>SUMIFS(СВЦЭМ!$D$39:$D$782,СВЦЭМ!$A$39:$A$782,$A114,СВЦЭМ!$B$39:$B$782,F$83)+'СЕТ СН'!$H$14+СВЦЭМ!$D$10+'СЕТ СН'!$H$5-'СЕТ СН'!$H$24</f>
        <v>5386.8017727300003</v>
      </c>
      <c r="G114" s="36">
        <f>SUMIFS(СВЦЭМ!$D$39:$D$782,СВЦЭМ!$A$39:$A$782,$A114,СВЦЭМ!$B$39:$B$782,G$83)+'СЕТ СН'!$H$14+СВЦЭМ!$D$10+'СЕТ СН'!$H$5-'СЕТ СН'!$H$24</f>
        <v>5366.9935379500002</v>
      </c>
      <c r="H114" s="36">
        <f>SUMIFS(СВЦЭМ!$D$39:$D$782,СВЦЭМ!$A$39:$A$782,$A114,СВЦЭМ!$B$39:$B$782,H$83)+'СЕТ СН'!$H$14+СВЦЭМ!$D$10+'СЕТ СН'!$H$5-'СЕТ СН'!$H$24</f>
        <v>5287.9981686000001</v>
      </c>
      <c r="I114" s="36">
        <f>SUMIFS(СВЦЭМ!$D$39:$D$782,СВЦЭМ!$A$39:$A$782,$A114,СВЦЭМ!$B$39:$B$782,I$83)+'СЕТ СН'!$H$14+СВЦЭМ!$D$10+'СЕТ СН'!$H$5-'СЕТ СН'!$H$24</f>
        <v>5268.5329644200001</v>
      </c>
      <c r="J114" s="36">
        <f>SUMIFS(СВЦЭМ!$D$39:$D$782,СВЦЭМ!$A$39:$A$782,$A114,СВЦЭМ!$B$39:$B$782,J$83)+'СЕТ СН'!$H$14+СВЦЭМ!$D$10+'СЕТ СН'!$H$5-'СЕТ СН'!$H$24</f>
        <v>5210.9398078900003</v>
      </c>
      <c r="K114" s="36">
        <f>SUMIFS(СВЦЭМ!$D$39:$D$782,СВЦЭМ!$A$39:$A$782,$A114,СВЦЭМ!$B$39:$B$782,K$83)+'СЕТ СН'!$H$14+СВЦЭМ!$D$10+'СЕТ СН'!$H$5-'СЕТ СН'!$H$24</f>
        <v>5215.4123464599998</v>
      </c>
      <c r="L114" s="36">
        <f>SUMIFS(СВЦЭМ!$D$39:$D$782,СВЦЭМ!$A$39:$A$782,$A114,СВЦЭМ!$B$39:$B$782,L$83)+'СЕТ СН'!$H$14+СВЦЭМ!$D$10+'СЕТ СН'!$H$5-'СЕТ СН'!$H$24</f>
        <v>5188.5349235200001</v>
      </c>
      <c r="M114" s="36">
        <f>SUMIFS(СВЦЭМ!$D$39:$D$782,СВЦЭМ!$A$39:$A$782,$A114,СВЦЭМ!$B$39:$B$782,M$83)+'СЕТ СН'!$H$14+СВЦЭМ!$D$10+'СЕТ СН'!$H$5-'СЕТ СН'!$H$24</f>
        <v>5184.1700703699998</v>
      </c>
      <c r="N114" s="36">
        <f>SUMIFS(СВЦЭМ!$D$39:$D$782,СВЦЭМ!$A$39:$A$782,$A114,СВЦЭМ!$B$39:$B$782,N$83)+'СЕТ СН'!$H$14+СВЦЭМ!$D$10+'СЕТ СН'!$H$5-'СЕТ СН'!$H$24</f>
        <v>5203.4194098400003</v>
      </c>
      <c r="O114" s="36">
        <f>SUMIFS(СВЦЭМ!$D$39:$D$782,СВЦЭМ!$A$39:$A$782,$A114,СВЦЭМ!$B$39:$B$782,O$83)+'СЕТ СН'!$H$14+СВЦЭМ!$D$10+'СЕТ СН'!$H$5-'СЕТ СН'!$H$24</f>
        <v>5190.7354919700001</v>
      </c>
      <c r="P114" s="36">
        <f>SUMIFS(СВЦЭМ!$D$39:$D$782,СВЦЭМ!$A$39:$A$782,$A114,СВЦЭМ!$B$39:$B$782,P$83)+'СЕТ СН'!$H$14+СВЦЭМ!$D$10+'СЕТ СН'!$H$5-'СЕТ СН'!$H$24</f>
        <v>5194.3613525199999</v>
      </c>
      <c r="Q114" s="36">
        <f>SUMIFS(СВЦЭМ!$D$39:$D$782,СВЦЭМ!$A$39:$A$782,$A114,СВЦЭМ!$B$39:$B$782,Q$83)+'СЕТ СН'!$H$14+СВЦЭМ!$D$10+'СЕТ СН'!$H$5-'СЕТ СН'!$H$24</f>
        <v>5210.2163016699997</v>
      </c>
      <c r="R114" s="36">
        <f>SUMIFS(СВЦЭМ!$D$39:$D$782,СВЦЭМ!$A$39:$A$782,$A114,СВЦЭМ!$B$39:$B$782,R$83)+'СЕТ СН'!$H$14+СВЦЭМ!$D$10+'СЕТ СН'!$H$5-'СЕТ СН'!$H$24</f>
        <v>5210.7054674700003</v>
      </c>
      <c r="S114" s="36">
        <f>SUMIFS(СВЦЭМ!$D$39:$D$782,СВЦЭМ!$A$39:$A$782,$A114,СВЦЭМ!$B$39:$B$782,S$83)+'СЕТ СН'!$H$14+СВЦЭМ!$D$10+'СЕТ СН'!$H$5-'СЕТ СН'!$H$24</f>
        <v>5188.7990556100003</v>
      </c>
      <c r="T114" s="36">
        <f>SUMIFS(СВЦЭМ!$D$39:$D$782,СВЦЭМ!$A$39:$A$782,$A114,СВЦЭМ!$B$39:$B$782,T$83)+'СЕТ СН'!$H$14+СВЦЭМ!$D$10+'СЕТ СН'!$H$5-'СЕТ СН'!$H$24</f>
        <v>5147.0990352899998</v>
      </c>
      <c r="U114" s="36">
        <f>SUMIFS(СВЦЭМ!$D$39:$D$782,СВЦЭМ!$A$39:$A$782,$A114,СВЦЭМ!$B$39:$B$782,U$83)+'СЕТ СН'!$H$14+СВЦЭМ!$D$10+'СЕТ СН'!$H$5-'СЕТ СН'!$H$24</f>
        <v>5142.6154881500006</v>
      </c>
      <c r="V114" s="36">
        <f>SUMIFS(СВЦЭМ!$D$39:$D$782,СВЦЭМ!$A$39:$A$782,$A114,СВЦЭМ!$B$39:$B$782,V$83)+'СЕТ СН'!$H$14+СВЦЭМ!$D$10+'СЕТ СН'!$H$5-'СЕТ СН'!$H$24</f>
        <v>5153.7057428999997</v>
      </c>
      <c r="W114" s="36">
        <f>SUMIFS(СВЦЭМ!$D$39:$D$782,СВЦЭМ!$A$39:$A$782,$A114,СВЦЭМ!$B$39:$B$782,W$83)+'СЕТ СН'!$H$14+СВЦЭМ!$D$10+'СЕТ СН'!$H$5-'СЕТ СН'!$H$24</f>
        <v>5131.6481891000003</v>
      </c>
      <c r="X114" s="36">
        <f>SUMIFS(СВЦЭМ!$D$39:$D$782,СВЦЭМ!$A$39:$A$782,$A114,СВЦЭМ!$B$39:$B$782,X$83)+'СЕТ СН'!$H$14+СВЦЭМ!$D$10+'СЕТ СН'!$H$5-'СЕТ СН'!$H$24</f>
        <v>5162.1210470599999</v>
      </c>
      <c r="Y114" s="36">
        <f>SUMIFS(СВЦЭМ!$D$39:$D$782,СВЦЭМ!$A$39:$A$782,$A114,СВЦЭМ!$B$39:$B$782,Y$83)+'СЕТ СН'!$H$14+СВЦЭМ!$D$10+'СЕТ СН'!$H$5-'СЕТ СН'!$H$24</f>
        <v>5171.4988478900004</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01.05.2024</v>
      </c>
      <c r="B120" s="36">
        <f>SUMIFS(СВЦЭМ!$D$39:$D$782,СВЦЭМ!$A$39:$A$782,$A120,СВЦЭМ!$B$39:$B$782,B$119)+'СЕТ СН'!$I$14+СВЦЭМ!$D$10+'СЕТ СН'!$I$5-'СЕТ СН'!$I$24</f>
        <v>5702.7766388199998</v>
      </c>
      <c r="C120" s="36">
        <f>SUMIFS(СВЦЭМ!$D$39:$D$782,СВЦЭМ!$A$39:$A$782,$A120,СВЦЭМ!$B$39:$B$782,C$119)+'СЕТ СН'!$I$14+СВЦЭМ!$D$10+'СЕТ СН'!$I$5-'СЕТ СН'!$I$24</f>
        <v>5747.8860095800001</v>
      </c>
      <c r="D120" s="36">
        <f>SUMIFS(СВЦЭМ!$D$39:$D$782,СВЦЭМ!$A$39:$A$782,$A120,СВЦЭМ!$B$39:$B$782,D$119)+'СЕТ СН'!$I$14+СВЦЭМ!$D$10+'СЕТ СН'!$I$5-'СЕТ СН'!$I$24</f>
        <v>5768.2989099100005</v>
      </c>
      <c r="E120" s="36">
        <f>SUMIFS(СВЦЭМ!$D$39:$D$782,СВЦЭМ!$A$39:$A$782,$A120,СВЦЭМ!$B$39:$B$782,E$119)+'СЕТ СН'!$I$14+СВЦЭМ!$D$10+'СЕТ СН'!$I$5-'СЕТ СН'!$I$24</f>
        <v>5777.34979337</v>
      </c>
      <c r="F120" s="36">
        <f>SUMIFS(СВЦЭМ!$D$39:$D$782,СВЦЭМ!$A$39:$A$782,$A120,СВЦЭМ!$B$39:$B$782,F$119)+'СЕТ СН'!$I$14+СВЦЭМ!$D$10+'СЕТ СН'!$I$5-'СЕТ СН'!$I$24</f>
        <v>5772.86384008</v>
      </c>
      <c r="G120" s="36">
        <f>SUMIFS(СВЦЭМ!$D$39:$D$782,СВЦЭМ!$A$39:$A$782,$A120,СВЦЭМ!$B$39:$B$782,G$119)+'СЕТ СН'!$I$14+СВЦЭМ!$D$10+'СЕТ СН'!$I$5-'СЕТ СН'!$I$24</f>
        <v>5761.5910723100005</v>
      </c>
      <c r="H120" s="36">
        <f>SUMIFS(СВЦЭМ!$D$39:$D$782,СВЦЭМ!$A$39:$A$782,$A120,СВЦЭМ!$B$39:$B$782,H$119)+'СЕТ СН'!$I$14+СВЦЭМ!$D$10+'СЕТ СН'!$I$5-'СЕТ СН'!$I$24</f>
        <v>5754.5552621500001</v>
      </c>
      <c r="I120" s="36">
        <f>SUMIFS(СВЦЭМ!$D$39:$D$782,СВЦЭМ!$A$39:$A$782,$A120,СВЦЭМ!$B$39:$B$782,I$119)+'СЕТ СН'!$I$14+СВЦЭМ!$D$10+'СЕТ СН'!$I$5-'СЕТ СН'!$I$24</f>
        <v>5717.0574166500001</v>
      </c>
      <c r="J120" s="36">
        <f>SUMIFS(СВЦЭМ!$D$39:$D$782,СВЦЭМ!$A$39:$A$782,$A120,СВЦЭМ!$B$39:$B$782,J$119)+'СЕТ СН'!$I$14+СВЦЭМ!$D$10+'СЕТ СН'!$I$5-'СЕТ СН'!$I$24</f>
        <v>5618.1882603399999</v>
      </c>
      <c r="K120" s="36">
        <f>SUMIFS(СВЦЭМ!$D$39:$D$782,СВЦЭМ!$A$39:$A$782,$A120,СВЦЭМ!$B$39:$B$782,K$119)+'СЕТ СН'!$I$14+СВЦЭМ!$D$10+'СЕТ СН'!$I$5-'СЕТ СН'!$I$24</f>
        <v>5546.9509302400002</v>
      </c>
      <c r="L120" s="36">
        <f>SUMIFS(СВЦЭМ!$D$39:$D$782,СВЦЭМ!$A$39:$A$782,$A120,СВЦЭМ!$B$39:$B$782,L$119)+'СЕТ СН'!$I$14+СВЦЭМ!$D$10+'СЕТ СН'!$I$5-'СЕТ СН'!$I$24</f>
        <v>5540.0041458599999</v>
      </c>
      <c r="M120" s="36">
        <f>SUMIFS(СВЦЭМ!$D$39:$D$782,СВЦЭМ!$A$39:$A$782,$A120,СВЦЭМ!$B$39:$B$782,M$119)+'СЕТ СН'!$I$14+СВЦЭМ!$D$10+'СЕТ СН'!$I$5-'СЕТ СН'!$I$24</f>
        <v>5544.6474209900007</v>
      </c>
      <c r="N120" s="36">
        <f>SUMIFS(СВЦЭМ!$D$39:$D$782,СВЦЭМ!$A$39:$A$782,$A120,СВЦЭМ!$B$39:$B$782,N$119)+'СЕТ СН'!$I$14+СВЦЭМ!$D$10+'СЕТ СН'!$I$5-'СЕТ СН'!$I$24</f>
        <v>5596.6327692200002</v>
      </c>
      <c r="O120" s="36">
        <f>SUMIFS(СВЦЭМ!$D$39:$D$782,СВЦЭМ!$A$39:$A$782,$A120,СВЦЭМ!$B$39:$B$782,O$119)+'СЕТ СН'!$I$14+СВЦЭМ!$D$10+'СЕТ СН'!$I$5-'СЕТ СН'!$I$24</f>
        <v>5619.37967983</v>
      </c>
      <c r="P120" s="36">
        <f>SUMIFS(СВЦЭМ!$D$39:$D$782,СВЦЭМ!$A$39:$A$782,$A120,СВЦЭМ!$B$39:$B$782,P$119)+'СЕТ СН'!$I$14+СВЦЭМ!$D$10+'СЕТ СН'!$I$5-'СЕТ СН'!$I$24</f>
        <v>5639.19885282</v>
      </c>
      <c r="Q120" s="36">
        <f>SUMIFS(СВЦЭМ!$D$39:$D$782,СВЦЭМ!$A$39:$A$782,$A120,СВЦЭМ!$B$39:$B$782,Q$119)+'СЕТ СН'!$I$14+СВЦЭМ!$D$10+'СЕТ СН'!$I$5-'СЕТ СН'!$I$24</f>
        <v>5658.9722362700004</v>
      </c>
      <c r="R120" s="36">
        <f>SUMIFS(СВЦЭМ!$D$39:$D$782,СВЦЭМ!$A$39:$A$782,$A120,СВЦЭМ!$B$39:$B$782,R$119)+'СЕТ СН'!$I$14+СВЦЭМ!$D$10+'СЕТ СН'!$I$5-'СЕТ СН'!$I$24</f>
        <v>5661.2696948100001</v>
      </c>
      <c r="S120" s="36">
        <f>SUMIFS(СВЦЭМ!$D$39:$D$782,СВЦЭМ!$A$39:$A$782,$A120,СВЦЭМ!$B$39:$B$782,S$119)+'СЕТ СН'!$I$14+СВЦЭМ!$D$10+'СЕТ СН'!$I$5-'СЕТ СН'!$I$24</f>
        <v>5646.3372694600002</v>
      </c>
      <c r="T120" s="36">
        <f>SUMIFS(СВЦЭМ!$D$39:$D$782,СВЦЭМ!$A$39:$A$782,$A120,СВЦЭМ!$B$39:$B$782,T$119)+'СЕТ СН'!$I$14+СВЦЭМ!$D$10+'СЕТ СН'!$I$5-'СЕТ СН'!$I$24</f>
        <v>5568.99118937</v>
      </c>
      <c r="U120" s="36">
        <f>SUMIFS(СВЦЭМ!$D$39:$D$782,СВЦЭМ!$A$39:$A$782,$A120,СВЦЭМ!$B$39:$B$782,U$119)+'СЕТ СН'!$I$14+СВЦЭМ!$D$10+'СЕТ СН'!$I$5-'СЕТ СН'!$I$24</f>
        <v>5541.7108000099997</v>
      </c>
      <c r="V120" s="36">
        <f>SUMIFS(СВЦЭМ!$D$39:$D$782,СВЦЭМ!$A$39:$A$782,$A120,СВЦЭМ!$B$39:$B$782,V$119)+'СЕТ СН'!$I$14+СВЦЭМ!$D$10+'СЕТ СН'!$I$5-'СЕТ СН'!$I$24</f>
        <v>5531.6811825900004</v>
      </c>
      <c r="W120" s="36">
        <f>SUMIFS(СВЦЭМ!$D$39:$D$782,СВЦЭМ!$A$39:$A$782,$A120,СВЦЭМ!$B$39:$B$782,W$119)+'СЕТ СН'!$I$14+СВЦЭМ!$D$10+'СЕТ СН'!$I$5-'СЕТ СН'!$I$24</f>
        <v>5528.1111790200002</v>
      </c>
      <c r="X120" s="36">
        <f>SUMIFS(СВЦЭМ!$D$39:$D$782,СВЦЭМ!$A$39:$A$782,$A120,СВЦЭМ!$B$39:$B$782,X$119)+'СЕТ СН'!$I$14+СВЦЭМ!$D$10+'СЕТ СН'!$I$5-'СЕТ СН'!$I$24</f>
        <v>5531.7932056700001</v>
      </c>
      <c r="Y120" s="36">
        <f>SUMIFS(СВЦЭМ!$D$39:$D$782,СВЦЭМ!$A$39:$A$782,$A120,СВЦЭМ!$B$39:$B$782,Y$119)+'СЕТ СН'!$I$14+СВЦЭМ!$D$10+'СЕТ СН'!$I$5-'СЕТ СН'!$I$24</f>
        <v>5528.2841186900005</v>
      </c>
      <c r="AA120" s="45"/>
    </row>
    <row r="121" spans="1:27" ht="15.75" x14ac:dyDescent="0.2">
      <c r="A121" s="35">
        <f>A120+1</f>
        <v>45414</v>
      </c>
      <c r="B121" s="36">
        <f>SUMIFS(СВЦЭМ!$D$39:$D$782,СВЦЭМ!$A$39:$A$782,$A121,СВЦЭМ!$B$39:$B$782,B$119)+'СЕТ СН'!$I$14+СВЦЭМ!$D$10+'СЕТ СН'!$I$5-'СЕТ СН'!$I$24</f>
        <v>5566.60066904</v>
      </c>
      <c r="C121" s="36">
        <f>SUMIFS(СВЦЭМ!$D$39:$D$782,СВЦЭМ!$A$39:$A$782,$A121,СВЦЭМ!$B$39:$B$782,C$119)+'СЕТ СН'!$I$14+СВЦЭМ!$D$10+'СЕТ СН'!$I$5-'СЕТ СН'!$I$24</f>
        <v>5619.5130453299998</v>
      </c>
      <c r="D121" s="36">
        <f>SUMIFS(СВЦЭМ!$D$39:$D$782,СВЦЭМ!$A$39:$A$782,$A121,СВЦЭМ!$B$39:$B$782,D$119)+'СЕТ СН'!$I$14+СВЦЭМ!$D$10+'СЕТ СН'!$I$5-'СЕТ СН'!$I$24</f>
        <v>5644.9825459399999</v>
      </c>
      <c r="E121" s="36">
        <f>SUMIFS(СВЦЭМ!$D$39:$D$782,СВЦЭМ!$A$39:$A$782,$A121,СВЦЭМ!$B$39:$B$782,E$119)+'СЕТ СН'!$I$14+СВЦЭМ!$D$10+'СЕТ СН'!$I$5-'СЕТ СН'!$I$24</f>
        <v>5655.8216712700005</v>
      </c>
      <c r="F121" s="36">
        <f>SUMIFS(СВЦЭМ!$D$39:$D$782,СВЦЭМ!$A$39:$A$782,$A121,СВЦЭМ!$B$39:$B$782,F$119)+'СЕТ СН'!$I$14+СВЦЭМ!$D$10+'СЕТ СН'!$I$5-'СЕТ СН'!$I$24</f>
        <v>5652.6288050399999</v>
      </c>
      <c r="G121" s="36">
        <f>SUMIFS(СВЦЭМ!$D$39:$D$782,СВЦЭМ!$A$39:$A$782,$A121,СВЦЭМ!$B$39:$B$782,G$119)+'СЕТ СН'!$I$14+СВЦЭМ!$D$10+'СЕТ СН'!$I$5-'СЕТ СН'!$I$24</f>
        <v>5635.4318783899998</v>
      </c>
      <c r="H121" s="36">
        <f>SUMIFS(СВЦЭМ!$D$39:$D$782,СВЦЭМ!$A$39:$A$782,$A121,СВЦЭМ!$B$39:$B$782,H$119)+'СЕТ СН'!$I$14+СВЦЭМ!$D$10+'СЕТ СН'!$I$5-'СЕТ СН'!$I$24</f>
        <v>5580.6712184999997</v>
      </c>
      <c r="I121" s="36">
        <f>SUMIFS(СВЦЭМ!$D$39:$D$782,СВЦЭМ!$A$39:$A$782,$A121,СВЦЭМ!$B$39:$B$782,I$119)+'СЕТ СН'!$I$14+СВЦЭМ!$D$10+'СЕТ СН'!$I$5-'СЕТ СН'!$I$24</f>
        <v>5505.98305325</v>
      </c>
      <c r="J121" s="36">
        <f>SUMIFS(СВЦЭМ!$D$39:$D$782,СВЦЭМ!$A$39:$A$782,$A121,СВЦЭМ!$B$39:$B$782,J$119)+'СЕТ СН'!$I$14+СВЦЭМ!$D$10+'СЕТ СН'!$I$5-'СЕТ СН'!$I$24</f>
        <v>5453.0144876100003</v>
      </c>
      <c r="K121" s="36">
        <f>SUMIFS(СВЦЭМ!$D$39:$D$782,СВЦЭМ!$A$39:$A$782,$A121,СВЦЭМ!$B$39:$B$782,K$119)+'СЕТ СН'!$I$14+СВЦЭМ!$D$10+'СЕТ СН'!$I$5-'СЕТ СН'!$I$24</f>
        <v>5425.6799735900004</v>
      </c>
      <c r="L121" s="36">
        <f>SUMIFS(СВЦЭМ!$D$39:$D$782,СВЦЭМ!$A$39:$A$782,$A121,СВЦЭМ!$B$39:$B$782,L$119)+'СЕТ СН'!$I$14+СВЦЭМ!$D$10+'СЕТ СН'!$I$5-'СЕТ СН'!$I$24</f>
        <v>5431.4210066300002</v>
      </c>
      <c r="M121" s="36">
        <f>SUMIFS(СВЦЭМ!$D$39:$D$782,СВЦЭМ!$A$39:$A$782,$A121,СВЦЭМ!$B$39:$B$782,M$119)+'СЕТ СН'!$I$14+СВЦЭМ!$D$10+'СЕТ СН'!$I$5-'СЕТ СН'!$I$24</f>
        <v>5451.2210647600004</v>
      </c>
      <c r="N121" s="36">
        <f>SUMIFS(СВЦЭМ!$D$39:$D$782,СВЦЭМ!$A$39:$A$782,$A121,СВЦЭМ!$B$39:$B$782,N$119)+'СЕТ СН'!$I$14+СВЦЭМ!$D$10+'СЕТ СН'!$I$5-'СЕТ СН'!$I$24</f>
        <v>5473.7098040600004</v>
      </c>
      <c r="O121" s="36">
        <f>SUMIFS(СВЦЭМ!$D$39:$D$782,СВЦЭМ!$A$39:$A$782,$A121,СВЦЭМ!$B$39:$B$782,O$119)+'СЕТ СН'!$I$14+СВЦЭМ!$D$10+'СЕТ СН'!$I$5-'СЕТ СН'!$I$24</f>
        <v>5472.2170314100003</v>
      </c>
      <c r="P121" s="36">
        <f>SUMIFS(СВЦЭМ!$D$39:$D$782,СВЦЭМ!$A$39:$A$782,$A121,СВЦЭМ!$B$39:$B$782,P$119)+'СЕТ СН'!$I$14+СВЦЭМ!$D$10+'СЕТ СН'!$I$5-'СЕТ СН'!$I$24</f>
        <v>5484.5456092700006</v>
      </c>
      <c r="Q121" s="36">
        <f>SUMIFS(СВЦЭМ!$D$39:$D$782,СВЦЭМ!$A$39:$A$782,$A121,СВЦЭМ!$B$39:$B$782,Q$119)+'СЕТ СН'!$I$14+СВЦЭМ!$D$10+'СЕТ СН'!$I$5-'СЕТ СН'!$I$24</f>
        <v>5505.2121946900006</v>
      </c>
      <c r="R121" s="36">
        <f>SUMIFS(СВЦЭМ!$D$39:$D$782,СВЦЭМ!$A$39:$A$782,$A121,СВЦЭМ!$B$39:$B$782,R$119)+'СЕТ СН'!$I$14+СВЦЭМ!$D$10+'СЕТ СН'!$I$5-'СЕТ СН'!$I$24</f>
        <v>5509.0428300399999</v>
      </c>
      <c r="S121" s="36">
        <f>SUMIFS(СВЦЭМ!$D$39:$D$782,СВЦЭМ!$A$39:$A$782,$A121,СВЦЭМ!$B$39:$B$782,S$119)+'СЕТ СН'!$I$14+СВЦЭМ!$D$10+'СЕТ СН'!$I$5-'СЕТ СН'!$I$24</f>
        <v>5508.8539556300002</v>
      </c>
      <c r="T121" s="36">
        <f>SUMIFS(СВЦЭМ!$D$39:$D$782,СВЦЭМ!$A$39:$A$782,$A121,СВЦЭМ!$B$39:$B$782,T$119)+'СЕТ СН'!$I$14+СВЦЭМ!$D$10+'СЕТ СН'!$I$5-'СЕТ СН'!$I$24</f>
        <v>5481.4543820400004</v>
      </c>
      <c r="U121" s="36">
        <f>SUMIFS(СВЦЭМ!$D$39:$D$782,СВЦЭМ!$A$39:$A$782,$A121,СВЦЭМ!$B$39:$B$782,U$119)+'СЕТ СН'!$I$14+СВЦЭМ!$D$10+'СЕТ СН'!$I$5-'СЕТ СН'!$I$24</f>
        <v>5452.1035304800007</v>
      </c>
      <c r="V121" s="36">
        <f>SUMIFS(СВЦЭМ!$D$39:$D$782,СВЦЭМ!$A$39:$A$782,$A121,СВЦЭМ!$B$39:$B$782,V$119)+'СЕТ СН'!$I$14+СВЦЭМ!$D$10+'СЕТ СН'!$I$5-'СЕТ СН'!$I$24</f>
        <v>5403.0586661100006</v>
      </c>
      <c r="W121" s="36">
        <f>SUMIFS(СВЦЭМ!$D$39:$D$782,СВЦЭМ!$A$39:$A$782,$A121,СВЦЭМ!$B$39:$B$782,W$119)+'СЕТ СН'!$I$14+СВЦЭМ!$D$10+'СЕТ СН'!$I$5-'СЕТ СН'!$I$24</f>
        <v>5399.2286921600007</v>
      </c>
      <c r="X121" s="36">
        <f>SUMIFS(СВЦЭМ!$D$39:$D$782,СВЦЭМ!$A$39:$A$782,$A121,СВЦЭМ!$B$39:$B$782,X$119)+'СЕТ СН'!$I$14+СВЦЭМ!$D$10+'СЕТ СН'!$I$5-'СЕТ СН'!$I$24</f>
        <v>5453.5163395600002</v>
      </c>
      <c r="Y121" s="36">
        <f>SUMIFS(СВЦЭМ!$D$39:$D$782,СВЦЭМ!$A$39:$A$782,$A121,СВЦЭМ!$B$39:$B$782,Y$119)+'СЕТ СН'!$I$14+СВЦЭМ!$D$10+'СЕТ СН'!$I$5-'СЕТ СН'!$I$24</f>
        <v>5594.13883076</v>
      </c>
    </row>
    <row r="122" spans="1:27" ht="15.75" x14ac:dyDescent="0.2">
      <c r="A122" s="35">
        <f t="shared" ref="A122:A150" si="3">A121+1</f>
        <v>45415</v>
      </c>
      <c r="B122" s="36">
        <f>SUMIFS(СВЦЭМ!$D$39:$D$782,СВЦЭМ!$A$39:$A$782,$A122,СВЦЭМ!$B$39:$B$782,B$119)+'СЕТ СН'!$I$14+СВЦЭМ!$D$10+'СЕТ СН'!$I$5-'СЕТ СН'!$I$24</f>
        <v>5685.4460624800004</v>
      </c>
      <c r="C122" s="36">
        <f>SUMIFS(СВЦЭМ!$D$39:$D$782,СВЦЭМ!$A$39:$A$782,$A122,СВЦЭМ!$B$39:$B$782,C$119)+'СЕТ СН'!$I$14+СВЦЭМ!$D$10+'СЕТ СН'!$I$5-'СЕТ СН'!$I$24</f>
        <v>5731.6514161499999</v>
      </c>
      <c r="D122" s="36">
        <f>SUMIFS(СВЦЭМ!$D$39:$D$782,СВЦЭМ!$A$39:$A$782,$A122,СВЦЭМ!$B$39:$B$782,D$119)+'СЕТ СН'!$I$14+СВЦЭМ!$D$10+'СЕТ СН'!$I$5-'СЕТ СН'!$I$24</f>
        <v>5758.3279771899997</v>
      </c>
      <c r="E122" s="36">
        <f>SUMIFS(СВЦЭМ!$D$39:$D$782,СВЦЭМ!$A$39:$A$782,$A122,СВЦЭМ!$B$39:$B$782,E$119)+'СЕТ СН'!$I$14+СВЦЭМ!$D$10+'СЕТ СН'!$I$5-'СЕТ СН'!$I$24</f>
        <v>5779.2015752400002</v>
      </c>
      <c r="F122" s="36">
        <f>SUMIFS(СВЦЭМ!$D$39:$D$782,СВЦЭМ!$A$39:$A$782,$A122,СВЦЭМ!$B$39:$B$782,F$119)+'СЕТ СН'!$I$14+СВЦЭМ!$D$10+'СЕТ СН'!$I$5-'СЕТ СН'!$I$24</f>
        <v>5773.1815787699998</v>
      </c>
      <c r="G122" s="36">
        <f>SUMIFS(СВЦЭМ!$D$39:$D$782,СВЦЭМ!$A$39:$A$782,$A122,СВЦЭМ!$B$39:$B$782,G$119)+'СЕТ СН'!$I$14+СВЦЭМ!$D$10+'СЕТ СН'!$I$5-'СЕТ СН'!$I$24</f>
        <v>5761.4798443600002</v>
      </c>
      <c r="H122" s="36">
        <f>SUMIFS(СВЦЭМ!$D$39:$D$782,СВЦЭМ!$A$39:$A$782,$A122,СВЦЭМ!$B$39:$B$782,H$119)+'СЕТ СН'!$I$14+СВЦЭМ!$D$10+'СЕТ СН'!$I$5-'СЕТ СН'!$I$24</f>
        <v>5688.22053951</v>
      </c>
      <c r="I122" s="36">
        <f>SUMIFS(СВЦЭМ!$D$39:$D$782,СВЦЭМ!$A$39:$A$782,$A122,СВЦЭМ!$B$39:$B$782,I$119)+'СЕТ СН'!$I$14+СВЦЭМ!$D$10+'СЕТ СН'!$I$5-'СЕТ СН'!$I$24</f>
        <v>5599.2856104900002</v>
      </c>
      <c r="J122" s="36">
        <f>SUMIFS(СВЦЭМ!$D$39:$D$782,СВЦЭМ!$A$39:$A$782,$A122,СВЦЭМ!$B$39:$B$782,J$119)+'СЕТ СН'!$I$14+СВЦЭМ!$D$10+'СЕТ СН'!$I$5-'СЕТ СН'!$I$24</f>
        <v>5546.2537885600004</v>
      </c>
      <c r="K122" s="36">
        <f>SUMIFS(СВЦЭМ!$D$39:$D$782,СВЦЭМ!$A$39:$A$782,$A122,СВЦЭМ!$B$39:$B$782,K$119)+'СЕТ СН'!$I$14+СВЦЭМ!$D$10+'СЕТ СН'!$I$5-'СЕТ СН'!$I$24</f>
        <v>5531.1606722699998</v>
      </c>
      <c r="L122" s="36">
        <f>SUMIFS(СВЦЭМ!$D$39:$D$782,СВЦЭМ!$A$39:$A$782,$A122,СВЦЭМ!$B$39:$B$782,L$119)+'СЕТ СН'!$I$14+СВЦЭМ!$D$10+'СЕТ СН'!$I$5-'СЕТ СН'!$I$24</f>
        <v>5519.6970103800004</v>
      </c>
      <c r="M122" s="36">
        <f>SUMIFS(СВЦЭМ!$D$39:$D$782,СВЦЭМ!$A$39:$A$782,$A122,СВЦЭМ!$B$39:$B$782,M$119)+'СЕТ СН'!$I$14+СВЦЭМ!$D$10+'СЕТ СН'!$I$5-'СЕТ СН'!$I$24</f>
        <v>5530.9986485099998</v>
      </c>
      <c r="N122" s="36">
        <f>SUMIFS(СВЦЭМ!$D$39:$D$782,СВЦЭМ!$A$39:$A$782,$A122,СВЦЭМ!$B$39:$B$782,N$119)+'СЕТ СН'!$I$14+СВЦЭМ!$D$10+'СЕТ СН'!$I$5-'СЕТ СН'!$I$24</f>
        <v>5495.7133226599999</v>
      </c>
      <c r="O122" s="36">
        <f>SUMIFS(СВЦЭМ!$D$39:$D$782,СВЦЭМ!$A$39:$A$782,$A122,СВЦЭМ!$B$39:$B$782,O$119)+'СЕТ СН'!$I$14+СВЦЭМ!$D$10+'СЕТ СН'!$I$5-'СЕТ СН'!$I$24</f>
        <v>5494.7533313499998</v>
      </c>
      <c r="P122" s="36">
        <f>SUMIFS(СВЦЭМ!$D$39:$D$782,СВЦЭМ!$A$39:$A$782,$A122,СВЦЭМ!$B$39:$B$782,P$119)+'СЕТ СН'!$I$14+СВЦЭМ!$D$10+'СЕТ СН'!$I$5-'СЕТ СН'!$I$24</f>
        <v>5546.9479043299998</v>
      </c>
      <c r="Q122" s="36">
        <f>SUMIFS(СВЦЭМ!$D$39:$D$782,СВЦЭМ!$A$39:$A$782,$A122,СВЦЭМ!$B$39:$B$782,Q$119)+'СЕТ СН'!$I$14+СВЦЭМ!$D$10+'СЕТ СН'!$I$5-'СЕТ СН'!$I$24</f>
        <v>5566.4911090200003</v>
      </c>
      <c r="R122" s="36">
        <f>SUMIFS(СВЦЭМ!$D$39:$D$782,СВЦЭМ!$A$39:$A$782,$A122,СВЦЭМ!$B$39:$B$782,R$119)+'СЕТ СН'!$I$14+СВЦЭМ!$D$10+'СЕТ СН'!$I$5-'СЕТ СН'!$I$24</f>
        <v>5585.4964730600004</v>
      </c>
      <c r="S122" s="36">
        <f>SUMIFS(СВЦЭМ!$D$39:$D$782,СВЦЭМ!$A$39:$A$782,$A122,СВЦЭМ!$B$39:$B$782,S$119)+'СЕТ СН'!$I$14+СВЦЭМ!$D$10+'СЕТ СН'!$I$5-'СЕТ СН'!$I$24</f>
        <v>5565.9839107200005</v>
      </c>
      <c r="T122" s="36">
        <f>SUMIFS(СВЦЭМ!$D$39:$D$782,СВЦЭМ!$A$39:$A$782,$A122,СВЦЭМ!$B$39:$B$782,T$119)+'СЕТ СН'!$I$14+СВЦЭМ!$D$10+'СЕТ СН'!$I$5-'СЕТ СН'!$I$24</f>
        <v>5546.19062072</v>
      </c>
      <c r="U122" s="36">
        <f>SUMIFS(СВЦЭМ!$D$39:$D$782,СВЦЭМ!$A$39:$A$782,$A122,СВЦЭМ!$B$39:$B$782,U$119)+'СЕТ СН'!$I$14+СВЦЭМ!$D$10+'СЕТ СН'!$I$5-'СЕТ СН'!$I$24</f>
        <v>5532.2380268500001</v>
      </c>
      <c r="V122" s="36">
        <f>SUMIFS(СВЦЭМ!$D$39:$D$782,СВЦЭМ!$A$39:$A$782,$A122,СВЦЭМ!$B$39:$B$782,V$119)+'СЕТ СН'!$I$14+СВЦЭМ!$D$10+'СЕТ СН'!$I$5-'СЕТ СН'!$I$24</f>
        <v>5513.3039144300001</v>
      </c>
      <c r="W122" s="36">
        <f>SUMIFS(СВЦЭМ!$D$39:$D$782,СВЦЭМ!$A$39:$A$782,$A122,СВЦЭМ!$B$39:$B$782,W$119)+'СЕТ СН'!$I$14+СВЦЭМ!$D$10+'СЕТ СН'!$I$5-'СЕТ СН'!$I$24</f>
        <v>5498.2002967799999</v>
      </c>
      <c r="X122" s="36">
        <f>SUMIFS(СВЦЭМ!$D$39:$D$782,СВЦЭМ!$A$39:$A$782,$A122,СВЦЭМ!$B$39:$B$782,X$119)+'СЕТ СН'!$I$14+СВЦЭМ!$D$10+'СЕТ СН'!$I$5-'СЕТ СН'!$I$24</f>
        <v>5540.2700815900007</v>
      </c>
      <c r="Y122" s="36">
        <f>SUMIFS(СВЦЭМ!$D$39:$D$782,СВЦЭМ!$A$39:$A$782,$A122,СВЦЭМ!$B$39:$B$782,Y$119)+'СЕТ СН'!$I$14+СВЦЭМ!$D$10+'СЕТ СН'!$I$5-'СЕТ СН'!$I$24</f>
        <v>5616.3108953299998</v>
      </c>
    </row>
    <row r="123" spans="1:27" ht="15.75" x14ac:dyDescent="0.2">
      <c r="A123" s="35">
        <f t="shared" si="3"/>
        <v>45416</v>
      </c>
      <c r="B123" s="36">
        <f>SUMIFS(СВЦЭМ!$D$39:$D$782,СВЦЭМ!$A$39:$A$782,$A123,СВЦЭМ!$B$39:$B$782,B$119)+'СЕТ СН'!$I$14+СВЦЭМ!$D$10+'СЕТ СН'!$I$5-'СЕТ СН'!$I$24</f>
        <v>5613.7057509599999</v>
      </c>
      <c r="C123" s="36">
        <f>SUMIFS(СВЦЭМ!$D$39:$D$782,СВЦЭМ!$A$39:$A$782,$A123,СВЦЭМ!$B$39:$B$782,C$119)+'СЕТ СН'!$I$14+СВЦЭМ!$D$10+'СЕТ СН'!$I$5-'СЕТ СН'!$I$24</f>
        <v>5635.2827595700001</v>
      </c>
      <c r="D123" s="36">
        <f>SUMIFS(СВЦЭМ!$D$39:$D$782,СВЦЭМ!$A$39:$A$782,$A123,СВЦЭМ!$B$39:$B$782,D$119)+'СЕТ СН'!$I$14+СВЦЭМ!$D$10+'СЕТ СН'!$I$5-'СЕТ СН'!$I$24</f>
        <v>5671.18550994</v>
      </c>
      <c r="E123" s="36">
        <f>SUMIFS(СВЦЭМ!$D$39:$D$782,СВЦЭМ!$A$39:$A$782,$A123,СВЦЭМ!$B$39:$B$782,E$119)+'СЕТ СН'!$I$14+СВЦЭМ!$D$10+'СЕТ СН'!$I$5-'СЕТ СН'!$I$24</f>
        <v>5699.2945941500002</v>
      </c>
      <c r="F123" s="36">
        <f>SUMIFS(СВЦЭМ!$D$39:$D$782,СВЦЭМ!$A$39:$A$782,$A123,СВЦЭМ!$B$39:$B$782,F$119)+'СЕТ СН'!$I$14+СВЦЭМ!$D$10+'СЕТ СН'!$I$5-'СЕТ СН'!$I$24</f>
        <v>5724.8438377700004</v>
      </c>
      <c r="G123" s="36">
        <f>SUMIFS(СВЦЭМ!$D$39:$D$782,СВЦЭМ!$A$39:$A$782,$A123,СВЦЭМ!$B$39:$B$782,G$119)+'СЕТ СН'!$I$14+СВЦЭМ!$D$10+'СЕТ СН'!$I$5-'СЕТ СН'!$I$24</f>
        <v>5714.30232677</v>
      </c>
      <c r="H123" s="36">
        <f>SUMIFS(СВЦЭМ!$D$39:$D$782,СВЦЭМ!$A$39:$A$782,$A123,СВЦЭМ!$B$39:$B$782,H$119)+'СЕТ СН'!$I$14+СВЦЭМ!$D$10+'СЕТ СН'!$I$5-'СЕТ СН'!$I$24</f>
        <v>5594.3297678199997</v>
      </c>
      <c r="I123" s="36">
        <f>SUMIFS(СВЦЭМ!$D$39:$D$782,СВЦЭМ!$A$39:$A$782,$A123,СВЦЭМ!$B$39:$B$782,I$119)+'СЕТ СН'!$I$14+СВЦЭМ!$D$10+'СЕТ СН'!$I$5-'СЕТ СН'!$I$24</f>
        <v>5541.6052441100001</v>
      </c>
      <c r="J123" s="36">
        <f>SUMIFS(СВЦЭМ!$D$39:$D$782,СВЦЭМ!$A$39:$A$782,$A123,СВЦЭМ!$B$39:$B$782,J$119)+'СЕТ СН'!$I$14+СВЦЭМ!$D$10+'СЕТ СН'!$I$5-'СЕТ СН'!$I$24</f>
        <v>5467.6637454700003</v>
      </c>
      <c r="K123" s="36">
        <f>SUMIFS(СВЦЭМ!$D$39:$D$782,СВЦЭМ!$A$39:$A$782,$A123,СВЦЭМ!$B$39:$B$782,K$119)+'СЕТ СН'!$I$14+СВЦЭМ!$D$10+'СЕТ СН'!$I$5-'СЕТ СН'!$I$24</f>
        <v>5433.2210154000004</v>
      </c>
      <c r="L123" s="36">
        <f>SUMIFS(СВЦЭМ!$D$39:$D$782,СВЦЭМ!$A$39:$A$782,$A123,СВЦЭМ!$B$39:$B$782,L$119)+'СЕТ СН'!$I$14+СВЦЭМ!$D$10+'СЕТ СН'!$I$5-'СЕТ СН'!$I$24</f>
        <v>5375.3716660500004</v>
      </c>
      <c r="M123" s="36">
        <f>SUMIFS(СВЦЭМ!$D$39:$D$782,СВЦЭМ!$A$39:$A$782,$A123,СВЦЭМ!$B$39:$B$782,M$119)+'СЕТ СН'!$I$14+СВЦЭМ!$D$10+'СЕТ СН'!$I$5-'СЕТ СН'!$I$24</f>
        <v>5375.4204101900004</v>
      </c>
      <c r="N123" s="36">
        <f>SUMIFS(СВЦЭМ!$D$39:$D$782,СВЦЭМ!$A$39:$A$782,$A123,СВЦЭМ!$B$39:$B$782,N$119)+'СЕТ СН'!$I$14+СВЦЭМ!$D$10+'СЕТ СН'!$I$5-'СЕТ СН'!$I$24</f>
        <v>5392.4263701199998</v>
      </c>
      <c r="O123" s="36">
        <f>SUMIFS(СВЦЭМ!$D$39:$D$782,СВЦЭМ!$A$39:$A$782,$A123,СВЦЭМ!$B$39:$B$782,O$119)+'СЕТ СН'!$I$14+СВЦЭМ!$D$10+'СЕТ СН'!$I$5-'СЕТ СН'!$I$24</f>
        <v>5406.28083754</v>
      </c>
      <c r="P123" s="36">
        <f>SUMIFS(СВЦЭМ!$D$39:$D$782,СВЦЭМ!$A$39:$A$782,$A123,СВЦЭМ!$B$39:$B$782,P$119)+'СЕТ СН'!$I$14+СВЦЭМ!$D$10+'СЕТ СН'!$I$5-'СЕТ СН'!$I$24</f>
        <v>5422.3382841599996</v>
      </c>
      <c r="Q123" s="36">
        <f>SUMIFS(СВЦЭМ!$D$39:$D$782,СВЦЭМ!$A$39:$A$782,$A123,СВЦЭМ!$B$39:$B$782,Q$119)+'СЕТ СН'!$I$14+СВЦЭМ!$D$10+'СЕТ СН'!$I$5-'СЕТ СН'!$I$24</f>
        <v>5436.0073600100004</v>
      </c>
      <c r="R123" s="36">
        <f>SUMIFS(СВЦЭМ!$D$39:$D$782,СВЦЭМ!$A$39:$A$782,$A123,СВЦЭМ!$B$39:$B$782,R$119)+'СЕТ СН'!$I$14+СВЦЭМ!$D$10+'СЕТ СН'!$I$5-'СЕТ СН'!$I$24</f>
        <v>5445.3017208399997</v>
      </c>
      <c r="S123" s="36">
        <f>SUMIFS(СВЦЭМ!$D$39:$D$782,СВЦЭМ!$A$39:$A$782,$A123,СВЦЭМ!$B$39:$B$782,S$119)+'СЕТ СН'!$I$14+СВЦЭМ!$D$10+'СЕТ СН'!$I$5-'СЕТ СН'!$I$24</f>
        <v>5433.7252595700002</v>
      </c>
      <c r="T123" s="36">
        <f>SUMIFS(СВЦЭМ!$D$39:$D$782,СВЦЭМ!$A$39:$A$782,$A123,СВЦЭМ!$B$39:$B$782,T$119)+'СЕТ СН'!$I$14+СВЦЭМ!$D$10+'СЕТ СН'!$I$5-'СЕТ СН'!$I$24</f>
        <v>5410.2049881599996</v>
      </c>
      <c r="U123" s="36">
        <f>SUMIFS(СВЦЭМ!$D$39:$D$782,СВЦЭМ!$A$39:$A$782,$A123,СВЦЭМ!$B$39:$B$782,U$119)+'СЕТ СН'!$I$14+СВЦЭМ!$D$10+'СЕТ СН'!$I$5-'СЕТ СН'!$I$24</f>
        <v>5411.7307641400002</v>
      </c>
      <c r="V123" s="36">
        <f>SUMIFS(СВЦЭМ!$D$39:$D$782,СВЦЭМ!$A$39:$A$782,$A123,СВЦЭМ!$B$39:$B$782,V$119)+'СЕТ СН'!$I$14+СВЦЭМ!$D$10+'СЕТ СН'!$I$5-'СЕТ СН'!$I$24</f>
        <v>5443.2182928000002</v>
      </c>
      <c r="W123" s="36">
        <f>SUMIFS(СВЦЭМ!$D$39:$D$782,СВЦЭМ!$A$39:$A$782,$A123,СВЦЭМ!$B$39:$B$782,W$119)+'СЕТ СН'!$I$14+СВЦЭМ!$D$10+'СЕТ СН'!$I$5-'СЕТ СН'!$I$24</f>
        <v>5407.0461203900004</v>
      </c>
      <c r="X123" s="36">
        <f>SUMIFS(СВЦЭМ!$D$39:$D$782,СВЦЭМ!$A$39:$A$782,$A123,СВЦЭМ!$B$39:$B$782,X$119)+'СЕТ СН'!$I$14+СВЦЭМ!$D$10+'СЕТ СН'!$I$5-'СЕТ СН'!$I$24</f>
        <v>5453.73378822</v>
      </c>
      <c r="Y123" s="36">
        <f>SUMIFS(СВЦЭМ!$D$39:$D$782,СВЦЭМ!$A$39:$A$782,$A123,СВЦЭМ!$B$39:$B$782,Y$119)+'СЕТ СН'!$I$14+СВЦЭМ!$D$10+'СЕТ СН'!$I$5-'СЕТ СН'!$I$24</f>
        <v>5530.4240514700004</v>
      </c>
    </row>
    <row r="124" spans="1:27" ht="15.75" x14ac:dyDescent="0.2">
      <c r="A124" s="35">
        <f t="shared" si="3"/>
        <v>45417</v>
      </c>
      <c r="B124" s="36">
        <f>SUMIFS(СВЦЭМ!$D$39:$D$782,СВЦЭМ!$A$39:$A$782,$A124,СВЦЭМ!$B$39:$B$782,B$119)+'СЕТ СН'!$I$14+СВЦЭМ!$D$10+'СЕТ СН'!$I$5-'СЕТ СН'!$I$24</f>
        <v>5598.6167792599999</v>
      </c>
      <c r="C124" s="36">
        <f>SUMIFS(СВЦЭМ!$D$39:$D$782,СВЦЭМ!$A$39:$A$782,$A124,СВЦЭМ!$B$39:$B$782,C$119)+'СЕТ СН'!$I$14+СВЦЭМ!$D$10+'СЕТ СН'!$I$5-'СЕТ СН'!$I$24</f>
        <v>5660.3085746200004</v>
      </c>
      <c r="D124" s="36">
        <f>SUMIFS(СВЦЭМ!$D$39:$D$782,СВЦЭМ!$A$39:$A$782,$A124,СВЦЭМ!$B$39:$B$782,D$119)+'СЕТ СН'!$I$14+СВЦЭМ!$D$10+'СЕТ СН'!$I$5-'СЕТ СН'!$I$24</f>
        <v>5692.5508831699999</v>
      </c>
      <c r="E124" s="36">
        <f>SUMIFS(СВЦЭМ!$D$39:$D$782,СВЦЭМ!$A$39:$A$782,$A124,СВЦЭМ!$B$39:$B$782,E$119)+'СЕТ СН'!$I$14+СВЦЭМ!$D$10+'СЕТ СН'!$I$5-'СЕТ СН'!$I$24</f>
        <v>5715.6710273099998</v>
      </c>
      <c r="F124" s="36">
        <f>SUMIFS(СВЦЭМ!$D$39:$D$782,СВЦЭМ!$A$39:$A$782,$A124,СВЦЭМ!$B$39:$B$782,F$119)+'СЕТ СН'!$I$14+СВЦЭМ!$D$10+'СЕТ СН'!$I$5-'СЕТ СН'!$I$24</f>
        <v>5725.9550943800004</v>
      </c>
      <c r="G124" s="36">
        <f>SUMIFS(СВЦЭМ!$D$39:$D$782,СВЦЭМ!$A$39:$A$782,$A124,СВЦЭМ!$B$39:$B$782,G$119)+'СЕТ СН'!$I$14+СВЦЭМ!$D$10+'СЕТ СН'!$I$5-'СЕТ СН'!$I$24</f>
        <v>5705.8700659200003</v>
      </c>
      <c r="H124" s="36">
        <f>SUMIFS(СВЦЭМ!$D$39:$D$782,СВЦЭМ!$A$39:$A$782,$A124,СВЦЭМ!$B$39:$B$782,H$119)+'СЕТ СН'!$I$14+СВЦЭМ!$D$10+'СЕТ СН'!$I$5-'СЕТ СН'!$I$24</f>
        <v>5701.49331618</v>
      </c>
      <c r="I124" s="36">
        <f>SUMIFS(СВЦЭМ!$D$39:$D$782,СВЦЭМ!$A$39:$A$782,$A124,СВЦЭМ!$B$39:$B$782,I$119)+'СЕТ СН'!$I$14+СВЦЭМ!$D$10+'СЕТ СН'!$I$5-'СЕТ СН'!$I$24</f>
        <v>5660.5981979500002</v>
      </c>
      <c r="J124" s="36">
        <f>SUMIFS(СВЦЭМ!$D$39:$D$782,СВЦЭМ!$A$39:$A$782,$A124,СВЦЭМ!$B$39:$B$782,J$119)+'СЕТ СН'!$I$14+СВЦЭМ!$D$10+'СЕТ СН'!$I$5-'СЕТ СН'!$I$24</f>
        <v>5566.1915669</v>
      </c>
      <c r="K124" s="36">
        <f>SUMIFS(СВЦЭМ!$D$39:$D$782,СВЦЭМ!$A$39:$A$782,$A124,СВЦЭМ!$B$39:$B$782,K$119)+'СЕТ СН'!$I$14+СВЦЭМ!$D$10+'СЕТ СН'!$I$5-'СЕТ СН'!$I$24</f>
        <v>5507.8994539300002</v>
      </c>
      <c r="L124" s="36">
        <f>SUMIFS(СВЦЭМ!$D$39:$D$782,СВЦЭМ!$A$39:$A$782,$A124,СВЦЭМ!$B$39:$B$782,L$119)+'СЕТ СН'!$I$14+СВЦЭМ!$D$10+'СЕТ СН'!$I$5-'СЕТ СН'!$I$24</f>
        <v>5458.2074624400002</v>
      </c>
      <c r="M124" s="36">
        <f>SUMIFS(СВЦЭМ!$D$39:$D$782,СВЦЭМ!$A$39:$A$782,$A124,СВЦЭМ!$B$39:$B$782,M$119)+'СЕТ СН'!$I$14+СВЦЭМ!$D$10+'СЕТ СН'!$I$5-'СЕТ СН'!$I$24</f>
        <v>5449.2459982300006</v>
      </c>
      <c r="N124" s="36">
        <f>SUMIFS(СВЦЭМ!$D$39:$D$782,СВЦЭМ!$A$39:$A$782,$A124,СВЦЭМ!$B$39:$B$782,N$119)+'СЕТ СН'!$I$14+СВЦЭМ!$D$10+'СЕТ СН'!$I$5-'СЕТ СН'!$I$24</f>
        <v>5457.7301759600005</v>
      </c>
      <c r="O124" s="36">
        <f>SUMIFS(СВЦЭМ!$D$39:$D$782,СВЦЭМ!$A$39:$A$782,$A124,СВЦЭМ!$B$39:$B$782,O$119)+'СЕТ СН'!$I$14+СВЦЭМ!$D$10+'СЕТ СН'!$I$5-'СЕТ СН'!$I$24</f>
        <v>5489.9961325499999</v>
      </c>
      <c r="P124" s="36">
        <f>SUMIFS(СВЦЭМ!$D$39:$D$782,СВЦЭМ!$A$39:$A$782,$A124,СВЦЭМ!$B$39:$B$782,P$119)+'СЕТ СН'!$I$14+СВЦЭМ!$D$10+'СЕТ СН'!$I$5-'СЕТ СН'!$I$24</f>
        <v>5508.1111937200003</v>
      </c>
      <c r="Q124" s="36">
        <f>SUMIFS(СВЦЭМ!$D$39:$D$782,СВЦЭМ!$A$39:$A$782,$A124,СВЦЭМ!$B$39:$B$782,Q$119)+'СЕТ СН'!$I$14+СВЦЭМ!$D$10+'СЕТ СН'!$I$5-'СЕТ СН'!$I$24</f>
        <v>5528.6724979299997</v>
      </c>
      <c r="R124" s="36">
        <f>SUMIFS(СВЦЭМ!$D$39:$D$782,СВЦЭМ!$A$39:$A$782,$A124,СВЦЭМ!$B$39:$B$782,R$119)+'СЕТ СН'!$I$14+СВЦЭМ!$D$10+'СЕТ СН'!$I$5-'СЕТ СН'!$I$24</f>
        <v>5547.0706998400001</v>
      </c>
      <c r="S124" s="36">
        <f>SUMIFS(СВЦЭМ!$D$39:$D$782,СВЦЭМ!$A$39:$A$782,$A124,СВЦЭМ!$B$39:$B$782,S$119)+'СЕТ СН'!$I$14+СВЦЭМ!$D$10+'СЕТ СН'!$I$5-'СЕТ СН'!$I$24</f>
        <v>5530.8556517300003</v>
      </c>
      <c r="T124" s="36">
        <f>SUMIFS(СВЦЭМ!$D$39:$D$782,СВЦЭМ!$A$39:$A$782,$A124,СВЦЭМ!$B$39:$B$782,T$119)+'СЕТ СН'!$I$14+СВЦЭМ!$D$10+'СЕТ СН'!$I$5-'СЕТ СН'!$I$24</f>
        <v>5489.6246480500004</v>
      </c>
      <c r="U124" s="36">
        <f>SUMIFS(СВЦЭМ!$D$39:$D$782,СВЦЭМ!$A$39:$A$782,$A124,СВЦЭМ!$B$39:$B$782,U$119)+'СЕТ СН'!$I$14+СВЦЭМ!$D$10+'СЕТ СН'!$I$5-'СЕТ СН'!$I$24</f>
        <v>5482.1984253800001</v>
      </c>
      <c r="V124" s="36">
        <f>SUMIFS(СВЦЭМ!$D$39:$D$782,СВЦЭМ!$A$39:$A$782,$A124,СВЦЭМ!$B$39:$B$782,V$119)+'СЕТ СН'!$I$14+СВЦЭМ!$D$10+'СЕТ СН'!$I$5-'СЕТ СН'!$I$24</f>
        <v>5444.64916292</v>
      </c>
      <c r="W124" s="36">
        <f>SUMIFS(СВЦЭМ!$D$39:$D$782,СВЦЭМ!$A$39:$A$782,$A124,СВЦЭМ!$B$39:$B$782,W$119)+'СЕТ СН'!$I$14+СВЦЭМ!$D$10+'СЕТ СН'!$I$5-'СЕТ СН'!$I$24</f>
        <v>5409.3327071599997</v>
      </c>
      <c r="X124" s="36">
        <f>SUMIFS(СВЦЭМ!$D$39:$D$782,СВЦЭМ!$A$39:$A$782,$A124,СВЦЭМ!$B$39:$B$782,X$119)+'СЕТ СН'!$I$14+СВЦЭМ!$D$10+'СЕТ СН'!$I$5-'СЕТ СН'!$I$24</f>
        <v>5459.3373775400005</v>
      </c>
      <c r="Y124" s="36">
        <f>SUMIFS(СВЦЭМ!$D$39:$D$782,СВЦЭМ!$A$39:$A$782,$A124,СВЦЭМ!$B$39:$B$782,Y$119)+'СЕТ СН'!$I$14+СВЦЭМ!$D$10+'СЕТ СН'!$I$5-'СЕТ СН'!$I$24</f>
        <v>5526.2655211199999</v>
      </c>
    </row>
    <row r="125" spans="1:27" ht="15.75" x14ac:dyDescent="0.2">
      <c r="A125" s="35">
        <f t="shared" si="3"/>
        <v>45418</v>
      </c>
      <c r="B125" s="36">
        <f>SUMIFS(СВЦЭМ!$D$39:$D$782,СВЦЭМ!$A$39:$A$782,$A125,СВЦЭМ!$B$39:$B$782,B$119)+'СЕТ СН'!$I$14+СВЦЭМ!$D$10+'СЕТ СН'!$I$5-'СЕТ СН'!$I$24</f>
        <v>5557.6459339600005</v>
      </c>
      <c r="C125" s="36">
        <f>SUMIFS(СВЦЭМ!$D$39:$D$782,СВЦЭМ!$A$39:$A$782,$A125,СВЦЭМ!$B$39:$B$782,C$119)+'СЕТ СН'!$I$14+СВЦЭМ!$D$10+'СЕТ СН'!$I$5-'СЕТ СН'!$I$24</f>
        <v>5571.4946850400001</v>
      </c>
      <c r="D125" s="36">
        <f>SUMIFS(СВЦЭМ!$D$39:$D$782,СВЦЭМ!$A$39:$A$782,$A125,СВЦЭМ!$B$39:$B$782,D$119)+'СЕТ СН'!$I$14+СВЦЭМ!$D$10+'СЕТ СН'!$I$5-'СЕТ СН'!$I$24</f>
        <v>5633.4289558399996</v>
      </c>
      <c r="E125" s="36">
        <f>SUMIFS(СВЦЭМ!$D$39:$D$782,СВЦЭМ!$A$39:$A$782,$A125,СВЦЭМ!$B$39:$B$782,E$119)+'СЕТ СН'!$I$14+СВЦЭМ!$D$10+'СЕТ СН'!$I$5-'СЕТ СН'!$I$24</f>
        <v>5678.3415268899998</v>
      </c>
      <c r="F125" s="36">
        <f>SUMIFS(СВЦЭМ!$D$39:$D$782,СВЦЭМ!$A$39:$A$782,$A125,СВЦЭМ!$B$39:$B$782,F$119)+'СЕТ СН'!$I$14+СВЦЭМ!$D$10+'СЕТ СН'!$I$5-'СЕТ СН'!$I$24</f>
        <v>5669.0571881100004</v>
      </c>
      <c r="G125" s="36">
        <f>SUMIFS(СВЦЭМ!$D$39:$D$782,СВЦЭМ!$A$39:$A$782,$A125,СВЦЭМ!$B$39:$B$782,G$119)+'СЕТ СН'!$I$14+СВЦЭМ!$D$10+'СЕТ СН'!$I$5-'СЕТ СН'!$I$24</f>
        <v>5651.9363623500003</v>
      </c>
      <c r="H125" s="36">
        <f>SUMIFS(СВЦЭМ!$D$39:$D$782,СВЦЭМ!$A$39:$A$782,$A125,СВЦЭМ!$B$39:$B$782,H$119)+'СЕТ СН'!$I$14+СВЦЭМ!$D$10+'СЕТ СН'!$I$5-'СЕТ СН'!$I$24</f>
        <v>5622.7416227699996</v>
      </c>
      <c r="I125" s="36">
        <f>SUMIFS(СВЦЭМ!$D$39:$D$782,СВЦЭМ!$A$39:$A$782,$A125,СВЦЭМ!$B$39:$B$782,I$119)+'СЕТ СН'!$I$14+СВЦЭМ!$D$10+'СЕТ СН'!$I$5-'СЕТ СН'!$I$24</f>
        <v>5578.8085358400003</v>
      </c>
      <c r="J125" s="36">
        <f>SUMIFS(СВЦЭМ!$D$39:$D$782,СВЦЭМ!$A$39:$A$782,$A125,СВЦЭМ!$B$39:$B$782,J$119)+'СЕТ СН'!$I$14+СВЦЭМ!$D$10+'СЕТ СН'!$I$5-'СЕТ СН'!$I$24</f>
        <v>5550.8477909800004</v>
      </c>
      <c r="K125" s="36">
        <f>SUMIFS(СВЦЭМ!$D$39:$D$782,СВЦЭМ!$A$39:$A$782,$A125,СВЦЭМ!$B$39:$B$782,K$119)+'СЕТ СН'!$I$14+СВЦЭМ!$D$10+'СЕТ СН'!$I$5-'СЕТ СН'!$I$24</f>
        <v>5555.9855336800001</v>
      </c>
      <c r="L125" s="36">
        <f>SUMIFS(СВЦЭМ!$D$39:$D$782,СВЦЭМ!$A$39:$A$782,$A125,СВЦЭМ!$B$39:$B$782,L$119)+'СЕТ СН'!$I$14+СВЦЭМ!$D$10+'СЕТ СН'!$I$5-'СЕТ СН'!$I$24</f>
        <v>5522.8197769899998</v>
      </c>
      <c r="M125" s="36">
        <f>SUMIFS(СВЦЭМ!$D$39:$D$782,СВЦЭМ!$A$39:$A$782,$A125,СВЦЭМ!$B$39:$B$782,M$119)+'СЕТ СН'!$I$14+СВЦЭМ!$D$10+'СЕТ СН'!$I$5-'СЕТ СН'!$I$24</f>
        <v>5527.5311766600007</v>
      </c>
      <c r="N125" s="36">
        <f>SUMIFS(СВЦЭМ!$D$39:$D$782,СВЦЭМ!$A$39:$A$782,$A125,СВЦЭМ!$B$39:$B$782,N$119)+'СЕТ СН'!$I$14+СВЦЭМ!$D$10+'СЕТ СН'!$I$5-'СЕТ СН'!$I$24</f>
        <v>5532.9433839100002</v>
      </c>
      <c r="O125" s="36">
        <f>SUMIFS(СВЦЭМ!$D$39:$D$782,СВЦЭМ!$A$39:$A$782,$A125,СВЦЭМ!$B$39:$B$782,O$119)+'СЕТ СН'!$I$14+СВЦЭМ!$D$10+'СЕТ СН'!$I$5-'СЕТ СН'!$I$24</f>
        <v>5539.5939553099997</v>
      </c>
      <c r="P125" s="36">
        <f>SUMIFS(СВЦЭМ!$D$39:$D$782,СВЦЭМ!$A$39:$A$782,$A125,СВЦЭМ!$B$39:$B$782,P$119)+'СЕТ СН'!$I$14+СВЦЭМ!$D$10+'СЕТ СН'!$I$5-'СЕТ СН'!$I$24</f>
        <v>5547.7795033700004</v>
      </c>
      <c r="Q125" s="36">
        <f>SUMIFS(СВЦЭМ!$D$39:$D$782,СВЦЭМ!$A$39:$A$782,$A125,СВЦЭМ!$B$39:$B$782,Q$119)+'СЕТ СН'!$I$14+СВЦЭМ!$D$10+'СЕТ СН'!$I$5-'СЕТ СН'!$I$24</f>
        <v>5562.4913380100006</v>
      </c>
      <c r="R125" s="36">
        <f>SUMIFS(СВЦЭМ!$D$39:$D$782,СВЦЭМ!$A$39:$A$782,$A125,СВЦЭМ!$B$39:$B$782,R$119)+'СЕТ СН'!$I$14+СВЦЭМ!$D$10+'СЕТ СН'!$I$5-'СЕТ СН'!$I$24</f>
        <v>5564.5481944000003</v>
      </c>
      <c r="S125" s="36">
        <f>SUMIFS(СВЦЭМ!$D$39:$D$782,СВЦЭМ!$A$39:$A$782,$A125,СВЦЭМ!$B$39:$B$782,S$119)+'СЕТ СН'!$I$14+СВЦЭМ!$D$10+'СЕТ СН'!$I$5-'СЕТ СН'!$I$24</f>
        <v>5550.09742714</v>
      </c>
      <c r="T125" s="36">
        <f>SUMIFS(СВЦЭМ!$D$39:$D$782,СВЦЭМ!$A$39:$A$782,$A125,СВЦЭМ!$B$39:$B$782,T$119)+'СЕТ СН'!$I$14+СВЦЭМ!$D$10+'СЕТ СН'!$I$5-'СЕТ СН'!$I$24</f>
        <v>5530.8427808800006</v>
      </c>
      <c r="U125" s="36">
        <f>SUMIFS(СВЦЭМ!$D$39:$D$782,СВЦЭМ!$A$39:$A$782,$A125,СВЦЭМ!$B$39:$B$782,U$119)+'СЕТ СН'!$I$14+СВЦЭМ!$D$10+'СЕТ СН'!$I$5-'СЕТ СН'!$I$24</f>
        <v>5525.4425855200006</v>
      </c>
      <c r="V125" s="36">
        <f>SUMIFS(СВЦЭМ!$D$39:$D$782,СВЦЭМ!$A$39:$A$782,$A125,СВЦЭМ!$B$39:$B$782,V$119)+'СЕТ СН'!$I$14+СВЦЭМ!$D$10+'СЕТ СН'!$I$5-'СЕТ СН'!$I$24</f>
        <v>5512.27592731</v>
      </c>
      <c r="W125" s="36">
        <f>SUMIFS(СВЦЭМ!$D$39:$D$782,СВЦЭМ!$A$39:$A$782,$A125,СВЦЭМ!$B$39:$B$782,W$119)+'СЕТ СН'!$I$14+СВЦЭМ!$D$10+'СЕТ СН'!$I$5-'СЕТ СН'!$I$24</f>
        <v>5487.0092798300002</v>
      </c>
      <c r="X125" s="36">
        <f>SUMIFS(СВЦЭМ!$D$39:$D$782,СВЦЭМ!$A$39:$A$782,$A125,СВЦЭМ!$B$39:$B$782,X$119)+'СЕТ СН'!$I$14+СВЦЭМ!$D$10+'СЕТ СН'!$I$5-'СЕТ СН'!$I$24</f>
        <v>5533.8229513200004</v>
      </c>
      <c r="Y125" s="36">
        <f>SUMIFS(СВЦЭМ!$D$39:$D$782,СВЦЭМ!$A$39:$A$782,$A125,СВЦЭМ!$B$39:$B$782,Y$119)+'СЕТ СН'!$I$14+СВЦЭМ!$D$10+'СЕТ СН'!$I$5-'СЕТ СН'!$I$24</f>
        <v>5553.7517667700004</v>
      </c>
    </row>
    <row r="126" spans="1:27" ht="15.75" x14ac:dyDescent="0.2">
      <c r="A126" s="35">
        <f t="shared" si="3"/>
        <v>45419</v>
      </c>
      <c r="B126" s="36">
        <f>SUMIFS(СВЦЭМ!$D$39:$D$782,СВЦЭМ!$A$39:$A$782,$A126,СВЦЭМ!$B$39:$B$782,B$119)+'СЕТ СН'!$I$14+СВЦЭМ!$D$10+'СЕТ СН'!$I$5-'СЕТ СН'!$I$24</f>
        <v>5565.9442194200001</v>
      </c>
      <c r="C126" s="36">
        <f>SUMIFS(СВЦЭМ!$D$39:$D$782,СВЦЭМ!$A$39:$A$782,$A126,СВЦЭМ!$B$39:$B$782,C$119)+'СЕТ СН'!$I$14+СВЦЭМ!$D$10+'СЕТ СН'!$I$5-'СЕТ СН'!$I$24</f>
        <v>5655.2447859900003</v>
      </c>
      <c r="D126" s="36">
        <f>SUMIFS(СВЦЭМ!$D$39:$D$782,СВЦЭМ!$A$39:$A$782,$A126,СВЦЭМ!$B$39:$B$782,D$119)+'СЕТ СН'!$I$14+СВЦЭМ!$D$10+'СЕТ СН'!$I$5-'СЕТ СН'!$I$24</f>
        <v>5762.5921633600001</v>
      </c>
      <c r="E126" s="36">
        <f>SUMIFS(СВЦЭМ!$D$39:$D$782,СВЦЭМ!$A$39:$A$782,$A126,СВЦЭМ!$B$39:$B$782,E$119)+'СЕТ СН'!$I$14+СВЦЭМ!$D$10+'СЕТ СН'!$I$5-'СЕТ СН'!$I$24</f>
        <v>5782.5911131700004</v>
      </c>
      <c r="F126" s="36">
        <f>SUMIFS(СВЦЭМ!$D$39:$D$782,СВЦЭМ!$A$39:$A$782,$A126,СВЦЭМ!$B$39:$B$782,F$119)+'СЕТ СН'!$I$14+СВЦЭМ!$D$10+'СЕТ СН'!$I$5-'СЕТ СН'!$I$24</f>
        <v>5800.7451606499999</v>
      </c>
      <c r="G126" s="36">
        <f>SUMIFS(СВЦЭМ!$D$39:$D$782,СВЦЭМ!$A$39:$A$782,$A126,СВЦЭМ!$B$39:$B$782,G$119)+'СЕТ СН'!$I$14+СВЦЭМ!$D$10+'СЕТ СН'!$I$5-'СЕТ СН'!$I$24</f>
        <v>5760.0983417099997</v>
      </c>
      <c r="H126" s="36">
        <f>SUMIFS(СВЦЭМ!$D$39:$D$782,СВЦЭМ!$A$39:$A$782,$A126,СВЦЭМ!$B$39:$B$782,H$119)+'СЕТ СН'!$I$14+СВЦЭМ!$D$10+'СЕТ СН'!$I$5-'СЕТ СН'!$I$24</f>
        <v>5694.48054065</v>
      </c>
      <c r="I126" s="36">
        <f>SUMIFS(СВЦЭМ!$D$39:$D$782,СВЦЭМ!$A$39:$A$782,$A126,СВЦЭМ!$B$39:$B$782,I$119)+'СЕТ СН'!$I$14+СВЦЭМ!$D$10+'СЕТ СН'!$I$5-'СЕТ СН'!$I$24</f>
        <v>5612.1193060700007</v>
      </c>
      <c r="J126" s="36">
        <f>SUMIFS(СВЦЭМ!$D$39:$D$782,СВЦЭМ!$A$39:$A$782,$A126,СВЦЭМ!$B$39:$B$782,J$119)+'СЕТ СН'!$I$14+СВЦЭМ!$D$10+'СЕТ СН'!$I$5-'СЕТ СН'!$I$24</f>
        <v>5553.5338561099998</v>
      </c>
      <c r="K126" s="36">
        <f>SUMIFS(СВЦЭМ!$D$39:$D$782,СВЦЭМ!$A$39:$A$782,$A126,СВЦЭМ!$B$39:$B$782,K$119)+'СЕТ СН'!$I$14+СВЦЭМ!$D$10+'СЕТ СН'!$I$5-'СЕТ СН'!$I$24</f>
        <v>5544.24420104</v>
      </c>
      <c r="L126" s="36">
        <f>SUMIFS(СВЦЭМ!$D$39:$D$782,СВЦЭМ!$A$39:$A$782,$A126,СВЦЭМ!$B$39:$B$782,L$119)+'СЕТ СН'!$I$14+СВЦЭМ!$D$10+'СЕТ СН'!$I$5-'СЕТ СН'!$I$24</f>
        <v>5502.3879599499996</v>
      </c>
      <c r="M126" s="36">
        <f>SUMIFS(СВЦЭМ!$D$39:$D$782,СВЦЭМ!$A$39:$A$782,$A126,СВЦЭМ!$B$39:$B$782,M$119)+'СЕТ СН'!$I$14+СВЦЭМ!$D$10+'СЕТ СН'!$I$5-'СЕТ СН'!$I$24</f>
        <v>5514.8356403799999</v>
      </c>
      <c r="N126" s="36">
        <f>SUMIFS(СВЦЭМ!$D$39:$D$782,СВЦЭМ!$A$39:$A$782,$A126,СВЦЭМ!$B$39:$B$782,N$119)+'СЕТ СН'!$I$14+СВЦЭМ!$D$10+'СЕТ СН'!$I$5-'СЕТ СН'!$I$24</f>
        <v>5506.5289074900002</v>
      </c>
      <c r="O126" s="36">
        <f>SUMIFS(СВЦЭМ!$D$39:$D$782,СВЦЭМ!$A$39:$A$782,$A126,СВЦЭМ!$B$39:$B$782,O$119)+'СЕТ СН'!$I$14+СВЦЭМ!$D$10+'СЕТ СН'!$I$5-'СЕТ СН'!$I$24</f>
        <v>5525.5231090100006</v>
      </c>
      <c r="P126" s="36">
        <f>SUMIFS(СВЦЭМ!$D$39:$D$782,СВЦЭМ!$A$39:$A$782,$A126,СВЦЭМ!$B$39:$B$782,P$119)+'СЕТ СН'!$I$14+СВЦЭМ!$D$10+'СЕТ СН'!$I$5-'СЕТ СН'!$I$24</f>
        <v>5540.8287453000003</v>
      </c>
      <c r="Q126" s="36">
        <f>SUMIFS(СВЦЭМ!$D$39:$D$782,СВЦЭМ!$A$39:$A$782,$A126,СВЦЭМ!$B$39:$B$782,Q$119)+'СЕТ СН'!$I$14+СВЦЭМ!$D$10+'СЕТ СН'!$I$5-'СЕТ СН'!$I$24</f>
        <v>5574.8764180199996</v>
      </c>
      <c r="R126" s="36">
        <f>SUMIFS(СВЦЭМ!$D$39:$D$782,СВЦЭМ!$A$39:$A$782,$A126,СВЦЭМ!$B$39:$B$782,R$119)+'СЕТ СН'!$I$14+СВЦЭМ!$D$10+'СЕТ СН'!$I$5-'СЕТ СН'!$I$24</f>
        <v>5585.5907691900002</v>
      </c>
      <c r="S126" s="36">
        <f>SUMIFS(СВЦЭМ!$D$39:$D$782,СВЦЭМ!$A$39:$A$782,$A126,СВЦЭМ!$B$39:$B$782,S$119)+'СЕТ СН'!$I$14+СВЦЭМ!$D$10+'СЕТ СН'!$I$5-'СЕТ СН'!$I$24</f>
        <v>5555.5624616100004</v>
      </c>
      <c r="T126" s="36">
        <f>SUMIFS(СВЦЭМ!$D$39:$D$782,СВЦЭМ!$A$39:$A$782,$A126,СВЦЭМ!$B$39:$B$782,T$119)+'СЕТ СН'!$I$14+СВЦЭМ!$D$10+'СЕТ СН'!$I$5-'СЕТ СН'!$I$24</f>
        <v>5522.9848537199996</v>
      </c>
      <c r="U126" s="36">
        <f>SUMIFS(СВЦЭМ!$D$39:$D$782,СВЦЭМ!$A$39:$A$782,$A126,СВЦЭМ!$B$39:$B$782,U$119)+'СЕТ СН'!$I$14+СВЦЭМ!$D$10+'СЕТ СН'!$I$5-'СЕТ СН'!$I$24</f>
        <v>5523.2827723999999</v>
      </c>
      <c r="V126" s="36">
        <f>SUMIFS(СВЦЭМ!$D$39:$D$782,СВЦЭМ!$A$39:$A$782,$A126,СВЦЭМ!$B$39:$B$782,V$119)+'СЕТ СН'!$I$14+СВЦЭМ!$D$10+'СЕТ СН'!$I$5-'СЕТ СН'!$I$24</f>
        <v>5496.8663325899997</v>
      </c>
      <c r="W126" s="36">
        <f>SUMIFS(СВЦЭМ!$D$39:$D$782,СВЦЭМ!$A$39:$A$782,$A126,СВЦЭМ!$B$39:$B$782,W$119)+'СЕТ СН'!$I$14+СВЦЭМ!$D$10+'СЕТ СН'!$I$5-'СЕТ СН'!$I$24</f>
        <v>5467.9836274400004</v>
      </c>
      <c r="X126" s="36">
        <f>SUMIFS(СВЦЭМ!$D$39:$D$782,СВЦЭМ!$A$39:$A$782,$A126,СВЦЭМ!$B$39:$B$782,X$119)+'СЕТ СН'!$I$14+СВЦЭМ!$D$10+'СЕТ СН'!$I$5-'СЕТ СН'!$I$24</f>
        <v>5507.9621703299999</v>
      </c>
      <c r="Y126" s="36">
        <f>SUMIFS(СВЦЭМ!$D$39:$D$782,СВЦЭМ!$A$39:$A$782,$A126,СВЦЭМ!$B$39:$B$782,Y$119)+'СЕТ СН'!$I$14+СВЦЭМ!$D$10+'СЕТ СН'!$I$5-'СЕТ СН'!$I$24</f>
        <v>5542.0413740399999</v>
      </c>
    </row>
    <row r="127" spans="1:27" ht="15.75" x14ac:dyDescent="0.2">
      <c r="A127" s="35">
        <f t="shared" si="3"/>
        <v>45420</v>
      </c>
      <c r="B127" s="36">
        <f>SUMIFS(СВЦЭМ!$D$39:$D$782,СВЦЭМ!$A$39:$A$782,$A127,СВЦЭМ!$B$39:$B$782,B$119)+'СЕТ СН'!$I$14+СВЦЭМ!$D$10+'СЕТ СН'!$I$5-'СЕТ СН'!$I$24</f>
        <v>5535.6809274900006</v>
      </c>
      <c r="C127" s="36">
        <f>SUMIFS(СВЦЭМ!$D$39:$D$782,СВЦЭМ!$A$39:$A$782,$A127,СВЦЭМ!$B$39:$B$782,C$119)+'СЕТ СН'!$I$14+СВЦЭМ!$D$10+'СЕТ СН'!$I$5-'СЕТ СН'!$I$24</f>
        <v>5591.2822742099997</v>
      </c>
      <c r="D127" s="36">
        <f>SUMIFS(СВЦЭМ!$D$39:$D$782,СВЦЭМ!$A$39:$A$782,$A127,СВЦЭМ!$B$39:$B$782,D$119)+'СЕТ СН'!$I$14+СВЦЭМ!$D$10+'СЕТ СН'!$I$5-'СЕТ СН'!$I$24</f>
        <v>5635.2609133700007</v>
      </c>
      <c r="E127" s="36">
        <f>SUMIFS(СВЦЭМ!$D$39:$D$782,СВЦЭМ!$A$39:$A$782,$A127,СВЦЭМ!$B$39:$B$782,E$119)+'СЕТ СН'!$I$14+СВЦЭМ!$D$10+'СЕТ СН'!$I$5-'СЕТ СН'!$I$24</f>
        <v>5661.24757675</v>
      </c>
      <c r="F127" s="36">
        <f>SUMIFS(СВЦЭМ!$D$39:$D$782,СВЦЭМ!$A$39:$A$782,$A127,СВЦЭМ!$B$39:$B$782,F$119)+'СЕТ СН'!$I$14+СВЦЭМ!$D$10+'СЕТ СН'!$I$5-'СЕТ СН'!$I$24</f>
        <v>5676.4519362500005</v>
      </c>
      <c r="G127" s="36">
        <f>SUMIFS(СВЦЭМ!$D$39:$D$782,СВЦЭМ!$A$39:$A$782,$A127,СВЦЭМ!$B$39:$B$782,G$119)+'СЕТ СН'!$I$14+СВЦЭМ!$D$10+'СЕТ СН'!$I$5-'СЕТ СН'!$I$24</f>
        <v>5648.7334123600003</v>
      </c>
      <c r="H127" s="36">
        <f>SUMIFS(СВЦЭМ!$D$39:$D$782,СВЦЭМ!$A$39:$A$782,$A127,СВЦЭМ!$B$39:$B$782,H$119)+'СЕТ СН'!$I$14+СВЦЭМ!$D$10+'СЕТ СН'!$I$5-'СЕТ СН'!$I$24</f>
        <v>5585.3983328800005</v>
      </c>
      <c r="I127" s="36">
        <f>SUMIFS(СВЦЭМ!$D$39:$D$782,СВЦЭМ!$A$39:$A$782,$A127,СВЦЭМ!$B$39:$B$782,I$119)+'СЕТ СН'!$I$14+СВЦЭМ!$D$10+'СЕТ СН'!$I$5-'СЕТ СН'!$I$24</f>
        <v>5501.2536963000002</v>
      </c>
      <c r="J127" s="36">
        <f>SUMIFS(СВЦЭМ!$D$39:$D$782,СВЦЭМ!$A$39:$A$782,$A127,СВЦЭМ!$B$39:$B$782,J$119)+'СЕТ СН'!$I$14+СВЦЭМ!$D$10+'СЕТ СН'!$I$5-'СЕТ СН'!$I$24</f>
        <v>5439.5251903400003</v>
      </c>
      <c r="K127" s="36">
        <f>SUMIFS(СВЦЭМ!$D$39:$D$782,СВЦЭМ!$A$39:$A$782,$A127,СВЦЭМ!$B$39:$B$782,K$119)+'СЕТ СН'!$I$14+СВЦЭМ!$D$10+'СЕТ СН'!$I$5-'СЕТ СН'!$I$24</f>
        <v>5427.3845813500002</v>
      </c>
      <c r="L127" s="36">
        <f>SUMIFS(СВЦЭМ!$D$39:$D$782,СВЦЭМ!$A$39:$A$782,$A127,СВЦЭМ!$B$39:$B$782,L$119)+'СЕТ СН'!$I$14+СВЦЭМ!$D$10+'СЕТ СН'!$I$5-'СЕТ СН'!$I$24</f>
        <v>5408.9297887299999</v>
      </c>
      <c r="M127" s="36">
        <f>SUMIFS(СВЦЭМ!$D$39:$D$782,СВЦЭМ!$A$39:$A$782,$A127,СВЦЭМ!$B$39:$B$782,M$119)+'СЕТ СН'!$I$14+СВЦЭМ!$D$10+'СЕТ СН'!$I$5-'СЕТ СН'!$I$24</f>
        <v>5406.7919883800005</v>
      </c>
      <c r="N127" s="36">
        <f>SUMIFS(СВЦЭМ!$D$39:$D$782,СВЦЭМ!$A$39:$A$782,$A127,СВЦЭМ!$B$39:$B$782,N$119)+'СЕТ СН'!$I$14+СВЦЭМ!$D$10+'СЕТ СН'!$I$5-'СЕТ СН'!$I$24</f>
        <v>5410.7144216899997</v>
      </c>
      <c r="O127" s="36">
        <f>SUMIFS(СВЦЭМ!$D$39:$D$782,СВЦЭМ!$A$39:$A$782,$A127,СВЦЭМ!$B$39:$B$782,O$119)+'СЕТ СН'!$I$14+СВЦЭМ!$D$10+'СЕТ СН'!$I$5-'СЕТ СН'!$I$24</f>
        <v>5434.9815397000002</v>
      </c>
      <c r="P127" s="36">
        <f>SUMIFS(СВЦЭМ!$D$39:$D$782,СВЦЭМ!$A$39:$A$782,$A127,СВЦЭМ!$B$39:$B$782,P$119)+'СЕТ СН'!$I$14+СВЦЭМ!$D$10+'СЕТ СН'!$I$5-'СЕТ СН'!$I$24</f>
        <v>5448.7563754700004</v>
      </c>
      <c r="Q127" s="36">
        <f>SUMIFS(СВЦЭМ!$D$39:$D$782,СВЦЭМ!$A$39:$A$782,$A127,СВЦЭМ!$B$39:$B$782,Q$119)+'СЕТ СН'!$I$14+СВЦЭМ!$D$10+'СЕТ СН'!$I$5-'СЕТ СН'!$I$24</f>
        <v>5473.0242625500005</v>
      </c>
      <c r="R127" s="36">
        <f>SUMIFS(СВЦЭМ!$D$39:$D$782,СВЦЭМ!$A$39:$A$782,$A127,СВЦЭМ!$B$39:$B$782,R$119)+'СЕТ СН'!$I$14+СВЦЭМ!$D$10+'СЕТ СН'!$I$5-'СЕТ СН'!$I$24</f>
        <v>5476.3372447000002</v>
      </c>
      <c r="S127" s="36">
        <f>SUMIFS(СВЦЭМ!$D$39:$D$782,СВЦЭМ!$A$39:$A$782,$A127,СВЦЭМ!$B$39:$B$782,S$119)+'СЕТ СН'!$I$14+СВЦЭМ!$D$10+'СЕТ СН'!$I$5-'СЕТ СН'!$I$24</f>
        <v>5465.8448226800001</v>
      </c>
      <c r="T127" s="36">
        <f>SUMIFS(СВЦЭМ!$D$39:$D$782,СВЦЭМ!$A$39:$A$782,$A127,СВЦЭМ!$B$39:$B$782,T$119)+'СЕТ СН'!$I$14+СВЦЭМ!$D$10+'СЕТ СН'!$I$5-'СЕТ СН'!$I$24</f>
        <v>5450.7830681599999</v>
      </c>
      <c r="U127" s="36">
        <f>SUMIFS(СВЦЭМ!$D$39:$D$782,СВЦЭМ!$A$39:$A$782,$A127,СВЦЭМ!$B$39:$B$782,U$119)+'СЕТ СН'!$I$14+СВЦЭМ!$D$10+'СЕТ СН'!$I$5-'СЕТ СН'!$I$24</f>
        <v>5436.2337520399997</v>
      </c>
      <c r="V127" s="36">
        <f>SUMIFS(СВЦЭМ!$D$39:$D$782,СВЦЭМ!$A$39:$A$782,$A127,СВЦЭМ!$B$39:$B$782,V$119)+'СЕТ СН'!$I$14+СВЦЭМ!$D$10+'СЕТ СН'!$I$5-'СЕТ СН'!$I$24</f>
        <v>5415.0058653599999</v>
      </c>
      <c r="W127" s="36">
        <f>SUMIFS(СВЦЭМ!$D$39:$D$782,СВЦЭМ!$A$39:$A$782,$A127,СВЦЭМ!$B$39:$B$782,W$119)+'СЕТ СН'!$I$14+СВЦЭМ!$D$10+'СЕТ СН'!$I$5-'СЕТ СН'!$I$24</f>
        <v>5386.1790487199996</v>
      </c>
      <c r="X127" s="36">
        <f>SUMIFS(СВЦЭМ!$D$39:$D$782,СВЦЭМ!$A$39:$A$782,$A127,СВЦЭМ!$B$39:$B$782,X$119)+'СЕТ СН'!$I$14+СВЦЭМ!$D$10+'СЕТ СН'!$I$5-'СЕТ СН'!$I$24</f>
        <v>5391.2740007000002</v>
      </c>
      <c r="Y127" s="36">
        <f>SUMIFS(СВЦЭМ!$D$39:$D$782,СВЦЭМ!$A$39:$A$782,$A127,СВЦЭМ!$B$39:$B$782,Y$119)+'СЕТ СН'!$I$14+СВЦЭМ!$D$10+'СЕТ СН'!$I$5-'СЕТ СН'!$I$24</f>
        <v>5413.7120079300003</v>
      </c>
    </row>
    <row r="128" spans="1:27" ht="15.75" x14ac:dyDescent="0.2">
      <c r="A128" s="35">
        <f t="shared" si="3"/>
        <v>45421</v>
      </c>
      <c r="B128" s="36">
        <f>SUMIFS(СВЦЭМ!$D$39:$D$782,СВЦЭМ!$A$39:$A$782,$A128,СВЦЭМ!$B$39:$B$782,B$119)+'СЕТ СН'!$I$14+СВЦЭМ!$D$10+'СЕТ СН'!$I$5-'СЕТ СН'!$I$24</f>
        <v>5575.1605829700002</v>
      </c>
      <c r="C128" s="36">
        <f>SUMIFS(СВЦЭМ!$D$39:$D$782,СВЦЭМ!$A$39:$A$782,$A128,СВЦЭМ!$B$39:$B$782,C$119)+'СЕТ СН'!$I$14+СВЦЭМ!$D$10+'СЕТ СН'!$I$5-'СЕТ СН'!$I$24</f>
        <v>5635.0899552500005</v>
      </c>
      <c r="D128" s="36">
        <f>SUMIFS(СВЦЭМ!$D$39:$D$782,СВЦЭМ!$A$39:$A$782,$A128,СВЦЭМ!$B$39:$B$782,D$119)+'СЕТ СН'!$I$14+СВЦЭМ!$D$10+'СЕТ СН'!$I$5-'СЕТ СН'!$I$24</f>
        <v>5679.0424275799996</v>
      </c>
      <c r="E128" s="36">
        <f>SUMIFS(СВЦЭМ!$D$39:$D$782,СВЦЭМ!$A$39:$A$782,$A128,СВЦЭМ!$B$39:$B$782,E$119)+'СЕТ СН'!$I$14+СВЦЭМ!$D$10+'СЕТ СН'!$I$5-'СЕТ СН'!$I$24</f>
        <v>5708.3420067300003</v>
      </c>
      <c r="F128" s="36">
        <f>SUMIFS(СВЦЭМ!$D$39:$D$782,СВЦЭМ!$A$39:$A$782,$A128,СВЦЭМ!$B$39:$B$782,F$119)+'СЕТ СН'!$I$14+СВЦЭМ!$D$10+'СЕТ СН'!$I$5-'СЕТ СН'!$I$24</f>
        <v>5708.4099600700001</v>
      </c>
      <c r="G128" s="36">
        <f>SUMIFS(СВЦЭМ!$D$39:$D$782,СВЦЭМ!$A$39:$A$782,$A128,СВЦЭМ!$B$39:$B$782,G$119)+'СЕТ СН'!$I$14+СВЦЭМ!$D$10+'СЕТ СН'!$I$5-'СЕТ СН'!$I$24</f>
        <v>5692.5660821600004</v>
      </c>
      <c r="H128" s="36">
        <f>SUMIFS(СВЦЭМ!$D$39:$D$782,СВЦЭМ!$A$39:$A$782,$A128,СВЦЭМ!$B$39:$B$782,H$119)+'СЕТ СН'!$I$14+СВЦЭМ!$D$10+'СЕТ СН'!$I$5-'СЕТ СН'!$I$24</f>
        <v>5691.51174584</v>
      </c>
      <c r="I128" s="36">
        <f>SUMIFS(СВЦЭМ!$D$39:$D$782,СВЦЭМ!$A$39:$A$782,$A128,СВЦЭМ!$B$39:$B$782,I$119)+'СЕТ СН'!$I$14+СВЦЭМ!$D$10+'СЕТ СН'!$I$5-'СЕТ СН'!$I$24</f>
        <v>5643.5278164000001</v>
      </c>
      <c r="J128" s="36">
        <f>SUMIFS(СВЦЭМ!$D$39:$D$782,СВЦЭМ!$A$39:$A$782,$A128,СВЦЭМ!$B$39:$B$782,J$119)+'СЕТ СН'!$I$14+СВЦЭМ!$D$10+'СЕТ СН'!$I$5-'СЕТ СН'!$I$24</f>
        <v>5564.16867258</v>
      </c>
      <c r="K128" s="36">
        <f>SUMIFS(СВЦЭМ!$D$39:$D$782,СВЦЭМ!$A$39:$A$782,$A128,СВЦЭМ!$B$39:$B$782,K$119)+'СЕТ СН'!$I$14+СВЦЭМ!$D$10+'СЕТ СН'!$I$5-'СЕТ СН'!$I$24</f>
        <v>5504.7648231800003</v>
      </c>
      <c r="L128" s="36">
        <f>SUMIFS(СВЦЭМ!$D$39:$D$782,СВЦЭМ!$A$39:$A$782,$A128,СВЦЭМ!$B$39:$B$782,L$119)+'СЕТ СН'!$I$14+СВЦЭМ!$D$10+'СЕТ СН'!$I$5-'СЕТ СН'!$I$24</f>
        <v>5454.1175174999998</v>
      </c>
      <c r="M128" s="36">
        <f>SUMIFS(СВЦЭМ!$D$39:$D$782,СВЦЭМ!$A$39:$A$782,$A128,СВЦЭМ!$B$39:$B$782,M$119)+'СЕТ СН'!$I$14+СВЦЭМ!$D$10+'СЕТ СН'!$I$5-'СЕТ СН'!$I$24</f>
        <v>5451.14933036</v>
      </c>
      <c r="N128" s="36">
        <f>SUMIFS(СВЦЭМ!$D$39:$D$782,СВЦЭМ!$A$39:$A$782,$A128,СВЦЭМ!$B$39:$B$782,N$119)+'СЕТ СН'!$I$14+СВЦЭМ!$D$10+'СЕТ СН'!$I$5-'СЕТ СН'!$I$24</f>
        <v>5491.0826887000003</v>
      </c>
      <c r="O128" s="36">
        <f>SUMIFS(СВЦЭМ!$D$39:$D$782,СВЦЭМ!$A$39:$A$782,$A128,СВЦЭМ!$B$39:$B$782,O$119)+'СЕТ СН'!$I$14+СВЦЭМ!$D$10+'СЕТ СН'!$I$5-'СЕТ СН'!$I$24</f>
        <v>5520.2797343900002</v>
      </c>
      <c r="P128" s="36">
        <f>SUMIFS(СВЦЭМ!$D$39:$D$782,СВЦЭМ!$A$39:$A$782,$A128,СВЦЭМ!$B$39:$B$782,P$119)+'СЕТ СН'!$I$14+СВЦЭМ!$D$10+'СЕТ СН'!$I$5-'СЕТ СН'!$I$24</f>
        <v>5497.2892462199998</v>
      </c>
      <c r="Q128" s="36">
        <f>SUMIFS(СВЦЭМ!$D$39:$D$782,СВЦЭМ!$A$39:$A$782,$A128,СВЦЭМ!$B$39:$B$782,Q$119)+'СЕТ СН'!$I$14+СВЦЭМ!$D$10+'СЕТ СН'!$I$5-'СЕТ СН'!$I$24</f>
        <v>5529.8782188000005</v>
      </c>
      <c r="R128" s="36">
        <f>SUMIFS(СВЦЭМ!$D$39:$D$782,СВЦЭМ!$A$39:$A$782,$A128,СВЦЭМ!$B$39:$B$782,R$119)+'СЕТ СН'!$I$14+СВЦЭМ!$D$10+'СЕТ СН'!$I$5-'СЕТ СН'!$I$24</f>
        <v>5532.5887994900004</v>
      </c>
      <c r="S128" s="36">
        <f>SUMIFS(СВЦЭМ!$D$39:$D$782,СВЦЭМ!$A$39:$A$782,$A128,СВЦЭМ!$B$39:$B$782,S$119)+'СЕТ СН'!$I$14+СВЦЭМ!$D$10+'СЕТ СН'!$I$5-'СЕТ СН'!$I$24</f>
        <v>5526.6184863300005</v>
      </c>
      <c r="T128" s="36">
        <f>SUMIFS(СВЦЭМ!$D$39:$D$782,СВЦЭМ!$A$39:$A$782,$A128,СВЦЭМ!$B$39:$B$782,T$119)+'СЕТ СН'!$I$14+СВЦЭМ!$D$10+'СЕТ СН'!$I$5-'СЕТ СН'!$I$24</f>
        <v>5491.3033471700001</v>
      </c>
      <c r="U128" s="36">
        <f>SUMIFS(СВЦЭМ!$D$39:$D$782,СВЦЭМ!$A$39:$A$782,$A128,СВЦЭМ!$B$39:$B$782,U$119)+'СЕТ СН'!$I$14+СВЦЭМ!$D$10+'СЕТ СН'!$I$5-'СЕТ СН'!$I$24</f>
        <v>5487.4306514500004</v>
      </c>
      <c r="V128" s="36">
        <f>SUMIFS(СВЦЭМ!$D$39:$D$782,СВЦЭМ!$A$39:$A$782,$A128,СВЦЭМ!$B$39:$B$782,V$119)+'СЕТ СН'!$I$14+СВЦЭМ!$D$10+'СЕТ СН'!$I$5-'СЕТ СН'!$I$24</f>
        <v>5441.1971996400007</v>
      </c>
      <c r="W128" s="36">
        <f>SUMIFS(СВЦЭМ!$D$39:$D$782,СВЦЭМ!$A$39:$A$782,$A128,СВЦЭМ!$B$39:$B$782,W$119)+'СЕТ СН'!$I$14+СВЦЭМ!$D$10+'СЕТ СН'!$I$5-'СЕТ СН'!$I$24</f>
        <v>5405.2138204700004</v>
      </c>
      <c r="X128" s="36">
        <f>SUMIFS(СВЦЭМ!$D$39:$D$782,СВЦЭМ!$A$39:$A$782,$A128,СВЦЭМ!$B$39:$B$782,X$119)+'СЕТ СН'!$I$14+СВЦЭМ!$D$10+'СЕТ СН'!$I$5-'СЕТ СН'!$I$24</f>
        <v>5448.8520606000002</v>
      </c>
      <c r="Y128" s="36">
        <f>SUMIFS(СВЦЭМ!$D$39:$D$782,СВЦЭМ!$A$39:$A$782,$A128,СВЦЭМ!$B$39:$B$782,Y$119)+'СЕТ СН'!$I$14+СВЦЭМ!$D$10+'СЕТ СН'!$I$5-'СЕТ СН'!$I$24</f>
        <v>5521.7108942900004</v>
      </c>
    </row>
    <row r="129" spans="1:25" ht="15.75" x14ac:dyDescent="0.2">
      <c r="A129" s="35">
        <f t="shared" si="3"/>
        <v>45422</v>
      </c>
      <c r="B129" s="36">
        <f>SUMIFS(СВЦЭМ!$D$39:$D$782,СВЦЭМ!$A$39:$A$782,$A129,СВЦЭМ!$B$39:$B$782,B$119)+'СЕТ СН'!$I$14+СВЦЭМ!$D$10+'СЕТ СН'!$I$5-'СЕТ СН'!$I$24</f>
        <v>5624.49987048</v>
      </c>
      <c r="C129" s="36">
        <f>SUMIFS(СВЦЭМ!$D$39:$D$782,СВЦЭМ!$A$39:$A$782,$A129,СВЦЭМ!$B$39:$B$782,C$119)+'СЕТ СН'!$I$14+СВЦЭМ!$D$10+'СЕТ СН'!$I$5-'СЕТ СН'!$I$24</f>
        <v>5679.9679536800004</v>
      </c>
      <c r="D129" s="36">
        <f>SUMIFS(СВЦЭМ!$D$39:$D$782,СВЦЭМ!$A$39:$A$782,$A129,СВЦЭМ!$B$39:$B$782,D$119)+'СЕТ СН'!$I$14+СВЦЭМ!$D$10+'СЕТ СН'!$I$5-'СЕТ СН'!$I$24</f>
        <v>5706.1252613300003</v>
      </c>
      <c r="E129" s="36">
        <f>SUMIFS(СВЦЭМ!$D$39:$D$782,СВЦЭМ!$A$39:$A$782,$A129,СВЦЭМ!$B$39:$B$782,E$119)+'СЕТ СН'!$I$14+СВЦЭМ!$D$10+'СЕТ СН'!$I$5-'СЕТ СН'!$I$24</f>
        <v>5735.4236124700001</v>
      </c>
      <c r="F129" s="36">
        <f>SUMIFS(СВЦЭМ!$D$39:$D$782,СВЦЭМ!$A$39:$A$782,$A129,СВЦЭМ!$B$39:$B$782,F$119)+'СЕТ СН'!$I$14+СВЦЭМ!$D$10+'СЕТ СН'!$I$5-'СЕТ СН'!$I$24</f>
        <v>5734.52729155</v>
      </c>
      <c r="G129" s="36">
        <f>SUMIFS(СВЦЭМ!$D$39:$D$782,СВЦЭМ!$A$39:$A$782,$A129,СВЦЭМ!$B$39:$B$782,G$119)+'СЕТ СН'!$I$14+СВЦЭМ!$D$10+'СЕТ СН'!$I$5-'СЕТ СН'!$I$24</f>
        <v>5736.8736448400005</v>
      </c>
      <c r="H129" s="36">
        <f>SUMIFS(СВЦЭМ!$D$39:$D$782,СВЦЭМ!$A$39:$A$782,$A129,СВЦЭМ!$B$39:$B$782,H$119)+'СЕТ СН'!$I$14+СВЦЭМ!$D$10+'СЕТ СН'!$I$5-'СЕТ СН'!$I$24</f>
        <v>5698.5674100200004</v>
      </c>
      <c r="I129" s="36">
        <f>SUMIFS(СВЦЭМ!$D$39:$D$782,СВЦЭМ!$A$39:$A$782,$A129,СВЦЭМ!$B$39:$B$782,I$119)+'СЕТ СН'!$I$14+СВЦЭМ!$D$10+'СЕТ СН'!$I$5-'СЕТ СН'!$I$24</f>
        <v>5653.7808257699999</v>
      </c>
      <c r="J129" s="36">
        <f>SUMIFS(СВЦЭМ!$D$39:$D$782,СВЦЭМ!$A$39:$A$782,$A129,СВЦЭМ!$B$39:$B$782,J$119)+'СЕТ СН'!$I$14+СВЦЭМ!$D$10+'СЕТ СН'!$I$5-'СЕТ СН'!$I$24</f>
        <v>5573.4231291200003</v>
      </c>
      <c r="K129" s="36">
        <f>SUMIFS(СВЦЭМ!$D$39:$D$782,СВЦЭМ!$A$39:$A$782,$A129,СВЦЭМ!$B$39:$B$782,K$119)+'СЕТ СН'!$I$14+СВЦЭМ!$D$10+'СЕТ СН'!$I$5-'СЕТ СН'!$I$24</f>
        <v>5511.8474057700005</v>
      </c>
      <c r="L129" s="36">
        <f>SUMIFS(СВЦЭМ!$D$39:$D$782,СВЦЭМ!$A$39:$A$782,$A129,СВЦЭМ!$B$39:$B$782,L$119)+'СЕТ СН'!$I$14+СВЦЭМ!$D$10+'СЕТ СН'!$I$5-'СЕТ СН'!$I$24</f>
        <v>5466.9248466899999</v>
      </c>
      <c r="M129" s="36">
        <f>SUMIFS(СВЦЭМ!$D$39:$D$782,СВЦЭМ!$A$39:$A$782,$A129,СВЦЭМ!$B$39:$B$782,M$119)+'СЕТ СН'!$I$14+СВЦЭМ!$D$10+'СЕТ СН'!$I$5-'СЕТ СН'!$I$24</f>
        <v>5468.1457622400003</v>
      </c>
      <c r="N129" s="36">
        <f>SUMIFS(СВЦЭМ!$D$39:$D$782,СВЦЭМ!$A$39:$A$782,$A129,СВЦЭМ!$B$39:$B$782,N$119)+'СЕТ СН'!$I$14+СВЦЭМ!$D$10+'СЕТ СН'!$I$5-'СЕТ СН'!$I$24</f>
        <v>5482.7895599399999</v>
      </c>
      <c r="O129" s="36">
        <f>SUMIFS(СВЦЭМ!$D$39:$D$782,СВЦЭМ!$A$39:$A$782,$A129,СВЦЭМ!$B$39:$B$782,O$119)+'СЕТ СН'!$I$14+СВЦЭМ!$D$10+'СЕТ СН'!$I$5-'СЕТ СН'!$I$24</f>
        <v>5493.6956882200002</v>
      </c>
      <c r="P129" s="36">
        <f>SUMIFS(СВЦЭМ!$D$39:$D$782,СВЦЭМ!$A$39:$A$782,$A129,СВЦЭМ!$B$39:$B$782,P$119)+'СЕТ СН'!$I$14+СВЦЭМ!$D$10+'СЕТ СН'!$I$5-'СЕТ СН'!$I$24</f>
        <v>5500.5469845900006</v>
      </c>
      <c r="Q129" s="36">
        <f>SUMIFS(СВЦЭМ!$D$39:$D$782,СВЦЭМ!$A$39:$A$782,$A129,СВЦЭМ!$B$39:$B$782,Q$119)+'СЕТ СН'!$I$14+СВЦЭМ!$D$10+'СЕТ СН'!$I$5-'СЕТ СН'!$I$24</f>
        <v>5531.8184505299996</v>
      </c>
      <c r="R129" s="36">
        <f>SUMIFS(СВЦЭМ!$D$39:$D$782,СВЦЭМ!$A$39:$A$782,$A129,СВЦЭМ!$B$39:$B$782,R$119)+'СЕТ СН'!$I$14+СВЦЭМ!$D$10+'СЕТ СН'!$I$5-'СЕТ СН'!$I$24</f>
        <v>5547.3368103900002</v>
      </c>
      <c r="S129" s="36">
        <f>SUMIFS(СВЦЭМ!$D$39:$D$782,СВЦЭМ!$A$39:$A$782,$A129,СВЦЭМ!$B$39:$B$782,S$119)+'СЕТ СН'!$I$14+СВЦЭМ!$D$10+'СЕТ СН'!$I$5-'СЕТ СН'!$I$24</f>
        <v>5542.8223154300003</v>
      </c>
      <c r="T129" s="36">
        <f>SUMIFS(СВЦЭМ!$D$39:$D$782,СВЦЭМ!$A$39:$A$782,$A129,СВЦЭМ!$B$39:$B$782,T$119)+'СЕТ СН'!$I$14+СВЦЭМ!$D$10+'СЕТ СН'!$I$5-'СЕТ СН'!$I$24</f>
        <v>5510.8043301500002</v>
      </c>
      <c r="U129" s="36">
        <f>SUMIFS(СВЦЭМ!$D$39:$D$782,СВЦЭМ!$A$39:$A$782,$A129,СВЦЭМ!$B$39:$B$782,U$119)+'СЕТ СН'!$I$14+СВЦЭМ!$D$10+'СЕТ СН'!$I$5-'СЕТ СН'!$I$24</f>
        <v>5490.9591522000001</v>
      </c>
      <c r="V129" s="36">
        <f>SUMIFS(СВЦЭМ!$D$39:$D$782,СВЦЭМ!$A$39:$A$782,$A129,СВЦЭМ!$B$39:$B$782,V$119)+'СЕТ СН'!$I$14+СВЦЭМ!$D$10+'СЕТ СН'!$I$5-'СЕТ СН'!$I$24</f>
        <v>5454.0725298899997</v>
      </c>
      <c r="W129" s="36">
        <f>SUMIFS(СВЦЭМ!$D$39:$D$782,СВЦЭМ!$A$39:$A$782,$A129,СВЦЭМ!$B$39:$B$782,W$119)+'СЕТ СН'!$I$14+СВЦЭМ!$D$10+'СЕТ СН'!$I$5-'СЕТ СН'!$I$24</f>
        <v>5447.2312309300005</v>
      </c>
      <c r="X129" s="36">
        <f>SUMIFS(СВЦЭМ!$D$39:$D$782,СВЦЭМ!$A$39:$A$782,$A129,СВЦЭМ!$B$39:$B$782,X$119)+'СЕТ СН'!$I$14+СВЦЭМ!$D$10+'СЕТ СН'!$I$5-'СЕТ СН'!$I$24</f>
        <v>5483.4933106999997</v>
      </c>
      <c r="Y129" s="36">
        <f>SUMIFS(СВЦЭМ!$D$39:$D$782,СВЦЭМ!$A$39:$A$782,$A129,СВЦЭМ!$B$39:$B$782,Y$119)+'СЕТ СН'!$I$14+СВЦЭМ!$D$10+'СЕТ СН'!$I$5-'СЕТ СН'!$I$24</f>
        <v>5537.8685667899999</v>
      </c>
    </row>
    <row r="130" spans="1:25" ht="15.75" x14ac:dyDescent="0.2">
      <c r="A130" s="35">
        <f t="shared" si="3"/>
        <v>45423</v>
      </c>
      <c r="B130" s="36">
        <f>SUMIFS(СВЦЭМ!$D$39:$D$782,СВЦЭМ!$A$39:$A$782,$A130,СВЦЭМ!$B$39:$B$782,B$119)+'СЕТ СН'!$I$14+СВЦЭМ!$D$10+'СЕТ СН'!$I$5-'СЕТ СН'!$I$24</f>
        <v>5585.3638416200001</v>
      </c>
      <c r="C130" s="36">
        <f>SUMIFS(СВЦЭМ!$D$39:$D$782,СВЦЭМ!$A$39:$A$782,$A130,СВЦЭМ!$B$39:$B$782,C$119)+'СЕТ СН'!$I$14+СВЦЭМ!$D$10+'СЕТ СН'!$I$5-'СЕТ СН'!$I$24</f>
        <v>5685.8019594400002</v>
      </c>
      <c r="D130" s="36">
        <f>SUMIFS(СВЦЭМ!$D$39:$D$782,СВЦЭМ!$A$39:$A$782,$A130,СВЦЭМ!$B$39:$B$782,D$119)+'СЕТ СН'!$I$14+СВЦЭМ!$D$10+'СЕТ СН'!$I$5-'СЕТ СН'!$I$24</f>
        <v>5713.6343317500005</v>
      </c>
      <c r="E130" s="36">
        <f>SUMIFS(СВЦЭМ!$D$39:$D$782,СВЦЭМ!$A$39:$A$782,$A130,СВЦЭМ!$B$39:$B$782,E$119)+'СЕТ СН'!$I$14+СВЦЭМ!$D$10+'СЕТ СН'!$I$5-'СЕТ СН'!$I$24</f>
        <v>5728.7367823499999</v>
      </c>
      <c r="F130" s="36">
        <f>SUMIFS(СВЦЭМ!$D$39:$D$782,СВЦЭМ!$A$39:$A$782,$A130,СВЦЭМ!$B$39:$B$782,F$119)+'СЕТ СН'!$I$14+СВЦЭМ!$D$10+'СЕТ СН'!$I$5-'СЕТ СН'!$I$24</f>
        <v>5743.5889117300003</v>
      </c>
      <c r="G130" s="36">
        <f>SUMIFS(СВЦЭМ!$D$39:$D$782,СВЦЭМ!$A$39:$A$782,$A130,СВЦЭМ!$B$39:$B$782,G$119)+'СЕТ СН'!$I$14+СВЦЭМ!$D$10+'СЕТ СН'!$I$5-'СЕТ СН'!$I$24</f>
        <v>5730.0435680999999</v>
      </c>
      <c r="H130" s="36">
        <f>SUMIFS(СВЦЭМ!$D$39:$D$782,СВЦЭМ!$A$39:$A$782,$A130,СВЦЭМ!$B$39:$B$782,H$119)+'СЕТ СН'!$I$14+СВЦЭМ!$D$10+'СЕТ СН'!$I$5-'СЕТ СН'!$I$24</f>
        <v>5694.5500753899996</v>
      </c>
      <c r="I130" s="36">
        <f>SUMIFS(СВЦЭМ!$D$39:$D$782,СВЦЭМ!$A$39:$A$782,$A130,СВЦЭМ!$B$39:$B$782,I$119)+'СЕТ СН'!$I$14+СВЦЭМ!$D$10+'СЕТ СН'!$I$5-'СЕТ СН'!$I$24</f>
        <v>5661.5524540599999</v>
      </c>
      <c r="J130" s="36">
        <f>SUMIFS(СВЦЭМ!$D$39:$D$782,СВЦЭМ!$A$39:$A$782,$A130,СВЦЭМ!$B$39:$B$782,J$119)+'СЕТ СН'!$I$14+СВЦЭМ!$D$10+'СЕТ СН'!$I$5-'СЕТ СН'!$I$24</f>
        <v>5580.2088918500003</v>
      </c>
      <c r="K130" s="36">
        <f>SUMIFS(СВЦЭМ!$D$39:$D$782,СВЦЭМ!$A$39:$A$782,$A130,СВЦЭМ!$B$39:$B$782,K$119)+'СЕТ СН'!$I$14+СВЦЭМ!$D$10+'СЕТ СН'!$I$5-'СЕТ СН'!$I$24</f>
        <v>5539.6829692500005</v>
      </c>
      <c r="L130" s="36">
        <f>SUMIFS(СВЦЭМ!$D$39:$D$782,СВЦЭМ!$A$39:$A$782,$A130,СВЦЭМ!$B$39:$B$782,L$119)+'СЕТ СН'!$I$14+СВЦЭМ!$D$10+'СЕТ СН'!$I$5-'СЕТ СН'!$I$24</f>
        <v>5505.7019812500002</v>
      </c>
      <c r="M130" s="36">
        <f>SUMIFS(СВЦЭМ!$D$39:$D$782,СВЦЭМ!$A$39:$A$782,$A130,СВЦЭМ!$B$39:$B$782,M$119)+'СЕТ СН'!$I$14+СВЦЭМ!$D$10+'СЕТ СН'!$I$5-'СЕТ СН'!$I$24</f>
        <v>5508.4997862300006</v>
      </c>
      <c r="N130" s="36">
        <f>SUMIFS(СВЦЭМ!$D$39:$D$782,СВЦЭМ!$A$39:$A$782,$A130,СВЦЭМ!$B$39:$B$782,N$119)+'СЕТ СН'!$I$14+СВЦЭМ!$D$10+'СЕТ СН'!$I$5-'СЕТ СН'!$I$24</f>
        <v>5521.3642727500001</v>
      </c>
      <c r="O130" s="36">
        <f>SUMIFS(СВЦЭМ!$D$39:$D$782,СВЦЭМ!$A$39:$A$782,$A130,СВЦЭМ!$B$39:$B$782,O$119)+'СЕТ СН'!$I$14+СВЦЭМ!$D$10+'СЕТ СН'!$I$5-'СЕТ СН'!$I$24</f>
        <v>5540.4697447899998</v>
      </c>
      <c r="P130" s="36">
        <f>SUMIFS(СВЦЭМ!$D$39:$D$782,СВЦЭМ!$A$39:$A$782,$A130,СВЦЭМ!$B$39:$B$782,P$119)+'СЕТ СН'!$I$14+СВЦЭМ!$D$10+'СЕТ СН'!$I$5-'СЕТ СН'!$I$24</f>
        <v>5556.5287855300003</v>
      </c>
      <c r="Q130" s="36">
        <f>SUMIFS(СВЦЭМ!$D$39:$D$782,СВЦЭМ!$A$39:$A$782,$A130,СВЦЭМ!$B$39:$B$782,Q$119)+'СЕТ СН'!$I$14+СВЦЭМ!$D$10+'СЕТ СН'!$I$5-'СЕТ СН'!$I$24</f>
        <v>5571.79141076</v>
      </c>
      <c r="R130" s="36">
        <f>SUMIFS(СВЦЭМ!$D$39:$D$782,СВЦЭМ!$A$39:$A$782,$A130,СВЦЭМ!$B$39:$B$782,R$119)+'СЕТ СН'!$I$14+СВЦЭМ!$D$10+'СЕТ СН'!$I$5-'СЕТ СН'!$I$24</f>
        <v>5577.3265123000001</v>
      </c>
      <c r="S130" s="36">
        <f>SUMIFS(СВЦЭМ!$D$39:$D$782,СВЦЭМ!$A$39:$A$782,$A130,СВЦЭМ!$B$39:$B$782,S$119)+'СЕТ СН'!$I$14+СВЦЭМ!$D$10+'СЕТ СН'!$I$5-'СЕТ СН'!$I$24</f>
        <v>5566.1820314800007</v>
      </c>
      <c r="T130" s="36">
        <f>SUMIFS(СВЦЭМ!$D$39:$D$782,СВЦЭМ!$A$39:$A$782,$A130,СВЦЭМ!$B$39:$B$782,T$119)+'СЕТ СН'!$I$14+СВЦЭМ!$D$10+'СЕТ СН'!$I$5-'СЕТ СН'!$I$24</f>
        <v>5551.9445334700004</v>
      </c>
      <c r="U130" s="36">
        <f>SUMIFS(СВЦЭМ!$D$39:$D$782,СВЦЭМ!$A$39:$A$782,$A130,СВЦЭМ!$B$39:$B$782,U$119)+'СЕТ СН'!$I$14+СВЦЭМ!$D$10+'СЕТ СН'!$I$5-'СЕТ СН'!$I$24</f>
        <v>5541.9515606700006</v>
      </c>
      <c r="V130" s="36">
        <f>SUMIFS(СВЦЭМ!$D$39:$D$782,СВЦЭМ!$A$39:$A$782,$A130,СВЦЭМ!$B$39:$B$782,V$119)+'СЕТ СН'!$I$14+СВЦЭМ!$D$10+'СЕТ СН'!$I$5-'СЕТ СН'!$I$24</f>
        <v>5507.2278205399998</v>
      </c>
      <c r="W130" s="36">
        <f>SUMIFS(СВЦЭМ!$D$39:$D$782,СВЦЭМ!$A$39:$A$782,$A130,СВЦЭМ!$B$39:$B$782,W$119)+'СЕТ СН'!$I$14+СВЦЭМ!$D$10+'СЕТ СН'!$I$5-'СЕТ СН'!$I$24</f>
        <v>5490.4077197699999</v>
      </c>
      <c r="X130" s="36">
        <f>SUMIFS(СВЦЭМ!$D$39:$D$782,СВЦЭМ!$A$39:$A$782,$A130,СВЦЭМ!$B$39:$B$782,X$119)+'СЕТ СН'!$I$14+СВЦЭМ!$D$10+'СЕТ СН'!$I$5-'СЕТ СН'!$I$24</f>
        <v>5517.4976700999996</v>
      </c>
      <c r="Y130" s="36">
        <f>SUMIFS(СВЦЭМ!$D$39:$D$782,СВЦЭМ!$A$39:$A$782,$A130,СВЦЭМ!$B$39:$B$782,Y$119)+'СЕТ СН'!$I$14+СВЦЭМ!$D$10+'СЕТ СН'!$I$5-'СЕТ СН'!$I$24</f>
        <v>5574.5495653300004</v>
      </c>
    </row>
    <row r="131" spans="1:25" ht="15.75" x14ac:dyDescent="0.2">
      <c r="A131" s="35">
        <f t="shared" si="3"/>
        <v>45424</v>
      </c>
      <c r="B131" s="36">
        <f>SUMIFS(СВЦЭМ!$D$39:$D$782,СВЦЭМ!$A$39:$A$782,$A131,СВЦЭМ!$B$39:$B$782,B$119)+'СЕТ СН'!$I$14+СВЦЭМ!$D$10+'СЕТ СН'!$I$5-'СЕТ СН'!$I$24</f>
        <v>5659.8616262699998</v>
      </c>
      <c r="C131" s="36">
        <f>SUMIFS(СВЦЭМ!$D$39:$D$782,СВЦЭМ!$A$39:$A$782,$A131,СВЦЭМ!$B$39:$B$782,C$119)+'СЕТ СН'!$I$14+СВЦЭМ!$D$10+'СЕТ СН'!$I$5-'СЕТ СН'!$I$24</f>
        <v>5705.5755713899998</v>
      </c>
      <c r="D131" s="36">
        <f>SUMIFS(СВЦЭМ!$D$39:$D$782,СВЦЭМ!$A$39:$A$782,$A131,СВЦЭМ!$B$39:$B$782,D$119)+'СЕТ СН'!$I$14+СВЦЭМ!$D$10+'СЕТ СН'!$I$5-'СЕТ СН'!$I$24</f>
        <v>5734.89913523</v>
      </c>
      <c r="E131" s="36">
        <f>SUMIFS(СВЦЭМ!$D$39:$D$782,СВЦЭМ!$A$39:$A$782,$A131,СВЦЭМ!$B$39:$B$782,E$119)+'СЕТ СН'!$I$14+СВЦЭМ!$D$10+'СЕТ СН'!$I$5-'СЕТ СН'!$I$24</f>
        <v>5758.7860540900001</v>
      </c>
      <c r="F131" s="36">
        <f>SUMIFS(СВЦЭМ!$D$39:$D$782,СВЦЭМ!$A$39:$A$782,$A131,СВЦЭМ!$B$39:$B$782,F$119)+'СЕТ СН'!$I$14+СВЦЭМ!$D$10+'СЕТ СН'!$I$5-'СЕТ СН'!$I$24</f>
        <v>5771.7069288100001</v>
      </c>
      <c r="G131" s="36">
        <f>SUMIFS(СВЦЭМ!$D$39:$D$782,СВЦЭМ!$A$39:$A$782,$A131,СВЦЭМ!$B$39:$B$782,G$119)+'СЕТ СН'!$I$14+СВЦЭМ!$D$10+'СЕТ СН'!$I$5-'СЕТ СН'!$I$24</f>
        <v>5752.1264291699999</v>
      </c>
      <c r="H131" s="36">
        <f>SUMIFS(СВЦЭМ!$D$39:$D$782,СВЦЭМ!$A$39:$A$782,$A131,СВЦЭМ!$B$39:$B$782,H$119)+'СЕТ СН'!$I$14+СВЦЭМ!$D$10+'СЕТ СН'!$I$5-'СЕТ СН'!$I$24</f>
        <v>5727.7616659100004</v>
      </c>
      <c r="I131" s="36">
        <f>SUMIFS(СВЦЭМ!$D$39:$D$782,СВЦЭМ!$A$39:$A$782,$A131,СВЦЭМ!$B$39:$B$782,I$119)+'СЕТ СН'!$I$14+СВЦЭМ!$D$10+'СЕТ СН'!$I$5-'СЕТ СН'!$I$24</f>
        <v>5693.0466215599999</v>
      </c>
      <c r="J131" s="36">
        <f>SUMIFS(СВЦЭМ!$D$39:$D$782,СВЦЭМ!$A$39:$A$782,$A131,СВЦЭМ!$B$39:$B$782,J$119)+'СЕТ СН'!$I$14+СВЦЭМ!$D$10+'СЕТ СН'!$I$5-'СЕТ СН'!$I$24</f>
        <v>5606.6697871899996</v>
      </c>
      <c r="K131" s="36">
        <f>SUMIFS(СВЦЭМ!$D$39:$D$782,СВЦЭМ!$A$39:$A$782,$A131,СВЦЭМ!$B$39:$B$782,K$119)+'СЕТ СН'!$I$14+СВЦЭМ!$D$10+'СЕТ СН'!$I$5-'СЕТ СН'!$I$24</f>
        <v>5525.55119001</v>
      </c>
      <c r="L131" s="36">
        <f>SUMIFS(СВЦЭМ!$D$39:$D$782,СВЦЭМ!$A$39:$A$782,$A131,СВЦЭМ!$B$39:$B$782,L$119)+'СЕТ СН'!$I$14+СВЦЭМ!$D$10+'СЕТ СН'!$I$5-'СЕТ СН'!$I$24</f>
        <v>5505.2863130700007</v>
      </c>
      <c r="M131" s="36">
        <f>SUMIFS(СВЦЭМ!$D$39:$D$782,СВЦЭМ!$A$39:$A$782,$A131,СВЦЭМ!$B$39:$B$782,M$119)+'СЕТ СН'!$I$14+СВЦЭМ!$D$10+'СЕТ СН'!$I$5-'СЕТ СН'!$I$24</f>
        <v>5499.77978558</v>
      </c>
      <c r="N131" s="36">
        <f>SUMIFS(СВЦЭМ!$D$39:$D$782,СВЦЭМ!$A$39:$A$782,$A131,СВЦЭМ!$B$39:$B$782,N$119)+'СЕТ СН'!$I$14+СВЦЭМ!$D$10+'СЕТ СН'!$I$5-'СЕТ СН'!$I$24</f>
        <v>5513.6439995999999</v>
      </c>
      <c r="O131" s="36">
        <f>SUMIFS(СВЦЭМ!$D$39:$D$782,СВЦЭМ!$A$39:$A$782,$A131,СВЦЭМ!$B$39:$B$782,O$119)+'СЕТ СН'!$I$14+СВЦЭМ!$D$10+'СЕТ СН'!$I$5-'СЕТ СН'!$I$24</f>
        <v>5541.8887536500006</v>
      </c>
      <c r="P131" s="36">
        <f>SUMIFS(СВЦЭМ!$D$39:$D$782,СВЦЭМ!$A$39:$A$782,$A131,СВЦЭМ!$B$39:$B$782,P$119)+'СЕТ СН'!$I$14+СВЦЭМ!$D$10+'СЕТ СН'!$I$5-'СЕТ СН'!$I$24</f>
        <v>5556.5732830300003</v>
      </c>
      <c r="Q131" s="36">
        <f>SUMIFS(СВЦЭМ!$D$39:$D$782,СВЦЭМ!$A$39:$A$782,$A131,СВЦЭМ!$B$39:$B$782,Q$119)+'СЕТ СН'!$I$14+СВЦЭМ!$D$10+'СЕТ СН'!$I$5-'СЕТ СН'!$I$24</f>
        <v>5580.1595170600003</v>
      </c>
      <c r="R131" s="36">
        <f>SUMIFS(СВЦЭМ!$D$39:$D$782,СВЦЭМ!$A$39:$A$782,$A131,СВЦЭМ!$B$39:$B$782,R$119)+'СЕТ СН'!$I$14+СВЦЭМ!$D$10+'СЕТ СН'!$I$5-'СЕТ СН'!$I$24</f>
        <v>5595.9427762900004</v>
      </c>
      <c r="S131" s="36">
        <f>SUMIFS(СВЦЭМ!$D$39:$D$782,СВЦЭМ!$A$39:$A$782,$A131,СВЦЭМ!$B$39:$B$782,S$119)+'СЕТ СН'!$I$14+СВЦЭМ!$D$10+'СЕТ СН'!$I$5-'СЕТ СН'!$I$24</f>
        <v>5582.3814672400003</v>
      </c>
      <c r="T131" s="36">
        <f>SUMIFS(СВЦЭМ!$D$39:$D$782,СВЦЭМ!$A$39:$A$782,$A131,СВЦЭМ!$B$39:$B$782,T$119)+'СЕТ СН'!$I$14+СВЦЭМ!$D$10+'СЕТ СН'!$I$5-'СЕТ СН'!$I$24</f>
        <v>5540.36832667</v>
      </c>
      <c r="U131" s="36">
        <f>SUMIFS(СВЦЭМ!$D$39:$D$782,СВЦЭМ!$A$39:$A$782,$A131,СВЦЭМ!$B$39:$B$782,U$119)+'СЕТ СН'!$I$14+СВЦЭМ!$D$10+'СЕТ СН'!$I$5-'СЕТ СН'!$I$24</f>
        <v>5474.0401874700001</v>
      </c>
      <c r="V131" s="36">
        <f>SUMIFS(СВЦЭМ!$D$39:$D$782,СВЦЭМ!$A$39:$A$782,$A131,СВЦЭМ!$B$39:$B$782,V$119)+'СЕТ СН'!$I$14+СВЦЭМ!$D$10+'СЕТ СН'!$I$5-'СЕТ СН'!$I$24</f>
        <v>5433.7874192700001</v>
      </c>
      <c r="W131" s="36">
        <f>SUMIFS(СВЦЭМ!$D$39:$D$782,СВЦЭМ!$A$39:$A$782,$A131,СВЦЭМ!$B$39:$B$782,W$119)+'СЕТ СН'!$I$14+СВЦЭМ!$D$10+'СЕТ СН'!$I$5-'СЕТ СН'!$I$24</f>
        <v>5407.6461935799998</v>
      </c>
      <c r="X131" s="36">
        <f>SUMIFS(СВЦЭМ!$D$39:$D$782,СВЦЭМ!$A$39:$A$782,$A131,СВЦЭМ!$B$39:$B$782,X$119)+'СЕТ СН'!$I$14+СВЦЭМ!$D$10+'СЕТ СН'!$I$5-'СЕТ СН'!$I$24</f>
        <v>5450.3340629000004</v>
      </c>
      <c r="Y131" s="36">
        <f>SUMIFS(СВЦЭМ!$D$39:$D$782,СВЦЭМ!$A$39:$A$782,$A131,СВЦЭМ!$B$39:$B$782,Y$119)+'СЕТ СН'!$I$14+СВЦЭМ!$D$10+'СЕТ СН'!$I$5-'СЕТ СН'!$I$24</f>
        <v>5498.6056017199999</v>
      </c>
    </row>
    <row r="132" spans="1:25" ht="15.75" x14ac:dyDescent="0.2">
      <c r="A132" s="35">
        <f t="shared" si="3"/>
        <v>45425</v>
      </c>
      <c r="B132" s="36">
        <f>SUMIFS(СВЦЭМ!$D$39:$D$782,СВЦЭМ!$A$39:$A$782,$A132,СВЦЭМ!$B$39:$B$782,B$119)+'СЕТ СН'!$I$14+СВЦЭМ!$D$10+'СЕТ СН'!$I$5-'СЕТ СН'!$I$24</f>
        <v>5552.6456405899999</v>
      </c>
      <c r="C132" s="36">
        <f>SUMIFS(СВЦЭМ!$D$39:$D$782,СВЦЭМ!$A$39:$A$782,$A132,СВЦЭМ!$B$39:$B$782,C$119)+'СЕТ СН'!$I$14+СВЦЭМ!$D$10+'СЕТ СН'!$I$5-'СЕТ СН'!$I$24</f>
        <v>5629.3040311100003</v>
      </c>
      <c r="D132" s="36">
        <f>SUMIFS(СВЦЭМ!$D$39:$D$782,СВЦЭМ!$A$39:$A$782,$A132,СВЦЭМ!$B$39:$B$782,D$119)+'СЕТ СН'!$I$14+СВЦЭМ!$D$10+'СЕТ СН'!$I$5-'СЕТ СН'!$I$24</f>
        <v>5683.2510204700002</v>
      </c>
      <c r="E132" s="36">
        <f>SUMIFS(СВЦЭМ!$D$39:$D$782,СВЦЭМ!$A$39:$A$782,$A132,СВЦЭМ!$B$39:$B$782,E$119)+'СЕТ СН'!$I$14+СВЦЭМ!$D$10+'СЕТ СН'!$I$5-'СЕТ СН'!$I$24</f>
        <v>5750.1274183200003</v>
      </c>
      <c r="F132" s="36">
        <f>SUMIFS(СВЦЭМ!$D$39:$D$782,СВЦЭМ!$A$39:$A$782,$A132,СВЦЭМ!$B$39:$B$782,F$119)+'СЕТ СН'!$I$14+СВЦЭМ!$D$10+'СЕТ СН'!$I$5-'СЕТ СН'!$I$24</f>
        <v>5760.6705325299999</v>
      </c>
      <c r="G132" s="36">
        <f>SUMIFS(СВЦЭМ!$D$39:$D$782,СВЦЭМ!$A$39:$A$782,$A132,СВЦЭМ!$B$39:$B$782,G$119)+'СЕТ СН'!$I$14+СВЦЭМ!$D$10+'СЕТ СН'!$I$5-'СЕТ СН'!$I$24</f>
        <v>5734.3834592599997</v>
      </c>
      <c r="H132" s="36">
        <f>SUMIFS(СВЦЭМ!$D$39:$D$782,СВЦЭМ!$A$39:$A$782,$A132,СВЦЭМ!$B$39:$B$782,H$119)+'СЕТ СН'!$I$14+СВЦЭМ!$D$10+'СЕТ СН'!$I$5-'СЕТ СН'!$I$24</f>
        <v>5683.3698223499996</v>
      </c>
      <c r="I132" s="36">
        <f>SUMIFS(СВЦЭМ!$D$39:$D$782,СВЦЭМ!$A$39:$A$782,$A132,СВЦЭМ!$B$39:$B$782,I$119)+'СЕТ СН'!$I$14+СВЦЭМ!$D$10+'СЕТ СН'!$I$5-'СЕТ СН'!$I$24</f>
        <v>5588.6453703400002</v>
      </c>
      <c r="J132" s="36">
        <f>SUMIFS(СВЦЭМ!$D$39:$D$782,СВЦЭМ!$A$39:$A$782,$A132,СВЦЭМ!$B$39:$B$782,J$119)+'СЕТ СН'!$I$14+СВЦЭМ!$D$10+'СЕТ СН'!$I$5-'СЕТ СН'!$I$24</f>
        <v>5557.5255726400001</v>
      </c>
      <c r="K132" s="36">
        <f>SUMIFS(СВЦЭМ!$D$39:$D$782,СВЦЭМ!$A$39:$A$782,$A132,СВЦЭМ!$B$39:$B$782,K$119)+'СЕТ СН'!$I$14+СВЦЭМ!$D$10+'СЕТ СН'!$I$5-'СЕТ СН'!$I$24</f>
        <v>5536.4851176600005</v>
      </c>
      <c r="L132" s="36">
        <f>SUMIFS(СВЦЭМ!$D$39:$D$782,СВЦЭМ!$A$39:$A$782,$A132,СВЦЭМ!$B$39:$B$782,L$119)+'СЕТ СН'!$I$14+СВЦЭМ!$D$10+'СЕТ СН'!$I$5-'СЕТ СН'!$I$24</f>
        <v>5506.1068077899999</v>
      </c>
      <c r="M132" s="36">
        <f>SUMIFS(СВЦЭМ!$D$39:$D$782,СВЦЭМ!$A$39:$A$782,$A132,СВЦЭМ!$B$39:$B$782,M$119)+'СЕТ СН'!$I$14+СВЦЭМ!$D$10+'СЕТ СН'!$I$5-'СЕТ СН'!$I$24</f>
        <v>5523.5786675700001</v>
      </c>
      <c r="N132" s="36">
        <f>SUMIFS(СВЦЭМ!$D$39:$D$782,СВЦЭМ!$A$39:$A$782,$A132,СВЦЭМ!$B$39:$B$782,N$119)+'СЕТ СН'!$I$14+СВЦЭМ!$D$10+'СЕТ СН'!$I$5-'СЕТ СН'!$I$24</f>
        <v>5551.2852892500005</v>
      </c>
      <c r="O132" s="36">
        <f>SUMIFS(СВЦЭМ!$D$39:$D$782,СВЦЭМ!$A$39:$A$782,$A132,СВЦЭМ!$B$39:$B$782,O$119)+'СЕТ СН'!$I$14+СВЦЭМ!$D$10+'СЕТ СН'!$I$5-'СЕТ СН'!$I$24</f>
        <v>5557.2739370300005</v>
      </c>
      <c r="P132" s="36">
        <f>SUMIFS(СВЦЭМ!$D$39:$D$782,СВЦЭМ!$A$39:$A$782,$A132,СВЦЭМ!$B$39:$B$782,P$119)+'СЕТ СН'!$I$14+СВЦЭМ!$D$10+'СЕТ СН'!$I$5-'СЕТ СН'!$I$24</f>
        <v>5562.2446496600005</v>
      </c>
      <c r="Q132" s="36">
        <f>SUMIFS(СВЦЭМ!$D$39:$D$782,СВЦЭМ!$A$39:$A$782,$A132,СВЦЭМ!$B$39:$B$782,Q$119)+'СЕТ СН'!$I$14+СВЦЭМ!$D$10+'СЕТ СН'!$I$5-'СЕТ СН'!$I$24</f>
        <v>5590.2735334400004</v>
      </c>
      <c r="R132" s="36">
        <f>SUMIFS(СВЦЭМ!$D$39:$D$782,СВЦЭМ!$A$39:$A$782,$A132,СВЦЭМ!$B$39:$B$782,R$119)+'СЕТ СН'!$I$14+СВЦЭМ!$D$10+'СЕТ СН'!$I$5-'СЕТ СН'!$I$24</f>
        <v>5603.6883212600005</v>
      </c>
      <c r="S132" s="36">
        <f>SUMIFS(СВЦЭМ!$D$39:$D$782,СВЦЭМ!$A$39:$A$782,$A132,СВЦЭМ!$B$39:$B$782,S$119)+'СЕТ СН'!$I$14+СВЦЭМ!$D$10+'СЕТ СН'!$I$5-'СЕТ СН'!$I$24</f>
        <v>5594.6414359</v>
      </c>
      <c r="T132" s="36">
        <f>SUMIFS(СВЦЭМ!$D$39:$D$782,СВЦЭМ!$A$39:$A$782,$A132,СВЦЭМ!$B$39:$B$782,T$119)+'СЕТ СН'!$I$14+СВЦЭМ!$D$10+'СЕТ СН'!$I$5-'СЕТ СН'!$I$24</f>
        <v>5559.6691099400005</v>
      </c>
      <c r="U132" s="36">
        <f>SUMIFS(СВЦЭМ!$D$39:$D$782,СВЦЭМ!$A$39:$A$782,$A132,СВЦЭМ!$B$39:$B$782,U$119)+'СЕТ СН'!$I$14+СВЦЭМ!$D$10+'СЕТ СН'!$I$5-'СЕТ СН'!$I$24</f>
        <v>5551.6279973000001</v>
      </c>
      <c r="V132" s="36">
        <f>SUMIFS(СВЦЭМ!$D$39:$D$782,СВЦЭМ!$A$39:$A$782,$A132,СВЦЭМ!$B$39:$B$782,V$119)+'СЕТ СН'!$I$14+СВЦЭМ!$D$10+'СЕТ СН'!$I$5-'СЕТ СН'!$I$24</f>
        <v>5514.8478115899998</v>
      </c>
      <c r="W132" s="36">
        <f>SUMIFS(СВЦЭМ!$D$39:$D$782,СВЦЭМ!$A$39:$A$782,$A132,СВЦЭМ!$B$39:$B$782,W$119)+'СЕТ СН'!$I$14+СВЦЭМ!$D$10+'СЕТ СН'!$I$5-'СЕТ СН'!$I$24</f>
        <v>5492.8432506600002</v>
      </c>
      <c r="X132" s="36">
        <f>SUMIFS(СВЦЭМ!$D$39:$D$782,СВЦЭМ!$A$39:$A$782,$A132,СВЦЭМ!$B$39:$B$782,X$119)+'СЕТ СН'!$I$14+СВЦЭМ!$D$10+'СЕТ СН'!$I$5-'СЕТ СН'!$I$24</f>
        <v>5531.4899764399997</v>
      </c>
      <c r="Y132" s="36">
        <f>SUMIFS(СВЦЭМ!$D$39:$D$782,СВЦЭМ!$A$39:$A$782,$A132,СВЦЭМ!$B$39:$B$782,Y$119)+'СЕТ СН'!$I$14+СВЦЭМ!$D$10+'СЕТ СН'!$I$5-'СЕТ СН'!$I$24</f>
        <v>5560.3158140300002</v>
      </c>
    </row>
    <row r="133" spans="1:25" ht="15.75" x14ac:dyDescent="0.2">
      <c r="A133" s="35">
        <f t="shared" si="3"/>
        <v>45426</v>
      </c>
      <c r="B133" s="36">
        <f>SUMIFS(СВЦЭМ!$D$39:$D$782,СВЦЭМ!$A$39:$A$782,$A133,СВЦЭМ!$B$39:$B$782,B$119)+'СЕТ СН'!$I$14+СВЦЭМ!$D$10+'СЕТ СН'!$I$5-'СЕТ СН'!$I$24</f>
        <v>5661.49749049</v>
      </c>
      <c r="C133" s="36">
        <f>SUMIFS(СВЦЭМ!$D$39:$D$782,СВЦЭМ!$A$39:$A$782,$A133,СВЦЭМ!$B$39:$B$782,C$119)+'СЕТ СН'!$I$14+СВЦЭМ!$D$10+'СЕТ СН'!$I$5-'СЕТ СН'!$I$24</f>
        <v>5715.0637622600007</v>
      </c>
      <c r="D133" s="36">
        <f>SUMIFS(СВЦЭМ!$D$39:$D$782,СВЦЭМ!$A$39:$A$782,$A133,СВЦЭМ!$B$39:$B$782,D$119)+'СЕТ СН'!$I$14+СВЦЭМ!$D$10+'СЕТ СН'!$I$5-'СЕТ СН'!$I$24</f>
        <v>5718.1515454399996</v>
      </c>
      <c r="E133" s="36">
        <f>SUMIFS(СВЦЭМ!$D$39:$D$782,СВЦЭМ!$A$39:$A$782,$A133,СВЦЭМ!$B$39:$B$782,E$119)+'СЕТ СН'!$I$14+СВЦЭМ!$D$10+'СЕТ СН'!$I$5-'СЕТ СН'!$I$24</f>
        <v>5768.9882285900003</v>
      </c>
      <c r="F133" s="36">
        <f>SUMIFS(СВЦЭМ!$D$39:$D$782,СВЦЭМ!$A$39:$A$782,$A133,СВЦЭМ!$B$39:$B$782,F$119)+'СЕТ СН'!$I$14+СВЦЭМ!$D$10+'СЕТ СН'!$I$5-'СЕТ СН'!$I$24</f>
        <v>5773.0801271800001</v>
      </c>
      <c r="G133" s="36">
        <f>SUMIFS(СВЦЭМ!$D$39:$D$782,СВЦЭМ!$A$39:$A$782,$A133,СВЦЭМ!$B$39:$B$782,G$119)+'СЕТ СН'!$I$14+СВЦЭМ!$D$10+'СЕТ СН'!$I$5-'СЕТ СН'!$I$24</f>
        <v>5739.6679823900004</v>
      </c>
      <c r="H133" s="36">
        <f>SUMIFS(СВЦЭМ!$D$39:$D$782,СВЦЭМ!$A$39:$A$782,$A133,СВЦЭМ!$B$39:$B$782,H$119)+'СЕТ СН'!$I$14+СВЦЭМ!$D$10+'СЕТ СН'!$I$5-'СЕТ СН'!$I$24</f>
        <v>5698.3115059499996</v>
      </c>
      <c r="I133" s="36">
        <f>SUMIFS(СВЦЭМ!$D$39:$D$782,СВЦЭМ!$A$39:$A$782,$A133,СВЦЭМ!$B$39:$B$782,I$119)+'СЕТ СН'!$I$14+СВЦЭМ!$D$10+'СЕТ СН'!$I$5-'СЕТ СН'!$I$24</f>
        <v>5631.2251791899998</v>
      </c>
      <c r="J133" s="36">
        <f>SUMIFS(СВЦЭМ!$D$39:$D$782,СВЦЭМ!$A$39:$A$782,$A133,СВЦЭМ!$B$39:$B$782,J$119)+'СЕТ СН'!$I$14+СВЦЭМ!$D$10+'СЕТ СН'!$I$5-'СЕТ СН'!$I$24</f>
        <v>5559.7036294200007</v>
      </c>
      <c r="K133" s="36">
        <f>SUMIFS(СВЦЭМ!$D$39:$D$782,СВЦЭМ!$A$39:$A$782,$A133,СВЦЭМ!$B$39:$B$782,K$119)+'СЕТ СН'!$I$14+СВЦЭМ!$D$10+'СЕТ СН'!$I$5-'СЕТ СН'!$I$24</f>
        <v>5548.3628537200002</v>
      </c>
      <c r="L133" s="36">
        <f>SUMIFS(СВЦЭМ!$D$39:$D$782,СВЦЭМ!$A$39:$A$782,$A133,СВЦЭМ!$B$39:$B$782,L$119)+'СЕТ СН'!$I$14+СВЦЭМ!$D$10+'СЕТ СН'!$I$5-'СЕТ СН'!$I$24</f>
        <v>5544.2650862400005</v>
      </c>
      <c r="M133" s="36">
        <f>SUMIFS(СВЦЭМ!$D$39:$D$782,СВЦЭМ!$A$39:$A$782,$A133,СВЦЭМ!$B$39:$B$782,M$119)+'СЕТ СН'!$I$14+СВЦЭМ!$D$10+'СЕТ СН'!$I$5-'СЕТ СН'!$I$24</f>
        <v>5553.6400838299996</v>
      </c>
      <c r="N133" s="36">
        <f>SUMIFS(СВЦЭМ!$D$39:$D$782,СВЦЭМ!$A$39:$A$782,$A133,СВЦЭМ!$B$39:$B$782,N$119)+'СЕТ СН'!$I$14+СВЦЭМ!$D$10+'СЕТ СН'!$I$5-'СЕТ СН'!$I$24</f>
        <v>5561.2791044000005</v>
      </c>
      <c r="O133" s="36">
        <f>SUMIFS(СВЦЭМ!$D$39:$D$782,СВЦЭМ!$A$39:$A$782,$A133,СВЦЭМ!$B$39:$B$782,O$119)+'СЕТ СН'!$I$14+СВЦЭМ!$D$10+'СЕТ СН'!$I$5-'СЕТ СН'!$I$24</f>
        <v>5568.5873244600007</v>
      </c>
      <c r="P133" s="36">
        <f>SUMIFS(СВЦЭМ!$D$39:$D$782,СВЦЭМ!$A$39:$A$782,$A133,СВЦЭМ!$B$39:$B$782,P$119)+'СЕТ СН'!$I$14+СВЦЭМ!$D$10+'СЕТ СН'!$I$5-'СЕТ СН'!$I$24</f>
        <v>5569.4166870899999</v>
      </c>
      <c r="Q133" s="36">
        <f>SUMIFS(СВЦЭМ!$D$39:$D$782,СВЦЭМ!$A$39:$A$782,$A133,СВЦЭМ!$B$39:$B$782,Q$119)+'СЕТ СН'!$I$14+СВЦЭМ!$D$10+'СЕТ СН'!$I$5-'СЕТ СН'!$I$24</f>
        <v>5594.8595701300001</v>
      </c>
      <c r="R133" s="36">
        <f>SUMIFS(СВЦЭМ!$D$39:$D$782,СВЦЭМ!$A$39:$A$782,$A133,СВЦЭМ!$B$39:$B$782,R$119)+'СЕТ СН'!$I$14+СВЦЭМ!$D$10+'СЕТ СН'!$I$5-'СЕТ СН'!$I$24</f>
        <v>5612.3348480800005</v>
      </c>
      <c r="S133" s="36">
        <f>SUMIFS(СВЦЭМ!$D$39:$D$782,СВЦЭМ!$A$39:$A$782,$A133,СВЦЭМ!$B$39:$B$782,S$119)+'СЕТ СН'!$I$14+СВЦЭМ!$D$10+'СЕТ СН'!$I$5-'СЕТ СН'!$I$24</f>
        <v>5593.1824053999999</v>
      </c>
      <c r="T133" s="36">
        <f>SUMIFS(СВЦЭМ!$D$39:$D$782,СВЦЭМ!$A$39:$A$782,$A133,СВЦЭМ!$B$39:$B$782,T$119)+'СЕТ СН'!$I$14+СВЦЭМ!$D$10+'СЕТ СН'!$I$5-'СЕТ СН'!$I$24</f>
        <v>5558.1899599999997</v>
      </c>
      <c r="U133" s="36">
        <f>SUMIFS(СВЦЭМ!$D$39:$D$782,СВЦЭМ!$A$39:$A$782,$A133,СВЦЭМ!$B$39:$B$782,U$119)+'СЕТ СН'!$I$14+СВЦЭМ!$D$10+'СЕТ СН'!$I$5-'СЕТ СН'!$I$24</f>
        <v>5547.6076320600005</v>
      </c>
      <c r="V133" s="36">
        <f>SUMIFS(СВЦЭМ!$D$39:$D$782,СВЦЭМ!$A$39:$A$782,$A133,СВЦЭМ!$B$39:$B$782,V$119)+'СЕТ СН'!$I$14+СВЦЭМ!$D$10+'СЕТ СН'!$I$5-'СЕТ СН'!$I$24</f>
        <v>5521.7613708500003</v>
      </c>
      <c r="W133" s="36">
        <f>SUMIFS(СВЦЭМ!$D$39:$D$782,СВЦЭМ!$A$39:$A$782,$A133,СВЦЭМ!$B$39:$B$782,W$119)+'СЕТ СН'!$I$14+СВЦЭМ!$D$10+'СЕТ СН'!$I$5-'СЕТ СН'!$I$24</f>
        <v>5496.9000436300003</v>
      </c>
      <c r="X133" s="36">
        <f>SUMIFS(СВЦЭМ!$D$39:$D$782,СВЦЭМ!$A$39:$A$782,$A133,СВЦЭМ!$B$39:$B$782,X$119)+'СЕТ СН'!$I$14+СВЦЭМ!$D$10+'СЕТ СН'!$I$5-'СЕТ СН'!$I$24</f>
        <v>5533.5966466400005</v>
      </c>
      <c r="Y133" s="36">
        <f>SUMIFS(СВЦЭМ!$D$39:$D$782,СВЦЭМ!$A$39:$A$782,$A133,СВЦЭМ!$B$39:$B$782,Y$119)+'СЕТ СН'!$I$14+СВЦЭМ!$D$10+'СЕТ СН'!$I$5-'СЕТ СН'!$I$24</f>
        <v>5593.1855217400007</v>
      </c>
    </row>
    <row r="134" spans="1:25" ht="15.75" x14ac:dyDescent="0.2">
      <c r="A134" s="35">
        <f t="shared" si="3"/>
        <v>45427</v>
      </c>
      <c r="B134" s="36">
        <f>SUMIFS(СВЦЭМ!$D$39:$D$782,СВЦЭМ!$A$39:$A$782,$A134,СВЦЭМ!$B$39:$B$782,B$119)+'СЕТ СН'!$I$14+СВЦЭМ!$D$10+'СЕТ СН'!$I$5-'СЕТ СН'!$I$24</f>
        <v>5643.4308366000005</v>
      </c>
      <c r="C134" s="36">
        <f>SUMIFS(СВЦЭМ!$D$39:$D$782,СВЦЭМ!$A$39:$A$782,$A134,СВЦЭМ!$B$39:$B$782,C$119)+'СЕТ СН'!$I$14+СВЦЭМ!$D$10+'СЕТ СН'!$I$5-'СЕТ СН'!$I$24</f>
        <v>5718.3291487400002</v>
      </c>
      <c r="D134" s="36">
        <f>SUMIFS(СВЦЭМ!$D$39:$D$782,СВЦЭМ!$A$39:$A$782,$A134,СВЦЭМ!$B$39:$B$782,D$119)+'СЕТ СН'!$I$14+СВЦЭМ!$D$10+'СЕТ СН'!$I$5-'СЕТ СН'!$I$24</f>
        <v>5731.3308185900005</v>
      </c>
      <c r="E134" s="36">
        <f>SUMIFS(СВЦЭМ!$D$39:$D$782,СВЦЭМ!$A$39:$A$782,$A134,СВЦЭМ!$B$39:$B$782,E$119)+'СЕТ СН'!$I$14+СВЦЭМ!$D$10+'СЕТ СН'!$I$5-'СЕТ СН'!$I$24</f>
        <v>5785.9326707600003</v>
      </c>
      <c r="F134" s="36">
        <f>SUMIFS(СВЦЭМ!$D$39:$D$782,СВЦЭМ!$A$39:$A$782,$A134,СВЦЭМ!$B$39:$B$782,F$119)+'СЕТ СН'!$I$14+СВЦЭМ!$D$10+'СЕТ СН'!$I$5-'СЕТ СН'!$I$24</f>
        <v>5793.9402024700003</v>
      </c>
      <c r="G134" s="36">
        <f>SUMIFS(СВЦЭМ!$D$39:$D$782,СВЦЭМ!$A$39:$A$782,$A134,СВЦЭМ!$B$39:$B$782,G$119)+'СЕТ СН'!$I$14+СВЦЭМ!$D$10+'СЕТ СН'!$I$5-'СЕТ СН'!$I$24</f>
        <v>5753.5248618799997</v>
      </c>
      <c r="H134" s="36">
        <f>SUMIFS(СВЦЭМ!$D$39:$D$782,СВЦЭМ!$A$39:$A$782,$A134,СВЦЭМ!$B$39:$B$782,H$119)+'СЕТ СН'!$I$14+СВЦЭМ!$D$10+'СЕТ СН'!$I$5-'СЕТ СН'!$I$24</f>
        <v>5697.6976724599999</v>
      </c>
      <c r="I134" s="36">
        <f>SUMIFS(СВЦЭМ!$D$39:$D$782,СВЦЭМ!$A$39:$A$782,$A134,СВЦЭМ!$B$39:$B$782,I$119)+'СЕТ СН'!$I$14+СВЦЭМ!$D$10+'СЕТ СН'!$I$5-'СЕТ СН'!$I$24</f>
        <v>5622.9247185200002</v>
      </c>
      <c r="J134" s="36">
        <f>SUMIFS(СВЦЭМ!$D$39:$D$782,СВЦЭМ!$A$39:$A$782,$A134,СВЦЭМ!$B$39:$B$782,J$119)+'СЕТ СН'!$I$14+СВЦЭМ!$D$10+'СЕТ СН'!$I$5-'СЕТ СН'!$I$24</f>
        <v>5581.5741154500001</v>
      </c>
      <c r="K134" s="36">
        <f>SUMIFS(СВЦЭМ!$D$39:$D$782,СВЦЭМ!$A$39:$A$782,$A134,СВЦЭМ!$B$39:$B$782,K$119)+'СЕТ СН'!$I$14+СВЦЭМ!$D$10+'СЕТ СН'!$I$5-'СЕТ СН'!$I$24</f>
        <v>5550.1889754000003</v>
      </c>
      <c r="L134" s="36">
        <f>SUMIFS(СВЦЭМ!$D$39:$D$782,СВЦЭМ!$A$39:$A$782,$A134,СВЦЭМ!$B$39:$B$782,L$119)+'СЕТ СН'!$I$14+СВЦЭМ!$D$10+'СЕТ СН'!$I$5-'СЕТ СН'!$I$24</f>
        <v>5517.7065849299997</v>
      </c>
      <c r="M134" s="36">
        <f>SUMIFS(СВЦЭМ!$D$39:$D$782,СВЦЭМ!$A$39:$A$782,$A134,СВЦЭМ!$B$39:$B$782,M$119)+'СЕТ СН'!$I$14+СВЦЭМ!$D$10+'СЕТ СН'!$I$5-'СЕТ СН'!$I$24</f>
        <v>5547.6829605299999</v>
      </c>
      <c r="N134" s="36">
        <f>SUMIFS(СВЦЭМ!$D$39:$D$782,СВЦЭМ!$A$39:$A$782,$A134,СВЦЭМ!$B$39:$B$782,N$119)+'СЕТ СН'!$I$14+СВЦЭМ!$D$10+'СЕТ СН'!$I$5-'СЕТ СН'!$I$24</f>
        <v>5561.4045866699998</v>
      </c>
      <c r="O134" s="36">
        <f>SUMIFS(СВЦЭМ!$D$39:$D$782,СВЦЭМ!$A$39:$A$782,$A134,СВЦЭМ!$B$39:$B$782,O$119)+'СЕТ СН'!$I$14+СВЦЭМ!$D$10+'СЕТ СН'!$I$5-'СЕТ СН'!$I$24</f>
        <v>5575.9748600299999</v>
      </c>
      <c r="P134" s="36">
        <f>SUMIFS(СВЦЭМ!$D$39:$D$782,СВЦЭМ!$A$39:$A$782,$A134,СВЦЭМ!$B$39:$B$782,P$119)+'СЕТ СН'!$I$14+СВЦЭМ!$D$10+'СЕТ СН'!$I$5-'СЕТ СН'!$I$24</f>
        <v>5588.1103753400002</v>
      </c>
      <c r="Q134" s="36">
        <f>SUMIFS(СВЦЭМ!$D$39:$D$782,СВЦЭМ!$A$39:$A$782,$A134,СВЦЭМ!$B$39:$B$782,Q$119)+'СЕТ СН'!$I$14+СВЦЭМ!$D$10+'СЕТ СН'!$I$5-'СЕТ СН'!$I$24</f>
        <v>5619.7192168900001</v>
      </c>
      <c r="R134" s="36">
        <f>SUMIFS(СВЦЭМ!$D$39:$D$782,СВЦЭМ!$A$39:$A$782,$A134,СВЦЭМ!$B$39:$B$782,R$119)+'СЕТ СН'!$I$14+СВЦЭМ!$D$10+'СЕТ СН'!$I$5-'СЕТ СН'!$I$24</f>
        <v>5627.0789439</v>
      </c>
      <c r="S134" s="36">
        <f>SUMIFS(СВЦЭМ!$D$39:$D$782,СВЦЭМ!$A$39:$A$782,$A134,СВЦЭМ!$B$39:$B$782,S$119)+'СЕТ СН'!$I$14+СВЦЭМ!$D$10+'СЕТ СН'!$I$5-'СЕТ СН'!$I$24</f>
        <v>5604.3166573899998</v>
      </c>
      <c r="T134" s="36">
        <f>SUMIFS(СВЦЭМ!$D$39:$D$782,СВЦЭМ!$A$39:$A$782,$A134,СВЦЭМ!$B$39:$B$782,T$119)+'СЕТ СН'!$I$14+СВЦЭМ!$D$10+'СЕТ СН'!$I$5-'СЕТ СН'!$I$24</f>
        <v>5573.5911274200007</v>
      </c>
      <c r="U134" s="36">
        <f>SUMIFS(СВЦЭМ!$D$39:$D$782,СВЦЭМ!$A$39:$A$782,$A134,СВЦЭМ!$B$39:$B$782,U$119)+'СЕТ СН'!$I$14+СВЦЭМ!$D$10+'СЕТ СН'!$I$5-'СЕТ СН'!$I$24</f>
        <v>5560.5490838599999</v>
      </c>
      <c r="V134" s="36">
        <f>SUMIFS(СВЦЭМ!$D$39:$D$782,СВЦЭМ!$A$39:$A$782,$A134,СВЦЭМ!$B$39:$B$782,V$119)+'СЕТ СН'!$I$14+СВЦЭМ!$D$10+'СЕТ СН'!$I$5-'СЕТ СН'!$I$24</f>
        <v>5519.4004557600001</v>
      </c>
      <c r="W134" s="36">
        <f>SUMIFS(СВЦЭМ!$D$39:$D$782,СВЦЭМ!$A$39:$A$782,$A134,СВЦЭМ!$B$39:$B$782,W$119)+'СЕТ СН'!$I$14+СВЦЭМ!$D$10+'СЕТ СН'!$I$5-'СЕТ СН'!$I$24</f>
        <v>5473.7935227600001</v>
      </c>
      <c r="X134" s="36">
        <f>SUMIFS(СВЦЭМ!$D$39:$D$782,СВЦЭМ!$A$39:$A$782,$A134,СВЦЭМ!$B$39:$B$782,X$119)+'СЕТ СН'!$I$14+СВЦЭМ!$D$10+'СЕТ СН'!$I$5-'СЕТ СН'!$I$24</f>
        <v>5512.9329916799998</v>
      </c>
      <c r="Y134" s="36">
        <f>SUMIFS(СВЦЭМ!$D$39:$D$782,СВЦЭМ!$A$39:$A$782,$A134,СВЦЭМ!$B$39:$B$782,Y$119)+'СЕТ СН'!$I$14+СВЦЭМ!$D$10+'СЕТ СН'!$I$5-'СЕТ СН'!$I$24</f>
        <v>5566.3379647199999</v>
      </c>
    </row>
    <row r="135" spans="1:25" ht="15.75" x14ac:dyDescent="0.2">
      <c r="A135" s="35">
        <f t="shared" si="3"/>
        <v>45428</v>
      </c>
      <c r="B135" s="36">
        <f>SUMIFS(СВЦЭМ!$D$39:$D$782,СВЦЭМ!$A$39:$A$782,$A135,СВЦЭМ!$B$39:$B$782,B$119)+'СЕТ СН'!$I$14+СВЦЭМ!$D$10+'СЕТ СН'!$I$5-'СЕТ СН'!$I$24</f>
        <v>5647.2027761999998</v>
      </c>
      <c r="C135" s="36">
        <f>SUMIFS(СВЦЭМ!$D$39:$D$782,СВЦЭМ!$A$39:$A$782,$A135,СВЦЭМ!$B$39:$B$782,C$119)+'СЕТ СН'!$I$14+СВЦЭМ!$D$10+'СЕТ СН'!$I$5-'СЕТ СН'!$I$24</f>
        <v>5743.1909234200002</v>
      </c>
      <c r="D135" s="36">
        <f>SUMIFS(СВЦЭМ!$D$39:$D$782,СВЦЭМ!$A$39:$A$782,$A135,СВЦЭМ!$B$39:$B$782,D$119)+'СЕТ СН'!$I$14+СВЦЭМ!$D$10+'СЕТ СН'!$I$5-'СЕТ СН'!$I$24</f>
        <v>5748.4241444300005</v>
      </c>
      <c r="E135" s="36">
        <f>SUMIFS(СВЦЭМ!$D$39:$D$782,СВЦЭМ!$A$39:$A$782,$A135,СВЦЭМ!$B$39:$B$782,E$119)+'СЕТ СН'!$I$14+СВЦЭМ!$D$10+'СЕТ СН'!$I$5-'СЕТ СН'!$I$24</f>
        <v>5804.3360472900004</v>
      </c>
      <c r="F135" s="36">
        <f>SUMIFS(СВЦЭМ!$D$39:$D$782,СВЦЭМ!$A$39:$A$782,$A135,СВЦЭМ!$B$39:$B$782,F$119)+'СЕТ СН'!$I$14+СВЦЭМ!$D$10+'СЕТ СН'!$I$5-'СЕТ СН'!$I$24</f>
        <v>5787.6559250600003</v>
      </c>
      <c r="G135" s="36">
        <f>SUMIFS(СВЦЭМ!$D$39:$D$782,СВЦЭМ!$A$39:$A$782,$A135,СВЦЭМ!$B$39:$B$782,G$119)+'СЕТ СН'!$I$14+СВЦЭМ!$D$10+'СЕТ СН'!$I$5-'СЕТ СН'!$I$24</f>
        <v>5752.7280822600005</v>
      </c>
      <c r="H135" s="36">
        <f>SUMIFS(СВЦЭМ!$D$39:$D$782,СВЦЭМ!$A$39:$A$782,$A135,СВЦЭМ!$B$39:$B$782,H$119)+'СЕТ СН'!$I$14+СВЦЭМ!$D$10+'СЕТ СН'!$I$5-'СЕТ СН'!$I$24</f>
        <v>5672.9133077500001</v>
      </c>
      <c r="I135" s="36">
        <f>SUMIFS(СВЦЭМ!$D$39:$D$782,СВЦЭМ!$A$39:$A$782,$A135,СВЦЭМ!$B$39:$B$782,I$119)+'СЕТ СН'!$I$14+СВЦЭМ!$D$10+'СЕТ СН'!$I$5-'СЕТ СН'!$I$24</f>
        <v>5578.3773810399998</v>
      </c>
      <c r="J135" s="36">
        <f>SUMIFS(СВЦЭМ!$D$39:$D$782,СВЦЭМ!$A$39:$A$782,$A135,СВЦЭМ!$B$39:$B$782,J$119)+'СЕТ СН'!$I$14+СВЦЭМ!$D$10+'СЕТ СН'!$I$5-'СЕТ СН'!$I$24</f>
        <v>5528.3685501600003</v>
      </c>
      <c r="K135" s="36">
        <f>SUMIFS(СВЦЭМ!$D$39:$D$782,СВЦЭМ!$A$39:$A$782,$A135,СВЦЭМ!$B$39:$B$782,K$119)+'СЕТ СН'!$I$14+СВЦЭМ!$D$10+'СЕТ СН'!$I$5-'СЕТ СН'!$I$24</f>
        <v>5507.0673341800002</v>
      </c>
      <c r="L135" s="36">
        <f>SUMIFS(СВЦЭМ!$D$39:$D$782,СВЦЭМ!$A$39:$A$782,$A135,СВЦЭМ!$B$39:$B$782,L$119)+'СЕТ СН'!$I$14+СВЦЭМ!$D$10+'СЕТ СН'!$I$5-'СЕТ СН'!$I$24</f>
        <v>5481.5796533900002</v>
      </c>
      <c r="M135" s="36">
        <f>SUMIFS(СВЦЭМ!$D$39:$D$782,СВЦЭМ!$A$39:$A$782,$A135,СВЦЭМ!$B$39:$B$782,M$119)+'СЕТ СН'!$I$14+СВЦЭМ!$D$10+'СЕТ СН'!$I$5-'СЕТ СН'!$I$24</f>
        <v>5498.8360356800004</v>
      </c>
      <c r="N135" s="36">
        <f>SUMIFS(СВЦЭМ!$D$39:$D$782,СВЦЭМ!$A$39:$A$782,$A135,СВЦЭМ!$B$39:$B$782,N$119)+'СЕТ СН'!$I$14+СВЦЭМ!$D$10+'СЕТ СН'!$I$5-'СЕТ СН'!$I$24</f>
        <v>5522.33344536</v>
      </c>
      <c r="O135" s="36">
        <f>SUMIFS(СВЦЭМ!$D$39:$D$782,СВЦЭМ!$A$39:$A$782,$A135,СВЦЭМ!$B$39:$B$782,O$119)+'СЕТ СН'!$I$14+СВЦЭМ!$D$10+'СЕТ СН'!$I$5-'СЕТ СН'!$I$24</f>
        <v>5527.0891626400007</v>
      </c>
      <c r="P135" s="36">
        <f>SUMIFS(СВЦЭМ!$D$39:$D$782,СВЦЭМ!$A$39:$A$782,$A135,СВЦЭМ!$B$39:$B$782,P$119)+'СЕТ СН'!$I$14+СВЦЭМ!$D$10+'СЕТ СН'!$I$5-'СЕТ СН'!$I$24</f>
        <v>5538.3995557500002</v>
      </c>
      <c r="Q135" s="36">
        <f>SUMIFS(СВЦЭМ!$D$39:$D$782,СВЦЭМ!$A$39:$A$782,$A135,СВЦЭМ!$B$39:$B$782,Q$119)+'СЕТ СН'!$I$14+СВЦЭМ!$D$10+'СЕТ СН'!$I$5-'СЕТ СН'!$I$24</f>
        <v>5560.12524183</v>
      </c>
      <c r="R135" s="36">
        <f>SUMIFS(СВЦЭМ!$D$39:$D$782,СВЦЭМ!$A$39:$A$782,$A135,СВЦЭМ!$B$39:$B$782,R$119)+'СЕТ СН'!$I$14+СВЦЭМ!$D$10+'СЕТ СН'!$I$5-'СЕТ СН'!$I$24</f>
        <v>5556.3405601200002</v>
      </c>
      <c r="S135" s="36">
        <f>SUMIFS(СВЦЭМ!$D$39:$D$782,СВЦЭМ!$A$39:$A$782,$A135,СВЦЭМ!$B$39:$B$782,S$119)+'СЕТ СН'!$I$14+СВЦЭМ!$D$10+'СЕТ СН'!$I$5-'СЕТ СН'!$I$24</f>
        <v>5548.4160460599996</v>
      </c>
      <c r="T135" s="36">
        <f>SUMIFS(СВЦЭМ!$D$39:$D$782,СВЦЭМ!$A$39:$A$782,$A135,СВЦЭМ!$B$39:$B$782,T$119)+'СЕТ СН'!$I$14+СВЦЭМ!$D$10+'СЕТ СН'!$I$5-'СЕТ СН'!$I$24</f>
        <v>5534.5352436399999</v>
      </c>
      <c r="U135" s="36">
        <f>SUMIFS(СВЦЭМ!$D$39:$D$782,СВЦЭМ!$A$39:$A$782,$A135,СВЦЭМ!$B$39:$B$782,U$119)+'СЕТ СН'!$I$14+СВЦЭМ!$D$10+'СЕТ СН'!$I$5-'СЕТ СН'!$I$24</f>
        <v>5520.1712187600006</v>
      </c>
      <c r="V135" s="36">
        <f>SUMIFS(СВЦЭМ!$D$39:$D$782,СВЦЭМ!$A$39:$A$782,$A135,СВЦЭМ!$B$39:$B$782,V$119)+'СЕТ СН'!$I$14+СВЦЭМ!$D$10+'СЕТ СН'!$I$5-'СЕТ СН'!$I$24</f>
        <v>5502.6248808199998</v>
      </c>
      <c r="W135" s="36">
        <f>SUMIFS(СВЦЭМ!$D$39:$D$782,СВЦЭМ!$A$39:$A$782,$A135,СВЦЭМ!$B$39:$B$782,W$119)+'СЕТ СН'!$I$14+СВЦЭМ!$D$10+'СЕТ СН'!$I$5-'СЕТ СН'!$I$24</f>
        <v>5472.4630518100003</v>
      </c>
      <c r="X135" s="36">
        <f>SUMIFS(СВЦЭМ!$D$39:$D$782,СВЦЭМ!$A$39:$A$782,$A135,СВЦЭМ!$B$39:$B$782,X$119)+'СЕТ СН'!$I$14+СВЦЭМ!$D$10+'СЕТ СН'!$I$5-'СЕТ СН'!$I$24</f>
        <v>5510.4298232300007</v>
      </c>
      <c r="Y135" s="36">
        <f>SUMIFS(СВЦЭМ!$D$39:$D$782,СВЦЭМ!$A$39:$A$782,$A135,СВЦЭМ!$B$39:$B$782,Y$119)+'СЕТ СН'!$I$14+СВЦЭМ!$D$10+'СЕТ СН'!$I$5-'СЕТ СН'!$I$24</f>
        <v>5569.4482322800004</v>
      </c>
    </row>
    <row r="136" spans="1:25" ht="15.75" x14ac:dyDescent="0.2">
      <c r="A136" s="35">
        <f t="shared" si="3"/>
        <v>45429</v>
      </c>
      <c r="B136" s="36">
        <f>SUMIFS(СВЦЭМ!$D$39:$D$782,СВЦЭМ!$A$39:$A$782,$A136,СВЦЭМ!$B$39:$B$782,B$119)+'СЕТ СН'!$I$14+СВЦЭМ!$D$10+'СЕТ СН'!$I$5-'СЕТ СН'!$I$24</f>
        <v>5553.6685581700003</v>
      </c>
      <c r="C136" s="36">
        <f>SUMIFS(СВЦЭМ!$D$39:$D$782,СВЦЭМ!$A$39:$A$782,$A136,СВЦЭМ!$B$39:$B$782,C$119)+'СЕТ СН'!$I$14+СВЦЭМ!$D$10+'СЕТ СН'!$I$5-'СЕТ СН'!$I$24</f>
        <v>5580.8006306999996</v>
      </c>
      <c r="D136" s="36">
        <f>SUMIFS(СВЦЭМ!$D$39:$D$782,СВЦЭМ!$A$39:$A$782,$A136,СВЦЭМ!$B$39:$B$782,D$119)+'СЕТ СН'!$I$14+СВЦЭМ!$D$10+'СЕТ СН'!$I$5-'СЕТ СН'!$I$24</f>
        <v>5587.0531955699998</v>
      </c>
      <c r="E136" s="36">
        <f>SUMIFS(СВЦЭМ!$D$39:$D$782,СВЦЭМ!$A$39:$A$782,$A136,СВЦЭМ!$B$39:$B$782,E$119)+'СЕТ СН'!$I$14+СВЦЭМ!$D$10+'СЕТ СН'!$I$5-'СЕТ СН'!$I$24</f>
        <v>5668.8418446599999</v>
      </c>
      <c r="F136" s="36">
        <f>SUMIFS(СВЦЭМ!$D$39:$D$782,СВЦЭМ!$A$39:$A$782,$A136,СВЦЭМ!$B$39:$B$782,F$119)+'СЕТ СН'!$I$14+СВЦЭМ!$D$10+'СЕТ СН'!$I$5-'СЕТ СН'!$I$24</f>
        <v>5689.19332459</v>
      </c>
      <c r="G136" s="36">
        <f>SUMIFS(СВЦЭМ!$D$39:$D$782,СВЦЭМ!$A$39:$A$782,$A136,СВЦЭМ!$B$39:$B$782,G$119)+'СЕТ СН'!$I$14+СВЦЭМ!$D$10+'СЕТ СН'!$I$5-'СЕТ СН'!$I$24</f>
        <v>5656.7326149199998</v>
      </c>
      <c r="H136" s="36">
        <f>SUMIFS(СВЦЭМ!$D$39:$D$782,СВЦЭМ!$A$39:$A$782,$A136,СВЦЭМ!$B$39:$B$782,H$119)+'СЕТ СН'!$I$14+СВЦЭМ!$D$10+'СЕТ СН'!$I$5-'СЕТ СН'!$I$24</f>
        <v>5636.5370844700001</v>
      </c>
      <c r="I136" s="36">
        <f>SUMIFS(СВЦЭМ!$D$39:$D$782,СВЦЭМ!$A$39:$A$782,$A136,СВЦЭМ!$B$39:$B$782,I$119)+'СЕТ СН'!$I$14+СВЦЭМ!$D$10+'СЕТ СН'!$I$5-'СЕТ СН'!$I$24</f>
        <v>5648.8881183700005</v>
      </c>
      <c r="J136" s="36">
        <f>SUMIFS(СВЦЭМ!$D$39:$D$782,СВЦЭМ!$A$39:$A$782,$A136,СВЦЭМ!$B$39:$B$782,J$119)+'СЕТ СН'!$I$14+СВЦЭМ!$D$10+'СЕТ СН'!$I$5-'СЕТ СН'!$I$24</f>
        <v>5589.3677761899999</v>
      </c>
      <c r="K136" s="36">
        <f>SUMIFS(СВЦЭМ!$D$39:$D$782,СВЦЭМ!$A$39:$A$782,$A136,СВЦЭМ!$B$39:$B$782,K$119)+'СЕТ СН'!$I$14+СВЦЭМ!$D$10+'СЕТ СН'!$I$5-'СЕТ СН'!$I$24</f>
        <v>5576.7080862399998</v>
      </c>
      <c r="L136" s="36">
        <f>SUMIFS(СВЦЭМ!$D$39:$D$782,СВЦЭМ!$A$39:$A$782,$A136,СВЦЭМ!$B$39:$B$782,L$119)+'СЕТ СН'!$I$14+СВЦЭМ!$D$10+'СЕТ СН'!$I$5-'СЕТ СН'!$I$24</f>
        <v>5560.6632038500002</v>
      </c>
      <c r="M136" s="36">
        <f>SUMIFS(СВЦЭМ!$D$39:$D$782,СВЦЭМ!$A$39:$A$782,$A136,СВЦЭМ!$B$39:$B$782,M$119)+'СЕТ СН'!$I$14+СВЦЭМ!$D$10+'СЕТ СН'!$I$5-'СЕТ СН'!$I$24</f>
        <v>5595.1973993499996</v>
      </c>
      <c r="N136" s="36">
        <f>SUMIFS(СВЦЭМ!$D$39:$D$782,СВЦЭМ!$A$39:$A$782,$A136,СВЦЭМ!$B$39:$B$782,N$119)+'СЕТ СН'!$I$14+СВЦЭМ!$D$10+'СЕТ СН'!$I$5-'СЕТ СН'!$I$24</f>
        <v>5599.9386564500001</v>
      </c>
      <c r="O136" s="36">
        <f>SUMIFS(СВЦЭМ!$D$39:$D$782,СВЦЭМ!$A$39:$A$782,$A136,СВЦЭМ!$B$39:$B$782,O$119)+'СЕТ СН'!$I$14+СВЦЭМ!$D$10+'СЕТ СН'!$I$5-'СЕТ СН'!$I$24</f>
        <v>5615.41620496</v>
      </c>
      <c r="P136" s="36">
        <f>SUMIFS(СВЦЭМ!$D$39:$D$782,СВЦЭМ!$A$39:$A$782,$A136,СВЦЭМ!$B$39:$B$782,P$119)+'СЕТ СН'!$I$14+СВЦЭМ!$D$10+'СЕТ СН'!$I$5-'СЕТ СН'!$I$24</f>
        <v>5621.32621518</v>
      </c>
      <c r="Q136" s="36">
        <f>SUMIFS(СВЦЭМ!$D$39:$D$782,СВЦЭМ!$A$39:$A$782,$A136,СВЦЭМ!$B$39:$B$782,Q$119)+'СЕТ СН'!$I$14+СВЦЭМ!$D$10+'СЕТ СН'!$I$5-'СЕТ СН'!$I$24</f>
        <v>5657.3090047900005</v>
      </c>
      <c r="R136" s="36">
        <f>SUMIFS(СВЦЭМ!$D$39:$D$782,СВЦЭМ!$A$39:$A$782,$A136,СВЦЭМ!$B$39:$B$782,R$119)+'СЕТ СН'!$I$14+СВЦЭМ!$D$10+'СЕТ СН'!$I$5-'СЕТ СН'!$I$24</f>
        <v>5666.7631956599998</v>
      </c>
      <c r="S136" s="36">
        <f>SUMIFS(СВЦЭМ!$D$39:$D$782,СВЦЭМ!$A$39:$A$782,$A136,СВЦЭМ!$B$39:$B$782,S$119)+'СЕТ СН'!$I$14+СВЦЭМ!$D$10+'СЕТ СН'!$I$5-'СЕТ СН'!$I$24</f>
        <v>5649.11180264</v>
      </c>
      <c r="T136" s="36">
        <f>SUMIFS(СВЦЭМ!$D$39:$D$782,СВЦЭМ!$A$39:$A$782,$A136,СВЦЭМ!$B$39:$B$782,T$119)+'СЕТ СН'!$I$14+СВЦЭМ!$D$10+'СЕТ СН'!$I$5-'СЕТ СН'!$I$24</f>
        <v>5602.6716843300001</v>
      </c>
      <c r="U136" s="36">
        <f>SUMIFS(СВЦЭМ!$D$39:$D$782,СВЦЭМ!$A$39:$A$782,$A136,СВЦЭМ!$B$39:$B$782,U$119)+'СЕТ СН'!$I$14+СВЦЭМ!$D$10+'СЕТ СН'!$I$5-'СЕТ СН'!$I$24</f>
        <v>5595.2870974500001</v>
      </c>
      <c r="V136" s="36">
        <f>SUMIFS(СВЦЭМ!$D$39:$D$782,СВЦЭМ!$A$39:$A$782,$A136,СВЦЭМ!$B$39:$B$782,V$119)+'СЕТ СН'!$I$14+СВЦЭМ!$D$10+'СЕТ СН'!$I$5-'СЕТ СН'!$I$24</f>
        <v>5578.7542739999999</v>
      </c>
      <c r="W136" s="36">
        <f>SUMIFS(СВЦЭМ!$D$39:$D$782,СВЦЭМ!$A$39:$A$782,$A136,СВЦЭМ!$B$39:$B$782,W$119)+'СЕТ СН'!$I$14+СВЦЭМ!$D$10+'СЕТ СН'!$I$5-'СЕТ СН'!$I$24</f>
        <v>5544.3423931500001</v>
      </c>
      <c r="X136" s="36">
        <f>SUMIFS(СВЦЭМ!$D$39:$D$782,СВЦЭМ!$A$39:$A$782,$A136,СВЦЭМ!$B$39:$B$782,X$119)+'СЕТ СН'!$I$14+СВЦЭМ!$D$10+'СЕТ СН'!$I$5-'СЕТ СН'!$I$24</f>
        <v>5582.9684127399996</v>
      </c>
      <c r="Y136" s="36">
        <f>SUMIFS(СВЦЭМ!$D$39:$D$782,СВЦЭМ!$A$39:$A$782,$A136,СВЦЭМ!$B$39:$B$782,Y$119)+'СЕТ СН'!$I$14+СВЦЭМ!$D$10+'СЕТ СН'!$I$5-'СЕТ СН'!$I$24</f>
        <v>5648.3106297600007</v>
      </c>
    </row>
    <row r="137" spans="1:25" ht="15.75" x14ac:dyDescent="0.2">
      <c r="A137" s="35">
        <f t="shared" si="3"/>
        <v>45430</v>
      </c>
      <c r="B137" s="36">
        <f>SUMIFS(СВЦЭМ!$D$39:$D$782,СВЦЭМ!$A$39:$A$782,$A137,СВЦЭМ!$B$39:$B$782,B$119)+'СЕТ СН'!$I$14+СВЦЭМ!$D$10+'СЕТ СН'!$I$5-'СЕТ СН'!$I$24</f>
        <v>5599.0965589999996</v>
      </c>
      <c r="C137" s="36">
        <f>SUMIFS(СВЦЭМ!$D$39:$D$782,СВЦЭМ!$A$39:$A$782,$A137,СВЦЭМ!$B$39:$B$782,C$119)+'СЕТ СН'!$I$14+СВЦЭМ!$D$10+'СЕТ СН'!$I$5-'СЕТ СН'!$I$24</f>
        <v>5678.9146376799999</v>
      </c>
      <c r="D137" s="36">
        <f>SUMIFS(СВЦЭМ!$D$39:$D$782,СВЦЭМ!$A$39:$A$782,$A137,СВЦЭМ!$B$39:$B$782,D$119)+'СЕТ СН'!$I$14+СВЦЭМ!$D$10+'СЕТ СН'!$I$5-'СЕТ СН'!$I$24</f>
        <v>5673.5622264200001</v>
      </c>
      <c r="E137" s="36">
        <f>SUMIFS(СВЦЭМ!$D$39:$D$782,СВЦЭМ!$A$39:$A$782,$A137,СВЦЭМ!$B$39:$B$782,E$119)+'СЕТ СН'!$I$14+СВЦЭМ!$D$10+'СЕТ СН'!$I$5-'СЕТ СН'!$I$24</f>
        <v>5693.9047252800001</v>
      </c>
      <c r="F137" s="36">
        <f>SUMIFS(СВЦЭМ!$D$39:$D$782,СВЦЭМ!$A$39:$A$782,$A137,СВЦЭМ!$B$39:$B$782,F$119)+'СЕТ СН'!$I$14+СВЦЭМ!$D$10+'СЕТ СН'!$I$5-'СЕТ СН'!$I$24</f>
        <v>5698.1549391799999</v>
      </c>
      <c r="G137" s="36">
        <f>SUMIFS(СВЦЭМ!$D$39:$D$782,СВЦЭМ!$A$39:$A$782,$A137,СВЦЭМ!$B$39:$B$782,G$119)+'СЕТ СН'!$I$14+СВЦЭМ!$D$10+'СЕТ СН'!$I$5-'СЕТ СН'!$I$24</f>
        <v>5702.9228831600003</v>
      </c>
      <c r="H137" s="36">
        <f>SUMIFS(СВЦЭМ!$D$39:$D$782,СВЦЭМ!$A$39:$A$782,$A137,СВЦЭМ!$B$39:$B$782,H$119)+'СЕТ СН'!$I$14+СВЦЭМ!$D$10+'СЕТ СН'!$I$5-'СЕТ СН'!$I$24</f>
        <v>5679.3693838500003</v>
      </c>
      <c r="I137" s="36">
        <f>SUMIFS(СВЦЭМ!$D$39:$D$782,СВЦЭМ!$A$39:$A$782,$A137,СВЦЭМ!$B$39:$B$782,I$119)+'СЕТ СН'!$I$14+СВЦЭМ!$D$10+'СЕТ СН'!$I$5-'СЕТ СН'!$I$24</f>
        <v>5648.0648905300004</v>
      </c>
      <c r="J137" s="36">
        <f>SUMIFS(СВЦЭМ!$D$39:$D$782,СВЦЭМ!$A$39:$A$782,$A137,СВЦЭМ!$B$39:$B$782,J$119)+'СЕТ СН'!$I$14+СВЦЭМ!$D$10+'СЕТ СН'!$I$5-'СЕТ СН'!$I$24</f>
        <v>5599.0785101399997</v>
      </c>
      <c r="K137" s="36">
        <f>SUMIFS(СВЦЭМ!$D$39:$D$782,СВЦЭМ!$A$39:$A$782,$A137,СВЦЭМ!$B$39:$B$782,K$119)+'СЕТ СН'!$I$14+СВЦЭМ!$D$10+'СЕТ СН'!$I$5-'СЕТ СН'!$I$24</f>
        <v>5575.0828221000002</v>
      </c>
      <c r="L137" s="36">
        <f>SUMIFS(СВЦЭМ!$D$39:$D$782,СВЦЭМ!$A$39:$A$782,$A137,СВЦЭМ!$B$39:$B$782,L$119)+'СЕТ СН'!$I$14+СВЦЭМ!$D$10+'СЕТ СН'!$I$5-'СЕТ СН'!$I$24</f>
        <v>5572.7512381699999</v>
      </c>
      <c r="M137" s="36">
        <f>SUMIFS(СВЦЭМ!$D$39:$D$782,СВЦЭМ!$A$39:$A$782,$A137,СВЦЭМ!$B$39:$B$782,M$119)+'СЕТ СН'!$I$14+СВЦЭМ!$D$10+'СЕТ СН'!$I$5-'СЕТ СН'!$I$24</f>
        <v>5600.2963477600006</v>
      </c>
      <c r="N137" s="36">
        <f>SUMIFS(СВЦЭМ!$D$39:$D$782,СВЦЭМ!$A$39:$A$782,$A137,СВЦЭМ!$B$39:$B$782,N$119)+'СЕТ СН'!$I$14+СВЦЭМ!$D$10+'СЕТ СН'!$I$5-'СЕТ СН'!$I$24</f>
        <v>5605.0909807999997</v>
      </c>
      <c r="O137" s="36">
        <f>SUMIFS(СВЦЭМ!$D$39:$D$782,СВЦЭМ!$A$39:$A$782,$A137,СВЦЭМ!$B$39:$B$782,O$119)+'СЕТ СН'!$I$14+СВЦЭМ!$D$10+'СЕТ СН'!$I$5-'СЕТ СН'!$I$24</f>
        <v>5612.4158245100007</v>
      </c>
      <c r="P137" s="36">
        <f>SUMIFS(СВЦЭМ!$D$39:$D$782,СВЦЭМ!$A$39:$A$782,$A137,СВЦЭМ!$B$39:$B$782,P$119)+'СЕТ СН'!$I$14+СВЦЭМ!$D$10+'СЕТ СН'!$I$5-'СЕТ СН'!$I$24</f>
        <v>5634.6052214299998</v>
      </c>
      <c r="Q137" s="36">
        <f>SUMIFS(СВЦЭМ!$D$39:$D$782,СВЦЭМ!$A$39:$A$782,$A137,СВЦЭМ!$B$39:$B$782,Q$119)+'СЕТ СН'!$I$14+СВЦЭМ!$D$10+'СЕТ СН'!$I$5-'СЕТ СН'!$I$24</f>
        <v>5653.3857818300003</v>
      </c>
      <c r="R137" s="36">
        <f>SUMIFS(СВЦЭМ!$D$39:$D$782,СВЦЭМ!$A$39:$A$782,$A137,СВЦЭМ!$B$39:$B$782,R$119)+'СЕТ СН'!$I$14+СВЦЭМ!$D$10+'СЕТ СН'!$I$5-'СЕТ СН'!$I$24</f>
        <v>5668.9804845300005</v>
      </c>
      <c r="S137" s="36">
        <f>SUMIFS(СВЦЭМ!$D$39:$D$782,СВЦЭМ!$A$39:$A$782,$A137,СВЦЭМ!$B$39:$B$782,S$119)+'СЕТ СН'!$I$14+СВЦЭМ!$D$10+'СЕТ СН'!$I$5-'СЕТ СН'!$I$24</f>
        <v>5663.2573696600002</v>
      </c>
      <c r="T137" s="36">
        <f>SUMIFS(СВЦЭМ!$D$39:$D$782,СВЦЭМ!$A$39:$A$782,$A137,СВЦЭМ!$B$39:$B$782,T$119)+'СЕТ СН'!$I$14+СВЦЭМ!$D$10+'СЕТ СН'!$I$5-'СЕТ СН'!$I$24</f>
        <v>5637.1950851700003</v>
      </c>
      <c r="U137" s="36">
        <f>SUMIFS(СВЦЭМ!$D$39:$D$782,СВЦЭМ!$A$39:$A$782,$A137,СВЦЭМ!$B$39:$B$782,U$119)+'СЕТ СН'!$I$14+СВЦЭМ!$D$10+'СЕТ СН'!$I$5-'СЕТ СН'!$I$24</f>
        <v>5612.02376757</v>
      </c>
      <c r="V137" s="36">
        <f>SUMIFS(СВЦЭМ!$D$39:$D$782,СВЦЭМ!$A$39:$A$782,$A137,СВЦЭМ!$B$39:$B$782,V$119)+'СЕТ СН'!$I$14+СВЦЭМ!$D$10+'СЕТ СН'!$I$5-'СЕТ СН'!$I$24</f>
        <v>5561.0765898400005</v>
      </c>
      <c r="W137" s="36">
        <f>SUMIFS(СВЦЭМ!$D$39:$D$782,СВЦЭМ!$A$39:$A$782,$A137,СВЦЭМ!$B$39:$B$782,W$119)+'СЕТ СН'!$I$14+СВЦЭМ!$D$10+'СЕТ СН'!$I$5-'СЕТ СН'!$I$24</f>
        <v>5517.9290993800005</v>
      </c>
      <c r="X137" s="36">
        <f>SUMIFS(СВЦЭМ!$D$39:$D$782,СВЦЭМ!$A$39:$A$782,$A137,СВЦЭМ!$B$39:$B$782,X$119)+'СЕТ СН'!$I$14+СВЦЭМ!$D$10+'СЕТ СН'!$I$5-'СЕТ СН'!$I$24</f>
        <v>5554.1925819300004</v>
      </c>
      <c r="Y137" s="36">
        <f>SUMIFS(СВЦЭМ!$D$39:$D$782,СВЦЭМ!$A$39:$A$782,$A137,СВЦЭМ!$B$39:$B$782,Y$119)+'СЕТ СН'!$I$14+СВЦЭМ!$D$10+'СЕТ СН'!$I$5-'СЕТ СН'!$I$24</f>
        <v>5628.2551552700006</v>
      </c>
    </row>
    <row r="138" spans="1:25" ht="15.75" x14ac:dyDescent="0.2">
      <c r="A138" s="35">
        <f t="shared" si="3"/>
        <v>45431</v>
      </c>
      <c r="B138" s="36">
        <f>SUMIFS(СВЦЭМ!$D$39:$D$782,СВЦЭМ!$A$39:$A$782,$A138,СВЦЭМ!$B$39:$B$782,B$119)+'СЕТ СН'!$I$14+СВЦЭМ!$D$10+'СЕТ СН'!$I$5-'СЕТ СН'!$I$24</f>
        <v>5672.5629612600005</v>
      </c>
      <c r="C138" s="36">
        <f>SUMIFS(СВЦЭМ!$D$39:$D$782,СВЦЭМ!$A$39:$A$782,$A138,СВЦЭМ!$B$39:$B$782,C$119)+'СЕТ СН'!$I$14+СВЦЭМ!$D$10+'СЕТ СН'!$I$5-'СЕТ СН'!$I$24</f>
        <v>5692.5230779700005</v>
      </c>
      <c r="D138" s="36">
        <f>SUMIFS(СВЦЭМ!$D$39:$D$782,СВЦЭМ!$A$39:$A$782,$A138,СВЦЭМ!$B$39:$B$782,D$119)+'СЕТ СН'!$I$14+СВЦЭМ!$D$10+'СЕТ СН'!$I$5-'СЕТ СН'!$I$24</f>
        <v>5722.3221024100003</v>
      </c>
      <c r="E138" s="36">
        <f>SUMIFS(СВЦЭМ!$D$39:$D$782,СВЦЭМ!$A$39:$A$782,$A138,СВЦЭМ!$B$39:$B$782,E$119)+'СЕТ СН'!$I$14+СВЦЭМ!$D$10+'СЕТ СН'!$I$5-'СЕТ СН'!$I$24</f>
        <v>5744.9044244100005</v>
      </c>
      <c r="F138" s="36">
        <f>SUMIFS(СВЦЭМ!$D$39:$D$782,СВЦЭМ!$A$39:$A$782,$A138,СВЦЭМ!$B$39:$B$782,F$119)+'СЕТ СН'!$I$14+СВЦЭМ!$D$10+'СЕТ СН'!$I$5-'СЕТ СН'!$I$24</f>
        <v>5746.1129295500004</v>
      </c>
      <c r="G138" s="36">
        <f>SUMIFS(СВЦЭМ!$D$39:$D$782,СВЦЭМ!$A$39:$A$782,$A138,СВЦЭМ!$B$39:$B$782,G$119)+'СЕТ СН'!$I$14+СВЦЭМ!$D$10+'СЕТ СН'!$I$5-'СЕТ СН'!$I$24</f>
        <v>5728.6095786599999</v>
      </c>
      <c r="H138" s="36">
        <f>SUMIFS(СВЦЭМ!$D$39:$D$782,СВЦЭМ!$A$39:$A$782,$A138,СВЦЭМ!$B$39:$B$782,H$119)+'СЕТ СН'!$I$14+СВЦЭМ!$D$10+'СЕТ СН'!$I$5-'СЕТ СН'!$I$24</f>
        <v>5744.2609248300005</v>
      </c>
      <c r="I138" s="36">
        <f>SUMIFS(СВЦЭМ!$D$39:$D$782,СВЦЭМ!$A$39:$A$782,$A138,СВЦЭМ!$B$39:$B$782,I$119)+'СЕТ СН'!$I$14+СВЦЭМ!$D$10+'СЕТ СН'!$I$5-'СЕТ СН'!$I$24</f>
        <v>5710.4521058700002</v>
      </c>
      <c r="J138" s="36">
        <f>SUMIFS(СВЦЭМ!$D$39:$D$782,СВЦЭМ!$A$39:$A$782,$A138,СВЦЭМ!$B$39:$B$782,J$119)+'СЕТ СН'!$I$14+СВЦЭМ!$D$10+'СЕТ СН'!$I$5-'СЕТ СН'!$I$24</f>
        <v>5612.7348854400007</v>
      </c>
      <c r="K138" s="36">
        <f>SUMIFS(СВЦЭМ!$D$39:$D$782,СВЦЭМ!$A$39:$A$782,$A138,СВЦЭМ!$B$39:$B$782,K$119)+'СЕТ СН'!$I$14+СВЦЭМ!$D$10+'СЕТ СН'!$I$5-'СЕТ СН'!$I$24</f>
        <v>5555.3032269200003</v>
      </c>
      <c r="L138" s="36">
        <f>SUMIFS(СВЦЭМ!$D$39:$D$782,СВЦЭМ!$A$39:$A$782,$A138,СВЦЭМ!$B$39:$B$782,L$119)+'СЕТ СН'!$I$14+СВЦЭМ!$D$10+'СЕТ СН'!$I$5-'СЕТ СН'!$I$24</f>
        <v>5541.6664493400003</v>
      </c>
      <c r="M138" s="36">
        <f>SUMIFS(СВЦЭМ!$D$39:$D$782,СВЦЭМ!$A$39:$A$782,$A138,СВЦЭМ!$B$39:$B$782,M$119)+'СЕТ СН'!$I$14+СВЦЭМ!$D$10+'СЕТ СН'!$I$5-'СЕТ СН'!$I$24</f>
        <v>5551.7763633600007</v>
      </c>
      <c r="N138" s="36">
        <f>SUMIFS(СВЦЭМ!$D$39:$D$782,СВЦЭМ!$A$39:$A$782,$A138,СВЦЭМ!$B$39:$B$782,N$119)+'СЕТ СН'!$I$14+СВЦЭМ!$D$10+'СЕТ СН'!$I$5-'СЕТ СН'!$I$24</f>
        <v>5548.1770994400003</v>
      </c>
      <c r="O138" s="36">
        <f>SUMIFS(СВЦЭМ!$D$39:$D$782,СВЦЭМ!$A$39:$A$782,$A138,СВЦЭМ!$B$39:$B$782,O$119)+'СЕТ СН'!$I$14+СВЦЭМ!$D$10+'СЕТ СН'!$I$5-'СЕТ СН'!$I$24</f>
        <v>5549.4930176500002</v>
      </c>
      <c r="P138" s="36">
        <f>SUMIFS(СВЦЭМ!$D$39:$D$782,СВЦЭМ!$A$39:$A$782,$A138,СВЦЭМ!$B$39:$B$782,P$119)+'СЕТ СН'!$I$14+СВЦЭМ!$D$10+'СЕТ СН'!$I$5-'СЕТ СН'!$I$24</f>
        <v>5567.5855507200004</v>
      </c>
      <c r="Q138" s="36">
        <f>SUMIFS(СВЦЭМ!$D$39:$D$782,СВЦЭМ!$A$39:$A$782,$A138,СВЦЭМ!$B$39:$B$782,Q$119)+'СЕТ СН'!$I$14+СВЦЭМ!$D$10+'СЕТ СН'!$I$5-'СЕТ СН'!$I$24</f>
        <v>5590.0010785800005</v>
      </c>
      <c r="R138" s="36">
        <f>SUMIFS(СВЦЭМ!$D$39:$D$782,СВЦЭМ!$A$39:$A$782,$A138,СВЦЭМ!$B$39:$B$782,R$119)+'СЕТ СН'!$I$14+СВЦЭМ!$D$10+'СЕТ СН'!$I$5-'СЕТ СН'!$I$24</f>
        <v>5593.4065064200004</v>
      </c>
      <c r="S138" s="36">
        <f>SUMIFS(СВЦЭМ!$D$39:$D$782,СВЦЭМ!$A$39:$A$782,$A138,СВЦЭМ!$B$39:$B$782,S$119)+'СЕТ СН'!$I$14+СВЦЭМ!$D$10+'СЕТ СН'!$I$5-'СЕТ СН'!$I$24</f>
        <v>5579.9875161600003</v>
      </c>
      <c r="T138" s="36">
        <f>SUMIFS(СВЦЭМ!$D$39:$D$782,СВЦЭМ!$A$39:$A$782,$A138,СВЦЭМ!$B$39:$B$782,T$119)+'СЕТ СН'!$I$14+СВЦЭМ!$D$10+'СЕТ СН'!$I$5-'СЕТ СН'!$I$24</f>
        <v>5560.6704385399999</v>
      </c>
      <c r="U138" s="36">
        <f>SUMIFS(СВЦЭМ!$D$39:$D$782,СВЦЭМ!$A$39:$A$782,$A138,СВЦЭМ!$B$39:$B$782,U$119)+'СЕТ СН'!$I$14+СВЦЭМ!$D$10+'СЕТ СН'!$I$5-'СЕТ СН'!$I$24</f>
        <v>5558.2981620500004</v>
      </c>
      <c r="V138" s="36">
        <f>SUMIFS(СВЦЭМ!$D$39:$D$782,СВЦЭМ!$A$39:$A$782,$A138,СВЦЭМ!$B$39:$B$782,V$119)+'СЕТ СН'!$I$14+СВЦЭМ!$D$10+'СЕТ СН'!$I$5-'СЕТ СН'!$I$24</f>
        <v>5550.6461910600001</v>
      </c>
      <c r="W138" s="36">
        <f>SUMIFS(СВЦЭМ!$D$39:$D$782,СВЦЭМ!$A$39:$A$782,$A138,СВЦЭМ!$B$39:$B$782,W$119)+'СЕТ СН'!$I$14+СВЦЭМ!$D$10+'СЕТ СН'!$I$5-'СЕТ СН'!$I$24</f>
        <v>5513.1355333900001</v>
      </c>
      <c r="X138" s="36">
        <f>SUMIFS(СВЦЭМ!$D$39:$D$782,СВЦЭМ!$A$39:$A$782,$A138,СВЦЭМ!$B$39:$B$782,X$119)+'СЕТ СН'!$I$14+СВЦЭМ!$D$10+'СЕТ СН'!$I$5-'СЕТ СН'!$I$24</f>
        <v>5552.5962811200006</v>
      </c>
      <c r="Y138" s="36">
        <f>SUMIFS(СВЦЭМ!$D$39:$D$782,СВЦЭМ!$A$39:$A$782,$A138,СВЦЭМ!$B$39:$B$782,Y$119)+'СЕТ СН'!$I$14+СВЦЭМ!$D$10+'СЕТ СН'!$I$5-'СЕТ СН'!$I$24</f>
        <v>5585.38430092</v>
      </c>
    </row>
    <row r="139" spans="1:25" ht="15.75" x14ac:dyDescent="0.2">
      <c r="A139" s="35">
        <f t="shared" si="3"/>
        <v>45432</v>
      </c>
      <c r="B139" s="36">
        <f>SUMIFS(СВЦЭМ!$D$39:$D$782,СВЦЭМ!$A$39:$A$782,$A139,СВЦЭМ!$B$39:$B$782,B$119)+'СЕТ СН'!$I$14+СВЦЭМ!$D$10+'СЕТ СН'!$I$5-'СЕТ СН'!$I$24</f>
        <v>5609.99933702</v>
      </c>
      <c r="C139" s="36">
        <f>SUMIFS(СВЦЭМ!$D$39:$D$782,СВЦЭМ!$A$39:$A$782,$A139,СВЦЭМ!$B$39:$B$782,C$119)+'СЕТ СН'!$I$14+СВЦЭМ!$D$10+'СЕТ СН'!$I$5-'СЕТ СН'!$I$24</f>
        <v>5708.2002142399997</v>
      </c>
      <c r="D139" s="36">
        <f>SUMIFS(СВЦЭМ!$D$39:$D$782,СВЦЭМ!$A$39:$A$782,$A139,СВЦЭМ!$B$39:$B$782,D$119)+'СЕТ СН'!$I$14+СВЦЭМ!$D$10+'СЕТ СН'!$I$5-'СЕТ СН'!$I$24</f>
        <v>5710.9209369600003</v>
      </c>
      <c r="E139" s="36">
        <f>SUMIFS(СВЦЭМ!$D$39:$D$782,СВЦЭМ!$A$39:$A$782,$A139,СВЦЭМ!$B$39:$B$782,E$119)+'СЕТ СН'!$I$14+СВЦЭМ!$D$10+'СЕТ СН'!$I$5-'СЕТ СН'!$I$24</f>
        <v>5774.4408722500002</v>
      </c>
      <c r="F139" s="36">
        <f>SUMIFS(СВЦЭМ!$D$39:$D$782,СВЦЭМ!$A$39:$A$782,$A139,СВЦЭМ!$B$39:$B$782,F$119)+'СЕТ СН'!$I$14+СВЦЭМ!$D$10+'СЕТ СН'!$I$5-'СЕТ СН'!$I$24</f>
        <v>5771.6793169800003</v>
      </c>
      <c r="G139" s="36">
        <f>SUMIFS(СВЦЭМ!$D$39:$D$782,СВЦЭМ!$A$39:$A$782,$A139,СВЦЭМ!$B$39:$B$782,G$119)+'СЕТ СН'!$I$14+СВЦЭМ!$D$10+'СЕТ СН'!$I$5-'СЕТ СН'!$I$24</f>
        <v>5727.6804264399998</v>
      </c>
      <c r="H139" s="36">
        <f>SUMIFS(СВЦЭМ!$D$39:$D$782,СВЦЭМ!$A$39:$A$782,$A139,СВЦЭМ!$B$39:$B$782,H$119)+'СЕТ СН'!$I$14+СВЦЭМ!$D$10+'СЕТ СН'!$I$5-'СЕТ СН'!$I$24</f>
        <v>5671.2688977400003</v>
      </c>
      <c r="I139" s="36">
        <f>SUMIFS(СВЦЭМ!$D$39:$D$782,СВЦЭМ!$A$39:$A$782,$A139,СВЦЭМ!$B$39:$B$782,I$119)+'СЕТ СН'!$I$14+СВЦЭМ!$D$10+'СЕТ СН'!$I$5-'СЕТ СН'!$I$24</f>
        <v>5603.0691103200006</v>
      </c>
      <c r="J139" s="36">
        <f>SUMIFS(СВЦЭМ!$D$39:$D$782,СВЦЭМ!$A$39:$A$782,$A139,СВЦЭМ!$B$39:$B$782,J$119)+'СЕТ СН'!$I$14+СВЦЭМ!$D$10+'СЕТ СН'!$I$5-'СЕТ СН'!$I$24</f>
        <v>5554.8857649600004</v>
      </c>
      <c r="K139" s="36">
        <f>SUMIFS(СВЦЭМ!$D$39:$D$782,СВЦЭМ!$A$39:$A$782,$A139,СВЦЭМ!$B$39:$B$782,K$119)+'СЕТ СН'!$I$14+СВЦЭМ!$D$10+'СЕТ СН'!$I$5-'СЕТ СН'!$I$24</f>
        <v>5551.4292996800004</v>
      </c>
      <c r="L139" s="36">
        <f>SUMIFS(СВЦЭМ!$D$39:$D$782,СВЦЭМ!$A$39:$A$782,$A139,СВЦЭМ!$B$39:$B$782,L$119)+'СЕТ СН'!$I$14+СВЦЭМ!$D$10+'СЕТ СН'!$I$5-'СЕТ СН'!$I$24</f>
        <v>5539.2167617000005</v>
      </c>
      <c r="M139" s="36">
        <f>SUMIFS(СВЦЭМ!$D$39:$D$782,СВЦЭМ!$A$39:$A$782,$A139,СВЦЭМ!$B$39:$B$782,M$119)+'СЕТ СН'!$I$14+СВЦЭМ!$D$10+'СЕТ СН'!$I$5-'СЕТ СН'!$I$24</f>
        <v>5551.8160875600006</v>
      </c>
      <c r="N139" s="36">
        <f>SUMIFS(СВЦЭМ!$D$39:$D$782,СВЦЭМ!$A$39:$A$782,$A139,СВЦЭМ!$B$39:$B$782,N$119)+'СЕТ СН'!$I$14+СВЦЭМ!$D$10+'СЕТ СН'!$I$5-'СЕТ СН'!$I$24</f>
        <v>5564.1239341999999</v>
      </c>
      <c r="O139" s="36">
        <f>SUMIFS(СВЦЭМ!$D$39:$D$782,СВЦЭМ!$A$39:$A$782,$A139,СВЦЭМ!$B$39:$B$782,O$119)+'СЕТ СН'!$I$14+СВЦЭМ!$D$10+'СЕТ СН'!$I$5-'СЕТ СН'!$I$24</f>
        <v>5562.7674537900002</v>
      </c>
      <c r="P139" s="36">
        <f>SUMIFS(СВЦЭМ!$D$39:$D$782,СВЦЭМ!$A$39:$A$782,$A139,СВЦЭМ!$B$39:$B$782,P$119)+'СЕТ СН'!$I$14+СВЦЭМ!$D$10+'СЕТ СН'!$I$5-'СЕТ СН'!$I$24</f>
        <v>5575.5725530999998</v>
      </c>
      <c r="Q139" s="36">
        <f>SUMIFS(СВЦЭМ!$D$39:$D$782,СВЦЭМ!$A$39:$A$782,$A139,СВЦЭМ!$B$39:$B$782,Q$119)+'СЕТ СН'!$I$14+СВЦЭМ!$D$10+'СЕТ СН'!$I$5-'СЕТ СН'!$I$24</f>
        <v>5582.0596298800001</v>
      </c>
      <c r="R139" s="36">
        <f>SUMIFS(СВЦЭМ!$D$39:$D$782,СВЦЭМ!$A$39:$A$782,$A139,СВЦЭМ!$B$39:$B$782,R$119)+'СЕТ СН'!$I$14+СВЦЭМ!$D$10+'СЕТ СН'!$I$5-'СЕТ СН'!$I$24</f>
        <v>5588.3367213900001</v>
      </c>
      <c r="S139" s="36">
        <f>SUMIFS(СВЦЭМ!$D$39:$D$782,СВЦЭМ!$A$39:$A$782,$A139,СВЦЭМ!$B$39:$B$782,S$119)+'СЕТ СН'!$I$14+СВЦЭМ!$D$10+'СЕТ СН'!$I$5-'СЕТ СН'!$I$24</f>
        <v>5575.25899501</v>
      </c>
      <c r="T139" s="36">
        <f>SUMIFS(СВЦЭМ!$D$39:$D$782,СВЦЭМ!$A$39:$A$782,$A139,СВЦЭМ!$B$39:$B$782,T$119)+'СЕТ СН'!$I$14+СВЦЭМ!$D$10+'СЕТ СН'!$I$5-'СЕТ СН'!$I$24</f>
        <v>5556.0032887899997</v>
      </c>
      <c r="U139" s="36">
        <f>SUMIFS(СВЦЭМ!$D$39:$D$782,СВЦЭМ!$A$39:$A$782,$A139,СВЦЭМ!$B$39:$B$782,U$119)+'СЕТ СН'!$I$14+СВЦЭМ!$D$10+'СЕТ СН'!$I$5-'СЕТ СН'!$I$24</f>
        <v>5561.9859147500001</v>
      </c>
      <c r="V139" s="36">
        <f>SUMIFS(СВЦЭМ!$D$39:$D$782,СВЦЭМ!$A$39:$A$782,$A139,СВЦЭМ!$B$39:$B$782,V$119)+'СЕТ СН'!$I$14+СВЦЭМ!$D$10+'СЕТ СН'!$I$5-'СЕТ СН'!$I$24</f>
        <v>5549.8133614199996</v>
      </c>
      <c r="W139" s="36">
        <f>SUMIFS(СВЦЭМ!$D$39:$D$782,СВЦЭМ!$A$39:$A$782,$A139,СВЦЭМ!$B$39:$B$782,W$119)+'СЕТ СН'!$I$14+СВЦЭМ!$D$10+'СЕТ СН'!$I$5-'СЕТ СН'!$I$24</f>
        <v>5511.1420880100004</v>
      </c>
      <c r="X139" s="36">
        <f>SUMIFS(СВЦЭМ!$D$39:$D$782,СВЦЭМ!$A$39:$A$782,$A139,СВЦЭМ!$B$39:$B$782,X$119)+'СЕТ СН'!$I$14+СВЦЭМ!$D$10+'СЕТ СН'!$I$5-'СЕТ СН'!$I$24</f>
        <v>5539.29188213</v>
      </c>
      <c r="Y139" s="36">
        <f>SUMIFS(СВЦЭМ!$D$39:$D$782,СВЦЭМ!$A$39:$A$782,$A139,СВЦЭМ!$B$39:$B$782,Y$119)+'СЕТ СН'!$I$14+СВЦЭМ!$D$10+'СЕТ СН'!$I$5-'СЕТ СН'!$I$24</f>
        <v>5581.30237382</v>
      </c>
    </row>
    <row r="140" spans="1:25" ht="15.75" x14ac:dyDescent="0.2">
      <c r="A140" s="35">
        <f t="shared" si="3"/>
        <v>45433</v>
      </c>
      <c r="B140" s="36">
        <f>SUMIFS(СВЦЭМ!$D$39:$D$782,СВЦЭМ!$A$39:$A$782,$A140,СВЦЭМ!$B$39:$B$782,B$119)+'СЕТ СН'!$I$14+СВЦЭМ!$D$10+'СЕТ СН'!$I$5-'СЕТ СН'!$I$24</f>
        <v>5560.4440883200004</v>
      </c>
      <c r="C140" s="36">
        <f>SUMIFS(СВЦЭМ!$D$39:$D$782,СВЦЭМ!$A$39:$A$782,$A140,СВЦЭМ!$B$39:$B$782,C$119)+'СЕТ СН'!$I$14+СВЦЭМ!$D$10+'СЕТ СН'!$I$5-'СЕТ СН'!$I$24</f>
        <v>5669.4564016900003</v>
      </c>
      <c r="D140" s="36">
        <f>SUMIFS(СВЦЭМ!$D$39:$D$782,СВЦЭМ!$A$39:$A$782,$A140,СВЦЭМ!$B$39:$B$782,D$119)+'СЕТ СН'!$I$14+СВЦЭМ!$D$10+'СЕТ СН'!$I$5-'СЕТ СН'!$I$24</f>
        <v>5680.6643251000005</v>
      </c>
      <c r="E140" s="36">
        <f>SUMIFS(СВЦЭМ!$D$39:$D$782,СВЦЭМ!$A$39:$A$782,$A140,СВЦЭМ!$B$39:$B$782,E$119)+'СЕТ СН'!$I$14+СВЦЭМ!$D$10+'СЕТ СН'!$I$5-'СЕТ СН'!$I$24</f>
        <v>5738.9165941000001</v>
      </c>
      <c r="F140" s="36">
        <f>SUMIFS(СВЦЭМ!$D$39:$D$782,СВЦЭМ!$A$39:$A$782,$A140,СВЦЭМ!$B$39:$B$782,F$119)+'СЕТ СН'!$I$14+СВЦЭМ!$D$10+'СЕТ СН'!$I$5-'СЕТ СН'!$I$24</f>
        <v>5732.3158493299998</v>
      </c>
      <c r="G140" s="36">
        <f>SUMIFS(СВЦЭМ!$D$39:$D$782,СВЦЭМ!$A$39:$A$782,$A140,СВЦЭМ!$B$39:$B$782,G$119)+'СЕТ СН'!$I$14+СВЦЭМ!$D$10+'СЕТ СН'!$I$5-'СЕТ СН'!$I$24</f>
        <v>5690.7720247400002</v>
      </c>
      <c r="H140" s="36">
        <f>SUMIFS(СВЦЭМ!$D$39:$D$782,СВЦЭМ!$A$39:$A$782,$A140,СВЦЭМ!$B$39:$B$782,H$119)+'СЕТ СН'!$I$14+СВЦЭМ!$D$10+'СЕТ СН'!$I$5-'СЕТ СН'!$I$24</f>
        <v>5597.92722589</v>
      </c>
      <c r="I140" s="36">
        <f>SUMIFS(СВЦЭМ!$D$39:$D$782,СВЦЭМ!$A$39:$A$782,$A140,СВЦЭМ!$B$39:$B$782,I$119)+'СЕТ СН'!$I$14+СВЦЭМ!$D$10+'СЕТ СН'!$I$5-'СЕТ СН'!$I$24</f>
        <v>5558.7785738800003</v>
      </c>
      <c r="J140" s="36">
        <f>SUMIFS(СВЦЭМ!$D$39:$D$782,СВЦЭМ!$A$39:$A$782,$A140,СВЦЭМ!$B$39:$B$782,J$119)+'СЕТ СН'!$I$14+СВЦЭМ!$D$10+'СЕТ СН'!$I$5-'СЕТ СН'!$I$24</f>
        <v>5554.29616016</v>
      </c>
      <c r="K140" s="36">
        <f>SUMIFS(СВЦЭМ!$D$39:$D$782,СВЦЭМ!$A$39:$A$782,$A140,СВЦЭМ!$B$39:$B$782,K$119)+'СЕТ СН'!$I$14+СВЦЭМ!$D$10+'СЕТ СН'!$I$5-'СЕТ СН'!$I$24</f>
        <v>5560.5428492199999</v>
      </c>
      <c r="L140" s="36">
        <f>SUMIFS(СВЦЭМ!$D$39:$D$782,СВЦЭМ!$A$39:$A$782,$A140,СВЦЭМ!$B$39:$B$782,L$119)+'СЕТ СН'!$I$14+СВЦЭМ!$D$10+'СЕТ СН'!$I$5-'СЕТ СН'!$I$24</f>
        <v>5531.53947917</v>
      </c>
      <c r="M140" s="36">
        <f>SUMIFS(СВЦЭМ!$D$39:$D$782,СВЦЭМ!$A$39:$A$782,$A140,СВЦЭМ!$B$39:$B$782,M$119)+'СЕТ СН'!$I$14+СВЦЭМ!$D$10+'СЕТ СН'!$I$5-'СЕТ СН'!$I$24</f>
        <v>5532.3255786899999</v>
      </c>
      <c r="N140" s="36">
        <f>SUMIFS(СВЦЭМ!$D$39:$D$782,СВЦЭМ!$A$39:$A$782,$A140,СВЦЭМ!$B$39:$B$782,N$119)+'СЕТ СН'!$I$14+СВЦЭМ!$D$10+'СЕТ СН'!$I$5-'СЕТ СН'!$I$24</f>
        <v>5505.4382810799998</v>
      </c>
      <c r="O140" s="36">
        <f>SUMIFS(СВЦЭМ!$D$39:$D$782,СВЦЭМ!$A$39:$A$782,$A140,СВЦЭМ!$B$39:$B$782,O$119)+'СЕТ СН'!$I$14+СВЦЭМ!$D$10+'СЕТ СН'!$I$5-'СЕТ СН'!$I$24</f>
        <v>5513.5548516700001</v>
      </c>
      <c r="P140" s="36">
        <f>SUMIFS(СВЦЭМ!$D$39:$D$782,СВЦЭМ!$A$39:$A$782,$A140,СВЦЭМ!$B$39:$B$782,P$119)+'СЕТ СН'!$I$14+СВЦЭМ!$D$10+'СЕТ СН'!$I$5-'СЕТ СН'!$I$24</f>
        <v>5512.4181296200004</v>
      </c>
      <c r="Q140" s="36">
        <f>SUMIFS(СВЦЭМ!$D$39:$D$782,СВЦЭМ!$A$39:$A$782,$A140,СВЦЭМ!$B$39:$B$782,Q$119)+'СЕТ СН'!$I$14+СВЦЭМ!$D$10+'СЕТ СН'!$I$5-'СЕТ СН'!$I$24</f>
        <v>5520.6392660900001</v>
      </c>
      <c r="R140" s="36">
        <f>SUMIFS(СВЦЭМ!$D$39:$D$782,СВЦЭМ!$A$39:$A$782,$A140,СВЦЭМ!$B$39:$B$782,R$119)+'СЕТ СН'!$I$14+СВЦЭМ!$D$10+'СЕТ СН'!$I$5-'СЕТ СН'!$I$24</f>
        <v>5520.1526082600003</v>
      </c>
      <c r="S140" s="36">
        <f>SUMIFS(СВЦЭМ!$D$39:$D$782,СВЦЭМ!$A$39:$A$782,$A140,СВЦЭМ!$B$39:$B$782,S$119)+'СЕТ СН'!$I$14+СВЦЭМ!$D$10+'СЕТ СН'!$I$5-'СЕТ СН'!$I$24</f>
        <v>5526.42519576</v>
      </c>
      <c r="T140" s="36">
        <f>SUMIFS(СВЦЭМ!$D$39:$D$782,СВЦЭМ!$A$39:$A$782,$A140,СВЦЭМ!$B$39:$B$782,T$119)+'СЕТ СН'!$I$14+СВЦЭМ!$D$10+'СЕТ СН'!$I$5-'СЕТ СН'!$I$24</f>
        <v>5522.9902859100002</v>
      </c>
      <c r="U140" s="36">
        <f>SUMIFS(СВЦЭМ!$D$39:$D$782,СВЦЭМ!$A$39:$A$782,$A140,СВЦЭМ!$B$39:$B$782,U$119)+'СЕТ СН'!$I$14+СВЦЭМ!$D$10+'СЕТ СН'!$I$5-'СЕТ СН'!$I$24</f>
        <v>5529.09332868</v>
      </c>
      <c r="V140" s="36">
        <f>SUMIFS(СВЦЭМ!$D$39:$D$782,СВЦЭМ!$A$39:$A$782,$A140,СВЦЭМ!$B$39:$B$782,V$119)+'СЕТ СН'!$I$14+СВЦЭМ!$D$10+'СЕТ СН'!$I$5-'СЕТ СН'!$I$24</f>
        <v>5507.4645869400001</v>
      </c>
      <c r="W140" s="36">
        <f>SUMIFS(СВЦЭМ!$D$39:$D$782,СВЦЭМ!$A$39:$A$782,$A140,СВЦЭМ!$B$39:$B$782,W$119)+'СЕТ СН'!$I$14+СВЦЭМ!$D$10+'СЕТ СН'!$I$5-'СЕТ СН'!$I$24</f>
        <v>5474.7824860300007</v>
      </c>
      <c r="X140" s="36">
        <f>SUMIFS(СВЦЭМ!$D$39:$D$782,СВЦЭМ!$A$39:$A$782,$A140,СВЦЭМ!$B$39:$B$782,X$119)+'СЕТ СН'!$I$14+СВЦЭМ!$D$10+'СЕТ СН'!$I$5-'СЕТ СН'!$I$24</f>
        <v>5517.27964909</v>
      </c>
      <c r="Y140" s="36">
        <f>SUMIFS(СВЦЭМ!$D$39:$D$782,СВЦЭМ!$A$39:$A$782,$A140,СВЦЭМ!$B$39:$B$782,Y$119)+'СЕТ СН'!$I$14+СВЦЭМ!$D$10+'СЕТ СН'!$I$5-'СЕТ СН'!$I$24</f>
        <v>5513.1636465900001</v>
      </c>
    </row>
    <row r="141" spans="1:25" ht="15.75" x14ac:dyDescent="0.2">
      <c r="A141" s="35">
        <f t="shared" si="3"/>
        <v>45434</v>
      </c>
      <c r="B141" s="36">
        <f>SUMIFS(СВЦЭМ!$D$39:$D$782,СВЦЭМ!$A$39:$A$782,$A141,СВЦЭМ!$B$39:$B$782,B$119)+'СЕТ СН'!$I$14+СВЦЭМ!$D$10+'СЕТ СН'!$I$5-'СЕТ СН'!$I$24</f>
        <v>5563.5055315899999</v>
      </c>
      <c r="C141" s="36">
        <f>SUMIFS(СВЦЭМ!$D$39:$D$782,СВЦЭМ!$A$39:$A$782,$A141,СВЦЭМ!$B$39:$B$782,C$119)+'СЕТ СН'!$I$14+СВЦЭМ!$D$10+'СЕТ СН'!$I$5-'СЕТ СН'!$I$24</f>
        <v>5639.6385514499998</v>
      </c>
      <c r="D141" s="36">
        <f>SUMIFS(СВЦЭМ!$D$39:$D$782,СВЦЭМ!$A$39:$A$782,$A141,СВЦЭМ!$B$39:$B$782,D$119)+'СЕТ СН'!$I$14+СВЦЭМ!$D$10+'СЕТ СН'!$I$5-'СЕТ СН'!$I$24</f>
        <v>5678.8627796199999</v>
      </c>
      <c r="E141" s="36">
        <f>SUMIFS(СВЦЭМ!$D$39:$D$782,СВЦЭМ!$A$39:$A$782,$A141,СВЦЭМ!$B$39:$B$782,E$119)+'СЕТ СН'!$I$14+СВЦЭМ!$D$10+'СЕТ СН'!$I$5-'СЕТ СН'!$I$24</f>
        <v>5698.0215173699999</v>
      </c>
      <c r="F141" s="36">
        <f>SUMIFS(СВЦЭМ!$D$39:$D$782,СВЦЭМ!$A$39:$A$782,$A141,СВЦЭМ!$B$39:$B$782,F$119)+'СЕТ СН'!$I$14+СВЦЭМ!$D$10+'СЕТ СН'!$I$5-'СЕТ СН'!$I$24</f>
        <v>5696.5673002900003</v>
      </c>
      <c r="G141" s="36">
        <f>SUMIFS(СВЦЭМ!$D$39:$D$782,СВЦЭМ!$A$39:$A$782,$A141,СВЦЭМ!$B$39:$B$782,G$119)+'СЕТ СН'!$I$14+СВЦЭМ!$D$10+'СЕТ СН'!$I$5-'СЕТ СН'!$I$24</f>
        <v>5701.4452645500005</v>
      </c>
      <c r="H141" s="36">
        <f>SUMIFS(СВЦЭМ!$D$39:$D$782,СВЦЭМ!$A$39:$A$782,$A141,СВЦЭМ!$B$39:$B$782,H$119)+'СЕТ СН'!$I$14+СВЦЭМ!$D$10+'СЕТ СН'!$I$5-'СЕТ СН'!$I$24</f>
        <v>5626.48257199</v>
      </c>
      <c r="I141" s="36">
        <f>SUMIFS(СВЦЭМ!$D$39:$D$782,СВЦЭМ!$A$39:$A$782,$A141,СВЦЭМ!$B$39:$B$782,I$119)+'СЕТ СН'!$I$14+СВЦЭМ!$D$10+'СЕТ СН'!$I$5-'СЕТ СН'!$I$24</f>
        <v>5572.5426301400003</v>
      </c>
      <c r="J141" s="36">
        <f>SUMIFS(СВЦЭМ!$D$39:$D$782,СВЦЭМ!$A$39:$A$782,$A141,СВЦЭМ!$B$39:$B$782,J$119)+'СЕТ СН'!$I$14+СВЦЭМ!$D$10+'СЕТ СН'!$I$5-'СЕТ СН'!$I$24</f>
        <v>5580.6276636100001</v>
      </c>
      <c r="K141" s="36">
        <f>SUMIFS(СВЦЭМ!$D$39:$D$782,СВЦЭМ!$A$39:$A$782,$A141,СВЦЭМ!$B$39:$B$782,K$119)+'СЕТ СН'!$I$14+СВЦЭМ!$D$10+'СЕТ СН'!$I$5-'СЕТ СН'!$I$24</f>
        <v>5550.4371378800006</v>
      </c>
      <c r="L141" s="36">
        <f>SUMIFS(СВЦЭМ!$D$39:$D$782,СВЦЭМ!$A$39:$A$782,$A141,СВЦЭМ!$B$39:$B$782,L$119)+'СЕТ СН'!$I$14+СВЦЭМ!$D$10+'СЕТ СН'!$I$5-'СЕТ СН'!$I$24</f>
        <v>5520.0909611900006</v>
      </c>
      <c r="M141" s="36">
        <f>SUMIFS(СВЦЭМ!$D$39:$D$782,СВЦЭМ!$A$39:$A$782,$A141,СВЦЭМ!$B$39:$B$782,M$119)+'СЕТ СН'!$I$14+СВЦЭМ!$D$10+'СЕТ СН'!$I$5-'СЕТ СН'!$I$24</f>
        <v>5545.9575607400002</v>
      </c>
      <c r="N141" s="36">
        <f>SUMIFS(СВЦЭМ!$D$39:$D$782,СВЦЭМ!$A$39:$A$782,$A141,СВЦЭМ!$B$39:$B$782,N$119)+'СЕТ СН'!$I$14+СВЦЭМ!$D$10+'СЕТ СН'!$I$5-'СЕТ СН'!$I$24</f>
        <v>5563.7707538499999</v>
      </c>
      <c r="O141" s="36">
        <f>SUMIFS(СВЦЭМ!$D$39:$D$782,СВЦЭМ!$A$39:$A$782,$A141,СВЦЭМ!$B$39:$B$782,O$119)+'СЕТ СН'!$I$14+СВЦЭМ!$D$10+'СЕТ СН'!$I$5-'СЕТ СН'!$I$24</f>
        <v>5572.5398940800005</v>
      </c>
      <c r="P141" s="36">
        <f>SUMIFS(СВЦЭМ!$D$39:$D$782,СВЦЭМ!$A$39:$A$782,$A141,СВЦЭМ!$B$39:$B$782,P$119)+'СЕТ СН'!$I$14+СВЦЭМ!$D$10+'СЕТ СН'!$I$5-'СЕТ СН'!$I$24</f>
        <v>5580.1819595200004</v>
      </c>
      <c r="Q141" s="36">
        <f>SUMIFS(СВЦЭМ!$D$39:$D$782,СВЦЭМ!$A$39:$A$782,$A141,СВЦЭМ!$B$39:$B$782,Q$119)+'СЕТ СН'!$I$14+СВЦЭМ!$D$10+'СЕТ СН'!$I$5-'СЕТ СН'!$I$24</f>
        <v>5596.4188962799999</v>
      </c>
      <c r="R141" s="36">
        <f>SUMIFS(СВЦЭМ!$D$39:$D$782,СВЦЭМ!$A$39:$A$782,$A141,СВЦЭМ!$B$39:$B$782,R$119)+'СЕТ СН'!$I$14+СВЦЭМ!$D$10+'СЕТ СН'!$I$5-'СЕТ СН'!$I$24</f>
        <v>5599.5686582600001</v>
      </c>
      <c r="S141" s="36">
        <f>SUMIFS(СВЦЭМ!$D$39:$D$782,СВЦЭМ!$A$39:$A$782,$A141,СВЦЭМ!$B$39:$B$782,S$119)+'СЕТ СН'!$I$14+СВЦЭМ!$D$10+'СЕТ СН'!$I$5-'СЕТ СН'!$I$24</f>
        <v>5604.2321319800003</v>
      </c>
      <c r="T141" s="36">
        <f>SUMIFS(СВЦЭМ!$D$39:$D$782,СВЦЭМ!$A$39:$A$782,$A141,СВЦЭМ!$B$39:$B$782,T$119)+'СЕТ СН'!$I$14+СВЦЭМ!$D$10+'СЕТ СН'!$I$5-'СЕТ СН'!$I$24</f>
        <v>5581.56903564</v>
      </c>
      <c r="U141" s="36">
        <f>SUMIFS(СВЦЭМ!$D$39:$D$782,СВЦЭМ!$A$39:$A$782,$A141,СВЦЭМ!$B$39:$B$782,U$119)+'СЕТ СН'!$I$14+СВЦЭМ!$D$10+'СЕТ СН'!$I$5-'СЕТ СН'!$I$24</f>
        <v>5570.5158968400001</v>
      </c>
      <c r="V141" s="36">
        <f>SUMIFS(СВЦЭМ!$D$39:$D$782,СВЦЭМ!$A$39:$A$782,$A141,СВЦЭМ!$B$39:$B$782,V$119)+'СЕТ СН'!$I$14+СВЦЭМ!$D$10+'СЕТ СН'!$I$5-'СЕТ СН'!$I$24</f>
        <v>5515.0286966800004</v>
      </c>
      <c r="W141" s="36">
        <f>SUMIFS(СВЦЭМ!$D$39:$D$782,СВЦЭМ!$A$39:$A$782,$A141,СВЦЭМ!$B$39:$B$782,W$119)+'СЕТ СН'!$I$14+СВЦЭМ!$D$10+'СЕТ СН'!$I$5-'СЕТ СН'!$I$24</f>
        <v>5474.6283746400004</v>
      </c>
      <c r="X141" s="36">
        <f>SUMIFS(СВЦЭМ!$D$39:$D$782,СВЦЭМ!$A$39:$A$782,$A141,СВЦЭМ!$B$39:$B$782,X$119)+'СЕТ СН'!$I$14+СВЦЭМ!$D$10+'СЕТ СН'!$I$5-'СЕТ СН'!$I$24</f>
        <v>5504.7575909699999</v>
      </c>
      <c r="Y141" s="36">
        <f>SUMIFS(СВЦЭМ!$D$39:$D$782,СВЦЭМ!$A$39:$A$782,$A141,СВЦЭМ!$B$39:$B$782,Y$119)+'СЕТ СН'!$I$14+СВЦЭМ!$D$10+'СЕТ СН'!$I$5-'СЕТ СН'!$I$24</f>
        <v>5512.1595971099996</v>
      </c>
    </row>
    <row r="142" spans="1:25" ht="15.75" x14ac:dyDescent="0.2">
      <c r="A142" s="35">
        <f t="shared" si="3"/>
        <v>45435</v>
      </c>
      <c r="B142" s="36">
        <f>SUMIFS(СВЦЭМ!$D$39:$D$782,СВЦЭМ!$A$39:$A$782,$A142,СВЦЭМ!$B$39:$B$782,B$119)+'СЕТ СН'!$I$14+СВЦЭМ!$D$10+'СЕТ СН'!$I$5-'СЕТ СН'!$I$24</f>
        <v>5541.2287782100002</v>
      </c>
      <c r="C142" s="36">
        <f>SUMIFS(СВЦЭМ!$D$39:$D$782,СВЦЭМ!$A$39:$A$782,$A142,СВЦЭМ!$B$39:$B$782,C$119)+'СЕТ СН'!$I$14+СВЦЭМ!$D$10+'СЕТ СН'!$I$5-'СЕТ СН'!$I$24</f>
        <v>5614.8525639500003</v>
      </c>
      <c r="D142" s="36">
        <f>SUMIFS(СВЦЭМ!$D$39:$D$782,СВЦЭМ!$A$39:$A$782,$A142,СВЦЭМ!$B$39:$B$782,D$119)+'СЕТ СН'!$I$14+СВЦЭМ!$D$10+'СЕТ СН'!$I$5-'СЕТ СН'!$I$24</f>
        <v>5635.2834526300003</v>
      </c>
      <c r="E142" s="36">
        <f>SUMIFS(СВЦЭМ!$D$39:$D$782,СВЦЭМ!$A$39:$A$782,$A142,СВЦЭМ!$B$39:$B$782,E$119)+'СЕТ СН'!$I$14+СВЦЭМ!$D$10+'СЕТ СН'!$I$5-'СЕТ СН'!$I$24</f>
        <v>5623.0930093900006</v>
      </c>
      <c r="F142" s="36">
        <f>SUMIFS(СВЦЭМ!$D$39:$D$782,СВЦЭМ!$A$39:$A$782,$A142,СВЦЭМ!$B$39:$B$782,F$119)+'СЕТ СН'!$I$14+СВЦЭМ!$D$10+'СЕТ СН'!$I$5-'СЕТ СН'!$I$24</f>
        <v>5631.0379282200001</v>
      </c>
      <c r="G142" s="36">
        <f>SUMIFS(СВЦЭМ!$D$39:$D$782,СВЦЭМ!$A$39:$A$782,$A142,СВЦЭМ!$B$39:$B$782,G$119)+'СЕТ СН'!$I$14+СВЦЭМ!$D$10+'СЕТ СН'!$I$5-'СЕТ СН'!$I$24</f>
        <v>5622.0030400300002</v>
      </c>
      <c r="H142" s="36">
        <f>SUMIFS(СВЦЭМ!$D$39:$D$782,СВЦЭМ!$A$39:$A$782,$A142,СВЦЭМ!$B$39:$B$782,H$119)+'СЕТ СН'!$I$14+СВЦЭМ!$D$10+'СЕТ СН'!$I$5-'СЕТ СН'!$I$24</f>
        <v>5627.3261704899996</v>
      </c>
      <c r="I142" s="36">
        <f>SUMIFS(СВЦЭМ!$D$39:$D$782,СВЦЭМ!$A$39:$A$782,$A142,СВЦЭМ!$B$39:$B$782,I$119)+'СЕТ СН'!$I$14+СВЦЭМ!$D$10+'СЕТ СН'!$I$5-'СЕТ СН'!$I$24</f>
        <v>5560.1214365900005</v>
      </c>
      <c r="J142" s="36">
        <f>SUMIFS(СВЦЭМ!$D$39:$D$782,СВЦЭМ!$A$39:$A$782,$A142,СВЦЭМ!$B$39:$B$782,J$119)+'СЕТ СН'!$I$14+СВЦЭМ!$D$10+'СЕТ СН'!$I$5-'СЕТ СН'!$I$24</f>
        <v>5529.2497951300002</v>
      </c>
      <c r="K142" s="36">
        <f>SUMIFS(СВЦЭМ!$D$39:$D$782,СВЦЭМ!$A$39:$A$782,$A142,СВЦЭМ!$B$39:$B$782,K$119)+'СЕТ СН'!$I$14+СВЦЭМ!$D$10+'СЕТ СН'!$I$5-'СЕТ СН'!$I$24</f>
        <v>5515.0765805999999</v>
      </c>
      <c r="L142" s="36">
        <f>SUMIFS(СВЦЭМ!$D$39:$D$782,СВЦЭМ!$A$39:$A$782,$A142,СВЦЭМ!$B$39:$B$782,L$119)+'СЕТ СН'!$I$14+СВЦЭМ!$D$10+'СЕТ СН'!$I$5-'СЕТ СН'!$I$24</f>
        <v>5523.6490413600004</v>
      </c>
      <c r="M142" s="36">
        <f>SUMIFS(СВЦЭМ!$D$39:$D$782,СВЦЭМ!$A$39:$A$782,$A142,СВЦЭМ!$B$39:$B$782,M$119)+'СЕТ СН'!$I$14+СВЦЭМ!$D$10+'СЕТ СН'!$I$5-'СЕТ СН'!$I$24</f>
        <v>5522.5449118800007</v>
      </c>
      <c r="N142" s="36">
        <f>SUMIFS(СВЦЭМ!$D$39:$D$782,СВЦЭМ!$A$39:$A$782,$A142,СВЦЭМ!$B$39:$B$782,N$119)+'СЕТ СН'!$I$14+СВЦЭМ!$D$10+'СЕТ СН'!$I$5-'СЕТ СН'!$I$24</f>
        <v>5515.9784321300003</v>
      </c>
      <c r="O142" s="36">
        <f>SUMIFS(СВЦЭМ!$D$39:$D$782,СВЦЭМ!$A$39:$A$782,$A142,СВЦЭМ!$B$39:$B$782,O$119)+'СЕТ СН'!$I$14+СВЦЭМ!$D$10+'СЕТ СН'!$I$5-'СЕТ СН'!$I$24</f>
        <v>5522.4871365199997</v>
      </c>
      <c r="P142" s="36">
        <f>SUMIFS(СВЦЭМ!$D$39:$D$782,СВЦЭМ!$A$39:$A$782,$A142,СВЦЭМ!$B$39:$B$782,P$119)+'СЕТ СН'!$I$14+СВЦЭМ!$D$10+'СЕТ СН'!$I$5-'СЕТ СН'!$I$24</f>
        <v>5530.8522356000003</v>
      </c>
      <c r="Q142" s="36">
        <f>SUMIFS(СВЦЭМ!$D$39:$D$782,СВЦЭМ!$A$39:$A$782,$A142,СВЦЭМ!$B$39:$B$782,Q$119)+'СЕТ СН'!$I$14+СВЦЭМ!$D$10+'СЕТ СН'!$I$5-'СЕТ СН'!$I$24</f>
        <v>5551.0818711600004</v>
      </c>
      <c r="R142" s="36">
        <f>SUMIFS(СВЦЭМ!$D$39:$D$782,СВЦЭМ!$A$39:$A$782,$A142,СВЦЭМ!$B$39:$B$782,R$119)+'СЕТ СН'!$I$14+СВЦЭМ!$D$10+'СЕТ СН'!$I$5-'СЕТ СН'!$I$24</f>
        <v>5553.7359704700002</v>
      </c>
      <c r="S142" s="36">
        <f>SUMIFS(СВЦЭМ!$D$39:$D$782,СВЦЭМ!$A$39:$A$782,$A142,СВЦЭМ!$B$39:$B$782,S$119)+'СЕТ СН'!$I$14+СВЦЭМ!$D$10+'СЕТ СН'!$I$5-'СЕТ СН'!$I$24</f>
        <v>5541.30350817</v>
      </c>
      <c r="T142" s="36">
        <f>SUMIFS(СВЦЭМ!$D$39:$D$782,СВЦЭМ!$A$39:$A$782,$A142,СВЦЭМ!$B$39:$B$782,T$119)+'СЕТ СН'!$I$14+СВЦЭМ!$D$10+'СЕТ СН'!$I$5-'СЕТ СН'!$I$24</f>
        <v>5541.1451672599997</v>
      </c>
      <c r="U142" s="36">
        <f>SUMIFS(СВЦЭМ!$D$39:$D$782,СВЦЭМ!$A$39:$A$782,$A142,СВЦЭМ!$B$39:$B$782,U$119)+'СЕТ СН'!$I$14+СВЦЭМ!$D$10+'СЕТ СН'!$I$5-'СЕТ СН'!$I$24</f>
        <v>5555.6769549600003</v>
      </c>
      <c r="V142" s="36">
        <f>SUMIFS(СВЦЭМ!$D$39:$D$782,СВЦЭМ!$A$39:$A$782,$A142,СВЦЭМ!$B$39:$B$782,V$119)+'СЕТ СН'!$I$14+СВЦЭМ!$D$10+'СЕТ СН'!$I$5-'СЕТ СН'!$I$24</f>
        <v>5543.8014842299999</v>
      </c>
      <c r="W142" s="36">
        <f>SUMIFS(СВЦЭМ!$D$39:$D$782,СВЦЭМ!$A$39:$A$782,$A142,СВЦЭМ!$B$39:$B$782,W$119)+'СЕТ СН'!$I$14+СВЦЭМ!$D$10+'СЕТ СН'!$I$5-'СЕТ СН'!$I$24</f>
        <v>5518.3087705100006</v>
      </c>
      <c r="X142" s="36">
        <f>SUMIFS(СВЦЭМ!$D$39:$D$782,СВЦЭМ!$A$39:$A$782,$A142,СВЦЭМ!$B$39:$B$782,X$119)+'СЕТ СН'!$I$14+СВЦЭМ!$D$10+'СЕТ СН'!$I$5-'СЕТ СН'!$I$24</f>
        <v>5546.1743972000004</v>
      </c>
      <c r="Y142" s="36">
        <f>SUMIFS(СВЦЭМ!$D$39:$D$782,СВЦЭМ!$A$39:$A$782,$A142,СВЦЭМ!$B$39:$B$782,Y$119)+'СЕТ СН'!$I$14+СВЦЭМ!$D$10+'СЕТ СН'!$I$5-'СЕТ СН'!$I$24</f>
        <v>5607.3737365100005</v>
      </c>
    </row>
    <row r="143" spans="1:25" ht="15.75" x14ac:dyDescent="0.2">
      <c r="A143" s="35">
        <f t="shared" si="3"/>
        <v>45436</v>
      </c>
      <c r="B143" s="36">
        <f>SUMIFS(СВЦЭМ!$D$39:$D$782,СВЦЭМ!$A$39:$A$782,$A143,СВЦЭМ!$B$39:$B$782,B$119)+'СЕТ СН'!$I$14+СВЦЭМ!$D$10+'СЕТ СН'!$I$5-'СЕТ СН'!$I$24</f>
        <v>5529.5326754500002</v>
      </c>
      <c r="C143" s="36">
        <f>SUMIFS(СВЦЭМ!$D$39:$D$782,СВЦЭМ!$A$39:$A$782,$A143,СВЦЭМ!$B$39:$B$782,C$119)+'СЕТ СН'!$I$14+СВЦЭМ!$D$10+'СЕТ СН'!$I$5-'СЕТ СН'!$I$24</f>
        <v>5611.7519037700004</v>
      </c>
      <c r="D143" s="36">
        <f>SUMIFS(СВЦЭМ!$D$39:$D$782,СВЦЭМ!$A$39:$A$782,$A143,СВЦЭМ!$B$39:$B$782,D$119)+'СЕТ СН'!$I$14+СВЦЭМ!$D$10+'СЕТ СН'!$I$5-'СЕТ СН'!$I$24</f>
        <v>5629.9744503100001</v>
      </c>
      <c r="E143" s="36">
        <f>SUMIFS(СВЦЭМ!$D$39:$D$782,СВЦЭМ!$A$39:$A$782,$A143,СВЦЭМ!$B$39:$B$782,E$119)+'СЕТ СН'!$I$14+СВЦЭМ!$D$10+'СЕТ СН'!$I$5-'СЕТ СН'!$I$24</f>
        <v>5695.6529681400007</v>
      </c>
      <c r="F143" s="36">
        <f>SUMIFS(СВЦЭМ!$D$39:$D$782,СВЦЭМ!$A$39:$A$782,$A143,СВЦЭМ!$B$39:$B$782,F$119)+'СЕТ СН'!$I$14+СВЦЭМ!$D$10+'СЕТ СН'!$I$5-'СЕТ СН'!$I$24</f>
        <v>5682.4494019399999</v>
      </c>
      <c r="G143" s="36">
        <f>SUMIFS(СВЦЭМ!$D$39:$D$782,СВЦЭМ!$A$39:$A$782,$A143,СВЦЭМ!$B$39:$B$782,G$119)+'СЕТ СН'!$I$14+СВЦЭМ!$D$10+'СЕТ СН'!$I$5-'СЕТ СН'!$I$24</f>
        <v>5643.9269076399996</v>
      </c>
      <c r="H143" s="36">
        <f>SUMIFS(СВЦЭМ!$D$39:$D$782,СВЦЭМ!$A$39:$A$782,$A143,СВЦЭМ!$B$39:$B$782,H$119)+'СЕТ СН'!$I$14+СВЦЭМ!$D$10+'СЕТ СН'!$I$5-'СЕТ СН'!$I$24</f>
        <v>5525.5287670799999</v>
      </c>
      <c r="I143" s="36">
        <f>SUMIFS(СВЦЭМ!$D$39:$D$782,СВЦЭМ!$A$39:$A$782,$A143,СВЦЭМ!$B$39:$B$782,I$119)+'СЕТ СН'!$I$14+СВЦЭМ!$D$10+'СЕТ СН'!$I$5-'СЕТ СН'!$I$24</f>
        <v>5438.1002860500002</v>
      </c>
      <c r="J143" s="36">
        <f>SUMIFS(СВЦЭМ!$D$39:$D$782,СВЦЭМ!$A$39:$A$782,$A143,СВЦЭМ!$B$39:$B$782,J$119)+'СЕТ СН'!$I$14+СВЦЭМ!$D$10+'СЕТ СН'!$I$5-'СЕТ СН'!$I$24</f>
        <v>5401.1282567500002</v>
      </c>
      <c r="K143" s="36">
        <f>SUMIFS(СВЦЭМ!$D$39:$D$782,СВЦЭМ!$A$39:$A$782,$A143,СВЦЭМ!$B$39:$B$782,K$119)+'СЕТ СН'!$I$14+СВЦЭМ!$D$10+'СЕТ СН'!$I$5-'СЕТ СН'!$I$24</f>
        <v>5376.8949916500005</v>
      </c>
      <c r="L143" s="36">
        <f>SUMIFS(СВЦЭМ!$D$39:$D$782,СВЦЭМ!$A$39:$A$782,$A143,СВЦЭМ!$B$39:$B$782,L$119)+'СЕТ СН'!$I$14+СВЦЭМ!$D$10+'СЕТ СН'!$I$5-'СЕТ СН'!$I$24</f>
        <v>5358.5976055400006</v>
      </c>
      <c r="M143" s="36">
        <f>SUMIFS(СВЦЭМ!$D$39:$D$782,СВЦЭМ!$A$39:$A$782,$A143,СВЦЭМ!$B$39:$B$782,M$119)+'СЕТ СН'!$I$14+СВЦЭМ!$D$10+'СЕТ СН'!$I$5-'СЕТ СН'!$I$24</f>
        <v>5358.49668991</v>
      </c>
      <c r="N143" s="36">
        <f>SUMIFS(СВЦЭМ!$D$39:$D$782,СВЦЭМ!$A$39:$A$782,$A143,СВЦЭМ!$B$39:$B$782,N$119)+'СЕТ СН'!$I$14+СВЦЭМ!$D$10+'СЕТ СН'!$I$5-'СЕТ СН'!$I$24</f>
        <v>5367.82830208</v>
      </c>
      <c r="O143" s="36">
        <f>SUMIFS(СВЦЭМ!$D$39:$D$782,СВЦЭМ!$A$39:$A$782,$A143,СВЦЭМ!$B$39:$B$782,O$119)+'СЕТ СН'!$I$14+СВЦЭМ!$D$10+'СЕТ СН'!$I$5-'СЕТ СН'!$I$24</f>
        <v>5373.2801953799999</v>
      </c>
      <c r="P143" s="36">
        <f>SUMIFS(СВЦЭМ!$D$39:$D$782,СВЦЭМ!$A$39:$A$782,$A143,СВЦЭМ!$B$39:$B$782,P$119)+'СЕТ СН'!$I$14+СВЦЭМ!$D$10+'СЕТ СН'!$I$5-'СЕТ СН'!$I$24</f>
        <v>5381.3930235999997</v>
      </c>
      <c r="Q143" s="36">
        <f>SUMIFS(СВЦЭМ!$D$39:$D$782,СВЦЭМ!$A$39:$A$782,$A143,СВЦЭМ!$B$39:$B$782,Q$119)+'СЕТ СН'!$I$14+СВЦЭМ!$D$10+'СЕТ СН'!$I$5-'СЕТ СН'!$I$24</f>
        <v>5399.0144037500004</v>
      </c>
      <c r="R143" s="36">
        <f>SUMIFS(СВЦЭМ!$D$39:$D$782,СВЦЭМ!$A$39:$A$782,$A143,СВЦЭМ!$B$39:$B$782,R$119)+'СЕТ СН'!$I$14+СВЦЭМ!$D$10+'СЕТ СН'!$I$5-'СЕТ СН'!$I$24</f>
        <v>5418.97263071</v>
      </c>
      <c r="S143" s="36">
        <f>SUMIFS(СВЦЭМ!$D$39:$D$782,СВЦЭМ!$A$39:$A$782,$A143,СВЦЭМ!$B$39:$B$782,S$119)+'СЕТ СН'!$I$14+СВЦЭМ!$D$10+'СЕТ СН'!$I$5-'СЕТ СН'!$I$24</f>
        <v>5413.3804196500005</v>
      </c>
      <c r="T143" s="36">
        <f>SUMIFS(СВЦЭМ!$D$39:$D$782,СВЦЭМ!$A$39:$A$782,$A143,СВЦЭМ!$B$39:$B$782,T$119)+'СЕТ СН'!$I$14+СВЦЭМ!$D$10+'СЕТ СН'!$I$5-'СЕТ СН'!$I$24</f>
        <v>5394.1480605200004</v>
      </c>
      <c r="U143" s="36">
        <f>SUMIFS(СВЦЭМ!$D$39:$D$782,СВЦЭМ!$A$39:$A$782,$A143,СВЦЭМ!$B$39:$B$782,U$119)+'СЕТ СН'!$I$14+СВЦЭМ!$D$10+'СЕТ СН'!$I$5-'СЕТ СН'!$I$24</f>
        <v>5380.0662698400001</v>
      </c>
      <c r="V143" s="36">
        <f>SUMIFS(СВЦЭМ!$D$39:$D$782,СВЦЭМ!$A$39:$A$782,$A143,СВЦЭМ!$B$39:$B$782,V$119)+'СЕТ СН'!$I$14+СВЦЭМ!$D$10+'СЕТ СН'!$I$5-'СЕТ СН'!$I$24</f>
        <v>5364.7372183900006</v>
      </c>
      <c r="W143" s="36">
        <f>SUMIFS(СВЦЭМ!$D$39:$D$782,СВЦЭМ!$A$39:$A$782,$A143,СВЦЭМ!$B$39:$B$782,W$119)+'СЕТ СН'!$I$14+СВЦЭМ!$D$10+'СЕТ СН'!$I$5-'СЕТ СН'!$I$24</f>
        <v>5344.7958853500004</v>
      </c>
      <c r="X143" s="36">
        <f>SUMIFS(СВЦЭМ!$D$39:$D$782,СВЦЭМ!$A$39:$A$782,$A143,СВЦЭМ!$B$39:$B$782,X$119)+'СЕТ СН'!$I$14+СВЦЭМ!$D$10+'СЕТ СН'!$I$5-'СЕТ СН'!$I$24</f>
        <v>5364.1476788500004</v>
      </c>
      <c r="Y143" s="36">
        <f>SUMIFS(СВЦЭМ!$D$39:$D$782,СВЦЭМ!$A$39:$A$782,$A143,СВЦЭМ!$B$39:$B$782,Y$119)+'СЕТ СН'!$I$14+СВЦЭМ!$D$10+'СЕТ СН'!$I$5-'СЕТ СН'!$I$24</f>
        <v>5456.5618304300006</v>
      </c>
    </row>
    <row r="144" spans="1:25" ht="15.75" x14ac:dyDescent="0.2">
      <c r="A144" s="35">
        <f t="shared" si="3"/>
        <v>45437</v>
      </c>
      <c r="B144" s="36">
        <f>SUMIFS(СВЦЭМ!$D$39:$D$782,СВЦЭМ!$A$39:$A$782,$A144,СВЦЭМ!$B$39:$B$782,B$119)+'СЕТ СН'!$I$14+СВЦЭМ!$D$10+'СЕТ СН'!$I$5-'СЕТ СН'!$I$24</f>
        <v>5439.7107924900001</v>
      </c>
      <c r="C144" s="36">
        <f>SUMIFS(СВЦЭМ!$D$39:$D$782,СВЦЭМ!$A$39:$A$782,$A144,СВЦЭМ!$B$39:$B$782,C$119)+'СЕТ СН'!$I$14+СВЦЭМ!$D$10+'СЕТ СН'!$I$5-'СЕТ СН'!$I$24</f>
        <v>5509.1409689700004</v>
      </c>
      <c r="D144" s="36">
        <f>SUMIFS(СВЦЭМ!$D$39:$D$782,СВЦЭМ!$A$39:$A$782,$A144,СВЦЭМ!$B$39:$B$782,D$119)+'СЕТ СН'!$I$14+СВЦЭМ!$D$10+'СЕТ СН'!$I$5-'СЕТ СН'!$I$24</f>
        <v>5626.5514822300001</v>
      </c>
      <c r="E144" s="36">
        <f>SUMIFS(СВЦЭМ!$D$39:$D$782,СВЦЭМ!$A$39:$A$782,$A144,СВЦЭМ!$B$39:$B$782,E$119)+'СЕТ СН'!$I$14+СВЦЭМ!$D$10+'СЕТ СН'!$I$5-'СЕТ СН'!$I$24</f>
        <v>5632.4018117100004</v>
      </c>
      <c r="F144" s="36">
        <f>SUMIFS(СВЦЭМ!$D$39:$D$782,СВЦЭМ!$A$39:$A$782,$A144,СВЦЭМ!$B$39:$B$782,F$119)+'СЕТ СН'!$I$14+СВЦЭМ!$D$10+'СЕТ СН'!$I$5-'СЕТ СН'!$I$24</f>
        <v>5622.6007172899999</v>
      </c>
      <c r="G144" s="36">
        <f>SUMIFS(СВЦЭМ!$D$39:$D$782,СВЦЭМ!$A$39:$A$782,$A144,СВЦЭМ!$B$39:$B$782,G$119)+'СЕТ СН'!$I$14+СВЦЭМ!$D$10+'СЕТ СН'!$I$5-'СЕТ СН'!$I$24</f>
        <v>5637.7361283200007</v>
      </c>
      <c r="H144" s="36">
        <f>SUMIFS(СВЦЭМ!$D$39:$D$782,СВЦЭМ!$A$39:$A$782,$A144,СВЦЭМ!$B$39:$B$782,H$119)+'СЕТ СН'!$I$14+СВЦЭМ!$D$10+'СЕТ СН'!$I$5-'СЕТ СН'!$I$24</f>
        <v>5586.21582932</v>
      </c>
      <c r="I144" s="36">
        <f>SUMIFS(СВЦЭМ!$D$39:$D$782,СВЦЭМ!$A$39:$A$782,$A144,СВЦЭМ!$B$39:$B$782,I$119)+'СЕТ СН'!$I$14+СВЦЭМ!$D$10+'СЕТ СН'!$I$5-'СЕТ СН'!$I$24</f>
        <v>5504.9178838900007</v>
      </c>
      <c r="J144" s="36">
        <f>SUMIFS(СВЦЭМ!$D$39:$D$782,СВЦЭМ!$A$39:$A$782,$A144,СВЦЭМ!$B$39:$B$782,J$119)+'СЕТ СН'!$I$14+СВЦЭМ!$D$10+'СЕТ СН'!$I$5-'СЕТ СН'!$I$24</f>
        <v>5400.4110208700004</v>
      </c>
      <c r="K144" s="36">
        <f>SUMIFS(СВЦЭМ!$D$39:$D$782,СВЦЭМ!$A$39:$A$782,$A144,СВЦЭМ!$B$39:$B$782,K$119)+'СЕТ СН'!$I$14+СВЦЭМ!$D$10+'СЕТ СН'!$I$5-'СЕТ СН'!$I$24</f>
        <v>5348.8579343700003</v>
      </c>
      <c r="L144" s="36">
        <f>SUMIFS(СВЦЭМ!$D$39:$D$782,СВЦЭМ!$A$39:$A$782,$A144,СВЦЭМ!$B$39:$B$782,L$119)+'СЕТ СН'!$I$14+СВЦЭМ!$D$10+'СЕТ СН'!$I$5-'СЕТ СН'!$I$24</f>
        <v>5341.1239982300003</v>
      </c>
      <c r="M144" s="36">
        <f>SUMIFS(СВЦЭМ!$D$39:$D$782,СВЦЭМ!$A$39:$A$782,$A144,СВЦЭМ!$B$39:$B$782,M$119)+'СЕТ СН'!$I$14+СВЦЭМ!$D$10+'СЕТ СН'!$I$5-'СЕТ СН'!$I$24</f>
        <v>5333.7595599300003</v>
      </c>
      <c r="N144" s="36">
        <f>SUMIFS(СВЦЭМ!$D$39:$D$782,СВЦЭМ!$A$39:$A$782,$A144,СВЦЭМ!$B$39:$B$782,N$119)+'СЕТ СН'!$I$14+СВЦЭМ!$D$10+'СЕТ СН'!$I$5-'СЕТ СН'!$I$24</f>
        <v>5328.7946341799998</v>
      </c>
      <c r="O144" s="36">
        <f>SUMIFS(СВЦЭМ!$D$39:$D$782,СВЦЭМ!$A$39:$A$782,$A144,СВЦЭМ!$B$39:$B$782,O$119)+'СЕТ СН'!$I$14+СВЦЭМ!$D$10+'СЕТ СН'!$I$5-'СЕТ СН'!$I$24</f>
        <v>5342.4435073700006</v>
      </c>
      <c r="P144" s="36">
        <f>SUMIFS(СВЦЭМ!$D$39:$D$782,СВЦЭМ!$A$39:$A$782,$A144,СВЦЭМ!$B$39:$B$782,P$119)+'СЕТ СН'!$I$14+СВЦЭМ!$D$10+'СЕТ СН'!$I$5-'СЕТ СН'!$I$24</f>
        <v>5352.9261057700005</v>
      </c>
      <c r="Q144" s="36">
        <f>SUMIFS(СВЦЭМ!$D$39:$D$782,СВЦЭМ!$A$39:$A$782,$A144,СВЦЭМ!$B$39:$B$782,Q$119)+'СЕТ СН'!$I$14+СВЦЭМ!$D$10+'СЕТ СН'!$I$5-'СЕТ СН'!$I$24</f>
        <v>5371.6776895100002</v>
      </c>
      <c r="R144" s="36">
        <f>SUMIFS(СВЦЭМ!$D$39:$D$782,СВЦЭМ!$A$39:$A$782,$A144,СВЦЭМ!$B$39:$B$782,R$119)+'СЕТ СН'!$I$14+СВЦЭМ!$D$10+'СЕТ СН'!$I$5-'СЕТ СН'!$I$24</f>
        <v>5386.6194123700006</v>
      </c>
      <c r="S144" s="36">
        <f>SUMIFS(СВЦЭМ!$D$39:$D$782,СВЦЭМ!$A$39:$A$782,$A144,СВЦЭМ!$B$39:$B$782,S$119)+'СЕТ СН'!$I$14+СВЦЭМ!$D$10+'СЕТ СН'!$I$5-'СЕТ СН'!$I$24</f>
        <v>5372.9445670499999</v>
      </c>
      <c r="T144" s="36">
        <f>SUMIFS(СВЦЭМ!$D$39:$D$782,СВЦЭМ!$A$39:$A$782,$A144,СВЦЭМ!$B$39:$B$782,T$119)+'СЕТ СН'!$I$14+СВЦЭМ!$D$10+'СЕТ СН'!$I$5-'СЕТ СН'!$I$24</f>
        <v>5350.9852139600007</v>
      </c>
      <c r="U144" s="36">
        <f>SUMIFS(СВЦЭМ!$D$39:$D$782,СВЦЭМ!$A$39:$A$782,$A144,СВЦЭМ!$B$39:$B$782,U$119)+'СЕТ СН'!$I$14+СВЦЭМ!$D$10+'СЕТ СН'!$I$5-'СЕТ СН'!$I$24</f>
        <v>5363.0358166799997</v>
      </c>
      <c r="V144" s="36">
        <f>SUMIFS(СВЦЭМ!$D$39:$D$782,СВЦЭМ!$A$39:$A$782,$A144,СВЦЭМ!$B$39:$B$782,V$119)+'СЕТ СН'!$I$14+СВЦЭМ!$D$10+'СЕТ СН'!$I$5-'СЕТ СН'!$I$24</f>
        <v>5364.5484703299999</v>
      </c>
      <c r="W144" s="36">
        <f>SUMIFS(СВЦЭМ!$D$39:$D$782,СВЦЭМ!$A$39:$A$782,$A144,СВЦЭМ!$B$39:$B$782,W$119)+'СЕТ СН'!$I$14+СВЦЭМ!$D$10+'СЕТ СН'!$I$5-'СЕТ СН'!$I$24</f>
        <v>5354.2939496100007</v>
      </c>
      <c r="X144" s="36">
        <f>SUMIFS(СВЦЭМ!$D$39:$D$782,СВЦЭМ!$A$39:$A$782,$A144,СВЦЭМ!$B$39:$B$782,X$119)+'СЕТ СН'!$I$14+СВЦЭМ!$D$10+'СЕТ СН'!$I$5-'СЕТ СН'!$I$24</f>
        <v>5352.0882504700003</v>
      </c>
      <c r="Y144" s="36">
        <f>SUMIFS(СВЦЭМ!$D$39:$D$782,СВЦЭМ!$A$39:$A$782,$A144,СВЦЭМ!$B$39:$B$782,Y$119)+'СЕТ СН'!$I$14+СВЦЭМ!$D$10+'СЕТ СН'!$I$5-'СЕТ СН'!$I$24</f>
        <v>5398.7618216299998</v>
      </c>
    </row>
    <row r="145" spans="1:27" ht="15.75" x14ac:dyDescent="0.2">
      <c r="A145" s="35">
        <f t="shared" si="3"/>
        <v>45438</v>
      </c>
      <c r="B145" s="36">
        <f>SUMIFS(СВЦЭМ!$D$39:$D$782,СВЦЭМ!$A$39:$A$782,$A145,СВЦЭМ!$B$39:$B$782,B$119)+'СЕТ СН'!$I$14+СВЦЭМ!$D$10+'СЕТ СН'!$I$5-'СЕТ СН'!$I$24</f>
        <v>5524.2288107599998</v>
      </c>
      <c r="C145" s="36">
        <f>SUMIFS(СВЦЭМ!$D$39:$D$782,СВЦЭМ!$A$39:$A$782,$A145,СВЦЭМ!$B$39:$B$782,C$119)+'СЕТ СН'!$I$14+СВЦЭМ!$D$10+'СЕТ СН'!$I$5-'СЕТ СН'!$I$24</f>
        <v>5586.1574671199996</v>
      </c>
      <c r="D145" s="36">
        <f>SUMIFS(СВЦЭМ!$D$39:$D$782,СВЦЭМ!$A$39:$A$782,$A145,СВЦЭМ!$B$39:$B$782,D$119)+'СЕТ СН'!$I$14+СВЦЭМ!$D$10+'СЕТ СН'!$I$5-'СЕТ СН'!$I$24</f>
        <v>5634.1475113400002</v>
      </c>
      <c r="E145" s="36">
        <f>SUMIFS(СВЦЭМ!$D$39:$D$782,СВЦЭМ!$A$39:$A$782,$A145,СВЦЭМ!$B$39:$B$782,E$119)+'СЕТ СН'!$I$14+СВЦЭМ!$D$10+'СЕТ СН'!$I$5-'СЕТ СН'!$I$24</f>
        <v>5627.4482699099999</v>
      </c>
      <c r="F145" s="36">
        <f>SUMIFS(СВЦЭМ!$D$39:$D$782,СВЦЭМ!$A$39:$A$782,$A145,СВЦЭМ!$B$39:$B$782,F$119)+'СЕТ СН'!$I$14+СВЦЭМ!$D$10+'СЕТ СН'!$I$5-'СЕТ СН'!$I$24</f>
        <v>5599.9349750199999</v>
      </c>
      <c r="G145" s="36">
        <f>SUMIFS(СВЦЭМ!$D$39:$D$782,СВЦЭМ!$A$39:$A$782,$A145,СВЦЭМ!$B$39:$B$782,G$119)+'СЕТ СН'!$I$14+СВЦЭМ!$D$10+'СЕТ СН'!$I$5-'СЕТ СН'!$I$24</f>
        <v>5607.1857663299998</v>
      </c>
      <c r="H145" s="36">
        <f>SUMIFS(СВЦЭМ!$D$39:$D$782,СВЦЭМ!$A$39:$A$782,$A145,СВЦЭМ!$B$39:$B$782,H$119)+'СЕТ СН'!$I$14+СВЦЭМ!$D$10+'СЕТ СН'!$I$5-'СЕТ СН'!$I$24</f>
        <v>5600.9165146100004</v>
      </c>
      <c r="I145" s="36">
        <f>SUMIFS(СВЦЭМ!$D$39:$D$782,СВЦЭМ!$A$39:$A$782,$A145,СВЦЭМ!$B$39:$B$782,I$119)+'СЕТ СН'!$I$14+СВЦЭМ!$D$10+'СЕТ СН'!$I$5-'СЕТ СН'!$I$24</f>
        <v>5577.1344206000003</v>
      </c>
      <c r="J145" s="36">
        <f>SUMIFS(СВЦЭМ!$D$39:$D$782,СВЦЭМ!$A$39:$A$782,$A145,СВЦЭМ!$B$39:$B$782,J$119)+'СЕТ СН'!$I$14+СВЦЭМ!$D$10+'СЕТ СН'!$I$5-'СЕТ СН'!$I$24</f>
        <v>5501.42257789</v>
      </c>
      <c r="K145" s="36">
        <f>SUMIFS(СВЦЭМ!$D$39:$D$782,СВЦЭМ!$A$39:$A$782,$A145,СВЦЭМ!$B$39:$B$782,K$119)+'СЕТ СН'!$I$14+СВЦЭМ!$D$10+'СЕТ СН'!$I$5-'СЕТ СН'!$I$24</f>
        <v>5428.0540343299999</v>
      </c>
      <c r="L145" s="36">
        <f>SUMIFS(СВЦЭМ!$D$39:$D$782,СВЦЭМ!$A$39:$A$782,$A145,СВЦЭМ!$B$39:$B$782,L$119)+'СЕТ СН'!$I$14+СВЦЭМ!$D$10+'СЕТ СН'!$I$5-'СЕТ СН'!$I$24</f>
        <v>5405.7429157100005</v>
      </c>
      <c r="M145" s="36">
        <f>SUMIFS(СВЦЭМ!$D$39:$D$782,СВЦЭМ!$A$39:$A$782,$A145,СВЦЭМ!$B$39:$B$782,M$119)+'СЕТ СН'!$I$14+СВЦЭМ!$D$10+'СЕТ СН'!$I$5-'СЕТ СН'!$I$24</f>
        <v>5399.7600640700002</v>
      </c>
      <c r="N145" s="36">
        <f>SUMIFS(СВЦЭМ!$D$39:$D$782,СВЦЭМ!$A$39:$A$782,$A145,СВЦЭМ!$B$39:$B$782,N$119)+'СЕТ СН'!$I$14+СВЦЭМ!$D$10+'СЕТ СН'!$I$5-'СЕТ СН'!$I$24</f>
        <v>5409.4242715800001</v>
      </c>
      <c r="O145" s="36">
        <f>SUMIFS(СВЦЭМ!$D$39:$D$782,СВЦЭМ!$A$39:$A$782,$A145,СВЦЭМ!$B$39:$B$782,O$119)+'СЕТ СН'!$I$14+СВЦЭМ!$D$10+'СЕТ СН'!$I$5-'СЕТ СН'!$I$24</f>
        <v>5430.7200402500002</v>
      </c>
      <c r="P145" s="36">
        <f>SUMIFS(СВЦЭМ!$D$39:$D$782,СВЦЭМ!$A$39:$A$782,$A145,СВЦЭМ!$B$39:$B$782,P$119)+'СЕТ СН'!$I$14+СВЦЭМ!$D$10+'СЕТ СН'!$I$5-'СЕТ СН'!$I$24</f>
        <v>5437.7485314200003</v>
      </c>
      <c r="Q145" s="36">
        <f>SUMIFS(СВЦЭМ!$D$39:$D$782,СВЦЭМ!$A$39:$A$782,$A145,СВЦЭМ!$B$39:$B$782,Q$119)+'СЕТ СН'!$I$14+СВЦЭМ!$D$10+'СЕТ СН'!$I$5-'СЕТ СН'!$I$24</f>
        <v>5453.2108954200003</v>
      </c>
      <c r="R145" s="36">
        <f>SUMIFS(СВЦЭМ!$D$39:$D$782,СВЦЭМ!$A$39:$A$782,$A145,СВЦЭМ!$B$39:$B$782,R$119)+'СЕТ СН'!$I$14+СВЦЭМ!$D$10+'СЕТ СН'!$I$5-'СЕТ СН'!$I$24</f>
        <v>5455.9321889500006</v>
      </c>
      <c r="S145" s="36">
        <f>SUMIFS(СВЦЭМ!$D$39:$D$782,СВЦЭМ!$A$39:$A$782,$A145,СВЦЭМ!$B$39:$B$782,S$119)+'СЕТ СН'!$I$14+СВЦЭМ!$D$10+'СЕТ СН'!$I$5-'СЕТ СН'!$I$24</f>
        <v>5437.2607590500002</v>
      </c>
      <c r="T145" s="36">
        <f>SUMIFS(СВЦЭМ!$D$39:$D$782,СВЦЭМ!$A$39:$A$782,$A145,СВЦЭМ!$B$39:$B$782,T$119)+'СЕТ СН'!$I$14+СВЦЭМ!$D$10+'СЕТ СН'!$I$5-'СЕТ СН'!$I$24</f>
        <v>5406.7856193000007</v>
      </c>
      <c r="U145" s="36">
        <f>SUMIFS(СВЦЭМ!$D$39:$D$782,СВЦЭМ!$A$39:$A$782,$A145,СВЦЭМ!$B$39:$B$782,U$119)+'СЕТ СН'!$I$14+СВЦЭМ!$D$10+'СЕТ СН'!$I$5-'СЕТ СН'!$I$24</f>
        <v>5402.2693810600003</v>
      </c>
      <c r="V145" s="36">
        <f>SUMIFS(СВЦЭМ!$D$39:$D$782,СВЦЭМ!$A$39:$A$782,$A145,СВЦЭМ!$B$39:$B$782,V$119)+'СЕТ СН'!$I$14+СВЦЭМ!$D$10+'СЕТ СН'!$I$5-'СЕТ СН'!$I$24</f>
        <v>5409.8294523700006</v>
      </c>
      <c r="W145" s="36">
        <f>SUMIFS(СВЦЭМ!$D$39:$D$782,СВЦЭМ!$A$39:$A$782,$A145,СВЦЭМ!$B$39:$B$782,W$119)+'СЕТ СН'!$I$14+СВЦЭМ!$D$10+'СЕТ СН'!$I$5-'СЕТ СН'!$I$24</f>
        <v>5386.8047371800003</v>
      </c>
      <c r="X145" s="36">
        <f>SUMIFS(СВЦЭМ!$D$39:$D$782,СВЦЭМ!$A$39:$A$782,$A145,СВЦЭМ!$B$39:$B$782,X$119)+'СЕТ СН'!$I$14+СВЦЭМ!$D$10+'СЕТ СН'!$I$5-'СЕТ СН'!$I$24</f>
        <v>5389.2565827899998</v>
      </c>
      <c r="Y145" s="36">
        <f>SUMIFS(СВЦЭМ!$D$39:$D$782,СВЦЭМ!$A$39:$A$782,$A145,СВЦЭМ!$B$39:$B$782,Y$119)+'СЕТ СН'!$I$14+СВЦЭМ!$D$10+'СЕТ СН'!$I$5-'СЕТ СН'!$I$24</f>
        <v>5418.5299007399999</v>
      </c>
    </row>
    <row r="146" spans="1:27" ht="15.75" x14ac:dyDescent="0.2">
      <c r="A146" s="35">
        <f t="shared" si="3"/>
        <v>45439</v>
      </c>
      <c r="B146" s="36">
        <f>SUMIFS(СВЦЭМ!$D$39:$D$782,СВЦЭМ!$A$39:$A$782,$A146,СВЦЭМ!$B$39:$B$782,B$119)+'СЕТ СН'!$I$14+СВЦЭМ!$D$10+'СЕТ СН'!$I$5-'СЕТ СН'!$I$24</f>
        <v>5523.04963632</v>
      </c>
      <c r="C146" s="36">
        <f>SUMIFS(СВЦЭМ!$D$39:$D$782,СВЦЭМ!$A$39:$A$782,$A146,СВЦЭМ!$B$39:$B$782,C$119)+'СЕТ СН'!$I$14+СВЦЭМ!$D$10+'СЕТ СН'!$I$5-'СЕТ СН'!$I$24</f>
        <v>5603.6361188999999</v>
      </c>
      <c r="D146" s="36">
        <f>SUMIFS(СВЦЭМ!$D$39:$D$782,СВЦЭМ!$A$39:$A$782,$A146,СВЦЭМ!$B$39:$B$782,D$119)+'СЕТ СН'!$I$14+СВЦЭМ!$D$10+'СЕТ СН'!$I$5-'СЕТ СН'!$I$24</f>
        <v>5667.7002469199997</v>
      </c>
      <c r="E146" s="36">
        <f>SUMIFS(СВЦЭМ!$D$39:$D$782,СВЦЭМ!$A$39:$A$782,$A146,СВЦЭМ!$B$39:$B$782,E$119)+'СЕТ СН'!$I$14+СВЦЭМ!$D$10+'СЕТ СН'!$I$5-'СЕТ СН'!$I$24</f>
        <v>5653.56085102</v>
      </c>
      <c r="F146" s="36">
        <f>SUMIFS(СВЦЭМ!$D$39:$D$782,СВЦЭМ!$A$39:$A$782,$A146,СВЦЭМ!$B$39:$B$782,F$119)+'СЕТ СН'!$I$14+СВЦЭМ!$D$10+'СЕТ СН'!$I$5-'СЕТ СН'!$I$24</f>
        <v>5656.3301119200005</v>
      </c>
      <c r="G146" s="36">
        <f>SUMIFS(СВЦЭМ!$D$39:$D$782,СВЦЭМ!$A$39:$A$782,$A146,СВЦЭМ!$B$39:$B$782,G$119)+'СЕТ СН'!$I$14+СВЦЭМ!$D$10+'СЕТ СН'!$I$5-'СЕТ СН'!$I$24</f>
        <v>5630.8528526400005</v>
      </c>
      <c r="H146" s="36">
        <f>SUMIFS(СВЦЭМ!$D$39:$D$782,СВЦЭМ!$A$39:$A$782,$A146,СВЦЭМ!$B$39:$B$782,H$119)+'СЕТ СН'!$I$14+СВЦЭМ!$D$10+'СЕТ СН'!$I$5-'СЕТ СН'!$I$24</f>
        <v>5578.9584836200002</v>
      </c>
      <c r="I146" s="36">
        <f>SUMIFS(СВЦЭМ!$D$39:$D$782,СВЦЭМ!$A$39:$A$782,$A146,СВЦЭМ!$B$39:$B$782,I$119)+'СЕТ СН'!$I$14+СВЦЭМ!$D$10+'СЕТ СН'!$I$5-'СЕТ СН'!$I$24</f>
        <v>5502.7497108600001</v>
      </c>
      <c r="J146" s="36">
        <f>SUMIFS(СВЦЭМ!$D$39:$D$782,СВЦЭМ!$A$39:$A$782,$A146,СВЦЭМ!$B$39:$B$782,J$119)+'СЕТ СН'!$I$14+СВЦЭМ!$D$10+'СЕТ СН'!$I$5-'СЕТ СН'!$I$24</f>
        <v>5469.1650070400001</v>
      </c>
      <c r="K146" s="36">
        <f>SUMIFS(СВЦЭМ!$D$39:$D$782,СВЦЭМ!$A$39:$A$782,$A146,СВЦЭМ!$B$39:$B$782,K$119)+'СЕТ СН'!$I$14+СВЦЭМ!$D$10+'СЕТ СН'!$I$5-'СЕТ СН'!$I$24</f>
        <v>5427.9357669399997</v>
      </c>
      <c r="L146" s="36">
        <f>SUMIFS(СВЦЭМ!$D$39:$D$782,СВЦЭМ!$A$39:$A$782,$A146,СВЦЭМ!$B$39:$B$782,L$119)+'СЕТ СН'!$I$14+СВЦЭМ!$D$10+'СЕТ СН'!$I$5-'СЕТ СН'!$I$24</f>
        <v>5362.41591092</v>
      </c>
      <c r="M146" s="36">
        <f>SUMIFS(СВЦЭМ!$D$39:$D$782,СВЦЭМ!$A$39:$A$782,$A146,СВЦЭМ!$B$39:$B$782,M$119)+'СЕТ СН'!$I$14+СВЦЭМ!$D$10+'СЕТ СН'!$I$5-'СЕТ СН'!$I$24</f>
        <v>5368.6049179000001</v>
      </c>
      <c r="N146" s="36">
        <f>SUMIFS(СВЦЭМ!$D$39:$D$782,СВЦЭМ!$A$39:$A$782,$A146,СВЦЭМ!$B$39:$B$782,N$119)+'СЕТ СН'!$I$14+СВЦЭМ!$D$10+'СЕТ СН'!$I$5-'СЕТ СН'!$I$24</f>
        <v>5424.9401516100006</v>
      </c>
      <c r="O146" s="36">
        <f>SUMIFS(СВЦЭМ!$D$39:$D$782,СВЦЭМ!$A$39:$A$782,$A146,СВЦЭМ!$B$39:$B$782,O$119)+'СЕТ СН'!$I$14+СВЦЭМ!$D$10+'СЕТ СН'!$I$5-'СЕТ СН'!$I$24</f>
        <v>5400.3570568300001</v>
      </c>
      <c r="P146" s="36">
        <f>SUMIFS(СВЦЭМ!$D$39:$D$782,СВЦЭМ!$A$39:$A$782,$A146,СВЦЭМ!$B$39:$B$782,P$119)+'СЕТ СН'!$I$14+СВЦЭМ!$D$10+'СЕТ СН'!$I$5-'СЕТ СН'!$I$24</f>
        <v>5407.7769101900003</v>
      </c>
      <c r="Q146" s="36">
        <f>SUMIFS(СВЦЭМ!$D$39:$D$782,СВЦЭМ!$A$39:$A$782,$A146,СВЦЭМ!$B$39:$B$782,Q$119)+'СЕТ СН'!$I$14+СВЦЭМ!$D$10+'СЕТ СН'!$I$5-'СЕТ СН'!$I$24</f>
        <v>5430.77605761</v>
      </c>
      <c r="R146" s="36">
        <f>SUMIFS(СВЦЭМ!$D$39:$D$782,СВЦЭМ!$A$39:$A$782,$A146,СВЦЭМ!$B$39:$B$782,R$119)+'СЕТ СН'!$I$14+СВЦЭМ!$D$10+'СЕТ СН'!$I$5-'СЕТ СН'!$I$24</f>
        <v>5433.3768460199999</v>
      </c>
      <c r="S146" s="36">
        <f>SUMIFS(СВЦЭМ!$D$39:$D$782,СВЦЭМ!$A$39:$A$782,$A146,СВЦЭМ!$B$39:$B$782,S$119)+'СЕТ СН'!$I$14+СВЦЭМ!$D$10+'СЕТ СН'!$I$5-'СЕТ СН'!$I$24</f>
        <v>5453.5284894800006</v>
      </c>
      <c r="T146" s="36">
        <f>SUMIFS(СВЦЭМ!$D$39:$D$782,СВЦЭМ!$A$39:$A$782,$A146,СВЦЭМ!$B$39:$B$782,T$119)+'СЕТ СН'!$I$14+СВЦЭМ!$D$10+'СЕТ СН'!$I$5-'СЕТ СН'!$I$24</f>
        <v>5452.6802555300001</v>
      </c>
      <c r="U146" s="36">
        <f>SUMIFS(СВЦЭМ!$D$39:$D$782,СВЦЭМ!$A$39:$A$782,$A146,СВЦЭМ!$B$39:$B$782,U$119)+'СЕТ СН'!$I$14+СВЦЭМ!$D$10+'СЕТ СН'!$I$5-'СЕТ СН'!$I$24</f>
        <v>5443.7344669100003</v>
      </c>
      <c r="V146" s="36">
        <f>SUMIFS(СВЦЭМ!$D$39:$D$782,СВЦЭМ!$A$39:$A$782,$A146,СВЦЭМ!$B$39:$B$782,V$119)+'СЕТ СН'!$I$14+СВЦЭМ!$D$10+'СЕТ СН'!$I$5-'СЕТ СН'!$I$24</f>
        <v>5409.1504773800007</v>
      </c>
      <c r="W146" s="36">
        <f>SUMIFS(СВЦЭМ!$D$39:$D$782,СВЦЭМ!$A$39:$A$782,$A146,СВЦЭМ!$B$39:$B$782,W$119)+'СЕТ СН'!$I$14+СВЦЭМ!$D$10+'СЕТ СН'!$I$5-'СЕТ СН'!$I$24</f>
        <v>5369.8235109800007</v>
      </c>
      <c r="X146" s="36">
        <f>SUMIFS(СВЦЭМ!$D$39:$D$782,СВЦЭМ!$A$39:$A$782,$A146,СВЦЭМ!$B$39:$B$782,X$119)+'СЕТ СН'!$I$14+СВЦЭМ!$D$10+'СЕТ СН'!$I$5-'СЕТ СН'!$I$24</f>
        <v>5416.0846917700001</v>
      </c>
      <c r="Y146" s="36">
        <f>SUMIFS(СВЦЭМ!$D$39:$D$782,СВЦЭМ!$A$39:$A$782,$A146,СВЦЭМ!$B$39:$B$782,Y$119)+'СЕТ СН'!$I$14+СВЦЭМ!$D$10+'СЕТ СН'!$I$5-'СЕТ СН'!$I$24</f>
        <v>5447.2745754799998</v>
      </c>
    </row>
    <row r="147" spans="1:27" ht="15.75" x14ac:dyDescent="0.2">
      <c r="A147" s="35">
        <f t="shared" si="3"/>
        <v>45440</v>
      </c>
      <c r="B147" s="36">
        <f>SUMIFS(СВЦЭМ!$D$39:$D$782,СВЦЭМ!$A$39:$A$782,$A147,СВЦЭМ!$B$39:$B$782,B$119)+'СЕТ СН'!$I$14+СВЦЭМ!$D$10+'СЕТ СН'!$I$5-'СЕТ СН'!$I$24</f>
        <v>5520.8734104499999</v>
      </c>
      <c r="C147" s="36">
        <f>SUMIFS(СВЦЭМ!$D$39:$D$782,СВЦЭМ!$A$39:$A$782,$A147,СВЦЭМ!$B$39:$B$782,C$119)+'СЕТ СН'!$I$14+СВЦЭМ!$D$10+'СЕТ СН'!$I$5-'СЕТ СН'!$I$24</f>
        <v>5577.7150097499998</v>
      </c>
      <c r="D147" s="36">
        <f>SUMIFS(СВЦЭМ!$D$39:$D$782,СВЦЭМ!$A$39:$A$782,$A147,СВЦЭМ!$B$39:$B$782,D$119)+'СЕТ СН'!$I$14+СВЦЭМ!$D$10+'СЕТ СН'!$I$5-'СЕТ СН'!$I$24</f>
        <v>5644.2338823200007</v>
      </c>
      <c r="E147" s="36">
        <f>SUMIFS(СВЦЭМ!$D$39:$D$782,СВЦЭМ!$A$39:$A$782,$A147,СВЦЭМ!$B$39:$B$782,E$119)+'СЕТ СН'!$I$14+СВЦЭМ!$D$10+'СЕТ СН'!$I$5-'СЕТ СН'!$I$24</f>
        <v>5644.2343792900001</v>
      </c>
      <c r="F147" s="36">
        <f>SUMIFS(СВЦЭМ!$D$39:$D$782,СВЦЭМ!$A$39:$A$782,$A147,СВЦЭМ!$B$39:$B$782,F$119)+'СЕТ СН'!$I$14+СВЦЭМ!$D$10+'СЕТ СН'!$I$5-'СЕТ СН'!$I$24</f>
        <v>5643.9448443199999</v>
      </c>
      <c r="G147" s="36">
        <f>SUMIFS(СВЦЭМ!$D$39:$D$782,СВЦЭМ!$A$39:$A$782,$A147,СВЦЭМ!$B$39:$B$782,G$119)+'СЕТ СН'!$I$14+СВЦЭМ!$D$10+'СЕТ СН'!$I$5-'СЕТ СН'!$I$24</f>
        <v>5629.4456995199998</v>
      </c>
      <c r="H147" s="36">
        <f>SUMIFS(СВЦЭМ!$D$39:$D$782,СВЦЭМ!$A$39:$A$782,$A147,СВЦЭМ!$B$39:$B$782,H$119)+'СЕТ СН'!$I$14+СВЦЭМ!$D$10+'СЕТ СН'!$I$5-'СЕТ СН'!$I$24</f>
        <v>5546.2602089299999</v>
      </c>
      <c r="I147" s="36">
        <f>SUMIFS(СВЦЭМ!$D$39:$D$782,СВЦЭМ!$A$39:$A$782,$A147,СВЦЭМ!$B$39:$B$782,I$119)+'СЕТ СН'!$I$14+СВЦЭМ!$D$10+'СЕТ СН'!$I$5-'СЕТ СН'!$I$24</f>
        <v>5461.3766068200002</v>
      </c>
      <c r="J147" s="36">
        <f>SUMIFS(СВЦЭМ!$D$39:$D$782,СВЦЭМ!$A$39:$A$782,$A147,СВЦЭМ!$B$39:$B$782,J$119)+'СЕТ СН'!$I$14+СВЦЭМ!$D$10+'СЕТ СН'!$I$5-'СЕТ СН'!$I$24</f>
        <v>5429.6632962599997</v>
      </c>
      <c r="K147" s="36">
        <f>SUMIFS(СВЦЭМ!$D$39:$D$782,СВЦЭМ!$A$39:$A$782,$A147,СВЦЭМ!$B$39:$B$782,K$119)+'СЕТ СН'!$I$14+СВЦЭМ!$D$10+'СЕТ СН'!$I$5-'СЕТ СН'!$I$24</f>
        <v>5419.9551056199998</v>
      </c>
      <c r="L147" s="36">
        <f>SUMIFS(СВЦЭМ!$D$39:$D$782,СВЦЭМ!$A$39:$A$782,$A147,СВЦЭМ!$B$39:$B$782,L$119)+'СЕТ СН'!$I$14+СВЦЭМ!$D$10+'СЕТ СН'!$I$5-'СЕТ СН'!$I$24</f>
        <v>5369.5424198300007</v>
      </c>
      <c r="M147" s="36">
        <f>SUMIFS(СВЦЭМ!$D$39:$D$782,СВЦЭМ!$A$39:$A$782,$A147,СВЦЭМ!$B$39:$B$782,M$119)+'СЕТ СН'!$I$14+СВЦЭМ!$D$10+'СЕТ СН'!$I$5-'СЕТ СН'!$I$24</f>
        <v>5384.3912649399999</v>
      </c>
      <c r="N147" s="36">
        <f>SUMIFS(СВЦЭМ!$D$39:$D$782,СВЦЭМ!$A$39:$A$782,$A147,СВЦЭМ!$B$39:$B$782,N$119)+'СЕТ СН'!$I$14+СВЦЭМ!$D$10+'СЕТ СН'!$I$5-'СЕТ СН'!$I$24</f>
        <v>5388.0839190000006</v>
      </c>
      <c r="O147" s="36">
        <f>SUMIFS(СВЦЭМ!$D$39:$D$782,СВЦЭМ!$A$39:$A$782,$A147,СВЦЭМ!$B$39:$B$782,O$119)+'СЕТ СН'!$I$14+СВЦЭМ!$D$10+'СЕТ СН'!$I$5-'СЕТ СН'!$I$24</f>
        <v>5394.0400091600004</v>
      </c>
      <c r="P147" s="36">
        <f>SUMIFS(СВЦЭМ!$D$39:$D$782,СВЦЭМ!$A$39:$A$782,$A147,СВЦЭМ!$B$39:$B$782,P$119)+'СЕТ СН'!$I$14+СВЦЭМ!$D$10+'СЕТ СН'!$I$5-'СЕТ СН'!$I$24</f>
        <v>5480.9823766200007</v>
      </c>
      <c r="Q147" s="36">
        <f>SUMIFS(СВЦЭМ!$D$39:$D$782,СВЦЭМ!$A$39:$A$782,$A147,СВЦЭМ!$B$39:$B$782,Q$119)+'СЕТ СН'!$I$14+СВЦЭМ!$D$10+'СЕТ СН'!$I$5-'СЕТ СН'!$I$24</f>
        <v>5489.5443366199997</v>
      </c>
      <c r="R147" s="36">
        <f>SUMIFS(СВЦЭМ!$D$39:$D$782,СВЦЭМ!$A$39:$A$782,$A147,СВЦЭМ!$B$39:$B$782,R$119)+'СЕТ СН'!$I$14+СВЦЭМ!$D$10+'СЕТ СН'!$I$5-'СЕТ СН'!$I$24</f>
        <v>5513.3247103100002</v>
      </c>
      <c r="S147" s="36">
        <f>SUMIFS(СВЦЭМ!$D$39:$D$782,СВЦЭМ!$A$39:$A$782,$A147,СВЦЭМ!$B$39:$B$782,S$119)+'СЕТ СН'!$I$14+СВЦЭМ!$D$10+'СЕТ СН'!$I$5-'СЕТ СН'!$I$24</f>
        <v>5487.0093521400004</v>
      </c>
      <c r="T147" s="36">
        <f>SUMIFS(СВЦЭМ!$D$39:$D$782,СВЦЭМ!$A$39:$A$782,$A147,СВЦЭМ!$B$39:$B$782,T$119)+'СЕТ СН'!$I$14+СВЦЭМ!$D$10+'СЕТ СН'!$I$5-'СЕТ СН'!$I$24</f>
        <v>5499.8416525700004</v>
      </c>
      <c r="U147" s="36">
        <f>SUMIFS(СВЦЭМ!$D$39:$D$782,СВЦЭМ!$A$39:$A$782,$A147,СВЦЭМ!$B$39:$B$782,U$119)+'СЕТ СН'!$I$14+СВЦЭМ!$D$10+'СЕТ СН'!$I$5-'СЕТ СН'!$I$24</f>
        <v>5443.5612353899996</v>
      </c>
      <c r="V147" s="36">
        <f>SUMIFS(СВЦЭМ!$D$39:$D$782,СВЦЭМ!$A$39:$A$782,$A147,СВЦЭМ!$B$39:$B$782,V$119)+'СЕТ СН'!$I$14+СВЦЭМ!$D$10+'СЕТ СН'!$I$5-'СЕТ СН'!$I$24</f>
        <v>5419.78424412</v>
      </c>
      <c r="W147" s="36">
        <f>SUMIFS(СВЦЭМ!$D$39:$D$782,СВЦЭМ!$A$39:$A$782,$A147,СВЦЭМ!$B$39:$B$782,W$119)+'СЕТ СН'!$I$14+СВЦЭМ!$D$10+'СЕТ СН'!$I$5-'СЕТ СН'!$I$24</f>
        <v>5382.2324299000002</v>
      </c>
      <c r="X147" s="36">
        <f>SUMIFS(СВЦЭМ!$D$39:$D$782,СВЦЭМ!$A$39:$A$782,$A147,СВЦЭМ!$B$39:$B$782,X$119)+'СЕТ СН'!$I$14+СВЦЭМ!$D$10+'СЕТ СН'!$I$5-'СЕТ СН'!$I$24</f>
        <v>5411.61765371</v>
      </c>
      <c r="Y147" s="36">
        <f>SUMIFS(СВЦЭМ!$D$39:$D$782,СВЦЭМ!$A$39:$A$782,$A147,СВЦЭМ!$B$39:$B$782,Y$119)+'СЕТ СН'!$I$14+СВЦЭМ!$D$10+'СЕТ СН'!$I$5-'СЕТ СН'!$I$24</f>
        <v>5422.2679458399998</v>
      </c>
    </row>
    <row r="148" spans="1:27" ht="15.75" x14ac:dyDescent="0.2">
      <c r="A148" s="35">
        <f t="shared" si="3"/>
        <v>45441</v>
      </c>
      <c r="B148" s="36">
        <f>SUMIFS(СВЦЭМ!$D$39:$D$782,СВЦЭМ!$A$39:$A$782,$A148,СВЦЭМ!$B$39:$B$782,B$119)+'СЕТ СН'!$I$14+СВЦЭМ!$D$10+'СЕТ СН'!$I$5-'СЕТ СН'!$I$24</f>
        <v>5595.07589104</v>
      </c>
      <c r="C148" s="36">
        <f>SUMIFS(СВЦЭМ!$D$39:$D$782,СВЦЭМ!$A$39:$A$782,$A148,СВЦЭМ!$B$39:$B$782,C$119)+'СЕТ СН'!$I$14+СВЦЭМ!$D$10+'СЕТ СН'!$I$5-'СЕТ СН'!$I$24</f>
        <v>5645.25085038</v>
      </c>
      <c r="D148" s="36">
        <f>SUMIFS(СВЦЭМ!$D$39:$D$782,СВЦЭМ!$A$39:$A$782,$A148,СВЦЭМ!$B$39:$B$782,D$119)+'СЕТ СН'!$I$14+СВЦЭМ!$D$10+'СЕТ СН'!$I$5-'СЕТ СН'!$I$24</f>
        <v>5720.8342443800002</v>
      </c>
      <c r="E148" s="36">
        <f>SUMIFS(СВЦЭМ!$D$39:$D$782,СВЦЭМ!$A$39:$A$782,$A148,СВЦЭМ!$B$39:$B$782,E$119)+'СЕТ СН'!$I$14+СВЦЭМ!$D$10+'СЕТ СН'!$I$5-'СЕТ СН'!$I$24</f>
        <v>5723.8928060500002</v>
      </c>
      <c r="F148" s="36">
        <f>SUMIFS(СВЦЭМ!$D$39:$D$782,СВЦЭМ!$A$39:$A$782,$A148,СВЦЭМ!$B$39:$B$782,F$119)+'СЕТ СН'!$I$14+СВЦЭМ!$D$10+'СЕТ СН'!$I$5-'СЕТ СН'!$I$24</f>
        <v>5726.9557200500003</v>
      </c>
      <c r="G148" s="36">
        <f>SUMIFS(СВЦЭМ!$D$39:$D$782,СВЦЭМ!$A$39:$A$782,$A148,СВЦЭМ!$B$39:$B$782,G$119)+'СЕТ СН'!$I$14+СВЦЭМ!$D$10+'СЕТ СН'!$I$5-'СЕТ СН'!$I$24</f>
        <v>5718.3570935300004</v>
      </c>
      <c r="H148" s="36">
        <f>SUMIFS(СВЦЭМ!$D$39:$D$782,СВЦЭМ!$A$39:$A$782,$A148,СВЦЭМ!$B$39:$B$782,H$119)+'СЕТ СН'!$I$14+СВЦЭМ!$D$10+'СЕТ СН'!$I$5-'СЕТ СН'!$I$24</f>
        <v>5640.1450712799997</v>
      </c>
      <c r="I148" s="36">
        <f>SUMIFS(СВЦЭМ!$D$39:$D$782,СВЦЭМ!$A$39:$A$782,$A148,СВЦЭМ!$B$39:$B$782,I$119)+'СЕТ СН'!$I$14+СВЦЭМ!$D$10+'СЕТ СН'!$I$5-'СЕТ СН'!$I$24</f>
        <v>5556.75500225</v>
      </c>
      <c r="J148" s="36">
        <f>SUMIFS(СВЦЭМ!$D$39:$D$782,СВЦЭМ!$A$39:$A$782,$A148,СВЦЭМ!$B$39:$B$782,J$119)+'СЕТ СН'!$I$14+СВЦЭМ!$D$10+'СЕТ СН'!$I$5-'СЕТ СН'!$I$24</f>
        <v>5465.1599387699998</v>
      </c>
      <c r="K148" s="36">
        <f>SUMIFS(СВЦЭМ!$D$39:$D$782,СВЦЭМ!$A$39:$A$782,$A148,СВЦЭМ!$B$39:$B$782,K$119)+'СЕТ СН'!$I$14+СВЦЭМ!$D$10+'СЕТ СН'!$I$5-'СЕТ СН'!$I$24</f>
        <v>5445.5598758400001</v>
      </c>
      <c r="L148" s="36">
        <f>SUMIFS(СВЦЭМ!$D$39:$D$782,СВЦЭМ!$A$39:$A$782,$A148,СВЦЭМ!$B$39:$B$782,L$119)+'СЕТ СН'!$I$14+СВЦЭМ!$D$10+'СЕТ СН'!$I$5-'СЕТ СН'!$I$24</f>
        <v>5407.6960526900002</v>
      </c>
      <c r="M148" s="36">
        <f>SUMIFS(СВЦЭМ!$D$39:$D$782,СВЦЭМ!$A$39:$A$782,$A148,СВЦЭМ!$B$39:$B$782,M$119)+'СЕТ СН'!$I$14+СВЦЭМ!$D$10+'СЕТ СН'!$I$5-'СЕТ СН'!$I$24</f>
        <v>5423.2119058900007</v>
      </c>
      <c r="N148" s="36">
        <f>SUMIFS(СВЦЭМ!$D$39:$D$782,СВЦЭМ!$A$39:$A$782,$A148,СВЦЭМ!$B$39:$B$782,N$119)+'СЕТ СН'!$I$14+СВЦЭМ!$D$10+'СЕТ СН'!$I$5-'СЕТ СН'!$I$24</f>
        <v>5446.0755415000003</v>
      </c>
      <c r="O148" s="36">
        <f>SUMIFS(СВЦЭМ!$D$39:$D$782,СВЦЭМ!$A$39:$A$782,$A148,СВЦЭМ!$B$39:$B$782,O$119)+'СЕТ СН'!$I$14+СВЦЭМ!$D$10+'СЕТ СН'!$I$5-'СЕТ СН'!$I$24</f>
        <v>5433.4296339600005</v>
      </c>
      <c r="P148" s="36">
        <f>SUMIFS(СВЦЭМ!$D$39:$D$782,СВЦЭМ!$A$39:$A$782,$A148,СВЦЭМ!$B$39:$B$782,P$119)+'СЕТ СН'!$I$14+СВЦЭМ!$D$10+'СЕТ СН'!$I$5-'СЕТ СН'!$I$24</f>
        <v>5439.0798701700005</v>
      </c>
      <c r="Q148" s="36">
        <f>SUMIFS(СВЦЭМ!$D$39:$D$782,СВЦЭМ!$A$39:$A$782,$A148,СВЦЭМ!$B$39:$B$782,Q$119)+'СЕТ СН'!$I$14+СВЦЭМ!$D$10+'СЕТ СН'!$I$5-'СЕТ СН'!$I$24</f>
        <v>5444.7923263600005</v>
      </c>
      <c r="R148" s="36">
        <f>SUMIFS(СВЦЭМ!$D$39:$D$782,СВЦЭМ!$A$39:$A$782,$A148,СВЦЭМ!$B$39:$B$782,R$119)+'СЕТ СН'!$I$14+СВЦЭМ!$D$10+'СЕТ СН'!$I$5-'СЕТ СН'!$I$24</f>
        <v>5444.7626317900003</v>
      </c>
      <c r="S148" s="36">
        <f>SUMIFS(СВЦЭМ!$D$39:$D$782,СВЦЭМ!$A$39:$A$782,$A148,СВЦЭМ!$B$39:$B$782,S$119)+'СЕТ СН'!$I$14+СВЦЭМ!$D$10+'СЕТ СН'!$I$5-'СЕТ СН'!$I$24</f>
        <v>5443.6110485099998</v>
      </c>
      <c r="T148" s="36">
        <f>SUMIFS(СВЦЭМ!$D$39:$D$782,СВЦЭМ!$A$39:$A$782,$A148,СВЦЭМ!$B$39:$B$782,T$119)+'СЕТ СН'!$I$14+СВЦЭМ!$D$10+'СЕТ СН'!$I$5-'СЕТ СН'!$I$24</f>
        <v>5436.79865617</v>
      </c>
      <c r="U148" s="36">
        <f>SUMIFS(СВЦЭМ!$D$39:$D$782,СВЦЭМ!$A$39:$A$782,$A148,СВЦЭМ!$B$39:$B$782,U$119)+'СЕТ СН'!$I$14+СВЦЭМ!$D$10+'СЕТ СН'!$I$5-'СЕТ СН'!$I$24</f>
        <v>5426.5924361699999</v>
      </c>
      <c r="V148" s="36">
        <f>SUMIFS(СВЦЭМ!$D$39:$D$782,СВЦЭМ!$A$39:$A$782,$A148,СВЦЭМ!$B$39:$B$782,V$119)+'СЕТ СН'!$I$14+СВЦЭМ!$D$10+'СЕТ СН'!$I$5-'СЕТ СН'!$I$24</f>
        <v>5433.4860591300003</v>
      </c>
      <c r="W148" s="36">
        <f>SUMIFS(СВЦЭМ!$D$39:$D$782,СВЦЭМ!$A$39:$A$782,$A148,СВЦЭМ!$B$39:$B$782,W$119)+'СЕТ СН'!$I$14+СВЦЭМ!$D$10+'СЕТ СН'!$I$5-'СЕТ СН'!$I$24</f>
        <v>5419.4884022200004</v>
      </c>
      <c r="X148" s="36">
        <f>SUMIFS(СВЦЭМ!$D$39:$D$782,СВЦЭМ!$A$39:$A$782,$A148,СВЦЭМ!$B$39:$B$782,X$119)+'СЕТ СН'!$I$14+СВЦЭМ!$D$10+'СЕТ СН'!$I$5-'СЕТ СН'!$I$24</f>
        <v>5451.9812254600001</v>
      </c>
      <c r="Y148" s="36">
        <f>SUMIFS(СВЦЭМ!$D$39:$D$782,СВЦЭМ!$A$39:$A$782,$A148,СВЦЭМ!$B$39:$B$782,Y$119)+'СЕТ СН'!$I$14+СВЦЭМ!$D$10+'СЕТ СН'!$I$5-'СЕТ СН'!$I$24</f>
        <v>5506.3557747499999</v>
      </c>
    </row>
    <row r="149" spans="1:27" ht="15.75" x14ac:dyDescent="0.2">
      <c r="A149" s="35">
        <f t="shared" si="3"/>
        <v>45442</v>
      </c>
      <c r="B149" s="36">
        <f>SUMIFS(СВЦЭМ!$D$39:$D$782,СВЦЭМ!$A$39:$A$782,$A149,СВЦЭМ!$B$39:$B$782,B$119)+'СЕТ СН'!$I$14+СВЦЭМ!$D$10+'СЕТ СН'!$I$5-'СЕТ СН'!$I$24</f>
        <v>5469.8635290299999</v>
      </c>
      <c r="C149" s="36">
        <f>SUMIFS(СВЦЭМ!$D$39:$D$782,СВЦЭМ!$A$39:$A$782,$A149,СВЦЭМ!$B$39:$B$782,C$119)+'СЕТ СН'!$I$14+СВЦЭМ!$D$10+'СЕТ СН'!$I$5-'СЕТ СН'!$I$24</f>
        <v>5548.4643989300002</v>
      </c>
      <c r="D149" s="36">
        <f>SUMIFS(СВЦЭМ!$D$39:$D$782,СВЦЭМ!$A$39:$A$782,$A149,СВЦЭМ!$B$39:$B$782,D$119)+'СЕТ СН'!$I$14+СВЦЭМ!$D$10+'СЕТ СН'!$I$5-'СЕТ СН'!$I$24</f>
        <v>5610.4403572400006</v>
      </c>
      <c r="E149" s="36">
        <f>SUMIFS(СВЦЭМ!$D$39:$D$782,СВЦЭМ!$A$39:$A$782,$A149,СВЦЭМ!$B$39:$B$782,E$119)+'СЕТ СН'!$I$14+СВЦЭМ!$D$10+'СЕТ СН'!$I$5-'СЕТ СН'!$I$24</f>
        <v>5611.6060508099999</v>
      </c>
      <c r="F149" s="36">
        <f>SUMIFS(СВЦЭМ!$D$39:$D$782,СВЦЭМ!$A$39:$A$782,$A149,СВЦЭМ!$B$39:$B$782,F$119)+'СЕТ СН'!$I$14+СВЦЭМ!$D$10+'СЕТ СН'!$I$5-'СЕТ СН'!$I$24</f>
        <v>5615.5144900699997</v>
      </c>
      <c r="G149" s="36">
        <f>SUMIFS(СВЦЭМ!$D$39:$D$782,СВЦЭМ!$A$39:$A$782,$A149,СВЦЭМ!$B$39:$B$782,G$119)+'СЕТ СН'!$I$14+СВЦЭМ!$D$10+'СЕТ СН'!$I$5-'СЕТ СН'!$I$24</f>
        <v>5618.9113943499997</v>
      </c>
      <c r="H149" s="36">
        <f>SUMIFS(СВЦЭМ!$D$39:$D$782,СВЦЭМ!$A$39:$A$782,$A149,СВЦЭМ!$B$39:$B$782,H$119)+'СЕТ СН'!$I$14+СВЦЭМ!$D$10+'СЕТ СН'!$I$5-'СЕТ СН'!$I$24</f>
        <v>5561.2464632700003</v>
      </c>
      <c r="I149" s="36">
        <f>SUMIFS(СВЦЭМ!$D$39:$D$782,СВЦЭМ!$A$39:$A$782,$A149,СВЦЭМ!$B$39:$B$782,I$119)+'СЕТ СН'!$I$14+СВЦЭМ!$D$10+'СЕТ СН'!$I$5-'СЕТ СН'!$I$24</f>
        <v>5506.5777613400005</v>
      </c>
      <c r="J149" s="36">
        <f>SUMIFS(СВЦЭМ!$D$39:$D$782,СВЦЭМ!$A$39:$A$782,$A149,СВЦЭМ!$B$39:$B$782,J$119)+'СЕТ СН'!$I$14+СВЦЭМ!$D$10+'СЕТ СН'!$I$5-'СЕТ СН'!$I$24</f>
        <v>5417.5914534000003</v>
      </c>
      <c r="K149" s="36">
        <f>SUMIFS(СВЦЭМ!$D$39:$D$782,СВЦЭМ!$A$39:$A$782,$A149,СВЦЭМ!$B$39:$B$782,K$119)+'СЕТ СН'!$I$14+СВЦЭМ!$D$10+'СЕТ СН'!$I$5-'СЕТ СН'!$I$24</f>
        <v>5384.1930568400003</v>
      </c>
      <c r="L149" s="36">
        <f>SUMIFS(СВЦЭМ!$D$39:$D$782,СВЦЭМ!$A$39:$A$782,$A149,СВЦЭМ!$B$39:$B$782,L$119)+'СЕТ СН'!$I$14+СВЦЭМ!$D$10+'СЕТ СН'!$I$5-'СЕТ СН'!$I$24</f>
        <v>5373.8837105800003</v>
      </c>
      <c r="M149" s="36">
        <f>SUMIFS(СВЦЭМ!$D$39:$D$782,СВЦЭМ!$A$39:$A$782,$A149,СВЦЭМ!$B$39:$B$782,M$119)+'СЕТ СН'!$I$14+СВЦЭМ!$D$10+'СЕТ СН'!$I$5-'СЕТ СН'!$I$24</f>
        <v>5375.56693688</v>
      </c>
      <c r="N149" s="36">
        <f>SUMIFS(СВЦЭМ!$D$39:$D$782,СВЦЭМ!$A$39:$A$782,$A149,СВЦЭМ!$B$39:$B$782,N$119)+'СЕТ СН'!$I$14+СВЦЭМ!$D$10+'СЕТ СН'!$I$5-'СЕТ СН'!$I$24</f>
        <v>5399.1993182400001</v>
      </c>
      <c r="O149" s="36">
        <f>SUMIFS(СВЦЭМ!$D$39:$D$782,СВЦЭМ!$A$39:$A$782,$A149,СВЦЭМ!$B$39:$B$782,O$119)+'СЕТ СН'!$I$14+СВЦЭМ!$D$10+'СЕТ СН'!$I$5-'СЕТ СН'!$I$24</f>
        <v>5411.7374420899996</v>
      </c>
      <c r="P149" s="36">
        <f>SUMIFS(СВЦЭМ!$D$39:$D$782,СВЦЭМ!$A$39:$A$782,$A149,СВЦЭМ!$B$39:$B$782,P$119)+'СЕТ СН'!$I$14+СВЦЭМ!$D$10+'СЕТ СН'!$I$5-'СЕТ СН'!$I$24</f>
        <v>5419.9064343</v>
      </c>
      <c r="Q149" s="36">
        <f>SUMIFS(СВЦЭМ!$D$39:$D$782,СВЦЭМ!$A$39:$A$782,$A149,СВЦЭМ!$B$39:$B$782,Q$119)+'СЕТ СН'!$I$14+СВЦЭМ!$D$10+'СЕТ СН'!$I$5-'СЕТ СН'!$I$24</f>
        <v>5432.4926579599996</v>
      </c>
      <c r="R149" s="36">
        <f>SUMIFS(СВЦЭМ!$D$39:$D$782,СВЦЭМ!$A$39:$A$782,$A149,СВЦЭМ!$B$39:$B$782,R$119)+'СЕТ СН'!$I$14+СВЦЭМ!$D$10+'СЕТ СН'!$I$5-'СЕТ СН'!$I$24</f>
        <v>5431.2939014700005</v>
      </c>
      <c r="S149" s="36">
        <f>SUMIFS(СВЦЭМ!$D$39:$D$782,СВЦЭМ!$A$39:$A$782,$A149,СВЦЭМ!$B$39:$B$782,S$119)+'СЕТ СН'!$I$14+СВЦЭМ!$D$10+'СЕТ СН'!$I$5-'СЕТ СН'!$I$24</f>
        <v>5411.2463825499999</v>
      </c>
      <c r="T149" s="36">
        <f>SUMIFS(СВЦЭМ!$D$39:$D$782,СВЦЭМ!$A$39:$A$782,$A149,СВЦЭМ!$B$39:$B$782,T$119)+'СЕТ СН'!$I$14+СВЦЭМ!$D$10+'СЕТ СН'!$I$5-'СЕТ СН'!$I$24</f>
        <v>5388.2477598599999</v>
      </c>
      <c r="U149" s="36">
        <f>SUMIFS(СВЦЭМ!$D$39:$D$782,СВЦЭМ!$A$39:$A$782,$A149,СВЦЭМ!$B$39:$B$782,U$119)+'СЕТ СН'!$I$14+СВЦЭМ!$D$10+'СЕТ СН'!$I$5-'СЕТ СН'!$I$24</f>
        <v>5388.2067726900004</v>
      </c>
      <c r="V149" s="36">
        <f>SUMIFS(СВЦЭМ!$D$39:$D$782,СВЦЭМ!$A$39:$A$782,$A149,СВЦЭМ!$B$39:$B$782,V$119)+'СЕТ СН'!$I$14+СВЦЭМ!$D$10+'СЕТ СН'!$I$5-'СЕТ СН'!$I$24</f>
        <v>5400.7581888200002</v>
      </c>
      <c r="W149" s="36">
        <f>SUMIFS(СВЦЭМ!$D$39:$D$782,СВЦЭМ!$A$39:$A$782,$A149,СВЦЭМ!$B$39:$B$782,W$119)+'СЕТ СН'!$I$14+СВЦЭМ!$D$10+'СЕТ СН'!$I$5-'СЕТ СН'!$I$24</f>
        <v>5369.4650841100001</v>
      </c>
      <c r="X149" s="36">
        <f>SUMIFS(СВЦЭМ!$D$39:$D$782,СВЦЭМ!$A$39:$A$782,$A149,СВЦЭМ!$B$39:$B$782,X$119)+'СЕТ СН'!$I$14+СВЦЭМ!$D$10+'СЕТ СН'!$I$5-'СЕТ СН'!$I$24</f>
        <v>5404.2625216500001</v>
      </c>
      <c r="Y149" s="36">
        <f>SUMIFS(СВЦЭМ!$D$39:$D$782,СВЦЭМ!$A$39:$A$782,$A149,СВЦЭМ!$B$39:$B$782,Y$119)+'СЕТ СН'!$I$14+СВЦЭМ!$D$10+'СЕТ СН'!$I$5-'СЕТ СН'!$I$24</f>
        <v>5481.79370973</v>
      </c>
    </row>
    <row r="150" spans="1:27" ht="15.75" x14ac:dyDescent="0.2">
      <c r="A150" s="35">
        <f t="shared" si="3"/>
        <v>45443</v>
      </c>
      <c r="B150" s="36">
        <f>SUMIFS(СВЦЭМ!$D$39:$D$782,СВЦЭМ!$A$39:$A$782,$A150,СВЦЭМ!$B$39:$B$782,B$119)+'СЕТ СН'!$I$14+СВЦЭМ!$D$10+'СЕТ СН'!$I$5-'СЕТ СН'!$I$24</f>
        <v>5470.7251282699999</v>
      </c>
      <c r="C150" s="36">
        <f>SUMIFS(СВЦЭМ!$D$39:$D$782,СВЦЭМ!$A$39:$A$782,$A150,СВЦЭМ!$B$39:$B$782,C$119)+'СЕТ СН'!$I$14+СВЦЭМ!$D$10+'СЕТ СН'!$I$5-'СЕТ СН'!$I$24</f>
        <v>5542.66334732</v>
      </c>
      <c r="D150" s="36">
        <f>SUMIFS(СВЦЭМ!$D$39:$D$782,СВЦЭМ!$A$39:$A$782,$A150,СВЦЭМ!$B$39:$B$782,D$119)+'СЕТ СН'!$I$14+СВЦЭМ!$D$10+'СЕТ СН'!$I$5-'СЕТ СН'!$I$24</f>
        <v>5578.7386245400003</v>
      </c>
      <c r="E150" s="36">
        <f>SUMIFS(СВЦЭМ!$D$39:$D$782,СВЦЭМ!$A$39:$A$782,$A150,СВЦЭМ!$B$39:$B$782,E$119)+'СЕТ СН'!$I$14+СВЦЭМ!$D$10+'СЕТ СН'!$I$5-'СЕТ СН'!$I$24</f>
        <v>5616.7592777299997</v>
      </c>
      <c r="F150" s="36">
        <f>SUMIFS(СВЦЭМ!$D$39:$D$782,СВЦЭМ!$A$39:$A$782,$A150,СВЦЭМ!$B$39:$B$782,F$119)+'СЕТ СН'!$I$14+СВЦЭМ!$D$10+'СЕТ СН'!$I$5-'СЕТ СН'!$I$24</f>
        <v>5638.8217727299998</v>
      </c>
      <c r="G150" s="36">
        <f>SUMIFS(СВЦЭМ!$D$39:$D$782,СВЦЭМ!$A$39:$A$782,$A150,СВЦЭМ!$B$39:$B$782,G$119)+'СЕТ СН'!$I$14+СВЦЭМ!$D$10+'СЕТ СН'!$I$5-'СЕТ СН'!$I$24</f>
        <v>5619.0135379500007</v>
      </c>
      <c r="H150" s="36">
        <f>SUMIFS(СВЦЭМ!$D$39:$D$782,СВЦЭМ!$A$39:$A$782,$A150,СВЦЭМ!$B$39:$B$782,H$119)+'СЕТ СН'!$I$14+СВЦЭМ!$D$10+'СЕТ СН'!$I$5-'СЕТ СН'!$I$24</f>
        <v>5540.0181685999996</v>
      </c>
      <c r="I150" s="36">
        <f>SUMIFS(СВЦЭМ!$D$39:$D$782,СВЦЭМ!$A$39:$A$782,$A150,СВЦЭМ!$B$39:$B$782,I$119)+'СЕТ СН'!$I$14+СВЦЭМ!$D$10+'СЕТ СН'!$I$5-'СЕТ СН'!$I$24</f>
        <v>5520.5529644199996</v>
      </c>
      <c r="J150" s="36">
        <f>SUMIFS(СВЦЭМ!$D$39:$D$782,СВЦЭМ!$A$39:$A$782,$A150,СВЦЭМ!$B$39:$B$782,J$119)+'СЕТ СН'!$I$14+СВЦЭМ!$D$10+'СЕТ СН'!$I$5-'СЕТ СН'!$I$24</f>
        <v>5462.9598078899999</v>
      </c>
      <c r="K150" s="36">
        <f>SUMIFS(СВЦЭМ!$D$39:$D$782,СВЦЭМ!$A$39:$A$782,$A150,СВЦЭМ!$B$39:$B$782,K$119)+'СЕТ СН'!$I$14+СВЦЭМ!$D$10+'СЕТ СН'!$I$5-'СЕТ СН'!$I$24</f>
        <v>5467.4323464600002</v>
      </c>
      <c r="L150" s="36">
        <f>SUMIFS(СВЦЭМ!$D$39:$D$782,СВЦЭМ!$A$39:$A$782,$A150,СВЦЭМ!$B$39:$B$782,L$119)+'СЕТ СН'!$I$14+СВЦЭМ!$D$10+'СЕТ СН'!$I$5-'СЕТ СН'!$I$24</f>
        <v>5440.5549235199996</v>
      </c>
      <c r="M150" s="36">
        <f>SUMIFS(СВЦЭМ!$D$39:$D$782,СВЦЭМ!$A$39:$A$782,$A150,СВЦЭМ!$B$39:$B$782,M$119)+'СЕТ СН'!$I$14+СВЦЭМ!$D$10+'СЕТ СН'!$I$5-'СЕТ СН'!$I$24</f>
        <v>5436.1900703700003</v>
      </c>
      <c r="N150" s="36">
        <f>SUMIFS(СВЦЭМ!$D$39:$D$782,СВЦЭМ!$A$39:$A$782,$A150,СВЦЭМ!$B$39:$B$782,N$119)+'СЕТ СН'!$I$14+СВЦЭМ!$D$10+'СЕТ СН'!$I$5-'СЕТ СН'!$I$24</f>
        <v>5455.4394098399998</v>
      </c>
      <c r="O150" s="36">
        <f>SUMIFS(СВЦЭМ!$D$39:$D$782,СВЦЭМ!$A$39:$A$782,$A150,СВЦЭМ!$B$39:$B$782,O$119)+'СЕТ СН'!$I$14+СВЦЭМ!$D$10+'СЕТ СН'!$I$5-'СЕТ СН'!$I$24</f>
        <v>5442.7554919699996</v>
      </c>
      <c r="P150" s="36">
        <f>SUMIFS(СВЦЭМ!$D$39:$D$782,СВЦЭМ!$A$39:$A$782,$A150,СВЦЭМ!$B$39:$B$782,P$119)+'СЕТ СН'!$I$14+СВЦЭМ!$D$10+'СЕТ СН'!$I$5-'СЕТ СН'!$I$24</f>
        <v>5446.3813525200003</v>
      </c>
      <c r="Q150" s="36">
        <f>SUMIFS(СВЦЭМ!$D$39:$D$782,СВЦЭМ!$A$39:$A$782,$A150,СВЦЭМ!$B$39:$B$782,Q$119)+'СЕТ СН'!$I$14+СВЦЭМ!$D$10+'СЕТ СН'!$I$5-'СЕТ СН'!$I$24</f>
        <v>5462.2363016700001</v>
      </c>
      <c r="R150" s="36">
        <f>SUMIFS(СВЦЭМ!$D$39:$D$782,СВЦЭМ!$A$39:$A$782,$A150,СВЦЭМ!$B$39:$B$782,R$119)+'СЕТ СН'!$I$14+СВЦЭМ!$D$10+'СЕТ СН'!$I$5-'СЕТ СН'!$I$24</f>
        <v>5462.7254674699998</v>
      </c>
      <c r="S150" s="36">
        <f>SUMIFS(СВЦЭМ!$D$39:$D$782,СВЦЭМ!$A$39:$A$782,$A150,СВЦЭМ!$B$39:$B$782,S$119)+'СЕТ СН'!$I$14+СВЦЭМ!$D$10+'СЕТ СН'!$I$5-'СЕТ СН'!$I$24</f>
        <v>5440.8190556099999</v>
      </c>
      <c r="T150" s="36">
        <f>SUMIFS(СВЦЭМ!$D$39:$D$782,СВЦЭМ!$A$39:$A$782,$A150,СВЦЭМ!$B$39:$B$782,T$119)+'СЕТ СН'!$I$14+СВЦЭМ!$D$10+'СЕТ СН'!$I$5-'СЕТ СН'!$I$24</f>
        <v>5399.1190352900003</v>
      </c>
      <c r="U150" s="36">
        <f>SUMIFS(СВЦЭМ!$D$39:$D$782,СВЦЭМ!$A$39:$A$782,$A150,СВЦЭМ!$B$39:$B$782,U$119)+'СЕТ СН'!$I$14+СВЦЭМ!$D$10+'СЕТ СН'!$I$5-'СЕТ СН'!$I$24</f>
        <v>5394.6354881500001</v>
      </c>
      <c r="V150" s="36">
        <f>SUMIFS(СВЦЭМ!$D$39:$D$782,СВЦЭМ!$A$39:$A$782,$A150,СВЦЭМ!$B$39:$B$782,V$119)+'СЕТ СН'!$I$14+СВЦЭМ!$D$10+'СЕТ СН'!$I$5-'СЕТ СН'!$I$24</f>
        <v>5405.7257429000001</v>
      </c>
      <c r="W150" s="36">
        <f>SUMIFS(СВЦЭМ!$D$39:$D$782,СВЦЭМ!$A$39:$A$782,$A150,СВЦЭМ!$B$39:$B$782,W$119)+'СЕТ СН'!$I$14+СВЦЭМ!$D$10+'СЕТ СН'!$I$5-'СЕТ СН'!$I$24</f>
        <v>5383.6681890999998</v>
      </c>
      <c r="X150" s="36">
        <f>SUMIFS(СВЦЭМ!$D$39:$D$782,СВЦЭМ!$A$39:$A$782,$A150,СВЦЭМ!$B$39:$B$782,X$119)+'СЕТ СН'!$I$14+СВЦЭМ!$D$10+'СЕТ СН'!$I$5-'СЕТ СН'!$I$24</f>
        <v>5414.1410470600003</v>
      </c>
      <c r="Y150" s="36">
        <f>SUMIFS(СВЦЭМ!$D$39:$D$782,СВЦЭМ!$A$39:$A$782,$A150,СВЦЭМ!$B$39:$B$782,Y$119)+'СЕТ СН'!$I$14+СВЦЭМ!$D$10+'СЕТ СН'!$I$5-'СЕТ СН'!$I$24</f>
        <v>5423.51884789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01.05.2024</v>
      </c>
      <c r="B156" s="36">
        <f>SUMIFS(СВЦЭМ!$E$39:$E$782,СВЦЭМ!$A$39:$A$782,$A156,СВЦЭМ!$B$39:$B$782,B$155)+'СЕТ СН'!$F$15</f>
        <v>263.6963174</v>
      </c>
      <c r="C156" s="36">
        <f>SUMIFS(СВЦЭМ!$E$39:$E$782,СВЦЭМ!$A$39:$A$782,$A156,СВЦЭМ!$B$39:$B$782,C$155)+'СЕТ СН'!$F$15</f>
        <v>270.28595049</v>
      </c>
      <c r="D156" s="36">
        <f>SUMIFS(СВЦЭМ!$E$39:$E$782,СВЦЭМ!$A$39:$A$782,$A156,СВЦЭМ!$B$39:$B$782,D$155)+'СЕТ СН'!$F$15</f>
        <v>273.26789239999999</v>
      </c>
      <c r="E156" s="36">
        <f>SUMIFS(СВЦЭМ!$E$39:$E$782,СВЦЭМ!$A$39:$A$782,$A156,СВЦЭМ!$B$39:$B$782,E$155)+'СЕТ СН'!$F$15</f>
        <v>274.59005674000002</v>
      </c>
      <c r="F156" s="36">
        <f>SUMIFS(СВЦЭМ!$E$39:$E$782,СВЦЭМ!$A$39:$A$782,$A156,СВЦЭМ!$B$39:$B$782,F$155)+'СЕТ СН'!$F$15</f>
        <v>273.93474308999998</v>
      </c>
      <c r="G156" s="36">
        <f>SUMIFS(СВЦЭМ!$E$39:$E$782,СВЦЭМ!$A$39:$A$782,$A156,СВЦЭМ!$B$39:$B$782,G$155)+'СЕТ СН'!$F$15</f>
        <v>272.28800312999999</v>
      </c>
      <c r="H156" s="36">
        <f>SUMIFS(СВЦЭМ!$E$39:$E$782,СВЦЭМ!$A$39:$A$782,$A156,СВЦЭМ!$B$39:$B$782,H$155)+'СЕТ СН'!$F$15</f>
        <v>271.26020320999999</v>
      </c>
      <c r="I156" s="36">
        <f>SUMIFS(СВЦЭМ!$E$39:$E$782,СВЦЭМ!$A$39:$A$782,$A156,СВЦЭМ!$B$39:$B$782,I$155)+'СЕТ СН'!$F$15</f>
        <v>265.78247121999999</v>
      </c>
      <c r="J156" s="36">
        <f>SUMIFS(СВЦЭМ!$E$39:$E$782,СВЦЭМ!$A$39:$A$782,$A156,СВЦЭМ!$B$39:$B$782,J$155)+'СЕТ СН'!$F$15</f>
        <v>251.33954166000001</v>
      </c>
      <c r="K156" s="36">
        <f>SUMIFS(СВЦЭМ!$E$39:$E$782,СВЦЭМ!$A$39:$A$782,$A156,СВЦЭМ!$B$39:$B$782,K$155)+'СЕТ СН'!$F$15</f>
        <v>240.93310371000001</v>
      </c>
      <c r="L156" s="36">
        <f>SUMIFS(СВЦЭМ!$E$39:$E$782,СВЦЭМ!$A$39:$A$782,$A156,СВЦЭМ!$B$39:$B$782,L$155)+'СЕТ СН'!$F$15</f>
        <v>239.91830880000001</v>
      </c>
      <c r="M156" s="36">
        <f>SUMIFS(СВЦЭМ!$E$39:$E$782,СВЦЭМ!$A$39:$A$782,$A156,СВЦЭМ!$B$39:$B$782,M$155)+'СЕТ СН'!$F$15</f>
        <v>240.59660421000001</v>
      </c>
      <c r="N156" s="36">
        <f>SUMIFS(СВЦЭМ!$E$39:$E$782,СВЦЭМ!$A$39:$A$782,$A156,СВЦЭМ!$B$39:$B$782,N$155)+'СЕТ СН'!$F$15</f>
        <v>248.19068866000001</v>
      </c>
      <c r="O156" s="36">
        <f>SUMIFS(СВЦЭМ!$E$39:$E$782,СВЦЭМ!$A$39:$A$782,$A156,СВЦЭМ!$B$39:$B$782,O$155)+'СЕТ СН'!$F$15</f>
        <v>251.51358571</v>
      </c>
      <c r="P156" s="36">
        <f>SUMIFS(СВЦЭМ!$E$39:$E$782,СВЦЭМ!$A$39:$A$782,$A156,СВЦЭМ!$B$39:$B$782,P$155)+'СЕТ СН'!$F$15</f>
        <v>254.40879519000001</v>
      </c>
      <c r="Q156" s="36">
        <f>SUMIFS(СВЦЭМ!$E$39:$E$782,СВЦЭМ!$A$39:$A$782,$A156,СВЦЭМ!$B$39:$B$782,Q$155)+'СЕТ СН'!$F$15</f>
        <v>257.29731569</v>
      </c>
      <c r="R156" s="36">
        <f>SUMIFS(СВЦЭМ!$E$39:$E$782,СВЦЭМ!$A$39:$A$782,$A156,СВЦЭМ!$B$39:$B$782,R$155)+'СЕТ СН'!$F$15</f>
        <v>257.63293128999999</v>
      </c>
      <c r="S156" s="36">
        <f>SUMIFS(СВЦЭМ!$E$39:$E$782,СВЦЭМ!$A$39:$A$782,$A156,СВЦЭМ!$B$39:$B$782,S$155)+'СЕТ СН'!$F$15</f>
        <v>255.45158398999999</v>
      </c>
      <c r="T156" s="36">
        <f>SUMIFS(СВЦЭМ!$E$39:$E$782,СВЦЭМ!$A$39:$A$782,$A156,СВЦЭМ!$B$39:$B$782,T$155)+'СЕТ СН'!$F$15</f>
        <v>244.15277223000001</v>
      </c>
      <c r="U156" s="36">
        <f>SUMIFS(СВЦЭМ!$E$39:$E$782,СВЦЭМ!$A$39:$A$782,$A156,СВЦЭМ!$B$39:$B$782,U$155)+'СЕТ СН'!$F$15</f>
        <v>240.16761896</v>
      </c>
      <c r="V156" s="36">
        <f>SUMIFS(СВЦЭМ!$E$39:$E$782,СВЦЭМ!$A$39:$A$782,$A156,СВЦЭМ!$B$39:$B$782,V$155)+'СЕТ СН'!$F$15</f>
        <v>238.70247995</v>
      </c>
      <c r="W156" s="36">
        <f>SUMIFS(СВЦЭМ!$E$39:$E$782,СВЦЭМ!$A$39:$A$782,$A156,СВЦЭМ!$B$39:$B$782,W$155)+'СЕТ СН'!$F$15</f>
        <v>238.18096937999999</v>
      </c>
      <c r="X156" s="36">
        <f>SUMIFS(СВЦЭМ!$E$39:$E$782,СВЦЭМ!$A$39:$A$782,$A156,СВЦЭМ!$B$39:$B$782,X$155)+'СЕТ СН'!$F$15</f>
        <v>238.71884442000001</v>
      </c>
      <c r="Y156" s="36">
        <f>SUMIFS(СВЦЭМ!$E$39:$E$782,СВЦЭМ!$A$39:$A$782,$A156,СВЦЭМ!$B$39:$B$782,Y$155)+'СЕТ СН'!$F$15</f>
        <v>238.20623262000001</v>
      </c>
      <c r="AA156" s="45"/>
    </row>
    <row r="157" spans="1:27" ht="15.75" x14ac:dyDescent="0.2">
      <c r="A157" s="35">
        <f>A156+1</f>
        <v>45414</v>
      </c>
      <c r="B157" s="36">
        <f>SUMIFS(СВЦЭМ!$E$39:$E$782,СВЦЭМ!$A$39:$A$782,$A157,СВЦЭМ!$B$39:$B$782,B$155)+'СЕТ СН'!$F$15</f>
        <v>243.80356204</v>
      </c>
      <c r="C157" s="36">
        <f>SUMIFS(СВЦЭМ!$E$39:$E$782,СВЦЭМ!$A$39:$A$782,$A157,СВЦЭМ!$B$39:$B$782,C$155)+'СЕТ СН'!$F$15</f>
        <v>251.53306789999999</v>
      </c>
      <c r="D157" s="36">
        <f>SUMIFS(СВЦЭМ!$E$39:$E$782,СВЦЭМ!$A$39:$A$782,$A157,СВЦЭМ!$B$39:$B$782,D$155)+'СЕТ СН'!$F$15</f>
        <v>255.25368429</v>
      </c>
      <c r="E157" s="36">
        <f>SUMIFS(СВЦЭМ!$E$39:$E$782,СВЦЭМ!$A$39:$A$782,$A157,СВЦЭМ!$B$39:$B$782,E$155)+'СЕТ СН'!$F$15</f>
        <v>256.83707722999998</v>
      </c>
      <c r="F157" s="36">
        <f>SUMIFS(СВЦЭМ!$E$39:$E$782,СВЦЭМ!$A$39:$A$782,$A157,СВЦЭМ!$B$39:$B$782,F$155)+'СЕТ СН'!$F$15</f>
        <v>256.37065934999998</v>
      </c>
      <c r="G157" s="36">
        <f>SUMIFS(СВЦЭМ!$E$39:$E$782,СВЦЭМ!$A$39:$A$782,$A157,СВЦЭМ!$B$39:$B$782,G$155)+'СЕТ СН'!$F$15</f>
        <v>253.85851087</v>
      </c>
      <c r="H157" s="36">
        <f>SUMIFS(СВЦЭМ!$E$39:$E$782,СВЦЭМ!$A$39:$A$782,$A157,СВЦЭМ!$B$39:$B$782,H$155)+'СЕТ СН'!$F$15</f>
        <v>245.85900544</v>
      </c>
      <c r="I157" s="36">
        <f>SUMIFS(СВЦЭМ!$E$39:$E$782,СВЦЭМ!$A$39:$A$782,$A157,СВЦЭМ!$B$39:$B$782,I$155)+'СЕТ СН'!$F$15</f>
        <v>234.94846519000001</v>
      </c>
      <c r="J157" s="36">
        <f>SUMIFS(СВЦЭМ!$E$39:$E$782,СВЦЭМ!$A$39:$A$782,$A157,СВЦЭМ!$B$39:$B$782,J$155)+'СЕТ СН'!$F$15</f>
        <v>227.21075112</v>
      </c>
      <c r="K157" s="36">
        <f>SUMIFS(СВЦЭМ!$E$39:$E$782,СВЦЭМ!$A$39:$A$782,$A157,СВЦЭМ!$B$39:$B$782,K$155)+'СЕТ СН'!$F$15</f>
        <v>223.21769125</v>
      </c>
      <c r="L157" s="36">
        <f>SUMIFS(СВЦЭМ!$E$39:$E$782,СВЦЭМ!$A$39:$A$782,$A157,СВЦЭМ!$B$39:$B$782,L$155)+'СЕТ СН'!$F$15</f>
        <v>224.05634850999999</v>
      </c>
      <c r="M157" s="36">
        <f>SUMIFS(СВЦЭМ!$E$39:$E$782,СВЦЭМ!$A$39:$A$782,$A157,СВЦЭМ!$B$39:$B$782,M$155)+'СЕТ СН'!$F$15</f>
        <v>226.94876568000001</v>
      </c>
      <c r="N157" s="36">
        <f>SUMIFS(СВЦЭМ!$E$39:$E$782,СВЦЭМ!$A$39:$A$782,$A157,СВЦЭМ!$B$39:$B$782,N$155)+'СЕТ СН'!$F$15</f>
        <v>230.23394873999999</v>
      </c>
      <c r="O157" s="36">
        <f>SUMIFS(СВЦЭМ!$E$39:$E$782,СВЦЭМ!$A$39:$A$782,$A157,СВЦЭМ!$B$39:$B$782,O$155)+'СЕТ СН'!$F$15</f>
        <v>230.01588265000001</v>
      </c>
      <c r="P157" s="36">
        <f>SUMIFS(СВЦЭМ!$E$39:$E$782,СВЦЭМ!$A$39:$A$782,$A157,СВЦЭМ!$B$39:$B$782,P$155)+'СЕТ СН'!$F$15</f>
        <v>231.81685666000001</v>
      </c>
      <c r="Q157" s="36">
        <f>SUMIFS(СВЦЭМ!$E$39:$E$782,СВЦЭМ!$A$39:$A$782,$A157,СВЦЭМ!$B$39:$B$782,Q$155)+'СЕТ СН'!$F$15</f>
        <v>234.83585721</v>
      </c>
      <c r="R157" s="36">
        <f>SUMIFS(СВЦЭМ!$E$39:$E$782,СВЦЭМ!$A$39:$A$782,$A157,СВЦЭМ!$B$39:$B$782,R$155)+'СЕТ СН'!$F$15</f>
        <v>235.39544119999999</v>
      </c>
      <c r="S157" s="36">
        <f>SUMIFS(СВЦЭМ!$E$39:$E$782,СВЦЭМ!$A$39:$A$782,$A157,СВЦЭМ!$B$39:$B$782,S$155)+'СЕТ СН'!$F$15</f>
        <v>235.36785019000001</v>
      </c>
      <c r="T157" s="36">
        <f>SUMIFS(СВЦЭМ!$E$39:$E$782,СВЦЭМ!$A$39:$A$782,$A157,СВЦЭМ!$B$39:$B$782,T$155)+'СЕТ СН'!$F$15</f>
        <v>231.36528634000001</v>
      </c>
      <c r="U157" s="36">
        <f>SUMIFS(СВЦЭМ!$E$39:$E$782,СВЦЭМ!$A$39:$A$782,$A157,СВЦЭМ!$B$39:$B$782,U$155)+'СЕТ СН'!$F$15</f>
        <v>227.07767737</v>
      </c>
      <c r="V157" s="36">
        <f>SUMIFS(СВЦЭМ!$E$39:$E$782,СВЦЭМ!$A$39:$A$782,$A157,СВЦЭМ!$B$39:$B$782,V$155)+'СЕТ СН'!$F$15</f>
        <v>219.91314247</v>
      </c>
      <c r="W157" s="36">
        <f>SUMIFS(СВЦЭМ!$E$39:$E$782,СВЦЭМ!$A$39:$A$782,$A157,СВЦЭМ!$B$39:$B$782,W$155)+'СЕТ СН'!$F$15</f>
        <v>219.3536551</v>
      </c>
      <c r="X157" s="36">
        <f>SUMIFS(СВЦЭМ!$E$39:$E$782,СВЦЭМ!$A$39:$A$782,$A157,СВЦЭМ!$B$39:$B$782,X$155)+'СЕТ СН'!$F$15</f>
        <v>227.28406228</v>
      </c>
      <c r="Y157" s="36">
        <f>SUMIFS(СВЦЭМ!$E$39:$E$782,СВЦЭМ!$A$39:$A$782,$A157,СВЦЭМ!$B$39:$B$782,Y$155)+'СЕТ СН'!$F$15</f>
        <v>247.82637102000001</v>
      </c>
    </row>
    <row r="158" spans="1:27" ht="15.75" x14ac:dyDescent="0.2">
      <c r="A158" s="35">
        <f t="shared" ref="A158:A186" si="4">A157+1</f>
        <v>45415</v>
      </c>
      <c r="B158" s="36">
        <f>SUMIFS(СВЦЭМ!$E$39:$E$782,СВЦЭМ!$A$39:$A$782,$A158,СВЦЭМ!$B$39:$B$782,B$155)+'СЕТ СН'!$F$15</f>
        <v>261.16464521</v>
      </c>
      <c r="C158" s="36">
        <f>SUMIFS(СВЦЭМ!$E$39:$E$782,СВЦЭМ!$A$39:$A$782,$A158,СВЦЭМ!$B$39:$B$782,C$155)+'СЕТ СН'!$F$15</f>
        <v>267.91438084999999</v>
      </c>
      <c r="D158" s="36">
        <f>SUMIFS(СВЦЭМ!$E$39:$E$782,СВЦЭМ!$A$39:$A$782,$A158,СВЦЭМ!$B$39:$B$782,D$155)+'СЕТ СН'!$F$15</f>
        <v>271.81132613</v>
      </c>
      <c r="E158" s="36">
        <f>SUMIFS(СВЦЭМ!$E$39:$E$782,СВЦЭМ!$A$39:$A$782,$A158,СВЦЭМ!$B$39:$B$782,E$155)+'СЕТ СН'!$F$15</f>
        <v>274.86056733999999</v>
      </c>
      <c r="F158" s="36">
        <f>SUMIFS(СВЦЭМ!$E$39:$E$782,СВЦЭМ!$A$39:$A$782,$A158,СВЦЭМ!$B$39:$B$782,F$155)+'СЕТ СН'!$F$15</f>
        <v>273.98115875000002</v>
      </c>
      <c r="G158" s="36">
        <f>SUMIFS(СВЦЭМ!$E$39:$E$782,СВЦЭМ!$A$39:$A$782,$A158,СВЦЭМ!$B$39:$B$782,G$155)+'СЕТ СН'!$F$15</f>
        <v>272.27175481</v>
      </c>
      <c r="H158" s="36">
        <f>SUMIFS(СВЦЭМ!$E$39:$E$782,СВЦЭМ!$A$39:$A$782,$A158,СВЦЭМ!$B$39:$B$782,H$155)+'СЕТ СН'!$F$15</f>
        <v>261.56994427000001</v>
      </c>
      <c r="I158" s="36">
        <f>SUMIFS(СВЦЭМ!$E$39:$E$782,СВЦЭМ!$A$39:$A$782,$A158,СВЦЭМ!$B$39:$B$782,I$155)+'СЕТ СН'!$F$15</f>
        <v>248.57821902000001</v>
      </c>
      <c r="J158" s="36">
        <f>SUMIFS(СВЦЭМ!$E$39:$E$782,СВЦЭМ!$A$39:$A$782,$A158,СВЦЭМ!$B$39:$B$782,J$155)+'СЕТ СН'!$F$15</f>
        <v>240.83126439</v>
      </c>
      <c r="K158" s="36">
        <f>SUMIFS(СВЦЭМ!$E$39:$E$782,СВЦЭМ!$A$39:$A$782,$A158,СВЦЭМ!$B$39:$B$782,K$155)+'СЕТ СН'!$F$15</f>
        <v>238.62644315</v>
      </c>
      <c r="L158" s="36">
        <f>SUMIFS(СВЦЭМ!$E$39:$E$782,СВЦЭМ!$A$39:$A$782,$A158,СВЦЭМ!$B$39:$B$782,L$155)+'СЕТ СН'!$F$15</f>
        <v>236.95181714</v>
      </c>
      <c r="M158" s="36">
        <f>SUMIFS(СВЦЭМ!$E$39:$E$782,СВЦЭМ!$A$39:$A$782,$A158,СВЦЭМ!$B$39:$B$782,M$155)+'СЕТ СН'!$F$15</f>
        <v>238.60277452</v>
      </c>
      <c r="N158" s="36">
        <f>SUMIFS(СВЦЭМ!$E$39:$E$782,СВЦЭМ!$A$39:$A$782,$A158,СВЦЭМ!$B$39:$B$782,N$155)+'СЕТ СН'!$F$15</f>
        <v>233.44825015000001</v>
      </c>
      <c r="O158" s="36">
        <f>SUMIFS(СВЦЭМ!$E$39:$E$782,СВЦЭМ!$A$39:$A$782,$A158,СВЦЭМ!$B$39:$B$782,O$155)+'СЕТ СН'!$F$15</f>
        <v>233.30801342999999</v>
      </c>
      <c r="P158" s="36">
        <f>SUMIFS(СВЦЭМ!$E$39:$E$782,СВЦЭМ!$A$39:$A$782,$A158,СВЦЭМ!$B$39:$B$782,P$155)+'СЕТ СН'!$F$15</f>
        <v>240.93266168</v>
      </c>
      <c r="Q158" s="36">
        <f>SUMIFS(СВЦЭМ!$E$39:$E$782,СВЦЭМ!$A$39:$A$782,$A158,СВЦЭМ!$B$39:$B$782,Q$155)+'СЕТ СН'!$F$15</f>
        <v>243.78755738000001</v>
      </c>
      <c r="R158" s="36">
        <f>SUMIFS(СВЦЭМ!$E$39:$E$782,СВЦЭМ!$A$39:$A$782,$A158,СВЦЭМ!$B$39:$B$782,R$155)+'СЕТ СН'!$F$15</f>
        <v>246.56388464</v>
      </c>
      <c r="S158" s="36">
        <f>SUMIFS(СВЦЭМ!$E$39:$E$782,СВЦЭМ!$A$39:$A$782,$A158,СВЦЭМ!$B$39:$B$782,S$155)+'СЕТ СН'!$F$15</f>
        <v>243.71346521999999</v>
      </c>
      <c r="T158" s="36">
        <f>SUMIFS(СВЦЭМ!$E$39:$E$782,СВЦЭМ!$A$39:$A$782,$A158,СВЦЭМ!$B$39:$B$782,T$155)+'СЕТ СН'!$F$15</f>
        <v>240.82203675</v>
      </c>
      <c r="U158" s="36">
        <f>SUMIFS(СВЦЭМ!$E$39:$E$782,СВЦЭМ!$A$39:$A$782,$A158,СВЦЭМ!$B$39:$B$782,U$155)+'СЕТ СН'!$F$15</f>
        <v>238.78382445</v>
      </c>
      <c r="V158" s="36">
        <f>SUMIFS(СВЦЭМ!$E$39:$E$782,СВЦЭМ!$A$39:$A$782,$A158,СВЦЭМ!$B$39:$B$782,V$155)+'СЕТ СН'!$F$15</f>
        <v>236.01790571999999</v>
      </c>
      <c r="W158" s="36">
        <f>SUMIFS(СВЦЭМ!$E$39:$E$782,СВЦЭМ!$A$39:$A$782,$A158,СВЦЭМ!$B$39:$B$782,W$155)+'СЕТ СН'!$F$15</f>
        <v>233.81155043000001</v>
      </c>
      <c r="X158" s="36">
        <f>SUMIFS(СВЦЭМ!$E$39:$E$782,СВЦЭМ!$A$39:$A$782,$A158,СВЦЭМ!$B$39:$B$782,X$155)+'СЕТ СН'!$F$15</f>
        <v>239.95715702000001</v>
      </c>
      <c r="Y158" s="36">
        <f>SUMIFS(СВЦЭМ!$E$39:$E$782,СВЦЭМ!$A$39:$A$782,$A158,СВЦЭМ!$B$39:$B$782,Y$155)+'СЕТ СН'!$F$15</f>
        <v>251.06529384000001</v>
      </c>
    </row>
    <row r="159" spans="1:27" ht="15.75" x14ac:dyDescent="0.2">
      <c r="A159" s="35">
        <f t="shared" si="4"/>
        <v>45416</v>
      </c>
      <c r="B159" s="36">
        <f>SUMIFS(СВЦЭМ!$E$39:$E$782,СВЦЭМ!$A$39:$A$782,$A159,СВЦЭМ!$B$39:$B$782,B$155)+'СЕТ СН'!$F$15</f>
        <v>250.68473111</v>
      </c>
      <c r="C159" s="36">
        <f>SUMIFS(СВЦЭМ!$E$39:$E$782,СВЦЭМ!$A$39:$A$782,$A159,СВЦЭМ!$B$39:$B$782,C$155)+'СЕТ СН'!$F$15</f>
        <v>253.83672741000001</v>
      </c>
      <c r="D159" s="36">
        <f>SUMIFS(СВЦЭМ!$E$39:$E$782,СВЦЭМ!$A$39:$A$782,$A159,СВЦЭМ!$B$39:$B$782,D$155)+'СЕТ СН'!$F$15</f>
        <v>259.08144592000002</v>
      </c>
      <c r="E159" s="36">
        <f>SUMIFS(СВЦЭМ!$E$39:$E$782,СВЦЭМ!$A$39:$A$782,$A159,СВЦЭМ!$B$39:$B$782,E$155)+'СЕТ СН'!$F$15</f>
        <v>263.18765596999998</v>
      </c>
      <c r="F159" s="36">
        <f>SUMIFS(СВЦЭМ!$E$39:$E$782,СВЦЭМ!$A$39:$A$782,$A159,СВЦЭМ!$B$39:$B$782,F$155)+'СЕТ СН'!$F$15</f>
        <v>266.91992132000001</v>
      </c>
      <c r="G159" s="36">
        <f>SUMIFS(СВЦЭМ!$E$39:$E$782,СВЦЭМ!$A$39:$A$782,$A159,СВЦЭМ!$B$39:$B$782,G$155)+'СЕТ СН'!$F$15</f>
        <v>265.38000425000001</v>
      </c>
      <c r="H159" s="36">
        <f>SUMIFS(СВЦЭМ!$E$39:$E$782,СВЦЭМ!$A$39:$A$782,$A159,СВЦЭМ!$B$39:$B$782,H$155)+'СЕТ СН'!$F$15</f>
        <v>247.85426335</v>
      </c>
      <c r="I159" s="36">
        <f>SUMIFS(СВЦЭМ!$E$39:$E$782,СВЦЭМ!$A$39:$A$782,$A159,СВЦЭМ!$B$39:$B$782,I$155)+'СЕТ СН'!$F$15</f>
        <v>240.15219922</v>
      </c>
      <c r="J159" s="36">
        <f>SUMIFS(СВЦЭМ!$E$39:$E$782,СВЦЭМ!$A$39:$A$782,$A159,СВЦЭМ!$B$39:$B$782,J$155)+'СЕТ СН'!$F$15</f>
        <v>229.35073295999999</v>
      </c>
      <c r="K159" s="36">
        <f>SUMIFS(СВЦЭМ!$E$39:$E$782,СВЦЭМ!$A$39:$A$782,$A159,СВЦЭМ!$B$39:$B$782,K$155)+'СЕТ СН'!$F$15</f>
        <v>224.31929604000001</v>
      </c>
      <c r="L159" s="36">
        <f>SUMIFS(СВЦЭМ!$E$39:$E$782,СВЦЭМ!$A$39:$A$782,$A159,СВЦЭМ!$B$39:$B$782,L$155)+'СЕТ СН'!$F$15</f>
        <v>215.86859100000001</v>
      </c>
      <c r="M159" s="36">
        <f>SUMIFS(СВЦЭМ!$E$39:$E$782,СВЦЭМ!$A$39:$A$782,$A159,СВЦЭМ!$B$39:$B$782,M$155)+'СЕТ СН'!$F$15</f>
        <v>215.87571159999999</v>
      </c>
      <c r="N159" s="36">
        <f>SUMIFS(СВЦЭМ!$E$39:$E$782,СВЦЭМ!$A$39:$A$782,$A159,СВЦЭМ!$B$39:$B$782,N$155)+'СЕТ СН'!$F$15</f>
        <v>218.35996342000001</v>
      </c>
      <c r="O159" s="36">
        <f>SUMIFS(СВЦЭМ!$E$39:$E$782,СВЦЭМ!$A$39:$A$782,$A159,СВЦЭМ!$B$39:$B$782,O$155)+'СЕТ СН'!$F$15</f>
        <v>220.38384128000001</v>
      </c>
      <c r="P159" s="36">
        <f>SUMIFS(СВЦЭМ!$E$39:$E$782,СВЦЭМ!$A$39:$A$782,$A159,СВЦЭМ!$B$39:$B$782,P$155)+'СЕТ СН'!$F$15</f>
        <v>222.7295331</v>
      </c>
      <c r="Q159" s="36">
        <f>SUMIFS(СВЦЭМ!$E$39:$E$782,СВЦЭМ!$A$39:$A$782,$A159,СВЦЭМ!$B$39:$B$782,Q$155)+'СЕТ СН'!$F$15</f>
        <v>224.72632873000001</v>
      </c>
      <c r="R159" s="36">
        <f>SUMIFS(СВЦЭМ!$E$39:$E$782,СВЦЭМ!$A$39:$A$782,$A159,СВЦЭМ!$B$39:$B$782,R$155)+'СЕТ СН'!$F$15</f>
        <v>226.08406054</v>
      </c>
      <c r="S159" s="36">
        <f>SUMIFS(СВЦЭМ!$E$39:$E$782,СВЦЭМ!$A$39:$A$782,$A159,СВЦЭМ!$B$39:$B$782,S$155)+'СЕТ СН'!$F$15</f>
        <v>224.39295665</v>
      </c>
      <c r="T159" s="36">
        <f>SUMIFS(СВЦЭМ!$E$39:$E$782,СВЦЭМ!$A$39:$A$782,$A159,СВЦЭМ!$B$39:$B$782,T$155)+'СЕТ СН'!$F$15</f>
        <v>220.9570861</v>
      </c>
      <c r="U159" s="36">
        <f>SUMIFS(СВЦЭМ!$E$39:$E$782,СВЦЭМ!$A$39:$A$782,$A159,СВЦЭМ!$B$39:$B$782,U$155)+'СЕТ СН'!$F$15</f>
        <v>221.17997335000001</v>
      </c>
      <c r="V159" s="36">
        <f>SUMIFS(СВЦЭМ!$E$39:$E$782,СВЦЭМ!$A$39:$A$782,$A159,СВЦЭМ!$B$39:$B$782,V$155)+'СЕТ СН'!$F$15</f>
        <v>225.77971077999999</v>
      </c>
      <c r="W159" s="36">
        <f>SUMIFS(СВЦЭМ!$E$39:$E$782,СВЦЭМ!$A$39:$A$782,$A159,СВЦЭМ!$B$39:$B$782,W$155)+'СЕТ СН'!$F$15</f>
        <v>220.49563476</v>
      </c>
      <c r="X159" s="36">
        <f>SUMIFS(СВЦЭМ!$E$39:$E$782,СВЦЭМ!$A$39:$A$782,$A159,СВЦЭМ!$B$39:$B$782,X$155)+'СЕТ СН'!$F$15</f>
        <v>227.31582745</v>
      </c>
      <c r="Y159" s="36">
        <f>SUMIFS(СВЦЭМ!$E$39:$E$782,СВЦЭМ!$A$39:$A$782,$A159,СВЦЭМ!$B$39:$B$782,Y$155)+'СЕТ СН'!$F$15</f>
        <v>238.51883667000001</v>
      </c>
    </row>
    <row r="160" spans="1:27" ht="15.75" x14ac:dyDescent="0.2">
      <c r="A160" s="35">
        <f t="shared" si="4"/>
        <v>45417</v>
      </c>
      <c r="B160" s="36">
        <f>SUMIFS(СВЦЭМ!$E$39:$E$782,СВЦЭМ!$A$39:$A$782,$A160,СВЦЭМ!$B$39:$B$782,B$155)+'СЕТ СН'!$F$15</f>
        <v>248.48051531999999</v>
      </c>
      <c r="C160" s="36">
        <f>SUMIFS(СВЦЭМ!$E$39:$E$782,СВЦЭМ!$A$39:$A$782,$A160,СВЦЭМ!$B$39:$B$782,C$155)+'СЕТ СН'!$F$15</f>
        <v>257.49252966</v>
      </c>
      <c r="D160" s="36">
        <f>SUMIFS(СВЦЭМ!$E$39:$E$782,СВЦЭМ!$A$39:$A$782,$A160,СВЦЭМ!$B$39:$B$782,D$155)+'СЕТ СН'!$F$15</f>
        <v>262.20252627000002</v>
      </c>
      <c r="E160" s="36">
        <f>SUMIFS(СВЦЭМ!$E$39:$E$782,СВЦЭМ!$A$39:$A$782,$A160,СВЦЭМ!$B$39:$B$782,E$155)+'СЕТ СН'!$F$15</f>
        <v>265.57994573000002</v>
      </c>
      <c r="F160" s="36">
        <f>SUMIFS(СВЦЭМ!$E$39:$E$782,СВЦЭМ!$A$39:$A$782,$A160,СВЦЭМ!$B$39:$B$782,F$155)+'СЕТ СН'!$F$15</f>
        <v>267.08225506999997</v>
      </c>
      <c r="G160" s="36">
        <f>SUMIFS(СВЦЭМ!$E$39:$E$782,СВЦЭМ!$A$39:$A$782,$A160,СВЦЭМ!$B$39:$B$782,G$155)+'СЕТ СН'!$F$15</f>
        <v>264.14820908000002</v>
      </c>
      <c r="H160" s="36">
        <f>SUMIFS(СВЦЭМ!$E$39:$E$782,СВЦЭМ!$A$39:$A$782,$A160,СВЦЭМ!$B$39:$B$782,H$155)+'СЕТ СН'!$F$15</f>
        <v>263.50884803000002</v>
      </c>
      <c r="I160" s="36">
        <f>SUMIFS(СВЦЭМ!$E$39:$E$782,СВЦЭМ!$A$39:$A$782,$A160,СВЦЭМ!$B$39:$B$782,I$155)+'СЕТ СН'!$F$15</f>
        <v>257.53483820000002</v>
      </c>
      <c r="J160" s="36">
        <f>SUMIFS(СВЦЭМ!$E$39:$E$782,СВЦЭМ!$A$39:$A$782,$A160,СВЦЭМ!$B$39:$B$782,J$155)+'СЕТ СН'!$F$15</f>
        <v>243.74379988999999</v>
      </c>
      <c r="K160" s="36">
        <f>SUMIFS(СВЦЭМ!$E$39:$E$782,СВЦЭМ!$A$39:$A$782,$A160,СВЦЭМ!$B$39:$B$782,K$155)+'СЕТ СН'!$F$15</f>
        <v>235.22841539000001</v>
      </c>
      <c r="L160" s="36">
        <f>SUMIFS(СВЦЭМ!$E$39:$E$782,СВЦЭМ!$A$39:$A$782,$A160,СВЦЭМ!$B$39:$B$782,L$155)+'СЕТ СН'!$F$15</f>
        <v>227.96934736</v>
      </c>
      <c r="M160" s="36">
        <f>SUMIFS(СВЦЭМ!$E$39:$E$782,СВЦЭМ!$A$39:$A$782,$A160,СВЦЭМ!$B$39:$B$782,M$155)+'СЕТ СН'!$F$15</f>
        <v>226.6602455</v>
      </c>
      <c r="N160" s="36">
        <f>SUMIFS(СВЦЭМ!$E$39:$E$782,СВЦЭМ!$A$39:$A$782,$A160,СВЦЭМ!$B$39:$B$782,N$155)+'СЕТ СН'!$F$15</f>
        <v>227.89962474999999</v>
      </c>
      <c r="O160" s="36">
        <f>SUMIFS(СВЦЭМ!$E$39:$E$782,СВЦЭМ!$A$39:$A$782,$A160,СВЦЭМ!$B$39:$B$782,O$155)+'СЕТ СН'!$F$15</f>
        <v>232.61307590000001</v>
      </c>
      <c r="P160" s="36">
        <f>SUMIFS(СВЦЭМ!$E$39:$E$782,СВЦЭМ!$A$39:$A$782,$A160,СВЦЭМ!$B$39:$B$782,P$155)+'СЕТ СН'!$F$15</f>
        <v>235.25934660999999</v>
      </c>
      <c r="Q160" s="36">
        <f>SUMIFS(СВЦЭМ!$E$39:$E$782,СВЦЭМ!$A$39:$A$782,$A160,СВЦЭМ!$B$39:$B$782,Q$155)+'СЕТ СН'!$F$15</f>
        <v>238.26296755000001</v>
      </c>
      <c r="R160" s="36">
        <f>SUMIFS(СВЦЭМ!$E$39:$E$782,СВЦЭМ!$A$39:$A$782,$A160,СВЦЭМ!$B$39:$B$782,R$155)+'СЕТ СН'!$F$15</f>
        <v>240.95059981</v>
      </c>
      <c r="S160" s="36">
        <f>SUMIFS(СВЦЭМ!$E$39:$E$782,СВЦЭМ!$A$39:$A$782,$A160,СВЦЭМ!$B$39:$B$782,S$155)+'СЕТ СН'!$F$15</f>
        <v>238.58188537000001</v>
      </c>
      <c r="T160" s="36">
        <f>SUMIFS(СВЦЭМ!$E$39:$E$782,СВЦЭМ!$A$39:$A$782,$A160,СВЦЭМ!$B$39:$B$782,T$155)+'СЕТ СН'!$F$15</f>
        <v>232.55880898000001</v>
      </c>
      <c r="U160" s="36">
        <f>SUMIFS(СВЦЭМ!$E$39:$E$782,СВЦЭМ!$A$39:$A$782,$A160,СВЦЭМ!$B$39:$B$782,U$155)+'СЕТ СН'!$F$15</f>
        <v>231.47397712</v>
      </c>
      <c r="V160" s="36">
        <f>SUMIFS(СВЦЭМ!$E$39:$E$782,СВЦЭМ!$A$39:$A$782,$A160,СВЦЭМ!$B$39:$B$782,V$155)+'СЕТ СН'!$F$15</f>
        <v>225.98873406999999</v>
      </c>
      <c r="W160" s="36">
        <f>SUMIFS(СВЦЭМ!$E$39:$E$782,СВЦЭМ!$A$39:$A$782,$A160,СВЦЭМ!$B$39:$B$782,W$155)+'СЕТ СН'!$F$15</f>
        <v>220.8296622</v>
      </c>
      <c r="X160" s="36">
        <f>SUMIFS(СВЦЭМ!$E$39:$E$782,СВЦЭМ!$A$39:$A$782,$A160,СВЦЭМ!$B$39:$B$782,X$155)+'СЕТ СН'!$F$15</f>
        <v>228.13440675999999</v>
      </c>
      <c r="Y160" s="36">
        <f>SUMIFS(СВЦЭМ!$E$39:$E$782,СВЦЭМ!$A$39:$A$782,$A160,СВЦЭМ!$B$39:$B$782,Y$155)+'СЕТ СН'!$F$15</f>
        <v>237.91135337</v>
      </c>
    </row>
    <row r="161" spans="1:25" ht="15.75" x14ac:dyDescent="0.2">
      <c r="A161" s="35">
        <f t="shared" si="4"/>
        <v>45418</v>
      </c>
      <c r="B161" s="36">
        <f>SUMIFS(СВЦЭМ!$E$39:$E$782,СВЦЭМ!$A$39:$A$782,$A161,СВЦЭМ!$B$39:$B$782,B$155)+'СЕТ СН'!$F$15</f>
        <v>242.49544318</v>
      </c>
      <c r="C161" s="36">
        <f>SUMIFS(СВЦЭМ!$E$39:$E$782,СВЦЭМ!$A$39:$A$782,$A161,СВЦЭМ!$B$39:$B$782,C$155)+'СЕТ СН'!$F$15</f>
        <v>244.518486</v>
      </c>
      <c r="D161" s="36">
        <f>SUMIFS(СВЦЭМ!$E$39:$E$782,СВЦЭМ!$A$39:$A$782,$A161,СВЦЭМ!$B$39:$B$782,D$155)+'СЕТ СН'!$F$15</f>
        <v>253.56592144999999</v>
      </c>
      <c r="E161" s="36">
        <f>SUMIFS(СВЦЭМ!$E$39:$E$782,СВЦЭМ!$A$39:$A$782,$A161,СВЦЭМ!$B$39:$B$782,E$155)+'СЕТ СН'!$F$15</f>
        <v>260.1268058</v>
      </c>
      <c r="F161" s="36">
        <f>SUMIFS(СВЦЭМ!$E$39:$E$782,СВЦЭМ!$A$39:$A$782,$A161,СВЦЭМ!$B$39:$B$782,F$155)+'СЕТ СН'!$F$15</f>
        <v>258.77053802</v>
      </c>
      <c r="G161" s="36">
        <f>SUMIFS(СВЦЭМ!$E$39:$E$782,СВЦЭМ!$A$39:$A$782,$A161,СВЦЭМ!$B$39:$B$782,G$155)+'СЕТ СН'!$F$15</f>
        <v>256.26950646</v>
      </c>
      <c r="H161" s="36">
        <f>SUMIFS(СВЦЭМ!$E$39:$E$782,СВЦЭМ!$A$39:$A$782,$A161,СВЦЭМ!$B$39:$B$782,H$155)+'СЕТ СН'!$F$15</f>
        <v>252.00470252</v>
      </c>
      <c r="I161" s="36">
        <f>SUMIFS(СВЦЭМ!$E$39:$E$782,СВЦЭМ!$A$39:$A$782,$A161,СВЦЭМ!$B$39:$B$782,I$155)+'СЕТ СН'!$F$15</f>
        <v>245.58690243999999</v>
      </c>
      <c r="J161" s="36">
        <f>SUMIFS(СВЦЭМ!$E$39:$E$782,СВЦЭМ!$A$39:$A$782,$A161,СВЦЭМ!$B$39:$B$782,J$155)+'СЕТ СН'!$F$15</f>
        <v>241.50236199</v>
      </c>
      <c r="K161" s="36">
        <f>SUMIFS(СВЦЭМ!$E$39:$E$782,СВЦЭМ!$A$39:$A$782,$A161,СВЦЭМ!$B$39:$B$782,K$155)+'СЕТ СН'!$F$15</f>
        <v>242.25288983999999</v>
      </c>
      <c r="L161" s="36">
        <f>SUMIFS(СВЦЭМ!$E$39:$E$782,СВЦЭМ!$A$39:$A$782,$A161,СВЦЭМ!$B$39:$B$782,L$155)+'СЕТ СН'!$F$15</f>
        <v>237.40799478</v>
      </c>
      <c r="M161" s="36">
        <f>SUMIFS(СВЦЭМ!$E$39:$E$782,СВЦЭМ!$A$39:$A$782,$A161,СВЦЭМ!$B$39:$B$782,M$155)+'СЕТ СН'!$F$15</f>
        <v>238.09624191</v>
      </c>
      <c r="N161" s="36">
        <f>SUMIFS(СВЦЭМ!$E$39:$E$782,СВЦЭМ!$A$39:$A$782,$A161,СВЦЭМ!$B$39:$B$782,N$155)+'СЕТ СН'!$F$15</f>
        <v>238.88686389</v>
      </c>
      <c r="O161" s="36">
        <f>SUMIFS(СВЦЭМ!$E$39:$E$782,СВЦЭМ!$A$39:$A$782,$A161,СВЦЭМ!$B$39:$B$782,O$155)+'СЕТ СН'!$F$15</f>
        <v>239.85838765</v>
      </c>
      <c r="P161" s="36">
        <f>SUMIFS(СВЦЭМ!$E$39:$E$782,СВЦЭМ!$A$39:$A$782,$A161,СВЦЭМ!$B$39:$B$782,P$155)+'СЕТ СН'!$F$15</f>
        <v>241.05414271000001</v>
      </c>
      <c r="Q161" s="36">
        <f>SUMIFS(СВЦЭМ!$E$39:$E$782,СВЦЭМ!$A$39:$A$782,$A161,СВЦЭМ!$B$39:$B$782,Q$155)+'СЕТ СН'!$F$15</f>
        <v>243.20326585000001</v>
      </c>
      <c r="R161" s="36">
        <f>SUMIFS(СВЦЭМ!$E$39:$E$782,СВЦЭМ!$A$39:$A$782,$A161,СВЦЭМ!$B$39:$B$782,R$155)+'СЕТ СН'!$F$15</f>
        <v>243.50373399</v>
      </c>
      <c r="S161" s="36">
        <f>SUMIFS(СВЦЭМ!$E$39:$E$782,СВЦЭМ!$A$39:$A$782,$A161,СВЦЭМ!$B$39:$B$782,S$155)+'СЕТ СН'!$F$15</f>
        <v>241.39274789999999</v>
      </c>
      <c r="T161" s="36">
        <f>SUMIFS(СВЦЭМ!$E$39:$E$782,СВЦЭМ!$A$39:$A$782,$A161,СВЦЭМ!$B$39:$B$782,T$155)+'СЕТ СН'!$F$15</f>
        <v>238.58000518</v>
      </c>
      <c r="U161" s="36">
        <f>SUMIFS(СВЦЭМ!$E$39:$E$782,СВЦЭМ!$A$39:$A$782,$A161,СВЦЭМ!$B$39:$B$782,U$155)+'СЕТ СН'!$F$15</f>
        <v>237.79113792000001</v>
      </c>
      <c r="V161" s="36">
        <f>SUMIFS(СВЦЭМ!$E$39:$E$782,СВЦЭМ!$A$39:$A$782,$A161,СВЦЭМ!$B$39:$B$782,V$155)+'СЕТ СН'!$F$15</f>
        <v>235.86773607999999</v>
      </c>
      <c r="W161" s="36">
        <f>SUMIFS(СВЦЭМ!$E$39:$E$782,СВЦЭМ!$A$39:$A$782,$A161,СВЦЭМ!$B$39:$B$782,W$155)+'СЕТ СН'!$F$15</f>
        <v>232.17675273</v>
      </c>
      <c r="X161" s="36">
        <f>SUMIFS(СВЦЭМ!$E$39:$E$782,СВЦЭМ!$A$39:$A$782,$A161,СВЦЭМ!$B$39:$B$782,X$155)+'СЕТ СН'!$F$15</f>
        <v>239.01535218999999</v>
      </c>
      <c r="Y161" s="36">
        <f>SUMIFS(СВЦЭМ!$E$39:$E$782,СВЦЭМ!$A$39:$A$782,$A161,СВЦЭМ!$B$39:$B$782,Y$155)+'СЕТ СН'!$F$15</f>
        <v>241.92657839</v>
      </c>
    </row>
    <row r="162" spans="1:25" ht="15.75" x14ac:dyDescent="0.2">
      <c r="A162" s="35">
        <f t="shared" si="4"/>
        <v>45419</v>
      </c>
      <c r="B162" s="36">
        <f>SUMIFS(СВЦЭМ!$E$39:$E$782,СВЦЭМ!$A$39:$A$782,$A162,СВЦЭМ!$B$39:$B$782,B$155)+'СЕТ СН'!$F$15</f>
        <v>243.70766706000001</v>
      </c>
      <c r="C162" s="36">
        <f>SUMIFS(СВЦЭМ!$E$39:$E$782,СВЦЭМ!$A$39:$A$782,$A162,СВЦЭМ!$B$39:$B$782,C$155)+'СЕТ СН'!$F$15</f>
        <v>256.75280511</v>
      </c>
      <c r="D162" s="36">
        <f>SUMIFS(СВЦЭМ!$E$39:$E$782,СВЦЭМ!$A$39:$A$782,$A162,СВЦЭМ!$B$39:$B$782,D$155)+'СЕТ СН'!$F$15</f>
        <v>272.43424376000002</v>
      </c>
      <c r="E162" s="36">
        <f>SUMIFS(СВЦЭМ!$E$39:$E$782,СВЦЭМ!$A$39:$A$782,$A162,СВЦЭМ!$B$39:$B$782,E$155)+'СЕТ СН'!$F$15</f>
        <v>275.35571526000001</v>
      </c>
      <c r="F162" s="36">
        <f>SUMIFS(СВЦЭМ!$E$39:$E$782,СВЦЭМ!$A$39:$A$782,$A162,СВЦЭМ!$B$39:$B$782,F$155)+'СЕТ СН'!$F$15</f>
        <v>278.00768113999999</v>
      </c>
      <c r="G162" s="36">
        <f>SUMIFS(СВЦЭМ!$E$39:$E$782,СВЦЭМ!$A$39:$A$782,$A162,СВЦЭМ!$B$39:$B$782,G$155)+'СЕТ СН'!$F$15</f>
        <v>272.06994318</v>
      </c>
      <c r="H162" s="36">
        <f>SUMIFS(СВЦЭМ!$E$39:$E$782,СВЦЭМ!$A$39:$A$782,$A162,СВЦЭМ!$B$39:$B$782,H$155)+'СЕТ СН'!$F$15</f>
        <v>262.48441303999999</v>
      </c>
      <c r="I162" s="36">
        <f>SUMIFS(СВЦЭМ!$E$39:$E$782,СВЦЭМ!$A$39:$A$782,$A162,СВЦЭМ!$B$39:$B$782,I$155)+'СЕТ СН'!$F$15</f>
        <v>250.45298126</v>
      </c>
      <c r="J162" s="36">
        <f>SUMIFS(СВЦЭМ!$E$39:$E$782,СВЦЭМ!$A$39:$A$782,$A162,СВЦЭМ!$B$39:$B$782,J$155)+'СЕТ СН'!$F$15</f>
        <v>241.89474573000001</v>
      </c>
      <c r="K162" s="36">
        <f>SUMIFS(СВЦЭМ!$E$39:$E$782,СВЦЭМ!$A$39:$A$782,$A162,СВЦЭМ!$B$39:$B$782,K$155)+'СЕТ СН'!$F$15</f>
        <v>240.53770134000001</v>
      </c>
      <c r="L162" s="36">
        <f>SUMIFS(СВЦЭМ!$E$39:$E$782,СВЦЭМ!$A$39:$A$782,$A162,СВЦЭМ!$B$39:$B$782,L$155)+'СЕТ СН'!$F$15</f>
        <v>234.42328947999999</v>
      </c>
      <c r="M162" s="36">
        <f>SUMIFS(СВЦЭМ!$E$39:$E$782,СВЦЭМ!$A$39:$A$782,$A162,СВЦЭМ!$B$39:$B$782,M$155)+'СЕТ СН'!$F$15</f>
        <v>236.24166215</v>
      </c>
      <c r="N162" s="36">
        <f>SUMIFS(СВЦЭМ!$E$39:$E$782,СВЦЭМ!$A$39:$A$782,$A162,СВЦЭМ!$B$39:$B$782,N$155)+'СЕТ СН'!$F$15</f>
        <v>235.02820426</v>
      </c>
      <c r="O162" s="36">
        <f>SUMIFS(СВЦЭМ!$E$39:$E$782,СВЦЭМ!$A$39:$A$782,$A162,СВЦЭМ!$B$39:$B$782,O$155)+'СЕТ СН'!$F$15</f>
        <v>237.80290088999999</v>
      </c>
      <c r="P162" s="36">
        <f>SUMIFS(СВЦЭМ!$E$39:$E$782,СВЦЭМ!$A$39:$A$782,$A162,СВЦЭМ!$B$39:$B$782,P$155)+'СЕТ СН'!$F$15</f>
        <v>240.03876731</v>
      </c>
      <c r="Q162" s="36">
        <f>SUMIFS(СВЦЭМ!$E$39:$E$782,СВЦЭМ!$A$39:$A$782,$A162,СВЦЭМ!$B$39:$B$782,Q$155)+'СЕТ СН'!$F$15</f>
        <v>245.01249376999999</v>
      </c>
      <c r="R162" s="36">
        <f>SUMIFS(СВЦЭМ!$E$39:$E$782,СВЦЭМ!$A$39:$A$782,$A162,СВЦЭМ!$B$39:$B$782,R$155)+'СЕТ СН'!$F$15</f>
        <v>246.57765954000001</v>
      </c>
      <c r="S162" s="36">
        <f>SUMIFS(СВЦЭМ!$E$39:$E$782,СВЦЭМ!$A$39:$A$782,$A162,СВЦЭМ!$B$39:$B$782,S$155)+'СЕТ СН'!$F$15</f>
        <v>242.19108695</v>
      </c>
      <c r="T162" s="36">
        <f>SUMIFS(СВЦЭМ!$E$39:$E$782,СВЦЭМ!$A$39:$A$782,$A162,СВЦЭМ!$B$39:$B$782,T$155)+'СЕТ СН'!$F$15</f>
        <v>237.43210938999999</v>
      </c>
      <c r="U162" s="36">
        <f>SUMIFS(СВЦЭМ!$E$39:$E$782,СВЦЭМ!$A$39:$A$782,$A162,СВЦЭМ!$B$39:$B$782,U$155)+'СЕТ СН'!$F$15</f>
        <v>237.47562972</v>
      </c>
      <c r="V162" s="36">
        <f>SUMIFS(СВЦЭМ!$E$39:$E$782,СВЦЭМ!$A$39:$A$782,$A162,СВЦЭМ!$B$39:$B$782,V$155)+'СЕТ СН'!$F$15</f>
        <v>233.61668327999999</v>
      </c>
      <c r="W162" s="36">
        <f>SUMIFS(СВЦЭМ!$E$39:$E$782,СВЦЭМ!$A$39:$A$782,$A162,СВЦЭМ!$B$39:$B$782,W$155)+'СЕТ СН'!$F$15</f>
        <v>229.39746172</v>
      </c>
      <c r="X162" s="36">
        <f>SUMIFS(СВЦЭМ!$E$39:$E$782,СВЦЭМ!$A$39:$A$782,$A162,СВЦЭМ!$B$39:$B$782,X$155)+'СЕТ СН'!$F$15</f>
        <v>235.23757707999999</v>
      </c>
      <c r="Y162" s="36">
        <f>SUMIFS(СВЦЭМ!$E$39:$E$782,СВЦЭМ!$A$39:$A$782,$A162,СВЦЭМ!$B$39:$B$782,Y$155)+'СЕТ СН'!$F$15</f>
        <v>240.21590963</v>
      </c>
    </row>
    <row r="163" spans="1:25" ht="15.75" x14ac:dyDescent="0.2">
      <c r="A163" s="35">
        <f t="shared" si="4"/>
        <v>45420</v>
      </c>
      <c r="B163" s="36">
        <f>SUMIFS(СВЦЭМ!$E$39:$E$782,СВЦЭМ!$A$39:$A$782,$A163,СВЦЭМ!$B$39:$B$782,B$155)+'СЕТ СН'!$F$15</f>
        <v>239.28676766999999</v>
      </c>
      <c r="C163" s="36">
        <f>SUMIFS(СВЦЭМ!$E$39:$E$782,СВЦЭМ!$A$39:$A$782,$A163,СВЦЭМ!$B$39:$B$782,C$155)+'СЕТ СН'!$F$15</f>
        <v>247.40908168000001</v>
      </c>
      <c r="D163" s="36">
        <f>SUMIFS(СВЦЭМ!$E$39:$E$782,СВЦЭМ!$A$39:$A$782,$A163,СВЦЭМ!$B$39:$B$782,D$155)+'СЕТ СН'!$F$15</f>
        <v>253.83353609</v>
      </c>
      <c r="E163" s="36">
        <f>SUMIFS(СВЦЭМ!$E$39:$E$782,СВЦЭМ!$A$39:$A$782,$A163,СВЦЭМ!$B$39:$B$782,E$155)+'СЕТ СН'!$F$15</f>
        <v>257.62970025999999</v>
      </c>
      <c r="F163" s="36">
        <f>SUMIFS(СВЦЭМ!$E$39:$E$782,СВЦЭМ!$A$39:$A$782,$A163,СВЦЭМ!$B$39:$B$782,F$155)+'СЕТ СН'!$F$15</f>
        <v>259.85077203999998</v>
      </c>
      <c r="G163" s="36">
        <f>SUMIFS(СВЦЭМ!$E$39:$E$782,СВЦЭМ!$A$39:$A$782,$A163,СВЦЭМ!$B$39:$B$782,G$155)+'СЕТ СН'!$F$15</f>
        <v>255.80161552999999</v>
      </c>
      <c r="H163" s="36">
        <f>SUMIFS(СВЦЭМ!$E$39:$E$782,СВЦЭМ!$A$39:$A$782,$A163,СВЦЭМ!$B$39:$B$782,H$155)+'СЕТ СН'!$F$15</f>
        <v>246.5495482</v>
      </c>
      <c r="I163" s="36">
        <f>SUMIFS(СВЦЭМ!$E$39:$E$782,СВЦЭМ!$A$39:$A$782,$A163,СВЦЭМ!$B$39:$B$782,I$155)+'СЕТ СН'!$F$15</f>
        <v>234.25759484</v>
      </c>
      <c r="J163" s="36">
        <f>SUMIFS(СВЦЭМ!$E$39:$E$782,СВЦЭМ!$A$39:$A$782,$A163,СВЦЭМ!$B$39:$B$782,J$155)+'СЕТ СН'!$F$15</f>
        <v>225.24021776999999</v>
      </c>
      <c r="K163" s="36">
        <f>SUMIFS(СВЦЭМ!$E$39:$E$782,СВЦЭМ!$A$39:$A$782,$A163,СВЦЭМ!$B$39:$B$782,K$155)+'СЕТ СН'!$F$15</f>
        <v>223.46670248000001</v>
      </c>
      <c r="L163" s="36">
        <f>SUMIFS(СВЦЭМ!$E$39:$E$782,СВЦЭМ!$A$39:$A$782,$A163,СВЦЭМ!$B$39:$B$782,L$155)+'СЕТ СН'!$F$15</f>
        <v>220.77080337999999</v>
      </c>
      <c r="M163" s="36">
        <f>SUMIFS(СВЦЭМ!$E$39:$E$782,СВЦЭМ!$A$39:$A$782,$A163,СВЦЭМ!$B$39:$B$782,M$155)+'СЕТ СН'!$F$15</f>
        <v>220.45851084</v>
      </c>
      <c r="N163" s="36">
        <f>SUMIFS(СВЦЭМ!$E$39:$E$782,СВЦЭМ!$A$39:$A$782,$A163,СВЦЭМ!$B$39:$B$782,N$155)+'СЕТ СН'!$F$15</f>
        <v>221.03150478000001</v>
      </c>
      <c r="O163" s="36">
        <f>SUMIFS(СВЦЭМ!$E$39:$E$782,СВЦЭМ!$A$39:$A$782,$A163,СВЦЭМ!$B$39:$B$782,O$155)+'СЕТ СН'!$F$15</f>
        <v>224.57647562</v>
      </c>
      <c r="P163" s="36">
        <f>SUMIFS(СВЦЭМ!$E$39:$E$782,СВЦЭМ!$A$39:$A$782,$A163,СВЦЭМ!$B$39:$B$782,P$155)+'СЕТ СН'!$F$15</f>
        <v>226.58872079</v>
      </c>
      <c r="Q163" s="36">
        <f>SUMIFS(СВЦЭМ!$E$39:$E$782,СВЦЭМ!$A$39:$A$782,$A163,СВЦЭМ!$B$39:$B$782,Q$155)+'СЕТ СН'!$F$15</f>
        <v>230.13380398000001</v>
      </c>
      <c r="R163" s="36">
        <f>SUMIFS(СВЦЭМ!$E$39:$E$782,СВЦЭМ!$A$39:$A$782,$A163,СВЦЭМ!$B$39:$B$782,R$155)+'СЕТ СН'!$F$15</f>
        <v>230.61776853999999</v>
      </c>
      <c r="S163" s="36">
        <f>SUMIFS(СВЦЭМ!$E$39:$E$782,СВЦЭМ!$A$39:$A$782,$A163,СВЦЭМ!$B$39:$B$782,S$155)+'СЕТ СН'!$F$15</f>
        <v>229.08502246</v>
      </c>
      <c r="T163" s="36">
        <f>SUMIFS(СВЦЭМ!$E$39:$E$782,СВЦЭМ!$A$39:$A$782,$A163,СВЦЭМ!$B$39:$B$782,T$155)+'СЕТ СН'!$F$15</f>
        <v>226.88478258999999</v>
      </c>
      <c r="U163" s="36">
        <f>SUMIFS(СВЦЭМ!$E$39:$E$782,СВЦЭМ!$A$39:$A$782,$A163,СВЦЭМ!$B$39:$B$782,U$155)+'СЕТ СН'!$F$15</f>
        <v>224.75940036</v>
      </c>
      <c r="V163" s="36">
        <f>SUMIFS(СВЦЭМ!$E$39:$E$782,СВЦЭМ!$A$39:$A$782,$A163,СВЦЭМ!$B$39:$B$782,V$155)+'СЕТ СН'!$F$15</f>
        <v>221.65840421999999</v>
      </c>
      <c r="W163" s="36">
        <f>SUMIFS(СВЦЭМ!$E$39:$E$782,СВЦЭМ!$A$39:$A$782,$A163,СВЦЭМ!$B$39:$B$782,W$155)+'СЕТ СН'!$F$15</f>
        <v>217.44734693000001</v>
      </c>
      <c r="X163" s="36">
        <f>SUMIFS(СВЦЭМ!$E$39:$E$782,СВЦЭМ!$A$39:$A$782,$A163,СВЦЭМ!$B$39:$B$782,X$155)+'СЕТ СН'!$F$15</f>
        <v>218.19162385999999</v>
      </c>
      <c r="Y163" s="36">
        <f>SUMIFS(СВЦЭМ!$E$39:$E$782,СВЦЭМ!$A$39:$A$782,$A163,СВЦЭМ!$B$39:$B$782,Y$155)+'СЕТ СН'!$F$15</f>
        <v>221.46939592000001</v>
      </c>
    </row>
    <row r="164" spans="1:25" ht="15.75" x14ac:dyDescent="0.2">
      <c r="A164" s="35">
        <f t="shared" si="4"/>
        <v>45421</v>
      </c>
      <c r="B164" s="36">
        <f>SUMIFS(СВЦЭМ!$E$39:$E$782,СВЦЭМ!$A$39:$A$782,$A164,СВЦЭМ!$B$39:$B$782,B$155)+'СЕТ СН'!$F$15</f>
        <v>245.05400494</v>
      </c>
      <c r="C164" s="36">
        <f>SUMIFS(СВЦЭМ!$E$39:$E$782,СВЦЭМ!$A$39:$A$782,$A164,СВЦЭМ!$B$39:$B$782,C$155)+'СЕТ СН'!$F$15</f>
        <v>253.80856231999999</v>
      </c>
      <c r="D164" s="36">
        <f>SUMIFS(СВЦЭМ!$E$39:$E$782,СВЦЭМ!$A$39:$A$782,$A164,СВЦЭМ!$B$39:$B$782,D$155)+'СЕТ СН'!$F$15</f>
        <v>260.22919424000003</v>
      </c>
      <c r="E164" s="36">
        <f>SUMIFS(СВЦЭМ!$E$39:$E$782,СВЦЭМ!$A$39:$A$782,$A164,СВЦЭМ!$B$39:$B$782,E$155)+'СЕТ СН'!$F$15</f>
        <v>264.50931327000001</v>
      </c>
      <c r="F164" s="36">
        <f>SUMIFS(СВЦЭМ!$E$39:$E$782,СВЦЭМ!$A$39:$A$782,$A164,СВЦЭМ!$B$39:$B$782,F$155)+'СЕТ СН'!$F$15</f>
        <v>264.51923998000001</v>
      </c>
      <c r="G164" s="36">
        <f>SUMIFS(СВЦЭМ!$E$39:$E$782,СВЦЭМ!$A$39:$A$782,$A164,СВЦЭМ!$B$39:$B$782,G$155)+'СЕТ СН'!$F$15</f>
        <v>262.20474655999999</v>
      </c>
      <c r="H164" s="36">
        <f>SUMIFS(СВЦЭМ!$E$39:$E$782,СВЦЭМ!$A$39:$A$782,$A164,СВЦЭМ!$B$39:$B$782,H$155)+'СЕТ СН'!$F$15</f>
        <v>262.05072779</v>
      </c>
      <c r="I164" s="36">
        <f>SUMIFS(СВЦЭМ!$E$39:$E$782,СВЦЭМ!$A$39:$A$782,$A164,СВЦЭМ!$B$39:$B$782,I$155)+'СЕТ СН'!$F$15</f>
        <v>255.04117558999999</v>
      </c>
      <c r="J164" s="36">
        <f>SUMIFS(СВЦЭМ!$E$39:$E$782,СВЦЭМ!$A$39:$A$782,$A164,СВЦЭМ!$B$39:$B$782,J$155)+'СЕТ СН'!$F$15</f>
        <v>243.44829297000001</v>
      </c>
      <c r="K164" s="36">
        <f>SUMIFS(СВЦЭМ!$E$39:$E$782,СВЦЭМ!$A$39:$A$782,$A164,СВЦЭМ!$B$39:$B$782,K$155)+'СЕТ СН'!$F$15</f>
        <v>234.77050463</v>
      </c>
      <c r="L164" s="36">
        <f>SUMIFS(СВЦЭМ!$E$39:$E$782,СВЦЭМ!$A$39:$A$782,$A164,СВЦЭМ!$B$39:$B$782,L$155)+'СЕТ СН'!$F$15</f>
        <v>227.37188309999999</v>
      </c>
      <c r="M164" s="36">
        <f>SUMIFS(СВЦЭМ!$E$39:$E$782,СВЦЭМ!$A$39:$A$782,$A164,СВЦЭМ!$B$39:$B$782,M$155)+'СЕТ СН'!$F$15</f>
        <v>226.93828662999999</v>
      </c>
      <c r="N164" s="36">
        <f>SUMIFS(СВЦЭМ!$E$39:$E$782,СВЦЭМ!$A$39:$A$782,$A164,СВЦЭМ!$B$39:$B$782,N$155)+'СЕТ СН'!$F$15</f>
        <v>232.77180136999999</v>
      </c>
      <c r="O164" s="36">
        <f>SUMIFS(СВЦЭМ!$E$39:$E$782,СВЦЭМ!$A$39:$A$782,$A164,СВЦЭМ!$B$39:$B$782,O$155)+'СЕТ СН'!$F$15</f>
        <v>237.03694218999999</v>
      </c>
      <c r="P164" s="36">
        <f>SUMIFS(СВЦЭМ!$E$39:$E$782,СВЦЭМ!$A$39:$A$782,$A164,СВЦЭМ!$B$39:$B$782,P$155)+'СЕТ СН'!$F$15</f>
        <v>233.67846302999999</v>
      </c>
      <c r="Q164" s="36">
        <f>SUMIFS(СВЦЭМ!$E$39:$E$782,СВЦЭМ!$A$39:$A$782,$A164,СВЦЭМ!$B$39:$B$782,Q$155)+'СЕТ СН'!$F$15</f>
        <v>238.43910074999999</v>
      </c>
      <c r="R164" s="36">
        <f>SUMIFS(СВЦЭМ!$E$39:$E$782,СВЦЭМ!$A$39:$A$782,$A164,СВЦЭМ!$B$39:$B$782,R$155)+'СЕТ СН'!$F$15</f>
        <v>238.83506575999999</v>
      </c>
      <c r="S164" s="36">
        <f>SUMIFS(СВЦЭМ!$E$39:$E$782,СВЦЭМ!$A$39:$A$782,$A164,СВЦЭМ!$B$39:$B$782,S$155)+'СЕТ СН'!$F$15</f>
        <v>237.96291497000001</v>
      </c>
      <c r="T164" s="36">
        <f>SUMIFS(СВЦЭМ!$E$39:$E$782,СВЦЭМ!$A$39:$A$782,$A164,СВЦЭМ!$B$39:$B$782,T$155)+'СЕТ СН'!$F$15</f>
        <v>232.80403544000001</v>
      </c>
      <c r="U164" s="36">
        <f>SUMIFS(СВЦЭМ!$E$39:$E$782,СВЦЭМ!$A$39:$A$782,$A164,СВЦЭМ!$B$39:$B$782,U$155)+'СЕТ СН'!$F$15</f>
        <v>232.23830722</v>
      </c>
      <c r="V164" s="36">
        <f>SUMIFS(СВЦЭМ!$E$39:$E$782,СВЦЭМ!$A$39:$A$782,$A164,СВЦЭМ!$B$39:$B$782,V$155)+'СЕТ СН'!$F$15</f>
        <v>225.48446697</v>
      </c>
      <c r="W164" s="36">
        <f>SUMIFS(СВЦЭМ!$E$39:$E$782,СВЦЭМ!$A$39:$A$782,$A164,СВЦЭМ!$B$39:$B$782,W$155)+'СЕТ СН'!$F$15</f>
        <v>220.22797009999999</v>
      </c>
      <c r="X164" s="36">
        <f>SUMIFS(СВЦЭМ!$E$39:$E$782,СВЦЭМ!$A$39:$A$782,$A164,СВЦЭМ!$B$39:$B$782,X$155)+'СЕТ СН'!$F$15</f>
        <v>226.6026986</v>
      </c>
      <c r="Y164" s="36">
        <f>SUMIFS(СВЦЭМ!$E$39:$E$782,СВЦЭМ!$A$39:$A$782,$A164,СВЦЭМ!$B$39:$B$782,Y$155)+'СЕТ СН'!$F$15</f>
        <v>237.24600781000001</v>
      </c>
    </row>
    <row r="165" spans="1:25" ht="15.75" x14ac:dyDescent="0.2">
      <c r="A165" s="35">
        <f t="shared" si="4"/>
        <v>45422</v>
      </c>
      <c r="B165" s="36">
        <f>SUMIFS(СВЦЭМ!$E$39:$E$782,СВЦЭМ!$A$39:$A$782,$A165,СВЦЭМ!$B$39:$B$782,B$155)+'СЕТ СН'!$F$15</f>
        <v>252.26154954</v>
      </c>
      <c r="C165" s="36">
        <f>SUMIFS(СВЦЭМ!$E$39:$E$782,СВЦЭМ!$A$39:$A$782,$A165,СВЦЭМ!$B$39:$B$782,C$155)+'СЕТ СН'!$F$15</f>
        <v>260.36439625000003</v>
      </c>
      <c r="D165" s="36">
        <f>SUMIFS(СВЦЭМ!$E$39:$E$782,СВЦЭМ!$A$39:$A$782,$A165,СВЦЭМ!$B$39:$B$782,D$155)+'СЕТ СН'!$F$15</f>
        <v>264.18548834000001</v>
      </c>
      <c r="E165" s="36">
        <f>SUMIFS(СВЦЭМ!$E$39:$E$782,СВЦЭМ!$A$39:$A$782,$A165,СВЦЭМ!$B$39:$B$782,E$155)+'СЕТ СН'!$F$15</f>
        <v>268.46542799000002</v>
      </c>
      <c r="F165" s="36">
        <f>SUMIFS(СВЦЭМ!$E$39:$E$782,СВЦЭМ!$A$39:$A$782,$A165,СВЦЭМ!$B$39:$B$782,F$155)+'СЕТ СН'!$F$15</f>
        <v>268.33449230999997</v>
      </c>
      <c r="G165" s="36">
        <f>SUMIFS(СВЦЭМ!$E$39:$E$782,СВЦЭМ!$A$39:$A$782,$A165,СВЦЭМ!$B$39:$B$782,G$155)+'СЕТ СН'!$F$15</f>
        <v>268.67725051999997</v>
      </c>
      <c r="H165" s="36">
        <f>SUMIFS(СВЦЭМ!$E$39:$E$782,СВЦЭМ!$A$39:$A$782,$A165,СВЦЭМ!$B$39:$B$782,H$155)+'СЕТ СН'!$F$15</f>
        <v>263.08142801000002</v>
      </c>
      <c r="I165" s="36">
        <f>SUMIFS(СВЦЭМ!$E$39:$E$782,СВЦЭМ!$A$39:$A$782,$A165,СВЦЭМ!$B$39:$B$782,I$155)+'СЕТ СН'!$F$15</f>
        <v>256.53894796999998</v>
      </c>
      <c r="J165" s="36">
        <f>SUMIFS(СВЦЭМ!$E$39:$E$782,СВЦЭМ!$A$39:$A$782,$A165,СВЦЭМ!$B$39:$B$782,J$155)+'СЕТ СН'!$F$15</f>
        <v>244.80019551000001</v>
      </c>
      <c r="K165" s="36">
        <f>SUMIFS(СВЦЭМ!$E$39:$E$782,СВЦЭМ!$A$39:$A$782,$A165,СВЦЭМ!$B$39:$B$782,K$155)+'СЕТ СН'!$F$15</f>
        <v>235.80513712000001</v>
      </c>
      <c r="L165" s="36">
        <f>SUMIFS(СВЦЭМ!$E$39:$E$782,СВЦЭМ!$A$39:$A$782,$A165,СВЦЭМ!$B$39:$B$782,L$155)+'СЕТ СН'!$F$15</f>
        <v>229.24279371</v>
      </c>
      <c r="M165" s="36">
        <f>SUMIFS(СВЦЭМ!$E$39:$E$782,СВЦЭМ!$A$39:$A$782,$A165,СВЦЭМ!$B$39:$B$782,M$155)+'СЕТ СН'!$F$15</f>
        <v>229.42114656999999</v>
      </c>
      <c r="N165" s="36">
        <f>SUMIFS(СВЦЭМ!$E$39:$E$782,СВЦЭМ!$A$39:$A$782,$A165,СВЦЭМ!$B$39:$B$782,N$155)+'СЕТ СН'!$F$15</f>
        <v>231.56033078999999</v>
      </c>
      <c r="O165" s="36">
        <f>SUMIFS(СВЦЭМ!$E$39:$E$782,СВЦЭМ!$A$39:$A$782,$A165,СВЦЭМ!$B$39:$B$782,O$155)+'СЕТ СН'!$F$15</f>
        <v>233.1535116</v>
      </c>
      <c r="P165" s="36">
        <f>SUMIFS(СВЦЭМ!$E$39:$E$782,СВЦЭМ!$A$39:$A$782,$A165,СВЦЭМ!$B$39:$B$782,P$155)+'СЕТ СН'!$F$15</f>
        <v>234.15435751000001</v>
      </c>
      <c r="Q165" s="36">
        <f>SUMIFS(СВЦЭМ!$E$39:$E$782,СВЦЭМ!$A$39:$A$782,$A165,СВЦЭМ!$B$39:$B$782,Q$155)+'СЕТ СН'!$F$15</f>
        <v>238.72253222000001</v>
      </c>
      <c r="R165" s="36">
        <f>SUMIFS(СВЦЭМ!$E$39:$E$782,СВЦЭМ!$A$39:$A$782,$A165,СВЦЭМ!$B$39:$B$782,R$155)+'СЕТ СН'!$F$15</f>
        <v>240.98947357</v>
      </c>
      <c r="S165" s="36">
        <f>SUMIFS(СВЦЭМ!$E$39:$E$782,СВЦЭМ!$A$39:$A$782,$A165,СВЦЭМ!$B$39:$B$782,S$155)+'СЕТ СН'!$F$15</f>
        <v>240.32999052</v>
      </c>
      <c r="T165" s="36">
        <f>SUMIFS(СВЦЭМ!$E$39:$E$782,СВЦЭМ!$A$39:$A$782,$A165,СВЦЭМ!$B$39:$B$782,T$155)+'СЕТ СН'!$F$15</f>
        <v>235.65276333</v>
      </c>
      <c r="U165" s="36">
        <f>SUMIFS(СВЦЭМ!$E$39:$E$782,СВЦЭМ!$A$39:$A$782,$A165,СВЦЭМ!$B$39:$B$782,U$155)+'СЕТ СН'!$F$15</f>
        <v>232.75375500999999</v>
      </c>
      <c r="V165" s="36">
        <f>SUMIFS(СВЦЭМ!$E$39:$E$782,СВЦЭМ!$A$39:$A$782,$A165,СВЦЭМ!$B$39:$B$782,V$155)+'СЕТ СН'!$F$15</f>
        <v>227.36531126</v>
      </c>
      <c r="W165" s="36">
        <f>SUMIFS(СВЦЭМ!$E$39:$E$782,СВЦЭМ!$A$39:$A$782,$A165,СВЦЭМ!$B$39:$B$782,W$155)+'СЕТ СН'!$F$15</f>
        <v>226.36592578</v>
      </c>
      <c r="X165" s="36">
        <f>SUMIFS(СВЦЭМ!$E$39:$E$782,СВЦЭМ!$A$39:$A$782,$A165,СВЦЭМ!$B$39:$B$782,X$155)+'СЕТ СН'!$F$15</f>
        <v>231.66313557999999</v>
      </c>
      <c r="Y165" s="36">
        <f>SUMIFS(СВЦЭМ!$E$39:$E$782,СВЦЭМ!$A$39:$A$782,$A165,СВЦЭМ!$B$39:$B$782,Y$155)+'СЕТ СН'!$F$15</f>
        <v>239.60634074000001</v>
      </c>
    </row>
    <row r="166" spans="1:25" ht="15.75" x14ac:dyDescent="0.2">
      <c r="A166" s="35">
        <f t="shared" si="4"/>
        <v>45423</v>
      </c>
      <c r="B166" s="36">
        <f>SUMIFS(СВЦЭМ!$E$39:$E$782,СВЦЭМ!$A$39:$A$782,$A166,СВЦЭМ!$B$39:$B$782,B$155)+'СЕТ СН'!$F$15</f>
        <v>246.54450967</v>
      </c>
      <c r="C166" s="36">
        <f>SUMIFS(СВЦЭМ!$E$39:$E$782,СВЦЭМ!$A$39:$A$782,$A166,СВЦЭМ!$B$39:$B$782,C$155)+'СЕТ СН'!$F$15</f>
        <v>261.21663508</v>
      </c>
      <c r="D166" s="36">
        <f>SUMIFS(СВЦЭМ!$E$39:$E$782,СВЦЭМ!$A$39:$A$782,$A166,СВЦЭМ!$B$39:$B$782,D$155)+'СЕТ СН'!$F$15</f>
        <v>265.28242270999999</v>
      </c>
      <c r="E166" s="36">
        <f>SUMIFS(СВЦЭМ!$E$39:$E$782,СВЦЭМ!$A$39:$A$782,$A166,СВЦЭМ!$B$39:$B$782,E$155)+'СЕТ СН'!$F$15</f>
        <v>267.48860751000001</v>
      </c>
      <c r="F166" s="36">
        <f>SUMIFS(СВЦЭМ!$E$39:$E$782,СВЦЭМ!$A$39:$A$782,$A166,СВЦЭМ!$B$39:$B$782,F$155)+'СЕТ СН'!$F$15</f>
        <v>269.65822508000002</v>
      </c>
      <c r="G166" s="36">
        <f>SUMIFS(СВЦЭМ!$E$39:$E$782,СВЦЭМ!$A$39:$A$782,$A166,СВЦЭМ!$B$39:$B$782,G$155)+'СЕТ СН'!$F$15</f>
        <v>267.67950439999998</v>
      </c>
      <c r="H166" s="36">
        <f>SUMIFS(СВЦЭМ!$E$39:$E$782,СВЦЭМ!$A$39:$A$782,$A166,СВЦЭМ!$B$39:$B$782,H$155)+'СЕТ СН'!$F$15</f>
        <v>262.49457075999999</v>
      </c>
      <c r="I166" s="36">
        <f>SUMIFS(СВЦЭМ!$E$39:$E$782,СВЦЭМ!$A$39:$A$782,$A166,СВЦЭМ!$B$39:$B$782,I$155)+'СЕТ СН'!$F$15</f>
        <v>257.67423711999999</v>
      </c>
      <c r="J166" s="36">
        <f>SUMIFS(СВЦЭМ!$E$39:$E$782,СВЦЭМ!$A$39:$A$782,$A166,СВЦЭМ!$B$39:$B$782,J$155)+'СЕТ СН'!$F$15</f>
        <v>245.79146818999999</v>
      </c>
      <c r="K166" s="36">
        <f>SUMIFS(СВЦЭМ!$E$39:$E$782,СВЦЭМ!$A$39:$A$782,$A166,СВЦЭМ!$B$39:$B$782,K$155)+'СЕТ СН'!$F$15</f>
        <v>239.87139092000001</v>
      </c>
      <c r="L166" s="36">
        <f>SUMIFS(СВЦЭМ!$E$39:$E$782,СВЦЭМ!$A$39:$A$782,$A166,СВЦЭМ!$B$39:$B$782,L$155)+'СЕТ СН'!$F$15</f>
        <v>234.90740585</v>
      </c>
      <c r="M166" s="36">
        <f>SUMIFS(СВЦЭМ!$E$39:$E$782,СВЦЭМ!$A$39:$A$782,$A166,СВЦЭМ!$B$39:$B$782,M$155)+'СЕТ СН'!$F$15</f>
        <v>235.31611268</v>
      </c>
      <c r="N166" s="36">
        <f>SUMIFS(СВЦЭМ!$E$39:$E$782,СВЦЭМ!$A$39:$A$782,$A166,СВЦЭМ!$B$39:$B$782,N$155)+'СЕТ СН'!$F$15</f>
        <v>237.1953729</v>
      </c>
      <c r="O166" s="36">
        <f>SUMIFS(СВЦЭМ!$E$39:$E$782,СВЦЭМ!$A$39:$A$782,$A166,СВЦЭМ!$B$39:$B$782,O$155)+'СЕТ СН'!$F$15</f>
        <v>239.98632406999999</v>
      </c>
      <c r="P166" s="36">
        <f>SUMIFS(СВЦЭМ!$E$39:$E$782,СВЦЭМ!$A$39:$A$782,$A166,СВЦЭМ!$B$39:$B$782,P$155)+'СЕТ СН'!$F$15</f>
        <v>242.33224874999999</v>
      </c>
      <c r="Q166" s="36">
        <f>SUMIFS(СВЦЭМ!$E$39:$E$782,СВЦЭМ!$A$39:$A$782,$A166,СВЦЭМ!$B$39:$B$782,Q$155)+'СЕТ СН'!$F$15</f>
        <v>244.56183206</v>
      </c>
      <c r="R166" s="36">
        <f>SUMIFS(СВЦЭМ!$E$39:$E$782,СВЦЭМ!$A$39:$A$782,$A166,СВЦЭМ!$B$39:$B$782,R$155)+'СЕТ СН'!$F$15</f>
        <v>245.37040658999999</v>
      </c>
      <c r="S166" s="36">
        <f>SUMIFS(СВЦЭМ!$E$39:$E$782,СВЦЭМ!$A$39:$A$782,$A166,СВЦЭМ!$B$39:$B$782,S$155)+'СЕТ СН'!$F$15</f>
        <v>243.74240695</v>
      </c>
      <c r="T166" s="36">
        <f>SUMIFS(СВЦЭМ!$E$39:$E$782,СВЦЭМ!$A$39:$A$782,$A166,СВЦЭМ!$B$39:$B$782,T$155)+'СЕТ СН'!$F$15</f>
        <v>241.6625755</v>
      </c>
      <c r="U166" s="36">
        <f>SUMIFS(СВЦЭМ!$E$39:$E$782,СВЦЭМ!$A$39:$A$782,$A166,СВЦЭМ!$B$39:$B$782,U$155)+'СЕТ СН'!$F$15</f>
        <v>240.20278958</v>
      </c>
      <c r="V166" s="36">
        <f>SUMIFS(СВЦЭМ!$E$39:$E$782,СВЦЭМ!$A$39:$A$782,$A166,СВЦЭМ!$B$39:$B$782,V$155)+'СЕТ СН'!$F$15</f>
        <v>235.13030234999999</v>
      </c>
      <c r="W166" s="36">
        <f>SUMIFS(СВЦЭМ!$E$39:$E$782,СВЦЭМ!$A$39:$A$782,$A166,СВЦЭМ!$B$39:$B$782,W$155)+'СЕТ СН'!$F$15</f>
        <v>232.67320107</v>
      </c>
      <c r="X166" s="36">
        <f>SUMIFS(СВЦЭМ!$E$39:$E$782,СВЦЭМ!$A$39:$A$782,$A166,СВЦЭМ!$B$39:$B$782,X$155)+'СЕТ СН'!$F$15</f>
        <v>236.63053477</v>
      </c>
      <c r="Y166" s="36">
        <f>SUMIFS(СВЦЭМ!$E$39:$E$782,СВЦЭМ!$A$39:$A$782,$A166,СВЦЭМ!$B$39:$B$782,Y$155)+'СЕТ СН'!$F$15</f>
        <v>244.96474671999999</v>
      </c>
    </row>
    <row r="167" spans="1:25" ht="15.75" x14ac:dyDescent="0.2">
      <c r="A167" s="35">
        <f t="shared" si="4"/>
        <v>45424</v>
      </c>
      <c r="B167" s="36">
        <f>SUMIFS(СВЦЭМ!$E$39:$E$782,СВЦЭМ!$A$39:$A$782,$A167,СВЦЭМ!$B$39:$B$782,B$155)+'СЕТ СН'!$F$15</f>
        <v>257.42723889000001</v>
      </c>
      <c r="C167" s="36">
        <f>SUMIFS(СВЦЭМ!$E$39:$E$782,СВЦЭМ!$A$39:$A$782,$A167,СВЦЭМ!$B$39:$B$782,C$155)+'СЕТ СН'!$F$15</f>
        <v>264.10518895000001</v>
      </c>
      <c r="D167" s="36">
        <f>SUMIFS(СВЦЭМ!$E$39:$E$782,СВЦЭМ!$A$39:$A$782,$A167,СВЦЭМ!$B$39:$B$782,D$155)+'СЕТ СН'!$F$15</f>
        <v>268.38881170000002</v>
      </c>
      <c r="E167" s="36">
        <f>SUMIFS(СВЦЭМ!$E$39:$E$782,СВЦЭМ!$A$39:$A$782,$A167,СВЦЭМ!$B$39:$B$782,E$155)+'СЕТ СН'!$F$15</f>
        <v>271.87824257</v>
      </c>
      <c r="F167" s="36">
        <f>SUMIFS(СВЦЭМ!$E$39:$E$782,СВЦЭМ!$A$39:$A$782,$A167,СВЦЭМ!$B$39:$B$782,F$155)+'СЕТ СН'!$F$15</f>
        <v>273.76574004999998</v>
      </c>
      <c r="G167" s="36">
        <f>SUMIFS(СВЦЭМ!$E$39:$E$782,СВЦЭМ!$A$39:$A$782,$A167,СВЦЭМ!$B$39:$B$782,G$155)+'СЕТ СН'!$F$15</f>
        <v>270.90539625999997</v>
      </c>
      <c r="H167" s="36">
        <f>SUMIFS(СВЦЭМ!$E$39:$E$782,СВЦЭМ!$A$39:$A$782,$A167,СВЦЭМ!$B$39:$B$782,H$155)+'СЕТ СН'!$F$15</f>
        <v>267.34616129</v>
      </c>
      <c r="I167" s="36">
        <f>SUMIFS(СВЦЭМ!$E$39:$E$782,СВЦЭМ!$A$39:$A$782,$A167,СВЦЭМ!$B$39:$B$782,I$155)+'СЕТ СН'!$F$15</f>
        <v>262.27494435</v>
      </c>
      <c r="J167" s="36">
        <f>SUMIFS(СВЦЭМ!$E$39:$E$782,СВЦЭМ!$A$39:$A$782,$A167,СВЦЭМ!$B$39:$B$782,J$155)+'СЕТ СН'!$F$15</f>
        <v>249.65690875000001</v>
      </c>
      <c r="K167" s="36">
        <f>SUMIFS(СВЦЭМ!$E$39:$E$782,СВЦЭМ!$A$39:$A$782,$A167,СВЦЭМ!$B$39:$B$782,K$155)+'СЕТ СН'!$F$15</f>
        <v>237.80700299</v>
      </c>
      <c r="L167" s="36">
        <f>SUMIFS(СВЦЭМ!$E$39:$E$782,СВЦЭМ!$A$39:$A$782,$A167,СВЦЭМ!$B$39:$B$782,L$155)+'СЕТ СН'!$F$15</f>
        <v>234.84668452</v>
      </c>
      <c r="M167" s="36">
        <f>SUMIFS(СВЦЭМ!$E$39:$E$782,СВЦЭМ!$A$39:$A$782,$A167,СВЦЭМ!$B$39:$B$782,M$155)+'СЕТ СН'!$F$15</f>
        <v>234.04228412000001</v>
      </c>
      <c r="N167" s="36">
        <f>SUMIFS(СВЦЭМ!$E$39:$E$782,СВЦЭМ!$A$39:$A$782,$A167,СВЦЭМ!$B$39:$B$782,N$155)+'СЕТ СН'!$F$15</f>
        <v>236.06758578</v>
      </c>
      <c r="O167" s="36">
        <f>SUMIFS(СВЦЭМ!$E$39:$E$782,СВЦЭМ!$A$39:$A$782,$A167,СВЦЭМ!$B$39:$B$782,O$155)+'СЕТ СН'!$F$15</f>
        <v>240.19361465</v>
      </c>
      <c r="P167" s="36">
        <f>SUMIFS(СВЦЭМ!$E$39:$E$782,СВЦЭМ!$A$39:$A$782,$A167,СВЦЭМ!$B$39:$B$782,P$155)+'СЕТ СН'!$F$15</f>
        <v>242.33874900000001</v>
      </c>
      <c r="Q167" s="36">
        <f>SUMIFS(СВЦЭМ!$E$39:$E$782,СВЦЭМ!$A$39:$A$782,$A167,СВЦЭМ!$B$39:$B$782,Q$155)+'СЕТ СН'!$F$15</f>
        <v>245.78425546</v>
      </c>
      <c r="R167" s="36">
        <f>SUMIFS(СВЦЭМ!$E$39:$E$782,СВЦЭМ!$A$39:$A$782,$A167,СВЦЭМ!$B$39:$B$782,R$155)+'СЕТ СН'!$F$15</f>
        <v>248.08989363000001</v>
      </c>
      <c r="S167" s="36">
        <f>SUMIFS(СВЦЭМ!$E$39:$E$782,СВЦЭМ!$A$39:$A$782,$A167,СВЦЭМ!$B$39:$B$782,S$155)+'СЕТ СН'!$F$15</f>
        <v>246.10884071000001</v>
      </c>
      <c r="T167" s="36">
        <f>SUMIFS(СВЦЭМ!$E$39:$E$782,СВЦЭМ!$A$39:$A$782,$A167,СВЦЭМ!$B$39:$B$782,T$155)+'СЕТ СН'!$F$15</f>
        <v>239.97150877999999</v>
      </c>
      <c r="U167" s="36">
        <f>SUMIFS(СВЦЭМ!$E$39:$E$782,СВЦЭМ!$A$39:$A$782,$A167,СВЦЭМ!$B$39:$B$782,U$155)+'СЕТ СН'!$F$15</f>
        <v>230.28221156000001</v>
      </c>
      <c r="V167" s="36">
        <f>SUMIFS(СВЦЭМ!$E$39:$E$782,СВЦЭМ!$A$39:$A$782,$A167,СВЦЭМ!$B$39:$B$782,V$155)+'СЕТ СН'!$F$15</f>
        <v>224.40203701999999</v>
      </c>
      <c r="W167" s="36">
        <f>SUMIFS(СВЦЭМ!$E$39:$E$782,СВЦЭМ!$A$39:$A$782,$A167,СВЦЭМ!$B$39:$B$782,W$155)+'СЕТ СН'!$F$15</f>
        <v>220.58329420000001</v>
      </c>
      <c r="X167" s="36">
        <f>SUMIFS(СВЦЭМ!$E$39:$E$782,СВЦЭМ!$A$39:$A$782,$A167,СВЦЭМ!$B$39:$B$782,X$155)+'СЕТ СН'!$F$15</f>
        <v>226.81919134</v>
      </c>
      <c r="Y167" s="36">
        <f>SUMIFS(СВЦЭМ!$E$39:$E$782,СВЦЭМ!$A$39:$A$782,$A167,СВЦЭМ!$B$39:$B$782,Y$155)+'СЕТ СН'!$F$15</f>
        <v>233.87075788000001</v>
      </c>
    </row>
    <row r="168" spans="1:25" ht="15.75" x14ac:dyDescent="0.2">
      <c r="A168" s="35">
        <f t="shared" si="4"/>
        <v>45425</v>
      </c>
      <c r="B168" s="36">
        <f>SUMIFS(СВЦЭМ!$E$39:$E$782,СВЦЭМ!$A$39:$A$782,$A168,СВЦЭМ!$B$39:$B$782,B$155)+'СЕТ СН'!$F$15</f>
        <v>241.7649941</v>
      </c>
      <c r="C168" s="36">
        <f>SUMIFS(СВЦЭМ!$E$39:$E$782,СВЦЭМ!$A$39:$A$782,$A168,СВЦЭМ!$B$39:$B$782,C$155)+'СЕТ СН'!$F$15</f>
        <v>252.96334730999999</v>
      </c>
      <c r="D168" s="36">
        <f>SUMIFS(СВЦЭМ!$E$39:$E$782,СВЦЭМ!$A$39:$A$782,$A168,СВЦЭМ!$B$39:$B$782,D$155)+'СЕТ СН'!$F$15</f>
        <v>260.84399073999998</v>
      </c>
      <c r="E168" s="36">
        <f>SUMIFS(СВЦЭМ!$E$39:$E$782,СВЦЭМ!$A$39:$A$782,$A168,СВЦЭМ!$B$39:$B$782,E$155)+'СЕТ СН'!$F$15</f>
        <v>270.61337827</v>
      </c>
      <c r="F168" s="36">
        <f>SUMIFS(СВЦЭМ!$E$39:$E$782,СВЦЭМ!$A$39:$A$782,$A168,СВЦЭМ!$B$39:$B$782,F$155)+'СЕТ СН'!$F$15</f>
        <v>272.15352953000001</v>
      </c>
      <c r="G168" s="36">
        <f>SUMIFS(СВЦЭМ!$E$39:$E$782,СВЦЭМ!$A$39:$A$782,$A168,СВЦЭМ!$B$39:$B$782,G$155)+'СЕТ СН'!$F$15</f>
        <v>268.31348111</v>
      </c>
      <c r="H168" s="36">
        <f>SUMIFS(СВЦЭМ!$E$39:$E$782,СВЦЭМ!$A$39:$A$782,$A168,СВЦЭМ!$B$39:$B$782,H$155)+'СЕТ СН'!$F$15</f>
        <v>260.86134546</v>
      </c>
      <c r="I168" s="36">
        <f>SUMIFS(СВЦЭМ!$E$39:$E$782,СВЦЭМ!$A$39:$A$782,$A168,СВЦЭМ!$B$39:$B$782,I$155)+'СЕТ СН'!$F$15</f>
        <v>247.02387948000001</v>
      </c>
      <c r="J168" s="36">
        <f>SUMIFS(СВЦЭМ!$E$39:$E$782,СВЦЭМ!$A$39:$A$782,$A168,СВЦЭМ!$B$39:$B$782,J$155)+'СЕТ СН'!$F$15</f>
        <v>242.47786065</v>
      </c>
      <c r="K168" s="36">
        <f>SUMIFS(СВЦЭМ!$E$39:$E$782,СВЦЭМ!$A$39:$A$782,$A168,СВЦЭМ!$B$39:$B$782,K$155)+'СЕТ СН'!$F$15</f>
        <v>239.40424476999999</v>
      </c>
      <c r="L168" s="36">
        <f>SUMIFS(СВЦЭМ!$E$39:$E$782,СВЦЭМ!$A$39:$A$782,$A168,СВЦЭМ!$B$39:$B$782,L$155)+'СЕТ СН'!$F$15</f>
        <v>234.96654341000001</v>
      </c>
      <c r="M168" s="36">
        <f>SUMIFS(СВЦЭМ!$E$39:$E$782,СВЦЭМ!$A$39:$A$782,$A168,СВЦЭМ!$B$39:$B$782,M$155)+'СЕТ СН'!$F$15</f>
        <v>237.51885446</v>
      </c>
      <c r="N168" s="36">
        <f>SUMIFS(СВЦЭМ!$E$39:$E$782,СВЦЭМ!$A$39:$A$782,$A168,СВЦЭМ!$B$39:$B$782,N$155)+'СЕТ СН'!$F$15</f>
        <v>241.56627227999999</v>
      </c>
      <c r="O168" s="36">
        <f>SUMIFS(СВЦЭМ!$E$39:$E$782,СВЦЭМ!$A$39:$A$782,$A168,СВЦЭМ!$B$39:$B$782,O$155)+'СЕТ СН'!$F$15</f>
        <v>242.44110140999999</v>
      </c>
      <c r="P168" s="36">
        <f>SUMIFS(СВЦЭМ!$E$39:$E$782,СВЦЭМ!$A$39:$A$782,$A168,СВЦЭМ!$B$39:$B$782,P$155)+'СЕТ СН'!$F$15</f>
        <v>243.1672293</v>
      </c>
      <c r="Q168" s="36">
        <f>SUMIFS(СВЦЭМ!$E$39:$E$782,СВЦЭМ!$A$39:$A$782,$A168,СВЦЭМ!$B$39:$B$782,Q$155)+'СЕТ СН'!$F$15</f>
        <v>247.26172356999999</v>
      </c>
      <c r="R168" s="36">
        <f>SUMIFS(СВЦЭМ!$E$39:$E$782,СВЦЭМ!$A$39:$A$782,$A168,СВЦЭМ!$B$39:$B$782,R$155)+'СЕТ СН'!$F$15</f>
        <v>249.22137248999999</v>
      </c>
      <c r="S168" s="36">
        <f>SUMIFS(СВЦЭМ!$E$39:$E$782,СВЦЭМ!$A$39:$A$782,$A168,СВЦЭМ!$B$39:$B$782,S$155)+'СЕТ СН'!$F$15</f>
        <v>247.89979220999999</v>
      </c>
      <c r="T168" s="36">
        <f>SUMIFS(СВЦЭМ!$E$39:$E$782,СВЦЭМ!$A$39:$A$782,$A168,СВЦЭМ!$B$39:$B$782,T$155)+'СЕТ СН'!$F$15</f>
        <v>242.79099124999999</v>
      </c>
      <c r="U168" s="36">
        <f>SUMIFS(СВЦЭМ!$E$39:$E$782,СВЦЭМ!$A$39:$A$782,$A168,СВЦЭМ!$B$39:$B$782,U$155)+'СЕТ СН'!$F$15</f>
        <v>241.61633549999999</v>
      </c>
      <c r="V168" s="36">
        <f>SUMIFS(СВЦЭМ!$E$39:$E$782,СВЦЭМ!$A$39:$A$782,$A168,СВЦЭМ!$B$39:$B$782,V$155)+'СЕТ СН'!$F$15</f>
        <v>236.24344013999999</v>
      </c>
      <c r="W168" s="36">
        <f>SUMIFS(СВЦЭМ!$E$39:$E$782,СВЦЭМ!$A$39:$A$782,$A168,СВЦЭМ!$B$39:$B$782,W$155)+'СЕТ СН'!$F$15</f>
        <v>233.02898646</v>
      </c>
      <c r="X168" s="36">
        <f>SUMIFS(СВЦЭМ!$E$39:$E$782,СВЦЭМ!$A$39:$A$782,$A168,СВЦЭМ!$B$39:$B$782,X$155)+'СЕТ СН'!$F$15</f>
        <v>238.67454832000001</v>
      </c>
      <c r="Y168" s="36">
        <f>SUMIFS(СВЦЭМ!$E$39:$E$782,СВЦЭМ!$A$39:$A$782,$A168,СВЦЭМ!$B$39:$B$782,Y$155)+'СЕТ СН'!$F$15</f>
        <v>242.88546259</v>
      </c>
    </row>
    <row r="169" spans="1:25" ht="15.75" x14ac:dyDescent="0.2">
      <c r="A169" s="35">
        <f t="shared" si="4"/>
        <v>45426</v>
      </c>
      <c r="B169" s="36">
        <f>SUMIFS(СВЦЭМ!$E$39:$E$782,СВЦЭМ!$A$39:$A$782,$A169,СВЦЭМ!$B$39:$B$782,B$155)+'СЕТ СН'!$F$15</f>
        <v>257.66620797000002</v>
      </c>
      <c r="C169" s="36">
        <f>SUMIFS(СВЦЭМ!$E$39:$E$782,СВЦЭМ!$A$39:$A$782,$A169,СВЦЭМ!$B$39:$B$782,C$155)+'СЕТ СН'!$F$15</f>
        <v>265.4912357</v>
      </c>
      <c r="D169" s="36">
        <f>SUMIFS(СВЦЭМ!$E$39:$E$782,СВЦЭМ!$A$39:$A$782,$A169,СВЦЭМ!$B$39:$B$782,D$155)+'СЕТ СН'!$F$15</f>
        <v>265.94230291000002</v>
      </c>
      <c r="E169" s="36">
        <f>SUMIFS(СВЦЭМ!$E$39:$E$782,СВЦЭМ!$A$39:$A$782,$A169,СВЦЭМ!$B$39:$B$782,E$155)+'СЕТ СН'!$F$15</f>
        <v>273.36858892999999</v>
      </c>
      <c r="F169" s="36">
        <f>SUMIFS(СВЦЭМ!$E$39:$E$782,СВЦЭМ!$A$39:$A$782,$A169,СВЦЭМ!$B$39:$B$782,F$155)+'СЕТ СН'!$F$15</f>
        <v>273.96633858000001</v>
      </c>
      <c r="G169" s="36">
        <f>SUMIFS(СВЦЭМ!$E$39:$E$782,СВЦЭМ!$A$39:$A$782,$A169,СВЦЭМ!$B$39:$B$782,G$155)+'СЕТ СН'!$F$15</f>
        <v>269.08545083000001</v>
      </c>
      <c r="H169" s="36">
        <f>SUMIFS(СВЦЭМ!$E$39:$E$782,СВЦЭМ!$A$39:$A$782,$A169,СВЦЭМ!$B$39:$B$782,H$155)+'СЕТ СН'!$F$15</f>
        <v>263.04404521999999</v>
      </c>
      <c r="I169" s="36">
        <f>SUMIFS(СВЦЭМ!$E$39:$E$782,СВЦЭМ!$A$39:$A$782,$A169,СВЦЭМ!$B$39:$B$782,I$155)+'СЕТ СН'!$F$15</f>
        <v>253.24399101</v>
      </c>
      <c r="J169" s="36">
        <f>SUMIFS(СВЦЭМ!$E$39:$E$782,СВЦЭМ!$A$39:$A$782,$A169,СВЦЭМ!$B$39:$B$782,J$155)+'СЕТ СН'!$F$15</f>
        <v>242.7960339</v>
      </c>
      <c r="K169" s="36">
        <f>SUMIFS(СВЦЭМ!$E$39:$E$782,СВЦЭМ!$A$39:$A$782,$A169,СВЦЭМ!$B$39:$B$782,K$155)+'СЕТ СН'!$F$15</f>
        <v>241.13935925000001</v>
      </c>
      <c r="L169" s="36">
        <f>SUMIFS(СВЦЭМ!$E$39:$E$782,СВЦЭМ!$A$39:$A$782,$A169,СВЦЭМ!$B$39:$B$782,L$155)+'СЕТ СН'!$F$15</f>
        <v>240.54075227999999</v>
      </c>
      <c r="M169" s="36">
        <f>SUMIFS(СВЦЭМ!$E$39:$E$782,СВЦЭМ!$A$39:$A$782,$A169,СВЦЭМ!$B$39:$B$782,M$155)+'СЕТ СН'!$F$15</f>
        <v>241.91026360999999</v>
      </c>
      <c r="N169" s="36">
        <f>SUMIFS(СВЦЭМ!$E$39:$E$782,СВЦЭМ!$A$39:$A$782,$A169,СВЦЭМ!$B$39:$B$782,N$155)+'СЕТ СН'!$F$15</f>
        <v>243.02618125000001</v>
      </c>
      <c r="O169" s="36">
        <f>SUMIFS(СВЦЭМ!$E$39:$E$782,СВЦЭМ!$A$39:$A$782,$A169,СВЦЭМ!$B$39:$B$782,O$155)+'СЕТ СН'!$F$15</f>
        <v>244.09377513999999</v>
      </c>
      <c r="P169" s="36">
        <f>SUMIFS(СВЦЭМ!$E$39:$E$782,СВЦЭМ!$A$39:$A$782,$A169,СВЦЭМ!$B$39:$B$782,P$155)+'СЕТ СН'!$F$15</f>
        <v>244.21492946999999</v>
      </c>
      <c r="Q169" s="36">
        <f>SUMIFS(СВЦЭМ!$E$39:$E$782,СВЦЭМ!$A$39:$A$782,$A169,СВЦЭМ!$B$39:$B$782,Q$155)+'СЕТ СН'!$F$15</f>
        <v>247.93165753</v>
      </c>
      <c r="R169" s="36">
        <f>SUMIFS(СВЦЭМ!$E$39:$E$782,СВЦЭМ!$A$39:$A$782,$A169,СВЦЭМ!$B$39:$B$782,R$155)+'СЕТ СН'!$F$15</f>
        <v>250.48446791000001</v>
      </c>
      <c r="S169" s="36">
        <f>SUMIFS(СВЦЭМ!$E$39:$E$782,СВЦЭМ!$A$39:$A$782,$A169,СВЦЭМ!$B$39:$B$782,S$155)+'СЕТ СН'!$F$15</f>
        <v>247.68665521</v>
      </c>
      <c r="T169" s="36">
        <f>SUMIFS(СВЦЭМ!$E$39:$E$782,СВЦЭМ!$A$39:$A$782,$A169,СВЦЭМ!$B$39:$B$782,T$155)+'СЕТ СН'!$F$15</f>
        <v>242.57491519000001</v>
      </c>
      <c r="U169" s="36">
        <f>SUMIFS(СВЦЭМ!$E$39:$E$782,СВЦЭМ!$A$39:$A$782,$A169,СВЦЭМ!$B$39:$B$782,U$155)+'СЕТ СН'!$F$15</f>
        <v>241.02903552999999</v>
      </c>
      <c r="V169" s="36">
        <f>SUMIFS(СВЦЭМ!$E$39:$E$782,СВЦЭМ!$A$39:$A$782,$A169,СВЦЭМ!$B$39:$B$782,V$155)+'СЕТ СН'!$F$15</f>
        <v>237.25338149000001</v>
      </c>
      <c r="W169" s="36">
        <f>SUMIFS(СВЦЭМ!$E$39:$E$782,СВЦЭМ!$A$39:$A$782,$A169,СВЦЭМ!$B$39:$B$782,W$155)+'СЕТ СН'!$F$15</f>
        <v>233.62160782999999</v>
      </c>
      <c r="X169" s="36">
        <f>SUMIFS(СВЦЭМ!$E$39:$E$782,СВЦЭМ!$A$39:$A$782,$A169,СВЦЭМ!$B$39:$B$782,X$155)+'СЕТ СН'!$F$15</f>
        <v>238.98229332</v>
      </c>
      <c r="Y169" s="36">
        <f>SUMIFS(СВЦЭМ!$E$39:$E$782,СВЦЭМ!$A$39:$A$782,$A169,СВЦЭМ!$B$39:$B$782,Y$155)+'СЕТ СН'!$F$15</f>
        <v>247.68711045000001</v>
      </c>
    </row>
    <row r="170" spans="1:25" ht="15.75" x14ac:dyDescent="0.2">
      <c r="A170" s="35">
        <f t="shared" si="4"/>
        <v>45427</v>
      </c>
      <c r="B170" s="36">
        <f>SUMIFS(СВЦЭМ!$E$39:$E$782,СВЦЭМ!$A$39:$A$782,$A170,СВЦЭМ!$B$39:$B$782,B$155)+'СЕТ СН'!$F$15</f>
        <v>255.02700866000001</v>
      </c>
      <c r="C170" s="36">
        <f>SUMIFS(СВЦЭМ!$E$39:$E$782,СВЦЭМ!$A$39:$A$782,$A170,СВЦЭМ!$B$39:$B$782,C$155)+'СЕТ СН'!$F$15</f>
        <v>265.96824742000001</v>
      </c>
      <c r="D170" s="36">
        <f>SUMIFS(СВЦЭМ!$E$39:$E$782,СВЦЭМ!$A$39:$A$782,$A170,СВЦЭМ!$B$39:$B$782,D$155)+'СЕТ СН'!$F$15</f>
        <v>267.86754755999999</v>
      </c>
      <c r="E170" s="36">
        <f>SUMIFS(СВЦЭМ!$E$39:$E$782,СВЦЭМ!$A$39:$A$782,$A170,СВЦЭМ!$B$39:$B$782,E$155)+'СЕТ СН'!$F$15</f>
        <v>275.84385415999998</v>
      </c>
      <c r="F170" s="36">
        <f>SUMIFS(СВЦЭМ!$E$39:$E$782,СВЦЭМ!$A$39:$A$782,$A170,СВЦЭМ!$B$39:$B$782,F$155)+'СЕТ СН'!$F$15</f>
        <v>277.01360437</v>
      </c>
      <c r="G170" s="36">
        <f>SUMIFS(СВЦЭМ!$E$39:$E$782,СВЦЭМ!$A$39:$A$782,$A170,СВЦЭМ!$B$39:$B$782,G$155)+'СЕТ СН'!$F$15</f>
        <v>271.10968106000001</v>
      </c>
      <c r="H170" s="36">
        <f>SUMIFS(СВЦЭМ!$E$39:$E$782,СВЦЭМ!$A$39:$A$782,$A170,СВЦЭМ!$B$39:$B$782,H$155)+'СЕТ СН'!$F$15</f>
        <v>262.95437565999998</v>
      </c>
      <c r="I170" s="36">
        <f>SUMIFS(СВЦЭМ!$E$39:$E$782,СВЦЭМ!$A$39:$A$782,$A170,СВЦЭМ!$B$39:$B$782,I$155)+'СЕТ СН'!$F$15</f>
        <v>252.03144938</v>
      </c>
      <c r="J170" s="36">
        <f>SUMIFS(СВЦЭМ!$E$39:$E$782,СВЦЭМ!$A$39:$A$782,$A170,СВЦЭМ!$B$39:$B$782,J$155)+'СЕТ СН'!$F$15</f>
        <v>245.99090175000001</v>
      </c>
      <c r="K170" s="36">
        <f>SUMIFS(СВЦЭМ!$E$39:$E$782,СВЦЭМ!$A$39:$A$782,$A170,СВЦЭМ!$B$39:$B$782,K$155)+'СЕТ СН'!$F$15</f>
        <v>241.40612139000001</v>
      </c>
      <c r="L170" s="36">
        <f>SUMIFS(СВЦЭМ!$E$39:$E$782,СВЦЭМ!$A$39:$A$782,$A170,СВЦЭМ!$B$39:$B$782,L$155)+'СЕТ СН'!$F$15</f>
        <v>236.66105331</v>
      </c>
      <c r="M170" s="36">
        <f>SUMIFS(СВЦЭМ!$E$39:$E$782,СВЦЭМ!$A$39:$A$782,$A170,СВЦЭМ!$B$39:$B$782,M$155)+'СЕТ СН'!$F$15</f>
        <v>241.04003961000001</v>
      </c>
      <c r="N170" s="36">
        <f>SUMIFS(СВЦЭМ!$E$39:$E$782,СВЦЭМ!$A$39:$A$782,$A170,СВЦЭМ!$B$39:$B$782,N$155)+'СЕТ СН'!$F$15</f>
        <v>243.04451186</v>
      </c>
      <c r="O170" s="36">
        <f>SUMIFS(СВЦЭМ!$E$39:$E$782,СВЦЭМ!$A$39:$A$782,$A170,СВЦЭМ!$B$39:$B$782,O$155)+'СЕТ СН'!$F$15</f>
        <v>245.17295554</v>
      </c>
      <c r="P170" s="36">
        <f>SUMIFS(СВЦЭМ!$E$39:$E$782,СВЦЭМ!$A$39:$A$782,$A170,СВЦЭМ!$B$39:$B$782,P$155)+'СЕТ СН'!$F$15</f>
        <v>246.94572674</v>
      </c>
      <c r="Q170" s="36">
        <f>SUMIFS(СВЦЭМ!$E$39:$E$782,СВЦЭМ!$A$39:$A$782,$A170,СВЦЭМ!$B$39:$B$782,Q$155)+'СЕТ СН'!$F$15</f>
        <v>251.56318569999999</v>
      </c>
      <c r="R170" s="36">
        <f>SUMIFS(СВЦЭМ!$E$39:$E$782,СВЦЭМ!$A$39:$A$782,$A170,СВЦЭМ!$B$39:$B$782,R$155)+'СЕТ СН'!$F$15</f>
        <v>252.63830379999999</v>
      </c>
      <c r="S170" s="36">
        <f>SUMIFS(СВЦЭМ!$E$39:$E$782,СВЦЭМ!$A$39:$A$782,$A170,СВЦЭМ!$B$39:$B$782,S$155)+'СЕТ СН'!$F$15</f>
        <v>249.31316061999999</v>
      </c>
      <c r="T170" s="36">
        <f>SUMIFS(СВЦЭМ!$E$39:$E$782,СВЦЭМ!$A$39:$A$782,$A170,СВЦЭМ!$B$39:$B$782,T$155)+'СЕТ СН'!$F$15</f>
        <v>244.82473691000001</v>
      </c>
      <c r="U170" s="36">
        <f>SUMIFS(СВЦЭМ!$E$39:$E$782,СВЦЭМ!$A$39:$A$782,$A170,СВЦЭМ!$B$39:$B$782,U$155)+'СЕТ СН'!$F$15</f>
        <v>242.91953894</v>
      </c>
      <c r="V170" s="36">
        <f>SUMIFS(СВЦЭМ!$E$39:$E$782,СВЦЭМ!$A$39:$A$782,$A170,СВЦЭМ!$B$39:$B$782,V$155)+'СЕТ СН'!$F$15</f>
        <v>236.90849607000001</v>
      </c>
      <c r="W170" s="36">
        <f>SUMIFS(СВЦЭМ!$E$39:$E$782,СВЦЭМ!$A$39:$A$782,$A170,СВЦЭМ!$B$39:$B$782,W$155)+'СЕТ СН'!$F$15</f>
        <v>230.24617846999999</v>
      </c>
      <c r="X170" s="36">
        <f>SUMIFS(СВЦЭМ!$E$39:$E$782,СВЦЭМ!$A$39:$A$782,$A170,СВЦЭМ!$B$39:$B$782,X$155)+'СЕТ СН'!$F$15</f>
        <v>235.96372086</v>
      </c>
      <c r="Y170" s="36">
        <f>SUMIFS(СВЦЭМ!$E$39:$E$782,СВЦЭМ!$A$39:$A$782,$A170,СВЦЭМ!$B$39:$B$782,Y$155)+'СЕТ СН'!$F$15</f>
        <v>243.76518587000001</v>
      </c>
    </row>
    <row r="171" spans="1:25" ht="15.75" x14ac:dyDescent="0.2">
      <c r="A171" s="35">
        <f t="shared" si="4"/>
        <v>45428</v>
      </c>
      <c r="B171" s="36">
        <f>SUMIFS(СВЦЭМ!$E$39:$E$782,СВЦЭМ!$A$39:$A$782,$A171,СВЦЭМ!$B$39:$B$782,B$155)+'СЕТ СН'!$F$15</f>
        <v>255.57801828999999</v>
      </c>
      <c r="C171" s="36">
        <f>SUMIFS(СВЦЭМ!$E$39:$E$782,СВЦЭМ!$A$39:$A$782,$A171,СВЦЭМ!$B$39:$B$782,C$155)+'СЕТ СН'!$F$15</f>
        <v>269.60008644999999</v>
      </c>
      <c r="D171" s="36">
        <f>SUMIFS(СВЦЭМ!$E$39:$E$782,СВЦЭМ!$A$39:$A$782,$A171,СВЦЭМ!$B$39:$B$782,D$155)+'СЕТ СН'!$F$15</f>
        <v>270.36456190000001</v>
      </c>
      <c r="E171" s="36">
        <f>SUMIFS(СВЦЭМ!$E$39:$E$782,СВЦЭМ!$A$39:$A$782,$A171,СВЦЭМ!$B$39:$B$782,E$155)+'СЕТ СН'!$F$15</f>
        <v>278.53224233999998</v>
      </c>
      <c r="F171" s="36">
        <f>SUMIFS(СВЦЭМ!$E$39:$E$782,СВЦЭМ!$A$39:$A$782,$A171,СВЦЭМ!$B$39:$B$782,F$155)+'СЕТ СН'!$F$15</f>
        <v>276.09558929999997</v>
      </c>
      <c r="G171" s="36">
        <f>SUMIFS(СВЦЭМ!$E$39:$E$782,СВЦЭМ!$A$39:$A$782,$A171,СВЦЭМ!$B$39:$B$782,G$155)+'СЕТ СН'!$F$15</f>
        <v>270.99328650000001</v>
      </c>
      <c r="H171" s="36">
        <f>SUMIFS(СВЦЭМ!$E$39:$E$782,СВЦЭМ!$A$39:$A$782,$A171,СВЦЭМ!$B$39:$B$782,H$155)+'СЕТ СН'!$F$15</f>
        <v>259.33384477999999</v>
      </c>
      <c r="I171" s="36">
        <f>SUMIFS(СВЦЭМ!$E$39:$E$782,СВЦЭМ!$A$39:$A$782,$A171,СВЦЭМ!$B$39:$B$782,I$155)+'СЕТ СН'!$F$15</f>
        <v>245.52391881</v>
      </c>
      <c r="J171" s="36">
        <f>SUMIFS(СВЦЭМ!$E$39:$E$782,СВЦЭМ!$A$39:$A$782,$A171,СВЦЭМ!$B$39:$B$782,J$155)+'СЕТ СН'!$F$15</f>
        <v>238.21856647999999</v>
      </c>
      <c r="K171" s="36">
        <f>SUMIFS(СВЦЭМ!$E$39:$E$782,СВЦЭМ!$A$39:$A$782,$A171,СВЦЭМ!$B$39:$B$782,K$155)+'СЕТ СН'!$F$15</f>
        <v>235.1068583</v>
      </c>
      <c r="L171" s="36">
        <f>SUMIFS(СВЦЭМ!$E$39:$E$782,СВЦЭМ!$A$39:$A$782,$A171,СВЦЭМ!$B$39:$B$782,L$155)+'СЕТ СН'!$F$15</f>
        <v>231.38358613</v>
      </c>
      <c r="M171" s="36">
        <f>SUMIFS(СВЦЭМ!$E$39:$E$782,СВЦЭМ!$A$39:$A$782,$A171,СВЦЭМ!$B$39:$B$782,M$155)+'СЕТ СН'!$F$15</f>
        <v>233.90441996000001</v>
      </c>
      <c r="N171" s="36">
        <f>SUMIFS(СВЦЭМ!$E$39:$E$782,СВЦЭМ!$A$39:$A$782,$A171,СВЦЭМ!$B$39:$B$782,N$155)+'СЕТ СН'!$F$15</f>
        <v>237.33695084999999</v>
      </c>
      <c r="O171" s="36">
        <f>SUMIFS(СВЦЭМ!$E$39:$E$782,СВЦЭМ!$A$39:$A$782,$A171,СВЦЭМ!$B$39:$B$782,O$155)+'СЕТ СН'!$F$15</f>
        <v>238.03167195</v>
      </c>
      <c r="P171" s="36">
        <f>SUMIFS(СВЦЭМ!$E$39:$E$782,СВЦЭМ!$A$39:$A$782,$A171,СВЦЭМ!$B$39:$B$782,P$155)+'СЕТ СН'!$F$15</f>
        <v>239.68390826999999</v>
      </c>
      <c r="Q171" s="36">
        <f>SUMIFS(СВЦЭМ!$E$39:$E$782,СВЦЭМ!$A$39:$A$782,$A171,СВЦЭМ!$B$39:$B$782,Q$155)+'СЕТ СН'!$F$15</f>
        <v>242.85762356999999</v>
      </c>
      <c r="R171" s="36">
        <f>SUMIFS(СВЦЭМ!$E$39:$E$782,СВЦЭМ!$A$39:$A$782,$A171,СВЦЭМ!$B$39:$B$782,R$155)+'СЕТ СН'!$F$15</f>
        <v>242.30475254999999</v>
      </c>
      <c r="S171" s="36">
        <f>SUMIFS(СВЦЭМ!$E$39:$E$782,СВЦЭМ!$A$39:$A$782,$A171,СВЦЭМ!$B$39:$B$782,S$155)+'СЕТ СН'!$F$15</f>
        <v>241.14712965999999</v>
      </c>
      <c r="T171" s="36">
        <f>SUMIFS(СВЦЭМ!$E$39:$E$782,СВЦЭМ!$A$39:$A$782,$A171,СВЦЭМ!$B$39:$B$782,T$155)+'СЕТ СН'!$F$15</f>
        <v>239.11940473999999</v>
      </c>
      <c r="U171" s="36">
        <f>SUMIFS(СВЦЭМ!$E$39:$E$782,СВЦЭМ!$A$39:$A$782,$A171,СВЦЭМ!$B$39:$B$782,U$155)+'СЕТ СН'!$F$15</f>
        <v>237.02109009</v>
      </c>
      <c r="V171" s="36">
        <f>SUMIFS(СВЦЭМ!$E$39:$E$782,СВЦЭМ!$A$39:$A$782,$A171,СВЦЭМ!$B$39:$B$782,V$155)+'СЕТ СН'!$F$15</f>
        <v>234.45789918</v>
      </c>
      <c r="W171" s="36">
        <f>SUMIFS(СВЦЭМ!$E$39:$E$782,СВЦЭМ!$A$39:$A$782,$A171,СВЦЭМ!$B$39:$B$782,W$155)+'СЕТ СН'!$F$15</f>
        <v>230.05182160999999</v>
      </c>
      <c r="X171" s="36">
        <f>SUMIFS(СВЦЭМ!$E$39:$E$782,СВЦЭМ!$A$39:$A$782,$A171,СВЦЭМ!$B$39:$B$782,X$155)+'СЕТ СН'!$F$15</f>
        <v>235.59805488999999</v>
      </c>
      <c r="Y171" s="36">
        <f>SUMIFS(СВЦЭМ!$E$39:$E$782,СВЦЭМ!$A$39:$A$782,$A171,СВЦЭМ!$B$39:$B$782,Y$155)+'СЕТ СН'!$F$15</f>
        <v>244.21953762999999</v>
      </c>
    </row>
    <row r="172" spans="1:25" ht="15.75" x14ac:dyDescent="0.2">
      <c r="A172" s="35">
        <f t="shared" si="4"/>
        <v>45429</v>
      </c>
      <c r="B172" s="36">
        <f>SUMIFS(СВЦЭМ!$E$39:$E$782,СВЦЭМ!$A$39:$A$782,$A172,СВЦЭМ!$B$39:$B$782,B$155)+'СЕТ СН'!$F$15</f>
        <v>241.91442316999999</v>
      </c>
      <c r="C172" s="36">
        <f>SUMIFS(СВЦЭМ!$E$39:$E$782,СВЦЭМ!$A$39:$A$782,$A172,СВЦЭМ!$B$39:$B$782,C$155)+'СЕТ СН'!$F$15</f>
        <v>245.87791014000001</v>
      </c>
      <c r="D172" s="36">
        <f>SUMIFS(СВЦЭМ!$E$39:$E$782,СВЦЭМ!$A$39:$A$782,$A172,СВЦЭМ!$B$39:$B$782,D$155)+'СЕТ СН'!$F$15</f>
        <v>246.79129259999999</v>
      </c>
      <c r="E172" s="36">
        <f>SUMIFS(СВЦЭМ!$E$39:$E$782,СВЦЭМ!$A$39:$A$782,$A172,СВЦЭМ!$B$39:$B$782,E$155)+'СЕТ СН'!$F$15</f>
        <v>258.73908038000002</v>
      </c>
      <c r="F172" s="36">
        <f>SUMIFS(СВЦЭМ!$E$39:$E$782,СВЦЭМ!$A$39:$A$782,$A172,СВЦЭМ!$B$39:$B$782,F$155)+'СЕТ СН'!$F$15</f>
        <v>261.71204992999998</v>
      </c>
      <c r="G172" s="36">
        <f>SUMIFS(СВЦЭМ!$E$39:$E$782,СВЦЭМ!$A$39:$A$782,$A172,СВЦЭМ!$B$39:$B$782,G$155)+'СЕТ СН'!$F$15</f>
        <v>256.97014901</v>
      </c>
      <c r="H172" s="36">
        <f>SUMIFS(СВЦЭМ!$E$39:$E$782,СВЦЭМ!$A$39:$A$782,$A172,СВЦЭМ!$B$39:$B$782,H$155)+'СЕТ СН'!$F$15</f>
        <v>254.01996076</v>
      </c>
      <c r="I172" s="36">
        <f>SUMIFS(СВЦЭМ!$E$39:$E$782,СВЦЭМ!$A$39:$A$782,$A172,СВЦЭМ!$B$39:$B$782,I$155)+'СЕТ СН'!$F$15</f>
        <v>255.82421518000001</v>
      </c>
      <c r="J172" s="36">
        <f>SUMIFS(СВЦЭМ!$E$39:$E$782,СВЦЭМ!$A$39:$A$782,$A172,СВЦЭМ!$B$39:$B$782,J$155)+'СЕТ СН'!$F$15</f>
        <v>247.12940943000001</v>
      </c>
      <c r="K172" s="36">
        <f>SUMIFS(СВЦЭМ!$E$39:$E$782,СВЦЭМ!$A$39:$A$782,$A172,СВЦЭМ!$B$39:$B$782,K$155)+'СЕТ СН'!$F$15</f>
        <v>245.28006614</v>
      </c>
      <c r="L172" s="36">
        <f>SUMIFS(СВЦЭМ!$E$39:$E$782,СВЦЭМ!$A$39:$A$782,$A172,СВЦЭМ!$B$39:$B$782,L$155)+'СЕТ СН'!$F$15</f>
        <v>242.93620973</v>
      </c>
      <c r="M172" s="36">
        <f>SUMIFS(СВЦЭМ!$E$39:$E$782,СВЦЭМ!$A$39:$A$782,$A172,СВЦЭМ!$B$39:$B$782,M$155)+'СЕТ СН'!$F$15</f>
        <v>247.98100804000001</v>
      </c>
      <c r="N172" s="36">
        <f>SUMIFS(СВЦЭМ!$E$39:$E$782,СВЦЭМ!$A$39:$A$782,$A172,СВЦЭМ!$B$39:$B$782,N$155)+'СЕТ СН'!$F$15</f>
        <v>248.67361679000001</v>
      </c>
      <c r="O172" s="36">
        <f>SUMIFS(СВЦЭМ!$E$39:$E$782,СВЦЭМ!$A$39:$A$782,$A172,СВЦЭМ!$B$39:$B$782,O$155)+'СЕТ СН'!$F$15</f>
        <v>250.93459636</v>
      </c>
      <c r="P172" s="36">
        <f>SUMIFS(СВЦЭМ!$E$39:$E$782,СВЦЭМ!$A$39:$A$782,$A172,СВЦЭМ!$B$39:$B$782,P$155)+'СЕТ СН'!$F$15</f>
        <v>251.79793802</v>
      </c>
      <c r="Q172" s="36">
        <f>SUMIFS(СВЦЭМ!$E$39:$E$782,СВЦЭМ!$A$39:$A$782,$A172,СВЦЭМ!$B$39:$B$782,Q$155)+'СЕТ СН'!$F$15</f>
        <v>257.05434875999998</v>
      </c>
      <c r="R172" s="36">
        <f>SUMIFS(СВЦЭМ!$E$39:$E$782,СВЦЭМ!$A$39:$A$782,$A172,СВЦЭМ!$B$39:$B$782,R$155)+'СЕТ СН'!$F$15</f>
        <v>258.43542874000002</v>
      </c>
      <c r="S172" s="36">
        <f>SUMIFS(СВЦЭМ!$E$39:$E$782,СВЦЭМ!$A$39:$A$782,$A172,СВЦЭМ!$B$39:$B$782,S$155)+'СЕТ СН'!$F$15</f>
        <v>255.85689126</v>
      </c>
      <c r="T172" s="36">
        <f>SUMIFS(СВЦЭМ!$E$39:$E$782,СВЦЭМ!$A$39:$A$782,$A172,СВЦЭМ!$B$39:$B$782,T$155)+'СЕТ СН'!$F$15</f>
        <v>249.07286089999999</v>
      </c>
      <c r="U172" s="36">
        <f>SUMIFS(СВЦЭМ!$E$39:$E$782,СВЦЭМ!$A$39:$A$782,$A172,СВЦЭМ!$B$39:$B$782,U$155)+'СЕТ СН'!$F$15</f>
        <v>247.99411125</v>
      </c>
      <c r="V172" s="36">
        <f>SUMIFS(СВЦЭМ!$E$39:$E$782,СВЦЭМ!$A$39:$A$782,$A172,СВЦЭМ!$B$39:$B$782,V$155)+'СЕТ СН'!$F$15</f>
        <v>245.57897579999999</v>
      </c>
      <c r="W172" s="36">
        <f>SUMIFS(СВЦЭМ!$E$39:$E$782,СВЦЭМ!$A$39:$A$782,$A172,СВЦЭМ!$B$39:$B$782,W$155)+'СЕТ СН'!$F$15</f>
        <v>240.55204537</v>
      </c>
      <c r="X172" s="36">
        <f>SUMIFS(СВЦЭМ!$E$39:$E$782,СВЦЭМ!$A$39:$A$782,$A172,СВЦЭМ!$B$39:$B$782,X$155)+'СЕТ СН'!$F$15</f>
        <v>246.19458244</v>
      </c>
      <c r="Y172" s="36">
        <f>SUMIFS(СВЦЭМ!$E$39:$E$782,СВЦЭМ!$A$39:$A$782,$A172,СВЦЭМ!$B$39:$B$782,Y$155)+'СЕТ СН'!$F$15</f>
        <v>255.73985492</v>
      </c>
    </row>
    <row r="173" spans="1:25" ht="15.75" x14ac:dyDescent="0.2">
      <c r="A173" s="35">
        <f t="shared" si="4"/>
        <v>45430</v>
      </c>
      <c r="B173" s="36">
        <f>SUMIFS(СВЦЭМ!$E$39:$E$782,СВЦЭМ!$A$39:$A$782,$A173,СВЦЭМ!$B$39:$B$782,B$155)+'СЕТ СН'!$F$15</f>
        <v>248.55060214</v>
      </c>
      <c r="C173" s="36">
        <f>SUMIFS(СВЦЭМ!$E$39:$E$782,СВЦЭМ!$A$39:$A$782,$A173,СВЦЭМ!$B$39:$B$782,C$155)+'СЕТ СН'!$F$15</f>
        <v>260.21052652999998</v>
      </c>
      <c r="D173" s="36">
        <f>SUMIFS(СВЦЭМ!$E$39:$E$782,СВЦЭМ!$A$39:$A$782,$A173,СВЦЭМ!$B$39:$B$782,D$155)+'СЕТ СН'!$F$15</f>
        <v>259.42863963000002</v>
      </c>
      <c r="E173" s="36">
        <f>SUMIFS(СВЦЭМ!$E$39:$E$782,СВЦЭМ!$A$39:$A$782,$A173,СВЦЭМ!$B$39:$B$782,E$155)+'СЕТ СН'!$F$15</f>
        <v>262.40029721000002</v>
      </c>
      <c r="F173" s="36">
        <f>SUMIFS(СВЦЭМ!$E$39:$E$782,СВЦЭМ!$A$39:$A$782,$A173,СВЦЭМ!$B$39:$B$782,F$155)+'СЕТ СН'!$F$15</f>
        <v>263.02117375</v>
      </c>
      <c r="G173" s="36">
        <f>SUMIFS(СВЦЭМ!$E$39:$E$782,СВЦЭМ!$A$39:$A$782,$A173,СВЦЭМ!$B$39:$B$782,G$155)+'СЕТ СН'!$F$15</f>
        <v>263.71768094999999</v>
      </c>
      <c r="H173" s="36">
        <f>SUMIFS(СВЦЭМ!$E$39:$E$782,СВЦЭМ!$A$39:$A$782,$A173,СВЦЭМ!$B$39:$B$782,H$155)+'СЕТ СН'!$F$15</f>
        <v>260.27695641999998</v>
      </c>
      <c r="I173" s="36">
        <f>SUMIFS(СВЦЭМ!$E$39:$E$782,СВЦЭМ!$A$39:$A$782,$A173,СВЦЭМ!$B$39:$B$782,I$155)+'СЕТ СН'!$F$15</f>
        <v>255.70395703</v>
      </c>
      <c r="J173" s="36">
        <f>SUMIFS(СВЦЭМ!$E$39:$E$782,СВЦЭМ!$A$39:$A$782,$A173,СВЦЭМ!$B$39:$B$782,J$155)+'СЕТ СН'!$F$15</f>
        <v>248.54796554000001</v>
      </c>
      <c r="K173" s="36">
        <f>SUMIFS(СВЦЭМ!$E$39:$E$782,СВЦЭМ!$A$39:$A$782,$A173,СВЦЭМ!$B$39:$B$782,K$155)+'СЕТ СН'!$F$15</f>
        <v>245.04264552999999</v>
      </c>
      <c r="L173" s="36">
        <f>SUMIFS(СВЦЭМ!$E$39:$E$782,СВЦЭМ!$A$39:$A$782,$A173,СВЦЭМ!$B$39:$B$782,L$155)+'СЕТ СН'!$F$15</f>
        <v>244.70204484999999</v>
      </c>
      <c r="M173" s="36">
        <f>SUMIFS(СВЦЭМ!$E$39:$E$782,СВЦЭМ!$A$39:$A$782,$A173,СВЦЭМ!$B$39:$B$782,M$155)+'СЕТ СН'!$F$15</f>
        <v>248.72586878000001</v>
      </c>
      <c r="N173" s="36">
        <f>SUMIFS(СВЦЭМ!$E$39:$E$782,СВЦЭМ!$A$39:$A$782,$A173,СВЦЭМ!$B$39:$B$782,N$155)+'СЕТ СН'!$F$15</f>
        <v>249.42627475</v>
      </c>
      <c r="O173" s="36">
        <f>SUMIFS(СВЦЭМ!$E$39:$E$782,СВЦЭМ!$A$39:$A$782,$A173,СВЦЭМ!$B$39:$B$782,O$155)+'СЕТ СН'!$F$15</f>
        <v>250.49629704</v>
      </c>
      <c r="P173" s="36">
        <f>SUMIFS(СВЦЭМ!$E$39:$E$782,СВЦЭМ!$A$39:$A$782,$A173,СВЦЭМ!$B$39:$B$782,P$155)+'СЕТ СН'!$F$15</f>
        <v>253.73775180000001</v>
      </c>
      <c r="Q173" s="36">
        <f>SUMIFS(СВЦЭМ!$E$39:$E$782,СВЦЭМ!$A$39:$A$782,$A173,СВЦЭМ!$B$39:$B$782,Q$155)+'СЕТ СН'!$F$15</f>
        <v>256.48123945999998</v>
      </c>
      <c r="R173" s="36">
        <f>SUMIFS(СВЦЭМ!$E$39:$E$782,СВЦЭМ!$A$39:$A$782,$A173,СВЦЭМ!$B$39:$B$782,R$155)+'СЕТ СН'!$F$15</f>
        <v>258.75933306000002</v>
      </c>
      <c r="S173" s="36">
        <f>SUMIFS(СВЦЭМ!$E$39:$E$782,СВЦЭМ!$A$39:$A$782,$A173,СВЦЭМ!$B$39:$B$782,S$155)+'СЕТ СН'!$F$15</f>
        <v>257.92329331000002</v>
      </c>
      <c r="T173" s="36">
        <f>SUMIFS(СВЦЭМ!$E$39:$E$782,СВЦЭМ!$A$39:$A$782,$A173,СВЦЭМ!$B$39:$B$782,T$155)+'СЕТ СН'!$F$15</f>
        <v>254.11608232</v>
      </c>
      <c r="U173" s="36">
        <f>SUMIFS(СВЦЭМ!$E$39:$E$782,СВЦЭМ!$A$39:$A$782,$A173,СВЦЭМ!$B$39:$B$782,U$155)+'СЕТ СН'!$F$15</f>
        <v>250.43902488000001</v>
      </c>
      <c r="V173" s="36">
        <f>SUMIFS(СВЦЭМ!$E$39:$E$782,СВЦЭМ!$A$39:$A$782,$A173,СВЦЭМ!$B$39:$B$782,V$155)+'СЕТ СН'!$F$15</f>
        <v>242.99659767</v>
      </c>
      <c r="W173" s="36">
        <f>SUMIFS(СВЦЭМ!$E$39:$E$782,СВЦЭМ!$A$39:$A$782,$A173,СВЦЭМ!$B$39:$B$782,W$155)+'СЕТ СН'!$F$15</f>
        <v>236.69355849999999</v>
      </c>
      <c r="X173" s="36">
        <f>SUMIFS(СВЦЭМ!$E$39:$E$782,СВЦЭМ!$A$39:$A$782,$A173,СВЦЭМ!$B$39:$B$782,X$155)+'СЕТ СН'!$F$15</f>
        <v>241.99097322</v>
      </c>
      <c r="Y173" s="36">
        <f>SUMIFS(СВЦЭМ!$E$39:$E$782,СВЦЭМ!$A$39:$A$782,$A173,СВЦЭМ!$B$39:$B$782,Y$155)+'СЕТ СН'!$F$15</f>
        <v>252.81012622</v>
      </c>
    </row>
    <row r="174" spans="1:25" ht="15.75" x14ac:dyDescent="0.2">
      <c r="A174" s="35">
        <f t="shared" si="4"/>
        <v>45431</v>
      </c>
      <c r="B174" s="36">
        <f>SUMIFS(СВЦЭМ!$E$39:$E$782,СВЦЭМ!$A$39:$A$782,$A174,СВЦЭМ!$B$39:$B$782,B$155)+'СЕТ СН'!$F$15</f>
        <v>259.28266573000002</v>
      </c>
      <c r="C174" s="36">
        <f>SUMIFS(СВЦЭМ!$E$39:$E$782,СВЦЭМ!$A$39:$A$782,$A174,СВЦЭМ!$B$39:$B$782,C$155)+'СЕТ СН'!$F$15</f>
        <v>262.19846445000002</v>
      </c>
      <c r="D174" s="36">
        <f>SUMIFS(СВЦЭМ!$E$39:$E$782,СВЦЭМ!$A$39:$A$782,$A174,СВЦЭМ!$B$39:$B$782,D$155)+'СЕТ СН'!$F$15</f>
        <v>266.55154306999998</v>
      </c>
      <c r="E174" s="36">
        <f>SUMIFS(СВЦЭМ!$E$39:$E$782,СВЦЭМ!$A$39:$A$782,$A174,СВЦЭМ!$B$39:$B$782,E$155)+'СЕТ СН'!$F$15</f>
        <v>269.85039681000001</v>
      </c>
      <c r="F174" s="36">
        <f>SUMIFS(СВЦЭМ!$E$39:$E$782,СВЦЭМ!$A$39:$A$782,$A174,СВЦЭМ!$B$39:$B$782,F$155)+'СЕТ СН'!$F$15</f>
        <v>270.02693675</v>
      </c>
      <c r="G174" s="36">
        <f>SUMIFS(СВЦЭМ!$E$39:$E$782,СВЦЭМ!$A$39:$A$782,$A174,СВЦЭМ!$B$39:$B$782,G$155)+'СЕТ СН'!$F$15</f>
        <v>267.47002543999997</v>
      </c>
      <c r="H174" s="36">
        <f>SUMIFS(СВЦЭМ!$E$39:$E$782,СВЦЭМ!$A$39:$A$782,$A174,СВЦЭМ!$B$39:$B$782,H$155)+'СЕТ СН'!$F$15</f>
        <v>269.75639359000002</v>
      </c>
      <c r="I174" s="36">
        <f>SUMIFS(СВЦЭМ!$E$39:$E$782,СВЦЭМ!$A$39:$A$782,$A174,СВЦЭМ!$B$39:$B$782,I$155)+'СЕТ СН'!$F$15</f>
        <v>264.81755919</v>
      </c>
      <c r="J174" s="36">
        <f>SUMIFS(СВЦЭМ!$E$39:$E$782,СВЦЭМ!$A$39:$A$782,$A174,СВЦЭМ!$B$39:$B$782,J$155)+'СЕТ СН'!$F$15</f>
        <v>250.54290585999999</v>
      </c>
      <c r="K174" s="36">
        <f>SUMIFS(СВЦЭМ!$E$39:$E$782,СВЦЭМ!$A$39:$A$782,$A174,СВЦЭМ!$B$39:$B$782,K$155)+'СЕТ СН'!$F$15</f>
        <v>242.15321761999999</v>
      </c>
      <c r="L174" s="36">
        <f>SUMIFS(СВЦЭМ!$E$39:$E$782,СВЦЭМ!$A$39:$A$782,$A174,СВЦЭМ!$B$39:$B$782,L$155)+'СЕТ СН'!$F$15</f>
        <v>240.16114016</v>
      </c>
      <c r="M174" s="36">
        <f>SUMIFS(СВЦЭМ!$E$39:$E$782,СВЦЭМ!$A$39:$A$782,$A174,СВЦЭМ!$B$39:$B$782,M$155)+'СЕТ СН'!$F$15</f>
        <v>241.63800900000001</v>
      </c>
      <c r="N174" s="36">
        <f>SUMIFS(СВЦЭМ!$E$39:$E$782,СВЦЭМ!$A$39:$A$782,$A174,СВЦЭМ!$B$39:$B$782,N$155)+'СЕТ СН'!$F$15</f>
        <v>241.11222404</v>
      </c>
      <c r="O174" s="36">
        <f>SUMIFS(СВЦЭМ!$E$39:$E$782,СВЦЭМ!$A$39:$A$782,$A174,СВЦЭМ!$B$39:$B$782,O$155)+'СЕТ СН'!$F$15</f>
        <v>241.30445501</v>
      </c>
      <c r="P174" s="36">
        <f>SUMIFS(СВЦЭМ!$E$39:$E$782,СВЦЭМ!$A$39:$A$782,$A174,СВЦЭМ!$B$39:$B$782,P$155)+'СЕТ СН'!$F$15</f>
        <v>243.94743478999999</v>
      </c>
      <c r="Q174" s="36">
        <f>SUMIFS(СВЦЭМ!$E$39:$E$782,СВЦЭМ!$A$39:$A$782,$A174,СВЦЭМ!$B$39:$B$782,Q$155)+'СЕТ СН'!$F$15</f>
        <v>247.22192303</v>
      </c>
      <c r="R174" s="36">
        <f>SUMIFS(СВЦЭМ!$E$39:$E$782,СВЦЭМ!$A$39:$A$782,$A174,СВЦЭМ!$B$39:$B$782,R$155)+'СЕТ СН'!$F$15</f>
        <v>247.71939216999999</v>
      </c>
      <c r="S174" s="36">
        <f>SUMIFS(СВЦЭМ!$E$39:$E$782,СВЦЭМ!$A$39:$A$782,$A174,СВЦЭМ!$B$39:$B$782,S$155)+'СЕТ СН'!$F$15</f>
        <v>245.75912934999999</v>
      </c>
      <c r="T174" s="36">
        <f>SUMIFS(СВЦЭМ!$E$39:$E$782,СВЦЭМ!$A$39:$A$782,$A174,СВЦЭМ!$B$39:$B$782,T$155)+'СЕТ СН'!$F$15</f>
        <v>242.93726658</v>
      </c>
      <c r="U174" s="36">
        <f>SUMIFS(СВЦЭМ!$E$39:$E$782,СВЦЭМ!$A$39:$A$782,$A174,СВЦЭМ!$B$39:$B$782,U$155)+'СЕТ СН'!$F$15</f>
        <v>242.59072148000001</v>
      </c>
      <c r="V174" s="36">
        <f>SUMIFS(СВЦЭМ!$E$39:$E$782,СВЦЭМ!$A$39:$A$782,$A174,СВЦЭМ!$B$39:$B$782,V$155)+'СЕТ СН'!$F$15</f>
        <v>241.47291202</v>
      </c>
      <c r="W174" s="36">
        <f>SUMIFS(СВЦЭМ!$E$39:$E$782,СВЦЭМ!$A$39:$A$782,$A174,СВЦЭМ!$B$39:$B$782,W$155)+'СЕТ СН'!$F$15</f>
        <v>235.99330839999999</v>
      </c>
      <c r="X174" s="36">
        <f>SUMIFS(СВЦЭМ!$E$39:$E$782,СВЦЭМ!$A$39:$A$782,$A174,СВЦЭМ!$B$39:$B$782,X$155)+'СЕТ СН'!$F$15</f>
        <v>241.75778360000001</v>
      </c>
      <c r="Y174" s="36">
        <f>SUMIFS(СВЦЭМ!$E$39:$E$782,СВЦЭМ!$A$39:$A$782,$A174,СВЦЭМ!$B$39:$B$782,Y$155)+'СЕТ СН'!$F$15</f>
        <v>246.54749838999999</v>
      </c>
    </row>
    <row r="175" spans="1:25" ht="15.75" x14ac:dyDescent="0.2">
      <c r="A175" s="35">
        <f t="shared" si="4"/>
        <v>45432</v>
      </c>
      <c r="B175" s="36">
        <f>SUMIFS(СВЦЭМ!$E$39:$E$782,СВЦЭМ!$A$39:$A$782,$A175,СВЦЭМ!$B$39:$B$782,B$155)+'СЕТ СН'!$F$15</f>
        <v>250.14329354</v>
      </c>
      <c r="C175" s="36">
        <f>SUMIFS(СВЦЭМ!$E$39:$E$782,СВЦЭМ!$A$39:$A$782,$A175,СВЦЭМ!$B$39:$B$782,C$155)+'СЕТ СН'!$F$15</f>
        <v>264.48860005</v>
      </c>
      <c r="D175" s="36">
        <f>SUMIFS(СВЦЭМ!$E$39:$E$782,СВЦЭМ!$A$39:$A$782,$A175,СВЦЭМ!$B$39:$B$782,D$155)+'СЕТ СН'!$F$15</f>
        <v>264.88604662</v>
      </c>
      <c r="E175" s="36">
        <f>SUMIFS(СВЦЭМ!$E$39:$E$782,СВЦЭМ!$A$39:$A$782,$A175,СВЦЭМ!$B$39:$B$782,E$155)+'СЕТ СН'!$F$15</f>
        <v>274.16511790999999</v>
      </c>
      <c r="F175" s="36">
        <f>SUMIFS(СВЦЭМ!$E$39:$E$782,СВЦЭМ!$A$39:$A$782,$A175,СВЦЭМ!$B$39:$B$782,F$155)+'СЕТ СН'!$F$15</f>
        <v>273.76170647999999</v>
      </c>
      <c r="G175" s="36">
        <f>SUMIFS(СВЦЭМ!$E$39:$E$782,СВЦЭМ!$A$39:$A$782,$A175,СВЦЭМ!$B$39:$B$782,G$155)+'СЕТ СН'!$F$15</f>
        <v>267.33429372000001</v>
      </c>
      <c r="H175" s="36">
        <f>SUMIFS(СВЦЭМ!$E$39:$E$782,СВЦЭМ!$A$39:$A$782,$A175,СВЦЭМ!$B$39:$B$782,H$155)+'СЕТ СН'!$F$15</f>
        <v>259.09362732</v>
      </c>
      <c r="I175" s="36">
        <f>SUMIFS(СВЦЭМ!$E$39:$E$782,СВЦЭМ!$A$39:$A$782,$A175,СВЦЭМ!$B$39:$B$782,I$155)+'СЕТ СН'!$F$15</f>
        <v>249.13091739000001</v>
      </c>
      <c r="J175" s="36">
        <f>SUMIFS(СВЦЭМ!$E$39:$E$782,СВЦЭМ!$A$39:$A$782,$A175,СВЦЭМ!$B$39:$B$782,J$155)+'СЕТ СН'!$F$15</f>
        <v>242.09223426</v>
      </c>
      <c r="K175" s="36">
        <f>SUMIFS(СВЦЭМ!$E$39:$E$782,СВЦЭМ!$A$39:$A$782,$A175,СВЦЭМ!$B$39:$B$782,K$155)+'СЕТ СН'!$F$15</f>
        <v>241.5873095</v>
      </c>
      <c r="L175" s="36">
        <f>SUMIFS(СВЦЭМ!$E$39:$E$782,СВЦЭМ!$A$39:$A$782,$A175,СВЦЭМ!$B$39:$B$782,L$155)+'СЕТ СН'!$F$15</f>
        <v>239.80328674</v>
      </c>
      <c r="M175" s="36">
        <f>SUMIFS(СВЦЭМ!$E$39:$E$782,СВЦЭМ!$A$39:$A$782,$A175,СВЦЭМ!$B$39:$B$782,M$155)+'СЕТ СН'!$F$15</f>
        <v>241.64381195999999</v>
      </c>
      <c r="N175" s="36">
        <f>SUMIFS(СВЦЭМ!$E$39:$E$782,СВЦЭМ!$A$39:$A$782,$A175,СВЦЭМ!$B$39:$B$782,N$155)+'СЕТ СН'!$F$15</f>
        <v>243.44175752999999</v>
      </c>
      <c r="O175" s="36">
        <f>SUMIFS(СВЦЭМ!$E$39:$E$782,СВЦЭМ!$A$39:$A$782,$A175,СВЦЭМ!$B$39:$B$782,O$155)+'СЕТ СН'!$F$15</f>
        <v>243.24360118000001</v>
      </c>
      <c r="P175" s="36">
        <f>SUMIFS(СВЦЭМ!$E$39:$E$782,СВЦЭМ!$A$39:$A$782,$A175,СВЦЭМ!$B$39:$B$782,P$155)+'СЕТ СН'!$F$15</f>
        <v>245.11418605</v>
      </c>
      <c r="Q175" s="36">
        <f>SUMIFS(СВЦЭМ!$E$39:$E$782,СВЦЭМ!$A$39:$A$782,$A175,СВЦЭМ!$B$39:$B$782,Q$155)+'СЕТ СН'!$F$15</f>
        <v>246.06182630999999</v>
      </c>
      <c r="R175" s="36">
        <f>SUMIFS(СВЦЭМ!$E$39:$E$782,СВЦЭМ!$A$39:$A$782,$A175,СВЦЭМ!$B$39:$B$782,R$155)+'СЕТ СН'!$F$15</f>
        <v>246.97879166000001</v>
      </c>
      <c r="S175" s="36">
        <f>SUMIFS(СВЦЭМ!$E$39:$E$782,СВЦЭМ!$A$39:$A$782,$A175,СВЦЭМ!$B$39:$B$782,S$155)+'СЕТ СН'!$F$15</f>
        <v>245.06838109</v>
      </c>
      <c r="T175" s="36">
        <f>SUMIFS(СВЦЭМ!$E$39:$E$782,СВЦЭМ!$A$39:$A$782,$A175,СВЦЭМ!$B$39:$B$782,T$155)+'СЕТ СН'!$F$15</f>
        <v>242.25548352999999</v>
      </c>
      <c r="U175" s="36">
        <f>SUMIFS(СВЦЭМ!$E$39:$E$782,СВЦЭМ!$A$39:$A$782,$A175,СВЦЭМ!$B$39:$B$782,U$155)+'СЕТ СН'!$F$15</f>
        <v>243.12943299</v>
      </c>
      <c r="V175" s="36">
        <f>SUMIFS(СВЦЭМ!$E$39:$E$782,СВЦЭМ!$A$39:$A$782,$A175,СВЦЭМ!$B$39:$B$782,V$155)+'СЕТ СН'!$F$15</f>
        <v>241.35125123</v>
      </c>
      <c r="W175" s="36">
        <f>SUMIFS(СВЦЭМ!$E$39:$E$782,СВЦЭМ!$A$39:$A$782,$A175,СВЦЭМ!$B$39:$B$782,W$155)+'СЕТ СН'!$F$15</f>
        <v>235.70210341999999</v>
      </c>
      <c r="X175" s="36">
        <f>SUMIFS(СВЦЭМ!$E$39:$E$782,СВЦЭМ!$A$39:$A$782,$A175,СВЦЭМ!$B$39:$B$782,X$155)+'СЕТ СН'!$F$15</f>
        <v>239.81426042000001</v>
      </c>
      <c r="Y175" s="36">
        <f>SUMIFS(СВЦЭМ!$E$39:$E$782,СВЦЭМ!$A$39:$A$782,$A175,СВЦЭМ!$B$39:$B$782,Y$155)+'СЕТ СН'!$F$15</f>
        <v>245.95120539999999</v>
      </c>
    </row>
    <row r="176" spans="1:25" ht="15.75" x14ac:dyDescent="0.2">
      <c r="A176" s="35">
        <f t="shared" si="4"/>
        <v>45433</v>
      </c>
      <c r="B176" s="36">
        <f>SUMIFS(СВЦЭМ!$E$39:$E$782,СВЦЭМ!$A$39:$A$782,$A176,СВЦЭМ!$B$39:$B$782,B$155)+'СЕТ СН'!$F$15</f>
        <v>242.90420105999999</v>
      </c>
      <c r="C176" s="36">
        <f>SUMIFS(СВЦЭМ!$E$39:$E$782,СВЦЭМ!$A$39:$A$782,$A176,СВЦЭМ!$B$39:$B$782,C$155)+'СЕТ СН'!$F$15</f>
        <v>258.82885563999997</v>
      </c>
      <c r="D176" s="36">
        <f>SUMIFS(СВЦЭМ!$E$39:$E$782,СВЦЭМ!$A$39:$A$782,$A176,СВЦЭМ!$B$39:$B$782,D$155)+'СЕТ СН'!$F$15</f>
        <v>260.46612305000002</v>
      </c>
      <c r="E176" s="36">
        <f>SUMIFS(СВЦЭМ!$E$39:$E$782,СВЦЭМ!$A$39:$A$782,$A176,СВЦЭМ!$B$39:$B$782,E$155)+'СЕТ СН'!$F$15</f>
        <v>268.97568710000002</v>
      </c>
      <c r="F176" s="36">
        <f>SUMIFS(СВЦЭМ!$E$39:$E$782,СВЦЭМ!$A$39:$A$782,$A176,СВЦЭМ!$B$39:$B$782,F$155)+'СЕТ СН'!$F$15</f>
        <v>268.01144207999999</v>
      </c>
      <c r="G176" s="36">
        <f>SUMIFS(СВЦЭМ!$E$39:$E$782,СВЦЭМ!$A$39:$A$782,$A176,СВЦЭМ!$B$39:$B$782,G$155)+'СЕТ СН'!$F$15</f>
        <v>261.94266841000001</v>
      </c>
      <c r="H176" s="36">
        <f>SUMIFS(СВЦЭМ!$E$39:$E$782,СВЦЭМ!$A$39:$A$782,$A176,СВЦЭМ!$B$39:$B$782,H$155)+'СЕТ СН'!$F$15</f>
        <v>248.3797845</v>
      </c>
      <c r="I176" s="36">
        <f>SUMIFS(СВЦЭМ!$E$39:$E$782,СВЦЭМ!$A$39:$A$782,$A176,СВЦЭМ!$B$39:$B$782,I$155)+'СЕТ СН'!$F$15</f>
        <v>242.66090062999999</v>
      </c>
      <c r="J176" s="36">
        <f>SUMIFS(СВЦЭМ!$E$39:$E$782,СВЦЭМ!$A$39:$A$782,$A176,СВЦЭМ!$B$39:$B$782,J$155)+'СЕТ СН'!$F$15</f>
        <v>242.00610405</v>
      </c>
      <c r="K176" s="36">
        <f>SUMIFS(СВЦЭМ!$E$39:$E$782,СВЦЭМ!$A$39:$A$782,$A176,СВЦЭМ!$B$39:$B$782,K$155)+'СЕТ СН'!$F$15</f>
        <v>242.91862817000001</v>
      </c>
      <c r="L176" s="36">
        <f>SUMIFS(СВЦЭМ!$E$39:$E$782,СВЦЭМ!$A$39:$A$782,$A176,СВЦЭМ!$B$39:$B$782,L$155)+'СЕТ СН'!$F$15</f>
        <v>238.68177974</v>
      </c>
      <c r="M176" s="36">
        <f>SUMIFS(СВЦЭМ!$E$39:$E$782,СВЦЭМ!$A$39:$A$782,$A176,СВЦЭМ!$B$39:$B$782,M$155)+'СЕТ СН'!$F$15</f>
        <v>238.79661412999999</v>
      </c>
      <c r="N176" s="36">
        <f>SUMIFS(СВЦЭМ!$E$39:$E$782,СВЦЭМ!$A$39:$A$782,$A176,СВЦЭМ!$B$39:$B$782,N$155)+'СЕТ СН'!$F$15</f>
        <v>234.8688842</v>
      </c>
      <c r="O176" s="36">
        <f>SUMIFS(СВЦЭМ!$E$39:$E$782,СВЦЭМ!$A$39:$A$782,$A176,СВЦЭМ!$B$39:$B$782,O$155)+'СЕТ СН'!$F$15</f>
        <v>236.05456294000001</v>
      </c>
      <c r="P176" s="36">
        <f>SUMIFS(СВЦЭМ!$E$39:$E$782,СВЦЭМ!$A$39:$A$782,$A176,СВЦЭМ!$B$39:$B$782,P$155)+'СЕТ СН'!$F$15</f>
        <v>235.88850916999999</v>
      </c>
      <c r="Q176" s="36">
        <f>SUMIFS(СВЦЭМ!$E$39:$E$782,СВЦЭМ!$A$39:$A$782,$A176,СВЦЭМ!$B$39:$B$782,Q$155)+'СЕТ СН'!$F$15</f>
        <v>237.08946302999999</v>
      </c>
      <c r="R176" s="36">
        <f>SUMIFS(СВЦЭМ!$E$39:$E$782,СВЦЭМ!$A$39:$A$782,$A176,СВЦЭМ!$B$39:$B$782,R$155)+'СЕТ СН'!$F$15</f>
        <v>237.01837144999999</v>
      </c>
      <c r="S176" s="36">
        <f>SUMIFS(СВЦЭМ!$E$39:$E$782,СВЦЭМ!$A$39:$A$782,$A176,СВЦЭМ!$B$39:$B$782,S$155)+'СЕТ СН'!$F$15</f>
        <v>237.93467884</v>
      </c>
      <c r="T176" s="36">
        <f>SUMIFS(СВЦЭМ!$E$39:$E$782,СВЦЭМ!$A$39:$A$782,$A176,СВЦЭМ!$B$39:$B$782,T$155)+'СЕТ СН'!$F$15</f>
        <v>237.43290293000001</v>
      </c>
      <c r="U176" s="36">
        <f>SUMIFS(СВЦЭМ!$E$39:$E$782,СВЦЭМ!$A$39:$A$782,$A176,СВЦЭМ!$B$39:$B$782,U$155)+'СЕТ СН'!$F$15</f>
        <v>238.32444303</v>
      </c>
      <c r="V176" s="36">
        <f>SUMIFS(СВЦЭМ!$E$39:$E$782,СВЦЭМ!$A$39:$A$782,$A176,СВЦЭМ!$B$39:$B$782,V$155)+'СЕТ СН'!$F$15</f>
        <v>235.16488948</v>
      </c>
      <c r="W176" s="36">
        <f>SUMIFS(СВЦЭМ!$E$39:$E$782,СВЦЭМ!$A$39:$A$782,$A176,СВЦЭМ!$B$39:$B$782,W$155)+'СЕТ СН'!$F$15</f>
        <v>230.39064746</v>
      </c>
      <c r="X176" s="36">
        <f>SUMIFS(СВЦЭМ!$E$39:$E$782,СВЦЭМ!$A$39:$A$782,$A176,СВЦЭМ!$B$39:$B$782,X$155)+'СЕТ СН'!$F$15</f>
        <v>236.59868599000001</v>
      </c>
      <c r="Y176" s="36">
        <f>SUMIFS(СВЦЭМ!$E$39:$E$782,СВЦЭМ!$A$39:$A$782,$A176,СВЦЭМ!$B$39:$B$782,Y$155)+'СЕТ СН'!$F$15</f>
        <v>235.99741521999999</v>
      </c>
    </row>
    <row r="177" spans="1:27" ht="15.75" x14ac:dyDescent="0.2">
      <c r="A177" s="35">
        <f t="shared" si="4"/>
        <v>45434</v>
      </c>
      <c r="B177" s="36">
        <f>SUMIFS(СВЦЭМ!$E$39:$E$782,СВЦЭМ!$A$39:$A$782,$A177,СВЦЭМ!$B$39:$B$782,B$155)+'СЕТ СН'!$F$15</f>
        <v>243.35142051</v>
      </c>
      <c r="C177" s="36">
        <f>SUMIFS(СВЦЭМ!$E$39:$E$782,СВЦЭМ!$A$39:$A$782,$A177,СВЦЭМ!$B$39:$B$782,C$155)+'СЕТ СН'!$F$15</f>
        <v>254.47302692</v>
      </c>
      <c r="D177" s="36">
        <f>SUMIFS(СВЦЭМ!$E$39:$E$782,СВЦЭМ!$A$39:$A$782,$A177,СВЦЭМ!$B$39:$B$782,D$155)+'СЕТ СН'!$F$15</f>
        <v>260.20295104000002</v>
      </c>
      <c r="E177" s="36">
        <f>SUMIFS(СВЦЭМ!$E$39:$E$782,СВЦЭМ!$A$39:$A$782,$A177,СВЦЭМ!$B$39:$B$782,E$155)+'СЕТ СН'!$F$15</f>
        <v>263.00168332999999</v>
      </c>
      <c r="F177" s="36">
        <f>SUMIFS(СВЦЭМ!$E$39:$E$782,СВЦЭМ!$A$39:$A$782,$A177,СВЦЭМ!$B$39:$B$782,F$155)+'СЕТ СН'!$F$15</f>
        <v>262.78924948999997</v>
      </c>
      <c r="G177" s="36">
        <f>SUMIFS(СВЦЭМ!$E$39:$E$782,СВЦЭМ!$A$39:$A$782,$A177,СВЦЭМ!$B$39:$B$782,G$155)+'СЕТ СН'!$F$15</f>
        <v>263.50182857999999</v>
      </c>
      <c r="H177" s="36">
        <f>SUMIFS(СВЦЭМ!$E$39:$E$782,СВЦЭМ!$A$39:$A$782,$A177,СВЦЭМ!$B$39:$B$782,H$155)+'СЕТ СН'!$F$15</f>
        <v>252.55118504000001</v>
      </c>
      <c r="I177" s="36">
        <f>SUMIFS(СВЦЭМ!$E$39:$E$782,СВЦЭМ!$A$39:$A$782,$A177,СВЦЭМ!$B$39:$B$782,I$155)+'СЕТ СН'!$F$15</f>
        <v>244.67157112000001</v>
      </c>
      <c r="J177" s="36">
        <f>SUMIFS(СВЦЭМ!$E$39:$E$782,СВЦЭМ!$A$39:$A$782,$A177,СВЦЭМ!$B$39:$B$782,J$155)+'СЕТ СН'!$F$15</f>
        <v>245.85264289</v>
      </c>
      <c r="K177" s="36">
        <f>SUMIFS(СВЦЭМ!$E$39:$E$782,СВЦЭМ!$A$39:$A$782,$A177,СВЦЭМ!$B$39:$B$782,K$155)+'СЕТ СН'!$F$15</f>
        <v>241.44237326999999</v>
      </c>
      <c r="L177" s="36">
        <f>SUMIFS(СВЦЭМ!$E$39:$E$782,СВЦЭМ!$A$39:$A$782,$A177,СВЦЭМ!$B$39:$B$782,L$155)+'СЕТ СН'!$F$15</f>
        <v>237.00936596</v>
      </c>
      <c r="M177" s="36">
        <f>SUMIFS(СВЦЭМ!$E$39:$E$782,СВЦЭМ!$A$39:$A$782,$A177,СВЦЭМ!$B$39:$B$782,M$155)+'СЕТ СН'!$F$15</f>
        <v>240.78799106</v>
      </c>
      <c r="N177" s="36">
        <f>SUMIFS(СВЦЭМ!$E$39:$E$782,СВЦЭМ!$A$39:$A$782,$A177,СВЦЭМ!$B$39:$B$782,N$155)+'СЕТ СН'!$F$15</f>
        <v>243.39016451000001</v>
      </c>
      <c r="O177" s="36">
        <f>SUMIFS(СВЦЭМ!$E$39:$E$782,СВЦЭМ!$A$39:$A$782,$A177,СВЦЭМ!$B$39:$B$782,O$155)+'СЕТ СН'!$F$15</f>
        <v>244.67117143999999</v>
      </c>
      <c r="P177" s="36">
        <f>SUMIFS(СВЦЭМ!$E$39:$E$782,СВЦЭМ!$A$39:$A$782,$A177,СВЦЭМ!$B$39:$B$782,P$155)+'СЕТ СН'!$F$15</f>
        <v>245.78753388000001</v>
      </c>
      <c r="Q177" s="36">
        <f>SUMIFS(СВЦЭМ!$E$39:$E$782,СВЦЭМ!$A$39:$A$782,$A177,СВЦЭМ!$B$39:$B$782,Q$155)+'СЕТ СН'!$F$15</f>
        <v>248.15944583000001</v>
      </c>
      <c r="R177" s="36">
        <f>SUMIFS(СВЦЭМ!$E$39:$E$782,СВЦЭМ!$A$39:$A$782,$A177,СВЦЭМ!$B$39:$B$782,R$155)+'СЕТ СН'!$F$15</f>
        <v>248.61956699000001</v>
      </c>
      <c r="S177" s="36">
        <f>SUMIFS(СВЦЭМ!$E$39:$E$782,СВЦЭМ!$A$39:$A$782,$A177,СВЦЭМ!$B$39:$B$782,S$155)+'СЕТ СН'!$F$15</f>
        <v>249.30081304000001</v>
      </c>
      <c r="T177" s="36">
        <f>SUMIFS(СВЦЭМ!$E$39:$E$782,СВЦЭМ!$A$39:$A$782,$A177,СВЦЭМ!$B$39:$B$782,T$155)+'СЕТ СН'!$F$15</f>
        <v>245.99015969000001</v>
      </c>
      <c r="U177" s="36">
        <f>SUMIFS(СВЦЭМ!$E$39:$E$782,СВЦЭМ!$A$39:$A$782,$A177,СВЦЭМ!$B$39:$B$782,U$155)+'СЕТ СН'!$F$15</f>
        <v>244.37550340000001</v>
      </c>
      <c r="V177" s="36">
        <f>SUMIFS(СВЦЭМ!$E$39:$E$782,СВЦЭМ!$A$39:$A$782,$A177,СВЦЭМ!$B$39:$B$782,V$155)+'СЕТ СН'!$F$15</f>
        <v>236.26986406</v>
      </c>
      <c r="W177" s="36">
        <f>SUMIFS(СВЦЭМ!$E$39:$E$782,СВЦЭМ!$A$39:$A$782,$A177,СВЦЭМ!$B$39:$B$782,W$155)+'СЕТ СН'!$F$15</f>
        <v>230.36813466999999</v>
      </c>
      <c r="X177" s="36">
        <f>SUMIFS(СВЦЭМ!$E$39:$E$782,СВЦЭМ!$A$39:$A$782,$A177,СВЦЭМ!$B$39:$B$782,X$155)+'СЕТ СН'!$F$15</f>
        <v>234.76944814000001</v>
      </c>
      <c r="Y177" s="36">
        <f>SUMIFS(СВЦЭМ!$E$39:$E$782,СВЦЭМ!$A$39:$A$782,$A177,СВЦЭМ!$B$39:$B$782,Y$155)+'СЕТ СН'!$F$15</f>
        <v>235.85074241999999</v>
      </c>
    </row>
    <row r="178" spans="1:27" ht="15.75" x14ac:dyDescent="0.2">
      <c r="A178" s="35">
        <f t="shared" si="4"/>
        <v>45435</v>
      </c>
      <c r="B178" s="36">
        <f>SUMIFS(СВЦЭМ!$E$39:$E$782,СВЦЭМ!$A$39:$A$782,$A178,СВЦЭМ!$B$39:$B$782,B$155)+'СЕТ СН'!$F$15</f>
        <v>240.09720461000001</v>
      </c>
      <c r="C178" s="36">
        <f>SUMIFS(СВЦЭМ!$E$39:$E$782,СВЦЭМ!$A$39:$A$782,$A178,СВЦЭМ!$B$39:$B$782,C$155)+'СЕТ СН'!$F$15</f>
        <v>250.85225897999999</v>
      </c>
      <c r="D178" s="36">
        <f>SUMIFS(СВЦЭМ!$E$39:$E$782,СВЦЭМ!$A$39:$A$782,$A178,СВЦЭМ!$B$39:$B$782,D$155)+'СЕТ СН'!$F$15</f>
        <v>253.83682865</v>
      </c>
      <c r="E178" s="36">
        <f>SUMIFS(СВЦЭМ!$E$39:$E$782,СВЦЭМ!$A$39:$A$782,$A178,СВЦЭМ!$B$39:$B$782,E$155)+'СЕТ СН'!$F$15</f>
        <v>252.05603352</v>
      </c>
      <c r="F178" s="36">
        <f>SUMIFS(СВЦЭМ!$E$39:$E$782,СВЦЭМ!$A$39:$A$782,$A178,СВЦЭМ!$B$39:$B$782,F$155)+'СЕТ СН'!$F$15</f>
        <v>253.21663716</v>
      </c>
      <c r="G178" s="36">
        <f>SUMIFS(СВЦЭМ!$E$39:$E$782,СВЦЭМ!$A$39:$A$782,$A178,СВЦЭМ!$B$39:$B$782,G$155)+'СЕТ СН'!$F$15</f>
        <v>251.89680942999999</v>
      </c>
      <c r="H178" s="36">
        <f>SUMIFS(СВЦЭМ!$E$39:$E$782,СВЦЭМ!$A$39:$A$782,$A178,СВЦЭМ!$B$39:$B$782,H$155)+'СЕТ СН'!$F$15</f>
        <v>252.67441896</v>
      </c>
      <c r="I178" s="36">
        <f>SUMIFS(СВЦЭМ!$E$39:$E$782,СВЦЭМ!$A$39:$A$782,$A178,СВЦЭМ!$B$39:$B$782,I$155)+'СЕТ СН'!$F$15</f>
        <v>242.85706769000001</v>
      </c>
      <c r="J178" s="36">
        <f>SUMIFS(СВЦЭМ!$E$39:$E$782,СВЦЭМ!$A$39:$A$782,$A178,СВЦЭМ!$B$39:$B$782,J$155)+'СЕТ СН'!$F$15</f>
        <v>238.34729984000001</v>
      </c>
      <c r="K178" s="36">
        <f>SUMIFS(СВЦЭМ!$E$39:$E$782,СВЦЭМ!$A$39:$A$782,$A178,СВЦЭМ!$B$39:$B$782,K$155)+'СЕТ СН'!$F$15</f>
        <v>236.276859</v>
      </c>
      <c r="L178" s="36">
        <f>SUMIFS(СВЦЭМ!$E$39:$E$782,СВЦЭМ!$A$39:$A$782,$A178,СВЦЭМ!$B$39:$B$782,L$155)+'СЕТ СН'!$F$15</f>
        <v>237.52913475</v>
      </c>
      <c r="M178" s="36">
        <f>SUMIFS(СВЦЭМ!$E$39:$E$782,СВЦЭМ!$A$39:$A$782,$A178,СВЦЭМ!$B$39:$B$782,M$155)+'СЕТ СН'!$F$15</f>
        <v>237.36784213999999</v>
      </c>
      <c r="N178" s="36">
        <f>SUMIFS(СВЦЭМ!$E$39:$E$782,СВЦЭМ!$A$39:$A$782,$A178,СВЦЭМ!$B$39:$B$782,N$155)+'СЕТ СН'!$F$15</f>
        <v>236.40860259999999</v>
      </c>
      <c r="O178" s="36">
        <f>SUMIFS(СВЦЭМ!$E$39:$E$782,СВЦЭМ!$A$39:$A$782,$A178,СВЦЭМ!$B$39:$B$782,O$155)+'СЕТ СН'!$F$15</f>
        <v>237.35940224000001</v>
      </c>
      <c r="P178" s="36">
        <f>SUMIFS(СВЦЭМ!$E$39:$E$782,СВЦЭМ!$A$39:$A$782,$A178,СВЦЭМ!$B$39:$B$782,P$155)+'СЕТ СН'!$F$15</f>
        <v>238.58138633999999</v>
      </c>
      <c r="Q178" s="36">
        <f>SUMIFS(СВЦЭМ!$E$39:$E$782,СВЦЭМ!$A$39:$A$782,$A178,СВЦЭМ!$B$39:$B$782,Q$155)+'СЕТ СН'!$F$15</f>
        <v>241.53655671000001</v>
      </c>
      <c r="R178" s="36">
        <f>SUMIFS(СВЦЭМ!$E$39:$E$782,СВЦЭМ!$A$39:$A$782,$A178,СВЦЭМ!$B$39:$B$782,R$155)+'СЕТ СН'!$F$15</f>
        <v>241.92427085</v>
      </c>
      <c r="S178" s="36">
        <f>SUMIFS(СВЦЭМ!$E$39:$E$782,СВЦЭМ!$A$39:$A$782,$A178,СВЦЭМ!$B$39:$B$782,S$155)+'СЕТ СН'!$F$15</f>
        <v>240.10812125999999</v>
      </c>
      <c r="T178" s="36">
        <f>SUMIFS(СВЦЭМ!$E$39:$E$782,СВЦЭМ!$A$39:$A$782,$A178,СВЦЭМ!$B$39:$B$782,T$155)+'СЕТ СН'!$F$15</f>
        <v>240.08499062000001</v>
      </c>
      <c r="U178" s="36">
        <f>SUMIFS(СВЦЭМ!$E$39:$E$782,СВЦЭМ!$A$39:$A$782,$A178,СВЦЭМ!$B$39:$B$782,U$155)+'СЕТ СН'!$F$15</f>
        <v>242.20781228000001</v>
      </c>
      <c r="V178" s="36">
        <f>SUMIFS(СВЦЭМ!$E$39:$E$782,СВЦЭМ!$A$39:$A$782,$A178,СВЦЭМ!$B$39:$B$782,V$155)+'СЕТ СН'!$F$15</f>
        <v>240.47302872</v>
      </c>
      <c r="W178" s="36">
        <f>SUMIFS(СВЦЭМ!$E$39:$E$782,СВЦЭМ!$A$39:$A$782,$A178,СВЦЭМ!$B$39:$B$782,W$155)+'СЕТ СН'!$F$15</f>
        <v>236.74902133000001</v>
      </c>
      <c r="X178" s="36">
        <f>SUMIFS(СВЦЭМ!$E$39:$E$782,СВЦЭМ!$A$39:$A$782,$A178,СВЦЭМ!$B$39:$B$782,X$155)+'СЕТ СН'!$F$15</f>
        <v>240.81966679999999</v>
      </c>
      <c r="Y178" s="36">
        <f>SUMIFS(СВЦЭМ!$E$39:$E$782,СВЦЭМ!$A$39:$A$782,$A178,СВЦЭМ!$B$39:$B$782,Y$155)+'СЕТ СН'!$F$15</f>
        <v>249.75974255</v>
      </c>
    </row>
    <row r="179" spans="1:27" ht="15.75" x14ac:dyDescent="0.2">
      <c r="A179" s="35">
        <f t="shared" si="4"/>
        <v>45436</v>
      </c>
      <c r="B179" s="36">
        <f>SUMIFS(СВЦЭМ!$E$39:$E$782,СВЦЭМ!$A$39:$A$782,$A179,СВЦЭМ!$B$39:$B$782,B$155)+'СЕТ СН'!$F$15</f>
        <v>238.38862334999999</v>
      </c>
      <c r="C179" s="36">
        <f>SUMIFS(СВЦЭМ!$E$39:$E$782,СВЦЭМ!$A$39:$A$782,$A179,СВЦЭМ!$B$39:$B$782,C$155)+'СЕТ СН'!$F$15</f>
        <v>250.39931067000001</v>
      </c>
      <c r="D179" s="36">
        <f>SUMIFS(СВЦЭМ!$E$39:$E$782,СВЦЭМ!$A$39:$A$782,$A179,СВЦЭМ!$B$39:$B$782,D$155)+'СЕТ СН'!$F$15</f>
        <v>253.06128297999999</v>
      </c>
      <c r="E179" s="36">
        <f>SUMIFS(СВЦЭМ!$E$39:$E$782,СВЦЭМ!$A$39:$A$782,$A179,СВЦЭМ!$B$39:$B$782,E$155)+'СЕТ СН'!$F$15</f>
        <v>262.65568271000001</v>
      </c>
      <c r="F179" s="36">
        <f>SUMIFS(СВЦЭМ!$E$39:$E$782,СВЦЭМ!$A$39:$A$782,$A179,СВЦЭМ!$B$39:$B$782,F$155)+'СЕТ СН'!$F$15</f>
        <v>260.72688929999998</v>
      </c>
      <c r="G179" s="36">
        <f>SUMIFS(СВЦЭМ!$E$39:$E$782,СВЦЭМ!$A$39:$A$782,$A179,СВЦЭМ!$B$39:$B$782,G$155)+'СЕТ СН'!$F$15</f>
        <v>255.09947532999999</v>
      </c>
      <c r="H179" s="36">
        <f>SUMIFS(СВЦЭМ!$E$39:$E$782,СВЦЭМ!$A$39:$A$782,$A179,СВЦЭМ!$B$39:$B$782,H$155)+'СЕТ СН'!$F$15</f>
        <v>237.80372743000001</v>
      </c>
      <c r="I179" s="36">
        <f>SUMIFS(СВЦЭМ!$E$39:$E$782,СВЦЭМ!$A$39:$A$782,$A179,СВЦЭМ!$B$39:$B$782,I$155)+'СЕТ СН'!$F$15</f>
        <v>225.03206596999999</v>
      </c>
      <c r="J179" s="36">
        <f>SUMIFS(СВЦЭМ!$E$39:$E$782,СВЦЭМ!$A$39:$A$782,$A179,СВЦЭМ!$B$39:$B$782,J$155)+'СЕТ СН'!$F$15</f>
        <v>219.63114586</v>
      </c>
      <c r="K179" s="36">
        <f>SUMIFS(СВЦЭМ!$E$39:$E$782,СВЦЭМ!$A$39:$A$782,$A179,СВЦЭМ!$B$39:$B$782,K$155)+'СЕТ СН'!$F$15</f>
        <v>216.0911203</v>
      </c>
      <c r="L179" s="36">
        <f>SUMIFS(СВЦЭМ!$E$39:$E$782,СВЦЭМ!$A$39:$A$782,$A179,СВЦЭМ!$B$39:$B$782,L$155)+'СЕТ СН'!$F$15</f>
        <v>213.41821533999999</v>
      </c>
      <c r="M179" s="36">
        <f>SUMIFS(СВЦЭМ!$E$39:$E$782,СВЦЭМ!$A$39:$A$782,$A179,СВЦЭМ!$B$39:$B$782,M$155)+'СЕТ СН'!$F$15</f>
        <v>213.40347345999999</v>
      </c>
      <c r="N179" s="36">
        <f>SUMIFS(СВЦЭМ!$E$39:$E$782,СВЦЭМ!$A$39:$A$782,$A179,СВЦЭМ!$B$39:$B$782,N$155)+'СЕТ СН'!$F$15</f>
        <v>214.76664699</v>
      </c>
      <c r="O179" s="36">
        <f>SUMIFS(СВЦЭМ!$E$39:$E$782,СВЦЭМ!$A$39:$A$782,$A179,СВЦЭМ!$B$39:$B$782,O$155)+'СЕТ СН'!$F$15</f>
        <v>215.56306635999999</v>
      </c>
      <c r="P179" s="36">
        <f>SUMIFS(СВЦЭМ!$E$39:$E$782,СВЦЭМ!$A$39:$A$782,$A179,СВЦЭМ!$B$39:$B$782,P$155)+'СЕТ СН'!$F$15</f>
        <v>216.74819840999999</v>
      </c>
      <c r="Q179" s="36">
        <f>SUMIFS(СВЦЭМ!$E$39:$E$782,СВЦЭМ!$A$39:$A$782,$A179,СВЦЭМ!$B$39:$B$782,Q$155)+'СЕТ СН'!$F$15</f>
        <v>219.32235158</v>
      </c>
      <c r="R179" s="36">
        <f>SUMIFS(СВЦЭМ!$E$39:$E$782,СВЦЭМ!$A$39:$A$782,$A179,СВЦЭМ!$B$39:$B$782,R$155)+'СЕТ СН'!$F$15</f>
        <v>222.23787425</v>
      </c>
      <c r="S179" s="36">
        <f>SUMIFS(СВЦЭМ!$E$39:$E$782,СВЦЭМ!$A$39:$A$782,$A179,СВЦЭМ!$B$39:$B$782,S$155)+'СЕТ СН'!$F$15</f>
        <v>221.42095709</v>
      </c>
      <c r="T179" s="36">
        <f>SUMIFS(СВЦЭМ!$E$39:$E$782,СВЦЭМ!$A$39:$A$782,$A179,СВЦЭМ!$B$39:$B$782,T$155)+'СЕТ СН'!$F$15</f>
        <v>218.61147009999999</v>
      </c>
      <c r="U179" s="36">
        <f>SUMIFS(СВЦЭМ!$E$39:$E$782,СВЦЭМ!$A$39:$A$782,$A179,СВЦЭМ!$B$39:$B$782,U$155)+'СЕТ СН'!$F$15</f>
        <v>216.55438457</v>
      </c>
      <c r="V179" s="36">
        <f>SUMIFS(СВЦЭМ!$E$39:$E$782,СВЦЭМ!$A$39:$A$782,$A179,СВЦЭМ!$B$39:$B$782,V$155)+'СЕТ СН'!$F$15</f>
        <v>214.31509763</v>
      </c>
      <c r="W179" s="36">
        <f>SUMIFS(СВЦЭМ!$E$39:$E$782,СВЦЭМ!$A$39:$A$782,$A179,СВЦЭМ!$B$39:$B$782,W$155)+'СЕТ СН'!$F$15</f>
        <v>211.40204284999999</v>
      </c>
      <c r="X179" s="36">
        <f>SUMIFS(СВЦЭМ!$E$39:$E$782,СВЦЭМ!$A$39:$A$782,$A179,СВЦЭМ!$B$39:$B$782,X$155)+'СЕТ СН'!$F$15</f>
        <v>214.22897696000001</v>
      </c>
      <c r="Y179" s="36">
        <f>SUMIFS(СВЦЭМ!$E$39:$E$782,СВЦЭМ!$A$39:$A$782,$A179,СВЦЭМ!$B$39:$B$782,Y$155)+'СЕТ СН'!$F$15</f>
        <v>227.72895138000001</v>
      </c>
    </row>
    <row r="180" spans="1:27" ht="15.75" x14ac:dyDescent="0.2">
      <c r="A180" s="35">
        <f t="shared" si="4"/>
        <v>45437</v>
      </c>
      <c r="B180" s="36">
        <f>SUMIFS(СВЦЭМ!$E$39:$E$782,СВЦЭМ!$A$39:$A$782,$A180,СВЦЭМ!$B$39:$B$782,B$155)+'СЕТ СН'!$F$15</f>
        <v>225.26733075999999</v>
      </c>
      <c r="C180" s="36">
        <f>SUMIFS(СВЦЭМ!$E$39:$E$782,СВЦЭМ!$A$39:$A$782,$A180,СВЦЭМ!$B$39:$B$782,C$155)+'СЕТ СН'!$F$15</f>
        <v>235.40977745999999</v>
      </c>
      <c r="D180" s="36">
        <f>SUMIFS(СВЦЭМ!$E$39:$E$782,СВЦЭМ!$A$39:$A$782,$A180,СВЦЭМ!$B$39:$B$782,D$155)+'СЕТ СН'!$F$15</f>
        <v>252.56125154</v>
      </c>
      <c r="E180" s="36">
        <f>SUMIFS(СВЦЭМ!$E$39:$E$782,СВЦЭМ!$A$39:$A$782,$A180,СВЦЭМ!$B$39:$B$782,E$155)+'СЕТ СН'!$F$15</f>
        <v>253.41587496</v>
      </c>
      <c r="F180" s="36">
        <f>SUMIFS(СВЦЭМ!$E$39:$E$782,СВЦЭМ!$A$39:$A$782,$A180,СВЦЭМ!$B$39:$B$782,F$155)+'СЕТ СН'!$F$15</f>
        <v>251.98411887</v>
      </c>
      <c r="G180" s="36">
        <f>SUMIFS(СВЦЭМ!$E$39:$E$782,СВЦЭМ!$A$39:$A$782,$A180,СВЦЭМ!$B$39:$B$782,G$155)+'СЕТ СН'!$F$15</f>
        <v>254.19511858000001</v>
      </c>
      <c r="H180" s="36">
        <f>SUMIFS(СВЦЭМ!$E$39:$E$782,СВЦЭМ!$A$39:$A$782,$A180,СВЦЭМ!$B$39:$B$782,H$155)+'СЕТ СН'!$F$15</f>
        <v>246.6689691</v>
      </c>
      <c r="I180" s="36">
        <f>SUMIFS(СВЦЭМ!$E$39:$E$782,СВЦЭМ!$A$39:$A$782,$A180,СВЦЭМ!$B$39:$B$782,I$155)+'СЕТ СН'!$F$15</f>
        <v>234.79286393000001</v>
      </c>
      <c r="J180" s="36">
        <f>SUMIFS(СВЦЭМ!$E$39:$E$782,СВЦЭМ!$A$39:$A$782,$A180,СВЦЭМ!$B$39:$B$782,J$155)+'СЕТ СН'!$F$15</f>
        <v>219.52637114999999</v>
      </c>
      <c r="K180" s="36">
        <f>SUMIFS(СВЦЭМ!$E$39:$E$782,СВЦЭМ!$A$39:$A$782,$A180,СВЦЭМ!$B$39:$B$782,K$155)+'СЕТ СН'!$F$15</f>
        <v>211.99543204</v>
      </c>
      <c r="L180" s="36">
        <f>SUMIFS(СВЦЭМ!$E$39:$E$782,СВЦЭМ!$A$39:$A$782,$A180,СВЦЭМ!$B$39:$B$782,L$155)+'СЕТ СН'!$F$15</f>
        <v>210.86564901</v>
      </c>
      <c r="M180" s="36">
        <f>SUMIFS(СВЦЭМ!$E$39:$E$782,СВЦЭМ!$A$39:$A$782,$A180,СВЦЭМ!$B$39:$B$782,M$155)+'СЕТ СН'!$F$15</f>
        <v>209.78984267999999</v>
      </c>
      <c r="N180" s="36">
        <f>SUMIFS(СВЦЭМ!$E$39:$E$782,СВЦЭМ!$A$39:$A$782,$A180,СВЦЭМ!$B$39:$B$782,N$155)+'СЕТ СН'!$F$15</f>
        <v>209.06456014</v>
      </c>
      <c r="O180" s="36">
        <f>SUMIFS(СВЦЭМ!$E$39:$E$782,СВЦЭМ!$A$39:$A$782,$A180,СВЦЭМ!$B$39:$B$782,O$155)+'СЕТ СН'!$F$15</f>
        <v>211.05840455000001</v>
      </c>
      <c r="P180" s="36">
        <f>SUMIFS(СВЦЭМ!$E$39:$E$782,СВЦЭМ!$A$39:$A$782,$A180,СВЦЭМ!$B$39:$B$782,P$155)+'СЕТ СН'!$F$15</f>
        <v>212.58971557999999</v>
      </c>
      <c r="Q180" s="36">
        <f>SUMIFS(СВЦЭМ!$E$39:$E$782,СВЦЭМ!$A$39:$A$782,$A180,СВЦЭМ!$B$39:$B$782,Q$155)+'СЕТ СН'!$F$15</f>
        <v>215.32897030000001</v>
      </c>
      <c r="R180" s="36">
        <f>SUMIFS(СВЦЭМ!$E$39:$E$782,СВЦЭМ!$A$39:$A$782,$A180,СВЦЭМ!$B$39:$B$782,R$155)+'СЕТ СН'!$F$15</f>
        <v>217.51167580000001</v>
      </c>
      <c r="S180" s="36">
        <f>SUMIFS(СВЦЭМ!$E$39:$E$782,СВЦЭМ!$A$39:$A$782,$A180,СВЦЭМ!$B$39:$B$782,S$155)+'СЕТ СН'!$F$15</f>
        <v>215.51403735</v>
      </c>
      <c r="T180" s="36">
        <f>SUMIFS(СВЦЭМ!$E$39:$E$782,СВЦЭМ!$A$39:$A$782,$A180,СВЦЭМ!$B$39:$B$782,T$155)+'СЕТ СН'!$F$15</f>
        <v>212.30618769</v>
      </c>
      <c r="U180" s="36">
        <f>SUMIFS(СВЦЭМ!$E$39:$E$782,СВЦЭМ!$A$39:$A$782,$A180,СВЦЭМ!$B$39:$B$782,U$155)+'СЕТ СН'!$F$15</f>
        <v>214.06655474999999</v>
      </c>
      <c r="V180" s="36">
        <f>SUMIFS(СВЦЭМ!$E$39:$E$782,СВЦЭМ!$A$39:$A$782,$A180,СВЦЭМ!$B$39:$B$782,V$155)+'СЕТ СН'!$F$15</f>
        <v>214.28752507999999</v>
      </c>
      <c r="W180" s="36">
        <f>SUMIFS(СВЦЭМ!$E$39:$E$782,СВЦЭМ!$A$39:$A$782,$A180,СВЦЭМ!$B$39:$B$782,W$155)+'СЕТ СН'!$F$15</f>
        <v>212.78953192</v>
      </c>
      <c r="X180" s="36">
        <f>SUMIFS(СВЦЭМ!$E$39:$E$782,СВЦЭМ!$A$39:$A$782,$A180,СВЦЭМ!$B$39:$B$782,X$155)+'СЕТ СН'!$F$15</f>
        <v>212.46732064</v>
      </c>
      <c r="Y180" s="36">
        <f>SUMIFS(СВЦЭМ!$E$39:$E$782,СВЦЭМ!$A$39:$A$782,$A180,СВЦЭМ!$B$39:$B$782,Y$155)+'СЕТ СН'!$F$15</f>
        <v>219.28545406999999</v>
      </c>
    </row>
    <row r="181" spans="1:27" ht="15.75" x14ac:dyDescent="0.2">
      <c r="A181" s="35">
        <f t="shared" si="4"/>
        <v>45438</v>
      </c>
      <c r="B181" s="36">
        <f>SUMIFS(СВЦЭМ!$E$39:$E$782,СВЦЭМ!$A$39:$A$782,$A181,СВЦЭМ!$B$39:$B$782,B$155)+'СЕТ СН'!$F$15</f>
        <v>237.61382818999999</v>
      </c>
      <c r="C181" s="36">
        <f>SUMIFS(СВЦЭМ!$E$39:$E$782,СВЦЭМ!$A$39:$A$782,$A181,СВЦЭМ!$B$39:$B$782,C$155)+'СЕТ СН'!$F$15</f>
        <v>246.66044348</v>
      </c>
      <c r="D181" s="36">
        <f>SUMIFS(СВЦЭМ!$E$39:$E$782,СВЦЭМ!$A$39:$A$782,$A181,СВЦЭМ!$B$39:$B$782,D$155)+'СЕТ СН'!$F$15</f>
        <v>253.67088894</v>
      </c>
      <c r="E181" s="36">
        <f>SUMIFS(СВЦЭМ!$E$39:$E$782,СВЦЭМ!$A$39:$A$782,$A181,СВЦЭМ!$B$39:$B$782,E$155)+'СЕТ СН'!$F$15</f>
        <v>252.69225539999999</v>
      </c>
      <c r="F181" s="36">
        <f>SUMIFS(СВЦЭМ!$E$39:$E$782,СВЦЭМ!$A$39:$A$782,$A181,СВЦЭМ!$B$39:$B$782,F$155)+'СЕТ СН'!$F$15</f>
        <v>248.673079</v>
      </c>
      <c r="G181" s="36">
        <f>SUMIFS(СВЦЭМ!$E$39:$E$782,СВЦЭМ!$A$39:$A$782,$A181,СВЦЭМ!$B$39:$B$782,G$155)+'СЕТ СН'!$F$15</f>
        <v>249.73228363000001</v>
      </c>
      <c r="H181" s="36">
        <f>SUMIFS(СВЦЭМ!$E$39:$E$782,СВЦЭМ!$A$39:$A$782,$A181,СВЦЭМ!$B$39:$B$782,H$155)+'СЕТ СН'!$F$15</f>
        <v>248.81646352000001</v>
      </c>
      <c r="I181" s="36">
        <f>SUMIFS(СВЦЭМ!$E$39:$E$782,СВЦЭМ!$A$39:$A$782,$A181,СВЦЭМ!$B$39:$B$782,I$155)+'СЕТ СН'!$F$15</f>
        <v>245.34234559999999</v>
      </c>
      <c r="J181" s="36">
        <f>SUMIFS(СВЦЭМ!$E$39:$E$782,СВЦЭМ!$A$39:$A$782,$A181,СВЦЭМ!$B$39:$B$782,J$155)+'СЕТ СН'!$F$15</f>
        <v>234.28226527000001</v>
      </c>
      <c r="K181" s="36">
        <f>SUMIFS(СВЦЭМ!$E$39:$E$782,СВЦЭМ!$A$39:$A$782,$A181,СВЦЭМ!$B$39:$B$782,K$155)+'СЕТ СН'!$F$15</f>
        <v>223.56449699999999</v>
      </c>
      <c r="L181" s="36">
        <f>SUMIFS(СВЦЭМ!$E$39:$E$782,СВЦЭМ!$A$39:$A$782,$A181,СВЦЭМ!$B$39:$B$782,L$155)+'СЕТ СН'!$F$15</f>
        <v>220.30526098999999</v>
      </c>
      <c r="M181" s="36">
        <f>SUMIFS(СВЦЭМ!$E$39:$E$782,СВЦЭМ!$A$39:$A$782,$A181,СВЦЭМ!$B$39:$B$782,M$155)+'СЕТ СН'!$F$15</f>
        <v>219.43127856999999</v>
      </c>
      <c r="N181" s="36">
        <f>SUMIFS(СВЦЭМ!$E$39:$E$782,СВЦЭМ!$A$39:$A$782,$A181,СВЦЭМ!$B$39:$B$782,N$155)+'СЕТ СН'!$F$15</f>
        <v>220.84303804999999</v>
      </c>
      <c r="O181" s="36">
        <f>SUMIFS(СВЦЭМ!$E$39:$E$782,СВЦЭМ!$A$39:$A$782,$A181,СВЦЭМ!$B$39:$B$782,O$155)+'СЕТ СН'!$F$15</f>
        <v>223.95395047</v>
      </c>
      <c r="P181" s="36">
        <f>SUMIFS(СВЦЭМ!$E$39:$E$782,СВЦЭМ!$A$39:$A$782,$A181,СВЦЭМ!$B$39:$B$782,P$155)+'СЕТ СН'!$F$15</f>
        <v>224.98068122000001</v>
      </c>
      <c r="Q181" s="36">
        <f>SUMIFS(СВЦЭМ!$E$39:$E$782,СВЦЭМ!$A$39:$A$782,$A181,СВЦЭМ!$B$39:$B$782,Q$155)+'СЕТ СН'!$F$15</f>
        <v>227.23944262000001</v>
      </c>
      <c r="R181" s="36">
        <f>SUMIFS(СВЦЭМ!$E$39:$E$782,СВЦЭМ!$A$39:$A$782,$A181,СВЦЭМ!$B$39:$B$782,R$155)+'СЕТ СН'!$F$15</f>
        <v>227.63697257000001</v>
      </c>
      <c r="S181" s="36">
        <f>SUMIFS(СВЦЭМ!$E$39:$E$782,СВЦЭМ!$A$39:$A$782,$A181,СВЦЭМ!$B$39:$B$782,S$155)+'СЕТ СН'!$F$15</f>
        <v>224.90942681999999</v>
      </c>
      <c r="T181" s="36">
        <f>SUMIFS(СВЦЭМ!$E$39:$E$782,СВЦЭМ!$A$39:$A$782,$A181,СВЦЭМ!$B$39:$B$782,T$155)+'СЕТ СН'!$F$15</f>
        <v>220.45758043000001</v>
      </c>
      <c r="U181" s="36">
        <f>SUMIFS(СВЦЭМ!$E$39:$E$782,СВЦЭМ!$A$39:$A$782,$A181,СВЦЭМ!$B$39:$B$782,U$155)+'СЕТ СН'!$F$15</f>
        <v>219.79784272000001</v>
      </c>
      <c r="V181" s="36">
        <f>SUMIFS(СВЦЭМ!$E$39:$E$782,СВЦЭМ!$A$39:$A$782,$A181,СВЦЭМ!$B$39:$B$782,V$155)+'СЕТ СН'!$F$15</f>
        <v>220.90222736000001</v>
      </c>
      <c r="W181" s="36">
        <f>SUMIFS(СВЦЭМ!$E$39:$E$782,СВЦЭМ!$A$39:$A$782,$A181,СВЦЭМ!$B$39:$B$782,W$155)+'СЕТ СН'!$F$15</f>
        <v>217.53874827999999</v>
      </c>
      <c r="X181" s="36">
        <f>SUMIFS(СВЦЭМ!$E$39:$E$782,СВЦЭМ!$A$39:$A$782,$A181,СВЦЭМ!$B$39:$B$782,X$155)+'СЕТ СН'!$F$15</f>
        <v>217.89691694000001</v>
      </c>
      <c r="Y181" s="36">
        <f>SUMIFS(СВЦЭМ!$E$39:$E$782,СВЦЭМ!$A$39:$A$782,$A181,СВЦЭМ!$B$39:$B$782,Y$155)+'СЕТ СН'!$F$15</f>
        <v>222.1731997</v>
      </c>
    </row>
    <row r="182" spans="1:27" ht="15.75" x14ac:dyDescent="0.2">
      <c r="A182" s="35">
        <f t="shared" si="4"/>
        <v>45439</v>
      </c>
      <c r="B182" s="36">
        <f>SUMIFS(СВЦЭМ!$E$39:$E$782,СВЦЭМ!$A$39:$A$782,$A182,СВЦЭМ!$B$39:$B$782,B$155)+'СЕТ СН'!$F$15</f>
        <v>237.44157290999999</v>
      </c>
      <c r="C182" s="36">
        <f>SUMIFS(СВЦЭМ!$E$39:$E$782,СВЦЭМ!$A$39:$A$782,$A182,СВЦЭМ!$B$39:$B$782,C$155)+'СЕТ СН'!$F$15</f>
        <v>249.21374671000001</v>
      </c>
      <c r="D182" s="36">
        <f>SUMIFS(СВЦЭМ!$E$39:$E$782,СВЦЭМ!$A$39:$A$782,$A182,СВЦЭМ!$B$39:$B$782,D$155)+'СЕТ СН'!$F$15</f>
        <v>258.57231436000001</v>
      </c>
      <c r="E182" s="36">
        <f>SUMIFS(СВЦЭМ!$E$39:$E$782,СВЦЭМ!$A$39:$A$782,$A182,СВЦЭМ!$B$39:$B$782,E$155)+'СЕТ СН'!$F$15</f>
        <v>256.50681379000002</v>
      </c>
      <c r="F182" s="36">
        <f>SUMIFS(СВЦЭМ!$E$39:$E$782,СВЦЭМ!$A$39:$A$782,$A182,СВЦЭМ!$B$39:$B$782,F$155)+'СЕТ СН'!$F$15</f>
        <v>256.91135086999998</v>
      </c>
      <c r="G182" s="36">
        <f>SUMIFS(СВЦЭМ!$E$39:$E$782,СВЦЭМ!$A$39:$A$782,$A182,СВЦЭМ!$B$39:$B$782,G$155)+'СЕТ СН'!$F$15</f>
        <v>253.18960109</v>
      </c>
      <c r="H182" s="36">
        <f>SUMIFS(СВЦЭМ!$E$39:$E$782,СВЦЭМ!$A$39:$A$782,$A182,СВЦЭМ!$B$39:$B$782,H$155)+'СЕТ СН'!$F$15</f>
        <v>245.60880700000001</v>
      </c>
      <c r="I182" s="36">
        <f>SUMIFS(СВЦЭМ!$E$39:$E$782,СВЦЭМ!$A$39:$A$782,$A182,СВЦЭМ!$B$39:$B$782,I$155)+'СЕТ СН'!$F$15</f>
        <v>234.47613451000001</v>
      </c>
      <c r="J182" s="36">
        <f>SUMIFS(СВЦЭМ!$E$39:$E$782,СВЦЭМ!$A$39:$A$782,$A182,СВЦЭМ!$B$39:$B$782,J$155)+'СЕТ СН'!$F$15</f>
        <v>229.57003911999999</v>
      </c>
      <c r="K182" s="36">
        <f>SUMIFS(СВЦЭМ!$E$39:$E$782,СВЦЭМ!$A$39:$A$782,$A182,СВЦЭМ!$B$39:$B$782,K$155)+'СЕТ СН'!$F$15</f>
        <v>223.54722036000001</v>
      </c>
      <c r="L182" s="36">
        <f>SUMIFS(СВЦЭМ!$E$39:$E$782,СВЦЭМ!$A$39:$A$782,$A182,СВЦЭМ!$B$39:$B$782,L$155)+'СЕТ СН'!$F$15</f>
        <v>213.97599814</v>
      </c>
      <c r="M182" s="36">
        <f>SUMIFS(СВЦЭМ!$E$39:$E$782,СВЦЭМ!$A$39:$A$782,$A182,СВЦЭМ!$B$39:$B$782,M$155)+'СЕТ СН'!$F$15</f>
        <v>214.88009600000001</v>
      </c>
      <c r="N182" s="36">
        <f>SUMIFS(СВЦЭМ!$E$39:$E$782,СВЦЭМ!$A$39:$A$782,$A182,СВЦЭМ!$B$39:$B$782,N$155)+'СЕТ СН'!$F$15</f>
        <v>223.10961714000001</v>
      </c>
      <c r="O182" s="36">
        <f>SUMIFS(СВЦЭМ!$E$39:$E$782,СВЦЭМ!$A$39:$A$782,$A182,СВЦЭМ!$B$39:$B$782,O$155)+'СЕТ СН'!$F$15</f>
        <v>219.51848802000001</v>
      </c>
      <c r="P182" s="36">
        <f>SUMIFS(СВЦЭМ!$E$39:$E$782,СВЦЭМ!$A$39:$A$782,$A182,СВЦЭМ!$B$39:$B$782,P$155)+'СЕТ СН'!$F$15</f>
        <v>220.60238944</v>
      </c>
      <c r="Q182" s="36">
        <f>SUMIFS(СВЦЭМ!$E$39:$E$782,СВЦЭМ!$A$39:$A$782,$A182,СВЦЭМ!$B$39:$B$782,Q$155)+'СЕТ СН'!$F$15</f>
        <v>223.96213356000001</v>
      </c>
      <c r="R182" s="36">
        <f>SUMIFS(СВЦЭМ!$E$39:$E$782,СВЦЭМ!$A$39:$A$782,$A182,СВЦЭМ!$B$39:$B$782,R$155)+'СЕТ СН'!$F$15</f>
        <v>224.34205997000001</v>
      </c>
      <c r="S182" s="36">
        <f>SUMIFS(СВЦЭМ!$E$39:$E$782,СВЦЭМ!$A$39:$A$782,$A182,СВЦЭМ!$B$39:$B$782,S$155)+'СЕТ СН'!$F$15</f>
        <v>227.28583714999999</v>
      </c>
      <c r="T182" s="36">
        <f>SUMIFS(СВЦЭМ!$E$39:$E$782,СВЦЭМ!$A$39:$A$782,$A182,СВЦЭМ!$B$39:$B$782,T$155)+'СЕТ СН'!$F$15</f>
        <v>227.16192608</v>
      </c>
      <c r="U182" s="36">
        <f>SUMIFS(СВЦЭМ!$E$39:$E$782,СВЦЭМ!$A$39:$A$782,$A182,СВЦЭМ!$B$39:$B$782,U$155)+'СЕТ СН'!$F$15</f>
        <v>225.85511413</v>
      </c>
      <c r="V182" s="36">
        <f>SUMIFS(СВЦЭМ!$E$39:$E$782,СВЦЭМ!$A$39:$A$782,$A182,СВЦЭМ!$B$39:$B$782,V$155)+'СЕТ СН'!$F$15</f>
        <v>220.80304185</v>
      </c>
      <c r="W182" s="36">
        <f>SUMIFS(СВЦЭМ!$E$39:$E$782,СВЦЭМ!$A$39:$A$782,$A182,СВЦЭМ!$B$39:$B$782,W$155)+'СЕТ СН'!$F$15</f>
        <v>215.05810958999999</v>
      </c>
      <c r="X182" s="36">
        <f>SUMIFS(СВЦЭМ!$E$39:$E$782,СВЦЭМ!$A$39:$A$782,$A182,СВЦЭМ!$B$39:$B$782,X$155)+'СЕТ СН'!$F$15</f>
        <v>221.81600053</v>
      </c>
      <c r="Y182" s="36">
        <f>SUMIFS(СВЦЭМ!$E$39:$E$782,СВЦЭМ!$A$39:$A$782,$A182,СВЦЭМ!$B$39:$B$782,Y$155)+'СЕТ СН'!$F$15</f>
        <v>226.37225760000001</v>
      </c>
    </row>
    <row r="183" spans="1:27" ht="15.75" x14ac:dyDescent="0.2">
      <c r="A183" s="35">
        <f t="shared" si="4"/>
        <v>45440</v>
      </c>
      <c r="B183" s="36">
        <f>SUMIFS(СВЦЭМ!$E$39:$E$782,СВЦЭМ!$A$39:$A$782,$A183,СВЦЭМ!$B$39:$B$782,B$155)+'СЕТ СН'!$F$15</f>
        <v>237.12366713</v>
      </c>
      <c r="C183" s="36">
        <f>SUMIFS(СВЦЭМ!$E$39:$E$782,СВЦЭМ!$A$39:$A$782,$A183,СВЦЭМ!$B$39:$B$782,C$155)+'СЕТ СН'!$F$15</f>
        <v>245.42715878000001</v>
      </c>
      <c r="D183" s="36">
        <f>SUMIFS(СВЦЭМ!$E$39:$E$782,СВЦЭМ!$A$39:$A$782,$A183,СВЦЭМ!$B$39:$B$782,D$155)+'СЕТ СН'!$F$15</f>
        <v>255.14431858</v>
      </c>
      <c r="E183" s="36">
        <f>SUMIFS(СВЦЭМ!$E$39:$E$782,СВЦЭМ!$A$39:$A$782,$A183,СВЦЭМ!$B$39:$B$782,E$155)+'СЕТ СН'!$F$15</f>
        <v>255.14439117000001</v>
      </c>
      <c r="F183" s="36">
        <f>SUMIFS(СВЦЭМ!$E$39:$E$782,СВЦЭМ!$A$39:$A$782,$A183,СВЦЭМ!$B$39:$B$782,F$155)+'СЕТ СН'!$F$15</f>
        <v>255.10209555</v>
      </c>
      <c r="G183" s="36">
        <f>SUMIFS(СВЦЭМ!$E$39:$E$782,СВЦЭМ!$A$39:$A$782,$A183,СВЦЭМ!$B$39:$B$782,G$155)+'СЕТ СН'!$F$15</f>
        <v>252.98404241</v>
      </c>
      <c r="H183" s="36">
        <f>SUMIFS(СВЦЭМ!$E$39:$E$782,СВЦЭМ!$A$39:$A$782,$A183,СВЦЭМ!$B$39:$B$782,H$155)+'СЕТ СН'!$F$15</f>
        <v>240.83220227999999</v>
      </c>
      <c r="I183" s="36">
        <f>SUMIFS(СВЦЭМ!$E$39:$E$782,СВЦЭМ!$A$39:$A$782,$A183,СВЦЭМ!$B$39:$B$782,I$155)+'СЕТ СН'!$F$15</f>
        <v>228.43229991999999</v>
      </c>
      <c r="J183" s="36">
        <f>SUMIFS(СВЦЭМ!$E$39:$E$782,СВЦЭМ!$A$39:$A$782,$A183,СВЦЭМ!$B$39:$B$782,J$155)+'СЕТ СН'!$F$15</f>
        <v>223.79957999000001</v>
      </c>
      <c r="K183" s="36">
        <f>SUMIFS(СВЦЭМ!$E$39:$E$782,СВЦЭМ!$A$39:$A$782,$A183,СВЦЭМ!$B$39:$B$782,K$155)+'СЕТ СН'!$F$15</f>
        <v>222.38139541000001</v>
      </c>
      <c r="L183" s="36">
        <f>SUMIFS(СВЦЭМ!$E$39:$E$782,СВЦЭМ!$A$39:$A$782,$A183,СВЦЭМ!$B$39:$B$782,L$155)+'СЕТ СН'!$F$15</f>
        <v>215.01704745000001</v>
      </c>
      <c r="M183" s="36">
        <f>SUMIFS(СВЦЭМ!$E$39:$E$782,СВЦЭМ!$A$39:$A$782,$A183,СВЦЭМ!$B$39:$B$782,M$155)+'СЕТ СН'!$F$15</f>
        <v>217.18618523999999</v>
      </c>
      <c r="N183" s="36">
        <f>SUMIFS(СВЦЭМ!$E$39:$E$782,СВЦЭМ!$A$39:$A$782,$A183,СВЦЭМ!$B$39:$B$782,N$155)+'СЕТ СН'!$F$15</f>
        <v>217.72561275000001</v>
      </c>
      <c r="O183" s="36">
        <f>SUMIFS(СВЦЭМ!$E$39:$E$782,СВЦЭМ!$A$39:$A$782,$A183,СВЦЭМ!$B$39:$B$782,O$155)+'СЕТ СН'!$F$15</f>
        <v>218.59568582</v>
      </c>
      <c r="P183" s="36">
        <f>SUMIFS(СВЦЭМ!$E$39:$E$782,СВЦЭМ!$A$39:$A$782,$A183,СВЦЭМ!$B$39:$B$782,P$155)+'СЕТ СН'!$F$15</f>
        <v>231.29633519999999</v>
      </c>
      <c r="Q183" s="36">
        <f>SUMIFS(СВЦЭМ!$E$39:$E$782,СВЦЭМ!$A$39:$A$782,$A183,СВЦЭМ!$B$39:$B$782,Q$155)+'СЕТ СН'!$F$15</f>
        <v>232.54707698000001</v>
      </c>
      <c r="R183" s="36">
        <f>SUMIFS(СВЦЭМ!$E$39:$E$782,СВЦЭМ!$A$39:$A$782,$A183,СВЦЭМ!$B$39:$B$782,R$155)+'СЕТ СН'!$F$15</f>
        <v>236.02094360999999</v>
      </c>
      <c r="S183" s="36">
        <f>SUMIFS(СВЦЭМ!$E$39:$E$782,СВЦЭМ!$A$39:$A$782,$A183,СВЦЭМ!$B$39:$B$782,S$155)+'СЕТ СН'!$F$15</f>
        <v>232.17676329</v>
      </c>
      <c r="T183" s="36">
        <f>SUMIFS(СВЦЭМ!$E$39:$E$782,СВЦЭМ!$A$39:$A$782,$A183,СВЦЭМ!$B$39:$B$782,T$155)+'СЕТ СН'!$F$15</f>
        <v>234.05132173000001</v>
      </c>
      <c r="U183" s="36">
        <f>SUMIFS(СВЦЭМ!$E$39:$E$782,СВЦЭМ!$A$39:$A$782,$A183,СВЦЭМ!$B$39:$B$782,U$155)+'СЕТ СН'!$F$15</f>
        <v>225.82980825999999</v>
      </c>
      <c r="V183" s="36">
        <f>SUMIFS(СВЦЭМ!$E$39:$E$782,СВЦЭМ!$A$39:$A$782,$A183,СВЦЭМ!$B$39:$B$782,V$155)+'СЕТ СН'!$F$15</f>
        <v>222.35643573999999</v>
      </c>
      <c r="W183" s="36">
        <f>SUMIFS(СВЦЭМ!$E$39:$E$782,СВЦЭМ!$A$39:$A$782,$A183,СВЦЭМ!$B$39:$B$782,W$155)+'СЕТ СН'!$F$15</f>
        <v>216.87081993000001</v>
      </c>
      <c r="X183" s="36">
        <f>SUMIFS(СВЦЭМ!$E$39:$E$782,СВЦЭМ!$A$39:$A$782,$A183,СВЦЭМ!$B$39:$B$782,X$155)+'СЕТ СН'!$F$15</f>
        <v>221.16345003999999</v>
      </c>
      <c r="Y183" s="36">
        <f>SUMIFS(СВЦЭМ!$E$39:$E$782,СВЦЭМ!$A$39:$A$782,$A183,СВЦЭМ!$B$39:$B$782,Y$155)+'СЕТ СН'!$F$15</f>
        <v>222.71925798999999</v>
      </c>
    </row>
    <row r="184" spans="1:27" ht="15.75" x14ac:dyDescent="0.2">
      <c r="A184" s="35">
        <f t="shared" si="4"/>
        <v>45441</v>
      </c>
      <c r="B184" s="36">
        <f>SUMIFS(СВЦЭМ!$E$39:$E$782,СВЦЭМ!$A$39:$A$782,$A184,СВЦЭМ!$B$39:$B$782,B$155)+'СЕТ СН'!$F$15</f>
        <v>247.96325795999999</v>
      </c>
      <c r="C184" s="36">
        <f>SUMIFS(СВЦЭМ!$E$39:$E$782,СВЦЭМ!$A$39:$A$782,$A184,СВЦЭМ!$B$39:$B$782,C$155)+'СЕТ СН'!$F$15</f>
        <v>255.29287854</v>
      </c>
      <c r="D184" s="36">
        <f>SUMIFS(СВЦЭМ!$E$39:$E$782,СВЦЭМ!$A$39:$A$782,$A184,СВЦЭМ!$B$39:$B$782,D$155)+'СЕТ СН'!$F$15</f>
        <v>266.33419492000002</v>
      </c>
      <c r="E184" s="36">
        <f>SUMIFS(СВЦЭМ!$E$39:$E$782,СВЦЭМ!$A$39:$A$782,$A184,СВЦЭМ!$B$39:$B$782,E$155)+'СЕТ СН'!$F$15</f>
        <v>266.78099342000002</v>
      </c>
      <c r="F184" s="36">
        <f>SUMIFS(СВЦЭМ!$E$39:$E$782,СВЦЭМ!$A$39:$A$782,$A184,СВЦЭМ!$B$39:$B$782,F$155)+'СЕТ СН'!$F$15</f>
        <v>267.22842771000001</v>
      </c>
      <c r="G184" s="36">
        <f>SUMIFS(СВЦЭМ!$E$39:$E$782,СВЦЭМ!$A$39:$A$782,$A184,СВЦЭМ!$B$39:$B$782,G$155)+'СЕТ СН'!$F$15</f>
        <v>265.97232962999999</v>
      </c>
      <c r="H184" s="36">
        <f>SUMIFS(СВЦЭМ!$E$39:$E$782,СВЦЭМ!$A$39:$A$782,$A184,СВЦЭМ!$B$39:$B$782,H$155)+'СЕТ СН'!$F$15</f>
        <v>254.54701996</v>
      </c>
      <c r="I184" s="36">
        <f>SUMIFS(СВЦЭМ!$E$39:$E$782,СВЦЭМ!$A$39:$A$782,$A184,СВЦЭМ!$B$39:$B$782,I$155)+'СЕТ СН'!$F$15</f>
        <v>242.36529476999999</v>
      </c>
      <c r="J184" s="36">
        <f>SUMIFS(СВЦЭМ!$E$39:$E$782,СВЦЭМ!$A$39:$A$782,$A184,СВЦЭМ!$B$39:$B$782,J$155)+'СЕТ СН'!$F$15</f>
        <v>228.98497376</v>
      </c>
      <c r="K184" s="36">
        <f>SUMIFS(СВЦЭМ!$E$39:$E$782,СВЦЭМ!$A$39:$A$782,$A184,СВЦЭМ!$B$39:$B$782,K$155)+'СЕТ СН'!$F$15</f>
        <v>226.12177213999999</v>
      </c>
      <c r="L184" s="36">
        <f>SUMIFS(СВЦЭМ!$E$39:$E$782,СВЦЭМ!$A$39:$A$782,$A184,СВЦЭМ!$B$39:$B$782,L$155)+'СЕТ СН'!$F$15</f>
        <v>220.59057768</v>
      </c>
      <c r="M184" s="36">
        <f>SUMIFS(СВЦЭМ!$E$39:$E$782,СВЦЭМ!$A$39:$A$782,$A184,СВЦЭМ!$B$39:$B$782,M$155)+'СЕТ СН'!$F$15</f>
        <v>222.85715285000001</v>
      </c>
      <c r="N184" s="36">
        <f>SUMIFS(СВЦЭМ!$E$39:$E$782,СВЦЭМ!$A$39:$A$782,$A184,СВЦЭМ!$B$39:$B$782,N$155)+'СЕТ СН'!$F$15</f>
        <v>226.19710122999999</v>
      </c>
      <c r="O184" s="36">
        <f>SUMIFS(СВЦЭМ!$E$39:$E$782,СВЦЭМ!$A$39:$A$782,$A184,СВЦЭМ!$B$39:$B$782,O$155)+'СЕТ СН'!$F$15</f>
        <v>224.34977129999999</v>
      </c>
      <c r="P184" s="36">
        <f>SUMIFS(СВЦЭМ!$E$39:$E$782,СВЦЭМ!$A$39:$A$782,$A184,СВЦЭМ!$B$39:$B$782,P$155)+'СЕТ СН'!$F$15</f>
        <v>225.17516484000001</v>
      </c>
      <c r="Q184" s="36">
        <f>SUMIFS(СВЦЭМ!$E$39:$E$782,СВЦЭМ!$A$39:$A$782,$A184,СВЦЭМ!$B$39:$B$782,Q$155)+'СЕТ СН'!$F$15</f>
        <v>226.00964755999999</v>
      </c>
      <c r="R184" s="36">
        <f>SUMIFS(СВЦЭМ!$E$39:$E$782,СВЦЭМ!$A$39:$A$782,$A184,СВЦЭМ!$B$39:$B$782,R$155)+'СЕТ СН'!$F$15</f>
        <v>226.00530974</v>
      </c>
      <c r="S184" s="36">
        <f>SUMIFS(СВЦЭМ!$E$39:$E$782,СВЦЭМ!$A$39:$A$782,$A184,СВЦЭМ!$B$39:$B$782,S$155)+'СЕТ СН'!$F$15</f>
        <v>225.83708501999999</v>
      </c>
      <c r="T184" s="36">
        <f>SUMIFS(СВЦЭМ!$E$39:$E$782,СВЦЭМ!$A$39:$A$782,$A184,СВЦЭМ!$B$39:$B$782,T$155)+'СЕТ СН'!$F$15</f>
        <v>224.84192225999999</v>
      </c>
      <c r="U184" s="36">
        <f>SUMIFS(СВЦЭМ!$E$39:$E$782,СВЦЭМ!$A$39:$A$782,$A184,СВЦЭМ!$B$39:$B$782,U$155)+'СЕТ СН'!$F$15</f>
        <v>223.35098492</v>
      </c>
      <c r="V184" s="36">
        <f>SUMIFS(СВЦЭМ!$E$39:$E$782,СВЦЭМ!$A$39:$A$782,$A184,СВЦЭМ!$B$39:$B$782,V$155)+'СЕТ СН'!$F$15</f>
        <v>224.35801394999999</v>
      </c>
      <c r="W184" s="36">
        <f>SUMIFS(СВЦЭМ!$E$39:$E$782,СВЦЭМ!$A$39:$A$782,$A184,СВЦЭМ!$B$39:$B$782,W$155)+'СЕТ СН'!$F$15</f>
        <v>222.31321879000001</v>
      </c>
      <c r="X184" s="36">
        <f>SUMIFS(СВЦЭМ!$E$39:$E$782,СВЦЭМ!$A$39:$A$782,$A184,СВЦЭМ!$B$39:$B$782,X$155)+'СЕТ СН'!$F$15</f>
        <v>227.0598109</v>
      </c>
      <c r="Y184" s="36">
        <f>SUMIFS(СВЦЭМ!$E$39:$E$782,СВЦЭМ!$A$39:$A$782,$A184,СВЦЭМ!$B$39:$B$782,Y$155)+'СЕТ СН'!$F$15</f>
        <v>235.00291281</v>
      </c>
    </row>
    <row r="185" spans="1:27" ht="15.75" x14ac:dyDescent="0.2">
      <c r="A185" s="35">
        <f t="shared" si="4"/>
        <v>45442</v>
      </c>
      <c r="B185" s="36">
        <f>SUMIFS(СВЦЭМ!$E$39:$E$782,СВЦЭМ!$A$39:$A$782,$A185,СВЦЭМ!$B$39:$B$782,B$155)+'СЕТ СН'!$F$15</f>
        <v>229.67208009000001</v>
      </c>
      <c r="C185" s="36">
        <f>SUMIFS(СВЦЭМ!$E$39:$E$782,СВЦЭМ!$A$39:$A$782,$A185,СВЦЭМ!$B$39:$B$782,C$155)+'СЕТ СН'!$F$15</f>
        <v>241.15419310999999</v>
      </c>
      <c r="D185" s="36">
        <f>SUMIFS(СВЦЭМ!$E$39:$E$782,СВЦЭМ!$A$39:$A$782,$A185,СВЦЭМ!$B$39:$B$782,D$155)+'СЕТ СН'!$F$15</f>
        <v>250.20771832</v>
      </c>
      <c r="E185" s="36">
        <f>SUMIFS(СВЦЭМ!$E$39:$E$782,СВЦЭМ!$A$39:$A$782,$A185,СВЦЭМ!$B$39:$B$782,E$155)+'СЕТ СН'!$F$15</f>
        <v>250.37800429000001</v>
      </c>
      <c r="F185" s="36">
        <f>SUMIFS(СВЦЭМ!$E$39:$E$782,СВЦЭМ!$A$39:$A$782,$A185,СВЦЭМ!$B$39:$B$782,F$155)+'СЕТ СН'!$F$15</f>
        <v>250.94895396999999</v>
      </c>
      <c r="G185" s="36">
        <f>SUMIFS(СВЦЭМ!$E$39:$E$782,СВЦЭМ!$A$39:$A$782,$A185,СВЦЭМ!$B$39:$B$782,G$155)+'СЕТ СН'!$F$15</f>
        <v>251.44517798000001</v>
      </c>
      <c r="H185" s="36">
        <f>SUMIFS(СВЦЭМ!$E$39:$E$782,СВЦЭМ!$A$39:$A$782,$A185,СВЦЭМ!$B$39:$B$782,H$155)+'СЕТ СН'!$F$15</f>
        <v>243.02141298999999</v>
      </c>
      <c r="I185" s="36">
        <f>SUMIFS(СВЦЭМ!$E$39:$E$782,СВЦЭМ!$A$39:$A$782,$A185,СВЦЭМ!$B$39:$B$782,I$155)+'СЕТ СН'!$F$15</f>
        <v>235.03534088999999</v>
      </c>
      <c r="J185" s="36">
        <f>SUMIFS(СВЦЭМ!$E$39:$E$782,СВЦЭМ!$A$39:$A$782,$A185,СВЦЭМ!$B$39:$B$782,J$155)+'СЕТ СН'!$F$15</f>
        <v>222.03611014000001</v>
      </c>
      <c r="K185" s="36">
        <f>SUMIFS(СВЦЭМ!$E$39:$E$782,СВЦЭМ!$A$39:$A$782,$A185,СВЦЭМ!$B$39:$B$782,K$155)+'СЕТ СН'!$F$15</f>
        <v>217.15723076</v>
      </c>
      <c r="L185" s="36">
        <f>SUMIFS(СВЦЭМ!$E$39:$E$782,СВЦЭМ!$A$39:$A$782,$A185,СВЦЭМ!$B$39:$B$782,L$155)+'СЕТ СН'!$F$15</f>
        <v>215.65122861</v>
      </c>
      <c r="M185" s="36">
        <f>SUMIFS(СВЦЭМ!$E$39:$E$782,СВЦЭМ!$A$39:$A$782,$A185,СВЦЭМ!$B$39:$B$782,M$155)+'СЕТ СН'!$F$15</f>
        <v>215.89711639999999</v>
      </c>
      <c r="N185" s="36">
        <f>SUMIFS(СВЦЭМ!$E$39:$E$782,СВЦЭМ!$A$39:$A$782,$A185,СВЦЭМ!$B$39:$B$782,N$155)+'СЕТ СН'!$F$15</f>
        <v>219.34936411999999</v>
      </c>
      <c r="O185" s="36">
        <f>SUMIFS(СВЦЭМ!$E$39:$E$782,СВЦЭМ!$A$39:$A$782,$A185,СВЦЭМ!$B$39:$B$782,O$155)+'СЕТ СН'!$F$15</f>
        <v>221.18094887999999</v>
      </c>
      <c r="P185" s="36">
        <f>SUMIFS(СВЦЭМ!$E$39:$E$782,СВЦЭМ!$A$39:$A$782,$A185,СВЦЭМ!$B$39:$B$782,P$155)+'СЕТ СН'!$F$15</f>
        <v>222.37428543999999</v>
      </c>
      <c r="Q185" s="36">
        <f>SUMIFS(СВЦЭМ!$E$39:$E$782,СВЦЭМ!$A$39:$A$782,$A185,СВЦЭМ!$B$39:$B$782,Q$155)+'СЕТ СН'!$F$15</f>
        <v>224.21289666999999</v>
      </c>
      <c r="R185" s="36">
        <f>SUMIFS(СВЦЭМ!$E$39:$E$782,СВЦЭМ!$A$39:$A$782,$A185,СВЦЭМ!$B$39:$B$782,R$155)+'СЕТ СН'!$F$15</f>
        <v>224.03778083</v>
      </c>
      <c r="S185" s="36">
        <f>SUMIFS(СВЦЭМ!$E$39:$E$782,СВЦЭМ!$A$39:$A$782,$A185,СВЦЭМ!$B$39:$B$782,S$155)+'СЕТ СН'!$F$15</f>
        <v>221.10921429000001</v>
      </c>
      <c r="T185" s="36">
        <f>SUMIFS(СВЦЭМ!$E$39:$E$782,СВЦЭМ!$A$39:$A$782,$A185,СВЦЭМ!$B$39:$B$782,T$155)+'СЕТ СН'!$F$15</f>
        <v>217.74954683000001</v>
      </c>
      <c r="U185" s="36">
        <f>SUMIFS(СВЦЭМ!$E$39:$E$782,СВЦЭМ!$A$39:$A$782,$A185,СВЦЭМ!$B$39:$B$782,U$155)+'СЕТ СН'!$F$15</f>
        <v>217.74355937000001</v>
      </c>
      <c r="V185" s="36">
        <f>SUMIFS(СВЦЭМ!$E$39:$E$782,СВЦЭМ!$A$39:$A$782,$A185,СВЦЭМ!$B$39:$B$782,V$155)+'СЕТ СН'!$F$15</f>
        <v>219.57708588</v>
      </c>
      <c r="W185" s="36">
        <f>SUMIFS(СВЦЭМ!$E$39:$E$782,СВЦЭМ!$A$39:$A$782,$A185,СВЦЭМ!$B$39:$B$782,W$155)+'СЕТ СН'!$F$15</f>
        <v>215.00575015000001</v>
      </c>
      <c r="X185" s="36">
        <f>SUMIFS(СВЦЭМ!$E$39:$E$782,СВЦЭМ!$A$39:$A$782,$A185,СВЦЭМ!$B$39:$B$782,X$155)+'СЕТ СН'!$F$15</f>
        <v>220.08900317999999</v>
      </c>
      <c r="Y185" s="36">
        <f>SUMIFS(СВЦЭМ!$E$39:$E$782,СВЦЭМ!$A$39:$A$782,$A185,СВЦЭМ!$B$39:$B$782,Y$155)+'СЕТ СН'!$F$15</f>
        <v>231.41485574999999</v>
      </c>
    </row>
    <row r="186" spans="1:27" ht="15.75" x14ac:dyDescent="0.2">
      <c r="A186" s="35">
        <f t="shared" si="4"/>
        <v>45443</v>
      </c>
      <c r="B186" s="36">
        <f>SUMIFS(СВЦЭМ!$E$39:$E$782,СВЦЭМ!$A$39:$A$782,$A186,СВЦЭМ!$B$39:$B$782,B$155)+'СЕТ СН'!$F$15</f>
        <v>229.79794358000001</v>
      </c>
      <c r="C186" s="36">
        <f>SUMIFS(СВЦЭМ!$E$39:$E$782,СВЦЭМ!$A$39:$A$782,$A186,СВЦЭМ!$B$39:$B$782,C$155)+'СЕТ СН'!$F$15</f>
        <v>240.30676826000001</v>
      </c>
      <c r="D186" s="36">
        <f>SUMIFS(СВЦЭМ!$E$39:$E$782,СВЦЭМ!$A$39:$A$782,$A186,СВЦЭМ!$B$39:$B$782,D$155)+'СЕТ СН'!$F$15</f>
        <v>245.57668971000001</v>
      </c>
      <c r="E186" s="36">
        <f>SUMIFS(СВЦЭМ!$E$39:$E$782,СВЦЭМ!$A$39:$A$782,$A186,СВЦЭМ!$B$39:$B$782,E$155)+'СЕТ СН'!$F$15</f>
        <v>251.1307941</v>
      </c>
      <c r="F186" s="36">
        <f>SUMIFS(СВЦЭМ!$E$39:$E$782,СВЦЭМ!$A$39:$A$782,$A186,СВЦЭМ!$B$39:$B$782,F$155)+'СЕТ СН'!$F$15</f>
        <v>254.35371086000001</v>
      </c>
      <c r="G186" s="36">
        <f>SUMIFS(СВЦЭМ!$E$39:$E$782,СВЦЭМ!$A$39:$A$782,$A186,СВЦЭМ!$B$39:$B$782,G$155)+'СЕТ СН'!$F$15</f>
        <v>251.46009924000001</v>
      </c>
      <c r="H186" s="36">
        <f>SUMIFS(СВЦЭМ!$E$39:$E$782,СВЦЭМ!$A$39:$A$782,$A186,СВЦЭМ!$B$39:$B$782,H$155)+'СЕТ СН'!$F$15</f>
        <v>239.92035725</v>
      </c>
      <c r="I186" s="36">
        <f>SUMIFS(СВЦЭМ!$E$39:$E$782,СВЦЭМ!$A$39:$A$782,$A186,СВЦЭМ!$B$39:$B$782,I$155)+'СЕТ СН'!$F$15</f>
        <v>237.07685597</v>
      </c>
      <c r="J186" s="36">
        <f>SUMIFS(СВЦЭМ!$E$39:$E$782,СВЦЭМ!$A$39:$A$782,$A186,СВЦЭМ!$B$39:$B$782,J$155)+'СЕТ СН'!$F$15</f>
        <v>228.66357590000001</v>
      </c>
      <c r="K186" s="36">
        <f>SUMIFS(СВЦЭМ!$E$39:$E$782,СВЦЭМ!$A$39:$A$782,$A186,СВЦЭМ!$B$39:$B$782,K$155)+'СЕТ СН'!$F$15</f>
        <v>229.31692991</v>
      </c>
      <c r="L186" s="36">
        <f>SUMIFS(СВЦЭМ!$E$39:$E$782,СВЦЭМ!$A$39:$A$782,$A186,СВЦЭМ!$B$39:$B$782,L$155)+'СЕТ СН'!$F$15</f>
        <v>225.39064246999999</v>
      </c>
      <c r="M186" s="36">
        <f>SUMIFS(СВЦЭМ!$E$39:$E$782,СВЦЭМ!$A$39:$A$782,$A186,СВЦЭМ!$B$39:$B$782,M$155)+'СЕТ СН'!$F$15</f>
        <v>224.75301929</v>
      </c>
      <c r="N186" s="36">
        <f>SUMIFS(СВЦЭМ!$E$39:$E$782,СВЦЭМ!$A$39:$A$782,$A186,СВЦЭМ!$B$39:$B$782,N$155)+'СЕТ СН'!$F$15</f>
        <v>227.56498678</v>
      </c>
      <c r="O186" s="36">
        <f>SUMIFS(СВЦЭМ!$E$39:$E$782,СВЦЭМ!$A$39:$A$782,$A186,СВЦЭМ!$B$39:$B$782,O$155)+'СЕТ СН'!$F$15</f>
        <v>225.71210425000001</v>
      </c>
      <c r="P186" s="36">
        <f>SUMIFS(СВЦЭМ!$E$39:$E$782,СВЦЭМ!$A$39:$A$782,$A186,СВЦЭМ!$B$39:$B$782,P$155)+'СЕТ СН'!$F$15</f>
        <v>226.24177448</v>
      </c>
      <c r="Q186" s="36">
        <f>SUMIFS(СВЦЭМ!$E$39:$E$782,СВЦЭМ!$A$39:$A$782,$A186,СВЦЭМ!$B$39:$B$782,Q$155)+'СЕТ СН'!$F$15</f>
        <v>228.55788520999999</v>
      </c>
      <c r="R186" s="36">
        <f>SUMIFS(СВЦЭМ!$E$39:$E$782,СВЦЭМ!$A$39:$A$782,$A186,СВЦЭМ!$B$39:$B$782,R$155)+'СЕТ СН'!$F$15</f>
        <v>228.62934315999999</v>
      </c>
      <c r="S186" s="36">
        <f>SUMIFS(СВЦЭМ!$E$39:$E$782,СВЦЭМ!$A$39:$A$782,$A186,СВЦЭМ!$B$39:$B$782,S$155)+'СЕТ СН'!$F$15</f>
        <v>225.42922722</v>
      </c>
      <c r="T186" s="36">
        <f>SUMIFS(СВЦЭМ!$E$39:$E$782,СВЦЭМ!$A$39:$A$782,$A186,СВЦЭМ!$B$39:$B$782,T$155)+'СЕТ СН'!$F$15</f>
        <v>219.33763629000001</v>
      </c>
      <c r="U186" s="36">
        <f>SUMIFS(СВЦЭМ!$E$39:$E$782,СВЦЭМ!$A$39:$A$782,$A186,СВЦЭМ!$B$39:$B$782,U$155)+'СЕТ СН'!$F$15</f>
        <v>218.68267413000001</v>
      </c>
      <c r="V186" s="36">
        <f>SUMIFS(СВЦЭМ!$E$39:$E$782,СВЦЭМ!$A$39:$A$782,$A186,СВЦЭМ!$B$39:$B$782,V$155)+'СЕТ СН'!$F$15</f>
        <v>220.30275237000001</v>
      </c>
      <c r="W186" s="36">
        <f>SUMIFS(СВЦЭМ!$E$39:$E$782,СВЦЭМ!$A$39:$A$782,$A186,СВЦЭМ!$B$39:$B$782,W$155)+'СЕТ СН'!$F$15</f>
        <v>217.08055741999999</v>
      </c>
      <c r="X186" s="36">
        <f>SUMIFS(СВЦЭМ!$E$39:$E$782,СВЦЭМ!$A$39:$A$782,$A186,СВЦЭМ!$B$39:$B$782,X$155)+'СЕТ СН'!$F$15</f>
        <v>221.53207049</v>
      </c>
      <c r="Y186" s="36">
        <f>SUMIFS(СВЦЭМ!$E$39:$E$782,СВЦЭМ!$A$39:$A$782,$A186,СВЦЭМ!$B$39:$B$782,Y$155)+'СЕТ СН'!$F$15</f>
        <v>222.90199132000001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8"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9"/>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4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01.05.2024</v>
      </c>
      <c r="B191" s="36">
        <f>SUMIFS(СВЦЭМ!$F$39:$F$782,СВЦЭМ!$A$39:$A$782,$A191,СВЦЭМ!$B$39:$B$782,B$190)+'СЕТ СН'!$F$15</f>
        <v>263.6963174</v>
      </c>
      <c r="C191" s="36">
        <f>SUMIFS(СВЦЭМ!$F$39:$F$782,СВЦЭМ!$A$39:$A$782,$A191,СВЦЭМ!$B$39:$B$782,C$190)+'СЕТ СН'!$F$15</f>
        <v>270.28595049</v>
      </c>
      <c r="D191" s="36">
        <f>SUMIFS(СВЦЭМ!$F$39:$F$782,СВЦЭМ!$A$39:$A$782,$A191,СВЦЭМ!$B$39:$B$782,D$190)+'СЕТ СН'!$F$15</f>
        <v>273.26789239999999</v>
      </c>
      <c r="E191" s="36">
        <f>SUMIFS(СВЦЭМ!$F$39:$F$782,СВЦЭМ!$A$39:$A$782,$A191,СВЦЭМ!$B$39:$B$782,E$190)+'СЕТ СН'!$F$15</f>
        <v>274.59005674000002</v>
      </c>
      <c r="F191" s="36">
        <f>SUMIFS(СВЦЭМ!$F$39:$F$782,СВЦЭМ!$A$39:$A$782,$A191,СВЦЭМ!$B$39:$B$782,F$190)+'СЕТ СН'!$F$15</f>
        <v>273.93474308999998</v>
      </c>
      <c r="G191" s="36">
        <f>SUMIFS(СВЦЭМ!$F$39:$F$782,СВЦЭМ!$A$39:$A$782,$A191,СВЦЭМ!$B$39:$B$782,G$190)+'СЕТ СН'!$F$15</f>
        <v>272.28800312999999</v>
      </c>
      <c r="H191" s="36">
        <f>SUMIFS(СВЦЭМ!$F$39:$F$782,СВЦЭМ!$A$39:$A$782,$A191,СВЦЭМ!$B$39:$B$782,H$190)+'СЕТ СН'!$F$15</f>
        <v>271.26020320999999</v>
      </c>
      <c r="I191" s="36">
        <f>SUMIFS(СВЦЭМ!$F$39:$F$782,СВЦЭМ!$A$39:$A$782,$A191,СВЦЭМ!$B$39:$B$782,I$190)+'СЕТ СН'!$F$15</f>
        <v>265.78247121999999</v>
      </c>
      <c r="J191" s="36">
        <f>SUMIFS(СВЦЭМ!$F$39:$F$782,СВЦЭМ!$A$39:$A$782,$A191,СВЦЭМ!$B$39:$B$782,J$190)+'СЕТ СН'!$F$15</f>
        <v>251.33954166000001</v>
      </c>
      <c r="K191" s="36">
        <f>SUMIFS(СВЦЭМ!$F$39:$F$782,СВЦЭМ!$A$39:$A$782,$A191,СВЦЭМ!$B$39:$B$782,K$190)+'СЕТ СН'!$F$15</f>
        <v>240.93310371000001</v>
      </c>
      <c r="L191" s="36">
        <f>SUMIFS(СВЦЭМ!$F$39:$F$782,СВЦЭМ!$A$39:$A$782,$A191,СВЦЭМ!$B$39:$B$782,L$190)+'СЕТ СН'!$F$15</f>
        <v>239.91830880000001</v>
      </c>
      <c r="M191" s="36">
        <f>SUMIFS(СВЦЭМ!$F$39:$F$782,СВЦЭМ!$A$39:$A$782,$A191,СВЦЭМ!$B$39:$B$782,M$190)+'СЕТ СН'!$F$15</f>
        <v>240.59660421000001</v>
      </c>
      <c r="N191" s="36">
        <f>SUMIFS(СВЦЭМ!$F$39:$F$782,СВЦЭМ!$A$39:$A$782,$A191,СВЦЭМ!$B$39:$B$782,N$190)+'СЕТ СН'!$F$15</f>
        <v>248.19068866000001</v>
      </c>
      <c r="O191" s="36">
        <f>SUMIFS(СВЦЭМ!$F$39:$F$782,СВЦЭМ!$A$39:$A$782,$A191,СВЦЭМ!$B$39:$B$782,O$190)+'СЕТ СН'!$F$15</f>
        <v>251.51358571</v>
      </c>
      <c r="P191" s="36">
        <f>SUMIFS(СВЦЭМ!$F$39:$F$782,СВЦЭМ!$A$39:$A$782,$A191,СВЦЭМ!$B$39:$B$782,P$190)+'СЕТ СН'!$F$15</f>
        <v>254.40879519000001</v>
      </c>
      <c r="Q191" s="36">
        <f>SUMIFS(СВЦЭМ!$F$39:$F$782,СВЦЭМ!$A$39:$A$782,$A191,СВЦЭМ!$B$39:$B$782,Q$190)+'СЕТ СН'!$F$15</f>
        <v>257.29731569</v>
      </c>
      <c r="R191" s="36">
        <f>SUMIFS(СВЦЭМ!$F$39:$F$782,СВЦЭМ!$A$39:$A$782,$A191,СВЦЭМ!$B$39:$B$782,R$190)+'СЕТ СН'!$F$15</f>
        <v>257.63293128999999</v>
      </c>
      <c r="S191" s="36">
        <f>SUMIFS(СВЦЭМ!$F$39:$F$782,СВЦЭМ!$A$39:$A$782,$A191,СВЦЭМ!$B$39:$B$782,S$190)+'СЕТ СН'!$F$15</f>
        <v>255.45158398999999</v>
      </c>
      <c r="T191" s="36">
        <f>SUMIFS(СВЦЭМ!$F$39:$F$782,СВЦЭМ!$A$39:$A$782,$A191,СВЦЭМ!$B$39:$B$782,T$190)+'СЕТ СН'!$F$15</f>
        <v>244.15277223000001</v>
      </c>
      <c r="U191" s="36">
        <f>SUMIFS(СВЦЭМ!$F$39:$F$782,СВЦЭМ!$A$39:$A$782,$A191,СВЦЭМ!$B$39:$B$782,U$190)+'СЕТ СН'!$F$15</f>
        <v>240.16761896</v>
      </c>
      <c r="V191" s="36">
        <f>SUMIFS(СВЦЭМ!$F$39:$F$782,СВЦЭМ!$A$39:$A$782,$A191,СВЦЭМ!$B$39:$B$782,V$190)+'СЕТ СН'!$F$15</f>
        <v>238.70247995</v>
      </c>
      <c r="W191" s="36">
        <f>SUMIFS(СВЦЭМ!$F$39:$F$782,СВЦЭМ!$A$39:$A$782,$A191,СВЦЭМ!$B$39:$B$782,W$190)+'СЕТ СН'!$F$15</f>
        <v>238.18096937999999</v>
      </c>
      <c r="X191" s="36">
        <f>SUMIFS(СВЦЭМ!$F$39:$F$782,СВЦЭМ!$A$39:$A$782,$A191,СВЦЭМ!$B$39:$B$782,X$190)+'СЕТ СН'!$F$15</f>
        <v>238.71884442000001</v>
      </c>
      <c r="Y191" s="36">
        <f>SUMIFS(СВЦЭМ!$F$39:$F$782,СВЦЭМ!$A$39:$A$782,$A191,СВЦЭМ!$B$39:$B$782,Y$190)+'СЕТ СН'!$F$15</f>
        <v>238.20623262000001</v>
      </c>
      <c r="AA191" s="45"/>
    </row>
    <row r="192" spans="1:27" ht="15.75" x14ac:dyDescent="0.2">
      <c r="A192" s="35">
        <f>A191+1</f>
        <v>45414</v>
      </c>
      <c r="B192" s="36">
        <f>SUMIFS(СВЦЭМ!$F$39:$F$782,СВЦЭМ!$A$39:$A$782,$A192,СВЦЭМ!$B$39:$B$782,B$190)+'СЕТ СН'!$F$15</f>
        <v>243.80356204</v>
      </c>
      <c r="C192" s="36">
        <f>SUMIFS(СВЦЭМ!$F$39:$F$782,СВЦЭМ!$A$39:$A$782,$A192,СВЦЭМ!$B$39:$B$782,C$190)+'СЕТ СН'!$F$15</f>
        <v>251.53306789999999</v>
      </c>
      <c r="D192" s="36">
        <f>SUMIFS(СВЦЭМ!$F$39:$F$782,СВЦЭМ!$A$39:$A$782,$A192,СВЦЭМ!$B$39:$B$782,D$190)+'СЕТ СН'!$F$15</f>
        <v>255.25368429</v>
      </c>
      <c r="E192" s="36">
        <f>SUMIFS(СВЦЭМ!$F$39:$F$782,СВЦЭМ!$A$39:$A$782,$A192,СВЦЭМ!$B$39:$B$782,E$190)+'СЕТ СН'!$F$15</f>
        <v>256.83707722999998</v>
      </c>
      <c r="F192" s="36">
        <f>SUMIFS(СВЦЭМ!$F$39:$F$782,СВЦЭМ!$A$39:$A$782,$A192,СВЦЭМ!$B$39:$B$782,F$190)+'СЕТ СН'!$F$15</f>
        <v>256.37065934999998</v>
      </c>
      <c r="G192" s="36">
        <f>SUMIFS(СВЦЭМ!$F$39:$F$782,СВЦЭМ!$A$39:$A$782,$A192,СВЦЭМ!$B$39:$B$782,G$190)+'СЕТ СН'!$F$15</f>
        <v>253.85851087</v>
      </c>
      <c r="H192" s="36">
        <f>SUMIFS(СВЦЭМ!$F$39:$F$782,СВЦЭМ!$A$39:$A$782,$A192,СВЦЭМ!$B$39:$B$782,H$190)+'СЕТ СН'!$F$15</f>
        <v>245.85900544</v>
      </c>
      <c r="I192" s="36">
        <f>SUMIFS(СВЦЭМ!$F$39:$F$782,СВЦЭМ!$A$39:$A$782,$A192,СВЦЭМ!$B$39:$B$782,I$190)+'СЕТ СН'!$F$15</f>
        <v>234.94846519000001</v>
      </c>
      <c r="J192" s="36">
        <f>SUMIFS(СВЦЭМ!$F$39:$F$782,СВЦЭМ!$A$39:$A$782,$A192,СВЦЭМ!$B$39:$B$782,J$190)+'СЕТ СН'!$F$15</f>
        <v>227.21075112</v>
      </c>
      <c r="K192" s="36">
        <f>SUMIFS(СВЦЭМ!$F$39:$F$782,СВЦЭМ!$A$39:$A$782,$A192,СВЦЭМ!$B$39:$B$782,K$190)+'СЕТ СН'!$F$15</f>
        <v>223.21769125</v>
      </c>
      <c r="L192" s="36">
        <f>SUMIFS(СВЦЭМ!$F$39:$F$782,СВЦЭМ!$A$39:$A$782,$A192,СВЦЭМ!$B$39:$B$782,L$190)+'СЕТ СН'!$F$15</f>
        <v>224.05634850999999</v>
      </c>
      <c r="M192" s="36">
        <f>SUMIFS(СВЦЭМ!$F$39:$F$782,СВЦЭМ!$A$39:$A$782,$A192,СВЦЭМ!$B$39:$B$782,M$190)+'СЕТ СН'!$F$15</f>
        <v>226.94876568000001</v>
      </c>
      <c r="N192" s="36">
        <f>SUMIFS(СВЦЭМ!$F$39:$F$782,СВЦЭМ!$A$39:$A$782,$A192,СВЦЭМ!$B$39:$B$782,N$190)+'СЕТ СН'!$F$15</f>
        <v>230.23394873999999</v>
      </c>
      <c r="O192" s="36">
        <f>SUMIFS(СВЦЭМ!$F$39:$F$782,СВЦЭМ!$A$39:$A$782,$A192,СВЦЭМ!$B$39:$B$782,O$190)+'СЕТ СН'!$F$15</f>
        <v>230.01588265000001</v>
      </c>
      <c r="P192" s="36">
        <f>SUMIFS(СВЦЭМ!$F$39:$F$782,СВЦЭМ!$A$39:$A$782,$A192,СВЦЭМ!$B$39:$B$782,P$190)+'СЕТ СН'!$F$15</f>
        <v>231.81685666000001</v>
      </c>
      <c r="Q192" s="36">
        <f>SUMIFS(СВЦЭМ!$F$39:$F$782,СВЦЭМ!$A$39:$A$782,$A192,СВЦЭМ!$B$39:$B$782,Q$190)+'СЕТ СН'!$F$15</f>
        <v>234.83585721</v>
      </c>
      <c r="R192" s="36">
        <f>SUMIFS(СВЦЭМ!$F$39:$F$782,СВЦЭМ!$A$39:$A$782,$A192,СВЦЭМ!$B$39:$B$782,R$190)+'СЕТ СН'!$F$15</f>
        <v>235.39544119999999</v>
      </c>
      <c r="S192" s="36">
        <f>SUMIFS(СВЦЭМ!$F$39:$F$782,СВЦЭМ!$A$39:$A$782,$A192,СВЦЭМ!$B$39:$B$782,S$190)+'СЕТ СН'!$F$15</f>
        <v>235.36785019000001</v>
      </c>
      <c r="T192" s="36">
        <f>SUMIFS(СВЦЭМ!$F$39:$F$782,СВЦЭМ!$A$39:$A$782,$A192,СВЦЭМ!$B$39:$B$782,T$190)+'СЕТ СН'!$F$15</f>
        <v>231.36528634000001</v>
      </c>
      <c r="U192" s="36">
        <f>SUMIFS(СВЦЭМ!$F$39:$F$782,СВЦЭМ!$A$39:$A$782,$A192,СВЦЭМ!$B$39:$B$782,U$190)+'СЕТ СН'!$F$15</f>
        <v>227.07767737</v>
      </c>
      <c r="V192" s="36">
        <f>SUMIFS(СВЦЭМ!$F$39:$F$782,СВЦЭМ!$A$39:$A$782,$A192,СВЦЭМ!$B$39:$B$782,V$190)+'СЕТ СН'!$F$15</f>
        <v>219.91314247</v>
      </c>
      <c r="W192" s="36">
        <f>SUMIFS(СВЦЭМ!$F$39:$F$782,СВЦЭМ!$A$39:$A$782,$A192,СВЦЭМ!$B$39:$B$782,W$190)+'СЕТ СН'!$F$15</f>
        <v>219.3536551</v>
      </c>
      <c r="X192" s="36">
        <f>SUMIFS(СВЦЭМ!$F$39:$F$782,СВЦЭМ!$A$39:$A$782,$A192,СВЦЭМ!$B$39:$B$782,X$190)+'СЕТ СН'!$F$15</f>
        <v>227.28406228</v>
      </c>
      <c r="Y192" s="36">
        <f>SUMIFS(СВЦЭМ!$F$39:$F$782,СВЦЭМ!$A$39:$A$782,$A192,СВЦЭМ!$B$39:$B$782,Y$190)+'СЕТ СН'!$F$15</f>
        <v>247.82637102000001</v>
      </c>
    </row>
    <row r="193" spans="1:25" ht="15.75" x14ac:dyDescent="0.2">
      <c r="A193" s="35">
        <f t="shared" ref="A193:A221" si="5">A192+1</f>
        <v>45415</v>
      </c>
      <c r="B193" s="36">
        <f>SUMIFS(СВЦЭМ!$F$39:$F$782,СВЦЭМ!$A$39:$A$782,$A193,СВЦЭМ!$B$39:$B$782,B$190)+'СЕТ СН'!$F$15</f>
        <v>261.16464521</v>
      </c>
      <c r="C193" s="36">
        <f>SUMIFS(СВЦЭМ!$F$39:$F$782,СВЦЭМ!$A$39:$A$782,$A193,СВЦЭМ!$B$39:$B$782,C$190)+'СЕТ СН'!$F$15</f>
        <v>267.91438084999999</v>
      </c>
      <c r="D193" s="36">
        <f>SUMIFS(СВЦЭМ!$F$39:$F$782,СВЦЭМ!$A$39:$A$782,$A193,СВЦЭМ!$B$39:$B$782,D$190)+'СЕТ СН'!$F$15</f>
        <v>271.81132613</v>
      </c>
      <c r="E193" s="36">
        <f>SUMIFS(СВЦЭМ!$F$39:$F$782,СВЦЭМ!$A$39:$A$782,$A193,СВЦЭМ!$B$39:$B$782,E$190)+'СЕТ СН'!$F$15</f>
        <v>274.86056733999999</v>
      </c>
      <c r="F193" s="36">
        <f>SUMIFS(СВЦЭМ!$F$39:$F$782,СВЦЭМ!$A$39:$A$782,$A193,СВЦЭМ!$B$39:$B$782,F$190)+'СЕТ СН'!$F$15</f>
        <v>273.98115875000002</v>
      </c>
      <c r="G193" s="36">
        <f>SUMIFS(СВЦЭМ!$F$39:$F$782,СВЦЭМ!$A$39:$A$782,$A193,СВЦЭМ!$B$39:$B$782,G$190)+'СЕТ СН'!$F$15</f>
        <v>272.27175481</v>
      </c>
      <c r="H193" s="36">
        <f>SUMIFS(СВЦЭМ!$F$39:$F$782,СВЦЭМ!$A$39:$A$782,$A193,СВЦЭМ!$B$39:$B$782,H$190)+'СЕТ СН'!$F$15</f>
        <v>261.56994427000001</v>
      </c>
      <c r="I193" s="36">
        <f>SUMIFS(СВЦЭМ!$F$39:$F$782,СВЦЭМ!$A$39:$A$782,$A193,СВЦЭМ!$B$39:$B$782,I$190)+'СЕТ СН'!$F$15</f>
        <v>248.57821902000001</v>
      </c>
      <c r="J193" s="36">
        <f>SUMIFS(СВЦЭМ!$F$39:$F$782,СВЦЭМ!$A$39:$A$782,$A193,СВЦЭМ!$B$39:$B$782,J$190)+'СЕТ СН'!$F$15</f>
        <v>240.83126439</v>
      </c>
      <c r="K193" s="36">
        <f>SUMIFS(СВЦЭМ!$F$39:$F$782,СВЦЭМ!$A$39:$A$782,$A193,СВЦЭМ!$B$39:$B$782,K$190)+'СЕТ СН'!$F$15</f>
        <v>238.62644315</v>
      </c>
      <c r="L193" s="36">
        <f>SUMIFS(СВЦЭМ!$F$39:$F$782,СВЦЭМ!$A$39:$A$782,$A193,СВЦЭМ!$B$39:$B$782,L$190)+'СЕТ СН'!$F$15</f>
        <v>236.95181714</v>
      </c>
      <c r="M193" s="36">
        <f>SUMIFS(СВЦЭМ!$F$39:$F$782,СВЦЭМ!$A$39:$A$782,$A193,СВЦЭМ!$B$39:$B$782,M$190)+'СЕТ СН'!$F$15</f>
        <v>238.60277452</v>
      </c>
      <c r="N193" s="36">
        <f>SUMIFS(СВЦЭМ!$F$39:$F$782,СВЦЭМ!$A$39:$A$782,$A193,СВЦЭМ!$B$39:$B$782,N$190)+'СЕТ СН'!$F$15</f>
        <v>233.44825015000001</v>
      </c>
      <c r="O193" s="36">
        <f>SUMIFS(СВЦЭМ!$F$39:$F$782,СВЦЭМ!$A$39:$A$782,$A193,СВЦЭМ!$B$39:$B$782,O$190)+'СЕТ СН'!$F$15</f>
        <v>233.30801342999999</v>
      </c>
      <c r="P193" s="36">
        <f>SUMIFS(СВЦЭМ!$F$39:$F$782,СВЦЭМ!$A$39:$A$782,$A193,СВЦЭМ!$B$39:$B$782,P$190)+'СЕТ СН'!$F$15</f>
        <v>240.93266168</v>
      </c>
      <c r="Q193" s="36">
        <f>SUMIFS(СВЦЭМ!$F$39:$F$782,СВЦЭМ!$A$39:$A$782,$A193,СВЦЭМ!$B$39:$B$782,Q$190)+'СЕТ СН'!$F$15</f>
        <v>243.78755738000001</v>
      </c>
      <c r="R193" s="36">
        <f>SUMIFS(СВЦЭМ!$F$39:$F$782,СВЦЭМ!$A$39:$A$782,$A193,СВЦЭМ!$B$39:$B$782,R$190)+'СЕТ СН'!$F$15</f>
        <v>246.56388464</v>
      </c>
      <c r="S193" s="36">
        <f>SUMIFS(СВЦЭМ!$F$39:$F$782,СВЦЭМ!$A$39:$A$782,$A193,СВЦЭМ!$B$39:$B$782,S$190)+'СЕТ СН'!$F$15</f>
        <v>243.71346521999999</v>
      </c>
      <c r="T193" s="36">
        <f>SUMIFS(СВЦЭМ!$F$39:$F$782,СВЦЭМ!$A$39:$A$782,$A193,СВЦЭМ!$B$39:$B$782,T$190)+'СЕТ СН'!$F$15</f>
        <v>240.82203675</v>
      </c>
      <c r="U193" s="36">
        <f>SUMIFS(СВЦЭМ!$F$39:$F$782,СВЦЭМ!$A$39:$A$782,$A193,СВЦЭМ!$B$39:$B$782,U$190)+'СЕТ СН'!$F$15</f>
        <v>238.78382445</v>
      </c>
      <c r="V193" s="36">
        <f>SUMIFS(СВЦЭМ!$F$39:$F$782,СВЦЭМ!$A$39:$A$782,$A193,СВЦЭМ!$B$39:$B$782,V$190)+'СЕТ СН'!$F$15</f>
        <v>236.01790571999999</v>
      </c>
      <c r="W193" s="36">
        <f>SUMIFS(СВЦЭМ!$F$39:$F$782,СВЦЭМ!$A$39:$A$782,$A193,СВЦЭМ!$B$39:$B$782,W$190)+'СЕТ СН'!$F$15</f>
        <v>233.81155043000001</v>
      </c>
      <c r="X193" s="36">
        <f>SUMIFS(СВЦЭМ!$F$39:$F$782,СВЦЭМ!$A$39:$A$782,$A193,СВЦЭМ!$B$39:$B$782,X$190)+'СЕТ СН'!$F$15</f>
        <v>239.95715702000001</v>
      </c>
      <c r="Y193" s="36">
        <f>SUMIFS(СВЦЭМ!$F$39:$F$782,СВЦЭМ!$A$39:$A$782,$A193,СВЦЭМ!$B$39:$B$782,Y$190)+'СЕТ СН'!$F$15</f>
        <v>251.06529384000001</v>
      </c>
    </row>
    <row r="194" spans="1:25" ht="15.75" x14ac:dyDescent="0.2">
      <c r="A194" s="35">
        <f t="shared" si="5"/>
        <v>45416</v>
      </c>
      <c r="B194" s="36">
        <f>SUMIFS(СВЦЭМ!$F$39:$F$782,СВЦЭМ!$A$39:$A$782,$A194,СВЦЭМ!$B$39:$B$782,B$190)+'СЕТ СН'!$F$15</f>
        <v>250.68473111</v>
      </c>
      <c r="C194" s="36">
        <f>SUMIFS(СВЦЭМ!$F$39:$F$782,СВЦЭМ!$A$39:$A$782,$A194,СВЦЭМ!$B$39:$B$782,C$190)+'СЕТ СН'!$F$15</f>
        <v>253.83672741000001</v>
      </c>
      <c r="D194" s="36">
        <f>SUMIFS(СВЦЭМ!$F$39:$F$782,СВЦЭМ!$A$39:$A$782,$A194,СВЦЭМ!$B$39:$B$782,D$190)+'СЕТ СН'!$F$15</f>
        <v>259.08144592000002</v>
      </c>
      <c r="E194" s="36">
        <f>SUMIFS(СВЦЭМ!$F$39:$F$782,СВЦЭМ!$A$39:$A$782,$A194,СВЦЭМ!$B$39:$B$782,E$190)+'СЕТ СН'!$F$15</f>
        <v>263.18765596999998</v>
      </c>
      <c r="F194" s="36">
        <f>SUMIFS(СВЦЭМ!$F$39:$F$782,СВЦЭМ!$A$39:$A$782,$A194,СВЦЭМ!$B$39:$B$782,F$190)+'СЕТ СН'!$F$15</f>
        <v>266.91992132000001</v>
      </c>
      <c r="G194" s="36">
        <f>SUMIFS(СВЦЭМ!$F$39:$F$782,СВЦЭМ!$A$39:$A$782,$A194,СВЦЭМ!$B$39:$B$782,G$190)+'СЕТ СН'!$F$15</f>
        <v>265.38000425000001</v>
      </c>
      <c r="H194" s="36">
        <f>SUMIFS(СВЦЭМ!$F$39:$F$782,СВЦЭМ!$A$39:$A$782,$A194,СВЦЭМ!$B$39:$B$782,H$190)+'СЕТ СН'!$F$15</f>
        <v>247.85426335</v>
      </c>
      <c r="I194" s="36">
        <f>SUMIFS(СВЦЭМ!$F$39:$F$782,СВЦЭМ!$A$39:$A$782,$A194,СВЦЭМ!$B$39:$B$782,I$190)+'СЕТ СН'!$F$15</f>
        <v>240.15219922</v>
      </c>
      <c r="J194" s="36">
        <f>SUMIFS(СВЦЭМ!$F$39:$F$782,СВЦЭМ!$A$39:$A$782,$A194,СВЦЭМ!$B$39:$B$782,J$190)+'СЕТ СН'!$F$15</f>
        <v>229.35073295999999</v>
      </c>
      <c r="K194" s="36">
        <f>SUMIFS(СВЦЭМ!$F$39:$F$782,СВЦЭМ!$A$39:$A$782,$A194,СВЦЭМ!$B$39:$B$782,K$190)+'СЕТ СН'!$F$15</f>
        <v>224.31929604000001</v>
      </c>
      <c r="L194" s="36">
        <f>SUMIFS(СВЦЭМ!$F$39:$F$782,СВЦЭМ!$A$39:$A$782,$A194,СВЦЭМ!$B$39:$B$782,L$190)+'СЕТ СН'!$F$15</f>
        <v>215.86859100000001</v>
      </c>
      <c r="M194" s="36">
        <f>SUMIFS(СВЦЭМ!$F$39:$F$782,СВЦЭМ!$A$39:$A$782,$A194,СВЦЭМ!$B$39:$B$782,M$190)+'СЕТ СН'!$F$15</f>
        <v>215.87571159999999</v>
      </c>
      <c r="N194" s="36">
        <f>SUMIFS(СВЦЭМ!$F$39:$F$782,СВЦЭМ!$A$39:$A$782,$A194,СВЦЭМ!$B$39:$B$782,N$190)+'СЕТ СН'!$F$15</f>
        <v>218.35996342000001</v>
      </c>
      <c r="O194" s="36">
        <f>SUMIFS(СВЦЭМ!$F$39:$F$782,СВЦЭМ!$A$39:$A$782,$A194,СВЦЭМ!$B$39:$B$782,O$190)+'СЕТ СН'!$F$15</f>
        <v>220.38384128000001</v>
      </c>
      <c r="P194" s="36">
        <f>SUMIFS(СВЦЭМ!$F$39:$F$782,СВЦЭМ!$A$39:$A$782,$A194,СВЦЭМ!$B$39:$B$782,P$190)+'СЕТ СН'!$F$15</f>
        <v>222.7295331</v>
      </c>
      <c r="Q194" s="36">
        <f>SUMIFS(СВЦЭМ!$F$39:$F$782,СВЦЭМ!$A$39:$A$782,$A194,СВЦЭМ!$B$39:$B$782,Q$190)+'СЕТ СН'!$F$15</f>
        <v>224.72632873000001</v>
      </c>
      <c r="R194" s="36">
        <f>SUMIFS(СВЦЭМ!$F$39:$F$782,СВЦЭМ!$A$39:$A$782,$A194,СВЦЭМ!$B$39:$B$782,R$190)+'СЕТ СН'!$F$15</f>
        <v>226.08406054</v>
      </c>
      <c r="S194" s="36">
        <f>SUMIFS(СВЦЭМ!$F$39:$F$782,СВЦЭМ!$A$39:$A$782,$A194,СВЦЭМ!$B$39:$B$782,S$190)+'СЕТ СН'!$F$15</f>
        <v>224.39295665</v>
      </c>
      <c r="T194" s="36">
        <f>SUMIFS(СВЦЭМ!$F$39:$F$782,СВЦЭМ!$A$39:$A$782,$A194,СВЦЭМ!$B$39:$B$782,T$190)+'СЕТ СН'!$F$15</f>
        <v>220.9570861</v>
      </c>
      <c r="U194" s="36">
        <f>SUMIFS(СВЦЭМ!$F$39:$F$782,СВЦЭМ!$A$39:$A$782,$A194,СВЦЭМ!$B$39:$B$782,U$190)+'СЕТ СН'!$F$15</f>
        <v>221.17997335000001</v>
      </c>
      <c r="V194" s="36">
        <f>SUMIFS(СВЦЭМ!$F$39:$F$782,СВЦЭМ!$A$39:$A$782,$A194,СВЦЭМ!$B$39:$B$782,V$190)+'СЕТ СН'!$F$15</f>
        <v>225.77971077999999</v>
      </c>
      <c r="W194" s="36">
        <f>SUMIFS(СВЦЭМ!$F$39:$F$782,СВЦЭМ!$A$39:$A$782,$A194,СВЦЭМ!$B$39:$B$782,W$190)+'СЕТ СН'!$F$15</f>
        <v>220.49563476</v>
      </c>
      <c r="X194" s="36">
        <f>SUMIFS(СВЦЭМ!$F$39:$F$782,СВЦЭМ!$A$39:$A$782,$A194,СВЦЭМ!$B$39:$B$782,X$190)+'СЕТ СН'!$F$15</f>
        <v>227.31582745</v>
      </c>
      <c r="Y194" s="36">
        <f>SUMIFS(СВЦЭМ!$F$39:$F$782,СВЦЭМ!$A$39:$A$782,$A194,СВЦЭМ!$B$39:$B$782,Y$190)+'СЕТ СН'!$F$15</f>
        <v>238.51883667000001</v>
      </c>
    </row>
    <row r="195" spans="1:25" ht="15.75" x14ac:dyDescent="0.2">
      <c r="A195" s="35">
        <f t="shared" si="5"/>
        <v>45417</v>
      </c>
      <c r="B195" s="36">
        <f>SUMIFS(СВЦЭМ!$F$39:$F$782,СВЦЭМ!$A$39:$A$782,$A195,СВЦЭМ!$B$39:$B$782,B$190)+'СЕТ СН'!$F$15</f>
        <v>248.48051531999999</v>
      </c>
      <c r="C195" s="36">
        <f>SUMIFS(СВЦЭМ!$F$39:$F$782,СВЦЭМ!$A$39:$A$782,$A195,СВЦЭМ!$B$39:$B$782,C$190)+'СЕТ СН'!$F$15</f>
        <v>257.49252966</v>
      </c>
      <c r="D195" s="36">
        <f>SUMIFS(СВЦЭМ!$F$39:$F$782,СВЦЭМ!$A$39:$A$782,$A195,СВЦЭМ!$B$39:$B$782,D$190)+'СЕТ СН'!$F$15</f>
        <v>262.20252627000002</v>
      </c>
      <c r="E195" s="36">
        <f>SUMIFS(СВЦЭМ!$F$39:$F$782,СВЦЭМ!$A$39:$A$782,$A195,СВЦЭМ!$B$39:$B$782,E$190)+'СЕТ СН'!$F$15</f>
        <v>265.57994573000002</v>
      </c>
      <c r="F195" s="36">
        <f>SUMIFS(СВЦЭМ!$F$39:$F$782,СВЦЭМ!$A$39:$A$782,$A195,СВЦЭМ!$B$39:$B$782,F$190)+'СЕТ СН'!$F$15</f>
        <v>267.08225506999997</v>
      </c>
      <c r="G195" s="36">
        <f>SUMIFS(СВЦЭМ!$F$39:$F$782,СВЦЭМ!$A$39:$A$782,$A195,СВЦЭМ!$B$39:$B$782,G$190)+'СЕТ СН'!$F$15</f>
        <v>264.14820908000002</v>
      </c>
      <c r="H195" s="36">
        <f>SUMIFS(СВЦЭМ!$F$39:$F$782,СВЦЭМ!$A$39:$A$782,$A195,СВЦЭМ!$B$39:$B$782,H$190)+'СЕТ СН'!$F$15</f>
        <v>263.50884803000002</v>
      </c>
      <c r="I195" s="36">
        <f>SUMIFS(СВЦЭМ!$F$39:$F$782,СВЦЭМ!$A$39:$A$782,$A195,СВЦЭМ!$B$39:$B$782,I$190)+'СЕТ СН'!$F$15</f>
        <v>257.53483820000002</v>
      </c>
      <c r="J195" s="36">
        <f>SUMIFS(СВЦЭМ!$F$39:$F$782,СВЦЭМ!$A$39:$A$782,$A195,СВЦЭМ!$B$39:$B$782,J$190)+'СЕТ СН'!$F$15</f>
        <v>243.74379988999999</v>
      </c>
      <c r="K195" s="36">
        <f>SUMIFS(СВЦЭМ!$F$39:$F$782,СВЦЭМ!$A$39:$A$782,$A195,СВЦЭМ!$B$39:$B$782,K$190)+'СЕТ СН'!$F$15</f>
        <v>235.22841539000001</v>
      </c>
      <c r="L195" s="36">
        <f>SUMIFS(СВЦЭМ!$F$39:$F$782,СВЦЭМ!$A$39:$A$782,$A195,СВЦЭМ!$B$39:$B$782,L$190)+'СЕТ СН'!$F$15</f>
        <v>227.96934736</v>
      </c>
      <c r="M195" s="36">
        <f>SUMIFS(СВЦЭМ!$F$39:$F$782,СВЦЭМ!$A$39:$A$782,$A195,СВЦЭМ!$B$39:$B$782,M$190)+'СЕТ СН'!$F$15</f>
        <v>226.6602455</v>
      </c>
      <c r="N195" s="36">
        <f>SUMIFS(СВЦЭМ!$F$39:$F$782,СВЦЭМ!$A$39:$A$782,$A195,СВЦЭМ!$B$39:$B$782,N$190)+'СЕТ СН'!$F$15</f>
        <v>227.89962474999999</v>
      </c>
      <c r="O195" s="36">
        <f>SUMIFS(СВЦЭМ!$F$39:$F$782,СВЦЭМ!$A$39:$A$782,$A195,СВЦЭМ!$B$39:$B$782,O$190)+'СЕТ СН'!$F$15</f>
        <v>232.61307590000001</v>
      </c>
      <c r="P195" s="36">
        <f>SUMIFS(СВЦЭМ!$F$39:$F$782,СВЦЭМ!$A$39:$A$782,$A195,СВЦЭМ!$B$39:$B$782,P$190)+'СЕТ СН'!$F$15</f>
        <v>235.25934660999999</v>
      </c>
      <c r="Q195" s="36">
        <f>SUMIFS(СВЦЭМ!$F$39:$F$782,СВЦЭМ!$A$39:$A$782,$A195,СВЦЭМ!$B$39:$B$782,Q$190)+'СЕТ СН'!$F$15</f>
        <v>238.26296755000001</v>
      </c>
      <c r="R195" s="36">
        <f>SUMIFS(СВЦЭМ!$F$39:$F$782,СВЦЭМ!$A$39:$A$782,$A195,СВЦЭМ!$B$39:$B$782,R$190)+'СЕТ СН'!$F$15</f>
        <v>240.95059981</v>
      </c>
      <c r="S195" s="36">
        <f>SUMIFS(СВЦЭМ!$F$39:$F$782,СВЦЭМ!$A$39:$A$782,$A195,СВЦЭМ!$B$39:$B$782,S$190)+'СЕТ СН'!$F$15</f>
        <v>238.58188537000001</v>
      </c>
      <c r="T195" s="36">
        <f>SUMIFS(СВЦЭМ!$F$39:$F$782,СВЦЭМ!$A$39:$A$782,$A195,СВЦЭМ!$B$39:$B$782,T$190)+'СЕТ СН'!$F$15</f>
        <v>232.55880898000001</v>
      </c>
      <c r="U195" s="36">
        <f>SUMIFS(СВЦЭМ!$F$39:$F$782,СВЦЭМ!$A$39:$A$782,$A195,СВЦЭМ!$B$39:$B$782,U$190)+'СЕТ СН'!$F$15</f>
        <v>231.47397712</v>
      </c>
      <c r="V195" s="36">
        <f>SUMIFS(СВЦЭМ!$F$39:$F$782,СВЦЭМ!$A$39:$A$782,$A195,СВЦЭМ!$B$39:$B$782,V$190)+'СЕТ СН'!$F$15</f>
        <v>225.98873406999999</v>
      </c>
      <c r="W195" s="36">
        <f>SUMIFS(СВЦЭМ!$F$39:$F$782,СВЦЭМ!$A$39:$A$782,$A195,СВЦЭМ!$B$39:$B$782,W$190)+'СЕТ СН'!$F$15</f>
        <v>220.8296622</v>
      </c>
      <c r="X195" s="36">
        <f>SUMIFS(СВЦЭМ!$F$39:$F$782,СВЦЭМ!$A$39:$A$782,$A195,СВЦЭМ!$B$39:$B$782,X$190)+'СЕТ СН'!$F$15</f>
        <v>228.13440675999999</v>
      </c>
      <c r="Y195" s="36">
        <f>SUMIFS(СВЦЭМ!$F$39:$F$782,СВЦЭМ!$A$39:$A$782,$A195,СВЦЭМ!$B$39:$B$782,Y$190)+'СЕТ СН'!$F$15</f>
        <v>237.91135337</v>
      </c>
    </row>
    <row r="196" spans="1:25" ht="15.75" x14ac:dyDescent="0.2">
      <c r="A196" s="35">
        <f t="shared" si="5"/>
        <v>45418</v>
      </c>
      <c r="B196" s="36">
        <f>SUMIFS(СВЦЭМ!$F$39:$F$782,СВЦЭМ!$A$39:$A$782,$A196,СВЦЭМ!$B$39:$B$782,B$190)+'СЕТ СН'!$F$15</f>
        <v>242.49544318</v>
      </c>
      <c r="C196" s="36">
        <f>SUMIFS(СВЦЭМ!$F$39:$F$782,СВЦЭМ!$A$39:$A$782,$A196,СВЦЭМ!$B$39:$B$782,C$190)+'СЕТ СН'!$F$15</f>
        <v>244.518486</v>
      </c>
      <c r="D196" s="36">
        <f>SUMIFS(СВЦЭМ!$F$39:$F$782,СВЦЭМ!$A$39:$A$782,$A196,СВЦЭМ!$B$39:$B$782,D$190)+'СЕТ СН'!$F$15</f>
        <v>253.56592144999999</v>
      </c>
      <c r="E196" s="36">
        <f>SUMIFS(СВЦЭМ!$F$39:$F$782,СВЦЭМ!$A$39:$A$782,$A196,СВЦЭМ!$B$39:$B$782,E$190)+'СЕТ СН'!$F$15</f>
        <v>260.1268058</v>
      </c>
      <c r="F196" s="36">
        <f>SUMIFS(СВЦЭМ!$F$39:$F$782,СВЦЭМ!$A$39:$A$782,$A196,СВЦЭМ!$B$39:$B$782,F$190)+'СЕТ СН'!$F$15</f>
        <v>258.77053802</v>
      </c>
      <c r="G196" s="36">
        <f>SUMIFS(СВЦЭМ!$F$39:$F$782,СВЦЭМ!$A$39:$A$782,$A196,СВЦЭМ!$B$39:$B$782,G$190)+'СЕТ СН'!$F$15</f>
        <v>256.26950646</v>
      </c>
      <c r="H196" s="36">
        <f>SUMIFS(СВЦЭМ!$F$39:$F$782,СВЦЭМ!$A$39:$A$782,$A196,СВЦЭМ!$B$39:$B$782,H$190)+'СЕТ СН'!$F$15</f>
        <v>252.00470252</v>
      </c>
      <c r="I196" s="36">
        <f>SUMIFS(СВЦЭМ!$F$39:$F$782,СВЦЭМ!$A$39:$A$782,$A196,СВЦЭМ!$B$39:$B$782,I$190)+'СЕТ СН'!$F$15</f>
        <v>245.58690243999999</v>
      </c>
      <c r="J196" s="36">
        <f>SUMIFS(СВЦЭМ!$F$39:$F$782,СВЦЭМ!$A$39:$A$782,$A196,СВЦЭМ!$B$39:$B$782,J$190)+'СЕТ СН'!$F$15</f>
        <v>241.50236199</v>
      </c>
      <c r="K196" s="36">
        <f>SUMIFS(СВЦЭМ!$F$39:$F$782,СВЦЭМ!$A$39:$A$782,$A196,СВЦЭМ!$B$39:$B$782,K$190)+'СЕТ СН'!$F$15</f>
        <v>242.25288983999999</v>
      </c>
      <c r="L196" s="36">
        <f>SUMIFS(СВЦЭМ!$F$39:$F$782,СВЦЭМ!$A$39:$A$782,$A196,СВЦЭМ!$B$39:$B$782,L$190)+'СЕТ СН'!$F$15</f>
        <v>237.40799478</v>
      </c>
      <c r="M196" s="36">
        <f>SUMIFS(СВЦЭМ!$F$39:$F$782,СВЦЭМ!$A$39:$A$782,$A196,СВЦЭМ!$B$39:$B$782,M$190)+'СЕТ СН'!$F$15</f>
        <v>238.09624191</v>
      </c>
      <c r="N196" s="36">
        <f>SUMIFS(СВЦЭМ!$F$39:$F$782,СВЦЭМ!$A$39:$A$782,$A196,СВЦЭМ!$B$39:$B$782,N$190)+'СЕТ СН'!$F$15</f>
        <v>238.88686389</v>
      </c>
      <c r="O196" s="36">
        <f>SUMIFS(СВЦЭМ!$F$39:$F$782,СВЦЭМ!$A$39:$A$782,$A196,СВЦЭМ!$B$39:$B$782,O$190)+'СЕТ СН'!$F$15</f>
        <v>239.85838765</v>
      </c>
      <c r="P196" s="36">
        <f>SUMIFS(СВЦЭМ!$F$39:$F$782,СВЦЭМ!$A$39:$A$782,$A196,СВЦЭМ!$B$39:$B$782,P$190)+'СЕТ СН'!$F$15</f>
        <v>241.05414271000001</v>
      </c>
      <c r="Q196" s="36">
        <f>SUMIFS(СВЦЭМ!$F$39:$F$782,СВЦЭМ!$A$39:$A$782,$A196,СВЦЭМ!$B$39:$B$782,Q$190)+'СЕТ СН'!$F$15</f>
        <v>243.20326585000001</v>
      </c>
      <c r="R196" s="36">
        <f>SUMIFS(СВЦЭМ!$F$39:$F$782,СВЦЭМ!$A$39:$A$782,$A196,СВЦЭМ!$B$39:$B$782,R$190)+'СЕТ СН'!$F$15</f>
        <v>243.50373399</v>
      </c>
      <c r="S196" s="36">
        <f>SUMIFS(СВЦЭМ!$F$39:$F$782,СВЦЭМ!$A$39:$A$782,$A196,СВЦЭМ!$B$39:$B$782,S$190)+'СЕТ СН'!$F$15</f>
        <v>241.39274789999999</v>
      </c>
      <c r="T196" s="36">
        <f>SUMIFS(СВЦЭМ!$F$39:$F$782,СВЦЭМ!$A$39:$A$782,$A196,СВЦЭМ!$B$39:$B$782,T$190)+'СЕТ СН'!$F$15</f>
        <v>238.58000518</v>
      </c>
      <c r="U196" s="36">
        <f>SUMIFS(СВЦЭМ!$F$39:$F$782,СВЦЭМ!$A$39:$A$782,$A196,СВЦЭМ!$B$39:$B$782,U$190)+'СЕТ СН'!$F$15</f>
        <v>237.79113792000001</v>
      </c>
      <c r="V196" s="36">
        <f>SUMIFS(СВЦЭМ!$F$39:$F$782,СВЦЭМ!$A$39:$A$782,$A196,СВЦЭМ!$B$39:$B$782,V$190)+'СЕТ СН'!$F$15</f>
        <v>235.86773607999999</v>
      </c>
      <c r="W196" s="36">
        <f>SUMIFS(СВЦЭМ!$F$39:$F$782,СВЦЭМ!$A$39:$A$782,$A196,СВЦЭМ!$B$39:$B$782,W$190)+'СЕТ СН'!$F$15</f>
        <v>232.17675273</v>
      </c>
      <c r="X196" s="36">
        <f>SUMIFS(СВЦЭМ!$F$39:$F$782,СВЦЭМ!$A$39:$A$782,$A196,СВЦЭМ!$B$39:$B$782,X$190)+'СЕТ СН'!$F$15</f>
        <v>239.01535218999999</v>
      </c>
      <c r="Y196" s="36">
        <f>SUMIFS(СВЦЭМ!$F$39:$F$782,СВЦЭМ!$A$39:$A$782,$A196,СВЦЭМ!$B$39:$B$782,Y$190)+'СЕТ СН'!$F$15</f>
        <v>241.92657839</v>
      </c>
    </row>
    <row r="197" spans="1:25" ht="15.75" x14ac:dyDescent="0.2">
      <c r="A197" s="35">
        <f t="shared" si="5"/>
        <v>45419</v>
      </c>
      <c r="B197" s="36">
        <f>SUMIFS(СВЦЭМ!$F$39:$F$782,СВЦЭМ!$A$39:$A$782,$A197,СВЦЭМ!$B$39:$B$782,B$190)+'СЕТ СН'!$F$15</f>
        <v>243.70766706000001</v>
      </c>
      <c r="C197" s="36">
        <f>SUMIFS(СВЦЭМ!$F$39:$F$782,СВЦЭМ!$A$39:$A$782,$A197,СВЦЭМ!$B$39:$B$782,C$190)+'СЕТ СН'!$F$15</f>
        <v>256.75280511</v>
      </c>
      <c r="D197" s="36">
        <f>SUMIFS(СВЦЭМ!$F$39:$F$782,СВЦЭМ!$A$39:$A$782,$A197,СВЦЭМ!$B$39:$B$782,D$190)+'СЕТ СН'!$F$15</f>
        <v>272.43424376000002</v>
      </c>
      <c r="E197" s="36">
        <f>SUMIFS(СВЦЭМ!$F$39:$F$782,СВЦЭМ!$A$39:$A$782,$A197,СВЦЭМ!$B$39:$B$782,E$190)+'СЕТ СН'!$F$15</f>
        <v>275.35571526000001</v>
      </c>
      <c r="F197" s="36">
        <f>SUMIFS(СВЦЭМ!$F$39:$F$782,СВЦЭМ!$A$39:$A$782,$A197,СВЦЭМ!$B$39:$B$782,F$190)+'СЕТ СН'!$F$15</f>
        <v>278.00768113999999</v>
      </c>
      <c r="G197" s="36">
        <f>SUMIFS(СВЦЭМ!$F$39:$F$782,СВЦЭМ!$A$39:$A$782,$A197,СВЦЭМ!$B$39:$B$782,G$190)+'СЕТ СН'!$F$15</f>
        <v>272.06994318</v>
      </c>
      <c r="H197" s="36">
        <f>SUMIFS(СВЦЭМ!$F$39:$F$782,СВЦЭМ!$A$39:$A$782,$A197,СВЦЭМ!$B$39:$B$782,H$190)+'СЕТ СН'!$F$15</f>
        <v>262.48441303999999</v>
      </c>
      <c r="I197" s="36">
        <f>SUMIFS(СВЦЭМ!$F$39:$F$782,СВЦЭМ!$A$39:$A$782,$A197,СВЦЭМ!$B$39:$B$782,I$190)+'СЕТ СН'!$F$15</f>
        <v>250.45298126</v>
      </c>
      <c r="J197" s="36">
        <f>SUMIFS(СВЦЭМ!$F$39:$F$782,СВЦЭМ!$A$39:$A$782,$A197,СВЦЭМ!$B$39:$B$782,J$190)+'СЕТ СН'!$F$15</f>
        <v>241.89474573000001</v>
      </c>
      <c r="K197" s="36">
        <f>SUMIFS(СВЦЭМ!$F$39:$F$782,СВЦЭМ!$A$39:$A$782,$A197,СВЦЭМ!$B$39:$B$782,K$190)+'СЕТ СН'!$F$15</f>
        <v>240.53770134000001</v>
      </c>
      <c r="L197" s="36">
        <f>SUMIFS(СВЦЭМ!$F$39:$F$782,СВЦЭМ!$A$39:$A$782,$A197,СВЦЭМ!$B$39:$B$782,L$190)+'СЕТ СН'!$F$15</f>
        <v>234.42328947999999</v>
      </c>
      <c r="M197" s="36">
        <f>SUMIFS(СВЦЭМ!$F$39:$F$782,СВЦЭМ!$A$39:$A$782,$A197,СВЦЭМ!$B$39:$B$782,M$190)+'СЕТ СН'!$F$15</f>
        <v>236.24166215</v>
      </c>
      <c r="N197" s="36">
        <f>SUMIFS(СВЦЭМ!$F$39:$F$782,СВЦЭМ!$A$39:$A$782,$A197,СВЦЭМ!$B$39:$B$782,N$190)+'СЕТ СН'!$F$15</f>
        <v>235.02820426</v>
      </c>
      <c r="O197" s="36">
        <f>SUMIFS(СВЦЭМ!$F$39:$F$782,СВЦЭМ!$A$39:$A$782,$A197,СВЦЭМ!$B$39:$B$782,O$190)+'СЕТ СН'!$F$15</f>
        <v>237.80290088999999</v>
      </c>
      <c r="P197" s="36">
        <f>SUMIFS(СВЦЭМ!$F$39:$F$782,СВЦЭМ!$A$39:$A$782,$A197,СВЦЭМ!$B$39:$B$782,P$190)+'СЕТ СН'!$F$15</f>
        <v>240.03876731</v>
      </c>
      <c r="Q197" s="36">
        <f>SUMIFS(СВЦЭМ!$F$39:$F$782,СВЦЭМ!$A$39:$A$782,$A197,СВЦЭМ!$B$39:$B$782,Q$190)+'СЕТ СН'!$F$15</f>
        <v>245.01249376999999</v>
      </c>
      <c r="R197" s="36">
        <f>SUMIFS(СВЦЭМ!$F$39:$F$782,СВЦЭМ!$A$39:$A$782,$A197,СВЦЭМ!$B$39:$B$782,R$190)+'СЕТ СН'!$F$15</f>
        <v>246.57765954000001</v>
      </c>
      <c r="S197" s="36">
        <f>SUMIFS(СВЦЭМ!$F$39:$F$782,СВЦЭМ!$A$39:$A$782,$A197,СВЦЭМ!$B$39:$B$782,S$190)+'СЕТ СН'!$F$15</f>
        <v>242.19108695</v>
      </c>
      <c r="T197" s="36">
        <f>SUMIFS(СВЦЭМ!$F$39:$F$782,СВЦЭМ!$A$39:$A$782,$A197,СВЦЭМ!$B$39:$B$782,T$190)+'СЕТ СН'!$F$15</f>
        <v>237.43210938999999</v>
      </c>
      <c r="U197" s="36">
        <f>SUMIFS(СВЦЭМ!$F$39:$F$782,СВЦЭМ!$A$39:$A$782,$A197,СВЦЭМ!$B$39:$B$782,U$190)+'СЕТ СН'!$F$15</f>
        <v>237.47562972</v>
      </c>
      <c r="V197" s="36">
        <f>SUMIFS(СВЦЭМ!$F$39:$F$782,СВЦЭМ!$A$39:$A$782,$A197,СВЦЭМ!$B$39:$B$782,V$190)+'СЕТ СН'!$F$15</f>
        <v>233.61668327999999</v>
      </c>
      <c r="W197" s="36">
        <f>SUMIFS(СВЦЭМ!$F$39:$F$782,СВЦЭМ!$A$39:$A$782,$A197,СВЦЭМ!$B$39:$B$782,W$190)+'СЕТ СН'!$F$15</f>
        <v>229.39746172</v>
      </c>
      <c r="X197" s="36">
        <f>SUMIFS(СВЦЭМ!$F$39:$F$782,СВЦЭМ!$A$39:$A$782,$A197,СВЦЭМ!$B$39:$B$782,X$190)+'СЕТ СН'!$F$15</f>
        <v>235.23757707999999</v>
      </c>
      <c r="Y197" s="36">
        <f>SUMIFS(СВЦЭМ!$F$39:$F$782,СВЦЭМ!$A$39:$A$782,$A197,СВЦЭМ!$B$39:$B$782,Y$190)+'СЕТ СН'!$F$15</f>
        <v>240.21590963</v>
      </c>
    </row>
    <row r="198" spans="1:25" ht="15.75" x14ac:dyDescent="0.2">
      <c r="A198" s="35">
        <f t="shared" si="5"/>
        <v>45420</v>
      </c>
      <c r="B198" s="36">
        <f>SUMIFS(СВЦЭМ!$F$39:$F$782,СВЦЭМ!$A$39:$A$782,$A198,СВЦЭМ!$B$39:$B$782,B$190)+'СЕТ СН'!$F$15</f>
        <v>239.28676766999999</v>
      </c>
      <c r="C198" s="36">
        <f>SUMIFS(СВЦЭМ!$F$39:$F$782,СВЦЭМ!$A$39:$A$782,$A198,СВЦЭМ!$B$39:$B$782,C$190)+'СЕТ СН'!$F$15</f>
        <v>247.40908168000001</v>
      </c>
      <c r="D198" s="36">
        <f>SUMIFS(СВЦЭМ!$F$39:$F$782,СВЦЭМ!$A$39:$A$782,$A198,СВЦЭМ!$B$39:$B$782,D$190)+'СЕТ СН'!$F$15</f>
        <v>253.83353609</v>
      </c>
      <c r="E198" s="36">
        <f>SUMIFS(СВЦЭМ!$F$39:$F$782,СВЦЭМ!$A$39:$A$782,$A198,СВЦЭМ!$B$39:$B$782,E$190)+'СЕТ СН'!$F$15</f>
        <v>257.62970025999999</v>
      </c>
      <c r="F198" s="36">
        <f>SUMIFS(СВЦЭМ!$F$39:$F$782,СВЦЭМ!$A$39:$A$782,$A198,СВЦЭМ!$B$39:$B$782,F$190)+'СЕТ СН'!$F$15</f>
        <v>259.85077203999998</v>
      </c>
      <c r="G198" s="36">
        <f>SUMIFS(СВЦЭМ!$F$39:$F$782,СВЦЭМ!$A$39:$A$782,$A198,СВЦЭМ!$B$39:$B$782,G$190)+'СЕТ СН'!$F$15</f>
        <v>255.80161552999999</v>
      </c>
      <c r="H198" s="36">
        <f>SUMIFS(СВЦЭМ!$F$39:$F$782,СВЦЭМ!$A$39:$A$782,$A198,СВЦЭМ!$B$39:$B$782,H$190)+'СЕТ СН'!$F$15</f>
        <v>246.5495482</v>
      </c>
      <c r="I198" s="36">
        <f>SUMIFS(СВЦЭМ!$F$39:$F$782,СВЦЭМ!$A$39:$A$782,$A198,СВЦЭМ!$B$39:$B$782,I$190)+'СЕТ СН'!$F$15</f>
        <v>234.25759484</v>
      </c>
      <c r="J198" s="36">
        <f>SUMIFS(СВЦЭМ!$F$39:$F$782,СВЦЭМ!$A$39:$A$782,$A198,СВЦЭМ!$B$39:$B$782,J$190)+'СЕТ СН'!$F$15</f>
        <v>225.24021776999999</v>
      </c>
      <c r="K198" s="36">
        <f>SUMIFS(СВЦЭМ!$F$39:$F$782,СВЦЭМ!$A$39:$A$782,$A198,СВЦЭМ!$B$39:$B$782,K$190)+'СЕТ СН'!$F$15</f>
        <v>223.46670248000001</v>
      </c>
      <c r="L198" s="36">
        <f>SUMIFS(СВЦЭМ!$F$39:$F$782,СВЦЭМ!$A$39:$A$782,$A198,СВЦЭМ!$B$39:$B$782,L$190)+'СЕТ СН'!$F$15</f>
        <v>220.77080337999999</v>
      </c>
      <c r="M198" s="36">
        <f>SUMIFS(СВЦЭМ!$F$39:$F$782,СВЦЭМ!$A$39:$A$782,$A198,СВЦЭМ!$B$39:$B$782,M$190)+'СЕТ СН'!$F$15</f>
        <v>220.45851084</v>
      </c>
      <c r="N198" s="36">
        <f>SUMIFS(СВЦЭМ!$F$39:$F$782,СВЦЭМ!$A$39:$A$782,$A198,СВЦЭМ!$B$39:$B$782,N$190)+'СЕТ СН'!$F$15</f>
        <v>221.03150478000001</v>
      </c>
      <c r="O198" s="36">
        <f>SUMIFS(СВЦЭМ!$F$39:$F$782,СВЦЭМ!$A$39:$A$782,$A198,СВЦЭМ!$B$39:$B$782,O$190)+'СЕТ СН'!$F$15</f>
        <v>224.57647562</v>
      </c>
      <c r="P198" s="36">
        <f>SUMIFS(СВЦЭМ!$F$39:$F$782,СВЦЭМ!$A$39:$A$782,$A198,СВЦЭМ!$B$39:$B$782,P$190)+'СЕТ СН'!$F$15</f>
        <v>226.58872079</v>
      </c>
      <c r="Q198" s="36">
        <f>SUMIFS(СВЦЭМ!$F$39:$F$782,СВЦЭМ!$A$39:$A$782,$A198,СВЦЭМ!$B$39:$B$782,Q$190)+'СЕТ СН'!$F$15</f>
        <v>230.13380398000001</v>
      </c>
      <c r="R198" s="36">
        <f>SUMIFS(СВЦЭМ!$F$39:$F$782,СВЦЭМ!$A$39:$A$782,$A198,СВЦЭМ!$B$39:$B$782,R$190)+'СЕТ СН'!$F$15</f>
        <v>230.61776853999999</v>
      </c>
      <c r="S198" s="36">
        <f>SUMIFS(СВЦЭМ!$F$39:$F$782,СВЦЭМ!$A$39:$A$782,$A198,СВЦЭМ!$B$39:$B$782,S$190)+'СЕТ СН'!$F$15</f>
        <v>229.08502246</v>
      </c>
      <c r="T198" s="36">
        <f>SUMIFS(СВЦЭМ!$F$39:$F$782,СВЦЭМ!$A$39:$A$782,$A198,СВЦЭМ!$B$39:$B$782,T$190)+'СЕТ СН'!$F$15</f>
        <v>226.88478258999999</v>
      </c>
      <c r="U198" s="36">
        <f>SUMIFS(СВЦЭМ!$F$39:$F$782,СВЦЭМ!$A$39:$A$782,$A198,СВЦЭМ!$B$39:$B$782,U$190)+'СЕТ СН'!$F$15</f>
        <v>224.75940036</v>
      </c>
      <c r="V198" s="36">
        <f>SUMIFS(СВЦЭМ!$F$39:$F$782,СВЦЭМ!$A$39:$A$782,$A198,СВЦЭМ!$B$39:$B$782,V$190)+'СЕТ СН'!$F$15</f>
        <v>221.65840421999999</v>
      </c>
      <c r="W198" s="36">
        <f>SUMIFS(СВЦЭМ!$F$39:$F$782,СВЦЭМ!$A$39:$A$782,$A198,СВЦЭМ!$B$39:$B$782,W$190)+'СЕТ СН'!$F$15</f>
        <v>217.44734693000001</v>
      </c>
      <c r="X198" s="36">
        <f>SUMIFS(СВЦЭМ!$F$39:$F$782,СВЦЭМ!$A$39:$A$782,$A198,СВЦЭМ!$B$39:$B$782,X$190)+'СЕТ СН'!$F$15</f>
        <v>218.19162385999999</v>
      </c>
      <c r="Y198" s="36">
        <f>SUMIFS(СВЦЭМ!$F$39:$F$782,СВЦЭМ!$A$39:$A$782,$A198,СВЦЭМ!$B$39:$B$782,Y$190)+'СЕТ СН'!$F$15</f>
        <v>221.46939592000001</v>
      </c>
    </row>
    <row r="199" spans="1:25" ht="15.75" x14ac:dyDescent="0.2">
      <c r="A199" s="35">
        <f t="shared" si="5"/>
        <v>45421</v>
      </c>
      <c r="B199" s="36">
        <f>SUMIFS(СВЦЭМ!$F$39:$F$782,СВЦЭМ!$A$39:$A$782,$A199,СВЦЭМ!$B$39:$B$782,B$190)+'СЕТ СН'!$F$15</f>
        <v>245.05400494</v>
      </c>
      <c r="C199" s="36">
        <f>SUMIFS(СВЦЭМ!$F$39:$F$782,СВЦЭМ!$A$39:$A$782,$A199,СВЦЭМ!$B$39:$B$782,C$190)+'СЕТ СН'!$F$15</f>
        <v>253.80856231999999</v>
      </c>
      <c r="D199" s="36">
        <f>SUMIFS(СВЦЭМ!$F$39:$F$782,СВЦЭМ!$A$39:$A$782,$A199,СВЦЭМ!$B$39:$B$782,D$190)+'СЕТ СН'!$F$15</f>
        <v>260.22919424000003</v>
      </c>
      <c r="E199" s="36">
        <f>SUMIFS(СВЦЭМ!$F$39:$F$782,СВЦЭМ!$A$39:$A$782,$A199,СВЦЭМ!$B$39:$B$782,E$190)+'СЕТ СН'!$F$15</f>
        <v>264.50931327000001</v>
      </c>
      <c r="F199" s="36">
        <f>SUMIFS(СВЦЭМ!$F$39:$F$782,СВЦЭМ!$A$39:$A$782,$A199,СВЦЭМ!$B$39:$B$782,F$190)+'СЕТ СН'!$F$15</f>
        <v>264.51923998000001</v>
      </c>
      <c r="G199" s="36">
        <f>SUMIFS(СВЦЭМ!$F$39:$F$782,СВЦЭМ!$A$39:$A$782,$A199,СВЦЭМ!$B$39:$B$782,G$190)+'СЕТ СН'!$F$15</f>
        <v>262.20474655999999</v>
      </c>
      <c r="H199" s="36">
        <f>SUMIFS(СВЦЭМ!$F$39:$F$782,СВЦЭМ!$A$39:$A$782,$A199,СВЦЭМ!$B$39:$B$782,H$190)+'СЕТ СН'!$F$15</f>
        <v>262.05072779</v>
      </c>
      <c r="I199" s="36">
        <f>SUMIFS(СВЦЭМ!$F$39:$F$782,СВЦЭМ!$A$39:$A$782,$A199,СВЦЭМ!$B$39:$B$782,I$190)+'СЕТ СН'!$F$15</f>
        <v>255.04117558999999</v>
      </c>
      <c r="J199" s="36">
        <f>SUMIFS(СВЦЭМ!$F$39:$F$782,СВЦЭМ!$A$39:$A$782,$A199,СВЦЭМ!$B$39:$B$782,J$190)+'СЕТ СН'!$F$15</f>
        <v>243.44829297000001</v>
      </c>
      <c r="K199" s="36">
        <f>SUMIFS(СВЦЭМ!$F$39:$F$782,СВЦЭМ!$A$39:$A$782,$A199,СВЦЭМ!$B$39:$B$782,K$190)+'СЕТ СН'!$F$15</f>
        <v>234.77050463</v>
      </c>
      <c r="L199" s="36">
        <f>SUMIFS(СВЦЭМ!$F$39:$F$782,СВЦЭМ!$A$39:$A$782,$A199,СВЦЭМ!$B$39:$B$782,L$190)+'СЕТ СН'!$F$15</f>
        <v>227.37188309999999</v>
      </c>
      <c r="M199" s="36">
        <f>SUMIFS(СВЦЭМ!$F$39:$F$782,СВЦЭМ!$A$39:$A$782,$A199,СВЦЭМ!$B$39:$B$782,M$190)+'СЕТ СН'!$F$15</f>
        <v>226.93828662999999</v>
      </c>
      <c r="N199" s="36">
        <f>SUMIFS(СВЦЭМ!$F$39:$F$782,СВЦЭМ!$A$39:$A$782,$A199,СВЦЭМ!$B$39:$B$782,N$190)+'СЕТ СН'!$F$15</f>
        <v>232.77180136999999</v>
      </c>
      <c r="O199" s="36">
        <f>SUMIFS(СВЦЭМ!$F$39:$F$782,СВЦЭМ!$A$39:$A$782,$A199,СВЦЭМ!$B$39:$B$782,O$190)+'СЕТ СН'!$F$15</f>
        <v>237.03694218999999</v>
      </c>
      <c r="P199" s="36">
        <f>SUMIFS(СВЦЭМ!$F$39:$F$782,СВЦЭМ!$A$39:$A$782,$A199,СВЦЭМ!$B$39:$B$782,P$190)+'СЕТ СН'!$F$15</f>
        <v>233.67846302999999</v>
      </c>
      <c r="Q199" s="36">
        <f>SUMIFS(СВЦЭМ!$F$39:$F$782,СВЦЭМ!$A$39:$A$782,$A199,СВЦЭМ!$B$39:$B$782,Q$190)+'СЕТ СН'!$F$15</f>
        <v>238.43910074999999</v>
      </c>
      <c r="R199" s="36">
        <f>SUMIFS(СВЦЭМ!$F$39:$F$782,СВЦЭМ!$A$39:$A$782,$A199,СВЦЭМ!$B$39:$B$782,R$190)+'СЕТ СН'!$F$15</f>
        <v>238.83506575999999</v>
      </c>
      <c r="S199" s="36">
        <f>SUMIFS(СВЦЭМ!$F$39:$F$782,СВЦЭМ!$A$39:$A$782,$A199,СВЦЭМ!$B$39:$B$782,S$190)+'СЕТ СН'!$F$15</f>
        <v>237.96291497000001</v>
      </c>
      <c r="T199" s="36">
        <f>SUMIFS(СВЦЭМ!$F$39:$F$782,СВЦЭМ!$A$39:$A$782,$A199,СВЦЭМ!$B$39:$B$782,T$190)+'СЕТ СН'!$F$15</f>
        <v>232.80403544000001</v>
      </c>
      <c r="U199" s="36">
        <f>SUMIFS(СВЦЭМ!$F$39:$F$782,СВЦЭМ!$A$39:$A$782,$A199,СВЦЭМ!$B$39:$B$782,U$190)+'СЕТ СН'!$F$15</f>
        <v>232.23830722</v>
      </c>
      <c r="V199" s="36">
        <f>SUMIFS(СВЦЭМ!$F$39:$F$782,СВЦЭМ!$A$39:$A$782,$A199,СВЦЭМ!$B$39:$B$782,V$190)+'СЕТ СН'!$F$15</f>
        <v>225.48446697</v>
      </c>
      <c r="W199" s="36">
        <f>SUMIFS(СВЦЭМ!$F$39:$F$782,СВЦЭМ!$A$39:$A$782,$A199,СВЦЭМ!$B$39:$B$782,W$190)+'СЕТ СН'!$F$15</f>
        <v>220.22797009999999</v>
      </c>
      <c r="X199" s="36">
        <f>SUMIFS(СВЦЭМ!$F$39:$F$782,СВЦЭМ!$A$39:$A$782,$A199,СВЦЭМ!$B$39:$B$782,X$190)+'СЕТ СН'!$F$15</f>
        <v>226.6026986</v>
      </c>
      <c r="Y199" s="36">
        <f>SUMIFS(СВЦЭМ!$F$39:$F$782,СВЦЭМ!$A$39:$A$782,$A199,СВЦЭМ!$B$39:$B$782,Y$190)+'СЕТ СН'!$F$15</f>
        <v>237.24600781000001</v>
      </c>
    </row>
    <row r="200" spans="1:25" ht="15.75" x14ac:dyDescent="0.2">
      <c r="A200" s="35">
        <f t="shared" si="5"/>
        <v>45422</v>
      </c>
      <c r="B200" s="36">
        <f>SUMIFS(СВЦЭМ!$F$39:$F$782,СВЦЭМ!$A$39:$A$782,$A200,СВЦЭМ!$B$39:$B$782,B$190)+'СЕТ СН'!$F$15</f>
        <v>252.26154954</v>
      </c>
      <c r="C200" s="36">
        <f>SUMIFS(СВЦЭМ!$F$39:$F$782,СВЦЭМ!$A$39:$A$782,$A200,СВЦЭМ!$B$39:$B$782,C$190)+'СЕТ СН'!$F$15</f>
        <v>260.36439625000003</v>
      </c>
      <c r="D200" s="36">
        <f>SUMIFS(СВЦЭМ!$F$39:$F$782,СВЦЭМ!$A$39:$A$782,$A200,СВЦЭМ!$B$39:$B$782,D$190)+'СЕТ СН'!$F$15</f>
        <v>264.18548834000001</v>
      </c>
      <c r="E200" s="36">
        <f>SUMIFS(СВЦЭМ!$F$39:$F$782,СВЦЭМ!$A$39:$A$782,$A200,СВЦЭМ!$B$39:$B$782,E$190)+'СЕТ СН'!$F$15</f>
        <v>268.46542799000002</v>
      </c>
      <c r="F200" s="36">
        <f>SUMIFS(СВЦЭМ!$F$39:$F$782,СВЦЭМ!$A$39:$A$782,$A200,СВЦЭМ!$B$39:$B$782,F$190)+'СЕТ СН'!$F$15</f>
        <v>268.33449230999997</v>
      </c>
      <c r="G200" s="36">
        <f>SUMIFS(СВЦЭМ!$F$39:$F$782,СВЦЭМ!$A$39:$A$782,$A200,СВЦЭМ!$B$39:$B$782,G$190)+'СЕТ СН'!$F$15</f>
        <v>268.67725051999997</v>
      </c>
      <c r="H200" s="36">
        <f>SUMIFS(СВЦЭМ!$F$39:$F$782,СВЦЭМ!$A$39:$A$782,$A200,СВЦЭМ!$B$39:$B$782,H$190)+'СЕТ СН'!$F$15</f>
        <v>263.08142801000002</v>
      </c>
      <c r="I200" s="36">
        <f>SUMIFS(СВЦЭМ!$F$39:$F$782,СВЦЭМ!$A$39:$A$782,$A200,СВЦЭМ!$B$39:$B$782,I$190)+'СЕТ СН'!$F$15</f>
        <v>256.53894796999998</v>
      </c>
      <c r="J200" s="36">
        <f>SUMIFS(СВЦЭМ!$F$39:$F$782,СВЦЭМ!$A$39:$A$782,$A200,СВЦЭМ!$B$39:$B$782,J$190)+'СЕТ СН'!$F$15</f>
        <v>244.80019551000001</v>
      </c>
      <c r="K200" s="36">
        <f>SUMIFS(СВЦЭМ!$F$39:$F$782,СВЦЭМ!$A$39:$A$782,$A200,СВЦЭМ!$B$39:$B$782,K$190)+'СЕТ СН'!$F$15</f>
        <v>235.80513712000001</v>
      </c>
      <c r="L200" s="36">
        <f>SUMIFS(СВЦЭМ!$F$39:$F$782,СВЦЭМ!$A$39:$A$782,$A200,СВЦЭМ!$B$39:$B$782,L$190)+'СЕТ СН'!$F$15</f>
        <v>229.24279371</v>
      </c>
      <c r="M200" s="36">
        <f>SUMIFS(СВЦЭМ!$F$39:$F$782,СВЦЭМ!$A$39:$A$782,$A200,СВЦЭМ!$B$39:$B$782,M$190)+'СЕТ СН'!$F$15</f>
        <v>229.42114656999999</v>
      </c>
      <c r="N200" s="36">
        <f>SUMIFS(СВЦЭМ!$F$39:$F$782,СВЦЭМ!$A$39:$A$782,$A200,СВЦЭМ!$B$39:$B$782,N$190)+'СЕТ СН'!$F$15</f>
        <v>231.56033078999999</v>
      </c>
      <c r="O200" s="36">
        <f>SUMIFS(СВЦЭМ!$F$39:$F$782,СВЦЭМ!$A$39:$A$782,$A200,СВЦЭМ!$B$39:$B$782,O$190)+'СЕТ СН'!$F$15</f>
        <v>233.1535116</v>
      </c>
      <c r="P200" s="36">
        <f>SUMIFS(СВЦЭМ!$F$39:$F$782,СВЦЭМ!$A$39:$A$782,$A200,СВЦЭМ!$B$39:$B$782,P$190)+'СЕТ СН'!$F$15</f>
        <v>234.15435751000001</v>
      </c>
      <c r="Q200" s="36">
        <f>SUMIFS(СВЦЭМ!$F$39:$F$782,СВЦЭМ!$A$39:$A$782,$A200,СВЦЭМ!$B$39:$B$782,Q$190)+'СЕТ СН'!$F$15</f>
        <v>238.72253222000001</v>
      </c>
      <c r="R200" s="36">
        <f>SUMIFS(СВЦЭМ!$F$39:$F$782,СВЦЭМ!$A$39:$A$782,$A200,СВЦЭМ!$B$39:$B$782,R$190)+'СЕТ СН'!$F$15</f>
        <v>240.98947357</v>
      </c>
      <c r="S200" s="36">
        <f>SUMIFS(СВЦЭМ!$F$39:$F$782,СВЦЭМ!$A$39:$A$782,$A200,СВЦЭМ!$B$39:$B$782,S$190)+'СЕТ СН'!$F$15</f>
        <v>240.32999052</v>
      </c>
      <c r="T200" s="36">
        <f>SUMIFS(СВЦЭМ!$F$39:$F$782,СВЦЭМ!$A$39:$A$782,$A200,СВЦЭМ!$B$39:$B$782,T$190)+'СЕТ СН'!$F$15</f>
        <v>235.65276333</v>
      </c>
      <c r="U200" s="36">
        <f>SUMIFS(СВЦЭМ!$F$39:$F$782,СВЦЭМ!$A$39:$A$782,$A200,СВЦЭМ!$B$39:$B$782,U$190)+'СЕТ СН'!$F$15</f>
        <v>232.75375500999999</v>
      </c>
      <c r="V200" s="36">
        <f>SUMIFS(СВЦЭМ!$F$39:$F$782,СВЦЭМ!$A$39:$A$782,$A200,СВЦЭМ!$B$39:$B$782,V$190)+'СЕТ СН'!$F$15</f>
        <v>227.36531126</v>
      </c>
      <c r="W200" s="36">
        <f>SUMIFS(СВЦЭМ!$F$39:$F$782,СВЦЭМ!$A$39:$A$782,$A200,СВЦЭМ!$B$39:$B$782,W$190)+'СЕТ СН'!$F$15</f>
        <v>226.36592578</v>
      </c>
      <c r="X200" s="36">
        <f>SUMIFS(СВЦЭМ!$F$39:$F$782,СВЦЭМ!$A$39:$A$782,$A200,СВЦЭМ!$B$39:$B$782,X$190)+'СЕТ СН'!$F$15</f>
        <v>231.66313557999999</v>
      </c>
      <c r="Y200" s="36">
        <f>SUMIFS(СВЦЭМ!$F$39:$F$782,СВЦЭМ!$A$39:$A$782,$A200,СВЦЭМ!$B$39:$B$782,Y$190)+'СЕТ СН'!$F$15</f>
        <v>239.60634074000001</v>
      </c>
    </row>
    <row r="201" spans="1:25" ht="15.75" x14ac:dyDescent="0.2">
      <c r="A201" s="35">
        <f t="shared" si="5"/>
        <v>45423</v>
      </c>
      <c r="B201" s="36">
        <f>SUMIFS(СВЦЭМ!$F$39:$F$782,СВЦЭМ!$A$39:$A$782,$A201,СВЦЭМ!$B$39:$B$782,B$190)+'СЕТ СН'!$F$15</f>
        <v>246.54450967</v>
      </c>
      <c r="C201" s="36">
        <f>SUMIFS(СВЦЭМ!$F$39:$F$782,СВЦЭМ!$A$39:$A$782,$A201,СВЦЭМ!$B$39:$B$782,C$190)+'СЕТ СН'!$F$15</f>
        <v>261.21663508</v>
      </c>
      <c r="D201" s="36">
        <f>SUMIFS(СВЦЭМ!$F$39:$F$782,СВЦЭМ!$A$39:$A$782,$A201,СВЦЭМ!$B$39:$B$782,D$190)+'СЕТ СН'!$F$15</f>
        <v>265.28242270999999</v>
      </c>
      <c r="E201" s="36">
        <f>SUMIFS(СВЦЭМ!$F$39:$F$782,СВЦЭМ!$A$39:$A$782,$A201,СВЦЭМ!$B$39:$B$782,E$190)+'СЕТ СН'!$F$15</f>
        <v>267.48860751000001</v>
      </c>
      <c r="F201" s="36">
        <f>SUMIFS(СВЦЭМ!$F$39:$F$782,СВЦЭМ!$A$39:$A$782,$A201,СВЦЭМ!$B$39:$B$782,F$190)+'СЕТ СН'!$F$15</f>
        <v>269.65822508000002</v>
      </c>
      <c r="G201" s="36">
        <f>SUMIFS(СВЦЭМ!$F$39:$F$782,СВЦЭМ!$A$39:$A$782,$A201,СВЦЭМ!$B$39:$B$782,G$190)+'СЕТ СН'!$F$15</f>
        <v>267.67950439999998</v>
      </c>
      <c r="H201" s="36">
        <f>SUMIFS(СВЦЭМ!$F$39:$F$782,СВЦЭМ!$A$39:$A$782,$A201,СВЦЭМ!$B$39:$B$782,H$190)+'СЕТ СН'!$F$15</f>
        <v>262.49457075999999</v>
      </c>
      <c r="I201" s="36">
        <f>SUMIFS(СВЦЭМ!$F$39:$F$782,СВЦЭМ!$A$39:$A$782,$A201,СВЦЭМ!$B$39:$B$782,I$190)+'СЕТ СН'!$F$15</f>
        <v>257.67423711999999</v>
      </c>
      <c r="J201" s="36">
        <f>SUMIFS(СВЦЭМ!$F$39:$F$782,СВЦЭМ!$A$39:$A$782,$A201,СВЦЭМ!$B$39:$B$782,J$190)+'СЕТ СН'!$F$15</f>
        <v>245.79146818999999</v>
      </c>
      <c r="K201" s="36">
        <f>SUMIFS(СВЦЭМ!$F$39:$F$782,СВЦЭМ!$A$39:$A$782,$A201,СВЦЭМ!$B$39:$B$782,K$190)+'СЕТ СН'!$F$15</f>
        <v>239.87139092000001</v>
      </c>
      <c r="L201" s="36">
        <f>SUMIFS(СВЦЭМ!$F$39:$F$782,СВЦЭМ!$A$39:$A$782,$A201,СВЦЭМ!$B$39:$B$782,L$190)+'СЕТ СН'!$F$15</f>
        <v>234.90740585</v>
      </c>
      <c r="M201" s="36">
        <f>SUMIFS(СВЦЭМ!$F$39:$F$782,СВЦЭМ!$A$39:$A$782,$A201,СВЦЭМ!$B$39:$B$782,M$190)+'СЕТ СН'!$F$15</f>
        <v>235.31611268</v>
      </c>
      <c r="N201" s="36">
        <f>SUMIFS(СВЦЭМ!$F$39:$F$782,СВЦЭМ!$A$39:$A$782,$A201,СВЦЭМ!$B$39:$B$782,N$190)+'СЕТ СН'!$F$15</f>
        <v>237.1953729</v>
      </c>
      <c r="O201" s="36">
        <f>SUMIFS(СВЦЭМ!$F$39:$F$782,СВЦЭМ!$A$39:$A$782,$A201,СВЦЭМ!$B$39:$B$782,O$190)+'СЕТ СН'!$F$15</f>
        <v>239.98632406999999</v>
      </c>
      <c r="P201" s="36">
        <f>SUMIFS(СВЦЭМ!$F$39:$F$782,СВЦЭМ!$A$39:$A$782,$A201,СВЦЭМ!$B$39:$B$782,P$190)+'СЕТ СН'!$F$15</f>
        <v>242.33224874999999</v>
      </c>
      <c r="Q201" s="36">
        <f>SUMIFS(СВЦЭМ!$F$39:$F$782,СВЦЭМ!$A$39:$A$782,$A201,СВЦЭМ!$B$39:$B$782,Q$190)+'СЕТ СН'!$F$15</f>
        <v>244.56183206</v>
      </c>
      <c r="R201" s="36">
        <f>SUMIFS(СВЦЭМ!$F$39:$F$782,СВЦЭМ!$A$39:$A$782,$A201,СВЦЭМ!$B$39:$B$782,R$190)+'СЕТ СН'!$F$15</f>
        <v>245.37040658999999</v>
      </c>
      <c r="S201" s="36">
        <f>SUMIFS(СВЦЭМ!$F$39:$F$782,СВЦЭМ!$A$39:$A$782,$A201,СВЦЭМ!$B$39:$B$782,S$190)+'СЕТ СН'!$F$15</f>
        <v>243.74240695</v>
      </c>
      <c r="T201" s="36">
        <f>SUMIFS(СВЦЭМ!$F$39:$F$782,СВЦЭМ!$A$39:$A$782,$A201,СВЦЭМ!$B$39:$B$782,T$190)+'СЕТ СН'!$F$15</f>
        <v>241.6625755</v>
      </c>
      <c r="U201" s="36">
        <f>SUMIFS(СВЦЭМ!$F$39:$F$782,СВЦЭМ!$A$39:$A$782,$A201,СВЦЭМ!$B$39:$B$782,U$190)+'СЕТ СН'!$F$15</f>
        <v>240.20278958</v>
      </c>
      <c r="V201" s="36">
        <f>SUMIFS(СВЦЭМ!$F$39:$F$782,СВЦЭМ!$A$39:$A$782,$A201,СВЦЭМ!$B$39:$B$782,V$190)+'СЕТ СН'!$F$15</f>
        <v>235.13030234999999</v>
      </c>
      <c r="W201" s="36">
        <f>SUMIFS(СВЦЭМ!$F$39:$F$782,СВЦЭМ!$A$39:$A$782,$A201,СВЦЭМ!$B$39:$B$782,W$190)+'СЕТ СН'!$F$15</f>
        <v>232.67320107</v>
      </c>
      <c r="X201" s="36">
        <f>SUMIFS(СВЦЭМ!$F$39:$F$782,СВЦЭМ!$A$39:$A$782,$A201,СВЦЭМ!$B$39:$B$782,X$190)+'СЕТ СН'!$F$15</f>
        <v>236.63053477</v>
      </c>
      <c r="Y201" s="36">
        <f>SUMIFS(СВЦЭМ!$F$39:$F$782,СВЦЭМ!$A$39:$A$782,$A201,СВЦЭМ!$B$39:$B$782,Y$190)+'СЕТ СН'!$F$15</f>
        <v>244.96474671999999</v>
      </c>
    </row>
    <row r="202" spans="1:25" ht="15.75" x14ac:dyDescent="0.2">
      <c r="A202" s="35">
        <f t="shared" si="5"/>
        <v>45424</v>
      </c>
      <c r="B202" s="36">
        <f>SUMIFS(СВЦЭМ!$F$39:$F$782,СВЦЭМ!$A$39:$A$782,$A202,СВЦЭМ!$B$39:$B$782,B$190)+'СЕТ СН'!$F$15</f>
        <v>257.42723889000001</v>
      </c>
      <c r="C202" s="36">
        <f>SUMIFS(СВЦЭМ!$F$39:$F$782,СВЦЭМ!$A$39:$A$782,$A202,СВЦЭМ!$B$39:$B$782,C$190)+'СЕТ СН'!$F$15</f>
        <v>264.10518895000001</v>
      </c>
      <c r="D202" s="36">
        <f>SUMIFS(СВЦЭМ!$F$39:$F$782,СВЦЭМ!$A$39:$A$782,$A202,СВЦЭМ!$B$39:$B$782,D$190)+'СЕТ СН'!$F$15</f>
        <v>268.38881170000002</v>
      </c>
      <c r="E202" s="36">
        <f>SUMIFS(СВЦЭМ!$F$39:$F$782,СВЦЭМ!$A$39:$A$782,$A202,СВЦЭМ!$B$39:$B$782,E$190)+'СЕТ СН'!$F$15</f>
        <v>271.87824257</v>
      </c>
      <c r="F202" s="36">
        <f>SUMIFS(СВЦЭМ!$F$39:$F$782,СВЦЭМ!$A$39:$A$782,$A202,СВЦЭМ!$B$39:$B$782,F$190)+'СЕТ СН'!$F$15</f>
        <v>273.76574004999998</v>
      </c>
      <c r="G202" s="36">
        <f>SUMIFS(СВЦЭМ!$F$39:$F$782,СВЦЭМ!$A$39:$A$782,$A202,СВЦЭМ!$B$39:$B$782,G$190)+'СЕТ СН'!$F$15</f>
        <v>270.90539625999997</v>
      </c>
      <c r="H202" s="36">
        <f>SUMIFS(СВЦЭМ!$F$39:$F$782,СВЦЭМ!$A$39:$A$782,$A202,СВЦЭМ!$B$39:$B$782,H$190)+'СЕТ СН'!$F$15</f>
        <v>267.34616129</v>
      </c>
      <c r="I202" s="36">
        <f>SUMIFS(СВЦЭМ!$F$39:$F$782,СВЦЭМ!$A$39:$A$782,$A202,СВЦЭМ!$B$39:$B$782,I$190)+'СЕТ СН'!$F$15</f>
        <v>262.27494435</v>
      </c>
      <c r="J202" s="36">
        <f>SUMIFS(СВЦЭМ!$F$39:$F$782,СВЦЭМ!$A$39:$A$782,$A202,СВЦЭМ!$B$39:$B$782,J$190)+'СЕТ СН'!$F$15</f>
        <v>249.65690875000001</v>
      </c>
      <c r="K202" s="36">
        <f>SUMIFS(СВЦЭМ!$F$39:$F$782,СВЦЭМ!$A$39:$A$782,$A202,СВЦЭМ!$B$39:$B$782,K$190)+'СЕТ СН'!$F$15</f>
        <v>237.80700299</v>
      </c>
      <c r="L202" s="36">
        <f>SUMIFS(СВЦЭМ!$F$39:$F$782,СВЦЭМ!$A$39:$A$782,$A202,СВЦЭМ!$B$39:$B$782,L$190)+'СЕТ СН'!$F$15</f>
        <v>234.84668452</v>
      </c>
      <c r="M202" s="36">
        <f>SUMIFS(СВЦЭМ!$F$39:$F$782,СВЦЭМ!$A$39:$A$782,$A202,СВЦЭМ!$B$39:$B$782,M$190)+'СЕТ СН'!$F$15</f>
        <v>234.04228412000001</v>
      </c>
      <c r="N202" s="36">
        <f>SUMIFS(СВЦЭМ!$F$39:$F$782,СВЦЭМ!$A$39:$A$782,$A202,СВЦЭМ!$B$39:$B$782,N$190)+'СЕТ СН'!$F$15</f>
        <v>236.06758578</v>
      </c>
      <c r="O202" s="36">
        <f>SUMIFS(СВЦЭМ!$F$39:$F$782,СВЦЭМ!$A$39:$A$782,$A202,СВЦЭМ!$B$39:$B$782,O$190)+'СЕТ СН'!$F$15</f>
        <v>240.19361465</v>
      </c>
      <c r="P202" s="36">
        <f>SUMIFS(СВЦЭМ!$F$39:$F$782,СВЦЭМ!$A$39:$A$782,$A202,СВЦЭМ!$B$39:$B$782,P$190)+'СЕТ СН'!$F$15</f>
        <v>242.33874900000001</v>
      </c>
      <c r="Q202" s="36">
        <f>SUMIFS(СВЦЭМ!$F$39:$F$782,СВЦЭМ!$A$39:$A$782,$A202,СВЦЭМ!$B$39:$B$782,Q$190)+'СЕТ СН'!$F$15</f>
        <v>245.78425546</v>
      </c>
      <c r="R202" s="36">
        <f>SUMIFS(СВЦЭМ!$F$39:$F$782,СВЦЭМ!$A$39:$A$782,$A202,СВЦЭМ!$B$39:$B$782,R$190)+'СЕТ СН'!$F$15</f>
        <v>248.08989363000001</v>
      </c>
      <c r="S202" s="36">
        <f>SUMIFS(СВЦЭМ!$F$39:$F$782,СВЦЭМ!$A$39:$A$782,$A202,СВЦЭМ!$B$39:$B$782,S$190)+'СЕТ СН'!$F$15</f>
        <v>246.10884071000001</v>
      </c>
      <c r="T202" s="36">
        <f>SUMIFS(СВЦЭМ!$F$39:$F$782,СВЦЭМ!$A$39:$A$782,$A202,СВЦЭМ!$B$39:$B$782,T$190)+'СЕТ СН'!$F$15</f>
        <v>239.97150877999999</v>
      </c>
      <c r="U202" s="36">
        <f>SUMIFS(СВЦЭМ!$F$39:$F$782,СВЦЭМ!$A$39:$A$782,$A202,СВЦЭМ!$B$39:$B$782,U$190)+'СЕТ СН'!$F$15</f>
        <v>230.28221156000001</v>
      </c>
      <c r="V202" s="36">
        <f>SUMIFS(СВЦЭМ!$F$39:$F$782,СВЦЭМ!$A$39:$A$782,$A202,СВЦЭМ!$B$39:$B$782,V$190)+'СЕТ СН'!$F$15</f>
        <v>224.40203701999999</v>
      </c>
      <c r="W202" s="36">
        <f>SUMIFS(СВЦЭМ!$F$39:$F$782,СВЦЭМ!$A$39:$A$782,$A202,СВЦЭМ!$B$39:$B$782,W$190)+'СЕТ СН'!$F$15</f>
        <v>220.58329420000001</v>
      </c>
      <c r="X202" s="36">
        <f>SUMIFS(СВЦЭМ!$F$39:$F$782,СВЦЭМ!$A$39:$A$782,$A202,СВЦЭМ!$B$39:$B$782,X$190)+'СЕТ СН'!$F$15</f>
        <v>226.81919134</v>
      </c>
      <c r="Y202" s="36">
        <f>SUMIFS(СВЦЭМ!$F$39:$F$782,СВЦЭМ!$A$39:$A$782,$A202,СВЦЭМ!$B$39:$B$782,Y$190)+'СЕТ СН'!$F$15</f>
        <v>233.87075788000001</v>
      </c>
    </row>
    <row r="203" spans="1:25" ht="15.75" x14ac:dyDescent="0.2">
      <c r="A203" s="35">
        <f t="shared" si="5"/>
        <v>45425</v>
      </c>
      <c r="B203" s="36">
        <f>SUMIFS(СВЦЭМ!$F$39:$F$782,СВЦЭМ!$A$39:$A$782,$A203,СВЦЭМ!$B$39:$B$782,B$190)+'СЕТ СН'!$F$15</f>
        <v>241.7649941</v>
      </c>
      <c r="C203" s="36">
        <f>SUMIFS(СВЦЭМ!$F$39:$F$782,СВЦЭМ!$A$39:$A$782,$A203,СВЦЭМ!$B$39:$B$782,C$190)+'СЕТ СН'!$F$15</f>
        <v>252.96334730999999</v>
      </c>
      <c r="D203" s="36">
        <f>SUMIFS(СВЦЭМ!$F$39:$F$782,СВЦЭМ!$A$39:$A$782,$A203,СВЦЭМ!$B$39:$B$782,D$190)+'СЕТ СН'!$F$15</f>
        <v>260.84399073999998</v>
      </c>
      <c r="E203" s="36">
        <f>SUMIFS(СВЦЭМ!$F$39:$F$782,СВЦЭМ!$A$39:$A$782,$A203,СВЦЭМ!$B$39:$B$782,E$190)+'СЕТ СН'!$F$15</f>
        <v>270.61337827</v>
      </c>
      <c r="F203" s="36">
        <f>SUMIFS(СВЦЭМ!$F$39:$F$782,СВЦЭМ!$A$39:$A$782,$A203,СВЦЭМ!$B$39:$B$782,F$190)+'СЕТ СН'!$F$15</f>
        <v>272.15352953000001</v>
      </c>
      <c r="G203" s="36">
        <f>SUMIFS(СВЦЭМ!$F$39:$F$782,СВЦЭМ!$A$39:$A$782,$A203,СВЦЭМ!$B$39:$B$782,G$190)+'СЕТ СН'!$F$15</f>
        <v>268.31348111</v>
      </c>
      <c r="H203" s="36">
        <f>SUMIFS(СВЦЭМ!$F$39:$F$782,СВЦЭМ!$A$39:$A$782,$A203,СВЦЭМ!$B$39:$B$782,H$190)+'СЕТ СН'!$F$15</f>
        <v>260.86134546</v>
      </c>
      <c r="I203" s="36">
        <f>SUMIFS(СВЦЭМ!$F$39:$F$782,СВЦЭМ!$A$39:$A$782,$A203,СВЦЭМ!$B$39:$B$782,I$190)+'СЕТ СН'!$F$15</f>
        <v>247.02387948000001</v>
      </c>
      <c r="J203" s="36">
        <f>SUMIFS(СВЦЭМ!$F$39:$F$782,СВЦЭМ!$A$39:$A$782,$A203,СВЦЭМ!$B$39:$B$782,J$190)+'СЕТ СН'!$F$15</f>
        <v>242.47786065</v>
      </c>
      <c r="K203" s="36">
        <f>SUMIFS(СВЦЭМ!$F$39:$F$782,СВЦЭМ!$A$39:$A$782,$A203,СВЦЭМ!$B$39:$B$782,K$190)+'СЕТ СН'!$F$15</f>
        <v>239.40424476999999</v>
      </c>
      <c r="L203" s="36">
        <f>SUMIFS(СВЦЭМ!$F$39:$F$782,СВЦЭМ!$A$39:$A$782,$A203,СВЦЭМ!$B$39:$B$782,L$190)+'СЕТ СН'!$F$15</f>
        <v>234.96654341000001</v>
      </c>
      <c r="M203" s="36">
        <f>SUMIFS(СВЦЭМ!$F$39:$F$782,СВЦЭМ!$A$39:$A$782,$A203,СВЦЭМ!$B$39:$B$782,M$190)+'СЕТ СН'!$F$15</f>
        <v>237.51885446</v>
      </c>
      <c r="N203" s="36">
        <f>SUMIFS(СВЦЭМ!$F$39:$F$782,СВЦЭМ!$A$39:$A$782,$A203,СВЦЭМ!$B$39:$B$782,N$190)+'СЕТ СН'!$F$15</f>
        <v>241.56627227999999</v>
      </c>
      <c r="O203" s="36">
        <f>SUMIFS(СВЦЭМ!$F$39:$F$782,СВЦЭМ!$A$39:$A$782,$A203,СВЦЭМ!$B$39:$B$782,O$190)+'СЕТ СН'!$F$15</f>
        <v>242.44110140999999</v>
      </c>
      <c r="P203" s="36">
        <f>SUMIFS(СВЦЭМ!$F$39:$F$782,СВЦЭМ!$A$39:$A$782,$A203,СВЦЭМ!$B$39:$B$782,P$190)+'СЕТ СН'!$F$15</f>
        <v>243.1672293</v>
      </c>
      <c r="Q203" s="36">
        <f>SUMIFS(СВЦЭМ!$F$39:$F$782,СВЦЭМ!$A$39:$A$782,$A203,СВЦЭМ!$B$39:$B$782,Q$190)+'СЕТ СН'!$F$15</f>
        <v>247.26172356999999</v>
      </c>
      <c r="R203" s="36">
        <f>SUMIFS(СВЦЭМ!$F$39:$F$782,СВЦЭМ!$A$39:$A$782,$A203,СВЦЭМ!$B$39:$B$782,R$190)+'СЕТ СН'!$F$15</f>
        <v>249.22137248999999</v>
      </c>
      <c r="S203" s="36">
        <f>SUMIFS(СВЦЭМ!$F$39:$F$782,СВЦЭМ!$A$39:$A$782,$A203,СВЦЭМ!$B$39:$B$782,S$190)+'СЕТ СН'!$F$15</f>
        <v>247.89979220999999</v>
      </c>
      <c r="T203" s="36">
        <f>SUMIFS(СВЦЭМ!$F$39:$F$782,СВЦЭМ!$A$39:$A$782,$A203,СВЦЭМ!$B$39:$B$782,T$190)+'СЕТ СН'!$F$15</f>
        <v>242.79099124999999</v>
      </c>
      <c r="U203" s="36">
        <f>SUMIFS(СВЦЭМ!$F$39:$F$782,СВЦЭМ!$A$39:$A$782,$A203,СВЦЭМ!$B$39:$B$782,U$190)+'СЕТ СН'!$F$15</f>
        <v>241.61633549999999</v>
      </c>
      <c r="V203" s="36">
        <f>SUMIFS(СВЦЭМ!$F$39:$F$782,СВЦЭМ!$A$39:$A$782,$A203,СВЦЭМ!$B$39:$B$782,V$190)+'СЕТ СН'!$F$15</f>
        <v>236.24344013999999</v>
      </c>
      <c r="W203" s="36">
        <f>SUMIFS(СВЦЭМ!$F$39:$F$782,СВЦЭМ!$A$39:$A$782,$A203,СВЦЭМ!$B$39:$B$782,W$190)+'СЕТ СН'!$F$15</f>
        <v>233.02898646</v>
      </c>
      <c r="X203" s="36">
        <f>SUMIFS(СВЦЭМ!$F$39:$F$782,СВЦЭМ!$A$39:$A$782,$A203,СВЦЭМ!$B$39:$B$782,X$190)+'СЕТ СН'!$F$15</f>
        <v>238.67454832000001</v>
      </c>
      <c r="Y203" s="36">
        <f>SUMIFS(СВЦЭМ!$F$39:$F$782,СВЦЭМ!$A$39:$A$782,$A203,СВЦЭМ!$B$39:$B$782,Y$190)+'СЕТ СН'!$F$15</f>
        <v>242.88546259</v>
      </c>
    </row>
    <row r="204" spans="1:25" ht="15.75" x14ac:dyDescent="0.2">
      <c r="A204" s="35">
        <f t="shared" si="5"/>
        <v>45426</v>
      </c>
      <c r="B204" s="36">
        <f>SUMIFS(СВЦЭМ!$F$39:$F$782,СВЦЭМ!$A$39:$A$782,$A204,СВЦЭМ!$B$39:$B$782,B$190)+'СЕТ СН'!$F$15</f>
        <v>257.66620797000002</v>
      </c>
      <c r="C204" s="36">
        <f>SUMIFS(СВЦЭМ!$F$39:$F$782,СВЦЭМ!$A$39:$A$782,$A204,СВЦЭМ!$B$39:$B$782,C$190)+'СЕТ СН'!$F$15</f>
        <v>265.4912357</v>
      </c>
      <c r="D204" s="36">
        <f>SUMIFS(СВЦЭМ!$F$39:$F$782,СВЦЭМ!$A$39:$A$782,$A204,СВЦЭМ!$B$39:$B$782,D$190)+'СЕТ СН'!$F$15</f>
        <v>265.94230291000002</v>
      </c>
      <c r="E204" s="36">
        <f>SUMIFS(СВЦЭМ!$F$39:$F$782,СВЦЭМ!$A$39:$A$782,$A204,СВЦЭМ!$B$39:$B$782,E$190)+'СЕТ СН'!$F$15</f>
        <v>273.36858892999999</v>
      </c>
      <c r="F204" s="36">
        <f>SUMIFS(СВЦЭМ!$F$39:$F$782,СВЦЭМ!$A$39:$A$782,$A204,СВЦЭМ!$B$39:$B$782,F$190)+'СЕТ СН'!$F$15</f>
        <v>273.96633858000001</v>
      </c>
      <c r="G204" s="36">
        <f>SUMIFS(СВЦЭМ!$F$39:$F$782,СВЦЭМ!$A$39:$A$782,$A204,СВЦЭМ!$B$39:$B$782,G$190)+'СЕТ СН'!$F$15</f>
        <v>269.08545083000001</v>
      </c>
      <c r="H204" s="36">
        <f>SUMIFS(СВЦЭМ!$F$39:$F$782,СВЦЭМ!$A$39:$A$782,$A204,СВЦЭМ!$B$39:$B$782,H$190)+'СЕТ СН'!$F$15</f>
        <v>263.04404521999999</v>
      </c>
      <c r="I204" s="36">
        <f>SUMIFS(СВЦЭМ!$F$39:$F$782,СВЦЭМ!$A$39:$A$782,$A204,СВЦЭМ!$B$39:$B$782,I$190)+'СЕТ СН'!$F$15</f>
        <v>253.24399101</v>
      </c>
      <c r="J204" s="36">
        <f>SUMIFS(СВЦЭМ!$F$39:$F$782,СВЦЭМ!$A$39:$A$782,$A204,СВЦЭМ!$B$39:$B$782,J$190)+'СЕТ СН'!$F$15</f>
        <v>242.7960339</v>
      </c>
      <c r="K204" s="36">
        <f>SUMIFS(СВЦЭМ!$F$39:$F$782,СВЦЭМ!$A$39:$A$782,$A204,СВЦЭМ!$B$39:$B$782,K$190)+'СЕТ СН'!$F$15</f>
        <v>241.13935925000001</v>
      </c>
      <c r="L204" s="36">
        <f>SUMIFS(СВЦЭМ!$F$39:$F$782,СВЦЭМ!$A$39:$A$782,$A204,СВЦЭМ!$B$39:$B$782,L$190)+'СЕТ СН'!$F$15</f>
        <v>240.54075227999999</v>
      </c>
      <c r="M204" s="36">
        <f>SUMIFS(СВЦЭМ!$F$39:$F$782,СВЦЭМ!$A$39:$A$782,$A204,СВЦЭМ!$B$39:$B$782,M$190)+'СЕТ СН'!$F$15</f>
        <v>241.91026360999999</v>
      </c>
      <c r="N204" s="36">
        <f>SUMIFS(СВЦЭМ!$F$39:$F$782,СВЦЭМ!$A$39:$A$782,$A204,СВЦЭМ!$B$39:$B$782,N$190)+'СЕТ СН'!$F$15</f>
        <v>243.02618125000001</v>
      </c>
      <c r="O204" s="36">
        <f>SUMIFS(СВЦЭМ!$F$39:$F$782,СВЦЭМ!$A$39:$A$782,$A204,СВЦЭМ!$B$39:$B$782,O$190)+'СЕТ СН'!$F$15</f>
        <v>244.09377513999999</v>
      </c>
      <c r="P204" s="36">
        <f>SUMIFS(СВЦЭМ!$F$39:$F$782,СВЦЭМ!$A$39:$A$782,$A204,СВЦЭМ!$B$39:$B$782,P$190)+'СЕТ СН'!$F$15</f>
        <v>244.21492946999999</v>
      </c>
      <c r="Q204" s="36">
        <f>SUMIFS(СВЦЭМ!$F$39:$F$782,СВЦЭМ!$A$39:$A$782,$A204,СВЦЭМ!$B$39:$B$782,Q$190)+'СЕТ СН'!$F$15</f>
        <v>247.93165753</v>
      </c>
      <c r="R204" s="36">
        <f>SUMIFS(СВЦЭМ!$F$39:$F$782,СВЦЭМ!$A$39:$A$782,$A204,СВЦЭМ!$B$39:$B$782,R$190)+'СЕТ СН'!$F$15</f>
        <v>250.48446791000001</v>
      </c>
      <c r="S204" s="36">
        <f>SUMIFS(СВЦЭМ!$F$39:$F$782,СВЦЭМ!$A$39:$A$782,$A204,СВЦЭМ!$B$39:$B$782,S$190)+'СЕТ СН'!$F$15</f>
        <v>247.68665521</v>
      </c>
      <c r="T204" s="36">
        <f>SUMIFS(СВЦЭМ!$F$39:$F$782,СВЦЭМ!$A$39:$A$782,$A204,СВЦЭМ!$B$39:$B$782,T$190)+'СЕТ СН'!$F$15</f>
        <v>242.57491519000001</v>
      </c>
      <c r="U204" s="36">
        <f>SUMIFS(СВЦЭМ!$F$39:$F$782,СВЦЭМ!$A$39:$A$782,$A204,СВЦЭМ!$B$39:$B$782,U$190)+'СЕТ СН'!$F$15</f>
        <v>241.02903552999999</v>
      </c>
      <c r="V204" s="36">
        <f>SUMIFS(СВЦЭМ!$F$39:$F$782,СВЦЭМ!$A$39:$A$782,$A204,СВЦЭМ!$B$39:$B$782,V$190)+'СЕТ СН'!$F$15</f>
        <v>237.25338149000001</v>
      </c>
      <c r="W204" s="36">
        <f>SUMIFS(СВЦЭМ!$F$39:$F$782,СВЦЭМ!$A$39:$A$782,$A204,СВЦЭМ!$B$39:$B$782,W$190)+'СЕТ СН'!$F$15</f>
        <v>233.62160782999999</v>
      </c>
      <c r="X204" s="36">
        <f>SUMIFS(СВЦЭМ!$F$39:$F$782,СВЦЭМ!$A$39:$A$782,$A204,СВЦЭМ!$B$39:$B$782,X$190)+'СЕТ СН'!$F$15</f>
        <v>238.98229332</v>
      </c>
      <c r="Y204" s="36">
        <f>SUMIFS(СВЦЭМ!$F$39:$F$782,СВЦЭМ!$A$39:$A$782,$A204,СВЦЭМ!$B$39:$B$782,Y$190)+'СЕТ СН'!$F$15</f>
        <v>247.68711045000001</v>
      </c>
    </row>
    <row r="205" spans="1:25" ht="15.75" x14ac:dyDescent="0.2">
      <c r="A205" s="35">
        <f t="shared" si="5"/>
        <v>45427</v>
      </c>
      <c r="B205" s="36">
        <f>SUMIFS(СВЦЭМ!$F$39:$F$782,СВЦЭМ!$A$39:$A$782,$A205,СВЦЭМ!$B$39:$B$782,B$190)+'СЕТ СН'!$F$15</f>
        <v>255.02700866000001</v>
      </c>
      <c r="C205" s="36">
        <f>SUMIFS(СВЦЭМ!$F$39:$F$782,СВЦЭМ!$A$39:$A$782,$A205,СВЦЭМ!$B$39:$B$782,C$190)+'СЕТ СН'!$F$15</f>
        <v>265.96824742000001</v>
      </c>
      <c r="D205" s="36">
        <f>SUMIFS(СВЦЭМ!$F$39:$F$782,СВЦЭМ!$A$39:$A$782,$A205,СВЦЭМ!$B$39:$B$782,D$190)+'СЕТ СН'!$F$15</f>
        <v>267.86754755999999</v>
      </c>
      <c r="E205" s="36">
        <f>SUMIFS(СВЦЭМ!$F$39:$F$782,СВЦЭМ!$A$39:$A$782,$A205,СВЦЭМ!$B$39:$B$782,E$190)+'СЕТ СН'!$F$15</f>
        <v>275.84385415999998</v>
      </c>
      <c r="F205" s="36">
        <f>SUMIFS(СВЦЭМ!$F$39:$F$782,СВЦЭМ!$A$39:$A$782,$A205,СВЦЭМ!$B$39:$B$782,F$190)+'СЕТ СН'!$F$15</f>
        <v>277.01360437</v>
      </c>
      <c r="G205" s="36">
        <f>SUMIFS(СВЦЭМ!$F$39:$F$782,СВЦЭМ!$A$39:$A$782,$A205,СВЦЭМ!$B$39:$B$782,G$190)+'СЕТ СН'!$F$15</f>
        <v>271.10968106000001</v>
      </c>
      <c r="H205" s="36">
        <f>SUMIFS(СВЦЭМ!$F$39:$F$782,СВЦЭМ!$A$39:$A$782,$A205,СВЦЭМ!$B$39:$B$782,H$190)+'СЕТ СН'!$F$15</f>
        <v>262.95437565999998</v>
      </c>
      <c r="I205" s="36">
        <f>SUMIFS(СВЦЭМ!$F$39:$F$782,СВЦЭМ!$A$39:$A$782,$A205,СВЦЭМ!$B$39:$B$782,I$190)+'СЕТ СН'!$F$15</f>
        <v>252.03144938</v>
      </c>
      <c r="J205" s="36">
        <f>SUMIFS(СВЦЭМ!$F$39:$F$782,СВЦЭМ!$A$39:$A$782,$A205,СВЦЭМ!$B$39:$B$782,J$190)+'СЕТ СН'!$F$15</f>
        <v>245.99090175000001</v>
      </c>
      <c r="K205" s="36">
        <f>SUMIFS(СВЦЭМ!$F$39:$F$782,СВЦЭМ!$A$39:$A$782,$A205,СВЦЭМ!$B$39:$B$782,K$190)+'СЕТ СН'!$F$15</f>
        <v>241.40612139000001</v>
      </c>
      <c r="L205" s="36">
        <f>SUMIFS(СВЦЭМ!$F$39:$F$782,СВЦЭМ!$A$39:$A$782,$A205,СВЦЭМ!$B$39:$B$782,L$190)+'СЕТ СН'!$F$15</f>
        <v>236.66105331</v>
      </c>
      <c r="M205" s="36">
        <f>SUMIFS(СВЦЭМ!$F$39:$F$782,СВЦЭМ!$A$39:$A$782,$A205,СВЦЭМ!$B$39:$B$782,M$190)+'СЕТ СН'!$F$15</f>
        <v>241.04003961000001</v>
      </c>
      <c r="N205" s="36">
        <f>SUMIFS(СВЦЭМ!$F$39:$F$782,СВЦЭМ!$A$39:$A$782,$A205,СВЦЭМ!$B$39:$B$782,N$190)+'СЕТ СН'!$F$15</f>
        <v>243.04451186</v>
      </c>
      <c r="O205" s="36">
        <f>SUMIFS(СВЦЭМ!$F$39:$F$782,СВЦЭМ!$A$39:$A$782,$A205,СВЦЭМ!$B$39:$B$782,O$190)+'СЕТ СН'!$F$15</f>
        <v>245.17295554</v>
      </c>
      <c r="P205" s="36">
        <f>SUMIFS(СВЦЭМ!$F$39:$F$782,СВЦЭМ!$A$39:$A$782,$A205,СВЦЭМ!$B$39:$B$782,P$190)+'СЕТ СН'!$F$15</f>
        <v>246.94572674</v>
      </c>
      <c r="Q205" s="36">
        <f>SUMIFS(СВЦЭМ!$F$39:$F$782,СВЦЭМ!$A$39:$A$782,$A205,СВЦЭМ!$B$39:$B$782,Q$190)+'СЕТ СН'!$F$15</f>
        <v>251.56318569999999</v>
      </c>
      <c r="R205" s="36">
        <f>SUMIFS(СВЦЭМ!$F$39:$F$782,СВЦЭМ!$A$39:$A$782,$A205,СВЦЭМ!$B$39:$B$782,R$190)+'СЕТ СН'!$F$15</f>
        <v>252.63830379999999</v>
      </c>
      <c r="S205" s="36">
        <f>SUMIFS(СВЦЭМ!$F$39:$F$782,СВЦЭМ!$A$39:$A$782,$A205,СВЦЭМ!$B$39:$B$782,S$190)+'СЕТ СН'!$F$15</f>
        <v>249.31316061999999</v>
      </c>
      <c r="T205" s="36">
        <f>SUMIFS(СВЦЭМ!$F$39:$F$782,СВЦЭМ!$A$39:$A$782,$A205,СВЦЭМ!$B$39:$B$782,T$190)+'СЕТ СН'!$F$15</f>
        <v>244.82473691000001</v>
      </c>
      <c r="U205" s="36">
        <f>SUMIFS(СВЦЭМ!$F$39:$F$782,СВЦЭМ!$A$39:$A$782,$A205,СВЦЭМ!$B$39:$B$782,U$190)+'СЕТ СН'!$F$15</f>
        <v>242.91953894</v>
      </c>
      <c r="V205" s="36">
        <f>SUMIFS(СВЦЭМ!$F$39:$F$782,СВЦЭМ!$A$39:$A$782,$A205,СВЦЭМ!$B$39:$B$782,V$190)+'СЕТ СН'!$F$15</f>
        <v>236.90849607000001</v>
      </c>
      <c r="W205" s="36">
        <f>SUMIFS(СВЦЭМ!$F$39:$F$782,СВЦЭМ!$A$39:$A$782,$A205,СВЦЭМ!$B$39:$B$782,W$190)+'СЕТ СН'!$F$15</f>
        <v>230.24617846999999</v>
      </c>
      <c r="X205" s="36">
        <f>SUMIFS(СВЦЭМ!$F$39:$F$782,СВЦЭМ!$A$39:$A$782,$A205,СВЦЭМ!$B$39:$B$782,X$190)+'СЕТ СН'!$F$15</f>
        <v>235.96372086</v>
      </c>
      <c r="Y205" s="36">
        <f>SUMIFS(СВЦЭМ!$F$39:$F$782,СВЦЭМ!$A$39:$A$782,$A205,СВЦЭМ!$B$39:$B$782,Y$190)+'СЕТ СН'!$F$15</f>
        <v>243.76518587000001</v>
      </c>
    </row>
    <row r="206" spans="1:25" ht="15.75" x14ac:dyDescent="0.2">
      <c r="A206" s="35">
        <f t="shared" si="5"/>
        <v>45428</v>
      </c>
      <c r="B206" s="36">
        <f>SUMIFS(СВЦЭМ!$F$39:$F$782,СВЦЭМ!$A$39:$A$782,$A206,СВЦЭМ!$B$39:$B$782,B$190)+'СЕТ СН'!$F$15</f>
        <v>255.57801828999999</v>
      </c>
      <c r="C206" s="36">
        <f>SUMIFS(СВЦЭМ!$F$39:$F$782,СВЦЭМ!$A$39:$A$782,$A206,СВЦЭМ!$B$39:$B$782,C$190)+'СЕТ СН'!$F$15</f>
        <v>269.60008644999999</v>
      </c>
      <c r="D206" s="36">
        <f>SUMIFS(СВЦЭМ!$F$39:$F$782,СВЦЭМ!$A$39:$A$782,$A206,СВЦЭМ!$B$39:$B$782,D$190)+'СЕТ СН'!$F$15</f>
        <v>270.36456190000001</v>
      </c>
      <c r="E206" s="36">
        <f>SUMIFS(СВЦЭМ!$F$39:$F$782,СВЦЭМ!$A$39:$A$782,$A206,СВЦЭМ!$B$39:$B$782,E$190)+'СЕТ СН'!$F$15</f>
        <v>278.53224233999998</v>
      </c>
      <c r="F206" s="36">
        <f>SUMIFS(СВЦЭМ!$F$39:$F$782,СВЦЭМ!$A$39:$A$782,$A206,СВЦЭМ!$B$39:$B$782,F$190)+'СЕТ СН'!$F$15</f>
        <v>276.09558929999997</v>
      </c>
      <c r="G206" s="36">
        <f>SUMIFS(СВЦЭМ!$F$39:$F$782,СВЦЭМ!$A$39:$A$782,$A206,СВЦЭМ!$B$39:$B$782,G$190)+'СЕТ СН'!$F$15</f>
        <v>270.99328650000001</v>
      </c>
      <c r="H206" s="36">
        <f>SUMIFS(СВЦЭМ!$F$39:$F$782,СВЦЭМ!$A$39:$A$782,$A206,СВЦЭМ!$B$39:$B$782,H$190)+'СЕТ СН'!$F$15</f>
        <v>259.33384477999999</v>
      </c>
      <c r="I206" s="36">
        <f>SUMIFS(СВЦЭМ!$F$39:$F$782,СВЦЭМ!$A$39:$A$782,$A206,СВЦЭМ!$B$39:$B$782,I$190)+'СЕТ СН'!$F$15</f>
        <v>245.52391881</v>
      </c>
      <c r="J206" s="36">
        <f>SUMIFS(СВЦЭМ!$F$39:$F$782,СВЦЭМ!$A$39:$A$782,$A206,СВЦЭМ!$B$39:$B$782,J$190)+'СЕТ СН'!$F$15</f>
        <v>238.21856647999999</v>
      </c>
      <c r="K206" s="36">
        <f>SUMIFS(СВЦЭМ!$F$39:$F$782,СВЦЭМ!$A$39:$A$782,$A206,СВЦЭМ!$B$39:$B$782,K$190)+'СЕТ СН'!$F$15</f>
        <v>235.1068583</v>
      </c>
      <c r="L206" s="36">
        <f>SUMIFS(СВЦЭМ!$F$39:$F$782,СВЦЭМ!$A$39:$A$782,$A206,СВЦЭМ!$B$39:$B$782,L$190)+'СЕТ СН'!$F$15</f>
        <v>231.38358613</v>
      </c>
      <c r="M206" s="36">
        <f>SUMIFS(СВЦЭМ!$F$39:$F$782,СВЦЭМ!$A$39:$A$782,$A206,СВЦЭМ!$B$39:$B$782,M$190)+'СЕТ СН'!$F$15</f>
        <v>233.90441996000001</v>
      </c>
      <c r="N206" s="36">
        <f>SUMIFS(СВЦЭМ!$F$39:$F$782,СВЦЭМ!$A$39:$A$782,$A206,СВЦЭМ!$B$39:$B$782,N$190)+'СЕТ СН'!$F$15</f>
        <v>237.33695084999999</v>
      </c>
      <c r="O206" s="36">
        <f>SUMIFS(СВЦЭМ!$F$39:$F$782,СВЦЭМ!$A$39:$A$782,$A206,СВЦЭМ!$B$39:$B$782,O$190)+'СЕТ СН'!$F$15</f>
        <v>238.03167195</v>
      </c>
      <c r="P206" s="36">
        <f>SUMIFS(СВЦЭМ!$F$39:$F$782,СВЦЭМ!$A$39:$A$782,$A206,СВЦЭМ!$B$39:$B$782,P$190)+'СЕТ СН'!$F$15</f>
        <v>239.68390826999999</v>
      </c>
      <c r="Q206" s="36">
        <f>SUMIFS(СВЦЭМ!$F$39:$F$782,СВЦЭМ!$A$39:$A$782,$A206,СВЦЭМ!$B$39:$B$782,Q$190)+'СЕТ СН'!$F$15</f>
        <v>242.85762356999999</v>
      </c>
      <c r="R206" s="36">
        <f>SUMIFS(СВЦЭМ!$F$39:$F$782,СВЦЭМ!$A$39:$A$782,$A206,СВЦЭМ!$B$39:$B$782,R$190)+'СЕТ СН'!$F$15</f>
        <v>242.30475254999999</v>
      </c>
      <c r="S206" s="36">
        <f>SUMIFS(СВЦЭМ!$F$39:$F$782,СВЦЭМ!$A$39:$A$782,$A206,СВЦЭМ!$B$39:$B$782,S$190)+'СЕТ СН'!$F$15</f>
        <v>241.14712965999999</v>
      </c>
      <c r="T206" s="36">
        <f>SUMIFS(СВЦЭМ!$F$39:$F$782,СВЦЭМ!$A$39:$A$782,$A206,СВЦЭМ!$B$39:$B$782,T$190)+'СЕТ СН'!$F$15</f>
        <v>239.11940473999999</v>
      </c>
      <c r="U206" s="36">
        <f>SUMIFS(СВЦЭМ!$F$39:$F$782,СВЦЭМ!$A$39:$A$782,$A206,СВЦЭМ!$B$39:$B$782,U$190)+'СЕТ СН'!$F$15</f>
        <v>237.02109009</v>
      </c>
      <c r="V206" s="36">
        <f>SUMIFS(СВЦЭМ!$F$39:$F$782,СВЦЭМ!$A$39:$A$782,$A206,СВЦЭМ!$B$39:$B$782,V$190)+'СЕТ СН'!$F$15</f>
        <v>234.45789918</v>
      </c>
      <c r="W206" s="36">
        <f>SUMIFS(СВЦЭМ!$F$39:$F$782,СВЦЭМ!$A$39:$A$782,$A206,СВЦЭМ!$B$39:$B$782,W$190)+'СЕТ СН'!$F$15</f>
        <v>230.05182160999999</v>
      </c>
      <c r="X206" s="36">
        <f>SUMIFS(СВЦЭМ!$F$39:$F$782,СВЦЭМ!$A$39:$A$782,$A206,СВЦЭМ!$B$39:$B$782,X$190)+'СЕТ СН'!$F$15</f>
        <v>235.59805488999999</v>
      </c>
      <c r="Y206" s="36">
        <f>SUMIFS(СВЦЭМ!$F$39:$F$782,СВЦЭМ!$A$39:$A$782,$A206,СВЦЭМ!$B$39:$B$782,Y$190)+'СЕТ СН'!$F$15</f>
        <v>244.21953762999999</v>
      </c>
    </row>
    <row r="207" spans="1:25" ht="15.75" x14ac:dyDescent="0.2">
      <c r="A207" s="35">
        <f t="shared" si="5"/>
        <v>45429</v>
      </c>
      <c r="B207" s="36">
        <f>SUMIFS(СВЦЭМ!$F$39:$F$782,СВЦЭМ!$A$39:$A$782,$A207,СВЦЭМ!$B$39:$B$782,B$190)+'СЕТ СН'!$F$15</f>
        <v>241.91442316999999</v>
      </c>
      <c r="C207" s="36">
        <f>SUMIFS(СВЦЭМ!$F$39:$F$782,СВЦЭМ!$A$39:$A$782,$A207,СВЦЭМ!$B$39:$B$782,C$190)+'СЕТ СН'!$F$15</f>
        <v>245.87791014000001</v>
      </c>
      <c r="D207" s="36">
        <f>SUMIFS(СВЦЭМ!$F$39:$F$782,СВЦЭМ!$A$39:$A$782,$A207,СВЦЭМ!$B$39:$B$782,D$190)+'СЕТ СН'!$F$15</f>
        <v>246.79129259999999</v>
      </c>
      <c r="E207" s="36">
        <f>SUMIFS(СВЦЭМ!$F$39:$F$782,СВЦЭМ!$A$39:$A$782,$A207,СВЦЭМ!$B$39:$B$782,E$190)+'СЕТ СН'!$F$15</f>
        <v>258.73908038000002</v>
      </c>
      <c r="F207" s="36">
        <f>SUMIFS(СВЦЭМ!$F$39:$F$782,СВЦЭМ!$A$39:$A$782,$A207,СВЦЭМ!$B$39:$B$782,F$190)+'СЕТ СН'!$F$15</f>
        <v>261.71204992999998</v>
      </c>
      <c r="G207" s="36">
        <f>SUMIFS(СВЦЭМ!$F$39:$F$782,СВЦЭМ!$A$39:$A$782,$A207,СВЦЭМ!$B$39:$B$782,G$190)+'СЕТ СН'!$F$15</f>
        <v>256.97014901</v>
      </c>
      <c r="H207" s="36">
        <f>SUMIFS(СВЦЭМ!$F$39:$F$782,СВЦЭМ!$A$39:$A$782,$A207,СВЦЭМ!$B$39:$B$782,H$190)+'СЕТ СН'!$F$15</f>
        <v>254.01996076</v>
      </c>
      <c r="I207" s="36">
        <f>SUMIFS(СВЦЭМ!$F$39:$F$782,СВЦЭМ!$A$39:$A$782,$A207,СВЦЭМ!$B$39:$B$782,I$190)+'СЕТ СН'!$F$15</f>
        <v>255.82421518000001</v>
      </c>
      <c r="J207" s="36">
        <f>SUMIFS(СВЦЭМ!$F$39:$F$782,СВЦЭМ!$A$39:$A$782,$A207,СВЦЭМ!$B$39:$B$782,J$190)+'СЕТ СН'!$F$15</f>
        <v>247.12940943000001</v>
      </c>
      <c r="K207" s="36">
        <f>SUMIFS(СВЦЭМ!$F$39:$F$782,СВЦЭМ!$A$39:$A$782,$A207,СВЦЭМ!$B$39:$B$782,K$190)+'СЕТ СН'!$F$15</f>
        <v>245.28006614</v>
      </c>
      <c r="L207" s="36">
        <f>SUMIFS(СВЦЭМ!$F$39:$F$782,СВЦЭМ!$A$39:$A$782,$A207,СВЦЭМ!$B$39:$B$782,L$190)+'СЕТ СН'!$F$15</f>
        <v>242.93620973</v>
      </c>
      <c r="M207" s="36">
        <f>SUMIFS(СВЦЭМ!$F$39:$F$782,СВЦЭМ!$A$39:$A$782,$A207,СВЦЭМ!$B$39:$B$782,M$190)+'СЕТ СН'!$F$15</f>
        <v>247.98100804000001</v>
      </c>
      <c r="N207" s="36">
        <f>SUMIFS(СВЦЭМ!$F$39:$F$782,СВЦЭМ!$A$39:$A$782,$A207,СВЦЭМ!$B$39:$B$782,N$190)+'СЕТ СН'!$F$15</f>
        <v>248.67361679000001</v>
      </c>
      <c r="O207" s="36">
        <f>SUMIFS(СВЦЭМ!$F$39:$F$782,СВЦЭМ!$A$39:$A$782,$A207,СВЦЭМ!$B$39:$B$782,O$190)+'СЕТ СН'!$F$15</f>
        <v>250.93459636</v>
      </c>
      <c r="P207" s="36">
        <f>SUMIFS(СВЦЭМ!$F$39:$F$782,СВЦЭМ!$A$39:$A$782,$A207,СВЦЭМ!$B$39:$B$782,P$190)+'СЕТ СН'!$F$15</f>
        <v>251.79793802</v>
      </c>
      <c r="Q207" s="36">
        <f>SUMIFS(СВЦЭМ!$F$39:$F$782,СВЦЭМ!$A$39:$A$782,$A207,СВЦЭМ!$B$39:$B$782,Q$190)+'СЕТ СН'!$F$15</f>
        <v>257.05434875999998</v>
      </c>
      <c r="R207" s="36">
        <f>SUMIFS(СВЦЭМ!$F$39:$F$782,СВЦЭМ!$A$39:$A$782,$A207,СВЦЭМ!$B$39:$B$782,R$190)+'СЕТ СН'!$F$15</f>
        <v>258.43542874000002</v>
      </c>
      <c r="S207" s="36">
        <f>SUMIFS(СВЦЭМ!$F$39:$F$782,СВЦЭМ!$A$39:$A$782,$A207,СВЦЭМ!$B$39:$B$782,S$190)+'СЕТ СН'!$F$15</f>
        <v>255.85689126</v>
      </c>
      <c r="T207" s="36">
        <f>SUMIFS(СВЦЭМ!$F$39:$F$782,СВЦЭМ!$A$39:$A$782,$A207,СВЦЭМ!$B$39:$B$782,T$190)+'СЕТ СН'!$F$15</f>
        <v>249.07286089999999</v>
      </c>
      <c r="U207" s="36">
        <f>SUMIFS(СВЦЭМ!$F$39:$F$782,СВЦЭМ!$A$39:$A$782,$A207,СВЦЭМ!$B$39:$B$782,U$190)+'СЕТ СН'!$F$15</f>
        <v>247.99411125</v>
      </c>
      <c r="V207" s="36">
        <f>SUMIFS(СВЦЭМ!$F$39:$F$782,СВЦЭМ!$A$39:$A$782,$A207,СВЦЭМ!$B$39:$B$782,V$190)+'СЕТ СН'!$F$15</f>
        <v>245.57897579999999</v>
      </c>
      <c r="W207" s="36">
        <f>SUMIFS(СВЦЭМ!$F$39:$F$782,СВЦЭМ!$A$39:$A$782,$A207,СВЦЭМ!$B$39:$B$782,W$190)+'СЕТ СН'!$F$15</f>
        <v>240.55204537</v>
      </c>
      <c r="X207" s="36">
        <f>SUMIFS(СВЦЭМ!$F$39:$F$782,СВЦЭМ!$A$39:$A$782,$A207,СВЦЭМ!$B$39:$B$782,X$190)+'СЕТ СН'!$F$15</f>
        <v>246.19458244</v>
      </c>
      <c r="Y207" s="36">
        <f>SUMIFS(СВЦЭМ!$F$39:$F$782,СВЦЭМ!$A$39:$A$782,$A207,СВЦЭМ!$B$39:$B$782,Y$190)+'СЕТ СН'!$F$15</f>
        <v>255.73985492</v>
      </c>
    </row>
    <row r="208" spans="1:25" ht="15.75" x14ac:dyDescent="0.2">
      <c r="A208" s="35">
        <f t="shared" si="5"/>
        <v>45430</v>
      </c>
      <c r="B208" s="36">
        <f>SUMIFS(СВЦЭМ!$F$39:$F$782,СВЦЭМ!$A$39:$A$782,$A208,СВЦЭМ!$B$39:$B$782,B$190)+'СЕТ СН'!$F$15</f>
        <v>248.55060214</v>
      </c>
      <c r="C208" s="36">
        <f>SUMIFS(СВЦЭМ!$F$39:$F$782,СВЦЭМ!$A$39:$A$782,$A208,СВЦЭМ!$B$39:$B$782,C$190)+'СЕТ СН'!$F$15</f>
        <v>260.21052652999998</v>
      </c>
      <c r="D208" s="36">
        <f>SUMIFS(СВЦЭМ!$F$39:$F$782,СВЦЭМ!$A$39:$A$782,$A208,СВЦЭМ!$B$39:$B$782,D$190)+'СЕТ СН'!$F$15</f>
        <v>259.42863963000002</v>
      </c>
      <c r="E208" s="36">
        <f>SUMIFS(СВЦЭМ!$F$39:$F$782,СВЦЭМ!$A$39:$A$782,$A208,СВЦЭМ!$B$39:$B$782,E$190)+'СЕТ СН'!$F$15</f>
        <v>262.40029721000002</v>
      </c>
      <c r="F208" s="36">
        <f>SUMIFS(СВЦЭМ!$F$39:$F$782,СВЦЭМ!$A$39:$A$782,$A208,СВЦЭМ!$B$39:$B$782,F$190)+'СЕТ СН'!$F$15</f>
        <v>263.02117375</v>
      </c>
      <c r="G208" s="36">
        <f>SUMIFS(СВЦЭМ!$F$39:$F$782,СВЦЭМ!$A$39:$A$782,$A208,СВЦЭМ!$B$39:$B$782,G$190)+'СЕТ СН'!$F$15</f>
        <v>263.71768094999999</v>
      </c>
      <c r="H208" s="36">
        <f>SUMIFS(СВЦЭМ!$F$39:$F$782,СВЦЭМ!$A$39:$A$782,$A208,СВЦЭМ!$B$39:$B$782,H$190)+'СЕТ СН'!$F$15</f>
        <v>260.27695641999998</v>
      </c>
      <c r="I208" s="36">
        <f>SUMIFS(СВЦЭМ!$F$39:$F$782,СВЦЭМ!$A$39:$A$782,$A208,СВЦЭМ!$B$39:$B$782,I$190)+'СЕТ СН'!$F$15</f>
        <v>255.70395703</v>
      </c>
      <c r="J208" s="36">
        <f>SUMIFS(СВЦЭМ!$F$39:$F$782,СВЦЭМ!$A$39:$A$782,$A208,СВЦЭМ!$B$39:$B$782,J$190)+'СЕТ СН'!$F$15</f>
        <v>248.54796554000001</v>
      </c>
      <c r="K208" s="36">
        <f>SUMIFS(СВЦЭМ!$F$39:$F$782,СВЦЭМ!$A$39:$A$782,$A208,СВЦЭМ!$B$39:$B$782,K$190)+'СЕТ СН'!$F$15</f>
        <v>245.04264552999999</v>
      </c>
      <c r="L208" s="36">
        <f>SUMIFS(СВЦЭМ!$F$39:$F$782,СВЦЭМ!$A$39:$A$782,$A208,СВЦЭМ!$B$39:$B$782,L$190)+'СЕТ СН'!$F$15</f>
        <v>244.70204484999999</v>
      </c>
      <c r="M208" s="36">
        <f>SUMIFS(СВЦЭМ!$F$39:$F$782,СВЦЭМ!$A$39:$A$782,$A208,СВЦЭМ!$B$39:$B$782,M$190)+'СЕТ СН'!$F$15</f>
        <v>248.72586878000001</v>
      </c>
      <c r="N208" s="36">
        <f>SUMIFS(СВЦЭМ!$F$39:$F$782,СВЦЭМ!$A$39:$A$782,$A208,СВЦЭМ!$B$39:$B$782,N$190)+'СЕТ СН'!$F$15</f>
        <v>249.42627475</v>
      </c>
      <c r="O208" s="36">
        <f>SUMIFS(СВЦЭМ!$F$39:$F$782,СВЦЭМ!$A$39:$A$782,$A208,СВЦЭМ!$B$39:$B$782,O$190)+'СЕТ СН'!$F$15</f>
        <v>250.49629704</v>
      </c>
      <c r="P208" s="36">
        <f>SUMIFS(СВЦЭМ!$F$39:$F$782,СВЦЭМ!$A$39:$A$782,$A208,СВЦЭМ!$B$39:$B$782,P$190)+'СЕТ СН'!$F$15</f>
        <v>253.73775180000001</v>
      </c>
      <c r="Q208" s="36">
        <f>SUMIFS(СВЦЭМ!$F$39:$F$782,СВЦЭМ!$A$39:$A$782,$A208,СВЦЭМ!$B$39:$B$782,Q$190)+'СЕТ СН'!$F$15</f>
        <v>256.48123945999998</v>
      </c>
      <c r="R208" s="36">
        <f>SUMIFS(СВЦЭМ!$F$39:$F$782,СВЦЭМ!$A$39:$A$782,$A208,СВЦЭМ!$B$39:$B$782,R$190)+'СЕТ СН'!$F$15</f>
        <v>258.75933306000002</v>
      </c>
      <c r="S208" s="36">
        <f>SUMIFS(СВЦЭМ!$F$39:$F$782,СВЦЭМ!$A$39:$A$782,$A208,СВЦЭМ!$B$39:$B$782,S$190)+'СЕТ СН'!$F$15</f>
        <v>257.92329331000002</v>
      </c>
      <c r="T208" s="36">
        <f>SUMIFS(СВЦЭМ!$F$39:$F$782,СВЦЭМ!$A$39:$A$782,$A208,СВЦЭМ!$B$39:$B$782,T$190)+'СЕТ СН'!$F$15</f>
        <v>254.11608232</v>
      </c>
      <c r="U208" s="36">
        <f>SUMIFS(СВЦЭМ!$F$39:$F$782,СВЦЭМ!$A$39:$A$782,$A208,СВЦЭМ!$B$39:$B$782,U$190)+'СЕТ СН'!$F$15</f>
        <v>250.43902488000001</v>
      </c>
      <c r="V208" s="36">
        <f>SUMIFS(СВЦЭМ!$F$39:$F$782,СВЦЭМ!$A$39:$A$782,$A208,СВЦЭМ!$B$39:$B$782,V$190)+'СЕТ СН'!$F$15</f>
        <v>242.99659767</v>
      </c>
      <c r="W208" s="36">
        <f>SUMIFS(СВЦЭМ!$F$39:$F$782,СВЦЭМ!$A$39:$A$782,$A208,СВЦЭМ!$B$39:$B$782,W$190)+'СЕТ СН'!$F$15</f>
        <v>236.69355849999999</v>
      </c>
      <c r="X208" s="36">
        <f>SUMIFS(СВЦЭМ!$F$39:$F$782,СВЦЭМ!$A$39:$A$782,$A208,СВЦЭМ!$B$39:$B$782,X$190)+'СЕТ СН'!$F$15</f>
        <v>241.99097322</v>
      </c>
      <c r="Y208" s="36">
        <f>SUMIFS(СВЦЭМ!$F$39:$F$782,СВЦЭМ!$A$39:$A$782,$A208,СВЦЭМ!$B$39:$B$782,Y$190)+'СЕТ СН'!$F$15</f>
        <v>252.81012622</v>
      </c>
    </row>
    <row r="209" spans="1:25" ht="15.75" x14ac:dyDescent="0.2">
      <c r="A209" s="35">
        <f t="shared" si="5"/>
        <v>45431</v>
      </c>
      <c r="B209" s="36">
        <f>SUMIFS(СВЦЭМ!$F$39:$F$782,СВЦЭМ!$A$39:$A$782,$A209,СВЦЭМ!$B$39:$B$782,B$190)+'СЕТ СН'!$F$15</f>
        <v>259.28266573000002</v>
      </c>
      <c r="C209" s="36">
        <f>SUMIFS(СВЦЭМ!$F$39:$F$782,СВЦЭМ!$A$39:$A$782,$A209,СВЦЭМ!$B$39:$B$782,C$190)+'СЕТ СН'!$F$15</f>
        <v>262.19846445000002</v>
      </c>
      <c r="D209" s="36">
        <f>SUMIFS(СВЦЭМ!$F$39:$F$782,СВЦЭМ!$A$39:$A$782,$A209,СВЦЭМ!$B$39:$B$782,D$190)+'СЕТ СН'!$F$15</f>
        <v>266.55154306999998</v>
      </c>
      <c r="E209" s="36">
        <f>SUMIFS(СВЦЭМ!$F$39:$F$782,СВЦЭМ!$A$39:$A$782,$A209,СВЦЭМ!$B$39:$B$782,E$190)+'СЕТ СН'!$F$15</f>
        <v>269.85039681000001</v>
      </c>
      <c r="F209" s="36">
        <f>SUMIFS(СВЦЭМ!$F$39:$F$782,СВЦЭМ!$A$39:$A$782,$A209,СВЦЭМ!$B$39:$B$782,F$190)+'СЕТ СН'!$F$15</f>
        <v>270.02693675</v>
      </c>
      <c r="G209" s="36">
        <f>SUMIFS(СВЦЭМ!$F$39:$F$782,СВЦЭМ!$A$39:$A$782,$A209,СВЦЭМ!$B$39:$B$782,G$190)+'СЕТ СН'!$F$15</f>
        <v>267.47002543999997</v>
      </c>
      <c r="H209" s="36">
        <f>SUMIFS(СВЦЭМ!$F$39:$F$782,СВЦЭМ!$A$39:$A$782,$A209,СВЦЭМ!$B$39:$B$782,H$190)+'СЕТ СН'!$F$15</f>
        <v>269.75639359000002</v>
      </c>
      <c r="I209" s="36">
        <f>SUMIFS(СВЦЭМ!$F$39:$F$782,СВЦЭМ!$A$39:$A$782,$A209,СВЦЭМ!$B$39:$B$782,I$190)+'СЕТ СН'!$F$15</f>
        <v>264.81755919</v>
      </c>
      <c r="J209" s="36">
        <f>SUMIFS(СВЦЭМ!$F$39:$F$782,СВЦЭМ!$A$39:$A$782,$A209,СВЦЭМ!$B$39:$B$782,J$190)+'СЕТ СН'!$F$15</f>
        <v>250.54290585999999</v>
      </c>
      <c r="K209" s="36">
        <f>SUMIFS(СВЦЭМ!$F$39:$F$782,СВЦЭМ!$A$39:$A$782,$A209,СВЦЭМ!$B$39:$B$782,K$190)+'СЕТ СН'!$F$15</f>
        <v>242.15321761999999</v>
      </c>
      <c r="L209" s="36">
        <f>SUMIFS(СВЦЭМ!$F$39:$F$782,СВЦЭМ!$A$39:$A$782,$A209,СВЦЭМ!$B$39:$B$782,L$190)+'СЕТ СН'!$F$15</f>
        <v>240.16114016</v>
      </c>
      <c r="M209" s="36">
        <f>SUMIFS(СВЦЭМ!$F$39:$F$782,СВЦЭМ!$A$39:$A$782,$A209,СВЦЭМ!$B$39:$B$782,M$190)+'СЕТ СН'!$F$15</f>
        <v>241.63800900000001</v>
      </c>
      <c r="N209" s="36">
        <f>SUMIFS(СВЦЭМ!$F$39:$F$782,СВЦЭМ!$A$39:$A$782,$A209,СВЦЭМ!$B$39:$B$782,N$190)+'СЕТ СН'!$F$15</f>
        <v>241.11222404</v>
      </c>
      <c r="O209" s="36">
        <f>SUMIFS(СВЦЭМ!$F$39:$F$782,СВЦЭМ!$A$39:$A$782,$A209,СВЦЭМ!$B$39:$B$782,O$190)+'СЕТ СН'!$F$15</f>
        <v>241.30445501</v>
      </c>
      <c r="P209" s="36">
        <f>SUMIFS(СВЦЭМ!$F$39:$F$782,СВЦЭМ!$A$39:$A$782,$A209,СВЦЭМ!$B$39:$B$782,P$190)+'СЕТ СН'!$F$15</f>
        <v>243.94743478999999</v>
      </c>
      <c r="Q209" s="36">
        <f>SUMIFS(СВЦЭМ!$F$39:$F$782,СВЦЭМ!$A$39:$A$782,$A209,СВЦЭМ!$B$39:$B$782,Q$190)+'СЕТ СН'!$F$15</f>
        <v>247.22192303</v>
      </c>
      <c r="R209" s="36">
        <f>SUMIFS(СВЦЭМ!$F$39:$F$782,СВЦЭМ!$A$39:$A$782,$A209,СВЦЭМ!$B$39:$B$782,R$190)+'СЕТ СН'!$F$15</f>
        <v>247.71939216999999</v>
      </c>
      <c r="S209" s="36">
        <f>SUMIFS(СВЦЭМ!$F$39:$F$782,СВЦЭМ!$A$39:$A$782,$A209,СВЦЭМ!$B$39:$B$782,S$190)+'СЕТ СН'!$F$15</f>
        <v>245.75912934999999</v>
      </c>
      <c r="T209" s="36">
        <f>SUMIFS(СВЦЭМ!$F$39:$F$782,СВЦЭМ!$A$39:$A$782,$A209,СВЦЭМ!$B$39:$B$782,T$190)+'СЕТ СН'!$F$15</f>
        <v>242.93726658</v>
      </c>
      <c r="U209" s="36">
        <f>SUMIFS(СВЦЭМ!$F$39:$F$782,СВЦЭМ!$A$39:$A$782,$A209,СВЦЭМ!$B$39:$B$782,U$190)+'СЕТ СН'!$F$15</f>
        <v>242.59072148000001</v>
      </c>
      <c r="V209" s="36">
        <f>SUMIFS(СВЦЭМ!$F$39:$F$782,СВЦЭМ!$A$39:$A$782,$A209,СВЦЭМ!$B$39:$B$782,V$190)+'СЕТ СН'!$F$15</f>
        <v>241.47291202</v>
      </c>
      <c r="W209" s="36">
        <f>SUMIFS(СВЦЭМ!$F$39:$F$782,СВЦЭМ!$A$39:$A$782,$A209,СВЦЭМ!$B$39:$B$782,W$190)+'СЕТ СН'!$F$15</f>
        <v>235.99330839999999</v>
      </c>
      <c r="X209" s="36">
        <f>SUMIFS(СВЦЭМ!$F$39:$F$782,СВЦЭМ!$A$39:$A$782,$A209,СВЦЭМ!$B$39:$B$782,X$190)+'СЕТ СН'!$F$15</f>
        <v>241.75778360000001</v>
      </c>
      <c r="Y209" s="36">
        <f>SUMIFS(СВЦЭМ!$F$39:$F$782,СВЦЭМ!$A$39:$A$782,$A209,СВЦЭМ!$B$39:$B$782,Y$190)+'СЕТ СН'!$F$15</f>
        <v>246.54749838999999</v>
      </c>
    </row>
    <row r="210" spans="1:25" ht="15.75" x14ac:dyDescent="0.2">
      <c r="A210" s="35">
        <f t="shared" si="5"/>
        <v>45432</v>
      </c>
      <c r="B210" s="36">
        <f>SUMIFS(СВЦЭМ!$F$39:$F$782,СВЦЭМ!$A$39:$A$782,$A210,СВЦЭМ!$B$39:$B$782,B$190)+'СЕТ СН'!$F$15</f>
        <v>250.14329354</v>
      </c>
      <c r="C210" s="36">
        <f>SUMIFS(СВЦЭМ!$F$39:$F$782,СВЦЭМ!$A$39:$A$782,$A210,СВЦЭМ!$B$39:$B$782,C$190)+'СЕТ СН'!$F$15</f>
        <v>264.48860005</v>
      </c>
      <c r="D210" s="36">
        <f>SUMIFS(СВЦЭМ!$F$39:$F$782,СВЦЭМ!$A$39:$A$782,$A210,СВЦЭМ!$B$39:$B$782,D$190)+'СЕТ СН'!$F$15</f>
        <v>264.88604662</v>
      </c>
      <c r="E210" s="36">
        <f>SUMIFS(СВЦЭМ!$F$39:$F$782,СВЦЭМ!$A$39:$A$782,$A210,СВЦЭМ!$B$39:$B$782,E$190)+'СЕТ СН'!$F$15</f>
        <v>274.16511790999999</v>
      </c>
      <c r="F210" s="36">
        <f>SUMIFS(СВЦЭМ!$F$39:$F$782,СВЦЭМ!$A$39:$A$782,$A210,СВЦЭМ!$B$39:$B$782,F$190)+'СЕТ СН'!$F$15</f>
        <v>273.76170647999999</v>
      </c>
      <c r="G210" s="36">
        <f>SUMIFS(СВЦЭМ!$F$39:$F$782,СВЦЭМ!$A$39:$A$782,$A210,СВЦЭМ!$B$39:$B$782,G$190)+'СЕТ СН'!$F$15</f>
        <v>267.33429372000001</v>
      </c>
      <c r="H210" s="36">
        <f>SUMIFS(СВЦЭМ!$F$39:$F$782,СВЦЭМ!$A$39:$A$782,$A210,СВЦЭМ!$B$39:$B$782,H$190)+'СЕТ СН'!$F$15</f>
        <v>259.09362732</v>
      </c>
      <c r="I210" s="36">
        <f>SUMIFS(СВЦЭМ!$F$39:$F$782,СВЦЭМ!$A$39:$A$782,$A210,СВЦЭМ!$B$39:$B$782,I$190)+'СЕТ СН'!$F$15</f>
        <v>249.13091739000001</v>
      </c>
      <c r="J210" s="36">
        <f>SUMIFS(СВЦЭМ!$F$39:$F$782,СВЦЭМ!$A$39:$A$782,$A210,СВЦЭМ!$B$39:$B$782,J$190)+'СЕТ СН'!$F$15</f>
        <v>242.09223426</v>
      </c>
      <c r="K210" s="36">
        <f>SUMIFS(СВЦЭМ!$F$39:$F$782,СВЦЭМ!$A$39:$A$782,$A210,СВЦЭМ!$B$39:$B$782,K$190)+'СЕТ СН'!$F$15</f>
        <v>241.5873095</v>
      </c>
      <c r="L210" s="36">
        <f>SUMIFS(СВЦЭМ!$F$39:$F$782,СВЦЭМ!$A$39:$A$782,$A210,СВЦЭМ!$B$39:$B$782,L$190)+'СЕТ СН'!$F$15</f>
        <v>239.80328674</v>
      </c>
      <c r="M210" s="36">
        <f>SUMIFS(СВЦЭМ!$F$39:$F$782,СВЦЭМ!$A$39:$A$782,$A210,СВЦЭМ!$B$39:$B$782,M$190)+'СЕТ СН'!$F$15</f>
        <v>241.64381195999999</v>
      </c>
      <c r="N210" s="36">
        <f>SUMIFS(СВЦЭМ!$F$39:$F$782,СВЦЭМ!$A$39:$A$782,$A210,СВЦЭМ!$B$39:$B$782,N$190)+'СЕТ СН'!$F$15</f>
        <v>243.44175752999999</v>
      </c>
      <c r="O210" s="36">
        <f>SUMIFS(СВЦЭМ!$F$39:$F$782,СВЦЭМ!$A$39:$A$782,$A210,СВЦЭМ!$B$39:$B$782,O$190)+'СЕТ СН'!$F$15</f>
        <v>243.24360118000001</v>
      </c>
      <c r="P210" s="36">
        <f>SUMIFS(СВЦЭМ!$F$39:$F$782,СВЦЭМ!$A$39:$A$782,$A210,СВЦЭМ!$B$39:$B$782,P$190)+'СЕТ СН'!$F$15</f>
        <v>245.11418605</v>
      </c>
      <c r="Q210" s="36">
        <f>SUMIFS(СВЦЭМ!$F$39:$F$782,СВЦЭМ!$A$39:$A$782,$A210,СВЦЭМ!$B$39:$B$782,Q$190)+'СЕТ СН'!$F$15</f>
        <v>246.06182630999999</v>
      </c>
      <c r="R210" s="36">
        <f>SUMIFS(СВЦЭМ!$F$39:$F$782,СВЦЭМ!$A$39:$A$782,$A210,СВЦЭМ!$B$39:$B$782,R$190)+'СЕТ СН'!$F$15</f>
        <v>246.97879166000001</v>
      </c>
      <c r="S210" s="36">
        <f>SUMIFS(СВЦЭМ!$F$39:$F$782,СВЦЭМ!$A$39:$A$782,$A210,СВЦЭМ!$B$39:$B$782,S$190)+'СЕТ СН'!$F$15</f>
        <v>245.06838109</v>
      </c>
      <c r="T210" s="36">
        <f>SUMIFS(СВЦЭМ!$F$39:$F$782,СВЦЭМ!$A$39:$A$782,$A210,СВЦЭМ!$B$39:$B$782,T$190)+'СЕТ СН'!$F$15</f>
        <v>242.25548352999999</v>
      </c>
      <c r="U210" s="36">
        <f>SUMIFS(СВЦЭМ!$F$39:$F$782,СВЦЭМ!$A$39:$A$782,$A210,СВЦЭМ!$B$39:$B$782,U$190)+'СЕТ СН'!$F$15</f>
        <v>243.12943299</v>
      </c>
      <c r="V210" s="36">
        <f>SUMIFS(СВЦЭМ!$F$39:$F$782,СВЦЭМ!$A$39:$A$782,$A210,СВЦЭМ!$B$39:$B$782,V$190)+'СЕТ СН'!$F$15</f>
        <v>241.35125123</v>
      </c>
      <c r="W210" s="36">
        <f>SUMIFS(СВЦЭМ!$F$39:$F$782,СВЦЭМ!$A$39:$A$782,$A210,СВЦЭМ!$B$39:$B$782,W$190)+'СЕТ СН'!$F$15</f>
        <v>235.70210341999999</v>
      </c>
      <c r="X210" s="36">
        <f>SUMIFS(СВЦЭМ!$F$39:$F$782,СВЦЭМ!$A$39:$A$782,$A210,СВЦЭМ!$B$39:$B$782,X$190)+'СЕТ СН'!$F$15</f>
        <v>239.81426042000001</v>
      </c>
      <c r="Y210" s="36">
        <f>SUMIFS(СВЦЭМ!$F$39:$F$782,СВЦЭМ!$A$39:$A$782,$A210,СВЦЭМ!$B$39:$B$782,Y$190)+'СЕТ СН'!$F$15</f>
        <v>245.95120539999999</v>
      </c>
    </row>
    <row r="211" spans="1:25" ht="15.75" x14ac:dyDescent="0.2">
      <c r="A211" s="35">
        <f t="shared" si="5"/>
        <v>45433</v>
      </c>
      <c r="B211" s="36">
        <f>SUMIFS(СВЦЭМ!$F$39:$F$782,СВЦЭМ!$A$39:$A$782,$A211,СВЦЭМ!$B$39:$B$782,B$190)+'СЕТ СН'!$F$15</f>
        <v>242.90420105999999</v>
      </c>
      <c r="C211" s="36">
        <f>SUMIFS(СВЦЭМ!$F$39:$F$782,СВЦЭМ!$A$39:$A$782,$A211,СВЦЭМ!$B$39:$B$782,C$190)+'СЕТ СН'!$F$15</f>
        <v>258.82885563999997</v>
      </c>
      <c r="D211" s="36">
        <f>SUMIFS(СВЦЭМ!$F$39:$F$782,СВЦЭМ!$A$39:$A$782,$A211,СВЦЭМ!$B$39:$B$782,D$190)+'СЕТ СН'!$F$15</f>
        <v>260.46612305000002</v>
      </c>
      <c r="E211" s="36">
        <f>SUMIFS(СВЦЭМ!$F$39:$F$782,СВЦЭМ!$A$39:$A$782,$A211,СВЦЭМ!$B$39:$B$782,E$190)+'СЕТ СН'!$F$15</f>
        <v>268.97568710000002</v>
      </c>
      <c r="F211" s="36">
        <f>SUMIFS(СВЦЭМ!$F$39:$F$782,СВЦЭМ!$A$39:$A$782,$A211,СВЦЭМ!$B$39:$B$782,F$190)+'СЕТ СН'!$F$15</f>
        <v>268.01144207999999</v>
      </c>
      <c r="G211" s="36">
        <f>SUMIFS(СВЦЭМ!$F$39:$F$782,СВЦЭМ!$A$39:$A$782,$A211,СВЦЭМ!$B$39:$B$782,G$190)+'СЕТ СН'!$F$15</f>
        <v>261.94266841000001</v>
      </c>
      <c r="H211" s="36">
        <f>SUMIFS(СВЦЭМ!$F$39:$F$782,СВЦЭМ!$A$39:$A$782,$A211,СВЦЭМ!$B$39:$B$782,H$190)+'СЕТ СН'!$F$15</f>
        <v>248.3797845</v>
      </c>
      <c r="I211" s="36">
        <f>SUMIFS(СВЦЭМ!$F$39:$F$782,СВЦЭМ!$A$39:$A$782,$A211,СВЦЭМ!$B$39:$B$782,I$190)+'СЕТ СН'!$F$15</f>
        <v>242.66090062999999</v>
      </c>
      <c r="J211" s="36">
        <f>SUMIFS(СВЦЭМ!$F$39:$F$782,СВЦЭМ!$A$39:$A$782,$A211,СВЦЭМ!$B$39:$B$782,J$190)+'СЕТ СН'!$F$15</f>
        <v>242.00610405</v>
      </c>
      <c r="K211" s="36">
        <f>SUMIFS(СВЦЭМ!$F$39:$F$782,СВЦЭМ!$A$39:$A$782,$A211,СВЦЭМ!$B$39:$B$782,K$190)+'СЕТ СН'!$F$15</f>
        <v>242.91862817000001</v>
      </c>
      <c r="L211" s="36">
        <f>SUMIFS(СВЦЭМ!$F$39:$F$782,СВЦЭМ!$A$39:$A$782,$A211,СВЦЭМ!$B$39:$B$782,L$190)+'СЕТ СН'!$F$15</f>
        <v>238.68177974</v>
      </c>
      <c r="M211" s="36">
        <f>SUMIFS(СВЦЭМ!$F$39:$F$782,СВЦЭМ!$A$39:$A$782,$A211,СВЦЭМ!$B$39:$B$782,M$190)+'СЕТ СН'!$F$15</f>
        <v>238.79661412999999</v>
      </c>
      <c r="N211" s="36">
        <f>SUMIFS(СВЦЭМ!$F$39:$F$782,СВЦЭМ!$A$39:$A$782,$A211,СВЦЭМ!$B$39:$B$782,N$190)+'СЕТ СН'!$F$15</f>
        <v>234.8688842</v>
      </c>
      <c r="O211" s="36">
        <f>SUMIFS(СВЦЭМ!$F$39:$F$782,СВЦЭМ!$A$39:$A$782,$A211,СВЦЭМ!$B$39:$B$782,O$190)+'СЕТ СН'!$F$15</f>
        <v>236.05456294000001</v>
      </c>
      <c r="P211" s="36">
        <f>SUMIFS(СВЦЭМ!$F$39:$F$782,СВЦЭМ!$A$39:$A$782,$A211,СВЦЭМ!$B$39:$B$782,P$190)+'СЕТ СН'!$F$15</f>
        <v>235.88850916999999</v>
      </c>
      <c r="Q211" s="36">
        <f>SUMIFS(СВЦЭМ!$F$39:$F$782,СВЦЭМ!$A$39:$A$782,$A211,СВЦЭМ!$B$39:$B$782,Q$190)+'СЕТ СН'!$F$15</f>
        <v>237.08946302999999</v>
      </c>
      <c r="R211" s="36">
        <f>SUMIFS(СВЦЭМ!$F$39:$F$782,СВЦЭМ!$A$39:$A$782,$A211,СВЦЭМ!$B$39:$B$782,R$190)+'СЕТ СН'!$F$15</f>
        <v>237.01837144999999</v>
      </c>
      <c r="S211" s="36">
        <f>SUMIFS(СВЦЭМ!$F$39:$F$782,СВЦЭМ!$A$39:$A$782,$A211,СВЦЭМ!$B$39:$B$782,S$190)+'СЕТ СН'!$F$15</f>
        <v>237.93467884</v>
      </c>
      <c r="T211" s="36">
        <f>SUMIFS(СВЦЭМ!$F$39:$F$782,СВЦЭМ!$A$39:$A$782,$A211,СВЦЭМ!$B$39:$B$782,T$190)+'СЕТ СН'!$F$15</f>
        <v>237.43290293000001</v>
      </c>
      <c r="U211" s="36">
        <f>SUMIFS(СВЦЭМ!$F$39:$F$782,СВЦЭМ!$A$39:$A$782,$A211,СВЦЭМ!$B$39:$B$782,U$190)+'СЕТ СН'!$F$15</f>
        <v>238.32444303</v>
      </c>
      <c r="V211" s="36">
        <f>SUMIFS(СВЦЭМ!$F$39:$F$782,СВЦЭМ!$A$39:$A$782,$A211,СВЦЭМ!$B$39:$B$782,V$190)+'СЕТ СН'!$F$15</f>
        <v>235.16488948</v>
      </c>
      <c r="W211" s="36">
        <f>SUMIFS(СВЦЭМ!$F$39:$F$782,СВЦЭМ!$A$39:$A$782,$A211,СВЦЭМ!$B$39:$B$782,W$190)+'СЕТ СН'!$F$15</f>
        <v>230.39064746</v>
      </c>
      <c r="X211" s="36">
        <f>SUMIFS(СВЦЭМ!$F$39:$F$782,СВЦЭМ!$A$39:$A$782,$A211,СВЦЭМ!$B$39:$B$782,X$190)+'СЕТ СН'!$F$15</f>
        <v>236.59868599000001</v>
      </c>
      <c r="Y211" s="36">
        <f>SUMIFS(СВЦЭМ!$F$39:$F$782,СВЦЭМ!$A$39:$A$782,$A211,СВЦЭМ!$B$39:$B$782,Y$190)+'СЕТ СН'!$F$15</f>
        <v>235.99741521999999</v>
      </c>
    </row>
    <row r="212" spans="1:25" ht="15.75" x14ac:dyDescent="0.2">
      <c r="A212" s="35">
        <f t="shared" si="5"/>
        <v>45434</v>
      </c>
      <c r="B212" s="36">
        <f>SUMIFS(СВЦЭМ!$F$39:$F$782,СВЦЭМ!$A$39:$A$782,$A212,СВЦЭМ!$B$39:$B$782,B$190)+'СЕТ СН'!$F$15</f>
        <v>243.35142051</v>
      </c>
      <c r="C212" s="36">
        <f>SUMIFS(СВЦЭМ!$F$39:$F$782,СВЦЭМ!$A$39:$A$782,$A212,СВЦЭМ!$B$39:$B$782,C$190)+'СЕТ СН'!$F$15</f>
        <v>254.47302692</v>
      </c>
      <c r="D212" s="36">
        <f>SUMIFS(СВЦЭМ!$F$39:$F$782,СВЦЭМ!$A$39:$A$782,$A212,СВЦЭМ!$B$39:$B$782,D$190)+'СЕТ СН'!$F$15</f>
        <v>260.20295104000002</v>
      </c>
      <c r="E212" s="36">
        <f>SUMIFS(СВЦЭМ!$F$39:$F$782,СВЦЭМ!$A$39:$A$782,$A212,СВЦЭМ!$B$39:$B$782,E$190)+'СЕТ СН'!$F$15</f>
        <v>263.00168332999999</v>
      </c>
      <c r="F212" s="36">
        <f>SUMIFS(СВЦЭМ!$F$39:$F$782,СВЦЭМ!$A$39:$A$782,$A212,СВЦЭМ!$B$39:$B$782,F$190)+'СЕТ СН'!$F$15</f>
        <v>262.78924948999997</v>
      </c>
      <c r="G212" s="36">
        <f>SUMIFS(СВЦЭМ!$F$39:$F$782,СВЦЭМ!$A$39:$A$782,$A212,СВЦЭМ!$B$39:$B$782,G$190)+'СЕТ СН'!$F$15</f>
        <v>263.50182857999999</v>
      </c>
      <c r="H212" s="36">
        <f>SUMIFS(СВЦЭМ!$F$39:$F$782,СВЦЭМ!$A$39:$A$782,$A212,СВЦЭМ!$B$39:$B$782,H$190)+'СЕТ СН'!$F$15</f>
        <v>252.55118504000001</v>
      </c>
      <c r="I212" s="36">
        <f>SUMIFS(СВЦЭМ!$F$39:$F$782,СВЦЭМ!$A$39:$A$782,$A212,СВЦЭМ!$B$39:$B$782,I$190)+'СЕТ СН'!$F$15</f>
        <v>244.67157112000001</v>
      </c>
      <c r="J212" s="36">
        <f>SUMIFS(СВЦЭМ!$F$39:$F$782,СВЦЭМ!$A$39:$A$782,$A212,СВЦЭМ!$B$39:$B$782,J$190)+'СЕТ СН'!$F$15</f>
        <v>245.85264289</v>
      </c>
      <c r="K212" s="36">
        <f>SUMIFS(СВЦЭМ!$F$39:$F$782,СВЦЭМ!$A$39:$A$782,$A212,СВЦЭМ!$B$39:$B$782,K$190)+'СЕТ СН'!$F$15</f>
        <v>241.44237326999999</v>
      </c>
      <c r="L212" s="36">
        <f>SUMIFS(СВЦЭМ!$F$39:$F$782,СВЦЭМ!$A$39:$A$782,$A212,СВЦЭМ!$B$39:$B$782,L$190)+'СЕТ СН'!$F$15</f>
        <v>237.00936596</v>
      </c>
      <c r="M212" s="36">
        <f>SUMIFS(СВЦЭМ!$F$39:$F$782,СВЦЭМ!$A$39:$A$782,$A212,СВЦЭМ!$B$39:$B$782,M$190)+'СЕТ СН'!$F$15</f>
        <v>240.78799106</v>
      </c>
      <c r="N212" s="36">
        <f>SUMIFS(СВЦЭМ!$F$39:$F$782,СВЦЭМ!$A$39:$A$782,$A212,СВЦЭМ!$B$39:$B$782,N$190)+'СЕТ СН'!$F$15</f>
        <v>243.39016451000001</v>
      </c>
      <c r="O212" s="36">
        <f>SUMIFS(СВЦЭМ!$F$39:$F$782,СВЦЭМ!$A$39:$A$782,$A212,СВЦЭМ!$B$39:$B$782,O$190)+'СЕТ СН'!$F$15</f>
        <v>244.67117143999999</v>
      </c>
      <c r="P212" s="36">
        <f>SUMIFS(СВЦЭМ!$F$39:$F$782,СВЦЭМ!$A$39:$A$782,$A212,СВЦЭМ!$B$39:$B$782,P$190)+'СЕТ СН'!$F$15</f>
        <v>245.78753388000001</v>
      </c>
      <c r="Q212" s="36">
        <f>SUMIFS(СВЦЭМ!$F$39:$F$782,СВЦЭМ!$A$39:$A$782,$A212,СВЦЭМ!$B$39:$B$782,Q$190)+'СЕТ СН'!$F$15</f>
        <v>248.15944583000001</v>
      </c>
      <c r="R212" s="36">
        <f>SUMIFS(СВЦЭМ!$F$39:$F$782,СВЦЭМ!$A$39:$A$782,$A212,СВЦЭМ!$B$39:$B$782,R$190)+'СЕТ СН'!$F$15</f>
        <v>248.61956699000001</v>
      </c>
      <c r="S212" s="36">
        <f>SUMIFS(СВЦЭМ!$F$39:$F$782,СВЦЭМ!$A$39:$A$782,$A212,СВЦЭМ!$B$39:$B$782,S$190)+'СЕТ СН'!$F$15</f>
        <v>249.30081304000001</v>
      </c>
      <c r="T212" s="36">
        <f>SUMIFS(СВЦЭМ!$F$39:$F$782,СВЦЭМ!$A$39:$A$782,$A212,СВЦЭМ!$B$39:$B$782,T$190)+'СЕТ СН'!$F$15</f>
        <v>245.99015969000001</v>
      </c>
      <c r="U212" s="36">
        <f>SUMIFS(СВЦЭМ!$F$39:$F$782,СВЦЭМ!$A$39:$A$782,$A212,СВЦЭМ!$B$39:$B$782,U$190)+'СЕТ СН'!$F$15</f>
        <v>244.37550340000001</v>
      </c>
      <c r="V212" s="36">
        <f>SUMIFS(СВЦЭМ!$F$39:$F$782,СВЦЭМ!$A$39:$A$782,$A212,СВЦЭМ!$B$39:$B$782,V$190)+'СЕТ СН'!$F$15</f>
        <v>236.26986406</v>
      </c>
      <c r="W212" s="36">
        <f>SUMIFS(СВЦЭМ!$F$39:$F$782,СВЦЭМ!$A$39:$A$782,$A212,СВЦЭМ!$B$39:$B$782,W$190)+'СЕТ СН'!$F$15</f>
        <v>230.36813466999999</v>
      </c>
      <c r="X212" s="36">
        <f>SUMIFS(СВЦЭМ!$F$39:$F$782,СВЦЭМ!$A$39:$A$782,$A212,СВЦЭМ!$B$39:$B$782,X$190)+'СЕТ СН'!$F$15</f>
        <v>234.76944814000001</v>
      </c>
      <c r="Y212" s="36">
        <f>SUMIFS(СВЦЭМ!$F$39:$F$782,СВЦЭМ!$A$39:$A$782,$A212,СВЦЭМ!$B$39:$B$782,Y$190)+'СЕТ СН'!$F$15</f>
        <v>235.85074241999999</v>
      </c>
    </row>
    <row r="213" spans="1:25" ht="15.75" x14ac:dyDescent="0.2">
      <c r="A213" s="35">
        <f t="shared" si="5"/>
        <v>45435</v>
      </c>
      <c r="B213" s="36">
        <f>SUMIFS(СВЦЭМ!$F$39:$F$782,СВЦЭМ!$A$39:$A$782,$A213,СВЦЭМ!$B$39:$B$782,B$190)+'СЕТ СН'!$F$15</f>
        <v>240.09720461000001</v>
      </c>
      <c r="C213" s="36">
        <f>SUMIFS(СВЦЭМ!$F$39:$F$782,СВЦЭМ!$A$39:$A$782,$A213,СВЦЭМ!$B$39:$B$782,C$190)+'СЕТ СН'!$F$15</f>
        <v>250.85225897999999</v>
      </c>
      <c r="D213" s="36">
        <f>SUMIFS(СВЦЭМ!$F$39:$F$782,СВЦЭМ!$A$39:$A$782,$A213,СВЦЭМ!$B$39:$B$782,D$190)+'СЕТ СН'!$F$15</f>
        <v>253.83682865</v>
      </c>
      <c r="E213" s="36">
        <f>SUMIFS(СВЦЭМ!$F$39:$F$782,СВЦЭМ!$A$39:$A$782,$A213,СВЦЭМ!$B$39:$B$782,E$190)+'СЕТ СН'!$F$15</f>
        <v>252.05603352</v>
      </c>
      <c r="F213" s="36">
        <f>SUMIFS(СВЦЭМ!$F$39:$F$782,СВЦЭМ!$A$39:$A$782,$A213,СВЦЭМ!$B$39:$B$782,F$190)+'СЕТ СН'!$F$15</f>
        <v>253.21663716</v>
      </c>
      <c r="G213" s="36">
        <f>SUMIFS(СВЦЭМ!$F$39:$F$782,СВЦЭМ!$A$39:$A$782,$A213,СВЦЭМ!$B$39:$B$782,G$190)+'СЕТ СН'!$F$15</f>
        <v>251.89680942999999</v>
      </c>
      <c r="H213" s="36">
        <f>SUMIFS(СВЦЭМ!$F$39:$F$782,СВЦЭМ!$A$39:$A$782,$A213,СВЦЭМ!$B$39:$B$782,H$190)+'СЕТ СН'!$F$15</f>
        <v>252.67441896</v>
      </c>
      <c r="I213" s="36">
        <f>SUMIFS(СВЦЭМ!$F$39:$F$782,СВЦЭМ!$A$39:$A$782,$A213,СВЦЭМ!$B$39:$B$782,I$190)+'СЕТ СН'!$F$15</f>
        <v>242.85706769000001</v>
      </c>
      <c r="J213" s="36">
        <f>SUMIFS(СВЦЭМ!$F$39:$F$782,СВЦЭМ!$A$39:$A$782,$A213,СВЦЭМ!$B$39:$B$782,J$190)+'СЕТ СН'!$F$15</f>
        <v>238.34729984000001</v>
      </c>
      <c r="K213" s="36">
        <f>SUMIFS(СВЦЭМ!$F$39:$F$782,СВЦЭМ!$A$39:$A$782,$A213,СВЦЭМ!$B$39:$B$782,K$190)+'СЕТ СН'!$F$15</f>
        <v>236.276859</v>
      </c>
      <c r="L213" s="36">
        <f>SUMIFS(СВЦЭМ!$F$39:$F$782,СВЦЭМ!$A$39:$A$782,$A213,СВЦЭМ!$B$39:$B$782,L$190)+'СЕТ СН'!$F$15</f>
        <v>237.52913475</v>
      </c>
      <c r="M213" s="36">
        <f>SUMIFS(СВЦЭМ!$F$39:$F$782,СВЦЭМ!$A$39:$A$782,$A213,СВЦЭМ!$B$39:$B$782,M$190)+'СЕТ СН'!$F$15</f>
        <v>237.36784213999999</v>
      </c>
      <c r="N213" s="36">
        <f>SUMIFS(СВЦЭМ!$F$39:$F$782,СВЦЭМ!$A$39:$A$782,$A213,СВЦЭМ!$B$39:$B$782,N$190)+'СЕТ СН'!$F$15</f>
        <v>236.40860259999999</v>
      </c>
      <c r="O213" s="36">
        <f>SUMIFS(СВЦЭМ!$F$39:$F$782,СВЦЭМ!$A$39:$A$782,$A213,СВЦЭМ!$B$39:$B$782,O$190)+'СЕТ СН'!$F$15</f>
        <v>237.35940224000001</v>
      </c>
      <c r="P213" s="36">
        <f>SUMIFS(СВЦЭМ!$F$39:$F$782,СВЦЭМ!$A$39:$A$782,$A213,СВЦЭМ!$B$39:$B$782,P$190)+'СЕТ СН'!$F$15</f>
        <v>238.58138633999999</v>
      </c>
      <c r="Q213" s="36">
        <f>SUMIFS(СВЦЭМ!$F$39:$F$782,СВЦЭМ!$A$39:$A$782,$A213,СВЦЭМ!$B$39:$B$782,Q$190)+'СЕТ СН'!$F$15</f>
        <v>241.53655671000001</v>
      </c>
      <c r="R213" s="36">
        <f>SUMIFS(СВЦЭМ!$F$39:$F$782,СВЦЭМ!$A$39:$A$782,$A213,СВЦЭМ!$B$39:$B$782,R$190)+'СЕТ СН'!$F$15</f>
        <v>241.92427085</v>
      </c>
      <c r="S213" s="36">
        <f>SUMIFS(СВЦЭМ!$F$39:$F$782,СВЦЭМ!$A$39:$A$782,$A213,СВЦЭМ!$B$39:$B$782,S$190)+'СЕТ СН'!$F$15</f>
        <v>240.10812125999999</v>
      </c>
      <c r="T213" s="36">
        <f>SUMIFS(СВЦЭМ!$F$39:$F$782,СВЦЭМ!$A$39:$A$782,$A213,СВЦЭМ!$B$39:$B$782,T$190)+'СЕТ СН'!$F$15</f>
        <v>240.08499062000001</v>
      </c>
      <c r="U213" s="36">
        <f>SUMIFS(СВЦЭМ!$F$39:$F$782,СВЦЭМ!$A$39:$A$782,$A213,СВЦЭМ!$B$39:$B$782,U$190)+'СЕТ СН'!$F$15</f>
        <v>242.20781228000001</v>
      </c>
      <c r="V213" s="36">
        <f>SUMIFS(СВЦЭМ!$F$39:$F$782,СВЦЭМ!$A$39:$A$782,$A213,СВЦЭМ!$B$39:$B$782,V$190)+'СЕТ СН'!$F$15</f>
        <v>240.47302872</v>
      </c>
      <c r="W213" s="36">
        <f>SUMIFS(СВЦЭМ!$F$39:$F$782,СВЦЭМ!$A$39:$A$782,$A213,СВЦЭМ!$B$39:$B$782,W$190)+'СЕТ СН'!$F$15</f>
        <v>236.74902133000001</v>
      </c>
      <c r="X213" s="36">
        <f>SUMIFS(СВЦЭМ!$F$39:$F$782,СВЦЭМ!$A$39:$A$782,$A213,СВЦЭМ!$B$39:$B$782,X$190)+'СЕТ СН'!$F$15</f>
        <v>240.81966679999999</v>
      </c>
      <c r="Y213" s="36">
        <f>SUMIFS(СВЦЭМ!$F$39:$F$782,СВЦЭМ!$A$39:$A$782,$A213,СВЦЭМ!$B$39:$B$782,Y$190)+'СЕТ СН'!$F$15</f>
        <v>249.75974255</v>
      </c>
    </row>
    <row r="214" spans="1:25" ht="15.75" x14ac:dyDescent="0.2">
      <c r="A214" s="35">
        <f t="shared" si="5"/>
        <v>45436</v>
      </c>
      <c r="B214" s="36">
        <f>SUMIFS(СВЦЭМ!$F$39:$F$782,СВЦЭМ!$A$39:$A$782,$A214,СВЦЭМ!$B$39:$B$782,B$190)+'СЕТ СН'!$F$15</f>
        <v>238.38862334999999</v>
      </c>
      <c r="C214" s="36">
        <f>SUMIFS(СВЦЭМ!$F$39:$F$782,СВЦЭМ!$A$39:$A$782,$A214,СВЦЭМ!$B$39:$B$782,C$190)+'СЕТ СН'!$F$15</f>
        <v>250.39931067000001</v>
      </c>
      <c r="D214" s="36">
        <f>SUMIFS(СВЦЭМ!$F$39:$F$782,СВЦЭМ!$A$39:$A$782,$A214,СВЦЭМ!$B$39:$B$782,D$190)+'СЕТ СН'!$F$15</f>
        <v>253.06128297999999</v>
      </c>
      <c r="E214" s="36">
        <f>SUMIFS(СВЦЭМ!$F$39:$F$782,СВЦЭМ!$A$39:$A$782,$A214,СВЦЭМ!$B$39:$B$782,E$190)+'СЕТ СН'!$F$15</f>
        <v>262.65568271000001</v>
      </c>
      <c r="F214" s="36">
        <f>SUMIFS(СВЦЭМ!$F$39:$F$782,СВЦЭМ!$A$39:$A$782,$A214,СВЦЭМ!$B$39:$B$782,F$190)+'СЕТ СН'!$F$15</f>
        <v>260.72688929999998</v>
      </c>
      <c r="G214" s="36">
        <f>SUMIFS(СВЦЭМ!$F$39:$F$782,СВЦЭМ!$A$39:$A$782,$A214,СВЦЭМ!$B$39:$B$782,G$190)+'СЕТ СН'!$F$15</f>
        <v>255.09947532999999</v>
      </c>
      <c r="H214" s="36">
        <f>SUMIFS(СВЦЭМ!$F$39:$F$782,СВЦЭМ!$A$39:$A$782,$A214,СВЦЭМ!$B$39:$B$782,H$190)+'СЕТ СН'!$F$15</f>
        <v>237.80372743000001</v>
      </c>
      <c r="I214" s="36">
        <f>SUMIFS(СВЦЭМ!$F$39:$F$782,СВЦЭМ!$A$39:$A$782,$A214,СВЦЭМ!$B$39:$B$782,I$190)+'СЕТ СН'!$F$15</f>
        <v>225.03206596999999</v>
      </c>
      <c r="J214" s="36">
        <f>SUMIFS(СВЦЭМ!$F$39:$F$782,СВЦЭМ!$A$39:$A$782,$A214,СВЦЭМ!$B$39:$B$782,J$190)+'СЕТ СН'!$F$15</f>
        <v>219.63114586</v>
      </c>
      <c r="K214" s="36">
        <f>SUMIFS(СВЦЭМ!$F$39:$F$782,СВЦЭМ!$A$39:$A$782,$A214,СВЦЭМ!$B$39:$B$782,K$190)+'СЕТ СН'!$F$15</f>
        <v>216.0911203</v>
      </c>
      <c r="L214" s="36">
        <f>SUMIFS(СВЦЭМ!$F$39:$F$782,СВЦЭМ!$A$39:$A$782,$A214,СВЦЭМ!$B$39:$B$782,L$190)+'СЕТ СН'!$F$15</f>
        <v>213.41821533999999</v>
      </c>
      <c r="M214" s="36">
        <f>SUMIFS(СВЦЭМ!$F$39:$F$782,СВЦЭМ!$A$39:$A$782,$A214,СВЦЭМ!$B$39:$B$782,M$190)+'СЕТ СН'!$F$15</f>
        <v>213.40347345999999</v>
      </c>
      <c r="N214" s="36">
        <f>SUMIFS(СВЦЭМ!$F$39:$F$782,СВЦЭМ!$A$39:$A$782,$A214,СВЦЭМ!$B$39:$B$782,N$190)+'СЕТ СН'!$F$15</f>
        <v>214.76664699</v>
      </c>
      <c r="O214" s="36">
        <f>SUMIFS(СВЦЭМ!$F$39:$F$782,СВЦЭМ!$A$39:$A$782,$A214,СВЦЭМ!$B$39:$B$782,O$190)+'СЕТ СН'!$F$15</f>
        <v>215.56306635999999</v>
      </c>
      <c r="P214" s="36">
        <f>SUMIFS(СВЦЭМ!$F$39:$F$782,СВЦЭМ!$A$39:$A$782,$A214,СВЦЭМ!$B$39:$B$782,P$190)+'СЕТ СН'!$F$15</f>
        <v>216.74819840999999</v>
      </c>
      <c r="Q214" s="36">
        <f>SUMIFS(СВЦЭМ!$F$39:$F$782,СВЦЭМ!$A$39:$A$782,$A214,СВЦЭМ!$B$39:$B$782,Q$190)+'СЕТ СН'!$F$15</f>
        <v>219.32235158</v>
      </c>
      <c r="R214" s="36">
        <f>SUMIFS(СВЦЭМ!$F$39:$F$782,СВЦЭМ!$A$39:$A$782,$A214,СВЦЭМ!$B$39:$B$782,R$190)+'СЕТ СН'!$F$15</f>
        <v>222.23787425</v>
      </c>
      <c r="S214" s="36">
        <f>SUMIFS(СВЦЭМ!$F$39:$F$782,СВЦЭМ!$A$39:$A$782,$A214,СВЦЭМ!$B$39:$B$782,S$190)+'СЕТ СН'!$F$15</f>
        <v>221.42095709</v>
      </c>
      <c r="T214" s="36">
        <f>SUMIFS(СВЦЭМ!$F$39:$F$782,СВЦЭМ!$A$39:$A$782,$A214,СВЦЭМ!$B$39:$B$782,T$190)+'СЕТ СН'!$F$15</f>
        <v>218.61147009999999</v>
      </c>
      <c r="U214" s="36">
        <f>SUMIFS(СВЦЭМ!$F$39:$F$782,СВЦЭМ!$A$39:$A$782,$A214,СВЦЭМ!$B$39:$B$782,U$190)+'СЕТ СН'!$F$15</f>
        <v>216.55438457</v>
      </c>
      <c r="V214" s="36">
        <f>SUMIFS(СВЦЭМ!$F$39:$F$782,СВЦЭМ!$A$39:$A$782,$A214,СВЦЭМ!$B$39:$B$782,V$190)+'СЕТ СН'!$F$15</f>
        <v>214.31509763</v>
      </c>
      <c r="W214" s="36">
        <f>SUMIFS(СВЦЭМ!$F$39:$F$782,СВЦЭМ!$A$39:$A$782,$A214,СВЦЭМ!$B$39:$B$782,W$190)+'СЕТ СН'!$F$15</f>
        <v>211.40204284999999</v>
      </c>
      <c r="X214" s="36">
        <f>SUMIFS(СВЦЭМ!$F$39:$F$782,СВЦЭМ!$A$39:$A$782,$A214,СВЦЭМ!$B$39:$B$782,X$190)+'СЕТ СН'!$F$15</f>
        <v>214.22897696000001</v>
      </c>
      <c r="Y214" s="36">
        <f>SUMIFS(СВЦЭМ!$F$39:$F$782,СВЦЭМ!$A$39:$A$782,$A214,СВЦЭМ!$B$39:$B$782,Y$190)+'СЕТ СН'!$F$15</f>
        <v>227.72895138000001</v>
      </c>
    </row>
    <row r="215" spans="1:25" ht="15.75" x14ac:dyDescent="0.2">
      <c r="A215" s="35">
        <f t="shared" si="5"/>
        <v>45437</v>
      </c>
      <c r="B215" s="36">
        <f>SUMIFS(СВЦЭМ!$F$39:$F$782,СВЦЭМ!$A$39:$A$782,$A215,СВЦЭМ!$B$39:$B$782,B$190)+'СЕТ СН'!$F$15</f>
        <v>225.26733075999999</v>
      </c>
      <c r="C215" s="36">
        <f>SUMIFS(СВЦЭМ!$F$39:$F$782,СВЦЭМ!$A$39:$A$782,$A215,СВЦЭМ!$B$39:$B$782,C$190)+'СЕТ СН'!$F$15</f>
        <v>235.40977745999999</v>
      </c>
      <c r="D215" s="36">
        <f>SUMIFS(СВЦЭМ!$F$39:$F$782,СВЦЭМ!$A$39:$A$782,$A215,СВЦЭМ!$B$39:$B$782,D$190)+'СЕТ СН'!$F$15</f>
        <v>252.56125154</v>
      </c>
      <c r="E215" s="36">
        <f>SUMIFS(СВЦЭМ!$F$39:$F$782,СВЦЭМ!$A$39:$A$782,$A215,СВЦЭМ!$B$39:$B$782,E$190)+'СЕТ СН'!$F$15</f>
        <v>253.41587496</v>
      </c>
      <c r="F215" s="36">
        <f>SUMIFS(СВЦЭМ!$F$39:$F$782,СВЦЭМ!$A$39:$A$782,$A215,СВЦЭМ!$B$39:$B$782,F$190)+'СЕТ СН'!$F$15</f>
        <v>251.98411887</v>
      </c>
      <c r="G215" s="36">
        <f>SUMIFS(СВЦЭМ!$F$39:$F$782,СВЦЭМ!$A$39:$A$782,$A215,СВЦЭМ!$B$39:$B$782,G$190)+'СЕТ СН'!$F$15</f>
        <v>254.19511858000001</v>
      </c>
      <c r="H215" s="36">
        <f>SUMIFS(СВЦЭМ!$F$39:$F$782,СВЦЭМ!$A$39:$A$782,$A215,СВЦЭМ!$B$39:$B$782,H$190)+'СЕТ СН'!$F$15</f>
        <v>246.6689691</v>
      </c>
      <c r="I215" s="36">
        <f>SUMIFS(СВЦЭМ!$F$39:$F$782,СВЦЭМ!$A$39:$A$782,$A215,СВЦЭМ!$B$39:$B$782,I$190)+'СЕТ СН'!$F$15</f>
        <v>234.79286393000001</v>
      </c>
      <c r="J215" s="36">
        <f>SUMIFS(СВЦЭМ!$F$39:$F$782,СВЦЭМ!$A$39:$A$782,$A215,СВЦЭМ!$B$39:$B$782,J$190)+'СЕТ СН'!$F$15</f>
        <v>219.52637114999999</v>
      </c>
      <c r="K215" s="36">
        <f>SUMIFS(СВЦЭМ!$F$39:$F$782,СВЦЭМ!$A$39:$A$782,$A215,СВЦЭМ!$B$39:$B$782,K$190)+'СЕТ СН'!$F$15</f>
        <v>211.99543204</v>
      </c>
      <c r="L215" s="36">
        <f>SUMIFS(СВЦЭМ!$F$39:$F$782,СВЦЭМ!$A$39:$A$782,$A215,СВЦЭМ!$B$39:$B$782,L$190)+'СЕТ СН'!$F$15</f>
        <v>210.86564901</v>
      </c>
      <c r="M215" s="36">
        <f>SUMIFS(СВЦЭМ!$F$39:$F$782,СВЦЭМ!$A$39:$A$782,$A215,СВЦЭМ!$B$39:$B$782,M$190)+'СЕТ СН'!$F$15</f>
        <v>209.78984267999999</v>
      </c>
      <c r="N215" s="36">
        <f>SUMIFS(СВЦЭМ!$F$39:$F$782,СВЦЭМ!$A$39:$A$782,$A215,СВЦЭМ!$B$39:$B$782,N$190)+'СЕТ СН'!$F$15</f>
        <v>209.06456014</v>
      </c>
      <c r="O215" s="36">
        <f>SUMIFS(СВЦЭМ!$F$39:$F$782,СВЦЭМ!$A$39:$A$782,$A215,СВЦЭМ!$B$39:$B$782,O$190)+'СЕТ СН'!$F$15</f>
        <v>211.05840455000001</v>
      </c>
      <c r="P215" s="36">
        <f>SUMIFS(СВЦЭМ!$F$39:$F$782,СВЦЭМ!$A$39:$A$782,$A215,СВЦЭМ!$B$39:$B$782,P$190)+'СЕТ СН'!$F$15</f>
        <v>212.58971557999999</v>
      </c>
      <c r="Q215" s="36">
        <f>SUMIFS(СВЦЭМ!$F$39:$F$782,СВЦЭМ!$A$39:$A$782,$A215,СВЦЭМ!$B$39:$B$782,Q$190)+'СЕТ СН'!$F$15</f>
        <v>215.32897030000001</v>
      </c>
      <c r="R215" s="36">
        <f>SUMIFS(СВЦЭМ!$F$39:$F$782,СВЦЭМ!$A$39:$A$782,$A215,СВЦЭМ!$B$39:$B$782,R$190)+'СЕТ СН'!$F$15</f>
        <v>217.51167580000001</v>
      </c>
      <c r="S215" s="36">
        <f>SUMIFS(СВЦЭМ!$F$39:$F$782,СВЦЭМ!$A$39:$A$782,$A215,СВЦЭМ!$B$39:$B$782,S$190)+'СЕТ СН'!$F$15</f>
        <v>215.51403735</v>
      </c>
      <c r="T215" s="36">
        <f>SUMIFS(СВЦЭМ!$F$39:$F$782,СВЦЭМ!$A$39:$A$782,$A215,СВЦЭМ!$B$39:$B$782,T$190)+'СЕТ СН'!$F$15</f>
        <v>212.30618769</v>
      </c>
      <c r="U215" s="36">
        <f>SUMIFS(СВЦЭМ!$F$39:$F$782,СВЦЭМ!$A$39:$A$782,$A215,СВЦЭМ!$B$39:$B$782,U$190)+'СЕТ СН'!$F$15</f>
        <v>214.06655474999999</v>
      </c>
      <c r="V215" s="36">
        <f>SUMIFS(СВЦЭМ!$F$39:$F$782,СВЦЭМ!$A$39:$A$782,$A215,СВЦЭМ!$B$39:$B$782,V$190)+'СЕТ СН'!$F$15</f>
        <v>214.28752507999999</v>
      </c>
      <c r="W215" s="36">
        <f>SUMIFS(СВЦЭМ!$F$39:$F$782,СВЦЭМ!$A$39:$A$782,$A215,СВЦЭМ!$B$39:$B$782,W$190)+'СЕТ СН'!$F$15</f>
        <v>212.78953192</v>
      </c>
      <c r="X215" s="36">
        <f>SUMIFS(СВЦЭМ!$F$39:$F$782,СВЦЭМ!$A$39:$A$782,$A215,СВЦЭМ!$B$39:$B$782,X$190)+'СЕТ СН'!$F$15</f>
        <v>212.46732064</v>
      </c>
      <c r="Y215" s="36">
        <f>SUMIFS(СВЦЭМ!$F$39:$F$782,СВЦЭМ!$A$39:$A$782,$A215,СВЦЭМ!$B$39:$B$782,Y$190)+'СЕТ СН'!$F$15</f>
        <v>219.28545406999999</v>
      </c>
    </row>
    <row r="216" spans="1:25" ht="15.75" x14ac:dyDescent="0.2">
      <c r="A216" s="35">
        <f t="shared" si="5"/>
        <v>45438</v>
      </c>
      <c r="B216" s="36">
        <f>SUMIFS(СВЦЭМ!$F$39:$F$782,СВЦЭМ!$A$39:$A$782,$A216,СВЦЭМ!$B$39:$B$782,B$190)+'СЕТ СН'!$F$15</f>
        <v>237.61382818999999</v>
      </c>
      <c r="C216" s="36">
        <f>SUMIFS(СВЦЭМ!$F$39:$F$782,СВЦЭМ!$A$39:$A$782,$A216,СВЦЭМ!$B$39:$B$782,C$190)+'СЕТ СН'!$F$15</f>
        <v>246.66044348</v>
      </c>
      <c r="D216" s="36">
        <f>SUMIFS(СВЦЭМ!$F$39:$F$782,СВЦЭМ!$A$39:$A$782,$A216,СВЦЭМ!$B$39:$B$782,D$190)+'СЕТ СН'!$F$15</f>
        <v>253.67088894</v>
      </c>
      <c r="E216" s="36">
        <f>SUMIFS(СВЦЭМ!$F$39:$F$782,СВЦЭМ!$A$39:$A$782,$A216,СВЦЭМ!$B$39:$B$782,E$190)+'СЕТ СН'!$F$15</f>
        <v>252.69225539999999</v>
      </c>
      <c r="F216" s="36">
        <f>SUMIFS(СВЦЭМ!$F$39:$F$782,СВЦЭМ!$A$39:$A$782,$A216,СВЦЭМ!$B$39:$B$782,F$190)+'СЕТ СН'!$F$15</f>
        <v>248.673079</v>
      </c>
      <c r="G216" s="36">
        <f>SUMIFS(СВЦЭМ!$F$39:$F$782,СВЦЭМ!$A$39:$A$782,$A216,СВЦЭМ!$B$39:$B$782,G$190)+'СЕТ СН'!$F$15</f>
        <v>249.73228363000001</v>
      </c>
      <c r="H216" s="36">
        <f>SUMIFS(СВЦЭМ!$F$39:$F$782,СВЦЭМ!$A$39:$A$782,$A216,СВЦЭМ!$B$39:$B$782,H$190)+'СЕТ СН'!$F$15</f>
        <v>248.81646352000001</v>
      </c>
      <c r="I216" s="36">
        <f>SUMIFS(СВЦЭМ!$F$39:$F$782,СВЦЭМ!$A$39:$A$782,$A216,СВЦЭМ!$B$39:$B$782,I$190)+'СЕТ СН'!$F$15</f>
        <v>245.34234559999999</v>
      </c>
      <c r="J216" s="36">
        <f>SUMIFS(СВЦЭМ!$F$39:$F$782,СВЦЭМ!$A$39:$A$782,$A216,СВЦЭМ!$B$39:$B$782,J$190)+'СЕТ СН'!$F$15</f>
        <v>234.28226527000001</v>
      </c>
      <c r="K216" s="36">
        <f>SUMIFS(СВЦЭМ!$F$39:$F$782,СВЦЭМ!$A$39:$A$782,$A216,СВЦЭМ!$B$39:$B$782,K$190)+'СЕТ СН'!$F$15</f>
        <v>223.56449699999999</v>
      </c>
      <c r="L216" s="36">
        <f>SUMIFS(СВЦЭМ!$F$39:$F$782,СВЦЭМ!$A$39:$A$782,$A216,СВЦЭМ!$B$39:$B$782,L$190)+'СЕТ СН'!$F$15</f>
        <v>220.30526098999999</v>
      </c>
      <c r="M216" s="36">
        <f>SUMIFS(СВЦЭМ!$F$39:$F$782,СВЦЭМ!$A$39:$A$782,$A216,СВЦЭМ!$B$39:$B$782,M$190)+'СЕТ СН'!$F$15</f>
        <v>219.43127856999999</v>
      </c>
      <c r="N216" s="36">
        <f>SUMIFS(СВЦЭМ!$F$39:$F$782,СВЦЭМ!$A$39:$A$782,$A216,СВЦЭМ!$B$39:$B$782,N$190)+'СЕТ СН'!$F$15</f>
        <v>220.84303804999999</v>
      </c>
      <c r="O216" s="36">
        <f>SUMIFS(СВЦЭМ!$F$39:$F$782,СВЦЭМ!$A$39:$A$782,$A216,СВЦЭМ!$B$39:$B$782,O$190)+'СЕТ СН'!$F$15</f>
        <v>223.95395047</v>
      </c>
      <c r="P216" s="36">
        <f>SUMIFS(СВЦЭМ!$F$39:$F$782,СВЦЭМ!$A$39:$A$782,$A216,СВЦЭМ!$B$39:$B$782,P$190)+'СЕТ СН'!$F$15</f>
        <v>224.98068122000001</v>
      </c>
      <c r="Q216" s="36">
        <f>SUMIFS(СВЦЭМ!$F$39:$F$782,СВЦЭМ!$A$39:$A$782,$A216,СВЦЭМ!$B$39:$B$782,Q$190)+'СЕТ СН'!$F$15</f>
        <v>227.23944262000001</v>
      </c>
      <c r="R216" s="36">
        <f>SUMIFS(СВЦЭМ!$F$39:$F$782,СВЦЭМ!$A$39:$A$782,$A216,СВЦЭМ!$B$39:$B$782,R$190)+'СЕТ СН'!$F$15</f>
        <v>227.63697257000001</v>
      </c>
      <c r="S216" s="36">
        <f>SUMIFS(СВЦЭМ!$F$39:$F$782,СВЦЭМ!$A$39:$A$782,$A216,СВЦЭМ!$B$39:$B$782,S$190)+'СЕТ СН'!$F$15</f>
        <v>224.90942681999999</v>
      </c>
      <c r="T216" s="36">
        <f>SUMIFS(СВЦЭМ!$F$39:$F$782,СВЦЭМ!$A$39:$A$782,$A216,СВЦЭМ!$B$39:$B$782,T$190)+'СЕТ СН'!$F$15</f>
        <v>220.45758043000001</v>
      </c>
      <c r="U216" s="36">
        <f>SUMIFS(СВЦЭМ!$F$39:$F$782,СВЦЭМ!$A$39:$A$782,$A216,СВЦЭМ!$B$39:$B$782,U$190)+'СЕТ СН'!$F$15</f>
        <v>219.79784272000001</v>
      </c>
      <c r="V216" s="36">
        <f>SUMIFS(СВЦЭМ!$F$39:$F$782,СВЦЭМ!$A$39:$A$782,$A216,СВЦЭМ!$B$39:$B$782,V$190)+'СЕТ СН'!$F$15</f>
        <v>220.90222736000001</v>
      </c>
      <c r="W216" s="36">
        <f>SUMIFS(СВЦЭМ!$F$39:$F$782,СВЦЭМ!$A$39:$A$782,$A216,СВЦЭМ!$B$39:$B$782,W$190)+'СЕТ СН'!$F$15</f>
        <v>217.53874827999999</v>
      </c>
      <c r="X216" s="36">
        <f>SUMIFS(СВЦЭМ!$F$39:$F$782,СВЦЭМ!$A$39:$A$782,$A216,СВЦЭМ!$B$39:$B$782,X$190)+'СЕТ СН'!$F$15</f>
        <v>217.89691694000001</v>
      </c>
      <c r="Y216" s="36">
        <f>SUMIFS(СВЦЭМ!$F$39:$F$782,СВЦЭМ!$A$39:$A$782,$A216,СВЦЭМ!$B$39:$B$782,Y$190)+'СЕТ СН'!$F$15</f>
        <v>222.1731997</v>
      </c>
    </row>
    <row r="217" spans="1:25" ht="15.75" x14ac:dyDescent="0.2">
      <c r="A217" s="35">
        <f t="shared" si="5"/>
        <v>45439</v>
      </c>
      <c r="B217" s="36">
        <f>SUMIFS(СВЦЭМ!$F$39:$F$782,СВЦЭМ!$A$39:$A$782,$A217,СВЦЭМ!$B$39:$B$782,B$190)+'СЕТ СН'!$F$15</f>
        <v>237.44157290999999</v>
      </c>
      <c r="C217" s="36">
        <f>SUMIFS(СВЦЭМ!$F$39:$F$782,СВЦЭМ!$A$39:$A$782,$A217,СВЦЭМ!$B$39:$B$782,C$190)+'СЕТ СН'!$F$15</f>
        <v>249.21374671000001</v>
      </c>
      <c r="D217" s="36">
        <f>SUMIFS(СВЦЭМ!$F$39:$F$782,СВЦЭМ!$A$39:$A$782,$A217,СВЦЭМ!$B$39:$B$782,D$190)+'СЕТ СН'!$F$15</f>
        <v>258.57231436000001</v>
      </c>
      <c r="E217" s="36">
        <f>SUMIFS(СВЦЭМ!$F$39:$F$782,СВЦЭМ!$A$39:$A$782,$A217,СВЦЭМ!$B$39:$B$782,E$190)+'СЕТ СН'!$F$15</f>
        <v>256.50681379000002</v>
      </c>
      <c r="F217" s="36">
        <f>SUMIFS(СВЦЭМ!$F$39:$F$782,СВЦЭМ!$A$39:$A$782,$A217,СВЦЭМ!$B$39:$B$782,F$190)+'СЕТ СН'!$F$15</f>
        <v>256.91135086999998</v>
      </c>
      <c r="G217" s="36">
        <f>SUMIFS(СВЦЭМ!$F$39:$F$782,СВЦЭМ!$A$39:$A$782,$A217,СВЦЭМ!$B$39:$B$782,G$190)+'СЕТ СН'!$F$15</f>
        <v>253.18960109</v>
      </c>
      <c r="H217" s="36">
        <f>SUMIFS(СВЦЭМ!$F$39:$F$782,СВЦЭМ!$A$39:$A$782,$A217,СВЦЭМ!$B$39:$B$782,H$190)+'СЕТ СН'!$F$15</f>
        <v>245.60880700000001</v>
      </c>
      <c r="I217" s="36">
        <f>SUMIFS(СВЦЭМ!$F$39:$F$782,СВЦЭМ!$A$39:$A$782,$A217,СВЦЭМ!$B$39:$B$782,I$190)+'СЕТ СН'!$F$15</f>
        <v>234.47613451000001</v>
      </c>
      <c r="J217" s="36">
        <f>SUMIFS(СВЦЭМ!$F$39:$F$782,СВЦЭМ!$A$39:$A$782,$A217,СВЦЭМ!$B$39:$B$782,J$190)+'СЕТ СН'!$F$15</f>
        <v>229.57003911999999</v>
      </c>
      <c r="K217" s="36">
        <f>SUMIFS(СВЦЭМ!$F$39:$F$782,СВЦЭМ!$A$39:$A$782,$A217,СВЦЭМ!$B$39:$B$782,K$190)+'СЕТ СН'!$F$15</f>
        <v>223.54722036000001</v>
      </c>
      <c r="L217" s="36">
        <f>SUMIFS(СВЦЭМ!$F$39:$F$782,СВЦЭМ!$A$39:$A$782,$A217,СВЦЭМ!$B$39:$B$782,L$190)+'СЕТ СН'!$F$15</f>
        <v>213.97599814</v>
      </c>
      <c r="M217" s="36">
        <f>SUMIFS(СВЦЭМ!$F$39:$F$782,СВЦЭМ!$A$39:$A$782,$A217,СВЦЭМ!$B$39:$B$782,M$190)+'СЕТ СН'!$F$15</f>
        <v>214.88009600000001</v>
      </c>
      <c r="N217" s="36">
        <f>SUMIFS(СВЦЭМ!$F$39:$F$782,СВЦЭМ!$A$39:$A$782,$A217,СВЦЭМ!$B$39:$B$782,N$190)+'СЕТ СН'!$F$15</f>
        <v>223.10961714000001</v>
      </c>
      <c r="O217" s="36">
        <f>SUMIFS(СВЦЭМ!$F$39:$F$782,СВЦЭМ!$A$39:$A$782,$A217,СВЦЭМ!$B$39:$B$782,O$190)+'СЕТ СН'!$F$15</f>
        <v>219.51848802000001</v>
      </c>
      <c r="P217" s="36">
        <f>SUMIFS(СВЦЭМ!$F$39:$F$782,СВЦЭМ!$A$39:$A$782,$A217,СВЦЭМ!$B$39:$B$782,P$190)+'СЕТ СН'!$F$15</f>
        <v>220.60238944</v>
      </c>
      <c r="Q217" s="36">
        <f>SUMIFS(СВЦЭМ!$F$39:$F$782,СВЦЭМ!$A$39:$A$782,$A217,СВЦЭМ!$B$39:$B$782,Q$190)+'СЕТ СН'!$F$15</f>
        <v>223.96213356000001</v>
      </c>
      <c r="R217" s="36">
        <f>SUMIFS(СВЦЭМ!$F$39:$F$782,СВЦЭМ!$A$39:$A$782,$A217,СВЦЭМ!$B$39:$B$782,R$190)+'СЕТ СН'!$F$15</f>
        <v>224.34205997000001</v>
      </c>
      <c r="S217" s="36">
        <f>SUMIFS(СВЦЭМ!$F$39:$F$782,СВЦЭМ!$A$39:$A$782,$A217,СВЦЭМ!$B$39:$B$782,S$190)+'СЕТ СН'!$F$15</f>
        <v>227.28583714999999</v>
      </c>
      <c r="T217" s="36">
        <f>SUMIFS(СВЦЭМ!$F$39:$F$782,СВЦЭМ!$A$39:$A$782,$A217,СВЦЭМ!$B$39:$B$782,T$190)+'СЕТ СН'!$F$15</f>
        <v>227.16192608</v>
      </c>
      <c r="U217" s="36">
        <f>SUMIFS(СВЦЭМ!$F$39:$F$782,СВЦЭМ!$A$39:$A$782,$A217,СВЦЭМ!$B$39:$B$782,U$190)+'СЕТ СН'!$F$15</f>
        <v>225.85511413</v>
      </c>
      <c r="V217" s="36">
        <f>SUMIFS(СВЦЭМ!$F$39:$F$782,СВЦЭМ!$A$39:$A$782,$A217,СВЦЭМ!$B$39:$B$782,V$190)+'СЕТ СН'!$F$15</f>
        <v>220.80304185</v>
      </c>
      <c r="W217" s="36">
        <f>SUMIFS(СВЦЭМ!$F$39:$F$782,СВЦЭМ!$A$39:$A$782,$A217,СВЦЭМ!$B$39:$B$782,W$190)+'СЕТ СН'!$F$15</f>
        <v>215.05810958999999</v>
      </c>
      <c r="X217" s="36">
        <f>SUMIFS(СВЦЭМ!$F$39:$F$782,СВЦЭМ!$A$39:$A$782,$A217,СВЦЭМ!$B$39:$B$782,X$190)+'СЕТ СН'!$F$15</f>
        <v>221.81600053</v>
      </c>
      <c r="Y217" s="36">
        <f>SUMIFS(СВЦЭМ!$F$39:$F$782,СВЦЭМ!$A$39:$A$782,$A217,СВЦЭМ!$B$39:$B$782,Y$190)+'СЕТ СН'!$F$15</f>
        <v>226.37225760000001</v>
      </c>
    </row>
    <row r="218" spans="1:25" ht="15.75" x14ac:dyDescent="0.2">
      <c r="A218" s="35">
        <f t="shared" si="5"/>
        <v>45440</v>
      </c>
      <c r="B218" s="36">
        <f>SUMIFS(СВЦЭМ!$F$39:$F$782,СВЦЭМ!$A$39:$A$782,$A218,СВЦЭМ!$B$39:$B$782,B$190)+'СЕТ СН'!$F$15</f>
        <v>237.12366713</v>
      </c>
      <c r="C218" s="36">
        <f>SUMIFS(СВЦЭМ!$F$39:$F$782,СВЦЭМ!$A$39:$A$782,$A218,СВЦЭМ!$B$39:$B$782,C$190)+'СЕТ СН'!$F$15</f>
        <v>245.42715878000001</v>
      </c>
      <c r="D218" s="36">
        <f>SUMIFS(СВЦЭМ!$F$39:$F$782,СВЦЭМ!$A$39:$A$782,$A218,СВЦЭМ!$B$39:$B$782,D$190)+'СЕТ СН'!$F$15</f>
        <v>255.14431858</v>
      </c>
      <c r="E218" s="36">
        <f>SUMIFS(СВЦЭМ!$F$39:$F$782,СВЦЭМ!$A$39:$A$782,$A218,СВЦЭМ!$B$39:$B$782,E$190)+'СЕТ СН'!$F$15</f>
        <v>255.14439117000001</v>
      </c>
      <c r="F218" s="36">
        <f>SUMIFS(СВЦЭМ!$F$39:$F$782,СВЦЭМ!$A$39:$A$782,$A218,СВЦЭМ!$B$39:$B$782,F$190)+'СЕТ СН'!$F$15</f>
        <v>255.10209555</v>
      </c>
      <c r="G218" s="36">
        <f>SUMIFS(СВЦЭМ!$F$39:$F$782,СВЦЭМ!$A$39:$A$782,$A218,СВЦЭМ!$B$39:$B$782,G$190)+'СЕТ СН'!$F$15</f>
        <v>252.98404241</v>
      </c>
      <c r="H218" s="36">
        <f>SUMIFS(СВЦЭМ!$F$39:$F$782,СВЦЭМ!$A$39:$A$782,$A218,СВЦЭМ!$B$39:$B$782,H$190)+'СЕТ СН'!$F$15</f>
        <v>240.83220227999999</v>
      </c>
      <c r="I218" s="36">
        <f>SUMIFS(СВЦЭМ!$F$39:$F$782,СВЦЭМ!$A$39:$A$782,$A218,СВЦЭМ!$B$39:$B$782,I$190)+'СЕТ СН'!$F$15</f>
        <v>228.43229991999999</v>
      </c>
      <c r="J218" s="36">
        <f>SUMIFS(СВЦЭМ!$F$39:$F$782,СВЦЭМ!$A$39:$A$782,$A218,СВЦЭМ!$B$39:$B$782,J$190)+'СЕТ СН'!$F$15</f>
        <v>223.79957999000001</v>
      </c>
      <c r="K218" s="36">
        <f>SUMIFS(СВЦЭМ!$F$39:$F$782,СВЦЭМ!$A$39:$A$782,$A218,СВЦЭМ!$B$39:$B$782,K$190)+'СЕТ СН'!$F$15</f>
        <v>222.38139541000001</v>
      </c>
      <c r="L218" s="36">
        <f>SUMIFS(СВЦЭМ!$F$39:$F$782,СВЦЭМ!$A$39:$A$782,$A218,СВЦЭМ!$B$39:$B$782,L$190)+'СЕТ СН'!$F$15</f>
        <v>215.01704745000001</v>
      </c>
      <c r="M218" s="36">
        <f>SUMIFS(СВЦЭМ!$F$39:$F$782,СВЦЭМ!$A$39:$A$782,$A218,СВЦЭМ!$B$39:$B$782,M$190)+'СЕТ СН'!$F$15</f>
        <v>217.18618523999999</v>
      </c>
      <c r="N218" s="36">
        <f>SUMIFS(СВЦЭМ!$F$39:$F$782,СВЦЭМ!$A$39:$A$782,$A218,СВЦЭМ!$B$39:$B$782,N$190)+'СЕТ СН'!$F$15</f>
        <v>217.72561275000001</v>
      </c>
      <c r="O218" s="36">
        <f>SUMIFS(СВЦЭМ!$F$39:$F$782,СВЦЭМ!$A$39:$A$782,$A218,СВЦЭМ!$B$39:$B$782,O$190)+'СЕТ СН'!$F$15</f>
        <v>218.59568582</v>
      </c>
      <c r="P218" s="36">
        <f>SUMIFS(СВЦЭМ!$F$39:$F$782,СВЦЭМ!$A$39:$A$782,$A218,СВЦЭМ!$B$39:$B$782,P$190)+'СЕТ СН'!$F$15</f>
        <v>231.29633519999999</v>
      </c>
      <c r="Q218" s="36">
        <f>SUMIFS(СВЦЭМ!$F$39:$F$782,СВЦЭМ!$A$39:$A$782,$A218,СВЦЭМ!$B$39:$B$782,Q$190)+'СЕТ СН'!$F$15</f>
        <v>232.54707698000001</v>
      </c>
      <c r="R218" s="36">
        <f>SUMIFS(СВЦЭМ!$F$39:$F$782,СВЦЭМ!$A$39:$A$782,$A218,СВЦЭМ!$B$39:$B$782,R$190)+'СЕТ СН'!$F$15</f>
        <v>236.02094360999999</v>
      </c>
      <c r="S218" s="36">
        <f>SUMIFS(СВЦЭМ!$F$39:$F$782,СВЦЭМ!$A$39:$A$782,$A218,СВЦЭМ!$B$39:$B$782,S$190)+'СЕТ СН'!$F$15</f>
        <v>232.17676329</v>
      </c>
      <c r="T218" s="36">
        <f>SUMIFS(СВЦЭМ!$F$39:$F$782,СВЦЭМ!$A$39:$A$782,$A218,СВЦЭМ!$B$39:$B$782,T$190)+'СЕТ СН'!$F$15</f>
        <v>234.05132173000001</v>
      </c>
      <c r="U218" s="36">
        <f>SUMIFS(СВЦЭМ!$F$39:$F$782,СВЦЭМ!$A$39:$A$782,$A218,СВЦЭМ!$B$39:$B$782,U$190)+'СЕТ СН'!$F$15</f>
        <v>225.82980825999999</v>
      </c>
      <c r="V218" s="36">
        <f>SUMIFS(СВЦЭМ!$F$39:$F$782,СВЦЭМ!$A$39:$A$782,$A218,СВЦЭМ!$B$39:$B$782,V$190)+'СЕТ СН'!$F$15</f>
        <v>222.35643573999999</v>
      </c>
      <c r="W218" s="36">
        <f>SUMIFS(СВЦЭМ!$F$39:$F$782,СВЦЭМ!$A$39:$A$782,$A218,СВЦЭМ!$B$39:$B$782,W$190)+'СЕТ СН'!$F$15</f>
        <v>216.87081993000001</v>
      </c>
      <c r="X218" s="36">
        <f>SUMIFS(СВЦЭМ!$F$39:$F$782,СВЦЭМ!$A$39:$A$782,$A218,СВЦЭМ!$B$39:$B$782,X$190)+'СЕТ СН'!$F$15</f>
        <v>221.16345003999999</v>
      </c>
      <c r="Y218" s="36">
        <f>SUMIFS(СВЦЭМ!$F$39:$F$782,СВЦЭМ!$A$39:$A$782,$A218,СВЦЭМ!$B$39:$B$782,Y$190)+'СЕТ СН'!$F$15</f>
        <v>222.71925798999999</v>
      </c>
    </row>
    <row r="219" spans="1:25" ht="15.75" x14ac:dyDescent="0.2">
      <c r="A219" s="35">
        <f t="shared" si="5"/>
        <v>45441</v>
      </c>
      <c r="B219" s="36">
        <f>SUMIFS(СВЦЭМ!$F$39:$F$782,СВЦЭМ!$A$39:$A$782,$A219,СВЦЭМ!$B$39:$B$782,B$190)+'СЕТ СН'!$F$15</f>
        <v>247.96325795999999</v>
      </c>
      <c r="C219" s="36">
        <f>SUMIFS(СВЦЭМ!$F$39:$F$782,СВЦЭМ!$A$39:$A$782,$A219,СВЦЭМ!$B$39:$B$782,C$190)+'СЕТ СН'!$F$15</f>
        <v>255.29287854</v>
      </c>
      <c r="D219" s="36">
        <f>SUMIFS(СВЦЭМ!$F$39:$F$782,СВЦЭМ!$A$39:$A$782,$A219,СВЦЭМ!$B$39:$B$782,D$190)+'СЕТ СН'!$F$15</f>
        <v>266.33419492000002</v>
      </c>
      <c r="E219" s="36">
        <f>SUMIFS(СВЦЭМ!$F$39:$F$782,СВЦЭМ!$A$39:$A$782,$A219,СВЦЭМ!$B$39:$B$782,E$190)+'СЕТ СН'!$F$15</f>
        <v>266.78099342000002</v>
      </c>
      <c r="F219" s="36">
        <f>SUMIFS(СВЦЭМ!$F$39:$F$782,СВЦЭМ!$A$39:$A$782,$A219,СВЦЭМ!$B$39:$B$782,F$190)+'СЕТ СН'!$F$15</f>
        <v>267.22842771000001</v>
      </c>
      <c r="G219" s="36">
        <f>SUMIFS(СВЦЭМ!$F$39:$F$782,СВЦЭМ!$A$39:$A$782,$A219,СВЦЭМ!$B$39:$B$782,G$190)+'СЕТ СН'!$F$15</f>
        <v>265.97232962999999</v>
      </c>
      <c r="H219" s="36">
        <f>SUMIFS(СВЦЭМ!$F$39:$F$782,СВЦЭМ!$A$39:$A$782,$A219,СВЦЭМ!$B$39:$B$782,H$190)+'СЕТ СН'!$F$15</f>
        <v>254.54701996</v>
      </c>
      <c r="I219" s="36">
        <f>SUMIFS(СВЦЭМ!$F$39:$F$782,СВЦЭМ!$A$39:$A$782,$A219,СВЦЭМ!$B$39:$B$782,I$190)+'СЕТ СН'!$F$15</f>
        <v>242.36529476999999</v>
      </c>
      <c r="J219" s="36">
        <f>SUMIFS(СВЦЭМ!$F$39:$F$782,СВЦЭМ!$A$39:$A$782,$A219,СВЦЭМ!$B$39:$B$782,J$190)+'СЕТ СН'!$F$15</f>
        <v>228.98497376</v>
      </c>
      <c r="K219" s="36">
        <f>SUMIFS(СВЦЭМ!$F$39:$F$782,СВЦЭМ!$A$39:$A$782,$A219,СВЦЭМ!$B$39:$B$782,K$190)+'СЕТ СН'!$F$15</f>
        <v>226.12177213999999</v>
      </c>
      <c r="L219" s="36">
        <f>SUMIFS(СВЦЭМ!$F$39:$F$782,СВЦЭМ!$A$39:$A$782,$A219,СВЦЭМ!$B$39:$B$782,L$190)+'СЕТ СН'!$F$15</f>
        <v>220.59057768</v>
      </c>
      <c r="M219" s="36">
        <f>SUMIFS(СВЦЭМ!$F$39:$F$782,СВЦЭМ!$A$39:$A$782,$A219,СВЦЭМ!$B$39:$B$782,M$190)+'СЕТ СН'!$F$15</f>
        <v>222.85715285000001</v>
      </c>
      <c r="N219" s="36">
        <f>SUMIFS(СВЦЭМ!$F$39:$F$782,СВЦЭМ!$A$39:$A$782,$A219,СВЦЭМ!$B$39:$B$782,N$190)+'СЕТ СН'!$F$15</f>
        <v>226.19710122999999</v>
      </c>
      <c r="O219" s="36">
        <f>SUMIFS(СВЦЭМ!$F$39:$F$782,СВЦЭМ!$A$39:$A$782,$A219,СВЦЭМ!$B$39:$B$782,O$190)+'СЕТ СН'!$F$15</f>
        <v>224.34977129999999</v>
      </c>
      <c r="P219" s="36">
        <f>SUMIFS(СВЦЭМ!$F$39:$F$782,СВЦЭМ!$A$39:$A$782,$A219,СВЦЭМ!$B$39:$B$782,P$190)+'СЕТ СН'!$F$15</f>
        <v>225.17516484000001</v>
      </c>
      <c r="Q219" s="36">
        <f>SUMIFS(СВЦЭМ!$F$39:$F$782,СВЦЭМ!$A$39:$A$782,$A219,СВЦЭМ!$B$39:$B$782,Q$190)+'СЕТ СН'!$F$15</f>
        <v>226.00964755999999</v>
      </c>
      <c r="R219" s="36">
        <f>SUMIFS(СВЦЭМ!$F$39:$F$782,СВЦЭМ!$A$39:$A$782,$A219,СВЦЭМ!$B$39:$B$782,R$190)+'СЕТ СН'!$F$15</f>
        <v>226.00530974</v>
      </c>
      <c r="S219" s="36">
        <f>SUMIFS(СВЦЭМ!$F$39:$F$782,СВЦЭМ!$A$39:$A$782,$A219,СВЦЭМ!$B$39:$B$782,S$190)+'СЕТ СН'!$F$15</f>
        <v>225.83708501999999</v>
      </c>
      <c r="T219" s="36">
        <f>SUMIFS(СВЦЭМ!$F$39:$F$782,СВЦЭМ!$A$39:$A$782,$A219,СВЦЭМ!$B$39:$B$782,T$190)+'СЕТ СН'!$F$15</f>
        <v>224.84192225999999</v>
      </c>
      <c r="U219" s="36">
        <f>SUMIFS(СВЦЭМ!$F$39:$F$782,СВЦЭМ!$A$39:$A$782,$A219,СВЦЭМ!$B$39:$B$782,U$190)+'СЕТ СН'!$F$15</f>
        <v>223.35098492</v>
      </c>
      <c r="V219" s="36">
        <f>SUMIFS(СВЦЭМ!$F$39:$F$782,СВЦЭМ!$A$39:$A$782,$A219,СВЦЭМ!$B$39:$B$782,V$190)+'СЕТ СН'!$F$15</f>
        <v>224.35801394999999</v>
      </c>
      <c r="W219" s="36">
        <f>SUMIFS(СВЦЭМ!$F$39:$F$782,СВЦЭМ!$A$39:$A$782,$A219,СВЦЭМ!$B$39:$B$782,W$190)+'СЕТ СН'!$F$15</f>
        <v>222.31321879000001</v>
      </c>
      <c r="X219" s="36">
        <f>SUMIFS(СВЦЭМ!$F$39:$F$782,СВЦЭМ!$A$39:$A$782,$A219,СВЦЭМ!$B$39:$B$782,X$190)+'СЕТ СН'!$F$15</f>
        <v>227.0598109</v>
      </c>
      <c r="Y219" s="36">
        <f>SUMIFS(СВЦЭМ!$F$39:$F$782,СВЦЭМ!$A$39:$A$782,$A219,СВЦЭМ!$B$39:$B$782,Y$190)+'СЕТ СН'!$F$15</f>
        <v>235.00291281</v>
      </c>
    </row>
    <row r="220" spans="1:25" ht="15.75" x14ac:dyDescent="0.2">
      <c r="A220" s="35">
        <f t="shared" si="5"/>
        <v>45442</v>
      </c>
      <c r="B220" s="36">
        <f>SUMIFS(СВЦЭМ!$F$39:$F$782,СВЦЭМ!$A$39:$A$782,$A220,СВЦЭМ!$B$39:$B$782,B$190)+'СЕТ СН'!$F$15</f>
        <v>229.67208009000001</v>
      </c>
      <c r="C220" s="36">
        <f>SUMIFS(СВЦЭМ!$F$39:$F$782,СВЦЭМ!$A$39:$A$782,$A220,СВЦЭМ!$B$39:$B$782,C$190)+'СЕТ СН'!$F$15</f>
        <v>241.15419310999999</v>
      </c>
      <c r="D220" s="36">
        <f>SUMIFS(СВЦЭМ!$F$39:$F$782,СВЦЭМ!$A$39:$A$782,$A220,СВЦЭМ!$B$39:$B$782,D$190)+'СЕТ СН'!$F$15</f>
        <v>250.20771832</v>
      </c>
      <c r="E220" s="36">
        <f>SUMIFS(СВЦЭМ!$F$39:$F$782,СВЦЭМ!$A$39:$A$782,$A220,СВЦЭМ!$B$39:$B$782,E$190)+'СЕТ СН'!$F$15</f>
        <v>250.37800429000001</v>
      </c>
      <c r="F220" s="36">
        <f>SUMIFS(СВЦЭМ!$F$39:$F$782,СВЦЭМ!$A$39:$A$782,$A220,СВЦЭМ!$B$39:$B$782,F$190)+'СЕТ СН'!$F$15</f>
        <v>250.94895396999999</v>
      </c>
      <c r="G220" s="36">
        <f>SUMIFS(СВЦЭМ!$F$39:$F$782,СВЦЭМ!$A$39:$A$782,$A220,СВЦЭМ!$B$39:$B$782,G$190)+'СЕТ СН'!$F$15</f>
        <v>251.44517798000001</v>
      </c>
      <c r="H220" s="36">
        <f>SUMIFS(СВЦЭМ!$F$39:$F$782,СВЦЭМ!$A$39:$A$782,$A220,СВЦЭМ!$B$39:$B$782,H$190)+'СЕТ СН'!$F$15</f>
        <v>243.02141298999999</v>
      </c>
      <c r="I220" s="36">
        <f>SUMIFS(СВЦЭМ!$F$39:$F$782,СВЦЭМ!$A$39:$A$782,$A220,СВЦЭМ!$B$39:$B$782,I$190)+'СЕТ СН'!$F$15</f>
        <v>235.03534088999999</v>
      </c>
      <c r="J220" s="36">
        <f>SUMIFS(СВЦЭМ!$F$39:$F$782,СВЦЭМ!$A$39:$A$782,$A220,СВЦЭМ!$B$39:$B$782,J$190)+'СЕТ СН'!$F$15</f>
        <v>222.03611014000001</v>
      </c>
      <c r="K220" s="36">
        <f>SUMIFS(СВЦЭМ!$F$39:$F$782,СВЦЭМ!$A$39:$A$782,$A220,СВЦЭМ!$B$39:$B$782,K$190)+'СЕТ СН'!$F$15</f>
        <v>217.15723076</v>
      </c>
      <c r="L220" s="36">
        <f>SUMIFS(СВЦЭМ!$F$39:$F$782,СВЦЭМ!$A$39:$A$782,$A220,СВЦЭМ!$B$39:$B$782,L$190)+'СЕТ СН'!$F$15</f>
        <v>215.65122861</v>
      </c>
      <c r="M220" s="36">
        <f>SUMIFS(СВЦЭМ!$F$39:$F$782,СВЦЭМ!$A$39:$A$782,$A220,СВЦЭМ!$B$39:$B$782,M$190)+'СЕТ СН'!$F$15</f>
        <v>215.89711639999999</v>
      </c>
      <c r="N220" s="36">
        <f>SUMIFS(СВЦЭМ!$F$39:$F$782,СВЦЭМ!$A$39:$A$782,$A220,СВЦЭМ!$B$39:$B$782,N$190)+'СЕТ СН'!$F$15</f>
        <v>219.34936411999999</v>
      </c>
      <c r="O220" s="36">
        <f>SUMIFS(СВЦЭМ!$F$39:$F$782,СВЦЭМ!$A$39:$A$782,$A220,СВЦЭМ!$B$39:$B$782,O$190)+'СЕТ СН'!$F$15</f>
        <v>221.18094887999999</v>
      </c>
      <c r="P220" s="36">
        <f>SUMIFS(СВЦЭМ!$F$39:$F$782,СВЦЭМ!$A$39:$A$782,$A220,СВЦЭМ!$B$39:$B$782,P$190)+'СЕТ СН'!$F$15</f>
        <v>222.37428543999999</v>
      </c>
      <c r="Q220" s="36">
        <f>SUMIFS(СВЦЭМ!$F$39:$F$782,СВЦЭМ!$A$39:$A$782,$A220,СВЦЭМ!$B$39:$B$782,Q$190)+'СЕТ СН'!$F$15</f>
        <v>224.21289666999999</v>
      </c>
      <c r="R220" s="36">
        <f>SUMIFS(СВЦЭМ!$F$39:$F$782,СВЦЭМ!$A$39:$A$782,$A220,СВЦЭМ!$B$39:$B$782,R$190)+'СЕТ СН'!$F$15</f>
        <v>224.03778083</v>
      </c>
      <c r="S220" s="36">
        <f>SUMIFS(СВЦЭМ!$F$39:$F$782,СВЦЭМ!$A$39:$A$782,$A220,СВЦЭМ!$B$39:$B$782,S$190)+'СЕТ СН'!$F$15</f>
        <v>221.10921429000001</v>
      </c>
      <c r="T220" s="36">
        <f>SUMIFS(СВЦЭМ!$F$39:$F$782,СВЦЭМ!$A$39:$A$782,$A220,СВЦЭМ!$B$39:$B$782,T$190)+'СЕТ СН'!$F$15</f>
        <v>217.74954683000001</v>
      </c>
      <c r="U220" s="36">
        <f>SUMIFS(СВЦЭМ!$F$39:$F$782,СВЦЭМ!$A$39:$A$782,$A220,СВЦЭМ!$B$39:$B$782,U$190)+'СЕТ СН'!$F$15</f>
        <v>217.74355937000001</v>
      </c>
      <c r="V220" s="36">
        <f>SUMIFS(СВЦЭМ!$F$39:$F$782,СВЦЭМ!$A$39:$A$782,$A220,СВЦЭМ!$B$39:$B$782,V$190)+'СЕТ СН'!$F$15</f>
        <v>219.57708588</v>
      </c>
      <c r="W220" s="36">
        <f>SUMIFS(СВЦЭМ!$F$39:$F$782,СВЦЭМ!$A$39:$A$782,$A220,СВЦЭМ!$B$39:$B$782,W$190)+'СЕТ СН'!$F$15</f>
        <v>215.00575015000001</v>
      </c>
      <c r="X220" s="36">
        <f>SUMIFS(СВЦЭМ!$F$39:$F$782,СВЦЭМ!$A$39:$A$782,$A220,СВЦЭМ!$B$39:$B$782,X$190)+'СЕТ СН'!$F$15</f>
        <v>220.08900317999999</v>
      </c>
      <c r="Y220" s="36">
        <f>SUMIFS(СВЦЭМ!$F$39:$F$782,СВЦЭМ!$A$39:$A$782,$A220,СВЦЭМ!$B$39:$B$782,Y$190)+'СЕТ СН'!$F$15</f>
        <v>231.41485574999999</v>
      </c>
    </row>
    <row r="221" spans="1:25" ht="15.75" x14ac:dyDescent="0.2">
      <c r="A221" s="35">
        <f t="shared" si="5"/>
        <v>45443</v>
      </c>
      <c r="B221" s="36">
        <f>SUMIFS(СВЦЭМ!$F$39:$F$782,СВЦЭМ!$A$39:$A$782,$A221,СВЦЭМ!$B$39:$B$782,B$190)+'СЕТ СН'!$F$15</f>
        <v>229.79794358000001</v>
      </c>
      <c r="C221" s="36">
        <f>SUMIFS(СВЦЭМ!$F$39:$F$782,СВЦЭМ!$A$39:$A$782,$A221,СВЦЭМ!$B$39:$B$782,C$190)+'СЕТ СН'!$F$15</f>
        <v>240.30676826000001</v>
      </c>
      <c r="D221" s="36">
        <f>SUMIFS(СВЦЭМ!$F$39:$F$782,СВЦЭМ!$A$39:$A$782,$A221,СВЦЭМ!$B$39:$B$782,D$190)+'СЕТ СН'!$F$15</f>
        <v>245.57668971000001</v>
      </c>
      <c r="E221" s="36">
        <f>SUMIFS(СВЦЭМ!$F$39:$F$782,СВЦЭМ!$A$39:$A$782,$A221,СВЦЭМ!$B$39:$B$782,E$190)+'СЕТ СН'!$F$15</f>
        <v>251.1307941</v>
      </c>
      <c r="F221" s="36">
        <f>SUMIFS(СВЦЭМ!$F$39:$F$782,СВЦЭМ!$A$39:$A$782,$A221,СВЦЭМ!$B$39:$B$782,F$190)+'СЕТ СН'!$F$15</f>
        <v>254.35371086000001</v>
      </c>
      <c r="G221" s="36">
        <f>SUMIFS(СВЦЭМ!$F$39:$F$782,СВЦЭМ!$A$39:$A$782,$A221,СВЦЭМ!$B$39:$B$782,G$190)+'СЕТ СН'!$F$15</f>
        <v>251.46009924000001</v>
      </c>
      <c r="H221" s="36">
        <f>SUMIFS(СВЦЭМ!$F$39:$F$782,СВЦЭМ!$A$39:$A$782,$A221,СВЦЭМ!$B$39:$B$782,H$190)+'СЕТ СН'!$F$15</f>
        <v>239.92035725</v>
      </c>
      <c r="I221" s="36">
        <f>SUMIFS(СВЦЭМ!$F$39:$F$782,СВЦЭМ!$A$39:$A$782,$A221,СВЦЭМ!$B$39:$B$782,I$190)+'СЕТ СН'!$F$15</f>
        <v>237.07685597</v>
      </c>
      <c r="J221" s="36">
        <f>SUMIFS(СВЦЭМ!$F$39:$F$782,СВЦЭМ!$A$39:$A$782,$A221,СВЦЭМ!$B$39:$B$782,J$190)+'СЕТ СН'!$F$15</f>
        <v>228.66357590000001</v>
      </c>
      <c r="K221" s="36">
        <f>SUMIFS(СВЦЭМ!$F$39:$F$782,СВЦЭМ!$A$39:$A$782,$A221,СВЦЭМ!$B$39:$B$782,K$190)+'СЕТ СН'!$F$15</f>
        <v>229.31692991</v>
      </c>
      <c r="L221" s="36">
        <f>SUMIFS(СВЦЭМ!$F$39:$F$782,СВЦЭМ!$A$39:$A$782,$A221,СВЦЭМ!$B$39:$B$782,L$190)+'СЕТ СН'!$F$15</f>
        <v>225.39064246999999</v>
      </c>
      <c r="M221" s="36">
        <f>SUMIFS(СВЦЭМ!$F$39:$F$782,СВЦЭМ!$A$39:$A$782,$A221,СВЦЭМ!$B$39:$B$782,M$190)+'СЕТ СН'!$F$15</f>
        <v>224.75301929</v>
      </c>
      <c r="N221" s="36">
        <f>SUMIFS(СВЦЭМ!$F$39:$F$782,СВЦЭМ!$A$39:$A$782,$A221,СВЦЭМ!$B$39:$B$782,N$190)+'СЕТ СН'!$F$15</f>
        <v>227.56498678</v>
      </c>
      <c r="O221" s="36">
        <f>SUMIFS(СВЦЭМ!$F$39:$F$782,СВЦЭМ!$A$39:$A$782,$A221,СВЦЭМ!$B$39:$B$782,O$190)+'СЕТ СН'!$F$15</f>
        <v>225.71210425000001</v>
      </c>
      <c r="P221" s="36">
        <f>SUMIFS(СВЦЭМ!$F$39:$F$782,СВЦЭМ!$A$39:$A$782,$A221,СВЦЭМ!$B$39:$B$782,P$190)+'СЕТ СН'!$F$15</f>
        <v>226.24177448</v>
      </c>
      <c r="Q221" s="36">
        <f>SUMIFS(СВЦЭМ!$F$39:$F$782,СВЦЭМ!$A$39:$A$782,$A221,СВЦЭМ!$B$39:$B$782,Q$190)+'СЕТ СН'!$F$15</f>
        <v>228.55788520999999</v>
      </c>
      <c r="R221" s="36">
        <f>SUMIFS(СВЦЭМ!$F$39:$F$782,СВЦЭМ!$A$39:$A$782,$A221,СВЦЭМ!$B$39:$B$782,R$190)+'СЕТ СН'!$F$15</f>
        <v>228.62934315999999</v>
      </c>
      <c r="S221" s="36">
        <f>SUMIFS(СВЦЭМ!$F$39:$F$782,СВЦЭМ!$A$39:$A$782,$A221,СВЦЭМ!$B$39:$B$782,S$190)+'СЕТ СН'!$F$15</f>
        <v>225.42922722</v>
      </c>
      <c r="T221" s="36">
        <f>SUMIFS(СВЦЭМ!$F$39:$F$782,СВЦЭМ!$A$39:$A$782,$A221,СВЦЭМ!$B$39:$B$782,T$190)+'СЕТ СН'!$F$15</f>
        <v>219.33763629000001</v>
      </c>
      <c r="U221" s="36">
        <f>SUMIFS(СВЦЭМ!$F$39:$F$782,СВЦЭМ!$A$39:$A$782,$A221,СВЦЭМ!$B$39:$B$782,U$190)+'СЕТ СН'!$F$15</f>
        <v>218.68267413000001</v>
      </c>
      <c r="V221" s="36">
        <f>SUMIFS(СВЦЭМ!$F$39:$F$782,СВЦЭМ!$A$39:$A$782,$A221,СВЦЭМ!$B$39:$B$782,V$190)+'СЕТ СН'!$F$15</f>
        <v>220.30275237000001</v>
      </c>
      <c r="W221" s="36">
        <f>SUMIFS(СВЦЭМ!$F$39:$F$782,СВЦЭМ!$A$39:$A$782,$A221,СВЦЭМ!$B$39:$B$782,W$190)+'СЕТ СН'!$F$15</f>
        <v>217.08055741999999</v>
      </c>
      <c r="X221" s="36">
        <f>SUMIFS(СВЦЭМ!$F$39:$F$782,СВЦЭМ!$A$39:$A$782,$A221,СВЦЭМ!$B$39:$B$782,X$190)+'СЕТ СН'!$F$15</f>
        <v>221.53207049</v>
      </c>
      <c r="Y221" s="36">
        <f>SUMIFS(СВЦЭМ!$F$39:$F$782,СВЦЭМ!$A$39:$A$782,$A221,СВЦЭМ!$B$39:$B$782,Y$190)+'СЕТ СН'!$F$15</f>
        <v>222.90199132000001</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8"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9"/>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4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01.05.2024</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45414</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45415</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45416</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45417</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45418</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45419</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45420</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45421</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45422</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45423</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45424</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45425</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45426</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45427</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45428</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45429</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45430</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45431</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45432</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45433</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45434</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45435</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45436</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45437</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45438</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45439</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45440</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45441</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45442</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45443</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8"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9"/>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4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01.05.2024</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45414</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45415</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45416</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45417</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45418</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45419</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45420</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45421</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45422</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45423</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45424</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45425</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45426</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45427</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45428</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45429</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45430</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45431</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45432</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45433</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45434</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45435</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45436</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45437</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45438</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45439</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45440</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45441</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45442</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45443</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01.05.2024</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45414</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45415</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45416</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45417</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45418</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45419</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45420</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45421</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45422</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45423</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45424</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45425</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45426</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45427</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45428</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45429</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45430</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45431</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45432</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45433</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45434</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45435</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45436</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45437</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45438</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45439</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45440</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45441</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45442</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45443</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8"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9"/>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4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01.05.2024</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45414</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45415</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45416</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45417</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45418</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45419</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45420</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45421</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45422</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45423</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45424</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45425</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45426</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45427</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45428</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45429</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45430</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45431</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45432</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45433</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45434</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45435</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45436</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45437</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45438</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45439</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45440</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45441</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45442</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45443</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8"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9"/>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4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01.05.2024</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45414</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45415</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45416</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45417</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45418</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45419</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45420</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45421</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45422</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45423</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45424</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45425</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45426</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45427</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45428</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45429</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45430</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45431</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45432</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45433</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45434</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45435</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45436</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45437</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45438</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45439</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45440</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45441</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45442</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45443</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8"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9"/>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4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01.05.2024</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45414</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45415</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45416</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45417</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45418</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45419</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45420</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45421</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45422</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45423</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45424</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45425</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45426</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45427</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45428</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45429</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45430</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45431</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45432</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45433</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45434</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45435</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45436</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45437</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45438</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45439</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45440</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45441</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45442</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45443</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6.31225317</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7" t="s">
        <v>74</v>
      </c>
      <c r="B437" s="127"/>
      <c r="C437" s="127"/>
      <c r="D437" s="127"/>
      <c r="E437" s="127"/>
      <c r="F437" s="127"/>
      <c r="G437" s="127"/>
      <c r="H437" s="127"/>
      <c r="I437" s="127"/>
      <c r="J437" s="127"/>
      <c r="K437" s="127"/>
      <c r="L437" s="127"/>
      <c r="M437" s="127"/>
      <c r="N437" s="128" t="s">
        <v>29</v>
      </c>
      <c r="O437" s="128"/>
      <c r="P437" s="128"/>
      <c r="Q437" s="128"/>
      <c r="R437" s="128"/>
      <c r="S437" s="128"/>
      <c r="T437" s="128"/>
      <c r="U437" s="128"/>
      <c r="V437" s="47"/>
      <c r="W437" s="47"/>
      <c r="X437" s="47"/>
      <c r="Y437" s="47"/>
    </row>
    <row r="438" spans="1:26" ht="15.75" x14ac:dyDescent="0.25">
      <c r="A438" s="127"/>
      <c r="B438" s="127"/>
      <c r="C438" s="127"/>
      <c r="D438" s="127"/>
      <c r="E438" s="127"/>
      <c r="F438" s="127"/>
      <c r="G438" s="127"/>
      <c r="H438" s="127"/>
      <c r="I438" s="127"/>
      <c r="J438" s="127"/>
      <c r="K438" s="127"/>
      <c r="L438" s="127"/>
      <c r="M438" s="127"/>
      <c r="N438" s="129" t="s">
        <v>0</v>
      </c>
      <c r="O438" s="129"/>
      <c r="P438" s="129" t="s">
        <v>1</v>
      </c>
      <c r="Q438" s="129"/>
      <c r="R438" s="129" t="s">
        <v>2</v>
      </c>
      <c r="S438" s="129"/>
      <c r="T438" s="129" t="s">
        <v>3</v>
      </c>
      <c r="U438" s="129"/>
    </row>
    <row r="439" spans="1:26" ht="15.75" x14ac:dyDescent="0.25">
      <c r="A439" s="127"/>
      <c r="B439" s="127"/>
      <c r="C439" s="127"/>
      <c r="D439" s="127"/>
      <c r="E439" s="127"/>
      <c r="F439" s="127"/>
      <c r="G439" s="127"/>
      <c r="H439" s="127"/>
      <c r="I439" s="127"/>
      <c r="J439" s="127"/>
      <c r="K439" s="127"/>
      <c r="L439" s="127"/>
      <c r="M439" s="127"/>
      <c r="N439" s="130">
        <f>СВЦЭМ!$D$12+'СЕТ СН'!$F$13-'СЕТ СН'!$F$25</f>
        <v>644053.54986431485</v>
      </c>
      <c r="O439" s="131"/>
      <c r="P439" s="130">
        <f>СВЦЭМ!$D$12+'СЕТ СН'!$F$13-'СЕТ СН'!$G$25</f>
        <v>644053.54986431485</v>
      </c>
      <c r="Q439" s="131"/>
      <c r="R439" s="130">
        <f>СВЦЭМ!$D$12+'СЕТ СН'!$F$13-'СЕТ СН'!$H$25</f>
        <v>644053.54986431485</v>
      </c>
      <c r="S439" s="131"/>
      <c r="T439" s="130">
        <f>СВЦЭМ!$D$12+'СЕТ СН'!$F$13-'СЕТ СН'!$I$25</f>
        <v>644053.54986431485</v>
      </c>
      <c r="U439" s="131"/>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469" zoomScale="70" zoomScaleNormal="70" zoomScaleSheetLayoutView="80" workbookViewId="0">
      <selection activeCell="N484" sqref="N484:O48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3"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мае 2024 г.</v>
      </c>
      <c r="B1" s="143"/>
      <c r="C1" s="143"/>
      <c r="D1" s="143"/>
      <c r="E1" s="143"/>
      <c r="F1" s="143"/>
      <c r="G1" s="143"/>
      <c r="H1" s="143"/>
      <c r="I1" s="143"/>
      <c r="J1" s="143"/>
      <c r="K1" s="143"/>
      <c r="L1" s="143"/>
      <c r="M1" s="143"/>
      <c r="N1" s="143"/>
      <c r="O1" s="143"/>
      <c r="P1" s="143"/>
      <c r="Q1" s="143"/>
      <c r="R1" s="143"/>
      <c r="S1" s="143"/>
      <c r="T1" s="143"/>
      <c r="U1" s="143"/>
      <c r="V1" s="143"/>
      <c r="W1" s="143"/>
      <c r="X1" s="143"/>
      <c r="Y1" s="143"/>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4" t="s">
        <v>42</v>
      </c>
      <c r="B3" s="144"/>
      <c r="C3" s="144"/>
      <c r="D3" s="144"/>
      <c r="E3" s="144"/>
      <c r="F3" s="144"/>
      <c r="G3" s="144"/>
      <c r="H3" s="144"/>
      <c r="I3" s="144"/>
      <c r="J3" s="144"/>
      <c r="K3" s="144"/>
      <c r="L3" s="144"/>
      <c r="M3" s="144"/>
      <c r="N3" s="144"/>
      <c r="O3" s="144"/>
      <c r="P3" s="144"/>
      <c r="Q3" s="144"/>
      <c r="R3" s="144"/>
      <c r="S3" s="144"/>
      <c r="T3" s="144"/>
      <c r="U3" s="144"/>
      <c r="V3" s="144"/>
      <c r="W3" s="144"/>
      <c r="X3" s="144"/>
      <c r="Y3" s="144"/>
    </row>
    <row r="4" spans="1:25" ht="32.25" customHeight="1" x14ac:dyDescent="0.2">
      <c r="A4" s="144" t="s">
        <v>81</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8"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9"/>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4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01.05.2024</v>
      </c>
      <c r="B12" s="36">
        <f>SUMIFS(СВЦЭМ!$D$39:$D$782,СВЦЭМ!$A$39:$A$782,$A12,СВЦЭМ!$B$39:$B$782,B$11)+'СЕТ СН'!$F$14+СВЦЭМ!$D$10+'СЕТ СН'!$F$8*'СЕТ СН'!$F$9-'СЕТ СН'!$F$26</f>
        <v>2131.6904388200001</v>
      </c>
      <c r="C12" s="36">
        <f>SUMIFS(СВЦЭМ!$D$39:$D$782,СВЦЭМ!$A$39:$A$782,$A12,СВЦЭМ!$B$39:$B$782,C$11)+'СЕТ СН'!$F$14+СВЦЭМ!$D$10+'СЕТ СН'!$F$8*'СЕТ СН'!$F$9-'СЕТ СН'!$F$26</f>
        <v>2176.7998095799999</v>
      </c>
      <c r="D12" s="36">
        <f>SUMIFS(СВЦЭМ!$D$39:$D$782,СВЦЭМ!$A$39:$A$782,$A12,СВЦЭМ!$B$39:$B$782,D$11)+'СЕТ СН'!$F$14+СВЦЭМ!$D$10+'СЕТ СН'!$F$8*'СЕТ СН'!$F$9-'СЕТ СН'!$F$26</f>
        <v>2197.2127099100003</v>
      </c>
      <c r="E12" s="36">
        <f>SUMIFS(СВЦЭМ!$D$39:$D$782,СВЦЭМ!$A$39:$A$782,$A12,СВЦЭМ!$B$39:$B$782,E$11)+'СЕТ СН'!$F$14+СВЦЭМ!$D$10+'СЕТ СН'!$F$8*'СЕТ СН'!$F$9-'СЕТ СН'!$F$26</f>
        <v>2206.2635933700003</v>
      </c>
      <c r="F12" s="36">
        <f>SUMIFS(СВЦЭМ!$D$39:$D$782,СВЦЭМ!$A$39:$A$782,$A12,СВЦЭМ!$B$39:$B$782,F$11)+'СЕТ СН'!$F$14+СВЦЭМ!$D$10+'СЕТ СН'!$F$8*'СЕТ СН'!$F$9-'СЕТ СН'!$F$26</f>
        <v>2201.7776400799999</v>
      </c>
      <c r="G12" s="36">
        <f>SUMIFS(СВЦЭМ!$D$39:$D$782,СВЦЭМ!$A$39:$A$782,$A12,СВЦЭМ!$B$39:$B$782,G$11)+'СЕТ СН'!$F$14+СВЦЭМ!$D$10+'СЕТ СН'!$F$8*'СЕТ СН'!$F$9-'СЕТ СН'!$F$26</f>
        <v>2190.5048723099999</v>
      </c>
      <c r="H12" s="36">
        <f>SUMIFS(СВЦЭМ!$D$39:$D$782,СВЦЭМ!$A$39:$A$782,$A12,СВЦЭМ!$B$39:$B$782,H$11)+'СЕТ СН'!$F$14+СВЦЭМ!$D$10+'СЕТ СН'!$F$8*'СЕТ СН'!$F$9-'СЕТ СН'!$F$26</f>
        <v>2183.4690621499999</v>
      </c>
      <c r="I12" s="36">
        <f>SUMIFS(СВЦЭМ!$D$39:$D$782,СВЦЭМ!$A$39:$A$782,$A12,СВЦЭМ!$B$39:$B$782,I$11)+'СЕТ СН'!$F$14+СВЦЭМ!$D$10+'СЕТ СН'!$F$8*'СЕТ СН'!$F$9-'СЕТ СН'!$F$26</f>
        <v>2145.9712166499999</v>
      </c>
      <c r="J12" s="36">
        <f>SUMIFS(СВЦЭМ!$D$39:$D$782,СВЦЭМ!$A$39:$A$782,$A12,СВЦЭМ!$B$39:$B$782,J$11)+'СЕТ СН'!$F$14+СВЦЭМ!$D$10+'СЕТ СН'!$F$8*'СЕТ СН'!$F$9-'СЕТ СН'!$F$26</f>
        <v>2047.10206034</v>
      </c>
      <c r="K12" s="36">
        <f>SUMIFS(СВЦЭМ!$D$39:$D$782,СВЦЭМ!$A$39:$A$782,$A12,СВЦЭМ!$B$39:$B$782,K$11)+'СЕТ СН'!$F$14+СВЦЭМ!$D$10+'СЕТ СН'!$F$8*'СЕТ СН'!$F$9-'СЕТ СН'!$F$26</f>
        <v>1975.86473024</v>
      </c>
      <c r="L12" s="36">
        <f>SUMIFS(СВЦЭМ!$D$39:$D$782,СВЦЭМ!$A$39:$A$782,$A12,СВЦЭМ!$B$39:$B$782,L$11)+'СЕТ СН'!$F$14+СВЦЭМ!$D$10+'СЕТ СН'!$F$8*'СЕТ СН'!$F$9-'СЕТ СН'!$F$26</f>
        <v>1968.9179458599999</v>
      </c>
      <c r="M12" s="36">
        <f>SUMIFS(СВЦЭМ!$D$39:$D$782,СВЦЭМ!$A$39:$A$782,$A12,СВЦЭМ!$B$39:$B$782,M$11)+'СЕТ СН'!$F$14+СВЦЭМ!$D$10+'СЕТ СН'!$F$8*'СЕТ СН'!$F$9-'СЕТ СН'!$F$26</f>
        <v>1973.56122099</v>
      </c>
      <c r="N12" s="36">
        <f>SUMIFS(СВЦЭМ!$D$39:$D$782,СВЦЭМ!$A$39:$A$782,$A12,СВЦЭМ!$B$39:$B$782,N$11)+'СЕТ СН'!$F$14+СВЦЭМ!$D$10+'СЕТ СН'!$F$8*'СЕТ СН'!$F$9-'СЕТ СН'!$F$26</f>
        <v>2025.54656922</v>
      </c>
      <c r="O12" s="36">
        <f>SUMIFS(СВЦЭМ!$D$39:$D$782,СВЦЭМ!$A$39:$A$782,$A12,СВЦЭМ!$B$39:$B$782,O$11)+'СЕТ СН'!$F$14+СВЦЭМ!$D$10+'СЕТ СН'!$F$8*'СЕТ СН'!$F$9-'СЕТ СН'!$F$26</f>
        <v>2048.2934798300003</v>
      </c>
      <c r="P12" s="36">
        <f>SUMIFS(СВЦЭМ!$D$39:$D$782,СВЦЭМ!$A$39:$A$782,$A12,СВЦЭМ!$B$39:$B$782,P$11)+'СЕТ СН'!$F$14+СВЦЭМ!$D$10+'СЕТ СН'!$F$8*'СЕТ СН'!$F$9-'СЕТ СН'!$F$26</f>
        <v>2068.1126528200002</v>
      </c>
      <c r="Q12" s="36">
        <f>SUMIFS(СВЦЭМ!$D$39:$D$782,СВЦЭМ!$A$39:$A$782,$A12,СВЦЭМ!$B$39:$B$782,Q$11)+'СЕТ СН'!$F$14+СВЦЭМ!$D$10+'СЕТ СН'!$F$8*'СЕТ СН'!$F$9-'СЕТ СН'!$F$26</f>
        <v>2087.8860362700002</v>
      </c>
      <c r="R12" s="36">
        <f>SUMIFS(СВЦЭМ!$D$39:$D$782,СВЦЭМ!$A$39:$A$782,$A12,СВЦЭМ!$B$39:$B$782,R$11)+'СЕТ СН'!$F$14+СВЦЭМ!$D$10+'СЕТ СН'!$F$8*'СЕТ СН'!$F$9-'СЕТ СН'!$F$26</f>
        <v>2090.18349481</v>
      </c>
      <c r="S12" s="36">
        <f>SUMIFS(СВЦЭМ!$D$39:$D$782,СВЦЭМ!$A$39:$A$782,$A12,СВЦЭМ!$B$39:$B$782,S$11)+'СЕТ СН'!$F$14+СВЦЭМ!$D$10+'СЕТ СН'!$F$8*'СЕТ СН'!$F$9-'СЕТ СН'!$F$26</f>
        <v>2075.2510694600001</v>
      </c>
      <c r="T12" s="36">
        <f>SUMIFS(СВЦЭМ!$D$39:$D$782,СВЦЭМ!$A$39:$A$782,$A12,СВЦЭМ!$B$39:$B$782,T$11)+'СЕТ СН'!$F$14+СВЦЭМ!$D$10+'СЕТ СН'!$F$8*'СЕТ СН'!$F$9-'СЕТ СН'!$F$26</f>
        <v>1997.9049893700001</v>
      </c>
      <c r="U12" s="36">
        <f>SUMIFS(СВЦЭМ!$D$39:$D$782,СВЦЭМ!$A$39:$A$782,$A12,СВЦЭМ!$B$39:$B$782,U$11)+'СЕТ СН'!$F$14+СВЦЭМ!$D$10+'СЕТ СН'!$F$8*'СЕТ СН'!$F$9-'СЕТ СН'!$F$26</f>
        <v>1970.62460001</v>
      </c>
      <c r="V12" s="36">
        <f>SUMIFS(СВЦЭМ!$D$39:$D$782,СВЦЭМ!$A$39:$A$782,$A12,СВЦЭМ!$B$39:$B$782,V$11)+'СЕТ СН'!$F$14+СВЦЭМ!$D$10+'СЕТ СН'!$F$8*'СЕТ СН'!$F$9-'СЕТ СН'!$F$26</f>
        <v>1960.59498259</v>
      </c>
      <c r="W12" s="36">
        <f>SUMIFS(СВЦЭМ!$D$39:$D$782,СВЦЭМ!$A$39:$A$782,$A12,СВЦЭМ!$B$39:$B$782,W$11)+'СЕТ СН'!$F$14+СВЦЭМ!$D$10+'СЕТ СН'!$F$8*'СЕТ СН'!$F$9-'СЕТ СН'!$F$26</f>
        <v>1957.02497902</v>
      </c>
      <c r="X12" s="36">
        <f>SUMIFS(СВЦЭМ!$D$39:$D$782,СВЦЭМ!$A$39:$A$782,$A12,СВЦЭМ!$B$39:$B$782,X$11)+'СЕТ СН'!$F$14+СВЦЭМ!$D$10+'СЕТ СН'!$F$8*'СЕТ СН'!$F$9-'СЕТ СН'!$F$26</f>
        <v>1960.7070056699999</v>
      </c>
      <c r="Y12" s="36">
        <f>SUMIFS(СВЦЭМ!$D$39:$D$782,СВЦЭМ!$A$39:$A$782,$A12,СВЦЭМ!$B$39:$B$782,Y$11)+'СЕТ СН'!$F$14+СВЦЭМ!$D$10+'СЕТ СН'!$F$8*'СЕТ СН'!$F$9-'СЕТ СН'!$F$26</f>
        <v>1957.1979186900001</v>
      </c>
    </row>
    <row r="13" spans="1:25" ht="15.75" x14ac:dyDescent="0.2">
      <c r="A13" s="35">
        <f>A12+1</f>
        <v>45414</v>
      </c>
      <c r="B13" s="36">
        <f>SUMIFS(СВЦЭМ!$D$39:$D$782,СВЦЭМ!$A$39:$A$782,$A13,СВЦЭМ!$B$39:$B$782,B$11)+'СЕТ СН'!$F$14+СВЦЭМ!$D$10+'СЕТ СН'!$F$8*'СЕТ СН'!$F$9-'СЕТ СН'!$F$26</f>
        <v>1995.51446904</v>
      </c>
      <c r="C13" s="36">
        <f>SUMIFS(СВЦЭМ!$D$39:$D$782,СВЦЭМ!$A$39:$A$782,$A13,СВЦЭМ!$B$39:$B$782,C$11)+'СЕТ СН'!$F$14+СВЦЭМ!$D$10+'СЕТ СН'!$F$8*'СЕТ СН'!$F$9-'СЕТ СН'!$F$26</f>
        <v>2048.4268453300001</v>
      </c>
      <c r="D13" s="36">
        <f>SUMIFS(СВЦЭМ!$D$39:$D$782,СВЦЭМ!$A$39:$A$782,$A13,СВЦЭМ!$B$39:$B$782,D$11)+'СЕТ СН'!$F$14+СВЦЭМ!$D$10+'СЕТ СН'!$F$8*'СЕТ СН'!$F$9-'СЕТ СН'!$F$26</f>
        <v>2073.8963459400002</v>
      </c>
      <c r="E13" s="36">
        <f>SUMIFS(СВЦЭМ!$D$39:$D$782,СВЦЭМ!$A$39:$A$782,$A13,СВЦЭМ!$B$39:$B$782,E$11)+'СЕТ СН'!$F$14+СВЦЭМ!$D$10+'СЕТ СН'!$F$8*'СЕТ СН'!$F$9-'СЕТ СН'!$F$26</f>
        <v>2084.7354712700003</v>
      </c>
      <c r="F13" s="36">
        <f>SUMIFS(СВЦЭМ!$D$39:$D$782,СВЦЭМ!$A$39:$A$782,$A13,СВЦЭМ!$B$39:$B$782,F$11)+'СЕТ СН'!$F$14+СВЦЭМ!$D$10+'СЕТ СН'!$F$8*'СЕТ СН'!$F$9-'СЕТ СН'!$F$26</f>
        <v>2081.5426050400001</v>
      </c>
      <c r="G13" s="36">
        <f>SUMIFS(СВЦЭМ!$D$39:$D$782,СВЦЭМ!$A$39:$A$782,$A13,СВЦЭМ!$B$39:$B$782,G$11)+'СЕТ СН'!$F$14+СВЦЭМ!$D$10+'СЕТ СН'!$F$8*'СЕТ СН'!$F$9-'СЕТ СН'!$F$26</f>
        <v>2064.3456783900001</v>
      </c>
      <c r="H13" s="36">
        <f>SUMIFS(СВЦЭМ!$D$39:$D$782,СВЦЭМ!$A$39:$A$782,$A13,СВЦЭМ!$B$39:$B$782,H$11)+'СЕТ СН'!$F$14+СВЦЭМ!$D$10+'СЕТ СН'!$F$8*'СЕТ СН'!$F$9-'СЕТ СН'!$F$26</f>
        <v>2009.5850184999999</v>
      </c>
      <c r="I13" s="36">
        <f>SUMIFS(СВЦЭМ!$D$39:$D$782,СВЦЭМ!$A$39:$A$782,$A13,СВЦЭМ!$B$39:$B$782,I$11)+'СЕТ СН'!$F$14+СВЦЭМ!$D$10+'СЕТ СН'!$F$8*'СЕТ СН'!$F$9-'СЕТ СН'!$F$26</f>
        <v>1934.89685325</v>
      </c>
      <c r="J13" s="36">
        <f>SUMIFS(СВЦЭМ!$D$39:$D$782,СВЦЭМ!$A$39:$A$782,$A13,СВЦЭМ!$B$39:$B$782,J$11)+'СЕТ СН'!$F$14+СВЦЭМ!$D$10+'СЕТ СН'!$F$8*'СЕТ СН'!$F$9-'СЕТ СН'!$F$26</f>
        <v>1881.9282876099999</v>
      </c>
      <c r="K13" s="36">
        <f>SUMIFS(СВЦЭМ!$D$39:$D$782,СВЦЭМ!$A$39:$A$782,$A13,СВЦЭМ!$B$39:$B$782,K$11)+'СЕТ СН'!$F$14+СВЦЭМ!$D$10+'СЕТ СН'!$F$8*'СЕТ СН'!$F$9-'СЕТ СН'!$F$26</f>
        <v>1854.59377359</v>
      </c>
      <c r="L13" s="36">
        <f>SUMIFS(СВЦЭМ!$D$39:$D$782,СВЦЭМ!$A$39:$A$782,$A13,СВЦЭМ!$B$39:$B$782,L$11)+'СЕТ СН'!$F$14+СВЦЭМ!$D$10+'СЕТ СН'!$F$8*'СЕТ СН'!$F$9-'СЕТ СН'!$F$26</f>
        <v>1860.33480663</v>
      </c>
      <c r="M13" s="36">
        <f>SUMIFS(СВЦЭМ!$D$39:$D$782,СВЦЭМ!$A$39:$A$782,$A13,СВЦЭМ!$B$39:$B$782,M$11)+'СЕТ СН'!$F$14+СВЦЭМ!$D$10+'СЕТ СН'!$F$8*'СЕТ СН'!$F$9-'СЕТ СН'!$F$26</f>
        <v>1880.13486476</v>
      </c>
      <c r="N13" s="36">
        <f>SUMIFS(СВЦЭМ!$D$39:$D$782,СВЦЭМ!$A$39:$A$782,$A13,СВЦЭМ!$B$39:$B$782,N$11)+'СЕТ СН'!$F$14+СВЦЭМ!$D$10+'СЕТ СН'!$F$8*'СЕТ СН'!$F$9-'СЕТ СН'!$F$26</f>
        <v>1902.6236040599999</v>
      </c>
      <c r="O13" s="36">
        <f>SUMIFS(СВЦЭМ!$D$39:$D$782,СВЦЭМ!$A$39:$A$782,$A13,СВЦЭМ!$B$39:$B$782,O$11)+'СЕТ СН'!$F$14+СВЦЭМ!$D$10+'СЕТ СН'!$F$8*'СЕТ СН'!$F$9-'СЕТ СН'!$F$26</f>
        <v>1901.1308314099999</v>
      </c>
      <c r="P13" s="36">
        <f>SUMIFS(СВЦЭМ!$D$39:$D$782,СВЦЭМ!$A$39:$A$782,$A13,СВЦЭМ!$B$39:$B$782,P$11)+'СЕТ СН'!$F$14+СВЦЭМ!$D$10+'СЕТ СН'!$F$8*'СЕТ СН'!$F$9-'СЕТ СН'!$F$26</f>
        <v>1913.4594092699999</v>
      </c>
      <c r="Q13" s="36">
        <f>SUMIFS(СВЦЭМ!$D$39:$D$782,СВЦЭМ!$A$39:$A$782,$A13,СВЦЭМ!$B$39:$B$782,Q$11)+'СЕТ СН'!$F$14+СВЦЭМ!$D$10+'СЕТ СН'!$F$8*'СЕТ СН'!$F$9-'СЕТ СН'!$F$26</f>
        <v>1934.12599469</v>
      </c>
      <c r="R13" s="36">
        <f>SUMIFS(СВЦЭМ!$D$39:$D$782,СВЦЭМ!$A$39:$A$782,$A13,СВЦЭМ!$B$39:$B$782,R$11)+'СЕТ СН'!$F$14+СВЦЭМ!$D$10+'СЕТ СН'!$F$8*'СЕТ СН'!$F$9-'СЕТ СН'!$F$26</f>
        <v>1937.9566300399999</v>
      </c>
      <c r="S13" s="36">
        <f>SUMIFS(СВЦЭМ!$D$39:$D$782,СВЦЭМ!$A$39:$A$782,$A13,СВЦЭМ!$B$39:$B$782,S$11)+'СЕТ СН'!$F$14+СВЦЭМ!$D$10+'СЕТ СН'!$F$8*'СЕТ СН'!$F$9-'СЕТ СН'!$F$26</f>
        <v>1937.76775563</v>
      </c>
      <c r="T13" s="36">
        <f>SUMIFS(СВЦЭМ!$D$39:$D$782,СВЦЭМ!$A$39:$A$782,$A13,СВЦЭМ!$B$39:$B$782,T$11)+'СЕТ СН'!$F$14+СВЦЭМ!$D$10+'СЕТ СН'!$F$8*'СЕТ СН'!$F$9-'СЕТ СН'!$F$26</f>
        <v>1910.36818204</v>
      </c>
      <c r="U13" s="36">
        <f>SUMIFS(СВЦЭМ!$D$39:$D$782,СВЦЭМ!$A$39:$A$782,$A13,СВЦЭМ!$B$39:$B$782,U$11)+'СЕТ СН'!$F$14+СВЦЭМ!$D$10+'СЕТ СН'!$F$8*'СЕТ СН'!$F$9-'СЕТ СН'!$F$26</f>
        <v>1881.0173304800001</v>
      </c>
      <c r="V13" s="36">
        <f>SUMIFS(СВЦЭМ!$D$39:$D$782,СВЦЭМ!$A$39:$A$782,$A13,СВЦЭМ!$B$39:$B$782,V$11)+'СЕТ СН'!$F$14+СВЦЭМ!$D$10+'СЕТ СН'!$F$8*'СЕТ СН'!$F$9-'СЕТ СН'!$F$26</f>
        <v>1831.9724661099999</v>
      </c>
      <c r="W13" s="36">
        <f>SUMIFS(СВЦЭМ!$D$39:$D$782,СВЦЭМ!$A$39:$A$782,$A13,СВЦЭМ!$B$39:$B$782,W$11)+'СЕТ СН'!$F$14+СВЦЭМ!$D$10+'СЕТ СН'!$F$8*'СЕТ СН'!$F$9-'СЕТ СН'!$F$26</f>
        <v>1828.1424921600001</v>
      </c>
      <c r="X13" s="36">
        <f>SUMIFS(СВЦЭМ!$D$39:$D$782,СВЦЭМ!$A$39:$A$782,$A13,СВЦЭМ!$B$39:$B$782,X$11)+'СЕТ СН'!$F$14+СВЦЭМ!$D$10+'СЕТ СН'!$F$8*'СЕТ СН'!$F$9-'СЕТ СН'!$F$26</f>
        <v>1882.43013956</v>
      </c>
      <c r="Y13" s="36">
        <f>SUMIFS(СВЦЭМ!$D$39:$D$782,СВЦЭМ!$A$39:$A$782,$A13,СВЦЭМ!$B$39:$B$782,Y$11)+'СЕТ СН'!$F$14+СВЦЭМ!$D$10+'СЕТ СН'!$F$8*'СЕТ СН'!$F$9-'СЕТ СН'!$F$26</f>
        <v>2023.0526307600001</v>
      </c>
    </row>
    <row r="14" spans="1:25" ht="15.75" x14ac:dyDescent="0.2">
      <c r="A14" s="35">
        <f t="shared" ref="A14:A42" si="0">A13+1</f>
        <v>45415</v>
      </c>
      <c r="B14" s="36">
        <f>SUMIFS(СВЦЭМ!$D$39:$D$782,СВЦЭМ!$A$39:$A$782,$A14,СВЦЭМ!$B$39:$B$782,B$11)+'СЕТ СН'!$F$14+СВЦЭМ!$D$10+'СЕТ СН'!$F$8*'СЕТ СН'!$F$9-'СЕТ СН'!$F$26</f>
        <v>2114.3598624800002</v>
      </c>
      <c r="C14" s="36">
        <f>SUMIFS(СВЦЭМ!$D$39:$D$782,СВЦЭМ!$A$39:$A$782,$A14,СВЦЭМ!$B$39:$B$782,C$11)+'СЕТ СН'!$F$14+СВЦЭМ!$D$10+'СЕТ СН'!$F$8*'СЕТ СН'!$F$9-'СЕТ СН'!$F$26</f>
        <v>2160.5652161500002</v>
      </c>
      <c r="D14" s="36">
        <f>SUMIFS(СВЦЭМ!$D$39:$D$782,СВЦЭМ!$A$39:$A$782,$A14,СВЦЭМ!$B$39:$B$782,D$11)+'СЕТ СН'!$F$14+СВЦЭМ!$D$10+'СЕТ СН'!$F$8*'СЕТ СН'!$F$9-'СЕТ СН'!$F$26</f>
        <v>2187.24177719</v>
      </c>
      <c r="E14" s="36">
        <f>SUMIFS(СВЦЭМ!$D$39:$D$782,СВЦЭМ!$A$39:$A$782,$A14,СВЦЭМ!$B$39:$B$782,E$11)+'СЕТ СН'!$F$14+СВЦЭМ!$D$10+'СЕТ СН'!$F$8*'СЕТ СН'!$F$9-'СЕТ СН'!$F$26</f>
        <v>2208.11537524</v>
      </c>
      <c r="F14" s="36">
        <f>SUMIFS(СВЦЭМ!$D$39:$D$782,СВЦЭМ!$A$39:$A$782,$A14,СВЦЭМ!$B$39:$B$782,F$11)+'СЕТ СН'!$F$14+СВЦЭМ!$D$10+'СЕТ СН'!$F$8*'СЕТ СН'!$F$9-'СЕТ СН'!$F$26</f>
        <v>2202.09537877</v>
      </c>
      <c r="G14" s="36">
        <f>SUMIFS(СВЦЭМ!$D$39:$D$782,СВЦЭМ!$A$39:$A$782,$A14,СВЦЭМ!$B$39:$B$782,G$11)+'СЕТ СН'!$F$14+СВЦЭМ!$D$10+'СЕТ СН'!$F$8*'СЕТ СН'!$F$9-'СЕТ СН'!$F$26</f>
        <v>2190.3936443600001</v>
      </c>
      <c r="H14" s="36">
        <f>SUMIFS(СВЦЭМ!$D$39:$D$782,СВЦЭМ!$A$39:$A$782,$A14,СВЦЭМ!$B$39:$B$782,H$11)+'СЕТ СН'!$F$14+СВЦЭМ!$D$10+'СЕТ СН'!$F$8*'СЕТ СН'!$F$9-'СЕТ СН'!$F$26</f>
        <v>2117.1343395100002</v>
      </c>
      <c r="I14" s="36">
        <f>SUMIFS(СВЦЭМ!$D$39:$D$782,СВЦЭМ!$A$39:$A$782,$A14,СВЦЭМ!$B$39:$B$782,I$11)+'СЕТ СН'!$F$14+СВЦЭМ!$D$10+'СЕТ СН'!$F$8*'СЕТ СН'!$F$9-'СЕТ СН'!$F$26</f>
        <v>2028.19941049</v>
      </c>
      <c r="J14" s="36">
        <f>SUMIFS(СВЦЭМ!$D$39:$D$782,СВЦЭМ!$A$39:$A$782,$A14,СВЦЭМ!$B$39:$B$782,J$11)+'СЕТ СН'!$F$14+СВЦЭМ!$D$10+'СЕТ СН'!$F$8*'СЕТ СН'!$F$9-'СЕТ СН'!$F$26</f>
        <v>1975.16758856</v>
      </c>
      <c r="K14" s="36">
        <f>SUMIFS(СВЦЭМ!$D$39:$D$782,СВЦЭМ!$A$39:$A$782,$A14,СВЦЭМ!$B$39:$B$782,K$11)+'СЕТ СН'!$F$14+СВЦЭМ!$D$10+'СЕТ СН'!$F$8*'СЕТ СН'!$F$9-'СЕТ СН'!$F$26</f>
        <v>1960.0744722699999</v>
      </c>
      <c r="L14" s="36">
        <f>SUMIFS(СВЦЭМ!$D$39:$D$782,СВЦЭМ!$A$39:$A$782,$A14,СВЦЭМ!$B$39:$B$782,L$11)+'СЕТ СН'!$F$14+СВЦЭМ!$D$10+'СЕТ СН'!$F$8*'СЕТ СН'!$F$9-'СЕТ СН'!$F$26</f>
        <v>1948.61081038</v>
      </c>
      <c r="M14" s="36">
        <f>SUMIFS(СВЦЭМ!$D$39:$D$782,СВЦЭМ!$A$39:$A$782,$A14,СВЦЭМ!$B$39:$B$782,M$11)+'СЕТ СН'!$F$14+СВЦЭМ!$D$10+'СЕТ СН'!$F$8*'СЕТ СН'!$F$9-'СЕТ СН'!$F$26</f>
        <v>1959.9124485099999</v>
      </c>
      <c r="N14" s="36">
        <f>SUMIFS(СВЦЭМ!$D$39:$D$782,СВЦЭМ!$A$39:$A$782,$A14,СВЦЭМ!$B$39:$B$782,N$11)+'СЕТ СН'!$F$14+СВЦЭМ!$D$10+'СЕТ СН'!$F$8*'СЕТ СН'!$F$9-'СЕТ СН'!$F$26</f>
        <v>1924.6271226599999</v>
      </c>
      <c r="O14" s="36">
        <f>SUMIFS(СВЦЭМ!$D$39:$D$782,СВЦЭМ!$A$39:$A$782,$A14,СВЦЭМ!$B$39:$B$782,O$11)+'СЕТ СН'!$F$14+СВЦЭМ!$D$10+'СЕТ СН'!$F$8*'СЕТ СН'!$F$9-'СЕТ СН'!$F$26</f>
        <v>1923.6671313499999</v>
      </c>
      <c r="P14" s="36">
        <f>SUMIFS(СВЦЭМ!$D$39:$D$782,СВЦЭМ!$A$39:$A$782,$A14,СВЦЭМ!$B$39:$B$782,P$11)+'СЕТ СН'!$F$14+СВЦЭМ!$D$10+'СЕТ СН'!$F$8*'СЕТ СН'!$F$9-'СЕТ СН'!$F$26</f>
        <v>1975.8617043300001</v>
      </c>
      <c r="Q14" s="36">
        <f>SUMIFS(СВЦЭМ!$D$39:$D$782,СВЦЭМ!$A$39:$A$782,$A14,СВЦЭМ!$B$39:$B$782,Q$11)+'СЕТ СН'!$F$14+СВЦЭМ!$D$10+'СЕТ СН'!$F$8*'СЕТ СН'!$F$9-'СЕТ СН'!$F$26</f>
        <v>1995.4049090199999</v>
      </c>
      <c r="R14" s="36">
        <f>SUMIFS(СВЦЭМ!$D$39:$D$782,СВЦЭМ!$A$39:$A$782,$A14,СВЦЭМ!$B$39:$B$782,R$11)+'СЕТ СН'!$F$14+СВЦЭМ!$D$10+'СЕТ СН'!$F$8*'СЕТ СН'!$F$9-'СЕТ СН'!$F$26</f>
        <v>2014.41027306</v>
      </c>
      <c r="S14" s="36">
        <f>SUMIFS(СВЦЭМ!$D$39:$D$782,СВЦЭМ!$A$39:$A$782,$A14,СВЦЭМ!$B$39:$B$782,S$11)+'СЕТ СН'!$F$14+СВЦЭМ!$D$10+'СЕТ СН'!$F$8*'СЕТ СН'!$F$9-'СЕТ СН'!$F$26</f>
        <v>1994.8977107200001</v>
      </c>
      <c r="T14" s="36">
        <f>SUMIFS(СВЦЭМ!$D$39:$D$782,СВЦЭМ!$A$39:$A$782,$A14,СВЦЭМ!$B$39:$B$782,T$11)+'СЕТ СН'!$F$14+СВЦЭМ!$D$10+'СЕТ СН'!$F$8*'СЕТ СН'!$F$9-'СЕТ СН'!$F$26</f>
        <v>1975.10442072</v>
      </c>
      <c r="U14" s="36">
        <f>SUMIFS(СВЦЭМ!$D$39:$D$782,СВЦЭМ!$A$39:$A$782,$A14,СВЦЭМ!$B$39:$B$782,U$11)+'СЕТ СН'!$F$14+СВЦЭМ!$D$10+'СЕТ СН'!$F$8*'СЕТ СН'!$F$9-'СЕТ СН'!$F$26</f>
        <v>1961.1518268499999</v>
      </c>
      <c r="V14" s="36">
        <f>SUMIFS(СВЦЭМ!$D$39:$D$782,СВЦЭМ!$A$39:$A$782,$A14,СВЦЭМ!$B$39:$B$782,V$11)+'СЕТ СН'!$F$14+СВЦЭМ!$D$10+'СЕТ СН'!$F$8*'СЕТ СН'!$F$9-'СЕТ СН'!$F$26</f>
        <v>1942.2177144299999</v>
      </c>
      <c r="W14" s="36">
        <f>SUMIFS(СВЦЭМ!$D$39:$D$782,СВЦЭМ!$A$39:$A$782,$A14,СВЦЭМ!$B$39:$B$782,W$11)+'СЕТ СН'!$F$14+СВЦЭМ!$D$10+'СЕТ СН'!$F$8*'СЕТ СН'!$F$9-'СЕТ СН'!$F$26</f>
        <v>1927.11409678</v>
      </c>
      <c r="X14" s="36">
        <f>SUMIFS(СВЦЭМ!$D$39:$D$782,СВЦЭМ!$A$39:$A$782,$A14,СВЦЭМ!$B$39:$B$782,X$11)+'СЕТ СН'!$F$14+СВЦЭМ!$D$10+'СЕТ СН'!$F$8*'СЕТ СН'!$F$9-'СЕТ СН'!$F$26</f>
        <v>1969.1838815900001</v>
      </c>
      <c r="Y14" s="36">
        <f>SUMIFS(СВЦЭМ!$D$39:$D$782,СВЦЭМ!$A$39:$A$782,$A14,СВЦЭМ!$B$39:$B$782,Y$11)+'СЕТ СН'!$F$14+СВЦЭМ!$D$10+'СЕТ СН'!$F$8*'СЕТ СН'!$F$9-'СЕТ СН'!$F$26</f>
        <v>2045.22469533</v>
      </c>
    </row>
    <row r="15" spans="1:25" ht="15.75" x14ac:dyDescent="0.2">
      <c r="A15" s="35">
        <f t="shared" si="0"/>
        <v>45416</v>
      </c>
      <c r="B15" s="36">
        <f>SUMIFS(СВЦЭМ!$D$39:$D$782,СВЦЭМ!$A$39:$A$782,$A15,СВЦЭМ!$B$39:$B$782,B$11)+'СЕТ СН'!$F$14+СВЦЭМ!$D$10+'СЕТ СН'!$F$8*'СЕТ СН'!$F$9-'СЕТ СН'!$F$26</f>
        <v>2042.61955096</v>
      </c>
      <c r="C15" s="36">
        <f>SUMIFS(СВЦЭМ!$D$39:$D$782,СВЦЭМ!$A$39:$A$782,$A15,СВЦЭМ!$B$39:$B$782,C$11)+'СЕТ СН'!$F$14+СВЦЭМ!$D$10+'СЕТ СН'!$F$8*'СЕТ СН'!$F$9-'СЕТ СН'!$F$26</f>
        <v>2064.1965595699999</v>
      </c>
      <c r="D15" s="36">
        <f>SUMIFS(СВЦЭМ!$D$39:$D$782,СВЦЭМ!$A$39:$A$782,$A15,СВЦЭМ!$B$39:$B$782,D$11)+'СЕТ СН'!$F$14+СВЦЭМ!$D$10+'СЕТ СН'!$F$8*'СЕТ СН'!$F$9-'СЕТ СН'!$F$26</f>
        <v>2100.0993099400002</v>
      </c>
      <c r="E15" s="36">
        <f>SUMIFS(СВЦЭМ!$D$39:$D$782,СВЦЭМ!$A$39:$A$782,$A15,СВЦЭМ!$B$39:$B$782,E$11)+'СЕТ СН'!$F$14+СВЦЭМ!$D$10+'СЕТ СН'!$F$8*'СЕТ СН'!$F$9-'СЕТ СН'!$F$26</f>
        <v>2128.20839415</v>
      </c>
      <c r="F15" s="36">
        <f>SUMIFS(СВЦЭМ!$D$39:$D$782,СВЦЭМ!$A$39:$A$782,$A15,СВЦЭМ!$B$39:$B$782,F$11)+'СЕТ СН'!$F$14+СВЦЭМ!$D$10+'СЕТ СН'!$F$8*'СЕТ СН'!$F$9-'СЕТ СН'!$F$26</f>
        <v>2153.7576377700002</v>
      </c>
      <c r="G15" s="36">
        <f>SUMIFS(СВЦЭМ!$D$39:$D$782,СВЦЭМ!$A$39:$A$782,$A15,СВЦЭМ!$B$39:$B$782,G$11)+'СЕТ СН'!$F$14+СВЦЭМ!$D$10+'СЕТ СН'!$F$8*'СЕТ СН'!$F$9-'СЕТ СН'!$F$26</f>
        <v>2143.2161267700003</v>
      </c>
      <c r="H15" s="36">
        <f>SUMIFS(СВЦЭМ!$D$39:$D$782,СВЦЭМ!$A$39:$A$782,$A15,СВЦЭМ!$B$39:$B$782,H$11)+'СЕТ СН'!$F$14+СВЦЭМ!$D$10+'СЕТ СН'!$F$8*'СЕТ СН'!$F$9-'СЕТ СН'!$F$26</f>
        <v>2023.24356782</v>
      </c>
      <c r="I15" s="36">
        <f>SUMIFS(СВЦЭМ!$D$39:$D$782,СВЦЭМ!$A$39:$A$782,$A15,СВЦЭМ!$B$39:$B$782,I$11)+'СЕТ СН'!$F$14+СВЦЭМ!$D$10+'СЕТ СН'!$F$8*'СЕТ СН'!$F$9-'СЕТ СН'!$F$26</f>
        <v>1970.5190441099999</v>
      </c>
      <c r="J15" s="36">
        <f>SUMIFS(СВЦЭМ!$D$39:$D$782,СВЦЭМ!$A$39:$A$782,$A15,СВЦЭМ!$B$39:$B$782,J$11)+'СЕТ СН'!$F$14+СВЦЭМ!$D$10+'СЕТ СН'!$F$8*'СЕТ СН'!$F$9-'СЕТ СН'!$F$26</f>
        <v>1896.5775454699999</v>
      </c>
      <c r="K15" s="36">
        <f>SUMIFS(СВЦЭМ!$D$39:$D$782,СВЦЭМ!$A$39:$A$782,$A15,СВЦЭМ!$B$39:$B$782,K$11)+'СЕТ СН'!$F$14+СВЦЭМ!$D$10+'СЕТ СН'!$F$8*'СЕТ СН'!$F$9-'СЕТ СН'!$F$26</f>
        <v>1862.1348154</v>
      </c>
      <c r="L15" s="36">
        <f>SUMIFS(СВЦЭМ!$D$39:$D$782,СВЦЭМ!$A$39:$A$782,$A15,СВЦЭМ!$B$39:$B$782,L$11)+'СЕТ СН'!$F$14+СВЦЭМ!$D$10+'СЕТ СН'!$F$8*'СЕТ СН'!$F$9-'СЕТ СН'!$F$26</f>
        <v>1804.28546605</v>
      </c>
      <c r="M15" s="36">
        <f>SUMIFS(СВЦЭМ!$D$39:$D$782,СВЦЭМ!$A$39:$A$782,$A15,СВЦЭМ!$B$39:$B$782,M$11)+'СЕТ СН'!$F$14+СВЦЭМ!$D$10+'СЕТ СН'!$F$8*'СЕТ СН'!$F$9-'СЕТ СН'!$F$26</f>
        <v>1804.33421019</v>
      </c>
      <c r="N15" s="36">
        <f>SUMIFS(СВЦЭМ!$D$39:$D$782,СВЦЭМ!$A$39:$A$782,$A15,СВЦЭМ!$B$39:$B$782,N$11)+'СЕТ СН'!$F$14+СВЦЭМ!$D$10+'СЕТ СН'!$F$8*'СЕТ СН'!$F$9-'СЕТ СН'!$F$26</f>
        <v>1821.34017012</v>
      </c>
      <c r="O15" s="36">
        <f>SUMIFS(СВЦЭМ!$D$39:$D$782,СВЦЭМ!$A$39:$A$782,$A15,СВЦЭМ!$B$39:$B$782,O$11)+'СЕТ СН'!$F$14+СВЦЭМ!$D$10+'СЕТ СН'!$F$8*'СЕТ СН'!$F$9-'СЕТ СН'!$F$26</f>
        <v>1835.19463754</v>
      </c>
      <c r="P15" s="36">
        <f>SUMIFS(СВЦЭМ!$D$39:$D$782,СВЦЭМ!$A$39:$A$782,$A15,СВЦЭМ!$B$39:$B$782,P$11)+'СЕТ СН'!$F$14+СВЦЭМ!$D$10+'СЕТ СН'!$F$8*'СЕТ СН'!$F$9-'СЕТ СН'!$F$26</f>
        <v>1851.2520841599999</v>
      </c>
      <c r="Q15" s="36">
        <f>SUMIFS(СВЦЭМ!$D$39:$D$782,СВЦЭМ!$A$39:$A$782,$A15,СВЦЭМ!$B$39:$B$782,Q$11)+'СЕТ СН'!$F$14+СВЦЭМ!$D$10+'СЕТ СН'!$F$8*'СЕТ СН'!$F$9-'СЕТ СН'!$F$26</f>
        <v>1864.92116001</v>
      </c>
      <c r="R15" s="36">
        <f>SUMIFS(СВЦЭМ!$D$39:$D$782,СВЦЭМ!$A$39:$A$782,$A15,СВЦЭМ!$B$39:$B$782,R$11)+'СЕТ СН'!$F$14+СВЦЭМ!$D$10+'СЕТ СН'!$F$8*'СЕТ СН'!$F$9-'СЕТ СН'!$F$26</f>
        <v>1874.21552084</v>
      </c>
      <c r="S15" s="36">
        <f>SUMIFS(СВЦЭМ!$D$39:$D$782,СВЦЭМ!$A$39:$A$782,$A15,СВЦЭМ!$B$39:$B$782,S$11)+'СЕТ СН'!$F$14+СВЦЭМ!$D$10+'СЕТ СН'!$F$8*'СЕТ СН'!$F$9-'СЕТ СН'!$F$26</f>
        <v>1862.63905957</v>
      </c>
      <c r="T15" s="36">
        <f>SUMIFS(СВЦЭМ!$D$39:$D$782,СВЦЭМ!$A$39:$A$782,$A15,СВЦЭМ!$B$39:$B$782,T$11)+'СЕТ СН'!$F$14+СВЦЭМ!$D$10+'СЕТ СН'!$F$8*'СЕТ СН'!$F$9-'СЕТ СН'!$F$26</f>
        <v>1839.1187881599999</v>
      </c>
      <c r="U15" s="36">
        <f>SUMIFS(СВЦЭМ!$D$39:$D$782,СВЦЭМ!$A$39:$A$782,$A15,СВЦЭМ!$B$39:$B$782,U$11)+'СЕТ СН'!$F$14+СВЦЭМ!$D$10+'СЕТ СН'!$F$8*'СЕТ СН'!$F$9-'СЕТ СН'!$F$26</f>
        <v>1840.6445641400001</v>
      </c>
      <c r="V15" s="36">
        <f>SUMIFS(СВЦЭМ!$D$39:$D$782,СВЦЭМ!$A$39:$A$782,$A15,СВЦЭМ!$B$39:$B$782,V$11)+'СЕТ СН'!$F$14+СВЦЭМ!$D$10+'СЕТ СН'!$F$8*'СЕТ СН'!$F$9-'СЕТ СН'!$F$26</f>
        <v>1872.1320928</v>
      </c>
      <c r="W15" s="36">
        <f>SUMIFS(СВЦЭМ!$D$39:$D$782,СВЦЭМ!$A$39:$A$782,$A15,СВЦЭМ!$B$39:$B$782,W$11)+'СЕТ СН'!$F$14+СВЦЭМ!$D$10+'СЕТ СН'!$F$8*'СЕТ СН'!$F$9-'СЕТ СН'!$F$26</f>
        <v>1835.95992039</v>
      </c>
      <c r="X15" s="36">
        <f>SUMIFS(СВЦЭМ!$D$39:$D$782,СВЦЭМ!$A$39:$A$782,$A15,СВЦЭМ!$B$39:$B$782,X$11)+'СЕТ СН'!$F$14+СВЦЭМ!$D$10+'СЕТ СН'!$F$8*'СЕТ СН'!$F$9-'СЕТ СН'!$F$26</f>
        <v>1882.64758822</v>
      </c>
      <c r="Y15" s="36">
        <f>SUMIFS(СВЦЭМ!$D$39:$D$782,СВЦЭМ!$A$39:$A$782,$A15,СВЦЭМ!$B$39:$B$782,Y$11)+'СЕТ СН'!$F$14+СВЦЭМ!$D$10+'СЕТ СН'!$F$8*'СЕТ СН'!$F$9-'СЕТ СН'!$F$26</f>
        <v>1959.33785147</v>
      </c>
    </row>
    <row r="16" spans="1:25" ht="15.75" x14ac:dyDescent="0.2">
      <c r="A16" s="35">
        <f t="shared" si="0"/>
        <v>45417</v>
      </c>
      <c r="B16" s="36">
        <f>SUMIFS(СВЦЭМ!$D$39:$D$782,СВЦЭМ!$A$39:$A$782,$A16,СВЦЭМ!$B$39:$B$782,B$11)+'СЕТ СН'!$F$14+СВЦЭМ!$D$10+'СЕТ СН'!$F$8*'СЕТ СН'!$F$9-'СЕТ СН'!$F$26</f>
        <v>2027.53057926</v>
      </c>
      <c r="C16" s="36">
        <f>SUMIFS(СВЦЭМ!$D$39:$D$782,СВЦЭМ!$A$39:$A$782,$A16,СВЦЭМ!$B$39:$B$782,C$11)+'СЕТ СН'!$F$14+СВЦЭМ!$D$10+'СЕТ СН'!$F$8*'СЕТ СН'!$F$9-'СЕТ СН'!$F$26</f>
        <v>2089.2223746200002</v>
      </c>
      <c r="D16" s="36">
        <f>SUMIFS(СВЦЭМ!$D$39:$D$782,СВЦЭМ!$A$39:$A$782,$A16,СВЦЭМ!$B$39:$B$782,D$11)+'СЕТ СН'!$F$14+СВЦЭМ!$D$10+'СЕТ СН'!$F$8*'СЕТ СН'!$F$9-'СЕТ СН'!$F$26</f>
        <v>2121.4646831700002</v>
      </c>
      <c r="E16" s="36">
        <f>SUMIFS(СВЦЭМ!$D$39:$D$782,СВЦЭМ!$A$39:$A$782,$A16,СВЦЭМ!$B$39:$B$782,E$11)+'СЕТ СН'!$F$14+СВЦЭМ!$D$10+'СЕТ СН'!$F$8*'СЕТ СН'!$F$9-'СЕТ СН'!$F$26</f>
        <v>2144.58482731</v>
      </c>
      <c r="F16" s="36">
        <f>SUMIFS(СВЦЭМ!$D$39:$D$782,СВЦЭМ!$A$39:$A$782,$A16,СВЦЭМ!$B$39:$B$782,F$11)+'СЕТ СН'!$F$14+СВЦЭМ!$D$10+'СЕТ СН'!$F$8*'СЕТ СН'!$F$9-'СЕТ СН'!$F$26</f>
        <v>2154.8688943800003</v>
      </c>
      <c r="G16" s="36">
        <f>SUMIFS(СВЦЭМ!$D$39:$D$782,СВЦЭМ!$A$39:$A$782,$A16,СВЦЭМ!$B$39:$B$782,G$11)+'СЕТ СН'!$F$14+СВЦЭМ!$D$10+'СЕТ СН'!$F$8*'СЕТ СН'!$F$9-'СЕТ СН'!$F$26</f>
        <v>2134.7838659200002</v>
      </c>
      <c r="H16" s="36">
        <f>SUMIFS(СВЦЭМ!$D$39:$D$782,СВЦЭМ!$A$39:$A$782,$A16,СВЦЭМ!$B$39:$B$782,H$11)+'СЕТ СН'!$F$14+СВЦЭМ!$D$10+'СЕТ СН'!$F$8*'СЕТ СН'!$F$9-'СЕТ СН'!$F$26</f>
        <v>2130.4071161800002</v>
      </c>
      <c r="I16" s="36">
        <f>SUMIFS(СВЦЭМ!$D$39:$D$782,СВЦЭМ!$A$39:$A$782,$A16,СВЦЭМ!$B$39:$B$782,I$11)+'СЕТ СН'!$F$14+СВЦЭМ!$D$10+'СЕТ СН'!$F$8*'СЕТ СН'!$F$9-'СЕТ СН'!$F$26</f>
        <v>2089.51199795</v>
      </c>
      <c r="J16" s="36">
        <f>SUMIFS(СВЦЭМ!$D$39:$D$782,СВЦЭМ!$A$39:$A$782,$A16,СВЦЭМ!$B$39:$B$782,J$11)+'СЕТ СН'!$F$14+СВЦЭМ!$D$10+'СЕТ СН'!$F$8*'СЕТ СН'!$F$9-'СЕТ СН'!$F$26</f>
        <v>1995.1053669</v>
      </c>
      <c r="K16" s="36">
        <f>SUMIFS(СВЦЭМ!$D$39:$D$782,СВЦЭМ!$A$39:$A$782,$A16,СВЦЭМ!$B$39:$B$782,K$11)+'СЕТ СН'!$F$14+СВЦЭМ!$D$10+'СЕТ СН'!$F$8*'СЕТ СН'!$F$9-'СЕТ СН'!$F$26</f>
        <v>1936.81325393</v>
      </c>
      <c r="L16" s="36">
        <f>SUMIFS(СВЦЭМ!$D$39:$D$782,СВЦЭМ!$A$39:$A$782,$A16,СВЦЭМ!$B$39:$B$782,L$11)+'СЕТ СН'!$F$14+СВЦЭМ!$D$10+'СЕТ СН'!$F$8*'СЕТ СН'!$F$9-'СЕТ СН'!$F$26</f>
        <v>1887.12126244</v>
      </c>
      <c r="M16" s="36">
        <f>SUMIFS(СВЦЭМ!$D$39:$D$782,СВЦЭМ!$A$39:$A$782,$A16,СВЦЭМ!$B$39:$B$782,M$11)+'СЕТ СН'!$F$14+СВЦЭМ!$D$10+'СЕТ СН'!$F$8*'СЕТ СН'!$F$9-'СЕТ СН'!$F$26</f>
        <v>1878.15979823</v>
      </c>
      <c r="N16" s="36">
        <f>SUMIFS(СВЦЭМ!$D$39:$D$782,СВЦЭМ!$A$39:$A$782,$A16,СВЦЭМ!$B$39:$B$782,N$11)+'СЕТ СН'!$F$14+СВЦЭМ!$D$10+'СЕТ СН'!$F$8*'СЕТ СН'!$F$9-'СЕТ СН'!$F$26</f>
        <v>1886.64397596</v>
      </c>
      <c r="O16" s="36">
        <f>SUMIFS(СВЦЭМ!$D$39:$D$782,СВЦЭМ!$A$39:$A$782,$A16,СВЦЭМ!$B$39:$B$782,O$11)+'СЕТ СН'!$F$14+СВЦЭМ!$D$10+'СЕТ СН'!$F$8*'СЕТ СН'!$F$9-'СЕТ СН'!$F$26</f>
        <v>1918.9099325499999</v>
      </c>
      <c r="P16" s="36">
        <f>SUMIFS(СВЦЭМ!$D$39:$D$782,СВЦЭМ!$A$39:$A$782,$A16,СВЦЭМ!$B$39:$B$782,P$11)+'СЕТ СН'!$F$14+СВЦЭМ!$D$10+'СЕТ СН'!$F$8*'СЕТ СН'!$F$9-'СЕТ СН'!$F$26</f>
        <v>1937.0249937199999</v>
      </c>
      <c r="Q16" s="36">
        <f>SUMIFS(СВЦЭМ!$D$39:$D$782,СВЦЭМ!$A$39:$A$782,$A16,СВЦЭМ!$B$39:$B$782,Q$11)+'СЕТ СН'!$F$14+СВЦЭМ!$D$10+'СЕТ СН'!$F$8*'СЕТ СН'!$F$9-'СЕТ СН'!$F$26</f>
        <v>1957.58629793</v>
      </c>
      <c r="R16" s="36">
        <f>SUMIFS(СВЦЭМ!$D$39:$D$782,СВЦЭМ!$A$39:$A$782,$A16,СВЦЭМ!$B$39:$B$782,R$11)+'СЕТ СН'!$F$14+СВЦЭМ!$D$10+'СЕТ СН'!$F$8*'СЕТ СН'!$F$9-'СЕТ СН'!$F$26</f>
        <v>1975.9844998399999</v>
      </c>
      <c r="S16" s="36">
        <f>SUMIFS(СВЦЭМ!$D$39:$D$782,СВЦЭМ!$A$39:$A$782,$A16,СВЦЭМ!$B$39:$B$782,S$11)+'СЕТ СН'!$F$14+СВЦЭМ!$D$10+'СЕТ СН'!$F$8*'СЕТ СН'!$F$9-'СЕТ СН'!$F$26</f>
        <v>1959.7694517299999</v>
      </c>
      <c r="T16" s="36">
        <f>SUMIFS(СВЦЭМ!$D$39:$D$782,СВЦЭМ!$A$39:$A$782,$A16,СВЦЭМ!$B$39:$B$782,T$11)+'СЕТ СН'!$F$14+СВЦЭМ!$D$10+'СЕТ СН'!$F$8*'СЕТ СН'!$F$9-'СЕТ СН'!$F$26</f>
        <v>1918.5384480499999</v>
      </c>
      <c r="U16" s="36">
        <f>SUMIFS(СВЦЭМ!$D$39:$D$782,СВЦЭМ!$A$39:$A$782,$A16,СВЦЭМ!$B$39:$B$782,U$11)+'СЕТ СН'!$F$14+СВЦЭМ!$D$10+'СЕТ СН'!$F$8*'СЕТ СН'!$F$9-'СЕТ СН'!$F$26</f>
        <v>1911.1122253799999</v>
      </c>
      <c r="V16" s="36">
        <f>SUMIFS(СВЦЭМ!$D$39:$D$782,СВЦЭМ!$A$39:$A$782,$A16,СВЦЭМ!$B$39:$B$782,V$11)+'СЕТ СН'!$F$14+СВЦЭМ!$D$10+'СЕТ СН'!$F$8*'СЕТ СН'!$F$9-'СЕТ СН'!$F$26</f>
        <v>1873.56296292</v>
      </c>
      <c r="W16" s="36">
        <f>SUMIFS(СВЦЭМ!$D$39:$D$782,СВЦЭМ!$A$39:$A$782,$A16,СВЦЭМ!$B$39:$B$782,W$11)+'СЕТ СН'!$F$14+СВЦЭМ!$D$10+'СЕТ СН'!$F$8*'СЕТ СН'!$F$9-'СЕТ СН'!$F$26</f>
        <v>1838.24650716</v>
      </c>
      <c r="X16" s="36">
        <f>SUMIFS(СВЦЭМ!$D$39:$D$782,СВЦЭМ!$A$39:$A$782,$A16,СВЦЭМ!$B$39:$B$782,X$11)+'СЕТ СН'!$F$14+СВЦЭМ!$D$10+'СЕТ СН'!$F$8*'СЕТ СН'!$F$9-'СЕТ СН'!$F$26</f>
        <v>1888.2511775400001</v>
      </c>
      <c r="Y16" s="36">
        <f>SUMIFS(СВЦЭМ!$D$39:$D$782,СВЦЭМ!$A$39:$A$782,$A16,СВЦЭМ!$B$39:$B$782,Y$11)+'СЕТ СН'!$F$14+СВЦЭМ!$D$10+'СЕТ СН'!$F$8*'СЕТ СН'!$F$9-'СЕТ СН'!$F$26</f>
        <v>1955.1793211199999</v>
      </c>
    </row>
    <row r="17" spans="1:25" ht="15.75" x14ac:dyDescent="0.2">
      <c r="A17" s="35">
        <f t="shared" si="0"/>
        <v>45418</v>
      </c>
      <c r="B17" s="36">
        <f>SUMIFS(СВЦЭМ!$D$39:$D$782,СВЦЭМ!$A$39:$A$782,$A17,СВЦЭМ!$B$39:$B$782,B$11)+'СЕТ СН'!$F$14+СВЦЭМ!$D$10+'СЕТ СН'!$F$8*'СЕТ СН'!$F$9-'СЕТ СН'!$F$26</f>
        <v>1986.5597339599999</v>
      </c>
      <c r="C17" s="36">
        <f>SUMIFS(СВЦЭМ!$D$39:$D$782,СВЦЭМ!$A$39:$A$782,$A17,СВЦЭМ!$B$39:$B$782,C$11)+'СЕТ СН'!$F$14+СВЦЭМ!$D$10+'СЕТ СН'!$F$8*'СЕТ СН'!$F$9-'СЕТ СН'!$F$26</f>
        <v>2000.40848504</v>
      </c>
      <c r="D17" s="36">
        <f>SUMIFS(СВЦЭМ!$D$39:$D$782,СВЦЭМ!$A$39:$A$782,$A17,СВЦЭМ!$B$39:$B$782,D$11)+'СЕТ СН'!$F$14+СВЦЭМ!$D$10+'СЕТ СН'!$F$8*'СЕТ СН'!$F$9-'СЕТ СН'!$F$26</f>
        <v>2062.3427558399999</v>
      </c>
      <c r="E17" s="36">
        <f>SUMIFS(СВЦЭМ!$D$39:$D$782,СВЦЭМ!$A$39:$A$782,$A17,СВЦЭМ!$B$39:$B$782,E$11)+'СЕТ СН'!$F$14+СВЦЭМ!$D$10+'СЕТ СН'!$F$8*'СЕТ СН'!$F$9-'СЕТ СН'!$F$26</f>
        <v>2107.2553268900001</v>
      </c>
      <c r="F17" s="36">
        <f>SUMIFS(СВЦЭМ!$D$39:$D$782,СВЦЭМ!$A$39:$A$782,$A17,СВЦЭМ!$B$39:$B$782,F$11)+'СЕТ СН'!$F$14+СВЦЭМ!$D$10+'СЕТ СН'!$F$8*'СЕТ СН'!$F$9-'СЕТ СН'!$F$26</f>
        <v>2097.9709881100002</v>
      </c>
      <c r="G17" s="36">
        <f>SUMIFS(СВЦЭМ!$D$39:$D$782,СВЦЭМ!$A$39:$A$782,$A17,СВЦЭМ!$B$39:$B$782,G$11)+'СЕТ СН'!$F$14+СВЦЭМ!$D$10+'СЕТ СН'!$F$8*'СЕТ СН'!$F$9-'СЕТ СН'!$F$26</f>
        <v>2080.8501623500001</v>
      </c>
      <c r="H17" s="36">
        <f>SUMIFS(СВЦЭМ!$D$39:$D$782,СВЦЭМ!$A$39:$A$782,$A17,СВЦЭМ!$B$39:$B$782,H$11)+'СЕТ СН'!$F$14+СВЦЭМ!$D$10+'СЕТ СН'!$F$8*'СЕТ СН'!$F$9-'СЕТ СН'!$F$26</f>
        <v>2051.6554227699999</v>
      </c>
      <c r="I17" s="36">
        <f>SUMIFS(СВЦЭМ!$D$39:$D$782,СВЦЭМ!$A$39:$A$782,$A17,СВЦЭМ!$B$39:$B$782,I$11)+'СЕТ СН'!$F$14+СВЦЭМ!$D$10+'СЕТ СН'!$F$8*'СЕТ СН'!$F$9-'СЕТ СН'!$F$26</f>
        <v>2007.7223358399999</v>
      </c>
      <c r="J17" s="36">
        <f>SUMIFS(СВЦЭМ!$D$39:$D$782,СВЦЭМ!$A$39:$A$782,$A17,СВЦЭМ!$B$39:$B$782,J$11)+'СЕТ СН'!$F$14+СВЦЭМ!$D$10+'СЕТ СН'!$F$8*'СЕТ СН'!$F$9-'СЕТ СН'!$F$26</f>
        <v>1979.7615909799999</v>
      </c>
      <c r="K17" s="36">
        <f>SUMIFS(СВЦЭМ!$D$39:$D$782,СВЦЭМ!$A$39:$A$782,$A17,СВЦЭМ!$B$39:$B$782,K$11)+'СЕТ СН'!$F$14+СВЦЭМ!$D$10+'СЕТ СН'!$F$8*'СЕТ СН'!$F$9-'СЕТ СН'!$F$26</f>
        <v>1984.8993336799999</v>
      </c>
      <c r="L17" s="36">
        <f>SUMIFS(СВЦЭМ!$D$39:$D$782,СВЦЭМ!$A$39:$A$782,$A17,СВЦЭМ!$B$39:$B$782,L$11)+'СЕТ СН'!$F$14+СВЦЭМ!$D$10+'СЕТ СН'!$F$8*'СЕТ СН'!$F$9-'СЕТ СН'!$F$26</f>
        <v>1951.7335769900001</v>
      </c>
      <c r="M17" s="36">
        <f>SUMIFS(СВЦЭМ!$D$39:$D$782,СВЦЭМ!$A$39:$A$782,$A17,СВЦЭМ!$B$39:$B$782,M$11)+'СЕТ СН'!$F$14+СВЦЭМ!$D$10+'СЕТ СН'!$F$8*'СЕТ СН'!$F$9-'СЕТ СН'!$F$26</f>
        <v>1956.4449766600001</v>
      </c>
      <c r="N17" s="36">
        <f>SUMIFS(СВЦЭМ!$D$39:$D$782,СВЦЭМ!$A$39:$A$782,$A17,СВЦЭМ!$B$39:$B$782,N$11)+'СЕТ СН'!$F$14+СВЦЭМ!$D$10+'СЕТ СН'!$F$8*'СЕТ СН'!$F$9-'СЕТ СН'!$F$26</f>
        <v>1961.85718391</v>
      </c>
      <c r="O17" s="36">
        <f>SUMIFS(СВЦЭМ!$D$39:$D$782,СВЦЭМ!$A$39:$A$782,$A17,СВЦЭМ!$B$39:$B$782,O$11)+'СЕТ СН'!$F$14+СВЦЭМ!$D$10+'СЕТ СН'!$F$8*'СЕТ СН'!$F$9-'СЕТ СН'!$F$26</f>
        <v>1968.50775531</v>
      </c>
      <c r="P17" s="36">
        <f>SUMIFS(СВЦЭМ!$D$39:$D$782,СВЦЭМ!$A$39:$A$782,$A17,СВЦЭМ!$B$39:$B$782,P$11)+'СЕТ СН'!$F$14+СВЦЭМ!$D$10+'СЕТ СН'!$F$8*'СЕТ СН'!$F$9-'СЕТ СН'!$F$26</f>
        <v>1976.69330337</v>
      </c>
      <c r="Q17" s="36">
        <f>SUMIFS(СВЦЭМ!$D$39:$D$782,СВЦЭМ!$A$39:$A$782,$A17,СВЦЭМ!$B$39:$B$782,Q$11)+'СЕТ СН'!$F$14+СВЦЭМ!$D$10+'СЕТ СН'!$F$8*'СЕТ СН'!$F$9-'СЕТ СН'!$F$26</f>
        <v>1991.40513801</v>
      </c>
      <c r="R17" s="36">
        <f>SUMIFS(СВЦЭМ!$D$39:$D$782,СВЦЭМ!$A$39:$A$782,$A17,СВЦЭМ!$B$39:$B$782,R$11)+'СЕТ СН'!$F$14+СВЦЭМ!$D$10+'СЕТ СН'!$F$8*'СЕТ СН'!$F$9-'СЕТ СН'!$F$26</f>
        <v>1993.4619943999999</v>
      </c>
      <c r="S17" s="36">
        <f>SUMIFS(СВЦЭМ!$D$39:$D$782,СВЦЭМ!$A$39:$A$782,$A17,СВЦЭМ!$B$39:$B$782,S$11)+'СЕТ СН'!$F$14+СВЦЭМ!$D$10+'СЕТ СН'!$F$8*'СЕТ СН'!$F$9-'СЕТ СН'!$F$26</f>
        <v>1979.0112271400001</v>
      </c>
      <c r="T17" s="36">
        <f>SUMIFS(СВЦЭМ!$D$39:$D$782,СВЦЭМ!$A$39:$A$782,$A17,СВЦЭМ!$B$39:$B$782,T$11)+'СЕТ СН'!$F$14+СВЦЭМ!$D$10+'СЕТ СН'!$F$8*'СЕТ СН'!$F$9-'СЕТ СН'!$F$26</f>
        <v>1959.75658088</v>
      </c>
      <c r="U17" s="36">
        <f>SUMIFS(СВЦЭМ!$D$39:$D$782,СВЦЭМ!$A$39:$A$782,$A17,СВЦЭМ!$B$39:$B$782,U$11)+'СЕТ СН'!$F$14+СВЦЭМ!$D$10+'СЕТ СН'!$F$8*'СЕТ СН'!$F$9-'СЕТ СН'!$F$26</f>
        <v>1954.35638552</v>
      </c>
      <c r="V17" s="36">
        <f>SUMIFS(СВЦЭМ!$D$39:$D$782,СВЦЭМ!$A$39:$A$782,$A17,СВЦЭМ!$B$39:$B$782,V$11)+'СЕТ СН'!$F$14+СВЦЭМ!$D$10+'СЕТ СН'!$F$8*'СЕТ СН'!$F$9-'СЕТ СН'!$F$26</f>
        <v>1941.1897273100001</v>
      </c>
      <c r="W17" s="36">
        <f>SUMIFS(СВЦЭМ!$D$39:$D$782,СВЦЭМ!$A$39:$A$782,$A17,СВЦЭМ!$B$39:$B$782,W$11)+'СЕТ СН'!$F$14+СВЦЭМ!$D$10+'СЕТ СН'!$F$8*'СЕТ СН'!$F$9-'СЕТ СН'!$F$26</f>
        <v>1915.92307983</v>
      </c>
      <c r="X17" s="36">
        <f>SUMIFS(СВЦЭМ!$D$39:$D$782,СВЦЭМ!$A$39:$A$782,$A17,СВЦЭМ!$B$39:$B$782,X$11)+'СЕТ СН'!$F$14+СВЦЭМ!$D$10+'СЕТ СН'!$F$8*'СЕТ СН'!$F$9-'СЕТ СН'!$F$26</f>
        <v>1962.7367513199999</v>
      </c>
      <c r="Y17" s="36">
        <f>SUMIFS(СВЦЭМ!$D$39:$D$782,СВЦЭМ!$A$39:$A$782,$A17,СВЦЭМ!$B$39:$B$782,Y$11)+'СЕТ СН'!$F$14+СВЦЭМ!$D$10+'СЕТ СН'!$F$8*'СЕТ СН'!$F$9-'СЕТ СН'!$F$26</f>
        <v>1982.6655667699999</v>
      </c>
    </row>
    <row r="18" spans="1:25" ht="15.75" x14ac:dyDescent="0.2">
      <c r="A18" s="35">
        <f t="shared" si="0"/>
        <v>45419</v>
      </c>
      <c r="B18" s="36">
        <f>SUMIFS(СВЦЭМ!$D$39:$D$782,СВЦЭМ!$A$39:$A$782,$A18,СВЦЭМ!$B$39:$B$782,B$11)+'СЕТ СН'!$F$14+СВЦЭМ!$D$10+'СЕТ СН'!$F$8*'СЕТ СН'!$F$9-'СЕТ СН'!$F$26</f>
        <v>1994.8580194199999</v>
      </c>
      <c r="C18" s="36">
        <f>SUMIFS(СВЦЭМ!$D$39:$D$782,СВЦЭМ!$A$39:$A$782,$A18,СВЦЭМ!$B$39:$B$782,C$11)+'СЕТ СН'!$F$14+СВЦЭМ!$D$10+'СЕТ СН'!$F$8*'СЕТ СН'!$F$9-'СЕТ СН'!$F$26</f>
        <v>2084.1585859900001</v>
      </c>
      <c r="D18" s="36">
        <f>SUMIFS(СВЦЭМ!$D$39:$D$782,СВЦЭМ!$A$39:$A$782,$A18,СВЦЭМ!$B$39:$B$782,D$11)+'СЕТ СН'!$F$14+СВЦЭМ!$D$10+'СЕТ СН'!$F$8*'СЕТ СН'!$F$9-'СЕТ СН'!$F$26</f>
        <v>2191.5059633599999</v>
      </c>
      <c r="E18" s="36">
        <f>SUMIFS(СВЦЭМ!$D$39:$D$782,СВЦЭМ!$A$39:$A$782,$A18,СВЦЭМ!$B$39:$B$782,E$11)+'СЕТ СН'!$F$14+СВЦЭМ!$D$10+'СЕТ СН'!$F$8*'СЕТ СН'!$F$9-'СЕТ СН'!$F$26</f>
        <v>2211.5049131700002</v>
      </c>
      <c r="F18" s="36">
        <f>SUMIFS(СВЦЭМ!$D$39:$D$782,СВЦЭМ!$A$39:$A$782,$A18,СВЦЭМ!$B$39:$B$782,F$11)+'СЕТ СН'!$F$14+СВЦЭМ!$D$10+'СЕТ СН'!$F$8*'СЕТ СН'!$F$9-'СЕТ СН'!$F$26</f>
        <v>2229.6589606500002</v>
      </c>
      <c r="G18" s="36">
        <f>SUMIFS(СВЦЭМ!$D$39:$D$782,СВЦЭМ!$A$39:$A$782,$A18,СВЦЭМ!$B$39:$B$782,G$11)+'СЕТ СН'!$F$14+СВЦЭМ!$D$10+'СЕТ СН'!$F$8*'СЕТ СН'!$F$9-'СЕТ СН'!$F$26</f>
        <v>2189.0121417099999</v>
      </c>
      <c r="H18" s="36">
        <f>SUMIFS(СВЦЭМ!$D$39:$D$782,СВЦЭМ!$A$39:$A$782,$A18,СВЦЭМ!$B$39:$B$782,H$11)+'СЕТ СН'!$F$14+СВЦЭМ!$D$10+'СЕТ СН'!$F$8*'СЕТ СН'!$F$9-'СЕТ СН'!$F$26</f>
        <v>2123.3943406500002</v>
      </c>
      <c r="I18" s="36">
        <f>SUMIFS(СВЦЭМ!$D$39:$D$782,СВЦЭМ!$A$39:$A$782,$A18,СВЦЭМ!$B$39:$B$782,I$11)+'СЕТ СН'!$F$14+СВЦЭМ!$D$10+'СЕТ СН'!$F$8*'СЕТ СН'!$F$9-'СЕТ СН'!$F$26</f>
        <v>2041.03310607</v>
      </c>
      <c r="J18" s="36">
        <f>SUMIFS(СВЦЭМ!$D$39:$D$782,СВЦЭМ!$A$39:$A$782,$A18,СВЦЭМ!$B$39:$B$782,J$11)+'СЕТ СН'!$F$14+СВЦЭМ!$D$10+'СЕТ СН'!$F$8*'СЕТ СН'!$F$9-'СЕТ СН'!$F$26</f>
        <v>1982.44765611</v>
      </c>
      <c r="K18" s="36">
        <f>SUMIFS(СВЦЭМ!$D$39:$D$782,СВЦЭМ!$A$39:$A$782,$A18,СВЦЭМ!$B$39:$B$782,K$11)+'СЕТ СН'!$F$14+СВЦЭМ!$D$10+'СЕТ СН'!$F$8*'СЕТ СН'!$F$9-'СЕТ СН'!$F$26</f>
        <v>1973.15800104</v>
      </c>
      <c r="L18" s="36">
        <f>SUMIFS(СВЦЭМ!$D$39:$D$782,СВЦЭМ!$A$39:$A$782,$A18,СВЦЭМ!$B$39:$B$782,L$11)+'СЕТ СН'!$F$14+СВЦЭМ!$D$10+'СЕТ СН'!$F$8*'СЕТ СН'!$F$9-'СЕТ СН'!$F$26</f>
        <v>1931.3017599499999</v>
      </c>
      <c r="M18" s="36">
        <f>SUMIFS(СВЦЭМ!$D$39:$D$782,СВЦЭМ!$A$39:$A$782,$A18,СВЦЭМ!$B$39:$B$782,M$11)+'СЕТ СН'!$F$14+СВЦЭМ!$D$10+'СЕТ СН'!$F$8*'СЕТ СН'!$F$9-'СЕТ СН'!$F$26</f>
        <v>1943.7494403799999</v>
      </c>
      <c r="N18" s="36">
        <f>SUMIFS(СВЦЭМ!$D$39:$D$782,СВЦЭМ!$A$39:$A$782,$A18,СВЦЭМ!$B$39:$B$782,N$11)+'СЕТ СН'!$F$14+СВЦЭМ!$D$10+'СЕТ СН'!$F$8*'СЕТ СН'!$F$9-'СЕТ СН'!$F$26</f>
        <v>1935.44270749</v>
      </c>
      <c r="O18" s="36">
        <f>SUMIFS(СВЦЭМ!$D$39:$D$782,СВЦЭМ!$A$39:$A$782,$A18,СВЦЭМ!$B$39:$B$782,O$11)+'СЕТ СН'!$F$14+СВЦЭМ!$D$10+'СЕТ СН'!$F$8*'СЕТ СН'!$F$9-'СЕТ СН'!$F$26</f>
        <v>1954.4369090099999</v>
      </c>
      <c r="P18" s="36">
        <f>SUMIFS(СВЦЭМ!$D$39:$D$782,СВЦЭМ!$A$39:$A$782,$A18,СВЦЭМ!$B$39:$B$782,P$11)+'СЕТ СН'!$F$14+СВЦЭМ!$D$10+'СЕТ СН'!$F$8*'СЕТ СН'!$F$9-'СЕТ СН'!$F$26</f>
        <v>1969.7425453000001</v>
      </c>
      <c r="Q18" s="36">
        <f>SUMIFS(СВЦЭМ!$D$39:$D$782,СВЦЭМ!$A$39:$A$782,$A18,СВЦЭМ!$B$39:$B$782,Q$11)+'СЕТ СН'!$F$14+СВЦЭМ!$D$10+'СЕТ СН'!$F$8*'СЕТ СН'!$F$9-'СЕТ СН'!$F$26</f>
        <v>2003.7902180199999</v>
      </c>
      <c r="R18" s="36">
        <f>SUMIFS(СВЦЭМ!$D$39:$D$782,СВЦЭМ!$A$39:$A$782,$A18,СВЦЭМ!$B$39:$B$782,R$11)+'СЕТ СН'!$F$14+СВЦЭМ!$D$10+'СЕТ СН'!$F$8*'СЕТ СН'!$F$9-'СЕТ СН'!$F$26</f>
        <v>2014.50456919</v>
      </c>
      <c r="S18" s="36">
        <f>SUMIFS(СВЦЭМ!$D$39:$D$782,СВЦЭМ!$A$39:$A$782,$A18,СВЦЭМ!$B$39:$B$782,S$11)+'СЕТ СН'!$F$14+СВЦЭМ!$D$10+'СЕТ СН'!$F$8*'СЕТ СН'!$F$9-'СЕТ СН'!$F$26</f>
        <v>1984.4762616099999</v>
      </c>
      <c r="T18" s="36">
        <f>SUMIFS(СВЦЭМ!$D$39:$D$782,СВЦЭМ!$A$39:$A$782,$A18,СВЦЭМ!$B$39:$B$782,T$11)+'СЕТ СН'!$F$14+СВЦЭМ!$D$10+'СЕТ СН'!$F$8*'СЕТ СН'!$F$9-'СЕТ СН'!$F$26</f>
        <v>1951.8986537199999</v>
      </c>
      <c r="U18" s="36">
        <f>SUMIFS(СВЦЭМ!$D$39:$D$782,СВЦЭМ!$A$39:$A$782,$A18,СВЦЭМ!$B$39:$B$782,U$11)+'СЕТ СН'!$F$14+СВЦЭМ!$D$10+'СЕТ СН'!$F$8*'СЕТ СН'!$F$9-'СЕТ СН'!$F$26</f>
        <v>1952.1965723999999</v>
      </c>
      <c r="V18" s="36">
        <f>SUMIFS(СВЦЭМ!$D$39:$D$782,СВЦЭМ!$A$39:$A$782,$A18,СВЦЭМ!$B$39:$B$782,V$11)+'СЕТ СН'!$F$14+СВЦЭМ!$D$10+'СЕТ СН'!$F$8*'СЕТ СН'!$F$9-'СЕТ СН'!$F$26</f>
        <v>1925.78013259</v>
      </c>
      <c r="W18" s="36">
        <f>SUMIFS(СВЦЭМ!$D$39:$D$782,СВЦЭМ!$A$39:$A$782,$A18,СВЦЭМ!$B$39:$B$782,W$11)+'СЕТ СН'!$F$14+СВЦЭМ!$D$10+'СЕТ СН'!$F$8*'СЕТ СН'!$F$9-'СЕТ СН'!$F$26</f>
        <v>1896.89742744</v>
      </c>
      <c r="X18" s="36">
        <f>SUMIFS(СВЦЭМ!$D$39:$D$782,СВЦЭМ!$A$39:$A$782,$A18,СВЦЭМ!$B$39:$B$782,X$11)+'СЕТ СН'!$F$14+СВЦЭМ!$D$10+'СЕТ СН'!$F$8*'СЕТ СН'!$F$9-'СЕТ СН'!$F$26</f>
        <v>1936.87597033</v>
      </c>
      <c r="Y18" s="36">
        <f>SUMIFS(СВЦЭМ!$D$39:$D$782,СВЦЭМ!$A$39:$A$782,$A18,СВЦЭМ!$B$39:$B$782,Y$11)+'СЕТ СН'!$F$14+СВЦЭМ!$D$10+'СЕТ СН'!$F$8*'СЕТ СН'!$F$9-'СЕТ СН'!$F$26</f>
        <v>1970.95517404</v>
      </c>
    </row>
    <row r="19" spans="1:25" ht="15.75" x14ac:dyDescent="0.2">
      <c r="A19" s="35">
        <f t="shared" si="0"/>
        <v>45420</v>
      </c>
      <c r="B19" s="36">
        <f>SUMIFS(СВЦЭМ!$D$39:$D$782,СВЦЭМ!$A$39:$A$782,$A19,СВЦЭМ!$B$39:$B$782,B$11)+'СЕТ СН'!$F$14+СВЦЭМ!$D$10+'СЕТ СН'!$F$8*'СЕТ СН'!$F$9-'СЕТ СН'!$F$26</f>
        <v>1964.59472749</v>
      </c>
      <c r="C19" s="36">
        <f>SUMIFS(СВЦЭМ!$D$39:$D$782,СВЦЭМ!$A$39:$A$782,$A19,СВЦЭМ!$B$39:$B$782,C$11)+'СЕТ СН'!$F$14+СВЦЭМ!$D$10+'СЕТ СН'!$F$8*'СЕТ СН'!$F$9-'СЕТ СН'!$F$26</f>
        <v>2020.19607421</v>
      </c>
      <c r="D19" s="36">
        <f>SUMIFS(СВЦЭМ!$D$39:$D$782,СВЦЭМ!$A$39:$A$782,$A19,СВЦЭМ!$B$39:$B$782,D$11)+'СЕТ СН'!$F$14+СВЦЭМ!$D$10+'СЕТ СН'!$F$8*'СЕТ СН'!$F$9-'СЕТ СН'!$F$26</f>
        <v>2064.1747133700001</v>
      </c>
      <c r="E19" s="36">
        <f>SUMIFS(СВЦЭМ!$D$39:$D$782,СВЦЭМ!$A$39:$A$782,$A19,СВЦЭМ!$B$39:$B$782,E$11)+'СЕТ СН'!$F$14+СВЦЭМ!$D$10+'СЕТ СН'!$F$8*'СЕТ СН'!$F$9-'СЕТ СН'!$F$26</f>
        <v>2090.1613767500003</v>
      </c>
      <c r="F19" s="36">
        <f>SUMIFS(СВЦЭМ!$D$39:$D$782,СВЦЭМ!$A$39:$A$782,$A19,СВЦЭМ!$B$39:$B$782,F$11)+'СЕТ СН'!$F$14+СВЦЭМ!$D$10+'СЕТ СН'!$F$8*'СЕТ СН'!$F$9-'СЕТ СН'!$F$26</f>
        <v>2105.3657362500003</v>
      </c>
      <c r="G19" s="36">
        <f>SUMIFS(СВЦЭМ!$D$39:$D$782,СВЦЭМ!$A$39:$A$782,$A19,СВЦЭМ!$B$39:$B$782,G$11)+'СЕТ СН'!$F$14+СВЦЭМ!$D$10+'СЕТ СН'!$F$8*'СЕТ СН'!$F$9-'СЕТ СН'!$F$26</f>
        <v>2077.6472123600001</v>
      </c>
      <c r="H19" s="36">
        <f>SUMIFS(СВЦЭМ!$D$39:$D$782,СВЦЭМ!$A$39:$A$782,$A19,СВЦЭМ!$B$39:$B$782,H$11)+'СЕТ СН'!$F$14+СВЦЭМ!$D$10+'СЕТ СН'!$F$8*'СЕТ СН'!$F$9-'СЕТ СН'!$F$26</f>
        <v>2014.31213288</v>
      </c>
      <c r="I19" s="36">
        <f>SUMIFS(СВЦЭМ!$D$39:$D$782,СВЦЭМ!$A$39:$A$782,$A19,СВЦЭМ!$B$39:$B$782,I$11)+'СЕТ СН'!$F$14+СВЦЭМ!$D$10+'СЕТ СН'!$F$8*'СЕТ СН'!$F$9-'СЕТ СН'!$F$26</f>
        <v>1930.1674963</v>
      </c>
      <c r="J19" s="36">
        <f>SUMIFS(СВЦЭМ!$D$39:$D$782,СВЦЭМ!$A$39:$A$782,$A19,СВЦЭМ!$B$39:$B$782,J$11)+'СЕТ СН'!$F$14+СВЦЭМ!$D$10+'СЕТ СН'!$F$8*'СЕТ СН'!$F$9-'СЕТ СН'!$F$26</f>
        <v>1868.4389903399999</v>
      </c>
      <c r="K19" s="36">
        <f>SUMIFS(СВЦЭМ!$D$39:$D$782,СВЦЭМ!$A$39:$A$782,$A19,СВЦЭМ!$B$39:$B$782,K$11)+'СЕТ СН'!$F$14+СВЦЭМ!$D$10+'СЕТ СН'!$F$8*'СЕТ СН'!$F$9-'СЕТ СН'!$F$26</f>
        <v>1856.29838135</v>
      </c>
      <c r="L19" s="36">
        <f>SUMIFS(СВЦЭМ!$D$39:$D$782,СВЦЭМ!$A$39:$A$782,$A19,СВЦЭМ!$B$39:$B$782,L$11)+'СЕТ СН'!$F$14+СВЦЭМ!$D$10+'СЕТ СН'!$F$8*'СЕТ СН'!$F$9-'СЕТ СН'!$F$26</f>
        <v>1837.84358873</v>
      </c>
      <c r="M19" s="36">
        <f>SUMIFS(СВЦЭМ!$D$39:$D$782,СВЦЭМ!$A$39:$A$782,$A19,СВЦЭМ!$B$39:$B$782,M$11)+'СЕТ СН'!$F$14+СВЦЭМ!$D$10+'СЕТ СН'!$F$8*'СЕТ СН'!$F$9-'СЕТ СН'!$F$26</f>
        <v>1835.7057883800001</v>
      </c>
      <c r="N19" s="36">
        <f>SUMIFS(СВЦЭМ!$D$39:$D$782,СВЦЭМ!$A$39:$A$782,$A19,СВЦЭМ!$B$39:$B$782,N$11)+'СЕТ СН'!$F$14+СВЦЭМ!$D$10+'СЕТ СН'!$F$8*'СЕТ СН'!$F$9-'СЕТ СН'!$F$26</f>
        <v>1839.6282216899999</v>
      </c>
      <c r="O19" s="36">
        <f>SUMIFS(СВЦЭМ!$D$39:$D$782,СВЦЭМ!$A$39:$A$782,$A19,СВЦЭМ!$B$39:$B$782,O$11)+'СЕТ СН'!$F$14+СВЦЭМ!$D$10+'СЕТ СН'!$F$8*'СЕТ СН'!$F$9-'СЕТ СН'!$F$26</f>
        <v>1863.8953397</v>
      </c>
      <c r="P19" s="36">
        <f>SUMIFS(СВЦЭМ!$D$39:$D$782,СВЦЭМ!$A$39:$A$782,$A19,СВЦЭМ!$B$39:$B$782,P$11)+'СЕТ СН'!$F$14+СВЦЭМ!$D$10+'СЕТ СН'!$F$8*'СЕТ СН'!$F$9-'СЕТ СН'!$F$26</f>
        <v>1877.67017547</v>
      </c>
      <c r="Q19" s="36">
        <f>SUMIFS(СВЦЭМ!$D$39:$D$782,СВЦЭМ!$A$39:$A$782,$A19,СВЦЭМ!$B$39:$B$782,Q$11)+'СЕТ СН'!$F$14+СВЦЭМ!$D$10+'СЕТ СН'!$F$8*'СЕТ СН'!$F$9-'СЕТ СН'!$F$26</f>
        <v>1901.93806255</v>
      </c>
      <c r="R19" s="36">
        <f>SUMIFS(СВЦЭМ!$D$39:$D$782,СВЦЭМ!$A$39:$A$782,$A19,СВЦЭМ!$B$39:$B$782,R$11)+'СЕТ СН'!$F$14+СВЦЭМ!$D$10+'СЕТ СН'!$F$8*'СЕТ СН'!$F$9-'СЕТ СН'!$F$26</f>
        <v>1905.2510447</v>
      </c>
      <c r="S19" s="36">
        <f>SUMIFS(СВЦЭМ!$D$39:$D$782,СВЦЭМ!$A$39:$A$782,$A19,СВЦЭМ!$B$39:$B$782,S$11)+'СЕТ СН'!$F$14+СВЦЭМ!$D$10+'СЕТ СН'!$F$8*'СЕТ СН'!$F$9-'СЕТ СН'!$F$26</f>
        <v>1894.7586226799999</v>
      </c>
      <c r="T19" s="36">
        <f>SUMIFS(СВЦЭМ!$D$39:$D$782,СВЦЭМ!$A$39:$A$782,$A19,СВЦЭМ!$B$39:$B$782,T$11)+'СЕТ СН'!$F$14+СВЦЭМ!$D$10+'СЕТ СН'!$F$8*'СЕТ СН'!$F$9-'СЕТ СН'!$F$26</f>
        <v>1879.6968681599999</v>
      </c>
      <c r="U19" s="36">
        <f>SUMIFS(СВЦЭМ!$D$39:$D$782,СВЦЭМ!$A$39:$A$782,$A19,СВЦЭМ!$B$39:$B$782,U$11)+'СЕТ СН'!$F$14+СВЦЭМ!$D$10+'СЕТ СН'!$F$8*'СЕТ СН'!$F$9-'СЕТ СН'!$F$26</f>
        <v>1865.1475520399999</v>
      </c>
      <c r="V19" s="36">
        <f>SUMIFS(СВЦЭМ!$D$39:$D$782,СВЦЭМ!$A$39:$A$782,$A19,СВЦЭМ!$B$39:$B$782,V$11)+'СЕТ СН'!$F$14+СВЦЭМ!$D$10+'СЕТ СН'!$F$8*'СЕТ СН'!$F$9-'СЕТ СН'!$F$26</f>
        <v>1843.91966536</v>
      </c>
      <c r="W19" s="36">
        <f>SUMIFS(СВЦЭМ!$D$39:$D$782,СВЦЭМ!$A$39:$A$782,$A19,СВЦЭМ!$B$39:$B$782,W$11)+'СЕТ СН'!$F$14+СВЦЭМ!$D$10+'СЕТ СН'!$F$8*'СЕТ СН'!$F$9-'СЕТ СН'!$F$26</f>
        <v>1815.0928487199999</v>
      </c>
      <c r="X19" s="36">
        <f>SUMIFS(СВЦЭМ!$D$39:$D$782,СВЦЭМ!$A$39:$A$782,$A19,СВЦЭМ!$B$39:$B$782,X$11)+'СЕТ СН'!$F$14+СВЦЭМ!$D$10+'СЕТ СН'!$F$8*'СЕТ СН'!$F$9-'СЕТ СН'!$F$26</f>
        <v>1820.1878007</v>
      </c>
      <c r="Y19" s="36">
        <f>SUMIFS(СВЦЭМ!$D$39:$D$782,СВЦЭМ!$A$39:$A$782,$A19,СВЦЭМ!$B$39:$B$782,Y$11)+'СЕТ СН'!$F$14+СВЦЭМ!$D$10+'СЕТ СН'!$F$8*'СЕТ СН'!$F$9-'СЕТ СН'!$F$26</f>
        <v>1842.6258079300001</v>
      </c>
    </row>
    <row r="20" spans="1:25" ht="15.75" x14ac:dyDescent="0.2">
      <c r="A20" s="35">
        <f t="shared" si="0"/>
        <v>45421</v>
      </c>
      <c r="B20" s="36">
        <f>SUMIFS(СВЦЭМ!$D$39:$D$782,СВЦЭМ!$A$39:$A$782,$A20,СВЦЭМ!$B$39:$B$782,B$11)+'СЕТ СН'!$F$14+СВЦЭМ!$D$10+'СЕТ СН'!$F$8*'СЕТ СН'!$F$9-'СЕТ СН'!$F$26</f>
        <v>2004.07438297</v>
      </c>
      <c r="C20" s="36">
        <f>SUMIFS(СВЦЭМ!$D$39:$D$782,СВЦЭМ!$A$39:$A$782,$A20,СВЦЭМ!$B$39:$B$782,C$11)+'СЕТ СН'!$F$14+СВЦЭМ!$D$10+'СЕТ СН'!$F$8*'СЕТ СН'!$F$9-'СЕТ СН'!$F$26</f>
        <v>2064.0037552500003</v>
      </c>
      <c r="D20" s="36">
        <f>SUMIFS(СВЦЭМ!$D$39:$D$782,СВЦЭМ!$A$39:$A$782,$A20,СВЦЭМ!$B$39:$B$782,D$11)+'СЕТ СН'!$F$14+СВЦЭМ!$D$10+'СЕТ СН'!$F$8*'СЕТ СН'!$F$9-'СЕТ СН'!$F$26</f>
        <v>2107.9562275799999</v>
      </c>
      <c r="E20" s="36">
        <f>SUMIFS(СВЦЭМ!$D$39:$D$782,СВЦЭМ!$A$39:$A$782,$A20,СВЦЭМ!$B$39:$B$782,E$11)+'СЕТ СН'!$F$14+СВЦЭМ!$D$10+'СЕТ СН'!$F$8*'СЕТ СН'!$F$9-'СЕТ СН'!$F$26</f>
        <v>2137.2558067300001</v>
      </c>
      <c r="F20" s="36">
        <f>SUMIFS(СВЦЭМ!$D$39:$D$782,СВЦЭМ!$A$39:$A$782,$A20,СВЦЭМ!$B$39:$B$782,F$11)+'СЕТ СН'!$F$14+СВЦЭМ!$D$10+'СЕТ СН'!$F$8*'СЕТ СН'!$F$9-'СЕТ СН'!$F$26</f>
        <v>2137.3237600699999</v>
      </c>
      <c r="G20" s="36">
        <f>SUMIFS(СВЦЭМ!$D$39:$D$782,СВЦЭМ!$A$39:$A$782,$A20,СВЦЭМ!$B$39:$B$782,G$11)+'СЕТ СН'!$F$14+СВЦЭМ!$D$10+'СЕТ СН'!$F$8*'СЕТ СН'!$F$9-'СЕТ СН'!$F$26</f>
        <v>2121.4798821600002</v>
      </c>
      <c r="H20" s="36">
        <f>SUMIFS(СВЦЭМ!$D$39:$D$782,СВЦЭМ!$A$39:$A$782,$A20,СВЦЭМ!$B$39:$B$782,H$11)+'СЕТ СН'!$F$14+СВЦЭМ!$D$10+'СЕТ СН'!$F$8*'СЕТ СН'!$F$9-'СЕТ СН'!$F$26</f>
        <v>2120.4255458400003</v>
      </c>
      <c r="I20" s="36">
        <f>SUMIFS(СВЦЭМ!$D$39:$D$782,СВЦЭМ!$A$39:$A$782,$A20,СВЦЭМ!$B$39:$B$782,I$11)+'СЕТ СН'!$F$14+СВЦЭМ!$D$10+'СЕТ СН'!$F$8*'СЕТ СН'!$F$9-'СЕТ СН'!$F$26</f>
        <v>2072.4416163999999</v>
      </c>
      <c r="J20" s="36">
        <f>SUMIFS(СВЦЭМ!$D$39:$D$782,СВЦЭМ!$A$39:$A$782,$A20,СВЦЭМ!$B$39:$B$782,J$11)+'СЕТ СН'!$F$14+СВЦЭМ!$D$10+'СЕТ СН'!$F$8*'СЕТ СН'!$F$9-'СЕТ СН'!$F$26</f>
        <v>1993.0824725800001</v>
      </c>
      <c r="K20" s="36">
        <f>SUMIFS(СВЦЭМ!$D$39:$D$782,СВЦЭМ!$A$39:$A$782,$A20,СВЦЭМ!$B$39:$B$782,K$11)+'СЕТ СН'!$F$14+СВЦЭМ!$D$10+'СЕТ СН'!$F$8*'СЕТ СН'!$F$9-'СЕТ СН'!$F$26</f>
        <v>1933.6786231799999</v>
      </c>
      <c r="L20" s="36">
        <f>SUMIFS(СВЦЭМ!$D$39:$D$782,СВЦЭМ!$A$39:$A$782,$A20,СВЦЭМ!$B$39:$B$782,L$11)+'СЕТ СН'!$F$14+СВЦЭМ!$D$10+'СЕТ СН'!$F$8*'СЕТ СН'!$F$9-'СЕТ СН'!$F$26</f>
        <v>1883.0313174999999</v>
      </c>
      <c r="M20" s="36">
        <f>SUMIFS(СВЦЭМ!$D$39:$D$782,СВЦЭМ!$A$39:$A$782,$A20,СВЦЭМ!$B$39:$B$782,M$11)+'СЕТ СН'!$F$14+СВЦЭМ!$D$10+'СЕТ СН'!$F$8*'СЕТ СН'!$F$9-'СЕТ СН'!$F$26</f>
        <v>1880.0631303600001</v>
      </c>
      <c r="N20" s="36">
        <f>SUMIFS(СВЦЭМ!$D$39:$D$782,СВЦЭМ!$A$39:$A$782,$A20,СВЦЭМ!$B$39:$B$782,N$11)+'СЕТ СН'!$F$14+СВЦЭМ!$D$10+'СЕТ СН'!$F$8*'СЕТ СН'!$F$9-'СЕТ СН'!$F$26</f>
        <v>1919.9964886999999</v>
      </c>
      <c r="O20" s="36">
        <f>SUMIFS(СВЦЭМ!$D$39:$D$782,СВЦЭМ!$A$39:$A$782,$A20,СВЦЭМ!$B$39:$B$782,O$11)+'СЕТ СН'!$F$14+СВЦЭМ!$D$10+'СЕТ СН'!$F$8*'СЕТ СН'!$F$9-'СЕТ СН'!$F$26</f>
        <v>1949.19353439</v>
      </c>
      <c r="P20" s="36">
        <f>SUMIFS(СВЦЭМ!$D$39:$D$782,СВЦЭМ!$A$39:$A$782,$A20,СВЦЭМ!$B$39:$B$782,P$11)+'СЕТ СН'!$F$14+СВЦЭМ!$D$10+'СЕТ СН'!$F$8*'СЕТ СН'!$F$9-'СЕТ СН'!$F$26</f>
        <v>1926.20304622</v>
      </c>
      <c r="Q20" s="36">
        <f>SUMIFS(СВЦЭМ!$D$39:$D$782,СВЦЭМ!$A$39:$A$782,$A20,СВЦЭМ!$B$39:$B$782,Q$11)+'СЕТ СН'!$F$14+СВЦЭМ!$D$10+'СЕТ СН'!$F$8*'СЕТ СН'!$F$9-'СЕТ СН'!$F$26</f>
        <v>1958.7920188000001</v>
      </c>
      <c r="R20" s="36">
        <f>SUMIFS(СВЦЭМ!$D$39:$D$782,СВЦЭМ!$A$39:$A$782,$A20,СВЦЭМ!$B$39:$B$782,R$11)+'СЕТ СН'!$F$14+СВЦЭМ!$D$10+'СЕТ СН'!$F$8*'СЕТ СН'!$F$9-'СЕТ СН'!$F$26</f>
        <v>1961.50259949</v>
      </c>
      <c r="S20" s="36">
        <f>SUMIFS(СВЦЭМ!$D$39:$D$782,СВЦЭМ!$A$39:$A$782,$A20,СВЦЭМ!$B$39:$B$782,S$11)+'СЕТ СН'!$F$14+СВЦЭМ!$D$10+'СЕТ СН'!$F$8*'СЕТ СН'!$F$9-'СЕТ СН'!$F$26</f>
        <v>1955.53228633</v>
      </c>
      <c r="T20" s="36">
        <f>SUMIFS(СВЦЭМ!$D$39:$D$782,СВЦЭМ!$A$39:$A$782,$A20,СВЦЭМ!$B$39:$B$782,T$11)+'СЕТ СН'!$F$14+СВЦЭМ!$D$10+'СЕТ СН'!$F$8*'СЕТ СН'!$F$9-'СЕТ СН'!$F$26</f>
        <v>1920.2171471699999</v>
      </c>
      <c r="U20" s="36">
        <f>SUMIFS(СВЦЭМ!$D$39:$D$782,СВЦЭМ!$A$39:$A$782,$A20,СВЦЭМ!$B$39:$B$782,U$11)+'СЕТ СН'!$F$14+СВЦЭМ!$D$10+'СЕТ СН'!$F$8*'СЕТ СН'!$F$9-'СЕТ СН'!$F$26</f>
        <v>1916.34445145</v>
      </c>
      <c r="V20" s="36">
        <f>SUMIFS(СВЦЭМ!$D$39:$D$782,СВЦЭМ!$A$39:$A$782,$A20,СВЦЭМ!$B$39:$B$782,V$11)+'СЕТ СН'!$F$14+СВЦЭМ!$D$10+'СЕТ СН'!$F$8*'СЕТ СН'!$F$9-'СЕТ СН'!$F$26</f>
        <v>1870.11099964</v>
      </c>
      <c r="W20" s="36">
        <f>SUMIFS(СВЦЭМ!$D$39:$D$782,СВЦЭМ!$A$39:$A$782,$A20,СВЦЭМ!$B$39:$B$782,W$11)+'СЕТ СН'!$F$14+СВЦЭМ!$D$10+'СЕТ СН'!$F$8*'СЕТ СН'!$F$9-'СЕТ СН'!$F$26</f>
        <v>1834.12762047</v>
      </c>
      <c r="X20" s="36">
        <f>SUMIFS(СВЦЭМ!$D$39:$D$782,СВЦЭМ!$A$39:$A$782,$A20,СВЦЭМ!$B$39:$B$782,X$11)+'СЕТ СН'!$F$14+СВЦЭМ!$D$10+'СЕТ СН'!$F$8*'СЕТ СН'!$F$9-'СЕТ СН'!$F$26</f>
        <v>1877.7658606</v>
      </c>
      <c r="Y20" s="36">
        <f>SUMIFS(СВЦЭМ!$D$39:$D$782,СВЦЭМ!$A$39:$A$782,$A20,СВЦЭМ!$B$39:$B$782,Y$11)+'СЕТ СН'!$F$14+СВЦЭМ!$D$10+'СЕТ СН'!$F$8*'СЕТ СН'!$F$9-'СЕТ СН'!$F$26</f>
        <v>1950.62469429</v>
      </c>
    </row>
    <row r="21" spans="1:25" ht="15.75" x14ac:dyDescent="0.2">
      <c r="A21" s="35">
        <f t="shared" si="0"/>
        <v>45422</v>
      </c>
      <c r="B21" s="36">
        <f>SUMIFS(СВЦЭМ!$D$39:$D$782,СВЦЭМ!$A$39:$A$782,$A21,СВЦЭМ!$B$39:$B$782,B$11)+'СЕТ СН'!$F$14+СВЦЭМ!$D$10+'СЕТ СН'!$F$8*'СЕТ СН'!$F$9-'СЕТ СН'!$F$26</f>
        <v>2053.4136704800003</v>
      </c>
      <c r="C21" s="36">
        <f>SUMIFS(СВЦЭМ!$D$39:$D$782,СВЦЭМ!$A$39:$A$782,$A21,СВЦЭМ!$B$39:$B$782,C$11)+'СЕТ СН'!$F$14+СВЦЭМ!$D$10+'СЕТ СН'!$F$8*'СЕТ СН'!$F$9-'СЕТ СН'!$F$26</f>
        <v>2108.8817536800002</v>
      </c>
      <c r="D21" s="36">
        <f>SUMIFS(СВЦЭМ!$D$39:$D$782,СВЦЭМ!$A$39:$A$782,$A21,СВЦЭМ!$B$39:$B$782,D$11)+'СЕТ СН'!$F$14+СВЦЭМ!$D$10+'СЕТ СН'!$F$8*'СЕТ СН'!$F$9-'СЕТ СН'!$F$26</f>
        <v>2135.0390613300001</v>
      </c>
      <c r="E21" s="36">
        <f>SUMIFS(СВЦЭМ!$D$39:$D$782,СВЦЭМ!$A$39:$A$782,$A21,СВЦЭМ!$B$39:$B$782,E$11)+'СЕТ СН'!$F$14+СВЦЭМ!$D$10+'СЕТ СН'!$F$8*'СЕТ СН'!$F$9-'СЕТ СН'!$F$26</f>
        <v>2164.3374124699999</v>
      </c>
      <c r="F21" s="36">
        <f>SUMIFS(СВЦЭМ!$D$39:$D$782,СВЦЭМ!$A$39:$A$782,$A21,СВЦЭМ!$B$39:$B$782,F$11)+'СЕТ СН'!$F$14+СВЦЭМ!$D$10+'СЕТ СН'!$F$8*'СЕТ СН'!$F$9-'СЕТ СН'!$F$26</f>
        <v>2163.4410915500002</v>
      </c>
      <c r="G21" s="36">
        <f>SUMIFS(СВЦЭМ!$D$39:$D$782,СВЦЭМ!$A$39:$A$782,$A21,СВЦЭМ!$B$39:$B$782,G$11)+'СЕТ СН'!$F$14+СВЦЭМ!$D$10+'СЕТ СН'!$F$8*'СЕТ СН'!$F$9-'СЕТ СН'!$F$26</f>
        <v>2165.7874448400003</v>
      </c>
      <c r="H21" s="36">
        <f>SUMIFS(СВЦЭМ!$D$39:$D$782,СВЦЭМ!$A$39:$A$782,$A21,СВЦЭМ!$B$39:$B$782,H$11)+'СЕТ СН'!$F$14+СВЦЭМ!$D$10+'СЕТ СН'!$F$8*'СЕТ СН'!$F$9-'СЕТ СН'!$F$26</f>
        <v>2127.4812100200002</v>
      </c>
      <c r="I21" s="36">
        <f>SUMIFS(СВЦЭМ!$D$39:$D$782,СВЦЭМ!$A$39:$A$782,$A21,СВЦЭМ!$B$39:$B$782,I$11)+'СЕТ СН'!$F$14+СВЦЭМ!$D$10+'СЕТ СН'!$F$8*'СЕТ СН'!$F$9-'СЕТ СН'!$F$26</f>
        <v>2082.6946257700001</v>
      </c>
      <c r="J21" s="36">
        <f>SUMIFS(СВЦЭМ!$D$39:$D$782,СВЦЭМ!$A$39:$A$782,$A21,СВЦЭМ!$B$39:$B$782,J$11)+'СЕТ СН'!$F$14+СВЦЭМ!$D$10+'СЕТ СН'!$F$8*'СЕТ СН'!$F$9-'СЕТ СН'!$F$26</f>
        <v>2002.3369291199999</v>
      </c>
      <c r="K21" s="36">
        <f>SUMIFS(СВЦЭМ!$D$39:$D$782,СВЦЭМ!$A$39:$A$782,$A21,СВЦЭМ!$B$39:$B$782,K$11)+'СЕТ СН'!$F$14+СВЦЭМ!$D$10+'СЕТ СН'!$F$8*'СЕТ СН'!$F$9-'СЕТ СН'!$F$26</f>
        <v>1940.7612057700001</v>
      </c>
      <c r="L21" s="36">
        <f>SUMIFS(СВЦЭМ!$D$39:$D$782,СВЦЭМ!$A$39:$A$782,$A21,СВЦЭМ!$B$39:$B$782,L$11)+'СЕТ СН'!$F$14+СВЦЭМ!$D$10+'СЕТ СН'!$F$8*'СЕТ СН'!$F$9-'СЕТ СН'!$F$26</f>
        <v>1895.8386466899999</v>
      </c>
      <c r="M21" s="36">
        <f>SUMIFS(СВЦЭМ!$D$39:$D$782,СВЦЭМ!$A$39:$A$782,$A21,СВЦЭМ!$B$39:$B$782,M$11)+'СЕТ СН'!$F$14+СВЦЭМ!$D$10+'СЕТ СН'!$F$8*'СЕТ СН'!$F$9-'СЕТ СН'!$F$26</f>
        <v>1897.0595622399999</v>
      </c>
      <c r="N21" s="36">
        <f>SUMIFS(СВЦЭМ!$D$39:$D$782,СВЦЭМ!$A$39:$A$782,$A21,СВЦЭМ!$B$39:$B$782,N$11)+'СЕТ СН'!$F$14+СВЦЭМ!$D$10+'СЕТ СН'!$F$8*'СЕТ СН'!$F$9-'СЕТ СН'!$F$26</f>
        <v>1911.7033599399999</v>
      </c>
      <c r="O21" s="36">
        <f>SUMIFS(СВЦЭМ!$D$39:$D$782,СВЦЭМ!$A$39:$A$782,$A21,СВЦЭМ!$B$39:$B$782,O$11)+'СЕТ СН'!$F$14+СВЦЭМ!$D$10+'СЕТ СН'!$F$8*'СЕТ СН'!$F$9-'СЕТ СН'!$F$26</f>
        <v>1922.60948822</v>
      </c>
      <c r="P21" s="36">
        <f>SUMIFS(СВЦЭМ!$D$39:$D$782,СВЦЭМ!$A$39:$A$782,$A21,СВЦЭМ!$B$39:$B$782,P$11)+'СЕТ СН'!$F$14+СВЦЭМ!$D$10+'СЕТ СН'!$F$8*'СЕТ СН'!$F$9-'СЕТ СН'!$F$26</f>
        <v>1929.46078459</v>
      </c>
      <c r="Q21" s="36">
        <f>SUMIFS(СВЦЭМ!$D$39:$D$782,СВЦЭМ!$A$39:$A$782,$A21,СВЦЭМ!$B$39:$B$782,Q$11)+'СЕТ СН'!$F$14+СВЦЭМ!$D$10+'СЕТ СН'!$F$8*'СЕТ СН'!$F$9-'СЕТ СН'!$F$26</f>
        <v>1960.7322505299999</v>
      </c>
      <c r="R21" s="36">
        <f>SUMIFS(СВЦЭМ!$D$39:$D$782,СВЦЭМ!$A$39:$A$782,$A21,СВЦЭМ!$B$39:$B$782,R$11)+'СЕТ СН'!$F$14+СВЦЭМ!$D$10+'СЕТ СН'!$F$8*'СЕТ СН'!$F$9-'СЕТ СН'!$F$26</f>
        <v>1976.25061039</v>
      </c>
      <c r="S21" s="36">
        <f>SUMIFS(СВЦЭМ!$D$39:$D$782,СВЦЭМ!$A$39:$A$782,$A21,СВЦЭМ!$B$39:$B$782,S$11)+'СЕТ СН'!$F$14+СВЦЭМ!$D$10+'СЕТ СН'!$F$8*'СЕТ СН'!$F$9-'СЕТ СН'!$F$26</f>
        <v>1971.7361154299999</v>
      </c>
      <c r="T21" s="36">
        <f>SUMIFS(СВЦЭМ!$D$39:$D$782,СВЦЭМ!$A$39:$A$782,$A21,СВЦЭМ!$B$39:$B$782,T$11)+'СЕТ СН'!$F$14+СВЦЭМ!$D$10+'СЕТ СН'!$F$8*'СЕТ СН'!$F$9-'СЕТ СН'!$F$26</f>
        <v>1939.71813015</v>
      </c>
      <c r="U21" s="36">
        <f>SUMIFS(СВЦЭМ!$D$39:$D$782,СВЦЭМ!$A$39:$A$782,$A21,СВЦЭМ!$B$39:$B$782,U$11)+'СЕТ СН'!$F$14+СВЦЭМ!$D$10+'СЕТ СН'!$F$8*'СЕТ СН'!$F$9-'СЕТ СН'!$F$26</f>
        <v>1919.8729521999999</v>
      </c>
      <c r="V21" s="36">
        <f>SUMIFS(СВЦЭМ!$D$39:$D$782,СВЦЭМ!$A$39:$A$782,$A21,СВЦЭМ!$B$39:$B$782,V$11)+'СЕТ СН'!$F$14+СВЦЭМ!$D$10+'СЕТ СН'!$F$8*'СЕТ СН'!$F$9-'СЕТ СН'!$F$26</f>
        <v>1882.98632989</v>
      </c>
      <c r="W21" s="36">
        <f>SUMIFS(СВЦЭМ!$D$39:$D$782,СВЦЭМ!$A$39:$A$782,$A21,СВЦЭМ!$B$39:$B$782,W$11)+'СЕТ СН'!$F$14+СВЦЭМ!$D$10+'СЕТ СН'!$F$8*'СЕТ СН'!$F$9-'СЕТ СН'!$F$26</f>
        <v>1876.1450309300001</v>
      </c>
      <c r="X21" s="36">
        <f>SUMIFS(СВЦЭМ!$D$39:$D$782,СВЦЭМ!$A$39:$A$782,$A21,СВЦЭМ!$B$39:$B$782,X$11)+'СЕТ СН'!$F$14+СВЦЭМ!$D$10+'СЕТ СН'!$F$8*'СЕТ СН'!$F$9-'СЕТ СН'!$F$26</f>
        <v>1912.4071107</v>
      </c>
      <c r="Y21" s="36">
        <f>SUMIFS(СВЦЭМ!$D$39:$D$782,СВЦЭМ!$A$39:$A$782,$A21,СВЦЭМ!$B$39:$B$782,Y$11)+'СЕТ СН'!$F$14+СВЦЭМ!$D$10+'СЕТ СН'!$F$8*'СЕТ СН'!$F$9-'СЕТ СН'!$F$26</f>
        <v>1966.78236679</v>
      </c>
    </row>
    <row r="22" spans="1:25" ht="15.75" x14ac:dyDescent="0.2">
      <c r="A22" s="35">
        <f t="shared" si="0"/>
        <v>45423</v>
      </c>
      <c r="B22" s="36">
        <f>SUMIFS(СВЦЭМ!$D$39:$D$782,СВЦЭМ!$A$39:$A$782,$A22,СВЦЭМ!$B$39:$B$782,B$11)+'СЕТ СН'!$F$14+СВЦЭМ!$D$10+'СЕТ СН'!$F$8*'СЕТ СН'!$F$9-'СЕТ СН'!$F$26</f>
        <v>2014.2776416199999</v>
      </c>
      <c r="C22" s="36">
        <f>SUMIFS(СВЦЭМ!$D$39:$D$782,СВЦЭМ!$A$39:$A$782,$A22,СВЦЭМ!$B$39:$B$782,C$11)+'СЕТ СН'!$F$14+СВЦЭМ!$D$10+'СЕТ СН'!$F$8*'СЕТ СН'!$F$9-'СЕТ СН'!$F$26</f>
        <v>2114.7157594400001</v>
      </c>
      <c r="D22" s="36">
        <f>SUMIFS(СВЦЭМ!$D$39:$D$782,СВЦЭМ!$A$39:$A$782,$A22,СВЦЭМ!$B$39:$B$782,D$11)+'СЕТ СН'!$F$14+СВЦЭМ!$D$10+'СЕТ СН'!$F$8*'СЕТ СН'!$F$9-'СЕТ СН'!$F$26</f>
        <v>2142.5481317500003</v>
      </c>
      <c r="E22" s="36">
        <f>SUMIFS(СВЦЭМ!$D$39:$D$782,СВЦЭМ!$A$39:$A$782,$A22,СВЦЭМ!$B$39:$B$782,E$11)+'СЕТ СН'!$F$14+СВЦЭМ!$D$10+'СЕТ СН'!$F$8*'СЕТ СН'!$F$9-'СЕТ СН'!$F$26</f>
        <v>2157.6505823500001</v>
      </c>
      <c r="F22" s="36">
        <f>SUMIFS(СВЦЭМ!$D$39:$D$782,СВЦЭМ!$A$39:$A$782,$A22,СВЦЭМ!$B$39:$B$782,F$11)+'СЕТ СН'!$F$14+СВЦЭМ!$D$10+'СЕТ СН'!$F$8*'СЕТ СН'!$F$9-'СЕТ СН'!$F$26</f>
        <v>2172.5027117300001</v>
      </c>
      <c r="G22" s="36">
        <f>SUMIFS(СВЦЭМ!$D$39:$D$782,СВЦЭМ!$A$39:$A$782,$A22,СВЦЭМ!$B$39:$B$782,G$11)+'СЕТ СН'!$F$14+СВЦЭМ!$D$10+'СЕТ СН'!$F$8*'СЕТ СН'!$F$9-'СЕТ СН'!$F$26</f>
        <v>2158.9573681000002</v>
      </c>
      <c r="H22" s="36">
        <f>SUMIFS(СВЦЭМ!$D$39:$D$782,СВЦЭМ!$A$39:$A$782,$A22,СВЦЭМ!$B$39:$B$782,H$11)+'СЕТ СН'!$F$14+СВЦЭМ!$D$10+'СЕТ СН'!$F$8*'СЕТ СН'!$F$9-'СЕТ СН'!$F$26</f>
        <v>2123.4638753899999</v>
      </c>
      <c r="I22" s="36">
        <f>SUMIFS(СВЦЭМ!$D$39:$D$782,СВЦЭМ!$A$39:$A$782,$A22,СВЦЭМ!$B$39:$B$782,I$11)+'СЕТ СН'!$F$14+СВЦЭМ!$D$10+'СЕТ СН'!$F$8*'СЕТ СН'!$F$9-'СЕТ СН'!$F$26</f>
        <v>2090.4662540600002</v>
      </c>
      <c r="J22" s="36">
        <f>SUMIFS(СВЦЭМ!$D$39:$D$782,СВЦЭМ!$A$39:$A$782,$A22,СВЦЭМ!$B$39:$B$782,J$11)+'СЕТ СН'!$F$14+СВЦЭМ!$D$10+'СЕТ СН'!$F$8*'СЕТ СН'!$F$9-'СЕТ СН'!$F$26</f>
        <v>2009.1226918499999</v>
      </c>
      <c r="K22" s="36">
        <f>SUMIFS(СВЦЭМ!$D$39:$D$782,СВЦЭМ!$A$39:$A$782,$A22,СВЦЭМ!$B$39:$B$782,K$11)+'СЕТ СН'!$F$14+СВЦЭМ!$D$10+'СЕТ СН'!$F$8*'СЕТ СН'!$F$9-'СЕТ СН'!$F$26</f>
        <v>1968.5967692500001</v>
      </c>
      <c r="L22" s="36">
        <f>SUMIFS(СВЦЭМ!$D$39:$D$782,СВЦЭМ!$A$39:$A$782,$A22,СВЦЭМ!$B$39:$B$782,L$11)+'СЕТ СН'!$F$14+СВЦЭМ!$D$10+'СЕТ СН'!$F$8*'СЕТ СН'!$F$9-'СЕТ СН'!$F$26</f>
        <v>1934.6157812500001</v>
      </c>
      <c r="M22" s="36">
        <f>SUMIFS(СВЦЭМ!$D$39:$D$782,СВЦЭМ!$A$39:$A$782,$A22,СВЦЭМ!$B$39:$B$782,M$11)+'СЕТ СН'!$F$14+СВЦЭМ!$D$10+'СЕТ СН'!$F$8*'СЕТ СН'!$F$9-'СЕТ СН'!$F$26</f>
        <v>1937.41358623</v>
      </c>
      <c r="N22" s="36">
        <f>SUMIFS(СВЦЭМ!$D$39:$D$782,СВЦЭМ!$A$39:$A$782,$A22,СВЦЭМ!$B$39:$B$782,N$11)+'СЕТ СН'!$F$14+СВЦЭМ!$D$10+'СЕТ СН'!$F$8*'СЕТ СН'!$F$9-'СЕТ СН'!$F$26</f>
        <v>1950.2780727499999</v>
      </c>
      <c r="O22" s="36">
        <f>SUMIFS(СВЦЭМ!$D$39:$D$782,СВЦЭМ!$A$39:$A$782,$A22,СВЦЭМ!$B$39:$B$782,O$11)+'СЕТ СН'!$F$14+СВЦЭМ!$D$10+'СЕТ СН'!$F$8*'СЕТ СН'!$F$9-'СЕТ СН'!$F$26</f>
        <v>1969.3835447899999</v>
      </c>
      <c r="P22" s="36">
        <f>SUMIFS(СВЦЭМ!$D$39:$D$782,СВЦЭМ!$A$39:$A$782,$A22,СВЦЭМ!$B$39:$B$782,P$11)+'СЕТ СН'!$F$14+СВЦЭМ!$D$10+'СЕТ СН'!$F$8*'СЕТ СН'!$F$9-'СЕТ СН'!$F$26</f>
        <v>1985.4425855299999</v>
      </c>
      <c r="Q22" s="36">
        <f>SUMIFS(СВЦЭМ!$D$39:$D$782,СВЦЭМ!$A$39:$A$782,$A22,СВЦЭМ!$B$39:$B$782,Q$11)+'СЕТ СН'!$F$14+СВЦЭМ!$D$10+'СЕТ СН'!$F$8*'СЕТ СН'!$F$9-'СЕТ СН'!$F$26</f>
        <v>2000.70521076</v>
      </c>
      <c r="R22" s="36">
        <f>SUMIFS(СВЦЭМ!$D$39:$D$782,СВЦЭМ!$A$39:$A$782,$A22,СВЦЭМ!$B$39:$B$782,R$11)+'СЕТ СН'!$F$14+СВЦЭМ!$D$10+'СЕТ СН'!$F$8*'СЕТ СН'!$F$9-'СЕТ СН'!$F$26</f>
        <v>2006.2403122999999</v>
      </c>
      <c r="S22" s="36">
        <f>SUMIFS(СВЦЭМ!$D$39:$D$782,СВЦЭМ!$A$39:$A$782,$A22,СВЦЭМ!$B$39:$B$782,S$11)+'СЕТ СН'!$F$14+СВЦЭМ!$D$10+'СЕТ СН'!$F$8*'СЕТ СН'!$F$9-'СЕТ СН'!$F$26</f>
        <v>1995.09583148</v>
      </c>
      <c r="T22" s="36">
        <f>SUMIFS(СВЦЭМ!$D$39:$D$782,СВЦЭМ!$A$39:$A$782,$A22,СВЦЭМ!$B$39:$B$782,T$11)+'СЕТ СН'!$F$14+СВЦЭМ!$D$10+'СЕТ СН'!$F$8*'СЕТ СН'!$F$9-'СЕТ СН'!$F$26</f>
        <v>1980.8583334699999</v>
      </c>
      <c r="U22" s="36">
        <f>SUMIFS(СВЦЭМ!$D$39:$D$782,СВЦЭМ!$A$39:$A$782,$A22,СВЦЭМ!$B$39:$B$782,U$11)+'СЕТ СН'!$F$14+СВЦЭМ!$D$10+'СЕТ СН'!$F$8*'СЕТ СН'!$F$9-'СЕТ СН'!$F$26</f>
        <v>1970.86536067</v>
      </c>
      <c r="V22" s="36">
        <f>SUMIFS(СВЦЭМ!$D$39:$D$782,СВЦЭМ!$A$39:$A$782,$A22,СВЦЭМ!$B$39:$B$782,V$11)+'СЕТ СН'!$F$14+СВЦЭМ!$D$10+'СЕТ СН'!$F$8*'СЕТ СН'!$F$9-'СЕТ СН'!$F$26</f>
        <v>1936.1416205400001</v>
      </c>
      <c r="W22" s="36">
        <f>SUMIFS(СВЦЭМ!$D$39:$D$782,СВЦЭМ!$A$39:$A$782,$A22,СВЦЭМ!$B$39:$B$782,W$11)+'СЕТ СН'!$F$14+СВЦЭМ!$D$10+'СЕТ СН'!$F$8*'СЕТ СН'!$F$9-'СЕТ СН'!$F$26</f>
        <v>1919.3215197699999</v>
      </c>
      <c r="X22" s="36">
        <f>SUMIFS(СВЦЭМ!$D$39:$D$782,СВЦЭМ!$A$39:$A$782,$A22,СВЦЭМ!$B$39:$B$782,X$11)+'СЕТ СН'!$F$14+СВЦЭМ!$D$10+'СЕТ СН'!$F$8*'СЕТ СН'!$F$9-'СЕТ СН'!$F$26</f>
        <v>1946.4114700999999</v>
      </c>
      <c r="Y22" s="36">
        <f>SUMIFS(СВЦЭМ!$D$39:$D$782,СВЦЭМ!$A$39:$A$782,$A22,СВЦЭМ!$B$39:$B$782,Y$11)+'СЕТ СН'!$F$14+СВЦЭМ!$D$10+'СЕТ СН'!$F$8*'СЕТ СН'!$F$9-'СЕТ СН'!$F$26</f>
        <v>2003.46336533</v>
      </c>
    </row>
    <row r="23" spans="1:25" ht="15.75" x14ac:dyDescent="0.2">
      <c r="A23" s="35">
        <f t="shared" si="0"/>
        <v>45424</v>
      </c>
      <c r="B23" s="36">
        <f>SUMIFS(СВЦЭМ!$D$39:$D$782,СВЦЭМ!$A$39:$A$782,$A23,СВЦЭМ!$B$39:$B$782,B$11)+'СЕТ СН'!$F$14+СВЦЭМ!$D$10+'СЕТ СН'!$F$8*'СЕТ СН'!$F$9-'СЕТ СН'!$F$26</f>
        <v>2088.77542627</v>
      </c>
      <c r="C23" s="36">
        <f>SUMIFS(СВЦЭМ!$D$39:$D$782,СВЦЭМ!$A$39:$A$782,$A23,СВЦЭМ!$B$39:$B$782,C$11)+'СЕТ СН'!$F$14+СВЦЭМ!$D$10+'СЕТ СН'!$F$8*'СЕТ СН'!$F$9-'СЕТ СН'!$F$26</f>
        <v>2134.4893713900001</v>
      </c>
      <c r="D23" s="36">
        <f>SUMIFS(СВЦЭМ!$D$39:$D$782,СВЦЭМ!$A$39:$A$782,$A23,СВЦЭМ!$B$39:$B$782,D$11)+'СЕТ СН'!$F$14+СВЦЭМ!$D$10+'СЕТ СН'!$F$8*'СЕТ СН'!$F$9-'СЕТ СН'!$F$26</f>
        <v>2163.8129352300002</v>
      </c>
      <c r="E23" s="36">
        <f>SUMIFS(СВЦЭМ!$D$39:$D$782,СВЦЭМ!$A$39:$A$782,$A23,СВЦЭМ!$B$39:$B$782,E$11)+'СЕТ СН'!$F$14+СВЦЭМ!$D$10+'СЕТ СН'!$F$8*'СЕТ СН'!$F$9-'СЕТ СН'!$F$26</f>
        <v>2187.6998540899999</v>
      </c>
      <c r="F23" s="36">
        <f>SUMIFS(СВЦЭМ!$D$39:$D$782,СВЦЭМ!$A$39:$A$782,$A23,СВЦЭМ!$B$39:$B$782,F$11)+'СЕТ СН'!$F$14+СВЦЭМ!$D$10+'СЕТ СН'!$F$8*'СЕТ СН'!$F$9-'СЕТ СН'!$F$26</f>
        <v>2200.6207288099999</v>
      </c>
      <c r="G23" s="36">
        <f>SUMIFS(СВЦЭМ!$D$39:$D$782,СВЦЭМ!$A$39:$A$782,$A23,СВЦЭМ!$B$39:$B$782,G$11)+'СЕТ СН'!$F$14+СВЦЭМ!$D$10+'СЕТ СН'!$F$8*'СЕТ СН'!$F$9-'СЕТ СН'!$F$26</f>
        <v>2181.0402291700002</v>
      </c>
      <c r="H23" s="36">
        <f>SUMIFS(СВЦЭМ!$D$39:$D$782,СВЦЭМ!$A$39:$A$782,$A23,СВЦЭМ!$B$39:$B$782,H$11)+'СЕТ СН'!$F$14+СВЦЭМ!$D$10+'СЕТ СН'!$F$8*'СЕТ СН'!$F$9-'СЕТ СН'!$F$26</f>
        <v>2156.6754659100002</v>
      </c>
      <c r="I23" s="36">
        <f>SUMIFS(СВЦЭМ!$D$39:$D$782,СВЦЭМ!$A$39:$A$782,$A23,СВЦЭМ!$B$39:$B$782,I$11)+'СЕТ СН'!$F$14+СВЦЭМ!$D$10+'СЕТ СН'!$F$8*'СЕТ СН'!$F$9-'СЕТ СН'!$F$26</f>
        <v>2121.9604215600002</v>
      </c>
      <c r="J23" s="36">
        <f>SUMIFS(СВЦЭМ!$D$39:$D$782,СВЦЭМ!$A$39:$A$782,$A23,СВЦЭМ!$B$39:$B$782,J$11)+'СЕТ СН'!$F$14+СВЦЭМ!$D$10+'СЕТ СН'!$F$8*'СЕТ СН'!$F$9-'СЕТ СН'!$F$26</f>
        <v>2035.5835871899999</v>
      </c>
      <c r="K23" s="36">
        <f>SUMIFS(СВЦЭМ!$D$39:$D$782,СВЦЭМ!$A$39:$A$782,$A23,СВЦЭМ!$B$39:$B$782,K$11)+'СЕТ СН'!$F$14+СВЦЭМ!$D$10+'СЕТ СН'!$F$8*'СЕТ СН'!$F$9-'СЕТ СН'!$F$26</f>
        <v>1954.4649900100001</v>
      </c>
      <c r="L23" s="36">
        <f>SUMIFS(СВЦЭМ!$D$39:$D$782,СВЦЭМ!$A$39:$A$782,$A23,СВЦЭМ!$B$39:$B$782,L$11)+'СЕТ СН'!$F$14+СВЦЭМ!$D$10+'СЕТ СН'!$F$8*'СЕТ СН'!$F$9-'СЕТ СН'!$F$26</f>
        <v>1934.20011307</v>
      </c>
      <c r="M23" s="36">
        <f>SUMIFS(СВЦЭМ!$D$39:$D$782,СВЦЭМ!$A$39:$A$782,$A23,СВЦЭМ!$B$39:$B$782,M$11)+'СЕТ СН'!$F$14+СВЦЭМ!$D$10+'СЕТ СН'!$F$8*'СЕТ СН'!$F$9-'СЕТ СН'!$F$26</f>
        <v>1928.69358558</v>
      </c>
      <c r="N23" s="36">
        <f>SUMIFS(СВЦЭМ!$D$39:$D$782,СВЦЭМ!$A$39:$A$782,$A23,СВЦЭМ!$B$39:$B$782,N$11)+'СЕТ СН'!$F$14+СВЦЭМ!$D$10+'СЕТ СН'!$F$8*'СЕТ СН'!$F$9-'СЕТ СН'!$F$26</f>
        <v>1942.5577996</v>
      </c>
      <c r="O23" s="36">
        <f>SUMIFS(СВЦЭМ!$D$39:$D$782,СВЦЭМ!$A$39:$A$782,$A23,СВЦЭМ!$B$39:$B$782,O$11)+'СЕТ СН'!$F$14+СВЦЭМ!$D$10+'СЕТ СН'!$F$8*'СЕТ СН'!$F$9-'СЕТ СН'!$F$26</f>
        <v>1970.8025536499999</v>
      </c>
      <c r="P23" s="36">
        <f>SUMIFS(СВЦЭМ!$D$39:$D$782,СВЦЭМ!$A$39:$A$782,$A23,СВЦЭМ!$B$39:$B$782,P$11)+'СЕТ СН'!$F$14+СВЦЭМ!$D$10+'СЕТ СН'!$F$8*'СЕТ СН'!$F$9-'СЕТ СН'!$F$26</f>
        <v>1985.4870830299999</v>
      </c>
      <c r="Q23" s="36">
        <f>SUMIFS(СВЦЭМ!$D$39:$D$782,СВЦЭМ!$A$39:$A$782,$A23,СВЦЭМ!$B$39:$B$782,Q$11)+'СЕТ СН'!$F$14+СВЦЭМ!$D$10+'СЕТ СН'!$F$8*'СЕТ СН'!$F$9-'СЕТ СН'!$F$26</f>
        <v>2009.0733170599999</v>
      </c>
      <c r="R23" s="36">
        <f>SUMIFS(СВЦЭМ!$D$39:$D$782,СВЦЭМ!$A$39:$A$782,$A23,СВЦЭМ!$B$39:$B$782,R$11)+'СЕТ СН'!$F$14+СВЦЭМ!$D$10+'СЕТ СН'!$F$8*'СЕТ СН'!$F$9-'СЕТ СН'!$F$26</f>
        <v>2024.85657629</v>
      </c>
      <c r="S23" s="36">
        <f>SUMIFS(СВЦЭМ!$D$39:$D$782,СВЦЭМ!$A$39:$A$782,$A23,СВЦЭМ!$B$39:$B$782,S$11)+'СЕТ СН'!$F$14+СВЦЭМ!$D$10+'СЕТ СН'!$F$8*'СЕТ СН'!$F$9-'СЕТ СН'!$F$26</f>
        <v>2011.2952672399999</v>
      </c>
      <c r="T23" s="36">
        <f>SUMIFS(СВЦЭМ!$D$39:$D$782,СВЦЭМ!$A$39:$A$782,$A23,СВЦЭМ!$B$39:$B$782,T$11)+'СЕТ СН'!$F$14+СВЦЭМ!$D$10+'СЕТ СН'!$F$8*'СЕТ СН'!$F$9-'СЕТ СН'!$F$26</f>
        <v>1969.28212667</v>
      </c>
      <c r="U23" s="36">
        <f>SUMIFS(СВЦЭМ!$D$39:$D$782,СВЦЭМ!$A$39:$A$782,$A23,СВЦЭМ!$B$39:$B$782,U$11)+'СЕТ СН'!$F$14+СВЦЭМ!$D$10+'СЕТ СН'!$F$8*'СЕТ СН'!$F$9-'СЕТ СН'!$F$26</f>
        <v>1902.9539874699999</v>
      </c>
      <c r="V23" s="36">
        <f>SUMIFS(СВЦЭМ!$D$39:$D$782,СВЦЭМ!$A$39:$A$782,$A23,СВЦЭМ!$B$39:$B$782,V$11)+'СЕТ СН'!$F$14+СВЦЭМ!$D$10+'СЕТ СН'!$F$8*'СЕТ СН'!$F$9-'СЕТ СН'!$F$26</f>
        <v>1862.7012192699999</v>
      </c>
      <c r="W23" s="36">
        <f>SUMIFS(СВЦЭМ!$D$39:$D$782,СВЦЭМ!$A$39:$A$782,$A23,СВЦЭМ!$B$39:$B$782,W$11)+'СЕТ СН'!$F$14+СВЦЭМ!$D$10+'СЕТ СН'!$F$8*'СЕТ СН'!$F$9-'СЕТ СН'!$F$26</f>
        <v>1836.5599935800001</v>
      </c>
      <c r="X23" s="36">
        <f>SUMIFS(СВЦЭМ!$D$39:$D$782,СВЦЭМ!$A$39:$A$782,$A23,СВЦЭМ!$B$39:$B$782,X$11)+'СЕТ СН'!$F$14+СВЦЭМ!$D$10+'СЕТ СН'!$F$8*'СЕТ СН'!$F$9-'СЕТ СН'!$F$26</f>
        <v>1879.2478629</v>
      </c>
      <c r="Y23" s="36">
        <f>SUMIFS(СВЦЭМ!$D$39:$D$782,СВЦЭМ!$A$39:$A$782,$A23,СВЦЭМ!$B$39:$B$782,Y$11)+'СЕТ СН'!$F$14+СВЦЭМ!$D$10+'СЕТ СН'!$F$8*'СЕТ СН'!$F$9-'СЕТ СН'!$F$26</f>
        <v>1927.5194017199999</v>
      </c>
    </row>
    <row r="24" spans="1:25" ht="15.75" x14ac:dyDescent="0.2">
      <c r="A24" s="35">
        <f t="shared" si="0"/>
        <v>45425</v>
      </c>
      <c r="B24" s="36">
        <f>SUMIFS(СВЦЭМ!$D$39:$D$782,СВЦЭМ!$A$39:$A$782,$A24,СВЦЭМ!$B$39:$B$782,B$11)+'СЕТ СН'!$F$14+СВЦЭМ!$D$10+'СЕТ СН'!$F$8*'СЕТ СН'!$F$9-'СЕТ СН'!$F$26</f>
        <v>1981.5594405899999</v>
      </c>
      <c r="C24" s="36">
        <f>SUMIFS(СВЦЭМ!$D$39:$D$782,СВЦЭМ!$A$39:$A$782,$A24,СВЦЭМ!$B$39:$B$782,C$11)+'СЕТ СН'!$F$14+СВЦЭМ!$D$10+'СЕТ СН'!$F$8*'СЕТ СН'!$F$9-'СЕТ СН'!$F$26</f>
        <v>2058.2178311100001</v>
      </c>
      <c r="D24" s="36">
        <f>SUMIFS(СВЦЭМ!$D$39:$D$782,СВЦЭМ!$A$39:$A$782,$A24,СВЦЭМ!$B$39:$B$782,D$11)+'СЕТ СН'!$F$14+СВЦЭМ!$D$10+'СЕТ СН'!$F$8*'СЕТ СН'!$F$9-'СЕТ СН'!$F$26</f>
        <v>2112.16482047</v>
      </c>
      <c r="E24" s="36">
        <f>SUMIFS(СВЦЭМ!$D$39:$D$782,СВЦЭМ!$A$39:$A$782,$A24,СВЦЭМ!$B$39:$B$782,E$11)+'СЕТ СН'!$F$14+СВЦЭМ!$D$10+'СЕТ СН'!$F$8*'СЕТ СН'!$F$9-'СЕТ СН'!$F$26</f>
        <v>2179.0412183200001</v>
      </c>
      <c r="F24" s="36">
        <f>SUMIFS(СВЦЭМ!$D$39:$D$782,СВЦЭМ!$A$39:$A$782,$A24,СВЦЭМ!$B$39:$B$782,F$11)+'СЕТ СН'!$F$14+СВЦЭМ!$D$10+'СЕТ СН'!$F$8*'СЕТ СН'!$F$9-'СЕТ СН'!$F$26</f>
        <v>2189.5843325300002</v>
      </c>
      <c r="G24" s="36">
        <f>SUMIFS(СВЦЭМ!$D$39:$D$782,СВЦЭМ!$A$39:$A$782,$A24,СВЦЭМ!$B$39:$B$782,G$11)+'СЕТ СН'!$F$14+СВЦЭМ!$D$10+'СЕТ СН'!$F$8*'СЕТ СН'!$F$9-'СЕТ СН'!$F$26</f>
        <v>2163.2972592599999</v>
      </c>
      <c r="H24" s="36">
        <f>SUMIFS(СВЦЭМ!$D$39:$D$782,СВЦЭМ!$A$39:$A$782,$A24,СВЦЭМ!$B$39:$B$782,H$11)+'СЕТ СН'!$F$14+СВЦЭМ!$D$10+'СЕТ СН'!$F$8*'СЕТ СН'!$F$9-'СЕТ СН'!$F$26</f>
        <v>2112.2836223499999</v>
      </c>
      <c r="I24" s="36">
        <f>SUMIFS(СВЦЭМ!$D$39:$D$782,СВЦЭМ!$A$39:$A$782,$A24,СВЦЭМ!$B$39:$B$782,I$11)+'СЕТ СН'!$F$14+СВЦЭМ!$D$10+'СЕТ СН'!$F$8*'СЕТ СН'!$F$9-'СЕТ СН'!$F$26</f>
        <v>2017.55917034</v>
      </c>
      <c r="J24" s="36">
        <f>SUMIFS(СВЦЭМ!$D$39:$D$782,СВЦЭМ!$A$39:$A$782,$A24,СВЦЭМ!$B$39:$B$782,J$11)+'СЕТ СН'!$F$14+СВЦЭМ!$D$10+'СЕТ СН'!$F$8*'СЕТ СН'!$F$9-'СЕТ СН'!$F$26</f>
        <v>1986.4393726399999</v>
      </c>
      <c r="K24" s="36">
        <f>SUMIFS(СВЦЭМ!$D$39:$D$782,СВЦЭМ!$A$39:$A$782,$A24,СВЦЭМ!$B$39:$B$782,K$11)+'СЕТ СН'!$F$14+СВЦЭМ!$D$10+'СЕТ СН'!$F$8*'СЕТ СН'!$F$9-'СЕТ СН'!$F$26</f>
        <v>1965.3989176600001</v>
      </c>
      <c r="L24" s="36">
        <f>SUMIFS(СВЦЭМ!$D$39:$D$782,СВЦЭМ!$A$39:$A$782,$A24,СВЦЭМ!$B$39:$B$782,L$11)+'СЕТ СН'!$F$14+СВЦЭМ!$D$10+'СЕТ СН'!$F$8*'СЕТ СН'!$F$9-'СЕТ СН'!$F$26</f>
        <v>1935.02060779</v>
      </c>
      <c r="M24" s="36">
        <f>SUMIFS(СВЦЭМ!$D$39:$D$782,СВЦЭМ!$A$39:$A$782,$A24,СВЦЭМ!$B$39:$B$782,M$11)+'СЕТ СН'!$F$14+СВЦЭМ!$D$10+'СЕТ СН'!$F$8*'СЕТ СН'!$F$9-'СЕТ СН'!$F$26</f>
        <v>1952.4924675699999</v>
      </c>
      <c r="N24" s="36">
        <f>SUMIFS(СВЦЭМ!$D$39:$D$782,СВЦЭМ!$A$39:$A$782,$A24,СВЦЭМ!$B$39:$B$782,N$11)+'СЕТ СН'!$F$14+СВЦЭМ!$D$10+'СЕТ СН'!$F$8*'СЕТ СН'!$F$9-'СЕТ СН'!$F$26</f>
        <v>1980.19908925</v>
      </c>
      <c r="O24" s="36">
        <f>SUMIFS(СВЦЭМ!$D$39:$D$782,СВЦЭМ!$A$39:$A$782,$A24,СВЦЭМ!$B$39:$B$782,O$11)+'СЕТ СН'!$F$14+СВЦЭМ!$D$10+'СЕТ СН'!$F$8*'СЕТ СН'!$F$9-'СЕТ СН'!$F$26</f>
        <v>1986.1877370299999</v>
      </c>
      <c r="P24" s="36">
        <f>SUMIFS(СВЦЭМ!$D$39:$D$782,СВЦЭМ!$A$39:$A$782,$A24,СВЦЭМ!$B$39:$B$782,P$11)+'СЕТ СН'!$F$14+СВЦЭМ!$D$10+'СЕТ СН'!$F$8*'СЕТ СН'!$F$9-'СЕТ СН'!$F$26</f>
        <v>1991.1584496599999</v>
      </c>
      <c r="Q24" s="36">
        <f>SUMIFS(СВЦЭМ!$D$39:$D$782,СВЦЭМ!$A$39:$A$782,$A24,СВЦЭМ!$B$39:$B$782,Q$11)+'СЕТ СН'!$F$14+СВЦЭМ!$D$10+'СЕТ СН'!$F$8*'СЕТ СН'!$F$9-'СЕТ СН'!$F$26</f>
        <v>2019.18733344</v>
      </c>
      <c r="R24" s="36">
        <f>SUMIFS(СВЦЭМ!$D$39:$D$782,СВЦЭМ!$A$39:$A$782,$A24,СВЦЭМ!$B$39:$B$782,R$11)+'СЕТ СН'!$F$14+СВЦЭМ!$D$10+'СЕТ СН'!$F$8*'СЕТ СН'!$F$9-'СЕТ СН'!$F$26</f>
        <v>2032.6021212599999</v>
      </c>
      <c r="S24" s="36">
        <f>SUMIFS(СВЦЭМ!$D$39:$D$782,СВЦЭМ!$A$39:$A$782,$A24,СВЦЭМ!$B$39:$B$782,S$11)+'СЕТ СН'!$F$14+СВЦЭМ!$D$10+'СЕТ СН'!$F$8*'СЕТ СН'!$F$9-'СЕТ СН'!$F$26</f>
        <v>2023.5552359000001</v>
      </c>
      <c r="T24" s="36">
        <f>SUMIFS(СВЦЭМ!$D$39:$D$782,СВЦЭМ!$A$39:$A$782,$A24,СВЦЭМ!$B$39:$B$782,T$11)+'СЕТ СН'!$F$14+СВЦЭМ!$D$10+'СЕТ СН'!$F$8*'СЕТ СН'!$F$9-'СЕТ СН'!$F$26</f>
        <v>1988.58290994</v>
      </c>
      <c r="U24" s="36">
        <f>SUMIFS(СВЦЭМ!$D$39:$D$782,СВЦЭМ!$A$39:$A$782,$A24,СВЦЭМ!$B$39:$B$782,U$11)+'СЕТ СН'!$F$14+СВЦЭМ!$D$10+'СЕТ СН'!$F$8*'СЕТ СН'!$F$9-'СЕТ СН'!$F$26</f>
        <v>1980.5417972999999</v>
      </c>
      <c r="V24" s="36">
        <f>SUMIFS(СВЦЭМ!$D$39:$D$782,СВЦЭМ!$A$39:$A$782,$A24,СВЦЭМ!$B$39:$B$782,V$11)+'СЕТ СН'!$F$14+СВЦЭМ!$D$10+'СЕТ СН'!$F$8*'СЕТ СН'!$F$9-'СЕТ СН'!$F$26</f>
        <v>1943.76161159</v>
      </c>
      <c r="W24" s="36">
        <f>SUMIFS(СВЦЭМ!$D$39:$D$782,СВЦЭМ!$A$39:$A$782,$A24,СВЦЭМ!$B$39:$B$782,W$11)+'СЕТ СН'!$F$14+СВЦЭМ!$D$10+'СЕТ СН'!$F$8*'СЕТ СН'!$F$9-'СЕТ СН'!$F$26</f>
        <v>1921.75705066</v>
      </c>
      <c r="X24" s="36">
        <f>SUMIFS(СВЦЭМ!$D$39:$D$782,СВЦЭМ!$A$39:$A$782,$A24,СВЦЭМ!$B$39:$B$782,X$11)+'СЕТ СН'!$F$14+СВЦЭМ!$D$10+'СЕТ СН'!$F$8*'СЕТ СН'!$F$9-'СЕТ СН'!$F$26</f>
        <v>1960.40377644</v>
      </c>
      <c r="Y24" s="36">
        <f>SUMIFS(СВЦЭМ!$D$39:$D$782,СВЦЭМ!$A$39:$A$782,$A24,СВЦЭМ!$B$39:$B$782,Y$11)+'СЕТ СН'!$F$14+СВЦЭМ!$D$10+'СЕТ СН'!$F$8*'СЕТ СН'!$F$9-'СЕТ СН'!$F$26</f>
        <v>1989.22961403</v>
      </c>
    </row>
    <row r="25" spans="1:25" ht="15.75" x14ac:dyDescent="0.2">
      <c r="A25" s="35">
        <f t="shared" si="0"/>
        <v>45426</v>
      </c>
      <c r="B25" s="36">
        <f>SUMIFS(СВЦЭМ!$D$39:$D$782,СВЦЭМ!$A$39:$A$782,$A25,СВЦЭМ!$B$39:$B$782,B$11)+'СЕТ СН'!$F$14+СВЦЭМ!$D$10+'СЕТ СН'!$F$8*'СЕТ СН'!$F$9-'СЕТ СН'!$F$26</f>
        <v>2090.4112904900003</v>
      </c>
      <c r="C25" s="36">
        <f>SUMIFS(СВЦЭМ!$D$39:$D$782,СВЦЭМ!$A$39:$A$782,$A25,СВЦЭМ!$B$39:$B$782,C$11)+'СЕТ СН'!$F$14+СВЦЭМ!$D$10+'СЕТ СН'!$F$8*'СЕТ СН'!$F$9-'СЕТ СН'!$F$26</f>
        <v>2143.97756226</v>
      </c>
      <c r="D25" s="36">
        <f>SUMIFS(СВЦЭМ!$D$39:$D$782,СВЦЭМ!$A$39:$A$782,$A25,СВЦЭМ!$B$39:$B$782,D$11)+'СЕТ СН'!$F$14+СВЦЭМ!$D$10+'СЕТ СН'!$F$8*'СЕТ СН'!$F$9-'СЕТ СН'!$F$26</f>
        <v>2147.0653454399999</v>
      </c>
      <c r="E25" s="36">
        <f>SUMIFS(СВЦЭМ!$D$39:$D$782,СВЦЭМ!$A$39:$A$782,$A25,СВЦЭМ!$B$39:$B$782,E$11)+'СЕТ СН'!$F$14+СВЦЭМ!$D$10+'СЕТ СН'!$F$8*'СЕТ СН'!$F$9-'СЕТ СН'!$F$26</f>
        <v>2197.9020285900001</v>
      </c>
      <c r="F25" s="36">
        <f>SUMIFS(СВЦЭМ!$D$39:$D$782,СВЦЭМ!$A$39:$A$782,$A25,СВЦЭМ!$B$39:$B$782,F$11)+'СЕТ СН'!$F$14+СВЦЭМ!$D$10+'СЕТ СН'!$F$8*'СЕТ СН'!$F$9-'СЕТ СН'!$F$26</f>
        <v>2201.9939271799999</v>
      </c>
      <c r="G25" s="36">
        <f>SUMIFS(СВЦЭМ!$D$39:$D$782,СВЦЭМ!$A$39:$A$782,$A25,СВЦЭМ!$B$39:$B$782,G$11)+'СЕТ СН'!$F$14+СВЦЭМ!$D$10+'СЕТ СН'!$F$8*'СЕТ СН'!$F$9-'СЕТ СН'!$F$26</f>
        <v>2168.5817823900002</v>
      </c>
      <c r="H25" s="36">
        <f>SUMIFS(СВЦЭМ!$D$39:$D$782,СВЦЭМ!$A$39:$A$782,$A25,СВЦЭМ!$B$39:$B$782,H$11)+'СЕТ СН'!$F$14+СВЦЭМ!$D$10+'СЕТ СН'!$F$8*'СЕТ СН'!$F$9-'СЕТ СН'!$F$26</f>
        <v>2127.2253059499999</v>
      </c>
      <c r="I25" s="36">
        <f>SUMIFS(СВЦЭМ!$D$39:$D$782,СВЦЭМ!$A$39:$A$782,$A25,СВЦЭМ!$B$39:$B$782,I$11)+'СЕТ СН'!$F$14+СВЦЭМ!$D$10+'СЕТ СН'!$F$8*'СЕТ СН'!$F$9-'СЕТ СН'!$F$26</f>
        <v>2060.1389791900001</v>
      </c>
      <c r="J25" s="36">
        <f>SUMIFS(СВЦЭМ!$D$39:$D$782,СВЦЭМ!$A$39:$A$782,$A25,СВЦЭМ!$B$39:$B$782,J$11)+'СЕТ СН'!$F$14+СВЦЭМ!$D$10+'СЕТ СН'!$F$8*'СЕТ СН'!$F$9-'СЕТ СН'!$F$26</f>
        <v>1988.61742942</v>
      </c>
      <c r="K25" s="36">
        <f>SUMIFS(СВЦЭМ!$D$39:$D$782,СВЦЭМ!$A$39:$A$782,$A25,СВЦЭМ!$B$39:$B$782,K$11)+'СЕТ СН'!$F$14+СВЦЭМ!$D$10+'СЕТ СН'!$F$8*'СЕТ СН'!$F$9-'СЕТ СН'!$F$26</f>
        <v>1977.27665372</v>
      </c>
      <c r="L25" s="36">
        <f>SUMIFS(СВЦЭМ!$D$39:$D$782,СВЦЭМ!$A$39:$A$782,$A25,СВЦЭМ!$B$39:$B$782,L$11)+'СЕТ СН'!$F$14+СВЦЭМ!$D$10+'СЕТ СН'!$F$8*'СЕТ СН'!$F$9-'СЕТ СН'!$F$26</f>
        <v>1973.1788862399999</v>
      </c>
      <c r="M25" s="36">
        <f>SUMIFS(СВЦЭМ!$D$39:$D$782,СВЦЭМ!$A$39:$A$782,$A25,СВЦЭМ!$B$39:$B$782,M$11)+'СЕТ СН'!$F$14+СВЦЭМ!$D$10+'СЕТ СН'!$F$8*'СЕТ СН'!$F$9-'СЕТ СН'!$F$26</f>
        <v>1982.5538838299999</v>
      </c>
      <c r="N25" s="36">
        <f>SUMIFS(СВЦЭМ!$D$39:$D$782,СВЦЭМ!$A$39:$A$782,$A25,СВЦЭМ!$B$39:$B$782,N$11)+'СЕТ СН'!$F$14+СВЦЭМ!$D$10+'СЕТ СН'!$F$8*'СЕТ СН'!$F$9-'СЕТ СН'!$F$26</f>
        <v>1990.1929043999999</v>
      </c>
      <c r="O25" s="36">
        <f>SUMIFS(СВЦЭМ!$D$39:$D$782,СВЦЭМ!$A$39:$A$782,$A25,СВЦЭМ!$B$39:$B$782,O$11)+'СЕТ СН'!$F$14+СВЦЭМ!$D$10+'СЕТ СН'!$F$8*'СЕТ СН'!$F$9-'СЕТ СН'!$F$26</f>
        <v>1997.50112446</v>
      </c>
      <c r="P25" s="36">
        <f>SUMIFS(СВЦЭМ!$D$39:$D$782,СВЦЭМ!$A$39:$A$782,$A25,СВЦЭМ!$B$39:$B$782,P$11)+'СЕТ СН'!$F$14+СВЦЭМ!$D$10+'СЕТ СН'!$F$8*'СЕТ СН'!$F$9-'СЕТ СН'!$F$26</f>
        <v>1998.3304870899999</v>
      </c>
      <c r="Q25" s="36">
        <f>SUMIFS(СВЦЭМ!$D$39:$D$782,СВЦЭМ!$A$39:$A$782,$A25,СВЦЭМ!$B$39:$B$782,Q$11)+'СЕТ СН'!$F$14+СВЦЭМ!$D$10+'СЕТ СН'!$F$8*'СЕТ СН'!$F$9-'СЕТ СН'!$F$26</f>
        <v>2023.7733701299999</v>
      </c>
      <c r="R25" s="36">
        <f>SUMIFS(СВЦЭМ!$D$39:$D$782,СВЦЭМ!$A$39:$A$782,$A25,СВЦЭМ!$B$39:$B$782,R$11)+'СЕТ СН'!$F$14+СВЦЭМ!$D$10+'СЕТ СН'!$F$8*'СЕТ СН'!$F$9-'СЕТ СН'!$F$26</f>
        <v>2041.2486480800001</v>
      </c>
      <c r="S25" s="36">
        <f>SUMIFS(СВЦЭМ!$D$39:$D$782,СВЦЭМ!$A$39:$A$782,$A25,СВЦЭМ!$B$39:$B$782,S$11)+'СЕТ СН'!$F$14+СВЦЭМ!$D$10+'СЕТ СН'!$F$8*'СЕТ СН'!$F$9-'СЕТ СН'!$F$26</f>
        <v>2022.0962053999999</v>
      </c>
      <c r="T25" s="36">
        <f>SUMIFS(СВЦЭМ!$D$39:$D$782,СВЦЭМ!$A$39:$A$782,$A25,СВЦЭМ!$B$39:$B$782,T$11)+'СЕТ СН'!$F$14+СВЦЭМ!$D$10+'СЕТ СН'!$F$8*'СЕТ СН'!$F$9-'СЕТ СН'!$F$26</f>
        <v>1987.10376</v>
      </c>
      <c r="U25" s="36">
        <f>SUMIFS(СВЦЭМ!$D$39:$D$782,СВЦЭМ!$A$39:$A$782,$A25,СВЦЭМ!$B$39:$B$782,U$11)+'СЕТ СН'!$F$14+СВЦЭМ!$D$10+'СЕТ СН'!$F$8*'СЕТ СН'!$F$9-'СЕТ СН'!$F$26</f>
        <v>1976.5214320600001</v>
      </c>
      <c r="V25" s="36">
        <f>SUMIFS(СВЦЭМ!$D$39:$D$782,СВЦЭМ!$A$39:$A$782,$A25,СВЦЭМ!$B$39:$B$782,V$11)+'СЕТ СН'!$F$14+СВЦЭМ!$D$10+'СЕТ СН'!$F$8*'СЕТ СН'!$F$9-'СЕТ СН'!$F$26</f>
        <v>1950.6751708499999</v>
      </c>
      <c r="W25" s="36">
        <f>SUMIFS(СВЦЭМ!$D$39:$D$782,СВЦЭМ!$A$39:$A$782,$A25,СВЦЭМ!$B$39:$B$782,W$11)+'СЕТ СН'!$F$14+СВЦЭМ!$D$10+'СЕТ СН'!$F$8*'СЕТ СН'!$F$9-'СЕТ СН'!$F$26</f>
        <v>1925.8138436300001</v>
      </c>
      <c r="X25" s="36">
        <f>SUMIFS(СВЦЭМ!$D$39:$D$782,СВЦЭМ!$A$39:$A$782,$A25,СВЦЭМ!$B$39:$B$782,X$11)+'СЕТ СН'!$F$14+СВЦЭМ!$D$10+'СЕТ СН'!$F$8*'СЕТ СН'!$F$9-'СЕТ СН'!$F$26</f>
        <v>1962.5104466400001</v>
      </c>
      <c r="Y25" s="36">
        <f>SUMIFS(СВЦЭМ!$D$39:$D$782,СВЦЭМ!$A$39:$A$782,$A25,СВЦЭМ!$B$39:$B$782,Y$11)+'СЕТ СН'!$F$14+СВЦЭМ!$D$10+'СЕТ СН'!$F$8*'СЕТ СН'!$F$9-'СЕТ СН'!$F$26</f>
        <v>2022.0993217400001</v>
      </c>
    </row>
    <row r="26" spans="1:25" ht="15.75" x14ac:dyDescent="0.2">
      <c r="A26" s="35">
        <f t="shared" si="0"/>
        <v>45427</v>
      </c>
      <c r="B26" s="36">
        <f>SUMIFS(СВЦЭМ!$D$39:$D$782,СВЦЭМ!$A$39:$A$782,$A26,СВЦЭМ!$B$39:$B$782,B$11)+'СЕТ СН'!$F$14+СВЦЭМ!$D$10+'СЕТ СН'!$F$8*'СЕТ СН'!$F$9-'СЕТ СН'!$F$26</f>
        <v>2072.3446366000003</v>
      </c>
      <c r="C26" s="36">
        <f>SUMIFS(СВЦЭМ!$D$39:$D$782,СВЦЭМ!$A$39:$A$782,$A26,СВЦЭМ!$B$39:$B$782,C$11)+'СЕТ СН'!$F$14+СВЦЭМ!$D$10+'СЕТ СН'!$F$8*'СЕТ СН'!$F$9-'СЕТ СН'!$F$26</f>
        <v>2147.24294874</v>
      </c>
      <c r="D26" s="36">
        <f>SUMIFS(СВЦЭМ!$D$39:$D$782,СВЦЭМ!$A$39:$A$782,$A26,СВЦЭМ!$B$39:$B$782,D$11)+'СЕТ СН'!$F$14+СВЦЭМ!$D$10+'СЕТ СН'!$F$8*'СЕТ СН'!$F$9-'СЕТ СН'!$F$26</f>
        <v>2160.2446185900003</v>
      </c>
      <c r="E26" s="36">
        <f>SUMIFS(СВЦЭМ!$D$39:$D$782,СВЦЭМ!$A$39:$A$782,$A26,СВЦЭМ!$B$39:$B$782,E$11)+'СЕТ СН'!$F$14+СВЦЭМ!$D$10+'СЕТ СН'!$F$8*'СЕТ СН'!$F$9-'СЕТ СН'!$F$26</f>
        <v>2214.8464707600001</v>
      </c>
      <c r="F26" s="36">
        <f>SUMIFS(СВЦЭМ!$D$39:$D$782,СВЦЭМ!$A$39:$A$782,$A26,СВЦЭМ!$B$39:$B$782,F$11)+'СЕТ СН'!$F$14+СВЦЭМ!$D$10+'СЕТ СН'!$F$8*'СЕТ СН'!$F$9-'СЕТ СН'!$F$26</f>
        <v>2222.8540024700001</v>
      </c>
      <c r="G26" s="36">
        <f>SUMIFS(СВЦЭМ!$D$39:$D$782,СВЦЭМ!$A$39:$A$782,$A26,СВЦЭМ!$B$39:$B$782,G$11)+'СЕТ СН'!$F$14+СВЦЭМ!$D$10+'СЕТ СН'!$F$8*'СЕТ СН'!$F$9-'СЕТ СН'!$F$26</f>
        <v>2182.4386618799999</v>
      </c>
      <c r="H26" s="36">
        <f>SUMIFS(СВЦЭМ!$D$39:$D$782,СВЦЭМ!$A$39:$A$782,$A26,СВЦЭМ!$B$39:$B$782,H$11)+'СЕТ СН'!$F$14+СВЦЭМ!$D$10+'СЕТ СН'!$F$8*'СЕТ СН'!$F$9-'СЕТ СН'!$F$26</f>
        <v>2126.6114724600002</v>
      </c>
      <c r="I26" s="36">
        <f>SUMIFS(СВЦЭМ!$D$39:$D$782,СВЦЭМ!$A$39:$A$782,$A26,СВЦЭМ!$B$39:$B$782,I$11)+'СЕТ СН'!$F$14+СВЦЭМ!$D$10+'СЕТ СН'!$F$8*'СЕТ СН'!$F$9-'СЕТ СН'!$F$26</f>
        <v>2051.83851852</v>
      </c>
      <c r="J26" s="36">
        <f>SUMIFS(СВЦЭМ!$D$39:$D$782,СВЦЭМ!$A$39:$A$782,$A26,СВЦЭМ!$B$39:$B$782,J$11)+'СЕТ СН'!$F$14+СВЦЭМ!$D$10+'СЕТ СН'!$F$8*'СЕТ СН'!$F$9-'СЕТ СН'!$F$26</f>
        <v>2010.4879154499999</v>
      </c>
      <c r="K26" s="36">
        <f>SUMIFS(СВЦЭМ!$D$39:$D$782,СВЦЭМ!$A$39:$A$782,$A26,СВЦЭМ!$B$39:$B$782,K$11)+'СЕТ СН'!$F$14+СВЦЭМ!$D$10+'СЕТ СН'!$F$8*'СЕТ СН'!$F$9-'СЕТ СН'!$F$26</f>
        <v>1979.1027753999999</v>
      </c>
      <c r="L26" s="36">
        <f>SUMIFS(СВЦЭМ!$D$39:$D$782,СВЦЭМ!$A$39:$A$782,$A26,СВЦЭМ!$B$39:$B$782,L$11)+'СЕТ СН'!$F$14+СВЦЭМ!$D$10+'СЕТ СН'!$F$8*'СЕТ СН'!$F$9-'СЕТ СН'!$F$26</f>
        <v>1946.62038493</v>
      </c>
      <c r="M26" s="36">
        <f>SUMIFS(СВЦЭМ!$D$39:$D$782,СВЦЭМ!$A$39:$A$782,$A26,СВЦЭМ!$B$39:$B$782,M$11)+'СЕТ СН'!$F$14+СВЦЭМ!$D$10+'СЕТ СН'!$F$8*'СЕТ СН'!$F$9-'СЕТ СН'!$F$26</f>
        <v>1976.59676053</v>
      </c>
      <c r="N26" s="36">
        <f>SUMIFS(СВЦЭМ!$D$39:$D$782,СВЦЭМ!$A$39:$A$782,$A26,СВЦЭМ!$B$39:$B$782,N$11)+'СЕТ СН'!$F$14+СВЦЭМ!$D$10+'СЕТ СН'!$F$8*'СЕТ СН'!$F$9-'СЕТ СН'!$F$26</f>
        <v>1990.3183866699999</v>
      </c>
      <c r="O26" s="36">
        <f>SUMIFS(СВЦЭМ!$D$39:$D$782,СВЦЭМ!$A$39:$A$782,$A26,СВЦЭМ!$B$39:$B$782,O$11)+'СЕТ СН'!$F$14+СВЦЭМ!$D$10+'СЕТ СН'!$F$8*'СЕТ СН'!$F$9-'СЕТ СН'!$F$26</f>
        <v>2004.88866003</v>
      </c>
      <c r="P26" s="36">
        <f>SUMIFS(СВЦЭМ!$D$39:$D$782,СВЦЭМ!$A$39:$A$782,$A26,СВЦЭМ!$B$39:$B$782,P$11)+'СЕТ СН'!$F$14+СВЦЭМ!$D$10+'СЕТ СН'!$F$8*'СЕТ СН'!$F$9-'СЕТ СН'!$F$26</f>
        <v>2017.0241753400001</v>
      </c>
      <c r="Q26" s="36">
        <f>SUMIFS(СВЦЭМ!$D$39:$D$782,СВЦЭМ!$A$39:$A$782,$A26,СВЦЭМ!$B$39:$B$782,Q$11)+'СЕТ СН'!$F$14+СВЦЭМ!$D$10+'СЕТ СН'!$F$8*'СЕТ СН'!$F$9-'СЕТ СН'!$F$26</f>
        <v>2048.6330168899999</v>
      </c>
      <c r="R26" s="36">
        <f>SUMIFS(СВЦЭМ!$D$39:$D$782,СВЦЭМ!$A$39:$A$782,$A26,СВЦЭМ!$B$39:$B$782,R$11)+'СЕТ СН'!$F$14+СВЦЭМ!$D$10+'СЕТ СН'!$F$8*'СЕТ СН'!$F$9-'СЕТ СН'!$F$26</f>
        <v>2055.9927439000003</v>
      </c>
      <c r="S26" s="36">
        <f>SUMIFS(СВЦЭМ!$D$39:$D$782,СВЦЭМ!$A$39:$A$782,$A26,СВЦЭМ!$B$39:$B$782,S$11)+'СЕТ СН'!$F$14+СВЦЭМ!$D$10+'СЕТ СН'!$F$8*'СЕТ СН'!$F$9-'СЕТ СН'!$F$26</f>
        <v>2033.2304573899999</v>
      </c>
      <c r="T26" s="36">
        <f>SUMIFS(СВЦЭМ!$D$39:$D$782,СВЦЭМ!$A$39:$A$782,$A26,СВЦЭМ!$B$39:$B$782,T$11)+'СЕТ СН'!$F$14+СВЦЭМ!$D$10+'СЕТ СН'!$F$8*'СЕТ СН'!$F$9-'СЕТ СН'!$F$26</f>
        <v>2002.5049274200001</v>
      </c>
      <c r="U26" s="36">
        <f>SUMIFS(СВЦЭМ!$D$39:$D$782,СВЦЭМ!$A$39:$A$782,$A26,СВЦЭМ!$B$39:$B$782,U$11)+'СЕТ СН'!$F$14+СВЦЭМ!$D$10+'СЕТ СН'!$F$8*'СЕТ СН'!$F$9-'СЕТ СН'!$F$26</f>
        <v>1989.4628838599999</v>
      </c>
      <c r="V26" s="36">
        <f>SUMIFS(СВЦЭМ!$D$39:$D$782,СВЦЭМ!$A$39:$A$782,$A26,СВЦЭМ!$B$39:$B$782,V$11)+'СЕТ СН'!$F$14+СВЦЭМ!$D$10+'СЕТ СН'!$F$8*'СЕТ СН'!$F$9-'СЕТ СН'!$F$26</f>
        <v>1948.3142557599999</v>
      </c>
      <c r="W26" s="36">
        <f>SUMIFS(СВЦЭМ!$D$39:$D$782,СВЦЭМ!$A$39:$A$782,$A26,СВЦЭМ!$B$39:$B$782,W$11)+'СЕТ СН'!$F$14+СВЦЭМ!$D$10+'СЕТ СН'!$F$8*'СЕТ СН'!$F$9-'СЕТ СН'!$F$26</f>
        <v>1902.7073227599999</v>
      </c>
      <c r="X26" s="36">
        <f>SUMIFS(СВЦЭМ!$D$39:$D$782,СВЦЭМ!$A$39:$A$782,$A26,СВЦЭМ!$B$39:$B$782,X$11)+'СЕТ СН'!$F$14+СВЦЭМ!$D$10+'СЕТ СН'!$F$8*'СЕТ СН'!$F$9-'СЕТ СН'!$F$26</f>
        <v>1941.84679168</v>
      </c>
      <c r="Y26" s="36">
        <f>SUMIFS(СВЦЭМ!$D$39:$D$782,СВЦЭМ!$A$39:$A$782,$A26,СВЦЭМ!$B$39:$B$782,Y$11)+'СЕТ СН'!$F$14+СВЦЭМ!$D$10+'СЕТ СН'!$F$8*'СЕТ СН'!$F$9-'СЕТ СН'!$F$26</f>
        <v>1995.25176472</v>
      </c>
    </row>
    <row r="27" spans="1:25" ht="15.75" x14ac:dyDescent="0.2">
      <c r="A27" s="35">
        <f t="shared" si="0"/>
        <v>45428</v>
      </c>
      <c r="B27" s="36">
        <f>SUMIFS(СВЦЭМ!$D$39:$D$782,СВЦЭМ!$A$39:$A$782,$A27,СВЦЭМ!$B$39:$B$782,B$11)+'СЕТ СН'!$F$14+СВЦЭМ!$D$10+'СЕТ СН'!$F$8*'СЕТ СН'!$F$9-'СЕТ СН'!$F$26</f>
        <v>2076.1165762000001</v>
      </c>
      <c r="C27" s="36">
        <f>SUMIFS(СВЦЭМ!$D$39:$D$782,СВЦЭМ!$A$39:$A$782,$A27,СВЦЭМ!$B$39:$B$782,C$11)+'СЕТ СН'!$F$14+СВЦЭМ!$D$10+'СЕТ СН'!$F$8*'СЕТ СН'!$F$9-'СЕТ СН'!$F$26</f>
        <v>2172.10472342</v>
      </c>
      <c r="D27" s="36">
        <f>SUMIFS(СВЦЭМ!$D$39:$D$782,СВЦЭМ!$A$39:$A$782,$A27,СВЦЭМ!$B$39:$B$782,D$11)+'СЕТ СН'!$F$14+СВЦЭМ!$D$10+'СЕТ СН'!$F$8*'СЕТ СН'!$F$9-'СЕТ СН'!$F$26</f>
        <v>2177.3379444299999</v>
      </c>
      <c r="E27" s="36">
        <f>SUMIFS(СВЦЭМ!$D$39:$D$782,СВЦЭМ!$A$39:$A$782,$A27,СВЦЭМ!$B$39:$B$782,E$11)+'СЕТ СН'!$F$14+СВЦЭМ!$D$10+'СЕТ СН'!$F$8*'СЕТ СН'!$F$9-'СЕТ СН'!$F$26</f>
        <v>2233.2498472900002</v>
      </c>
      <c r="F27" s="36">
        <f>SUMIFS(СВЦЭМ!$D$39:$D$782,СВЦЭМ!$A$39:$A$782,$A27,СВЦЭМ!$B$39:$B$782,F$11)+'СЕТ СН'!$F$14+СВЦЭМ!$D$10+'СЕТ СН'!$F$8*'СЕТ СН'!$F$9-'СЕТ СН'!$F$26</f>
        <v>2216.5697250600001</v>
      </c>
      <c r="G27" s="36">
        <f>SUMIFS(СВЦЭМ!$D$39:$D$782,СВЦЭМ!$A$39:$A$782,$A27,СВЦЭМ!$B$39:$B$782,G$11)+'СЕТ СН'!$F$14+СВЦЭМ!$D$10+'СЕТ СН'!$F$8*'СЕТ СН'!$F$9-'СЕТ СН'!$F$26</f>
        <v>2181.6418822599999</v>
      </c>
      <c r="H27" s="36">
        <f>SUMIFS(СВЦЭМ!$D$39:$D$782,СВЦЭМ!$A$39:$A$782,$A27,СВЦЭМ!$B$39:$B$782,H$11)+'СЕТ СН'!$F$14+СВЦЭМ!$D$10+'СЕТ СН'!$F$8*'СЕТ СН'!$F$9-'СЕТ СН'!$F$26</f>
        <v>2101.8271077499999</v>
      </c>
      <c r="I27" s="36">
        <f>SUMIFS(СВЦЭМ!$D$39:$D$782,СВЦЭМ!$A$39:$A$782,$A27,СВЦЭМ!$B$39:$B$782,I$11)+'СЕТ СН'!$F$14+СВЦЭМ!$D$10+'СЕТ СН'!$F$8*'СЕТ СН'!$F$9-'СЕТ СН'!$F$26</f>
        <v>2007.2911810399999</v>
      </c>
      <c r="J27" s="36">
        <f>SUMIFS(СВЦЭМ!$D$39:$D$782,СВЦЭМ!$A$39:$A$782,$A27,СВЦЭМ!$B$39:$B$782,J$11)+'СЕТ СН'!$F$14+СВЦЭМ!$D$10+'СЕТ СН'!$F$8*'СЕТ СН'!$F$9-'СЕТ СН'!$F$26</f>
        <v>1957.2823501600001</v>
      </c>
      <c r="K27" s="36">
        <f>SUMIFS(СВЦЭМ!$D$39:$D$782,СВЦЭМ!$A$39:$A$782,$A27,СВЦЭМ!$B$39:$B$782,K$11)+'СЕТ СН'!$F$14+СВЦЭМ!$D$10+'СЕТ СН'!$F$8*'СЕТ СН'!$F$9-'СЕТ СН'!$F$26</f>
        <v>1935.98113418</v>
      </c>
      <c r="L27" s="36">
        <f>SUMIFS(СВЦЭМ!$D$39:$D$782,СВЦЭМ!$A$39:$A$782,$A27,СВЦЭМ!$B$39:$B$782,L$11)+'СЕТ СН'!$F$14+СВЦЭМ!$D$10+'СЕТ СН'!$F$8*'СЕТ СН'!$F$9-'СЕТ СН'!$F$26</f>
        <v>1910.49345339</v>
      </c>
      <c r="M27" s="36">
        <f>SUMIFS(СВЦЭМ!$D$39:$D$782,СВЦЭМ!$A$39:$A$782,$A27,СВЦЭМ!$B$39:$B$782,M$11)+'СЕТ СН'!$F$14+СВЦЭМ!$D$10+'СЕТ СН'!$F$8*'СЕТ СН'!$F$9-'СЕТ СН'!$F$26</f>
        <v>1927.7498356799999</v>
      </c>
      <c r="N27" s="36">
        <f>SUMIFS(СВЦЭМ!$D$39:$D$782,СВЦЭМ!$A$39:$A$782,$A27,СВЦЭМ!$B$39:$B$782,N$11)+'СЕТ СН'!$F$14+СВЦЭМ!$D$10+'СЕТ СН'!$F$8*'СЕТ СН'!$F$9-'СЕТ СН'!$F$26</f>
        <v>1951.2472453600001</v>
      </c>
      <c r="O27" s="36">
        <f>SUMIFS(СВЦЭМ!$D$39:$D$782,СВЦЭМ!$A$39:$A$782,$A27,СВЦЭМ!$B$39:$B$782,O$11)+'СЕТ СН'!$F$14+СВЦЭМ!$D$10+'СЕТ СН'!$F$8*'СЕТ СН'!$F$9-'СЕТ СН'!$F$26</f>
        <v>1956.0029626400001</v>
      </c>
      <c r="P27" s="36">
        <f>SUMIFS(СВЦЭМ!$D$39:$D$782,СВЦЭМ!$A$39:$A$782,$A27,СВЦЭМ!$B$39:$B$782,P$11)+'СЕТ СН'!$F$14+СВЦЭМ!$D$10+'СЕТ СН'!$F$8*'СЕТ СН'!$F$9-'СЕТ СН'!$F$26</f>
        <v>1967.31335575</v>
      </c>
      <c r="Q27" s="36">
        <f>SUMIFS(СВЦЭМ!$D$39:$D$782,СВЦЭМ!$A$39:$A$782,$A27,СВЦЭМ!$B$39:$B$782,Q$11)+'СЕТ СН'!$F$14+СВЦЭМ!$D$10+'СЕТ СН'!$F$8*'СЕТ СН'!$F$9-'СЕТ СН'!$F$26</f>
        <v>1989.0390418299999</v>
      </c>
      <c r="R27" s="36">
        <f>SUMIFS(СВЦЭМ!$D$39:$D$782,СВЦЭМ!$A$39:$A$782,$A27,СВЦЭМ!$B$39:$B$782,R$11)+'СЕТ СН'!$F$14+СВЦЭМ!$D$10+'СЕТ СН'!$F$8*'СЕТ СН'!$F$9-'СЕТ СН'!$F$26</f>
        <v>1985.25436012</v>
      </c>
      <c r="S27" s="36">
        <f>SUMIFS(СВЦЭМ!$D$39:$D$782,СВЦЭМ!$A$39:$A$782,$A27,СВЦЭМ!$B$39:$B$782,S$11)+'СЕТ СН'!$F$14+СВЦЭМ!$D$10+'СЕТ СН'!$F$8*'СЕТ СН'!$F$9-'СЕТ СН'!$F$26</f>
        <v>1977.3298460599999</v>
      </c>
      <c r="T27" s="36">
        <f>SUMIFS(СВЦЭМ!$D$39:$D$782,СВЦЭМ!$A$39:$A$782,$A27,СВЦЭМ!$B$39:$B$782,T$11)+'СЕТ СН'!$F$14+СВЦЭМ!$D$10+'СЕТ СН'!$F$8*'СЕТ СН'!$F$9-'СЕТ СН'!$F$26</f>
        <v>1963.4490436399999</v>
      </c>
      <c r="U27" s="36">
        <f>SUMIFS(СВЦЭМ!$D$39:$D$782,СВЦЭМ!$A$39:$A$782,$A27,СВЦЭМ!$B$39:$B$782,U$11)+'СЕТ СН'!$F$14+СВЦЭМ!$D$10+'СЕТ СН'!$F$8*'СЕТ СН'!$F$9-'СЕТ СН'!$F$26</f>
        <v>1949.0850187599999</v>
      </c>
      <c r="V27" s="36">
        <f>SUMIFS(СВЦЭМ!$D$39:$D$782,СВЦЭМ!$A$39:$A$782,$A27,СВЦЭМ!$B$39:$B$782,V$11)+'СЕТ СН'!$F$14+СВЦЭМ!$D$10+'СЕТ СН'!$F$8*'СЕТ СН'!$F$9-'СЕТ СН'!$F$26</f>
        <v>1931.5386808200001</v>
      </c>
      <c r="W27" s="36">
        <f>SUMIFS(СВЦЭМ!$D$39:$D$782,СВЦЭМ!$A$39:$A$782,$A27,СВЦЭМ!$B$39:$B$782,W$11)+'СЕТ СН'!$F$14+СВЦЭМ!$D$10+'СЕТ СН'!$F$8*'СЕТ СН'!$F$9-'СЕТ СН'!$F$26</f>
        <v>1901.3768518100001</v>
      </c>
      <c r="X27" s="36">
        <f>SUMIFS(СВЦЭМ!$D$39:$D$782,СВЦЭМ!$A$39:$A$782,$A27,СВЦЭМ!$B$39:$B$782,X$11)+'СЕТ СН'!$F$14+СВЦЭМ!$D$10+'СЕТ СН'!$F$8*'СЕТ СН'!$F$9-'СЕТ СН'!$F$26</f>
        <v>1939.34362323</v>
      </c>
      <c r="Y27" s="36">
        <f>SUMIFS(СВЦЭМ!$D$39:$D$782,СВЦЭМ!$A$39:$A$782,$A27,СВЦЭМ!$B$39:$B$782,Y$11)+'СЕТ СН'!$F$14+СВЦЭМ!$D$10+'СЕТ СН'!$F$8*'СЕТ СН'!$F$9-'СЕТ СН'!$F$26</f>
        <v>1998.36203228</v>
      </c>
    </row>
    <row r="28" spans="1:25" ht="15.75" x14ac:dyDescent="0.2">
      <c r="A28" s="35">
        <f t="shared" si="0"/>
        <v>45429</v>
      </c>
      <c r="B28" s="36">
        <f>SUMIFS(СВЦЭМ!$D$39:$D$782,СВЦЭМ!$A$39:$A$782,$A28,СВЦЭМ!$B$39:$B$782,B$11)+'СЕТ СН'!$F$14+СВЦЭМ!$D$10+'СЕТ СН'!$F$8*'СЕТ СН'!$F$9-'СЕТ СН'!$F$26</f>
        <v>1982.5823581699999</v>
      </c>
      <c r="C28" s="36">
        <f>SUMIFS(СВЦЭМ!$D$39:$D$782,СВЦЭМ!$A$39:$A$782,$A28,СВЦЭМ!$B$39:$B$782,C$11)+'СЕТ СН'!$F$14+СВЦЭМ!$D$10+'СЕТ СН'!$F$8*'СЕТ СН'!$F$9-'СЕТ СН'!$F$26</f>
        <v>2009.7144306999999</v>
      </c>
      <c r="D28" s="36">
        <f>SUMIFS(СВЦЭМ!$D$39:$D$782,СВЦЭМ!$A$39:$A$782,$A28,СВЦЭМ!$B$39:$B$782,D$11)+'СЕТ СН'!$F$14+СВЦЭМ!$D$10+'СЕТ СН'!$F$8*'СЕТ СН'!$F$9-'СЕТ СН'!$F$26</f>
        <v>2015.9669955699999</v>
      </c>
      <c r="E28" s="36">
        <f>SUMIFS(СВЦЭМ!$D$39:$D$782,СВЦЭМ!$A$39:$A$782,$A28,СВЦЭМ!$B$39:$B$782,E$11)+'СЕТ СН'!$F$14+СВЦЭМ!$D$10+'СЕТ СН'!$F$8*'СЕТ СН'!$F$9-'СЕТ СН'!$F$26</f>
        <v>2097.7556446600001</v>
      </c>
      <c r="F28" s="36">
        <f>SUMIFS(СВЦЭМ!$D$39:$D$782,СВЦЭМ!$A$39:$A$782,$A28,СВЦЭМ!$B$39:$B$782,F$11)+'СЕТ СН'!$F$14+СВЦЭМ!$D$10+'СЕТ СН'!$F$8*'СЕТ СН'!$F$9-'СЕТ СН'!$F$26</f>
        <v>2118.1071245900002</v>
      </c>
      <c r="G28" s="36">
        <f>SUMIFS(СВЦЭМ!$D$39:$D$782,СВЦЭМ!$A$39:$A$782,$A28,СВЦЭМ!$B$39:$B$782,G$11)+'СЕТ СН'!$F$14+СВЦЭМ!$D$10+'СЕТ СН'!$F$8*'СЕТ СН'!$F$9-'СЕТ СН'!$F$26</f>
        <v>2085.6464149200001</v>
      </c>
      <c r="H28" s="36">
        <f>SUMIFS(СВЦЭМ!$D$39:$D$782,СВЦЭМ!$A$39:$A$782,$A28,СВЦЭМ!$B$39:$B$782,H$11)+'СЕТ СН'!$F$14+СВЦЭМ!$D$10+'СЕТ СН'!$F$8*'СЕТ СН'!$F$9-'СЕТ СН'!$F$26</f>
        <v>2065.4508844699999</v>
      </c>
      <c r="I28" s="36">
        <f>SUMIFS(СВЦЭМ!$D$39:$D$782,СВЦЭМ!$A$39:$A$782,$A28,СВЦЭМ!$B$39:$B$782,I$11)+'СЕТ СН'!$F$14+СВЦЭМ!$D$10+'СЕТ СН'!$F$8*'СЕТ СН'!$F$9-'СЕТ СН'!$F$26</f>
        <v>2077.8019183700003</v>
      </c>
      <c r="J28" s="36">
        <f>SUMIFS(СВЦЭМ!$D$39:$D$782,СВЦЭМ!$A$39:$A$782,$A28,СВЦЭМ!$B$39:$B$782,J$11)+'СЕТ СН'!$F$14+СВЦЭМ!$D$10+'СЕТ СН'!$F$8*'СЕТ СН'!$F$9-'СЕТ СН'!$F$26</f>
        <v>2018.2815761899999</v>
      </c>
      <c r="K28" s="36">
        <f>SUMIFS(СВЦЭМ!$D$39:$D$782,СВЦЭМ!$A$39:$A$782,$A28,СВЦЭМ!$B$39:$B$782,K$11)+'СЕТ СН'!$F$14+СВЦЭМ!$D$10+'СЕТ СН'!$F$8*'СЕТ СН'!$F$9-'СЕТ СН'!$F$26</f>
        <v>2005.6218862399999</v>
      </c>
      <c r="L28" s="36">
        <f>SUMIFS(СВЦЭМ!$D$39:$D$782,СВЦЭМ!$A$39:$A$782,$A28,СВЦЭМ!$B$39:$B$782,L$11)+'СЕТ СН'!$F$14+СВЦЭМ!$D$10+'СЕТ СН'!$F$8*'СЕТ СН'!$F$9-'СЕТ СН'!$F$26</f>
        <v>1989.57700385</v>
      </c>
      <c r="M28" s="36">
        <f>SUMIFS(СВЦЭМ!$D$39:$D$782,СВЦЭМ!$A$39:$A$782,$A28,СВЦЭМ!$B$39:$B$782,M$11)+'СЕТ СН'!$F$14+СВЦЭМ!$D$10+'СЕТ СН'!$F$8*'СЕТ СН'!$F$9-'СЕТ СН'!$F$26</f>
        <v>2024.1111993499999</v>
      </c>
      <c r="N28" s="36">
        <f>SUMIFS(СВЦЭМ!$D$39:$D$782,СВЦЭМ!$A$39:$A$782,$A28,СВЦЭМ!$B$39:$B$782,N$11)+'СЕТ СН'!$F$14+СВЦЭМ!$D$10+'СЕТ СН'!$F$8*'СЕТ СН'!$F$9-'СЕТ СН'!$F$26</f>
        <v>2028.8524564499999</v>
      </c>
      <c r="O28" s="36">
        <f>SUMIFS(СВЦЭМ!$D$39:$D$782,СВЦЭМ!$A$39:$A$782,$A28,СВЦЭМ!$B$39:$B$782,O$11)+'СЕТ СН'!$F$14+СВЦЭМ!$D$10+'СЕТ СН'!$F$8*'СЕТ СН'!$F$9-'СЕТ СН'!$F$26</f>
        <v>2044.33000496</v>
      </c>
      <c r="P28" s="36">
        <f>SUMIFS(СВЦЭМ!$D$39:$D$782,СВЦЭМ!$A$39:$A$782,$A28,СВЦЭМ!$B$39:$B$782,P$11)+'СЕТ СН'!$F$14+СВЦЭМ!$D$10+'СЕТ СН'!$F$8*'СЕТ СН'!$F$9-'СЕТ СН'!$F$26</f>
        <v>2050.2400151800002</v>
      </c>
      <c r="Q28" s="36">
        <f>SUMIFS(СВЦЭМ!$D$39:$D$782,СВЦЭМ!$A$39:$A$782,$A28,СВЦЭМ!$B$39:$B$782,Q$11)+'СЕТ СН'!$F$14+СВЦЭМ!$D$10+'СЕТ СН'!$F$8*'СЕТ СН'!$F$9-'СЕТ СН'!$F$26</f>
        <v>2086.2228047900003</v>
      </c>
      <c r="R28" s="36">
        <f>SUMIFS(СВЦЭМ!$D$39:$D$782,СВЦЭМ!$A$39:$A$782,$A28,СВЦЭМ!$B$39:$B$782,R$11)+'СЕТ СН'!$F$14+СВЦЭМ!$D$10+'СЕТ СН'!$F$8*'СЕТ СН'!$F$9-'СЕТ СН'!$F$26</f>
        <v>2095.6769956600001</v>
      </c>
      <c r="S28" s="36">
        <f>SUMIFS(СВЦЭМ!$D$39:$D$782,СВЦЭМ!$A$39:$A$782,$A28,СВЦЭМ!$B$39:$B$782,S$11)+'СЕТ СН'!$F$14+СВЦЭМ!$D$10+'СЕТ СН'!$F$8*'СЕТ СН'!$F$9-'СЕТ СН'!$F$26</f>
        <v>2078.0256026400002</v>
      </c>
      <c r="T28" s="36">
        <f>SUMIFS(СВЦЭМ!$D$39:$D$782,СВЦЭМ!$A$39:$A$782,$A28,СВЦЭМ!$B$39:$B$782,T$11)+'СЕТ СН'!$F$14+СВЦЭМ!$D$10+'СЕТ СН'!$F$8*'СЕТ СН'!$F$9-'СЕТ СН'!$F$26</f>
        <v>2031.5854843299999</v>
      </c>
      <c r="U28" s="36">
        <f>SUMIFS(СВЦЭМ!$D$39:$D$782,СВЦЭМ!$A$39:$A$782,$A28,СВЦЭМ!$B$39:$B$782,U$11)+'СЕТ СН'!$F$14+СВЦЭМ!$D$10+'СЕТ СН'!$F$8*'СЕТ СН'!$F$9-'СЕТ СН'!$F$26</f>
        <v>2024.20089745</v>
      </c>
      <c r="V28" s="36">
        <f>SUMIFS(СВЦЭМ!$D$39:$D$782,СВЦЭМ!$A$39:$A$782,$A28,СВЦЭМ!$B$39:$B$782,V$11)+'СЕТ СН'!$F$14+СВЦЭМ!$D$10+'СЕТ СН'!$F$8*'СЕТ СН'!$F$9-'СЕТ СН'!$F$26</f>
        <v>2007.6680739999999</v>
      </c>
      <c r="W28" s="36">
        <f>SUMIFS(СВЦЭМ!$D$39:$D$782,СВЦЭМ!$A$39:$A$782,$A28,СВЦЭМ!$B$39:$B$782,W$11)+'СЕТ СН'!$F$14+СВЦЭМ!$D$10+'СЕТ СН'!$F$8*'СЕТ СН'!$F$9-'СЕТ СН'!$F$26</f>
        <v>1973.2561931499999</v>
      </c>
      <c r="X28" s="36">
        <f>SUMIFS(СВЦЭМ!$D$39:$D$782,СВЦЭМ!$A$39:$A$782,$A28,СВЦЭМ!$B$39:$B$782,X$11)+'СЕТ СН'!$F$14+СВЦЭМ!$D$10+'СЕТ СН'!$F$8*'СЕТ СН'!$F$9-'СЕТ СН'!$F$26</f>
        <v>2011.8822127399999</v>
      </c>
      <c r="Y28" s="36">
        <f>SUMIFS(СВЦЭМ!$D$39:$D$782,СВЦЭМ!$A$39:$A$782,$A28,СВЦЭМ!$B$39:$B$782,Y$11)+'СЕТ СН'!$F$14+СВЦЭМ!$D$10+'СЕТ СН'!$F$8*'СЕТ СН'!$F$9-'СЕТ СН'!$F$26</f>
        <v>2077.22442976</v>
      </c>
    </row>
    <row r="29" spans="1:25" ht="15.75" x14ac:dyDescent="0.2">
      <c r="A29" s="35">
        <f t="shared" si="0"/>
        <v>45430</v>
      </c>
      <c r="B29" s="36">
        <f>SUMIFS(СВЦЭМ!$D$39:$D$782,СВЦЭМ!$A$39:$A$782,$A29,СВЦЭМ!$B$39:$B$782,B$11)+'СЕТ СН'!$F$14+СВЦЭМ!$D$10+'СЕТ СН'!$F$8*'СЕТ СН'!$F$9-'СЕТ СН'!$F$26</f>
        <v>2028.0103589999999</v>
      </c>
      <c r="C29" s="36">
        <f>SUMIFS(СВЦЭМ!$D$39:$D$782,СВЦЭМ!$A$39:$A$782,$A29,СВЦЭМ!$B$39:$B$782,C$11)+'СЕТ СН'!$F$14+СВЦЭМ!$D$10+'СЕТ СН'!$F$8*'СЕТ СН'!$F$9-'СЕТ СН'!$F$26</f>
        <v>2107.8284376800002</v>
      </c>
      <c r="D29" s="36">
        <f>SUMIFS(СВЦЭМ!$D$39:$D$782,СВЦЭМ!$A$39:$A$782,$A29,СВЦЭМ!$B$39:$B$782,D$11)+'СЕТ СН'!$F$14+СВЦЭМ!$D$10+'СЕТ СН'!$F$8*'СЕТ СН'!$F$9-'СЕТ СН'!$F$26</f>
        <v>2102.4760264199999</v>
      </c>
      <c r="E29" s="36">
        <f>SUMIFS(СВЦЭМ!$D$39:$D$782,СВЦЭМ!$A$39:$A$782,$A29,СВЦЭМ!$B$39:$B$782,E$11)+'СЕТ СН'!$F$14+СВЦЭМ!$D$10+'СЕТ СН'!$F$8*'СЕТ СН'!$F$9-'СЕТ СН'!$F$26</f>
        <v>2122.8185252799999</v>
      </c>
      <c r="F29" s="36">
        <f>SUMIFS(СВЦЭМ!$D$39:$D$782,СВЦЭМ!$A$39:$A$782,$A29,СВЦЭМ!$B$39:$B$782,F$11)+'СЕТ СН'!$F$14+СВЦЭМ!$D$10+'СЕТ СН'!$F$8*'СЕТ СН'!$F$9-'СЕТ СН'!$F$26</f>
        <v>2127.0687391800002</v>
      </c>
      <c r="G29" s="36">
        <f>SUMIFS(СВЦЭМ!$D$39:$D$782,СВЦЭМ!$A$39:$A$782,$A29,СВЦЭМ!$B$39:$B$782,G$11)+'СЕТ СН'!$F$14+СВЦЭМ!$D$10+'СЕТ СН'!$F$8*'СЕТ СН'!$F$9-'СЕТ СН'!$F$26</f>
        <v>2131.8366831600001</v>
      </c>
      <c r="H29" s="36">
        <f>SUMIFS(СВЦЭМ!$D$39:$D$782,СВЦЭМ!$A$39:$A$782,$A29,СВЦЭМ!$B$39:$B$782,H$11)+'СЕТ СН'!$F$14+СВЦЭМ!$D$10+'СЕТ СН'!$F$8*'СЕТ СН'!$F$9-'СЕТ СН'!$F$26</f>
        <v>2108.2831838500001</v>
      </c>
      <c r="I29" s="36">
        <f>SUMIFS(СВЦЭМ!$D$39:$D$782,СВЦЭМ!$A$39:$A$782,$A29,СВЦЭМ!$B$39:$B$782,I$11)+'СЕТ СН'!$F$14+СВЦЭМ!$D$10+'СЕТ СН'!$F$8*'СЕТ СН'!$F$9-'СЕТ СН'!$F$26</f>
        <v>2076.9786905300002</v>
      </c>
      <c r="J29" s="36">
        <f>SUMIFS(СВЦЭМ!$D$39:$D$782,СВЦЭМ!$A$39:$A$782,$A29,СВЦЭМ!$B$39:$B$782,J$11)+'СЕТ СН'!$F$14+СВЦЭМ!$D$10+'СЕТ СН'!$F$8*'СЕТ СН'!$F$9-'СЕТ СН'!$F$26</f>
        <v>2027.99231014</v>
      </c>
      <c r="K29" s="36">
        <f>SUMIFS(СВЦЭМ!$D$39:$D$782,СВЦЭМ!$A$39:$A$782,$A29,СВЦЭМ!$B$39:$B$782,K$11)+'СЕТ СН'!$F$14+СВЦЭМ!$D$10+'СЕТ СН'!$F$8*'СЕТ СН'!$F$9-'СЕТ СН'!$F$26</f>
        <v>2003.9966221</v>
      </c>
      <c r="L29" s="36">
        <f>SUMIFS(СВЦЭМ!$D$39:$D$782,СВЦЭМ!$A$39:$A$782,$A29,СВЦЭМ!$B$39:$B$782,L$11)+'СЕТ СН'!$F$14+СВЦЭМ!$D$10+'СЕТ СН'!$F$8*'СЕТ СН'!$F$9-'СЕТ СН'!$F$26</f>
        <v>2001.6650381699999</v>
      </c>
      <c r="M29" s="36">
        <f>SUMIFS(СВЦЭМ!$D$39:$D$782,СВЦЭМ!$A$39:$A$782,$A29,СВЦЭМ!$B$39:$B$782,M$11)+'СЕТ СН'!$F$14+СВЦЭМ!$D$10+'СЕТ СН'!$F$8*'СЕТ СН'!$F$9-'СЕТ СН'!$F$26</f>
        <v>2029.2101477599999</v>
      </c>
      <c r="N29" s="36">
        <f>SUMIFS(СВЦЭМ!$D$39:$D$782,СВЦЭМ!$A$39:$A$782,$A29,СВЦЭМ!$B$39:$B$782,N$11)+'СЕТ СН'!$F$14+СВЦЭМ!$D$10+'СЕТ СН'!$F$8*'СЕТ СН'!$F$9-'СЕТ СН'!$F$26</f>
        <v>2034.0047807999999</v>
      </c>
      <c r="O29" s="36">
        <f>SUMIFS(СВЦЭМ!$D$39:$D$782,СВЦЭМ!$A$39:$A$782,$A29,СВЦЭМ!$B$39:$B$782,O$11)+'СЕТ СН'!$F$14+СВЦЭМ!$D$10+'СЕТ СН'!$F$8*'СЕТ СН'!$F$9-'СЕТ СН'!$F$26</f>
        <v>2041.32962451</v>
      </c>
      <c r="P29" s="36">
        <f>SUMIFS(СВЦЭМ!$D$39:$D$782,СВЦЭМ!$A$39:$A$782,$A29,СВЦЭМ!$B$39:$B$782,P$11)+'СЕТ СН'!$F$14+СВЦЭМ!$D$10+'СЕТ СН'!$F$8*'СЕТ СН'!$F$9-'СЕТ СН'!$F$26</f>
        <v>2063.5190214300001</v>
      </c>
      <c r="Q29" s="36">
        <f>SUMIFS(СВЦЭМ!$D$39:$D$782,СВЦЭМ!$A$39:$A$782,$A29,СВЦЭМ!$B$39:$B$782,Q$11)+'СЕТ СН'!$F$14+СВЦЭМ!$D$10+'СЕТ СН'!$F$8*'СЕТ СН'!$F$9-'СЕТ СН'!$F$26</f>
        <v>2082.2995818300001</v>
      </c>
      <c r="R29" s="36">
        <f>SUMIFS(СВЦЭМ!$D$39:$D$782,СВЦЭМ!$A$39:$A$782,$A29,СВЦЭМ!$B$39:$B$782,R$11)+'СЕТ СН'!$F$14+СВЦЭМ!$D$10+'СЕТ СН'!$F$8*'СЕТ СН'!$F$9-'СЕТ СН'!$F$26</f>
        <v>2097.8942845300003</v>
      </c>
      <c r="S29" s="36">
        <f>SUMIFS(СВЦЭМ!$D$39:$D$782,СВЦЭМ!$A$39:$A$782,$A29,СВЦЭМ!$B$39:$B$782,S$11)+'СЕТ СН'!$F$14+СВЦЭМ!$D$10+'СЕТ СН'!$F$8*'СЕТ СН'!$F$9-'СЕТ СН'!$F$26</f>
        <v>2092.17116966</v>
      </c>
      <c r="T29" s="36">
        <f>SUMIFS(СВЦЭМ!$D$39:$D$782,СВЦЭМ!$A$39:$A$782,$A29,СВЦЭМ!$B$39:$B$782,T$11)+'СЕТ СН'!$F$14+СВЦЭМ!$D$10+'СЕТ СН'!$F$8*'СЕТ СН'!$F$9-'СЕТ СН'!$F$26</f>
        <v>2066.1088851700001</v>
      </c>
      <c r="U29" s="36">
        <f>SUMIFS(СВЦЭМ!$D$39:$D$782,СВЦЭМ!$A$39:$A$782,$A29,СВЦЭМ!$B$39:$B$782,U$11)+'СЕТ СН'!$F$14+СВЦЭМ!$D$10+'СЕТ СН'!$F$8*'СЕТ СН'!$F$9-'СЕТ СН'!$F$26</f>
        <v>2040.9375675700001</v>
      </c>
      <c r="V29" s="36">
        <f>SUMIFS(СВЦЭМ!$D$39:$D$782,СВЦЭМ!$A$39:$A$782,$A29,СВЦЭМ!$B$39:$B$782,V$11)+'СЕТ СН'!$F$14+СВЦЭМ!$D$10+'СЕТ СН'!$F$8*'СЕТ СН'!$F$9-'СЕТ СН'!$F$26</f>
        <v>1989.99038984</v>
      </c>
      <c r="W29" s="36">
        <f>SUMIFS(СВЦЭМ!$D$39:$D$782,СВЦЭМ!$A$39:$A$782,$A29,СВЦЭМ!$B$39:$B$782,W$11)+'СЕТ СН'!$F$14+СВЦЭМ!$D$10+'СЕТ СН'!$F$8*'СЕТ СН'!$F$9-'СЕТ СН'!$F$26</f>
        <v>1946.8428993800001</v>
      </c>
      <c r="X29" s="36">
        <f>SUMIFS(СВЦЭМ!$D$39:$D$782,СВЦЭМ!$A$39:$A$782,$A29,СВЦЭМ!$B$39:$B$782,X$11)+'СЕТ СН'!$F$14+СВЦЭМ!$D$10+'СЕТ СН'!$F$8*'СЕТ СН'!$F$9-'СЕТ СН'!$F$26</f>
        <v>1983.10638193</v>
      </c>
      <c r="Y29" s="36">
        <f>SUMIFS(СВЦЭМ!$D$39:$D$782,СВЦЭМ!$A$39:$A$782,$A29,СВЦЭМ!$B$39:$B$782,Y$11)+'СЕТ СН'!$F$14+СВЦЭМ!$D$10+'СЕТ СН'!$F$8*'СЕТ СН'!$F$9-'СЕТ СН'!$F$26</f>
        <v>2057.16895527</v>
      </c>
    </row>
    <row r="30" spans="1:25" ht="15.75" x14ac:dyDescent="0.2">
      <c r="A30" s="35">
        <f t="shared" si="0"/>
        <v>45431</v>
      </c>
      <c r="B30" s="36">
        <f>SUMIFS(СВЦЭМ!$D$39:$D$782,СВЦЭМ!$A$39:$A$782,$A30,СВЦЭМ!$B$39:$B$782,B$11)+'СЕТ СН'!$F$14+СВЦЭМ!$D$10+'СЕТ СН'!$F$8*'СЕТ СН'!$F$9-'СЕТ СН'!$F$26</f>
        <v>2101.4767612599999</v>
      </c>
      <c r="C30" s="36">
        <f>SUMIFS(СВЦЭМ!$D$39:$D$782,СВЦЭМ!$A$39:$A$782,$A30,СВЦЭМ!$B$39:$B$782,C$11)+'СЕТ СН'!$F$14+СВЦЭМ!$D$10+'СЕТ СН'!$F$8*'СЕТ СН'!$F$9-'СЕТ СН'!$F$26</f>
        <v>2121.4368779700003</v>
      </c>
      <c r="D30" s="36">
        <f>SUMIFS(СВЦЭМ!$D$39:$D$782,СВЦЭМ!$A$39:$A$782,$A30,СВЦЭМ!$B$39:$B$782,D$11)+'СЕТ СН'!$F$14+СВЦЭМ!$D$10+'СЕТ СН'!$F$8*'СЕТ СН'!$F$9-'СЕТ СН'!$F$26</f>
        <v>2151.2359024100001</v>
      </c>
      <c r="E30" s="36">
        <f>SUMIFS(СВЦЭМ!$D$39:$D$782,СВЦЭМ!$A$39:$A$782,$A30,СВЦЭМ!$B$39:$B$782,E$11)+'СЕТ СН'!$F$14+СВЦЭМ!$D$10+'СЕТ СН'!$F$8*'СЕТ СН'!$F$9-'СЕТ СН'!$F$26</f>
        <v>2173.8182244099999</v>
      </c>
      <c r="F30" s="36">
        <f>SUMIFS(СВЦЭМ!$D$39:$D$782,СВЦЭМ!$A$39:$A$782,$A30,СВЦЭМ!$B$39:$B$782,F$11)+'СЕТ СН'!$F$14+СВЦЭМ!$D$10+'СЕТ СН'!$F$8*'СЕТ СН'!$F$9-'СЕТ СН'!$F$26</f>
        <v>2175.0267295500003</v>
      </c>
      <c r="G30" s="36">
        <f>SUMIFS(СВЦЭМ!$D$39:$D$782,СВЦЭМ!$A$39:$A$782,$A30,СВЦЭМ!$B$39:$B$782,G$11)+'СЕТ СН'!$F$14+СВЦЭМ!$D$10+'СЕТ СН'!$F$8*'СЕТ СН'!$F$9-'СЕТ СН'!$F$26</f>
        <v>2157.5233786600002</v>
      </c>
      <c r="H30" s="36">
        <f>SUMIFS(СВЦЭМ!$D$39:$D$782,СВЦЭМ!$A$39:$A$782,$A30,СВЦЭМ!$B$39:$B$782,H$11)+'СЕТ СН'!$F$14+СВЦЭМ!$D$10+'СЕТ СН'!$F$8*'СЕТ СН'!$F$9-'СЕТ СН'!$F$26</f>
        <v>2173.1747248300003</v>
      </c>
      <c r="I30" s="36">
        <f>SUMIFS(СВЦЭМ!$D$39:$D$782,СВЦЭМ!$A$39:$A$782,$A30,СВЦЭМ!$B$39:$B$782,I$11)+'СЕТ СН'!$F$14+СВЦЭМ!$D$10+'СЕТ СН'!$F$8*'СЕТ СН'!$F$9-'СЕТ СН'!$F$26</f>
        <v>2139.36590587</v>
      </c>
      <c r="J30" s="36">
        <f>SUMIFS(СВЦЭМ!$D$39:$D$782,СВЦЭМ!$A$39:$A$782,$A30,СВЦЭМ!$B$39:$B$782,J$11)+'СЕТ СН'!$F$14+СВЦЭМ!$D$10+'СЕТ СН'!$F$8*'СЕТ СН'!$F$9-'СЕТ СН'!$F$26</f>
        <v>2041.64868544</v>
      </c>
      <c r="K30" s="36">
        <f>SUMIFS(СВЦЭМ!$D$39:$D$782,СВЦЭМ!$A$39:$A$782,$A30,СВЦЭМ!$B$39:$B$782,K$11)+'СЕТ СН'!$F$14+СВЦЭМ!$D$10+'СЕТ СН'!$F$8*'СЕТ СН'!$F$9-'СЕТ СН'!$F$26</f>
        <v>1984.2170269200001</v>
      </c>
      <c r="L30" s="36">
        <f>SUMIFS(СВЦЭМ!$D$39:$D$782,СВЦЭМ!$A$39:$A$782,$A30,СВЦЭМ!$B$39:$B$782,L$11)+'СЕТ СН'!$F$14+СВЦЭМ!$D$10+'СЕТ СН'!$F$8*'СЕТ СН'!$F$9-'СЕТ СН'!$F$26</f>
        <v>1970.5802493399999</v>
      </c>
      <c r="M30" s="36">
        <f>SUMIFS(СВЦЭМ!$D$39:$D$782,СВЦЭМ!$A$39:$A$782,$A30,СВЦЭМ!$B$39:$B$782,M$11)+'СЕТ СН'!$F$14+СВЦЭМ!$D$10+'СЕТ СН'!$F$8*'СЕТ СН'!$F$9-'СЕТ СН'!$F$26</f>
        <v>1980.69016336</v>
      </c>
      <c r="N30" s="36">
        <f>SUMIFS(СВЦЭМ!$D$39:$D$782,СВЦЭМ!$A$39:$A$782,$A30,СВЦЭМ!$B$39:$B$782,N$11)+'СЕТ СН'!$F$14+СВЦЭМ!$D$10+'СЕТ СН'!$F$8*'СЕТ СН'!$F$9-'СЕТ СН'!$F$26</f>
        <v>1977.0908994399999</v>
      </c>
      <c r="O30" s="36">
        <f>SUMIFS(СВЦЭМ!$D$39:$D$782,СВЦЭМ!$A$39:$A$782,$A30,СВЦЭМ!$B$39:$B$782,O$11)+'СЕТ СН'!$F$14+СВЦЭМ!$D$10+'СЕТ СН'!$F$8*'СЕТ СН'!$F$9-'СЕТ СН'!$F$26</f>
        <v>1978.40681765</v>
      </c>
      <c r="P30" s="36">
        <f>SUMIFS(СВЦЭМ!$D$39:$D$782,СВЦЭМ!$A$39:$A$782,$A30,СВЦЭМ!$B$39:$B$782,P$11)+'СЕТ СН'!$F$14+СВЦЭМ!$D$10+'СЕТ СН'!$F$8*'СЕТ СН'!$F$9-'СЕТ СН'!$F$26</f>
        <v>1996.4993507199999</v>
      </c>
      <c r="Q30" s="36">
        <f>SUMIFS(СВЦЭМ!$D$39:$D$782,СВЦЭМ!$A$39:$A$782,$A30,СВЦЭМ!$B$39:$B$782,Q$11)+'СЕТ СН'!$F$14+СВЦЭМ!$D$10+'СЕТ СН'!$F$8*'СЕТ СН'!$F$9-'СЕТ СН'!$F$26</f>
        <v>2018.91487858</v>
      </c>
      <c r="R30" s="36">
        <f>SUMIFS(СВЦЭМ!$D$39:$D$782,СВЦЭМ!$A$39:$A$782,$A30,СВЦЭМ!$B$39:$B$782,R$11)+'СЕТ СН'!$F$14+СВЦЭМ!$D$10+'СЕТ СН'!$F$8*'СЕТ СН'!$F$9-'СЕТ СН'!$F$26</f>
        <v>2022.32030642</v>
      </c>
      <c r="S30" s="36">
        <f>SUMIFS(СВЦЭМ!$D$39:$D$782,СВЦЭМ!$A$39:$A$782,$A30,СВЦЭМ!$B$39:$B$782,S$11)+'СЕТ СН'!$F$14+СВЦЭМ!$D$10+'СЕТ СН'!$F$8*'СЕТ СН'!$F$9-'СЕТ СН'!$F$26</f>
        <v>2008.9013161600001</v>
      </c>
      <c r="T30" s="36">
        <f>SUMIFS(СВЦЭМ!$D$39:$D$782,СВЦЭМ!$A$39:$A$782,$A30,СВЦЭМ!$B$39:$B$782,T$11)+'СЕТ СН'!$F$14+СВЦЭМ!$D$10+'СЕТ СН'!$F$8*'СЕТ СН'!$F$9-'СЕТ СН'!$F$26</f>
        <v>1989.5842385399999</v>
      </c>
      <c r="U30" s="36">
        <f>SUMIFS(СВЦЭМ!$D$39:$D$782,СВЦЭМ!$A$39:$A$782,$A30,СВЦЭМ!$B$39:$B$782,U$11)+'СЕТ СН'!$F$14+СВЦЭМ!$D$10+'СЕТ СН'!$F$8*'СЕТ СН'!$F$9-'СЕТ СН'!$F$26</f>
        <v>1987.21196205</v>
      </c>
      <c r="V30" s="36">
        <f>SUMIFS(СВЦЭМ!$D$39:$D$782,СВЦЭМ!$A$39:$A$782,$A30,СВЦЭМ!$B$39:$B$782,V$11)+'СЕТ СН'!$F$14+СВЦЭМ!$D$10+'СЕТ СН'!$F$8*'СЕТ СН'!$F$9-'СЕТ СН'!$F$26</f>
        <v>1979.5599910599999</v>
      </c>
      <c r="W30" s="36">
        <f>SUMIFS(СВЦЭМ!$D$39:$D$782,СВЦЭМ!$A$39:$A$782,$A30,СВЦЭМ!$B$39:$B$782,W$11)+'СЕТ СН'!$F$14+СВЦЭМ!$D$10+'СЕТ СН'!$F$8*'СЕТ СН'!$F$9-'СЕТ СН'!$F$26</f>
        <v>1942.0493333899999</v>
      </c>
      <c r="X30" s="36">
        <f>SUMIFS(СВЦЭМ!$D$39:$D$782,СВЦЭМ!$A$39:$A$782,$A30,СВЦЭМ!$B$39:$B$782,X$11)+'СЕТ СН'!$F$14+СВЦЭМ!$D$10+'СЕТ СН'!$F$8*'СЕТ СН'!$F$9-'СЕТ СН'!$F$26</f>
        <v>1981.51008112</v>
      </c>
      <c r="Y30" s="36">
        <f>SUMIFS(СВЦЭМ!$D$39:$D$782,СВЦЭМ!$A$39:$A$782,$A30,СВЦЭМ!$B$39:$B$782,Y$11)+'СЕТ СН'!$F$14+СВЦЭМ!$D$10+'СЕТ СН'!$F$8*'СЕТ СН'!$F$9-'СЕТ СН'!$F$26</f>
        <v>2014.29810092</v>
      </c>
    </row>
    <row r="31" spans="1:25" ht="15.75" x14ac:dyDescent="0.2">
      <c r="A31" s="35">
        <f t="shared" si="0"/>
        <v>45432</v>
      </c>
      <c r="B31" s="36">
        <f>SUMIFS(СВЦЭМ!$D$39:$D$782,СВЦЭМ!$A$39:$A$782,$A31,СВЦЭМ!$B$39:$B$782,B$11)+'СЕТ СН'!$F$14+СВЦЭМ!$D$10+'СЕТ СН'!$F$8*'СЕТ СН'!$F$9-'СЕТ СН'!$F$26</f>
        <v>2038.91313702</v>
      </c>
      <c r="C31" s="36">
        <f>SUMIFS(СВЦЭМ!$D$39:$D$782,СВЦЭМ!$A$39:$A$782,$A31,СВЦЭМ!$B$39:$B$782,C$11)+'СЕТ СН'!$F$14+СВЦЭМ!$D$10+'СЕТ СН'!$F$8*'СЕТ СН'!$F$9-'СЕТ СН'!$F$26</f>
        <v>2137.11401424</v>
      </c>
      <c r="D31" s="36">
        <f>SUMIFS(СВЦЭМ!$D$39:$D$782,СВЦЭМ!$A$39:$A$782,$A31,СВЦЭМ!$B$39:$B$782,D$11)+'СЕТ СН'!$F$14+СВЦЭМ!$D$10+'СЕТ СН'!$F$8*'СЕТ СН'!$F$9-'СЕТ СН'!$F$26</f>
        <v>2139.8347369600001</v>
      </c>
      <c r="E31" s="36">
        <f>SUMIFS(СВЦЭМ!$D$39:$D$782,СВЦЭМ!$A$39:$A$782,$A31,СВЦЭМ!$B$39:$B$782,E$11)+'СЕТ СН'!$F$14+СВЦЭМ!$D$10+'СЕТ СН'!$F$8*'СЕТ СН'!$F$9-'СЕТ СН'!$F$26</f>
        <v>2203.35467225</v>
      </c>
      <c r="F31" s="36">
        <f>SUMIFS(СВЦЭМ!$D$39:$D$782,СВЦЭМ!$A$39:$A$782,$A31,СВЦЭМ!$B$39:$B$782,F$11)+'СЕТ СН'!$F$14+СВЦЭМ!$D$10+'СЕТ СН'!$F$8*'СЕТ СН'!$F$9-'СЕТ СН'!$F$26</f>
        <v>2200.5931169800001</v>
      </c>
      <c r="G31" s="36">
        <f>SUMIFS(СВЦЭМ!$D$39:$D$782,СВЦЭМ!$A$39:$A$782,$A31,СВЦЭМ!$B$39:$B$782,G$11)+'СЕТ СН'!$F$14+СВЦЭМ!$D$10+'СЕТ СН'!$F$8*'СЕТ СН'!$F$9-'СЕТ СН'!$F$26</f>
        <v>2156.5942264400001</v>
      </c>
      <c r="H31" s="36">
        <f>SUMIFS(СВЦЭМ!$D$39:$D$782,СВЦЭМ!$A$39:$A$782,$A31,СВЦЭМ!$B$39:$B$782,H$11)+'СЕТ СН'!$F$14+СВЦЭМ!$D$10+'СЕТ СН'!$F$8*'СЕТ СН'!$F$9-'СЕТ СН'!$F$26</f>
        <v>2100.1826977400001</v>
      </c>
      <c r="I31" s="36">
        <f>SUMIFS(СВЦЭМ!$D$39:$D$782,СВЦЭМ!$A$39:$A$782,$A31,СВЦЭМ!$B$39:$B$782,I$11)+'СЕТ СН'!$F$14+СВЦЭМ!$D$10+'СЕТ СН'!$F$8*'СЕТ СН'!$F$9-'СЕТ СН'!$F$26</f>
        <v>2031.98291032</v>
      </c>
      <c r="J31" s="36">
        <f>SUMIFS(СВЦЭМ!$D$39:$D$782,СВЦЭМ!$A$39:$A$782,$A31,СВЦЭМ!$B$39:$B$782,J$11)+'СЕТ СН'!$F$14+СВЦЭМ!$D$10+'СЕТ СН'!$F$8*'СЕТ СН'!$F$9-'СЕТ СН'!$F$26</f>
        <v>1983.79956496</v>
      </c>
      <c r="K31" s="36">
        <f>SUMIFS(СВЦЭМ!$D$39:$D$782,СВЦЭМ!$A$39:$A$782,$A31,СВЦЭМ!$B$39:$B$782,K$11)+'СЕТ СН'!$F$14+СВЦЭМ!$D$10+'СЕТ СН'!$F$8*'СЕТ СН'!$F$9-'СЕТ СН'!$F$26</f>
        <v>1980.34309968</v>
      </c>
      <c r="L31" s="36">
        <f>SUMIFS(СВЦЭМ!$D$39:$D$782,СВЦЭМ!$A$39:$A$782,$A31,СВЦЭМ!$B$39:$B$782,L$11)+'СЕТ СН'!$F$14+СВЦЭМ!$D$10+'СЕТ СН'!$F$8*'СЕТ СН'!$F$9-'СЕТ СН'!$F$26</f>
        <v>1968.1305617</v>
      </c>
      <c r="M31" s="36">
        <f>SUMIFS(СВЦЭМ!$D$39:$D$782,СВЦЭМ!$A$39:$A$782,$A31,СВЦЭМ!$B$39:$B$782,M$11)+'СЕТ СН'!$F$14+СВЦЭМ!$D$10+'СЕТ СН'!$F$8*'СЕТ СН'!$F$9-'СЕТ СН'!$F$26</f>
        <v>1980.72988756</v>
      </c>
      <c r="N31" s="36">
        <f>SUMIFS(СВЦЭМ!$D$39:$D$782,СВЦЭМ!$A$39:$A$782,$A31,СВЦЭМ!$B$39:$B$782,N$11)+'СЕТ СН'!$F$14+СВЦЭМ!$D$10+'СЕТ СН'!$F$8*'СЕТ СН'!$F$9-'СЕТ СН'!$F$26</f>
        <v>1993.0377341999999</v>
      </c>
      <c r="O31" s="36">
        <f>SUMIFS(СВЦЭМ!$D$39:$D$782,СВЦЭМ!$A$39:$A$782,$A31,СВЦЭМ!$B$39:$B$782,O$11)+'СЕТ СН'!$F$14+СВЦЭМ!$D$10+'СЕТ СН'!$F$8*'СЕТ СН'!$F$9-'СЕТ СН'!$F$26</f>
        <v>1991.68125379</v>
      </c>
      <c r="P31" s="36">
        <f>SUMIFS(СВЦЭМ!$D$39:$D$782,СВЦЭМ!$A$39:$A$782,$A31,СВЦЭМ!$B$39:$B$782,P$11)+'СЕТ СН'!$F$14+СВЦЭМ!$D$10+'СЕТ СН'!$F$8*'СЕТ СН'!$F$9-'СЕТ СН'!$F$26</f>
        <v>2004.4863530999999</v>
      </c>
      <c r="Q31" s="36">
        <f>SUMIFS(СВЦЭМ!$D$39:$D$782,СВЦЭМ!$A$39:$A$782,$A31,СВЦЭМ!$B$39:$B$782,Q$11)+'СЕТ СН'!$F$14+СВЦЭМ!$D$10+'СЕТ СН'!$F$8*'СЕТ СН'!$F$9-'СЕТ СН'!$F$26</f>
        <v>2010.9734298799999</v>
      </c>
      <c r="R31" s="36">
        <f>SUMIFS(СВЦЭМ!$D$39:$D$782,СВЦЭМ!$A$39:$A$782,$A31,СВЦЭМ!$B$39:$B$782,R$11)+'СЕТ СН'!$F$14+СВЦЭМ!$D$10+'СЕТ СН'!$F$8*'СЕТ СН'!$F$9-'СЕТ СН'!$F$26</f>
        <v>2017.2505213899999</v>
      </c>
      <c r="S31" s="36">
        <f>SUMIFS(СВЦЭМ!$D$39:$D$782,СВЦЭМ!$A$39:$A$782,$A31,СВЦЭМ!$B$39:$B$782,S$11)+'СЕТ СН'!$F$14+СВЦЭМ!$D$10+'СЕТ СН'!$F$8*'СЕТ СН'!$F$9-'СЕТ СН'!$F$26</f>
        <v>2004.1727950100001</v>
      </c>
      <c r="T31" s="36">
        <f>SUMIFS(СВЦЭМ!$D$39:$D$782,СВЦЭМ!$A$39:$A$782,$A31,СВЦЭМ!$B$39:$B$782,T$11)+'СЕТ СН'!$F$14+СВЦЭМ!$D$10+'СЕТ СН'!$F$8*'СЕТ СН'!$F$9-'СЕТ СН'!$F$26</f>
        <v>1984.91708879</v>
      </c>
      <c r="U31" s="36">
        <f>SUMIFS(СВЦЭМ!$D$39:$D$782,СВЦЭМ!$A$39:$A$782,$A31,СВЦЭМ!$B$39:$B$782,U$11)+'СЕТ СН'!$F$14+СВЦЭМ!$D$10+'СЕТ СН'!$F$8*'СЕТ СН'!$F$9-'СЕТ СН'!$F$26</f>
        <v>1990.8997147499999</v>
      </c>
      <c r="V31" s="36">
        <f>SUMIFS(СВЦЭМ!$D$39:$D$782,СВЦЭМ!$A$39:$A$782,$A31,СВЦЭМ!$B$39:$B$782,V$11)+'СЕТ СН'!$F$14+СВЦЭМ!$D$10+'СЕТ СН'!$F$8*'СЕТ СН'!$F$9-'СЕТ СН'!$F$26</f>
        <v>1978.7271614199999</v>
      </c>
      <c r="W31" s="36">
        <f>SUMIFS(СВЦЭМ!$D$39:$D$782,СВЦЭМ!$A$39:$A$782,$A31,СВЦЭМ!$B$39:$B$782,W$11)+'СЕТ СН'!$F$14+СВЦЭМ!$D$10+'СЕТ СН'!$F$8*'СЕТ СН'!$F$9-'СЕТ СН'!$F$26</f>
        <v>1940.05588801</v>
      </c>
      <c r="X31" s="36">
        <f>SUMIFS(СВЦЭМ!$D$39:$D$782,СВЦЭМ!$A$39:$A$782,$A31,СВЦЭМ!$B$39:$B$782,X$11)+'СЕТ СН'!$F$14+СВЦЭМ!$D$10+'СЕТ СН'!$F$8*'СЕТ СН'!$F$9-'СЕТ СН'!$F$26</f>
        <v>1968.20568213</v>
      </c>
      <c r="Y31" s="36">
        <f>SUMIFS(СВЦЭМ!$D$39:$D$782,СВЦЭМ!$A$39:$A$782,$A31,СВЦЭМ!$B$39:$B$782,Y$11)+'СЕТ СН'!$F$14+СВЦЭМ!$D$10+'СЕТ СН'!$F$8*'СЕТ СН'!$F$9-'СЕТ СН'!$F$26</f>
        <v>2010.21617382</v>
      </c>
    </row>
    <row r="32" spans="1:25" ht="15.75" x14ac:dyDescent="0.2">
      <c r="A32" s="35">
        <f t="shared" si="0"/>
        <v>45433</v>
      </c>
      <c r="B32" s="36">
        <f>SUMIFS(СВЦЭМ!$D$39:$D$782,СВЦЭМ!$A$39:$A$782,$A32,СВЦЭМ!$B$39:$B$782,B$11)+'СЕТ СН'!$F$14+СВЦЭМ!$D$10+'СЕТ СН'!$F$8*'СЕТ СН'!$F$9-'СЕТ СН'!$F$26</f>
        <v>1989.35788832</v>
      </c>
      <c r="C32" s="36">
        <f>SUMIFS(СВЦЭМ!$D$39:$D$782,СВЦЭМ!$A$39:$A$782,$A32,СВЦЭМ!$B$39:$B$782,C$11)+'СЕТ СН'!$F$14+СВЦЭМ!$D$10+'СЕТ СН'!$F$8*'СЕТ СН'!$F$9-'СЕТ СН'!$F$26</f>
        <v>2098.3702016900002</v>
      </c>
      <c r="D32" s="36">
        <f>SUMIFS(СВЦЭМ!$D$39:$D$782,СВЦЭМ!$A$39:$A$782,$A32,СВЦЭМ!$B$39:$B$782,D$11)+'СЕТ СН'!$F$14+СВЦЭМ!$D$10+'СЕТ СН'!$F$8*'СЕТ СН'!$F$9-'СЕТ СН'!$F$26</f>
        <v>2109.5781251000003</v>
      </c>
      <c r="E32" s="36">
        <f>SUMIFS(СВЦЭМ!$D$39:$D$782,СВЦЭМ!$A$39:$A$782,$A32,СВЦЭМ!$B$39:$B$782,E$11)+'СЕТ СН'!$F$14+СВЦЭМ!$D$10+'СЕТ СН'!$F$8*'СЕТ СН'!$F$9-'СЕТ СН'!$F$26</f>
        <v>2167.8303940999999</v>
      </c>
      <c r="F32" s="36">
        <f>SUMIFS(СВЦЭМ!$D$39:$D$782,СВЦЭМ!$A$39:$A$782,$A32,СВЦЭМ!$B$39:$B$782,F$11)+'СЕТ СН'!$F$14+СВЦЭМ!$D$10+'СЕТ СН'!$F$8*'СЕТ СН'!$F$9-'СЕТ СН'!$F$26</f>
        <v>2161.22964933</v>
      </c>
      <c r="G32" s="36">
        <f>SUMIFS(СВЦЭМ!$D$39:$D$782,СВЦЭМ!$A$39:$A$782,$A32,СВЦЭМ!$B$39:$B$782,G$11)+'СЕТ СН'!$F$14+СВЦЭМ!$D$10+'СЕТ СН'!$F$8*'СЕТ СН'!$F$9-'СЕТ СН'!$F$26</f>
        <v>2119.68582474</v>
      </c>
      <c r="H32" s="36">
        <f>SUMIFS(СВЦЭМ!$D$39:$D$782,СВЦЭМ!$A$39:$A$782,$A32,СВЦЭМ!$B$39:$B$782,H$11)+'СЕТ СН'!$F$14+СВЦЭМ!$D$10+'СЕТ СН'!$F$8*'СЕТ СН'!$F$9-'СЕТ СН'!$F$26</f>
        <v>2026.8410258899999</v>
      </c>
      <c r="I32" s="36">
        <f>SUMIFS(СВЦЭМ!$D$39:$D$782,СВЦЭМ!$A$39:$A$782,$A32,СВЦЭМ!$B$39:$B$782,I$11)+'СЕТ СН'!$F$14+СВЦЭМ!$D$10+'СЕТ СН'!$F$8*'СЕТ СН'!$F$9-'СЕТ СН'!$F$26</f>
        <v>1987.6923738799999</v>
      </c>
      <c r="J32" s="36">
        <f>SUMIFS(СВЦЭМ!$D$39:$D$782,СВЦЭМ!$A$39:$A$782,$A32,СВЦЭМ!$B$39:$B$782,J$11)+'СЕТ СН'!$F$14+СВЦЭМ!$D$10+'СЕТ СН'!$F$8*'СЕТ СН'!$F$9-'СЕТ СН'!$F$26</f>
        <v>1983.20996016</v>
      </c>
      <c r="K32" s="36">
        <f>SUMIFS(СВЦЭМ!$D$39:$D$782,СВЦЭМ!$A$39:$A$782,$A32,СВЦЭМ!$B$39:$B$782,K$11)+'СЕТ СН'!$F$14+СВЦЭМ!$D$10+'СЕТ СН'!$F$8*'СЕТ СН'!$F$9-'СЕТ СН'!$F$26</f>
        <v>1989.4566492199999</v>
      </c>
      <c r="L32" s="36">
        <f>SUMIFS(СВЦЭМ!$D$39:$D$782,СВЦЭМ!$A$39:$A$782,$A32,СВЦЭМ!$B$39:$B$782,L$11)+'СЕТ СН'!$F$14+СВЦЭМ!$D$10+'СЕТ СН'!$F$8*'СЕТ СН'!$F$9-'СЕТ СН'!$F$26</f>
        <v>1960.4532791699999</v>
      </c>
      <c r="M32" s="36">
        <f>SUMIFS(СВЦЭМ!$D$39:$D$782,СВЦЭМ!$A$39:$A$782,$A32,СВЦЭМ!$B$39:$B$782,M$11)+'СЕТ СН'!$F$14+СВЦЭМ!$D$10+'СЕТ СН'!$F$8*'СЕТ СН'!$F$9-'СЕТ СН'!$F$26</f>
        <v>1961.23937869</v>
      </c>
      <c r="N32" s="36">
        <f>SUMIFS(СВЦЭМ!$D$39:$D$782,СВЦЭМ!$A$39:$A$782,$A32,СВЦЭМ!$B$39:$B$782,N$11)+'СЕТ СН'!$F$14+СВЦЭМ!$D$10+'СЕТ СН'!$F$8*'СЕТ СН'!$F$9-'СЕТ СН'!$F$26</f>
        <v>1934.3520810800001</v>
      </c>
      <c r="O32" s="36">
        <f>SUMIFS(СВЦЭМ!$D$39:$D$782,СВЦЭМ!$A$39:$A$782,$A32,СВЦЭМ!$B$39:$B$782,O$11)+'СЕТ СН'!$F$14+СВЦЭМ!$D$10+'СЕТ СН'!$F$8*'СЕТ СН'!$F$9-'СЕТ СН'!$F$26</f>
        <v>1942.4686516699999</v>
      </c>
      <c r="P32" s="36">
        <f>SUMIFS(СВЦЭМ!$D$39:$D$782,СВЦЭМ!$A$39:$A$782,$A32,СВЦЭМ!$B$39:$B$782,P$11)+'СЕТ СН'!$F$14+СВЦЭМ!$D$10+'СЕТ СН'!$F$8*'СЕТ СН'!$F$9-'СЕТ СН'!$F$26</f>
        <v>1941.33192962</v>
      </c>
      <c r="Q32" s="36">
        <f>SUMIFS(СВЦЭМ!$D$39:$D$782,СВЦЭМ!$A$39:$A$782,$A32,СВЦЭМ!$B$39:$B$782,Q$11)+'СЕТ СН'!$F$14+СВЦЭМ!$D$10+'СЕТ СН'!$F$8*'СЕТ СН'!$F$9-'СЕТ СН'!$F$26</f>
        <v>1949.5530660899999</v>
      </c>
      <c r="R32" s="36">
        <f>SUMIFS(СВЦЭМ!$D$39:$D$782,СВЦЭМ!$A$39:$A$782,$A32,СВЦЭМ!$B$39:$B$782,R$11)+'СЕТ СН'!$F$14+СВЦЭМ!$D$10+'СЕТ СН'!$F$8*'СЕТ СН'!$F$9-'СЕТ СН'!$F$26</f>
        <v>1949.0664082599999</v>
      </c>
      <c r="S32" s="36">
        <f>SUMIFS(СВЦЭМ!$D$39:$D$782,СВЦЭМ!$A$39:$A$782,$A32,СВЦЭМ!$B$39:$B$782,S$11)+'СЕТ СН'!$F$14+СВЦЭМ!$D$10+'СЕТ СН'!$F$8*'СЕТ СН'!$F$9-'СЕТ СН'!$F$26</f>
        <v>1955.33899576</v>
      </c>
      <c r="T32" s="36">
        <f>SUMIFS(СВЦЭМ!$D$39:$D$782,СВЦЭМ!$A$39:$A$782,$A32,СВЦЭМ!$B$39:$B$782,T$11)+'СЕТ СН'!$F$14+СВЦЭМ!$D$10+'СЕТ СН'!$F$8*'СЕТ СН'!$F$9-'СЕТ СН'!$F$26</f>
        <v>1951.90408591</v>
      </c>
      <c r="U32" s="36">
        <f>SUMIFS(СВЦЭМ!$D$39:$D$782,СВЦЭМ!$A$39:$A$782,$A32,СВЦЭМ!$B$39:$B$782,U$11)+'СЕТ СН'!$F$14+СВЦЭМ!$D$10+'СЕТ СН'!$F$8*'СЕТ СН'!$F$9-'СЕТ СН'!$F$26</f>
        <v>1958.0071286800001</v>
      </c>
      <c r="V32" s="36">
        <f>SUMIFS(СВЦЭМ!$D$39:$D$782,СВЦЭМ!$A$39:$A$782,$A32,СВЦЭМ!$B$39:$B$782,V$11)+'СЕТ СН'!$F$14+СВЦЭМ!$D$10+'СЕТ СН'!$F$8*'СЕТ СН'!$F$9-'СЕТ СН'!$F$26</f>
        <v>1936.3783869399999</v>
      </c>
      <c r="W32" s="36">
        <f>SUMIFS(СВЦЭМ!$D$39:$D$782,СВЦЭМ!$A$39:$A$782,$A32,СВЦЭМ!$B$39:$B$782,W$11)+'СЕТ СН'!$F$14+СВЦЭМ!$D$10+'СЕТ СН'!$F$8*'СЕТ СН'!$F$9-'СЕТ СН'!$F$26</f>
        <v>1903.69628603</v>
      </c>
      <c r="X32" s="36">
        <f>SUMIFS(СВЦЭМ!$D$39:$D$782,СВЦЭМ!$A$39:$A$782,$A32,СВЦЭМ!$B$39:$B$782,X$11)+'СЕТ СН'!$F$14+СВЦЭМ!$D$10+'СЕТ СН'!$F$8*'СЕТ СН'!$F$9-'СЕТ СН'!$F$26</f>
        <v>1946.1934490900001</v>
      </c>
      <c r="Y32" s="36">
        <f>SUMIFS(СВЦЭМ!$D$39:$D$782,СВЦЭМ!$A$39:$A$782,$A32,СВЦЭМ!$B$39:$B$782,Y$11)+'СЕТ СН'!$F$14+СВЦЭМ!$D$10+'СЕТ СН'!$F$8*'СЕТ СН'!$F$9-'СЕТ СН'!$F$26</f>
        <v>1942.0774465899999</v>
      </c>
    </row>
    <row r="33" spans="1:27" ht="15.75" x14ac:dyDescent="0.2">
      <c r="A33" s="35">
        <f t="shared" si="0"/>
        <v>45434</v>
      </c>
      <c r="B33" s="36">
        <f>SUMIFS(СВЦЭМ!$D$39:$D$782,СВЦЭМ!$A$39:$A$782,$A33,СВЦЭМ!$B$39:$B$782,B$11)+'СЕТ СН'!$F$14+СВЦЭМ!$D$10+'СЕТ СН'!$F$8*'СЕТ СН'!$F$9-'СЕТ СН'!$F$26</f>
        <v>1992.41933159</v>
      </c>
      <c r="C33" s="36">
        <f>SUMIFS(СВЦЭМ!$D$39:$D$782,СВЦЭМ!$A$39:$A$782,$A33,СВЦЭМ!$B$39:$B$782,C$11)+'СЕТ СН'!$F$14+СВЦЭМ!$D$10+'СЕТ СН'!$F$8*'СЕТ СН'!$F$9-'СЕТ СН'!$F$26</f>
        <v>2068.5523514500001</v>
      </c>
      <c r="D33" s="36">
        <f>SUMIFS(СВЦЭМ!$D$39:$D$782,СВЦЭМ!$A$39:$A$782,$A33,СВЦЭМ!$B$39:$B$782,D$11)+'СЕТ СН'!$F$14+СВЦЭМ!$D$10+'СЕТ СН'!$F$8*'СЕТ СН'!$F$9-'СЕТ СН'!$F$26</f>
        <v>2107.7765796200001</v>
      </c>
      <c r="E33" s="36">
        <f>SUMIFS(СВЦЭМ!$D$39:$D$782,СВЦЭМ!$A$39:$A$782,$A33,СВЦЭМ!$B$39:$B$782,E$11)+'СЕТ СН'!$F$14+СВЦЭМ!$D$10+'СЕТ СН'!$F$8*'СЕТ СН'!$F$9-'СЕТ СН'!$F$26</f>
        <v>2126.9353173700001</v>
      </c>
      <c r="F33" s="36">
        <f>SUMIFS(СВЦЭМ!$D$39:$D$782,СВЦЭМ!$A$39:$A$782,$A33,СВЦЭМ!$B$39:$B$782,F$11)+'СЕТ СН'!$F$14+СВЦЭМ!$D$10+'СЕТ СН'!$F$8*'СЕТ СН'!$F$9-'СЕТ СН'!$F$26</f>
        <v>2125.4811002900001</v>
      </c>
      <c r="G33" s="36">
        <f>SUMIFS(СВЦЭМ!$D$39:$D$782,СВЦЭМ!$A$39:$A$782,$A33,СВЦЭМ!$B$39:$B$782,G$11)+'СЕТ СН'!$F$14+СВЦЭМ!$D$10+'СЕТ СН'!$F$8*'СЕТ СН'!$F$9-'СЕТ СН'!$F$26</f>
        <v>2130.3590645499999</v>
      </c>
      <c r="H33" s="36">
        <f>SUMIFS(СВЦЭМ!$D$39:$D$782,СВЦЭМ!$A$39:$A$782,$A33,СВЦЭМ!$B$39:$B$782,H$11)+'СЕТ СН'!$F$14+СВЦЭМ!$D$10+'СЕТ СН'!$F$8*'СЕТ СН'!$F$9-'СЕТ СН'!$F$26</f>
        <v>2055.3963719900003</v>
      </c>
      <c r="I33" s="36">
        <f>SUMIFS(СВЦЭМ!$D$39:$D$782,СВЦЭМ!$A$39:$A$782,$A33,СВЦЭМ!$B$39:$B$782,I$11)+'СЕТ СН'!$F$14+СВЦЭМ!$D$10+'СЕТ СН'!$F$8*'СЕТ СН'!$F$9-'СЕТ СН'!$F$26</f>
        <v>2001.4564301400001</v>
      </c>
      <c r="J33" s="36">
        <f>SUMIFS(СВЦЭМ!$D$39:$D$782,СВЦЭМ!$A$39:$A$782,$A33,СВЦЭМ!$B$39:$B$782,J$11)+'СЕТ СН'!$F$14+СВЦЭМ!$D$10+'СЕТ СН'!$F$8*'СЕТ СН'!$F$9-'СЕТ СН'!$F$26</f>
        <v>2009.5414636099999</v>
      </c>
      <c r="K33" s="36">
        <f>SUMIFS(СВЦЭМ!$D$39:$D$782,СВЦЭМ!$A$39:$A$782,$A33,СВЦЭМ!$B$39:$B$782,K$11)+'СЕТ СН'!$F$14+СВЦЭМ!$D$10+'СЕТ СН'!$F$8*'СЕТ СН'!$F$9-'СЕТ СН'!$F$26</f>
        <v>1979.3509378799999</v>
      </c>
      <c r="L33" s="36">
        <f>SUMIFS(СВЦЭМ!$D$39:$D$782,СВЦЭМ!$A$39:$A$782,$A33,СВЦЭМ!$B$39:$B$782,L$11)+'СЕТ СН'!$F$14+СВЦЭМ!$D$10+'СЕТ СН'!$F$8*'СЕТ СН'!$F$9-'СЕТ СН'!$F$26</f>
        <v>1949.00476119</v>
      </c>
      <c r="M33" s="36">
        <f>SUMIFS(СВЦЭМ!$D$39:$D$782,СВЦЭМ!$A$39:$A$782,$A33,СВЦЭМ!$B$39:$B$782,M$11)+'СЕТ СН'!$F$14+СВЦЭМ!$D$10+'СЕТ СН'!$F$8*'СЕТ СН'!$F$9-'СЕТ СН'!$F$26</f>
        <v>1974.87136074</v>
      </c>
      <c r="N33" s="36">
        <f>SUMIFS(СВЦЭМ!$D$39:$D$782,СВЦЭМ!$A$39:$A$782,$A33,СВЦЭМ!$B$39:$B$782,N$11)+'СЕТ СН'!$F$14+СВЦЭМ!$D$10+'СЕТ СН'!$F$8*'СЕТ СН'!$F$9-'СЕТ СН'!$F$26</f>
        <v>1992.6845538499999</v>
      </c>
      <c r="O33" s="36">
        <f>SUMIFS(СВЦЭМ!$D$39:$D$782,СВЦЭМ!$A$39:$A$782,$A33,СВЦЭМ!$B$39:$B$782,O$11)+'СЕТ СН'!$F$14+СВЦЭМ!$D$10+'СЕТ СН'!$F$8*'СЕТ СН'!$F$9-'СЕТ СН'!$F$26</f>
        <v>2001.4536940799999</v>
      </c>
      <c r="P33" s="36">
        <f>SUMIFS(СВЦЭМ!$D$39:$D$782,СВЦЭМ!$A$39:$A$782,$A33,СВЦЭМ!$B$39:$B$782,P$11)+'СЕТ СН'!$F$14+СВЦЭМ!$D$10+'СЕТ СН'!$F$8*'СЕТ СН'!$F$9-'СЕТ СН'!$F$26</f>
        <v>2009.09575952</v>
      </c>
      <c r="Q33" s="36">
        <f>SUMIFS(СВЦЭМ!$D$39:$D$782,СВЦЭМ!$A$39:$A$782,$A33,СВЦЭМ!$B$39:$B$782,Q$11)+'СЕТ СН'!$F$14+СВЦЭМ!$D$10+'СЕТ СН'!$F$8*'СЕТ СН'!$F$9-'СЕТ СН'!$F$26</f>
        <v>2025.3326962799999</v>
      </c>
      <c r="R33" s="36">
        <f>SUMIFS(СВЦЭМ!$D$39:$D$782,СВЦЭМ!$A$39:$A$782,$A33,СВЦЭМ!$B$39:$B$782,R$11)+'СЕТ СН'!$F$14+СВЦЭМ!$D$10+'СЕТ СН'!$F$8*'СЕТ СН'!$F$9-'СЕТ СН'!$F$26</f>
        <v>2028.4824582599999</v>
      </c>
      <c r="S33" s="36">
        <f>SUMIFS(СВЦЭМ!$D$39:$D$782,СВЦЭМ!$A$39:$A$782,$A33,СВЦЭМ!$B$39:$B$782,S$11)+'СЕТ СН'!$F$14+СВЦЭМ!$D$10+'СЕТ СН'!$F$8*'СЕТ СН'!$F$9-'СЕТ СН'!$F$26</f>
        <v>2033.1459319799999</v>
      </c>
      <c r="T33" s="36">
        <f>SUMIFS(СВЦЭМ!$D$39:$D$782,СВЦЭМ!$A$39:$A$782,$A33,СВЦЭМ!$B$39:$B$782,T$11)+'СЕТ СН'!$F$14+СВЦЭМ!$D$10+'СЕТ СН'!$F$8*'СЕТ СН'!$F$9-'СЕТ СН'!$F$26</f>
        <v>2010.4828356400001</v>
      </c>
      <c r="U33" s="36">
        <f>SUMIFS(СВЦЭМ!$D$39:$D$782,СВЦЭМ!$A$39:$A$782,$A33,СВЦЭМ!$B$39:$B$782,U$11)+'СЕТ СН'!$F$14+СВЦЭМ!$D$10+'СЕТ СН'!$F$8*'СЕТ СН'!$F$9-'СЕТ СН'!$F$26</f>
        <v>1999.4296968399999</v>
      </c>
      <c r="V33" s="36">
        <f>SUMIFS(СВЦЭМ!$D$39:$D$782,СВЦЭМ!$A$39:$A$782,$A33,СВЦЭМ!$B$39:$B$782,V$11)+'СЕТ СН'!$F$14+СВЦЭМ!$D$10+'СЕТ СН'!$F$8*'СЕТ СН'!$F$9-'СЕТ СН'!$F$26</f>
        <v>1943.94249668</v>
      </c>
      <c r="W33" s="36">
        <f>SUMIFS(СВЦЭМ!$D$39:$D$782,СВЦЭМ!$A$39:$A$782,$A33,СВЦЭМ!$B$39:$B$782,W$11)+'СЕТ СН'!$F$14+СВЦЭМ!$D$10+'СЕТ СН'!$F$8*'СЕТ СН'!$F$9-'СЕТ СН'!$F$26</f>
        <v>1903.54217464</v>
      </c>
      <c r="X33" s="36">
        <f>SUMIFS(СВЦЭМ!$D$39:$D$782,СВЦЭМ!$A$39:$A$782,$A33,СВЦЭМ!$B$39:$B$782,X$11)+'СЕТ СН'!$F$14+СВЦЭМ!$D$10+'СЕТ СН'!$F$8*'СЕТ СН'!$F$9-'СЕТ СН'!$F$26</f>
        <v>1933.6713909699999</v>
      </c>
      <c r="Y33" s="36">
        <f>SUMIFS(СВЦЭМ!$D$39:$D$782,СВЦЭМ!$A$39:$A$782,$A33,СВЦЭМ!$B$39:$B$782,Y$11)+'СЕТ СН'!$F$14+СВЦЭМ!$D$10+'СЕТ СН'!$F$8*'СЕТ СН'!$F$9-'СЕТ СН'!$F$26</f>
        <v>1941.0733971099999</v>
      </c>
    </row>
    <row r="34" spans="1:27" ht="15.75" x14ac:dyDescent="0.2">
      <c r="A34" s="35">
        <f t="shared" si="0"/>
        <v>45435</v>
      </c>
      <c r="B34" s="36">
        <f>SUMIFS(СВЦЭМ!$D$39:$D$782,СВЦЭМ!$A$39:$A$782,$A34,СВЦЭМ!$B$39:$B$782,B$11)+'СЕТ СН'!$F$14+СВЦЭМ!$D$10+'СЕТ СН'!$F$8*'СЕТ СН'!$F$9-'СЕТ СН'!$F$26</f>
        <v>1970.14257821</v>
      </c>
      <c r="C34" s="36">
        <f>SUMIFS(СВЦЭМ!$D$39:$D$782,СВЦЭМ!$A$39:$A$782,$A34,СВЦЭМ!$B$39:$B$782,C$11)+'СЕТ СН'!$F$14+СВЦЭМ!$D$10+'СЕТ СН'!$F$8*'СЕТ СН'!$F$9-'СЕТ СН'!$F$26</f>
        <v>2043.7663639499999</v>
      </c>
      <c r="D34" s="36">
        <f>SUMIFS(СВЦЭМ!$D$39:$D$782,СВЦЭМ!$A$39:$A$782,$A34,СВЦЭМ!$B$39:$B$782,D$11)+'СЕТ СН'!$F$14+СВЦЭМ!$D$10+'СЕТ СН'!$F$8*'СЕТ СН'!$F$9-'СЕТ СН'!$F$26</f>
        <v>2064.1972526300001</v>
      </c>
      <c r="E34" s="36">
        <f>SUMIFS(СВЦЭМ!$D$39:$D$782,СВЦЭМ!$A$39:$A$782,$A34,СВЦЭМ!$B$39:$B$782,E$11)+'СЕТ СН'!$F$14+СВЦЭМ!$D$10+'СЕТ СН'!$F$8*'СЕТ СН'!$F$9-'СЕТ СН'!$F$26</f>
        <v>2052.0068093899999</v>
      </c>
      <c r="F34" s="36">
        <f>SUMIFS(СВЦЭМ!$D$39:$D$782,СВЦЭМ!$A$39:$A$782,$A34,СВЦЭМ!$B$39:$B$782,F$11)+'СЕТ СН'!$F$14+СВЦЭМ!$D$10+'СЕТ СН'!$F$8*'СЕТ СН'!$F$9-'СЕТ СН'!$F$26</f>
        <v>2059.9517282199999</v>
      </c>
      <c r="G34" s="36">
        <f>SUMIFS(СВЦЭМ!$D$39:$D$782,СВЦЭМ!$A$39:$A$782,$A34,СВЦЭМ!$B$39:$B$782,G$11)+'СЕТ СН'!$F$14+СВЦЭМ!$D$10+'СЕТ СН'!$F$8*'СЕТ СН'!$F$9-'СЕТ СН'!$F$26</f>
        <v>2050.91684003</v>
      </c>
      <c r="H34" s="36">
        <f>SUMIFS(СВЦЭМ!$D$39:$D$782,СВЦЭМ!$A$39:$A$782,$A34,СВЦЭМ!$B$39:$B$782,H$11)+'СЕТ СН'!$F$14+СВЦЭМ!$D$10+'СЕТ СН'!$F$8*'СЕТ СН'!$F$9-'СЕТ СН'!$F$26</f>
        <v>2056.2399704899999</v>
      </c>
      <c r="I34" s="36">
        <f>SUMIFS(СВЦЭМ!$D$39:$D$782,СВЦЭМ!$A$39:$A$782,$A34,СВЦЭМ!$B$39:$B$782,I$11)+'СЕТ СН'!$F$14+СВЦЭМ!$D$10+'СЕТ СН'!$F$8*'СЕТ СН'!$F$9-'СЕТ СН'!$F$26</f>
        <v>1989.0352365900001</v>
      </c>
      <c r="J34" s="36">
        <f>SUMIFS(СВЦЭМ!$D$39:$D$782,СВЦЭМ!$A$39:$A$782,$A34,СВЦЭМ!$B$39:$B$782,J$11)+'СЕТ СН'!$F$14+СВЦЭМ!$D$10+'СЕТ СН'!$F$8*'СЕТ СН'!$F$9-'СЕТ СН'!$F$26</f>
        <v>1958.16359513</v>
      </c>
      <c r="K34" s="36">
        <f>SUMIFS(СВЦЭМ!$D$39:$D$782,СВЦЭМ!$A$39:$A$782,$A34,СВЦЭМ!$B$39:$B$782,K$11)+'СЕТ СН'!$F$14+СВЦЭМ!$D$10+'СЕТ СН'!$F$8*'СЕТ СН'!$F$9-'СЕТ СН'!$F$26</f>
        <v>1943.9903806</v>
      </c>
      <c r="L34" s="36">
        <f>SUMIFS(СВЦЭМ!$D$39:$D$782,СВЦЭМ!$A$39:$A$782,$A34,СВЦЭМ!$B$39:$B$782,L$11)+'СЕТ СН'!$F$14+СВЦЭМ!$D$10+'СЕТ СН'!$F$8*'СЕТ СН'!$F$9-'СЕТ СН'!$F$26</f>
        <v>1952.56284136</v>
      </c>
      <c r="M34" s="36">
        <f>SUMIFS(СВЦЭМ!$D$39:$D$782,СВЦЭМ!$A$39:$A$782,$A34,СВЦЭМ!$B$39:$B$782,M$11)+'СЕТ СН'!$F$14+СВЦЭМ!$D$10+'СЕТ СН'!$F$8*'СЕТ СН'!$F$9-'СЕТ СН'!$F$26</f>
        <v>1951.45871188</v>
      </c>
      <c r="N34" s="36">
        <f>SUMIFS(СВЦЭМ!$D$39:$D$782,СВЦЭМ!$A$39:$A$782,$A34,СВЦЭМ!$B$39:$B$782,N$11)+'СЕТ СН'!$F$14+СВЦЭМ!$D$10+'СЕТ СН'!$F$8*'СЕТ СН'!$F$9-'СЕТ СН'!$F$26</f>
        <v>1944.8922321299999</v>
      </c>
      <c r="O34" s="36">
        <f>SUMIFS(СВЦЭМ!$D$39:$D$782,СВЦЭМ!$A$39:$A$782,$A34,СВЦЭМ!$B$39:$B$782,O$11)+'СЕТ СН'!$F$14+СВЦЭМ!$D$10+'СЕТ СН'!$F$8*'СЕТ СН'!$F$9-'СЕТ СН'!$F$26</f>
        <v>1951.40093652</v>
      </c>
      <c r="P34" s="36">
        <f>SUMIFS(СВЦЭМ!$D$39:$D$782,СВЦЭМ!$A$39:$A$782,$A34,СВЦЭМ!$B$39:$B$782,P$11)+'СЕТ СН'!$F$14+СВЦЭМ!$D$10+'СЕТ СН'!$F$8*'СЕТ СН'!$F$9-'СЕТ СН'!$F$26</f>
        <v>1959.7660355999999</v>
      </c>
      <c r="Q34" s="36">
        <f>SUMIFS(СВЦЭМ!$D$39:$D$782,СВЦЭМ!$A$39:$A$782,$A34,СВЦЭМ!$B$39:$B$782,Q$11)+'СЕТ СН'!$F$14+СВЦЭМ!$D$10+'СЕТ СН'!$F$8*'СЕТ СН'!$F$9-'СЕТ СН'!$F$26</f>
        <v>1979.99567116</v>
      </c>
      <c r="R34" s="36">
        <f>SUMIFS(СВЦЭМ!$D$39:$D$782,СВЦЭМ!$A$39:$A$782,$A34,СВЦЭМ!$B$39:$B$782,R$11)+'СЕТ СН'!$F$14+СВЦЭМ!$D$10+'СЕТ СН'!$F$8*'СЕТ СН'!$F$9-'СЕТ СН'!$F$26</f>
        <v>1982.64977047</v>
      </c>
      <c r="S34" s="36">
        <f>SUMIFS(СВЦЭМ!$D$39:$D$782,СВЦЭМ!$A$39:$A$782,$A34,СВЦЭМ!$B$39:$B$782,S$11)+'СЕТ СН'!$F$14+СВЦЭМ!$D$10+'СЕТ СН'!$F$8*'СЕТ СН'!$F$9-'СЕТ СН'!$F$26</f>
        <v>1970.21730817</v>
      </c>
      <c r="T34" s="36">
        <f>SUMIFS(СВЦЭМ!$D$39:$D$782,СВЦЭМ!$A$39:$A$782,$A34,СВЦЭМ!$B$39:$B$782,T$11)+'СЕТ СН'!$F$14+СВЦЭМ!$D$10+'СЕТ СН'!$F$8*'СЕТ СН'!$F$9-'СЕТ СН'!$F$26</f>
        <v>1970.0589672599999</v>
      </c>
      <c r="U34" s="36">
        <f>SUMIFS(СВЦЭМ!$D$39:$D$782,СВЦЭМ!$A$39:$A$782,$A34,СВЦЭМ!$B$39:$B$782,U$11)+'СЕТ СН'!$F$14+СВЦЭМ!$D$10+'СЕТ СН'!$F$8*'СЕТ СН'!$F$9-'СЕТ СН'!$F$26</f>
        <v>1984.5907549599999</v>
      </c>
      <c r="V34" s="36">
        <f>SUMIFS(СВЦЭМ!$D$39:$D$782,СВЦЭМ!$A$39:$A$782,$A34,СВЦЭМ!$B$39:$B$782,V$11)+'СЕТ СН'!$F$14+СВЦЭМ!$D$10+'СЕТ СН'!$F$8*'СЕТ СН'!$F$9-'СЕТ СН'!$F$26</f>
        <v>1972.71528423</v>
      </c>
      <c r="W34" s="36">
        <f>SUMIFS(СВЦЭМ!$D$39:$D$782,СВЦЭМ!$A$39:$A$782,$A34,СВЦЭМ!$B$39:$B$782,W$11)+'СЕТ СН'!$F$14+СВЦЭМ!$D$10+'СЕТ СН'!$F$8*'СЕТ СН'!$F$9-'СЕТ СН'!$F$26</f>
        <v>1947.22257051</v>
      </c>
      <c r="X34" s="36">
        <f>SUMIFS(СВЦЭМ!$D$39:$D$782,СВЦЭМ!$A$39:$A$782,$A34,СВЦЭМ!$B$39:$B$782,X$11)+'СЕТ СН'!$F$14+СВЦЭМ!$D$10+'СЕТ СН'!$F$8*'СЕТ СН'!$F$9-'СЕТ СН'!$F$26</f>
        <v>1975.0881972</v>
      </c>
      <c r="Y34" s="36">
        <f>SUMIFS(СВЦЭМ!$D$39:$D$782,СВЦЭМ!$A$39:$A$782,$A34,СВЦЭМ!$B$39:$B$782,Y$11)+'СЕТ СН'!$F$14+СВЦЭМ!$D$10+'СЕТ СН'!$F$8*'СЕТ СН'!$F$9-'СЕТ СН'!$F$26</f>
        <v>2036.2875365099999</v>
      </c>
    </row>
    <row r="35" spans="1:27" ht="15.75" x14ac:dyDescent="0.2">
      <c r="A35" s="35">
        <f t="shared" si="0"/>
        <v>45436</v>
      </c>
      <c r="B35" s="36">
        <f>SUMIFS(СВЦЭМ!$D$39:$D$782,СВЦЭМ!$A$39:$A$782,$A35,СВЦЭМ!$B$39:$B$782,B$11)+'СЕТ СН'!$F$14+СВЦЭМ!$D$10+'СЕТ СН'!$F$8*'СЕТ СН'!$F$9-'СЕТ СН'!$F$26</f>
        <v>1958.44647545</v>
      </c>
      <c r="C35" s="36">
        <f>SUMIFS(СВЦЭМ!$D$39:$D$782,СВЦЭМ!$A$39:$A$782,$A35,СВЦЭМ!$B$39:$B$782,C$11)+'СЕТ СН'!$F$14+СВЦЭМ!$D$10+'СЕТ СН'!$F$8*'СЕТ СН'!$F$9-'СЕТ СН'!$F$26</f>
        <v>2040.6657037699999</v>
      </c>
      <c r="D35" s="36">
        <f>SUMIFS(СВЦЭМ!$D$39:$D$782,СВЦЭМ!$A$39:$A$782,$A35,СВЦЭМ!$B$39:$B$782,D$11)+'СЕТ СН'!$F$14+СВЦЭМ!$D$10+'СЕТ СН'!$F$8*'СЕТ СН'!$F$9-'СЕТ СН'!$F$26</f>
        <v>2058.8882503099999</v>
      </c>
      <c r="E35" s="36">
        <f>SUMIFS(СВЦЭМ!$D$39:$D$782,СВЦЭМ!$A$39:$A$782,$A35,СВЦЭМ!$B$39:$B$782,E$11)+'СЕТ СН'!$F$14+СВЦЭМ!$D$10+'СЕТ СН'!$F$8*'СЕТ СН'!$F$9-'СЕТ СН'!$F$26</f>
        <v>2124.56676814</v>
      </c>
      <c r="F35" s="36">
        <f>SUMIFS(СВЦЭМ!$D$39:$D$782,СВЦЭМ!$A$39:$A$782,$A35,СВЦЭМ!$B$39:$B$782,F$11)+'СЕТ СН'!$F$14+СВЦЭМ!$D$10+'СЕТ СН'!$F$8*'СЕТ СН'!$F$9-'СЕТ СН'!$F$26</f>
        <v>2111.3632019400002</v>
      </c>
      <c r="G35" s="36">
        <f>SUMIFS(СВЦЭМ!$D$39:$D$782,СВЦЭМ!$A$39:$A$782,$A35,СВЦЭМ!$B$39:$B$782,G$11)+'СЕТ СН'!$F$14+СВЦЭМ!$D$10+'СЕТ СН'!$F$8*'СЕТ СН'!$F$9-'СЕТ СН'!$F$26</f>
        <v>2072.8407076399999</v>
      </c>
      <c r="H35" s="36">
        <f>SUMIFS(СВЦЭМ!$D$39:$D$782,СВЦЭМ!$A$39:$A$782,$A35,СВЦЭМ!$B$39:$B$782,H$11)+'СЕТ СН'!$F$14+СВЦЭМ!$D$10+'СЕТ СН'!$F$8*'СЕТ СН'!$F$9-'СЕТ СН'!$F$26</f>
        <v>1954.4425670799999</v>
      </c>
      <c r="I35" s="36">
        <f>SUMIFS(СВЦЭМ!$D$39:$D$782,СВЦЭМ!$A$39:$A$782,$A35,СВЦЭМ!$B$39:$B$782,I$11)+'СЕТ СН'!$F$14+СВЦЭМ!$D$10+'СЕТ СН'!$F$8*'СЕТ СН'!$F$9-'СЕТ СН'!$F$26</f>
        <v>1867.0140860500001</v>
      </c>
      <c r="J35" s="36">
        <f>SUMIFS(СВЦЭМ!$D$39:$D$782,СВЦЭМ!$A$39:$A$782,$A35,СВЦЭМ!$B$39:$B$782,J$11)+'СЕТ СН'!$F$14+СВЦЭМ!$D$10+'СЕТ СН'!$F$8*'СЕТ СН'!$F$9-'СЕТ СН'!$F$26</f>
        <v>1830.04205675</v>
      </c>
      <c r="K35" s="36">
        <f>SUMIFS(СВЦЭМ!$D$39:$D$782,СВЦЭМ!$A$39:$A$782,$A35,СВЦЭМ!$B$39:$B$782,K$11)+'СЕТ СН'!$F$14+СВЦЭМ!$D$10+'СЕТ СН'!$F$8*'СЕТ СН'!$F$9-'СЕТ СН'!$F$26</f>
        <v>1805.8087916499999</v>
      </c>
      <c r="L35" s="36">
        <f>SUMIFS(СВЦЭМ!$D$39:$D$782,СВЦЭМ!$A$39:$A$782,$A35,СВЦЭМ!$B$39:$B$782,L$11)+'СЕТ СН'!$F$14+СВЦЭМ!$D$10+'СЕТ СН'!$F$8*'СЕТ СН'!$F$9-'СЕТ СН'!$F$26</f>
        <v>1787.5114055399999</v>
      </c>
      <c r="M35" s="36">
        <f>SUMIFS(СВЦЭМ!$D$39:$D$782,СВЦЭМ!$A$39:$A$782,$A35,СВЦЭМ!$B$39:$B$782,M$11)+'СЕТ СН'!$F$14+СВЦЭМ!$D$10+'СЕТ СН'!$F$8*'СЕТ СН'!$F$9-'СЕТ СН'!$F$26</f>
        <v>1787.41048991</v>
      </c>
      <c r="N35" s="36">
        <f>SUMIFS(СВЦЭМ!$D$39:$D$782,СВЦЭМ!$A$39:$A$782,$A35,СВЦЭМ!$B$39:$B$782,N$11)+'СЕТ СН'!$F$14+СВЦЭМ!$D$10+'СЕТ СН'!$F$8*'СЕТ СН'!$F$9-'СЕТ СН'!$F$26</f>
        <v>1796.74210208</v>
      </c>
      <c r="O35" s="36">
        <f>SUMIFS(СВЦЭМ!$D$39:$D$782,СВЦЭМ!$A$39:$A$782,$A35,СВЦЭМ!$B$39:$B$782,O$11)+'СЕТ СН'!$F$14+СВЦЭМ!$D$10+'СЕТ СН'!$F$8*'СЕТ СН'!$F$9-'СЕТ СН'!$F$26</f>
        <v>1802.1939953799999</v>
      </c>
      <c r="P35" s="36">
        <f>SUMIFS(СВЦЭМ!$D$39:$D$782,СВЦЭМ!$A$39:$A$782,$A35,СВЦЭМ!$B$39:$B$782,P$11)+'СЕТ СН'!$F$14+СВЦЭМ!$D$10+'СЕТ СН'!$F$8*'СЕТ СН'!$F$9-'СЕТ СН'!$F$26</f>
        <v>1810.3068235999999</v>
      </c>
      <c r="Q35" s="36">
        <f>SUMIFS(СВЦЭМ!$D$39:$D$782,СВЦЭМ!$A$39:$A$782,$A35,СВЦЭМ!$B$39:$B$782,Q$11)+'СЕТ СН'!$F$14+СВЦЭМ!$D$10+'СЕТ СН'!$F$8*'СЕТ СН'!$F$9-'СЕТ СН'!$F$26</f>
        <v>1827.92820375</v>
      </c>
      <c r="R35" s="36">
        <f>SUMIFS(СВЦЭМ!$D$39:$D$782,СВЦЭМ!$A$39:$A$782,$A35,СВЦЭМ!$B$39:$B$782,R$11)+'СЕТ СН'!$F$14+СВЦЭМ!$D$10+'СЕТ СН'!$F$8*'СЕТ СН'!$F$9-'СЕТ СН'!$F$26</f>
        <v>1847.88643071</v>
      </c>
      <c r="S35" s="36">
        <f>SUMIFS(СВЦЭМ!$D$39:$D$782,СВЦЭМ!$A$39:$A$782,$A35,СВЦЭМ!$B$39:$B$782,S$11)+'СЕТ СН'!$F$14+СВЦЭМ!$D$10+'СЕТ СН'!$F$8*'СЕТ СН'!$F$9-'СЕТ СН'!$F$26</f>
        <v>1842.2942196500001</v>
      </c>
      <c r="T35" s="36">
        <f>SUMIFS(СВЦЭМ!$D$39:$D$782,СВЦЭМ!$A$39:$A$782,$A35,СВЦЭМ!$B$39:$B$782,T$11)+'СЕТ СН'!$F$14+СВЦЭМ!$D$10+'СЕТ СН'!$F$8*'СЕТ СН'!$F$9-'СЕТ СН'!$F$26</f>
        <v>1823.06186052</v>
      </c>
      <c r="U35" s="36">
        <f>SUMIFS(СВЦЭМ!$D$39:$D$782,СВЦЭМ!$A$39:$A$782,$A35,СВЦЭМ!$B$39:$B$782,U$11)+'СЕТ СН'!$F$14+СВЦЭМ!$D$10+'СЕТ СН'!$F$8*'СЕТ СН'!$F$9-'СЕТ СН'!$F$26</f>
        <v>1808.9800698399999</v>
      </c>
      <c r="V35" s="36">
        <f>SUMIFS(СВЦЭМ!$D$39:$D$782,СВЦЭМ!$A$39:$A$782,$A35,СВЦЭМ!$B$39:$B$782,V$11)+'СЕТ СН'!$F$14+СВЦЭМ!$D$10+'СЕТ СН'!$F$8*'СЕТ СН'!$F$9-'СЕТ СН'!$F$26</f>
        <v>1793.65101839</v>
      </c>
      <c r="W35" s="36">
        <f>SUMIFS(СВЦЭМ!$D$39:$D$782,СВЦЭМ!$A$39:$A$782,$A35,СВЦЭМ!$B$39:$B$782,W$11)+'СЕТ СН'!$F$14+СВЦЭМ!$D$10+'СЕТ СН'!$F$8*'СЕТ СН'!$F$9-'СЕТ СН'!$F$26</f>
        <v>1773.70968535</v>
      </c>
      <c r="X35" s="36">
        <f>SUMIFS(СВЦЭМ!$D$39:$D$782,СВЦЭМ!$A$39:$A$782,$A35,СВЦЭМ!$B$39:$B$782,X$11)+'СЕТ СН'!$F$14+СВЦЭМ!$D$10+'СЕТ СН'!$F$8*'СЕТ СН'!$F$9-'СЕТ СН'!$F$26</f>
        <v>1793.06147885</v>
      </c>
      <c r="Y35" s="36">
        <f>SUMIFS(СВЦЭМ!$D$39:$D$782,СВЦЭМ!$A$39:$A$782,$A35,СВЦЭМ!$B$39:$B$782,Y$11)+'СЕТ СН'!$F$14+СВЦЭМ!$D$10+'СЕТ СН'!$F$8*'СЕТ СН'!$F$9-'СЕТ СН'!$F$26</f>
        <v>1885.4756304299999</v>
      </c>
    </row>
    <row r="36" spans="1:27" ht="15.75" x14ac:dyDescent="0.2">
      <c r="A36" s="35">
        <f t="shared" si="0"/>
        <v>45437</v>
      </c>
      <c r="B36" s="36">
        <f>SUMIFS(СВЦЭМ!$D$39:$D$782,СВЦЭМ!$A$39:$A$782,$A36,СВЦЭМ!$B$39:$B$782,B$11)+'СЕТ СН'!$F$14+СВЦЭМ!$D$10+'СЕТ СН'!$F$8*'СЕТ СН'!$F$9-'СЕТ СН'!$F$26</f>
        <v>1868.6245924899999</v>
      </c>
      <c r="C36" s="36">
        <f>SUMIFS(СВЦЭМ!$D$39:$D$782,СВЦЭМ!$A$39:$A$782,$A36,СВЦЭМ!$B$39:$B$782,C$11)+'СЕТ СН'!$F$14+СВЦЭМ!$D$10+'СЕТ СН'!$F$8*'СЕТ СН'!$F$9-'СЕТ СН'!$F$26</f>
        <v>1938.0547689699999</v>
      </c>
      <c r="D36" s="36">
        <f>SUMIFS(СВЦЭМ!$D$39:$D$782,СВЦЭМ!$A$39:$A$782,$A36,СВЦЭМ!$B$39:$B$782,D$11)+'СЕТ СН'!$F$14+СВЦЭМ!$D$10+'СЕТ СН'!$F$8*'СЕТ СН'!$F$9-'СЕТ СН'!$F$26</f>
        <v>2055.46528223</v>
      </c>
      <c r="E36" s="36">
        <f>SUMIFS(СВЦЭМ!$D$39:$D$782,СВЦЭМ!$A$39:$A$782,$A36,СВЦЭМ!$B$39:$B$782,E$11)+'СЕТ СН'!$F$14+СВЦЭМ!$D$10+'СЕТ СН'!$F$8*'СЕТ СН'!$F$9-'СЕТ СН'!$F$26</f>
        <v>2061.3156117100002</v>
      </c>
      <c r="F36" s="36">
        <f>SUMIFS(СВЦЭМ!$D$39:$D$782,СВЦЭМ!$A$39:$A$782,$A36,СВЦЭМ!$B$39:$B$782,F$11)+'СЕТ СН'!$F$14+СВЦЭМ!$D$10+'СЕТ СН'!$F$8*'СЕТ СН'!$F$9-'СЕТ СН'!$F$26</f>
        <v>2051.5145172900002</v>
      </c>
      <c r="G36" s="36">
        <f>SUMIFS(СВЦЭМ!$D$39:$D$782,СВЦЭМ!$A$39:$A$782,$A36,СВЦЭМ!$B$39:$B$782,G$11)+'СЕТ СН'!$F$14+СВЦЭМ!$D$10+'СЕТ СН'!$F$8*'СЕТ СН'!$F$9-'СЕТ СН'!$F$26</f>
        <v>2066.6499283200001</v>
      </c>
      <c r="H36" s="36">
        <f>SUMIFS(СВЦЭМ!$D$39:$D$782,СВЦЭМ!$A$39:$A$782,$A36,СВЦЭМ!$B$39:$B$782,H$11)+'СЕТ СН'!$F$14+СВЦЭМ!$D$10+'СЕТ СН'!$F$8*'СЕТ СН'!$F$9-'СЕТ СН'!$F$26</f>
        <v>2015.12962932</v>
      </c>
      <c r="I36" s="36">
        <f>SUMIFS(СВЦЭМ!$D$39:$D$782,СВЦЭМ!$A$39:$A$782,$A36,СВЦЭМ!$B$39:$B$782,I$11)+'СЕТ СН'!$F$14+СВЦЭМ!$D$10+'СЕТ СН'!$F$8*'СЕТ СН'!$F$9-'СЕТ СН'!$F$26</f>
        <v>1933.83168389</v>
      </c>
      <c r="J36" s="36">
        <f>SUMIFS(СВЦЭМ!$D$39:$D$782,СВЦЭМ!$A$39:$A$782,$A36,СВЦЭМ!$B$39:$B$782,J$11)+'СЕТ СН'!$F$14+СВЦЭМ!$D$10+'СЕТ СН'!$F$8*'СЕТ СН'!$F$9-'СЕТ СН'!$F$26</f>
        <v>1829.3248208699999</v>
      </c>
      <c r="K36" s="36">
        <f>SUMIFS(СВЦЭМ!$D$39:$D$782,СВЦЭМ!$A$39:$A$782,$A36,СВЦЭМ!$B$39:$B$782,K$11)+'СЕТ СН'!$F$14+СВЦЭМ!$D$10+'СЕТ СН'!$F$8*'СЕТ СН'!$F$9-'СЕТ СН'!$F$26</f>
        <v>1777.7717343699999</v>
      </c>
      <c r="L36" s="36">
        <f>SUMIFS(СВЦЭМ!$D$39:$D$782,СВЦЭМ!$A$39:$A$782,$A36,СВЦЭМ!$B$39:$B$782,L$11)+'СЕТ СН'!$F$14+СВЦЭМ!$D$10+'СЕТ СН'!$F$8*'СЕТ СН'!$F$9-'СЕТ СН'!$F$26</f>
        <v>1770.0377982299999</v>
      </c>
      <c r="M36" s="36">
        <f>SUMIFS(СВЦЭМ!$D$39:$D$782,СВЦЭМ!$A$39:$A$782,$A36,СВЦЭМ!$B$39:$B$782,M$11)+'СЕТ СН'!$F$14+СВЦЭМ!$D$10+'СЕТ СН'!$F$8*'СЕТ СН'!$F$9-'СЕТ СН'!$F$26</f>
        <v>1762.6733599300001</v>
      </c>
      <c r="N36" s="36">
        <f>SUMIFS(СВЦЭМ!$D$39:$D$782,СВЦЭМ!$A$39:$A$782,$A36,СВЦЭМ!$B$39:$B$782,N$11)+'СЕТ СН'!$F$14+СВЦЭМ!$D$10+'СЕТ СН'!$F$8*'СЕТ СН'!$F$9-'СЕТ СН'!$F$26</f>
        <v>1757.70843418</v>
      </c>
      <c r="O36" s="36">
        <f>SUMIFS(СВЦЭМ!$D$39:$D$782,СВЦЭМ!$A$39:$A$782,$A36,СВЦЭМ!$B$39:$B$782,O$11)+'СЕТ СН'!$F$14+СВЦЭМ!$D$10+'СЕТ СН'!$F$8*'СЕТ СН'!$F$9-'СЕТ СН'!$F$26</f>
        <v>1771.3573073699999</v>
      </c>
      <c r="P36" s="36">
        <f>SUMIFS(СВЦЭМ!$D$39:$D$782,СВЦЭМ!$A$39:$A$782,$A36,СВЦЭМ!$B$39:$B$782,P$11)+'СЕТ СН'!$F$14+СВЦЭМ!$D$10+'СЕТ СН'!$F$8*'СЕТ СН'!$F$9-'СЕТ СН'!$F$26</f>
        <v>1781.8399057699999</v>
      </c>
      <c r="Q36" s="36">
        <f>SUMIFS(СВЦЭМ!$D$39:$D$782,СВЦЭМ!$A$39:$A$782,$A36,СВЦЭМ!$B$39:$B$782,Q$11)+'СЕТ СН'!$F$14+СВЦЭМ!$D$10+'СЕТ СН'!$F$8*'СЕТ СН'!$F$9-'СЕТ СН'!$F$26</f>
        <v>1800.59148951</v>
      </c>
      <c r="R36" s="36">
        <f>SUMIFS(СВЦЭМ!$D$39:$D$782,СВЦЭМ!$A$39:$A$782,$A36,СВЦЭМ!$B$39:$B$782,R$11)+'СЕТ СН'!$F$14+СВЦЭМ!$D$10+'СЕТ СН'!$F$8*'СЕТ СН'!$F$9-'СЕТ СН'!$F$26</f>
        <v>1815.53321237</v>
      </c>
      <c r="S36" s="36">
        <f>SUMIFS(СВЦЭМ!$D$39:$D$782,СВЦЭМ!$A$39:$A$782,$A36,СВЦЭМ!$B$39:$B$782,S$11)+'СЕТ СН'!$F$14+СВЦЭМ!$D$10+'СЕТ СН'!$F$8*'СЕТ СН'!$F$9-'СЕТ СН'!$F$26</f>
        <v>1801.85836705</v>
      </c>
      <c r="T36" s="36">
        <f>SUMIFS(СВЦЭМ!$D$39:$D$782,СВЦЭМ!$A$39:$A$782,$A36,СВЦЭМ!$B$39:$B$782,T$11)+'СЕТ СН'!$F$14+СВЦЭМ!$D$10+'СЕТ СН'!$F$8*'СЕТ СН'!$F$9-'СЕТ СН'!$F$26</f>
        <v>1779.89901396</v>
      </c>
      <c r="U36" s="36">
        <f>SUMIFS(СВЦЭМ!$D$39:$D$782,СВЦЭМ!$A$39:$A$782,$A36,СВЦЭМ!$B$39:$B$782,U$11)+'СЕТ СН'!$F$14+СВЦЭМ!$D$10+'СЕТ СН'!$F$8*'СЕТ СН'!$F$9-'СЕТ СН'!$F$26</f>
        <v>1791.94961668</v>
      </c>
      <c r="V36" s="36">
        <f>SUMIFS(СВЦЭМ!$D$39:$D$782,СВЦЭМ!$A$39:$A$782,$A36,СВЦЭМ!$B$39:$B$782,V$11)+'СЕТ СН'!$F$14+СВЦЭМ!$D$10+'СЕТ СН'!$F$8*'СЕТ СН'!$F$9-'СЕТ СН'!$F$26</f>
        <v>1793.4622703299999</v>
      </c>
      <c r="W36" s="36">
        <f>SUMIFS(СВЦЭМ!$D$39:$D$782,СВЦЭМ!$A$39:$A$782,$A36,СВЦЭМ!$B$39:$B$782,W$11)+'СЕТ СН'!$F$14+СВЦЭМ!$D$10+'СЕТ СН'!$F$8*'СЕТ СН'!$F$9-'СЕТ СН'!$F$26</f>
        <v>1783.2077496100001</v>
      </c>
      <c r="X36" s="36">
        <f>SUMIFS(СВЦЭМ!$D$39:$D$782,СВЦЭМ!$A$39:$A$782,$A36,СВЦЭМ!$B$39:$B$782,X$11)+'СЕТ СН'!$F$14+СВЦЭМ!$D$10+'СЕТ СН'!$F$8*'СЕТ СН'!$F$9-'СЕТ СН'!$F$26</f>
        <v>1781.0020504699999</v>
      </c>
      <c r="Y36" s="36">
        <f>SUMIFS(СВЦЭМ!$D$39:$D$782,СВЦЭМ!$A$39:$A$782,$A36,СВЦЭМ!$B$39:$B$782,Y$11)+'СЕТ СН'!$F$14+СВЦЭМ!$D$10+'СЕТ СН'!$F$8*'СЕТ СН'!$F$9-'СЕТ СН'!$F$26</f>
        <v>1827.67562163</v>
      </c>
    </row>
    <row r="37" spans="1:27" ht="15.75" x14ac:dyDescent="0.2">
      <c r="A37" s="35">
        <f t="shared" si="0"/>
        <v>45438</v>
      </c>
      <c r="B37" s="36">
        <f>SUMIFS(СВЦЭМ!$D$39:$D$782,СВЦЭМ!$A$39:$A$782,$A37,СВЦЭМ!$B$39:$B$782,B$11)+'СЕТ СН'!$F$14+СВЦЭМ!$D$10+'СЕТ СН'!$F$8*'СЕТ СН'!$F$9-'СЕТ СН'!$F$26</f>
        <v>1953.14261076</v>
      </c>
      <c r="C37" s="36">
        <f>SUMIFS(СВЦЭМ!$D$39:$D$782,СВЦЭМ!$A$39:$A$782,$A37,СВЦЭМ!$B$39:$B$782,C$11)+'СЕТ СН'!$F$14+СВЦЭМ!$D$10+'СЕТ СН'!$F$8*'СЕТ СН'!$F$9-'СЕТ СН'!$F$26</f>
        <v>2015.0712671199999</v>
      </c>
      <c r="D37" s="36">
        <f>SUMIFS(СВЦЭМ!$D$39:$D$782,СВЦЭМ!$A$39:$A$782,$A37,СВЦЭМ!$B$39:$B$782,D$11)+'СЕТ СН'!$F$14+СВЦЭМ!$D$10+'СЕТ СН'!$F$8*'СЕТ СН'!$F$9-'СЕТ СН'!$F$26</f>
        <v>2063.06131134</v>
      </c>
      <c r="E37" s="36">
        <f>SUMIFS(СВЦЭМ!$D$39:$D$782,СВЦЭМ!$A$39:$A$782,$A37,СВЦЭМ!$B$39:$B$782,E$11)+'СЕТ СН'!$F$14+СВЦЭМ!$D$10+'СЕТ СН'!$F$8*'СЕТ СН'!$F$9-'СЕТ СН'!$F$26</f>
        <v>2056.3620699100002</v>
      </c>
      <c r="F37" s="36">
        <f>SUMIFS(СВЦЭМ!$D$39:$D$782,СВЦЭМ!$A$39:$A$782,$A37,СВЦЭМ!$B$39:$B$782,F$11)+'СЕТ СН'!$F$14+СВЦЭМ!$D$10+'СЕТ СН'!$F$8*'СЕТ СН'!$F$9-'СЕТ СН'!$F$26</f>
        <v>2028.8487750199999</v>
      </c>
      <c r="G37" s="36">
        <f>SUMIFS(СВЦЭМ!$D$39:$D$782,СВЦЭМ!$A$39:$A$782,$A37,СВЦЭМ!$B$39:$B$782,G$11)+'СЕТ СН'!$F$14+СВЦЭМ!$D$10+'СЕТ СН'!$F$8*'СЕТ СН'!$F$9-'СЕТ СН'!$F$26</f>
        <v>2036.09956633</v>
      </c>
      <c r="H37" s="36">
        <f>SUMIFS(СВЦЭМ!$D$39:$D$782,СВЦЭМ!$A$39:$A$782,$A37,СВЦЭМ!$B$39:$B$782,H$11)+'СЕТ СН'!$F$14+СВЦЭМ!$D$10+'СЕТ СН'!$F$8*'СЕТ СН'!$F$9-'СЕТ СН'!$F$26</f>
        <v>2029.83031461</v>
      </c>
      <c r="I37" s="36">
        <f>SUMIFS(СВЦЭМ!$D$39:$D$782,СВЦЭМ!$A$39:$A$782,$A37,СВЦЭМ!$B$39:$B$782,I$11)+'СЕТ СН'!$F$14+СВЦЭМ!$D$10+'СЕТ СН'!$F$8*'СЕТ СН'!$F$9-'СЕТ СН'!$F$26</f>
        <v>2006.0482205999999</v>
      </c>
      <c r="J37" s="36">
        <f>SUMIFS(СВЦЭМ!$D$39:$D$782,СВЦЭМ!$A$39:$A$782,$A37,СВЦЭМ!$B$39:$B$782,J$11)+'СЕТ СН'!$F$14+СВЦЭМ!$D$10+'СЕТ СН'!$F$8*'СЕТ СН'!$F$9-'СЕТ СН'!$F$26</f>
        <v>1930.33637789</v>
      </c>
      <c r="K37" s="36">
        <f>SUMIFS(СВЦЭМ!$D$39:$D$782,СВЦЭМ!$A$39:$A$782,$A37,СВЦЭМ!$B$39:$B$782,K$11)+'СЕТ СН'!$F$14+СВЦЭМ!$D$10+'СЕТ СН'!$F$8*'СЕТ СН'!$F$9-'СЕТ СН'!$F$26</f>
        <v>1856.96783433</v>
      </c>
      <c r="L37" s="36">
        <f>SUMIFS(СВЦЭМ!$D$39:$D$782,СВЦЭМ!$A$39:$A$782,$A37,СВЦЭМ!$B$39:$B$782,L$11)+'СЕТ СН'!$F$14+СВЦЭМ!$D$10+'СЕТ СН'!$F$8*'СЕТ СН'!$F$9-'СЕТ СН'!$F$26</f>
        <v>1834.6567157100001</v>
      </c>
      <c r="M37" s="36">
        <f>SUMIFS(СВЦЭМ!$D$39:$D$782,СВЦЭМ!$A$39:$A$782,$A37,СВЦЭМ!$B$39:$B$782,M$11)+'СЕТ СН'!$F$14+СВЦЭМ!$D$10+'СЕТ СН'!$F$8*'СЕТ СН'!$F$9-'СЕТ СН'!$F$26</f>
        <v>1828.67386407</v>
      </c>
      <c r="N37" s="36">
        <f>SUMIFS(СВЦЭМ!$D$39:$D$782,СВЦЭМ!$A$39:$A$782,$A37,СВЦЭМ!$B$39:$B$782,N$11)+'СЕТ СН'!$F$14+СВЦЭМ!$D$10+'СЕТ СН'!$F$8*'СЕТ СН'!$F$9-'СЕТ СН'!$F$26</f>
        <v>1838.3380715799999</v>
      </c>
      <c r="O37" s="36">
        <f>SUMIFS(СВЦЭМ!$D$39:$D$782,СВЦЭМ!$A$39:$A$782,$A37,СВЦЭМ!$B$39:$B$782,O$11)+'СЕТ СН'!$F$14+СВЦЭМ!$D$10+'СЕТ СН'!$F$8*'СЕТ СН'!$F$9-'СЕТ СН'!$F$26</f>
        <v>1859.63384025</v>
      </c>
      <c r="P37" s="36">
        <f>SUMIFS(СВЦЭМ!$D$39:$D$782,СВЦЭМ!$A$39:$A$782,$A37,СВЦЭМ!$B$39:$B$782,P$11)+'СЕТ СН'!$F$14+СВЦЭМ!$D$10+'СЕТ СН'!$F$8*'СЕТ СН'!$F$9-'СЕТ СН'!$F$26</f>
        <v>1866.6623314199999</v>
      </c>
      <c r="Q37" s="36">
        <f>SUMIFS(СВЦЭМ!$D$39:$D$782,СВЦЭМ!$A$39:$A$782,$A37,СВЦЭМ!$B$39:$B$782,Q$11)+'СЕТ СН'!$F$14+СВЦЭМ!$D$10+'СЕТ СН'!$F$8*'СЕТ СН'!$F$9-'СЕТ СН'!$F$26</f>
        <v>1882.1246954200001</v>
      </c>
      <c r="R37" s="36">
        <f>SUMIFS(СВЦЭМ!$D$39:$D$782,СВЦЭМ!$A$39:$A$782,$A37,СВЦЭМ!$B$39:$B$782,R$11)+'СЕТ СН'!$F$14+СВЦЭМ!$D$10+'СЕТ СН'!$F$8*'СЕТ СН'!$F$9-'СЕТ СН'!$F$26</f>
        <v>1884.84598895</v>
      </c>
      <c r="S37" s="36">
        <f>SUMIFS(СВЦЭМ!$D$39:$D$782,СВЦЭМ!$A$39:$A$782,$A37,СВЦЭМ!$B$39:$B$782,S$11)+'СЕТ СН'!$F$14+СВЦЭМ!$D$10+'СЕТ СН'!$F$8*'СЕТ СН'!$F$9-'СЕТ СН'!$F$26</f>
        <v>1866.17455905</v>
      </c>
      <c r="T37" s="36">
        <f>SUMIFS(СВЦЭМ!$D$39:$D$782,СВЦЭМ!$A$39:$A$782,$A37,СВЦЭМ!$B$39:$B$782,T$11)+'СЕТ СН'!$F$14+СВЦЭМ!$D$10+'СЕТ СН'!$F$8*'СЕТ СН'!$F$9-'СЕТ СН'!$F$26</f>
        <v>1835.6994193</v>
      </c>
      <c r="U37" s="36">
        <f>SUMIFS(СВЦЭМ!$D$39:$D$782,СВЦЭМ!$A$39:$A$782,$A37,СВЦЭМ!$B$39:$B$782,U$11)+'СЕТ СН'!$F$14+СВЦЭМ!$D$10+'СЕТ СН'!$F$8*'СЕТ СН'!$F$9-'СЕТ СН'!$F$26</f>
        <v>1831.1831810599999</v>
      </c>
      <c r="V37" s="36">
        <f>SUMIFS(СВЦЭМ!$D$39:$D$782,СВЦЭМ!$A$39:$A$782,$A37,СВЦЭМ!$B$39:$B$782,V$11)+'СЕТ СН'!$F$14+СВЦЭМ!$D$10+'СЕТ СН'!$F$8*'СЕТ СН'!$F$9-'СЕТ СН'!$F$26</f>
        <v>1838.7432523699999</v>
      </c>
      <c r="W37" s="36">
        <f>SUMIFS(СВЦЭМ!$D$39:$D$782,СВЦЭМ!$A$39:$A$782,$A37,СВЦЭМ!$B$39:$B$782,W$11)+'СЕТ СН'!$F$14+СВЦЭМ!$D$10+'СЕТ СН'!$F$8*'СЕТ СН'!$F$9-'СЕТ СН'!$F$26</f>
        <v>1815.7185371799999</v>
      </c>
      <c r="X37" s="36">
        <f>SUMIFS(СВЦЭМ!$D$39:$D$782,СВЦЭМ!$A$39:$A$782,$A37,СВЦЭМ!$B$39:$B$782,X$11)+'СЕТ СН'!$F$14+СВЦЭМ!$D$10+'СЕТ СН'!$F$8*'СЕТ СН'!$F$9-'СЕТ СН'!$F$26</f>
        <v>1818.1703827900001</v>
      </c>
      <c r="Y37" s="36">
        <f>SUMIFS(СВЦЭМ!$D$39:$D$782,СВЦЭМ!$A$39:$A$782,$A37,СВЦЭМ!$B$39:$B$782,Y$11)+'СЕТ СН'!$F$14+СВЦЭМ!$D$10+'СЕТ СН'!$F$8*'СЕТ СН'!$F$9-'СЕТ СН'!$F$26</f>
        <v>1847.4437007399999</v>
      </c>
    </row>
    <row r="38" spans="1:27" ht="15.75" x14ac:dyDescent="0.2">
      <c r="A38" s="35">
        <f t="shared" si="0"/>
        <v>45439</v>
      </c>
      <c r="B38" s="36">
        <f>SUMIFS(СВЦЭМ!$D$39:$D$782,СВЦЭМ!$A$39:$A$782,$A38,СВЦЭМ!$B$39:$B$782,B$11)+'СЕТ СН'!$F$14+СВЦЭМ!$D$10+'СЕТ СН'!$F$8*'СЕТ СН'!$F$9-'СЕТ СН'!$F$26</f>
        <v>1951.96343632</v>
      </c>
      <c r="C38" s="36">
        <f>SUMIFS(СВЦЭМ!$D$39:$D$782,СВЦЭМ!$A$39:$A$782,$A38,СВЦЭМ!$B$39:$B$782,C$11)+'СЕТ СН'!$F$14+СВЦЭМ!$D$10+'СЕТ СН'!$F$8*'СЕТ СН'!$F$9-'СЕТ СН'!$F$26</f>
        <v>2032.5499189</v>
      </c>
      <c r="D38" s="36">
        <f>SUMIFS(СВЦЭМ!$D$39:$D$782,СВЦЭМ!$A$39:$A$782,$A38,СВЦЭМ!$B$39:$B$782,D$11)+'СЕТ СН'!$F$14+СВЦЭМ!$D$10+'СЕТ СН'!$F$8*'СЕТ СН'!$F$9-'СЕТ СН'!$F$26</f>
        <v>2096.61404692</v>
      </c>
      <c r="E38" s="36">
        <f>SUMIFS(СВЦЭМ!$D$39:$D$782,СВЦЭМ!$A$39:$A$782,$A38,СВЦЭМ!$B$39:$B$782,E$11)+'СЕТ СН'!$F$14+СВЦЭМ!$D$10+'СЕТ СН'!$F$8*'СЕТ СН'!$F$9-'СЕТ СН'!$F$26</f>
        <v>2082.4746510200002</v>
      </c>
      <c r="F38" s="36">
        <f>SUMIFS(СВЦЭМ!$D$39:$D$782,СВЦЭМ!$A$39:$A$782,$A38,СВЦЭМ!$B$39:$B$782,F$11)+'СЕТ СН'!$F$14+СВЦЭМ!$D$10+'СЕТ СН'!$F$8*'СЕТ СН'!$F$9-'СЕТ СН'!$F$26</f>
        <v>2085.2439119200003</v>
      </c>
      <c r="G38" s="36">
        <f>SUMIFS(СВЦЭМ!$D$39:$D$782,СВЦЭМ!$A$39:$A$782,$A38,СВЦЭМ!$B$39:$B$782,G$11)+'СЕТ СН'!$F$14+СВЦЭМ!$D$10+'СЕТ СН'!$F$8*'СЕТ СН'!$F$9-'СЕТ СН'!$F$26</f>
        <v>2059.7666526400003</v>
      </c>
      <c r="H38" s="36">
        <f>SUMIFS(СВЦЭМ!$D$39:$D$782,СВЦЭМ!$A$39:$A$782,$A38,СВЦЭМ!$B$39:$B$782,H$11)+'СЕТ СН'!$F$14+СВЦЭМ!$D$10+'СЕТ СН'!$F$8*'СЕТ СН'!$F$9-'СЕТ СН'!$F$26</f>
        <v>2007.87228362</v>
      </c>
      <c r="I38" s="36">
        <f>SUMIFS(СВЦЭМ!$D$39:$D$782,СВЦЭМ!$A$39:$A$782,$A38,СВЦЭМ!$B$39:$B$782,I$11)+'СЕТ СН'!$F$14+СВЦЭМ!$D$10+'СЕТ СН'!$F$8*'СЕТ СН'!$F$9-'СЕТ СН'!$F$26</f>
        <v>1931.6635108599999</v>
      </c>
      <c r="J38" s="36">
        <f>SUMIFS(СВЦЭМ!$D$39:$D$782,СВЦЭМ!$A$39:$A$782,$A38,СВЦЭМ!$B$39:$B$782,J$11)+'СЕТ СН'!$F$14+СВЦЭМ!$D$10+'СЕТ СН'!$F$8*'СЕТ СН'!$F$9-'СЕТ СН'!$F$26</f>
        <v>1898.0788070399999</v>
      </c>
      <c r="K38" s="36">
        <f>SUMIFS(СВЦЭМ!$D$39:$D$782,СВЦЭМ!$A$39:$A$782,$A38,СВЦЭМ!$B$39:$B$782,K$11)+'СЕТ СН'!$F$14+СВЦЭМ!$D$10+'СЕТ СН'!$F$8*'СЕТ СН'!$F$9-'СЕТ СН'!$F$26</f>
        <v>1856.8495669399999</v>
      </c>
      <c r="L38" s="36">
        <f>SUMIFS(СВЦЭМ!$D$39:$D$782,СВЦЭМ!$A$39:$A$782,$A38,СВЦЭМ!$B$39:$B$782,L$11)+'СЕТ СН'!$F$14+СВЦЭМ!$D$10+'СЕТ СН'!$F$8*'СЕТ СН'!$F$9-'СЕТ СН'!$F$26</f>
        <v>1791.32971092</v>
      </c>
      <c r="M38" s="36">
        <f>SUMIFS(СВЦЭМ!$D$39:$D$782,СВЦЭМ!$A$39:$A$782,$A38,СВЦЭМ!$B$39:$B$782,M$11)+'СЕТ СН'!$F$14+СВЦЭМ!$D$10+'СЕТ СН'!$F$8*'СЕТ СН'!$F$9-'СЕТ СН'!$F$26</f>
        <v>1797.5187179</v>
      </c>
      <c r="N38" s="36">
        <f>SUMIFS(СВЦЭМ!$D$39:$D$782,СВЦЭМ!$A$39:$A$782,$A38,СВЦЭМ!$B$39:$B$782,N$11)+'СЕТ СН'!$F$14+СВЦЭМ!$D$10+'СЕТ СН'!$F$8*'СЕТ СН'!$F$9-'СЕТ СН'!$F$26</f>
        <v>1853.85395161</v>
      </c>
      <c r="O38" s="36">
        <f>SUMIFS(СВЦЭМ!$D$39:$D$782,СВЦЭМ!$A$39:$A$782,$A38,СВЦЭМ!$B$39:$B$782,O$11)+'СЕТ СН'!$F$14+СВЦЭМ!$D$10+'СЕТ СН'!$F$8*'СЕТ СН'!$F$9-'СЕТ СН'!$F$26</f>
        <v>1829.27085683</v>
      </c>
      <c r="P38" s="36">
        <f>SUMIFS(СВЦЭМ!$D$39:$D$782,СВЦЭМ!$A$39:$A$782,$A38,СВЦЭМ!$B$39:$B$782,P$11)+'СЕТ СН'!$F$14+СВЦЭМ!$D$10+'СЕТ СН'!$F$8*'СЕТ СН'!$F$9-'СЕТ СН'!$F$26</f>
        <v>1836.6907101899999</v>
      </c>
      <c r="Q38" s="36">
        <f>SUMIFS(СВЦЭМ!$D$39:$D$782,СВЦЭМ!$A$39:$A$782,$A38,СВЦЭМ!$B$39:$B$782,Q$11)+'СЕТ СН'!$F$14+СВЦЭМ!$D$10+'СЕТ СН'!$F$8*'СЕТ СН'!$F$9-'СЕТ СН'!$F$26</f>
        <v>1859.68985761</v>
      </c>
      <c r="R38" s="36">
        <f>SUMIFS(СВЦЭМ!$D$39:$D$782,СВЦЭМ!$A$39:$A$782,$A38,СВЦЭМ!$B$39:$B$782,R$11)+'СЕТ СН'!$F$14+СВЦЭМ!$D$10+'СЕТ СН'!$F$8*'СЕТ СН'!$F$9-'СЕТ СН'!$F$26</f>
        <v>1862.2906460199999</v>
      </c>
      <c r="S38" s="36">
        <f>SUMIFS(СВЦЭМ!$D$39:$D$782,СВЦЭМ!$A$39:$A$782,$A38,СВЦЭМ!$B$39:$B$782,S$11)+'СЕТ СН'!$F$14+СВЦЭМ!$D$10+'СЕТ СН'!$F$8*'СЕТ СН'!$F$9-'СЕТ СН'!$F$26</f>
        <v>1882.44228948</v>
      </c>
      <c r="T38" s="36">
        <f>SUMIFS(СВЦЭМ!$D$39:$D$782,СВЦЭМ!$A$39:$A$782,$A38,СВЦЭМ!$B$39:$B$782,T$11)+'СЕТ СН'!$F$14+СВЦЭМ!$D$10+'СЕТ СН'!$F$8*'СЕТ СН'!$F$9-'СЕТ СН'!$F$26</f>
        <v>1881.5940555299999</v>
      </c>
      <c r="U38" s="36">
        <f>SUMIFS(СВЦЭМ!$D$39:$D$782,СВЦЭМ!$A$39:$A$782,$A38,СВЦЭМ!$B$39:$B$782,U$11)+'СЕТ СН'!$F$14+СВЦЭМ!$D$10+'СЕТ СН'!$F$8*'СЕТ СН'!$F$9-'СЕТ СН'!$F$26</f>
        <v>1872.6482669100001</v>
      </c>
      <c r="V38" s="36">
        <f>SUMIFS(СВЦЭМ!$D$39:$D$782,СВЦЭМ!$A$39:$A$782,$A38,СВЦЭМ!$B$39:$B$782,V$11)+'СЕТ СН'!$F$14+СВЦЭМ!$D$10+'СЕТ СН'!$F$8*'СЕТ СН'!$F$9-'СЕТ СН'!$F$26</f>
        <v>1838.06427738</v>
      </c>
      <c r="W38" s="36">
        <f>SUMIFS(СВЦЭМ!$D$39:$D$782,СВЦЭМ!$A$39:$A$782,$A38,СВЦЭМ!$B$39:$B$782,W$11)+'СЕТ СН'!$F$14+СВЦЭМ!$D$10+'СЕТ СН'!$F$8*'СЕТ СН'!$F$9-'СЕТ СН'!$F$26</f>
        <v>1798.7373109800001</v>
      </c>
      <c r="X38" s="36">
        <f>SUMIFS(СВЦЭМ!$D$39:$D$782,СВЦЭМ!$A$39:$A$782,$A38,СВЦЭМ!$B$39:$B$782,X$11)+'СЕТ СН'!$F$14+СВЦЭМ!$D$10+'СЕТ СН'!$F$8*'СЕТ СН'!$F$9-'СЕТ СН'!$F$26</f>
        <v>1844.9984917699999</v>
      </c>
      <c r="Y38" s="36">
        <f>SUMIFS(СВЦЭМ!$D$39:$D$782,СВЦЭМ!$A$39:$A$782,$A38,СВЦЭМ!$B$39:$B$782,Y$11)+'СЕТ СН'!$F$14+СВЦЭМ!$D$10+'СЕТ СН'!$F$8*'СЕТ СН'!$F$9-'СЕТ СН'!$F$26</f>
        <v>1876.1883754799999</v>
      </c>
    </row>
    <row r="39" spans="1:27" ht="15.75" x14ac:dyDescent="0.2">
      <c r="A39" s="35">
        <f t="shared" si="0"/>
        <v>45440</v>
      </c>
      <c r="B39" s="36">
        <f>SUMIFS(СВЦЭМ!$D$39:$D$782,СВЦЭМ!$A$39:$A$782,$A39,СВЦЭМ!$B$39:$B$782,B$11)+'СЕТ СН'!$F$14+СВЦЭМ!$D$10+'СЕТ СН'!$F$8*'СЕТ СН'!$F$9-'СЕТ СН'!$F$26</f>
        <v>1949.78721045</v>
      </c>
      <c r="C39" s="36">
        <f>SUMIFS(СВЦЭМ!$D$39:$D$782,СВЦЭМ!$A$39:$A$782,$A39,СВЦЭМ!$B$39:$B$782,C$11)+'СЕТ СН'!$F$14+СВЦЭМ!$D$10+'СЕТ СН'!$F$8*'СЕТ СН'!$F$9-'СЕТ СН'!$F$26</f>
        <v>2006.6288097500001</v>
      </c>
      <c r="D39" s="36">
        <f>SUMIFS(СВЦЭМ!$D$39:$D$782,СВЦЭМ!$A$39:$A$782,$A39,СВЦЭМ!$B$39:$B$782,D$11)+'СЕТ СН'!$F$14+СВЦЭМ!$D$10+'СЕТ СН'!$F$8*'СЕТ СН'!$F$9-'СЕТ СН'!$F$26</f>
        <v>2073.1476823200001</v>
      </c>
      <c r="E39" s="36">
        <f>SUMIFS(СВЦЭМ!$D$39:$D$782,СВЦЭМ!$A$39:$A$782,$A39,СВЦЭМ!$B$39:$B$782,E$11)+'СЕТ СН'!$F$14+СВЦЭМ!$D$10+'СЕТ СН'!$F$8*'СЕТ СН'!$F$9-'СЕТ СН'!$F$26</f>
        <v>2073.1481792899999</v>
      </c>
      <c r="F39" s="36">
        <f>SUMIFS(СВЦЭМ!$D$39:$D$782,СВЦЭМ!$A$39:$A$782,$A39,СВЦЭМ!$B$39:$B$782,F$11)+'СЕТ СН'!$F$14+СВЦЭМ!$D$10+'СЕТ СН'!$F$8*'СЕТ СН'!$F$9-'СЕТ СН'!$F$26</f>
        <v>2072.8586443200002</v>
      </c>
      <c r="G39" s="36">
        <f>SUMIFS(СВЦЭМ!$D$39:$D$782,СВЦЭМ!$A$39:$A$782,$A39,СВЦЭМ!$B$39:$B$782,G$11)+'СЕТ СН'!$F$14+СВЦЭМ!$D$10+'СЕТ СН'!$F$8*'СЕТ СН'!$F$9-'СЕТ СН'!$F$26</f>
        <v>2058.3594995200001</v>
      </c>
      <c r="H39" s="36">
        <f>SUMIFS(СВЦЭМ!$D$39:$D$782,СВЦЭМ!$A$39:$A$782,$A39,СВЦЭМ!$B$39:$B$782,H$11)+'СЕТ СН'!$F$14+СВЦЭМ!$D$10+'СЕТ СН'!$F$8*'СЕТ СН'!$F$9-'СЕТ СН'!$F$26</f>
        <v>1975.1740089299999</v>
      </c>
      <c r="I39" s="36">
        <f>SUMIFS(СВЦЭМ!$D$39:$D$782,СВЦЭМ!$A$39:$A$782,$A39,СВЦЭМ!$B$39:$B$782,I$11)+'СЕТ СН'!$F$14+СВЦЭМ!$D$10+'СЕТ СН'!$F$8*'СЕТ СН'!$F$9-'СЕТ СН'!$F$26</f>
        <v>1890.29040682</v>
      </c>
      <c r="J39" s="36">
        <f>SUMIFS(СВЦЭМ!$D$39:$D$782,СВЦЭМ!$A$39:$A$782,$A39,СВЦЭМ!$B$39:$B$782,J$11)+'СЕТ СН'!$F$14+СВЦЭМ!$D$10+'СЕТ СН'!$F$8*'СЕТ СН'!$F$9-'СЕТ СН'!$F$26</f>
        <v>1858.57709626</v>
      </c>
      <c r="K39" s="36">
        <f>SUMIFS(СВЦЭМ!$D$39:$D$782,СВЦЭМ!$A$39:$A$782,$A39,СВЦЭМ!$B$39:$B$782,K$11)+'СЕТ СН'!$F$14+СВЦЭМ!$D$10+'СЕТ СН'!$F$8*'СЕТ СН'!$F$9-'СЕТ СН'!$F$26</f>
        <v>1848.8689056200001</v>
      </c>
      <c r="L39" s="36">
        <f>SUMIFS(СВЦЭМ!$D$39:$D$782,СВЦЭМ!$A$39:$A$782,$A39,СВЦЭМ!$B$39:$B$782,L$11)+'СЕТ СН'!$F$14+СВЦЭМ!$D$10+'СЕТ СН'!$F$8*'СЕТ СН'!$F$9-'СЕТ СН'!$F$26</f>
        <v>1798.45621983</v>
      </c>
      <c r="M39" s="36">
        <f>SUMIFS(СВЦЭМ!$D$39:$D$782,СВЦЭМ!$A$39:$A$782,$A39,СВЦЭМ!$B$39:$B$782,M$11)+'СЕТ СН'!$F$14+СВЦЭМ!$D$10+'СЕТ СН'!$F$8*'СЕТ СН'!$F$9-'СЕТ СН'!$F$26</f>
        <v>1813.30506494</v>
      </c>
      <c r="N39" s="36">
        <f>SUMIFS(СВЦЭМ!$D$39:$D$782,СВЦЭМ!$A$39:$A$782,$A39,СВЦЭМ!$B$39:$B$782,N$11)+'СЕТ СН'!$F$14+СВЦЭМ!$D$10+'СЕТ СН'!$F$8*'СЕТ СН'!$F$9-'СЕТ СН'!$F$26</f>
        <v>1816.997719</v>
      </c>
      <c r="O39" s="36">
        <f>SUMIFS(СВЦЭМ!$D$39:$D$782,СВЦЭМ!$A$39:$A$782,$A39,СВЦЭМ!$B$39:$B$782,O$11)+'СЕТ СН'!$F$14+СВЦЭМ!$D$10+'СЕТ СН'!$F$8*'СЕТ СН'!$F$9-'СЕТ СН'!$F$26</f>
        <v>1822.95380916</v>
      </c>
      <c r="P39" s="36">
        <f>SUMIFS(СВЦЭМ!$D$39:$D$782,СВЦЭМ!$A$39:$A$782,$A39,СВЦЭМ!$B$39:$B$782,P$11)+'СЕТ СН'!$F$14+СВЦЭМ!$D$10+'СЕТ СН'!$F$8*'СЕТ СН'!$F$9-'СЕТ СН'!$F$26</f>
        <v>1909.89617662</v>
      </c>
      <c r="Q39" s="36">
        <f>SUMIFS(СВЦЭМ!$D$39:$D$782,СВЦЭМ!$A$39:$A$782,$A39,СВЦЭМ!$B$39:$B$782,Q$11)+'СЕТ СН'!$F$14+СВЦЭМ!$D$10+'СЕТ СН'!$F$8*'СЕТ СН'!$F$9-'СЕТ СН'!$F$26</f>
        <v>1918.45813662</v>
      </c>
      <c r="R39" s="36">
        <f>SUMIFS(СВЦЭМ!$D$39:$D$782,СВЦЭМ!$A$39:$A$782,$A39,СВЦЭМ!$B$39:$B$782,R$11)+'СЕТ СН'!$F$14+СВЦЭМ!$D$10+'СЕТ СН'!$F$8*'СЕТ СН'!$F$9-'СЕТ СН'!$F$26</f>
        <v>1942.23851031</v>
      </c>
      <c r="S39" s="36">
        <f>SUMIFS(СВЦЭМ!$D$39:$D$782,СВЦЭМ!$A$39:$A$782,$A39,СВЦЭМ!$B$39:$B$782,S$11)+'СЕТ СН'!$F$14+СВЦЭМ!$D$10+'СЕТ СН'!$F$8*'СЕТ СН'!$F$9-'СЕТ СН'!$F$26</f>
        <v>1915.92315214</v>
      </c>
      <c r="T39" s="36">
        <f>SUMIFS(СВЦЭМ!$D$39:$D$782,СВЦЭМ!$A$39:$A$782,$A39,СВЦЭМ!$B$39:$B$782,T$11)+'СЕТ СН'!$F$14+СВЦЭМ!$D$10+'СЕТ СН'!$F$8*'СЕТ СН'!$F$9-'СЕТ СН'!$F$26</f>
        <v>1928.75545257</v>
      </c>
      <c r="U39" s="36">
        <f>SUMIFS(СВЦЭМ!$D$39:$D$782,СВЦЭМ!$A$39:$A$782,$A39,СВЦЭМ!$B$39:$B$782,U$11)+'СЕТ СН'!$F$14+СВЦЭМ!$D$10+'СЕТ СН'!$F$8*'СЕТ СН'!$F$9-'СЕТ СН'!$F$26</f>
        <v>1872.4750353899999</v>
      </c>
      <c r="V39" s="36">
        <f>SUMIFS(СВЦЭМ!$D$39:$D$782,СВЦЭМ!$A$39:$A$782,$A39,СВЦЭМ!$B$39:$B$782,V$11)+'СЕТ СН'!$F$14+СВЦЭМ!$D$10+'СЕТ СН'!$F$8*'СЕТ СН'!$F$9-'СЕТ СН'!$F$26</f>
        <v>1848.6980441200001</v>
      </c>
      <c r="W39" s="36">
        <f>SUMIFS(СВЦЭМ!$D$39:$D$782,СВЦЭМ!$A$39:$A$782,$A39,СВЦЭМ!$B$39:$B$782,W$11)+'СЕТ СН'!$F$14+СВЦЭМ!$D$10+'СЕТ СН'!$F$8*'СЕТ СН'!$F$9-'СЕТ СН'!$F$26</f>
        <v>1811.1462299</v>
      </c>
      <c r="X39" s="36">
        <f>SUMIFS(СВЦЭМ!$D$39:$D$782,СВЦЭМ!$A$39:$A$782,$A39,СВЦЭМ!$B$39:$B$782,X$11)+'СЕТ СН'!$F$14+СВЦЭМ!$D$10+'СЕТ СН'!$F$8*'СЕТ СН'!$F$9-'СЕТ СН'!$F$26</f>
        <v>1840.5314537100001</v>
      </c>
      <c r="Y39" s="36">
        <f>SUMIFS(СВЦЭМ!$D$39:$D$782,СВЦЭМ!$A$39:$A$782,$A39,СВЦЭМ!$B$39:$B$782,Y$11)+'СЕТ СН'!$F$14+СВЦЭМ!$D$10+'СЕТ СН'!$F$8*'СЕТ СН'!$F$9-'СЕТ СН'!$F$26</f>
        <v>1851.1817458400001</v>
      </c>
    </row>
    <row r="40" spans="1:27" ht="15.75" x14ac:dyDescent="0.2">
      <c r="A40" s="35">
        <f t="shared" si="0"/>
        <v>45441</v>
      </c>
      <c r="B40" s="36">
        <f>SUMIFS(СВЦЭМ!$D$39:$D$782,СВЦЭМ!$A$39:$A$782,$A40,СВЦЭМ!$B$39:$B$782,B$11)+'СЕТ СН'!$F$14+СВЦЭМ!$D$10+'СЕТ СН'!$F$8*'СЕТ СН'!$F$9-'СЕТ СН'!$F$26</f>
        <v>2023.98969104</v>
      </c>
      <c r="C40" s="36">
        <f>SUMIFS(СВЦЭМ!$D$39:$D$782,СВЦЭМ!$A$39:$A$782,$A40,СВЦЭМ!$B$39:$B$782,C$11)+'СЕТ СН'!$F$14+СВЦЭМ!$D$10+'СЕТ СН'!$F$8*'СЕТ СН'!$F$9-'СЕТ СН'!$F$26</f>
        <v>2074.1646503800002</v>
      </c>
      <c r="D40" s="36">
        <f>SUMIFS(СВЦЭМ!$D$39:$D$782,СВЦЭМ!$A$39:$A$782,$A40,СВЦЭМ!$B$39:$B$782,D$11)+'СЕТ СН'!$F$14+СВЦЭМ!$D$10+'СЕТ СН'!$F$8*'СЕТ СН'!$F$9-'СЕТ СН'!$F$26</f>
        <v>2149.74804438</v>
      </c>
      <c r="E40" s="36">
        <f>SUMIFS(СВЦЭМ!$D$39:$D$782,СВЦЭМ!$A$39:$A$782,$A40,СВЦЭМ!$B$39:$B$782,E$11)+'СЕТ СН'!$F$14+СВЦЭМ!$D$10+'СЕТ СН'!$F$8*'СЕТ СН'!$F$9-'СЕТ СН'!$F$26</f>
        <v>2152.80660605</v>
      </c>
      <c r="F40" s="36">
        <f>SUMIFS(СВЦЭМ!$D$39:$D$782,СВЦЭМ!$A$39:$A$782,$A40,СВЦЭМ!$B$39:$B$782,F$11)+'СЕТ СН'!$F$14+СВЦЭМ!$D$10+'СЕТ СН'!$F$8*'СЕТ СН'!$F$9-'СЕТ СН'!$F$26</f>
        <v>2155.8695200500001</v>
      </c>
      <c r="G40" s="36">
        <f>SUMIFS(СВЦЭМ!$D$39:$D$782,СВЦЭМ!$A$39:$A$782,$A40,СВЦЭМ!$B$39:$B$782,G$11)+'СЕТ СН'!$F$14+СВЦЭМ!$D$10+'СЕТ СН'!$F$8*'СЕТ СН'!$F$9-'СЕТ СН'!$F$26</f>
        <v>2147.2708935300002</v>
      </c>
      <c r="H40" s="36">
        <f>SUMIFS(СВЦЭМ!$D$39:$D$782,СВЦЭМ!$A$39:$A$782,$A40,СВЦЭМ!$B$39:$B$782,H$11)+'СЕТ СН'!$F$14+СВЦЭМ!$D$10+'СЕТ СН'!$F$8*'СЕТ СН'!$F$9-'СЕТ СН'!$F$26</f>
        <v>2069.0588712799999</v>
      </c>
      <c r="I40" s="36">
        <f>SUMIFS(СВЦЭМ!$D$39:$D$782,СВЦЭМ!$A$39:$A$782,$A40,СВЦЭМ!$B$39:$B$782,I$11)+'СЕТ СН'!$F$14+СВЦЭМ!$D$10+'СЕТ СН'!$F$8*'СЕТ СН'!$F$9-'СЕТ СН'!$F$26</f>
        <v>1985.66880225</v>
      </c>
      <c r="J40" s="36">
        <f>SUMIFS(СВЦЭМ!$D$39:$D$782,СВЦЭМ!$A$39:$A$782,$A40,СВЦЭМ!$B$39:$B$782,J$11)+'СЕТ СН'!$F$14+СВЦЭМ!$D$10+'СЕТ СН'!$F$8*'СЕТ СН'!$F$9-'СЕТ СН'!$F$26</f>
        <v>1894.0737387699999</v>
      </c>
      <c r="K40" s="36">
        <f>SUMIFS(СВЦЭМ!$D$39:$D$782,СВЦЭМ!$A$39:$A$782,$A40,СВЦЭМ!$B$39:$B$782,K$11)+'СЕТ СН'!$F$14+СВЦЭМ!$D$10+'СЕТ СН'!$F$8*'СЕТ СН'!$F$9-'СЕТ СН'!$F$26</f>
        <v>1874.4736758399999</v>
      </c>
      <c r="L40" s="36">
        <f>SUMIFS(СВЦЭМ!$D$39:$D$782,СВЦЭМ!$A$39:$A$782,$A40,СВЦЭМ!$B$39:$B$782,L$11)+'СЕТ СН'!$F$14+СВЦЭМ!$D$10+'СЕТ СН'!$F$8*'СЕТ СН'!$F$9-'СЕТ СН'!$F$26</f>
        <v>1836.60985269</v>
      </c>
      <c r="M40" s="36">
        <f>SUMIFS(СВЦЭМ!$D$39:$D$782,СВЦЭМ!$A$39:$A$782,$A40,СВЦЭМ!$B$39:$B$782,M$11)+'СЕТ СН'!$F$14+СВЦЭМ!$D$10+'СЕТ СН'!$F$8*'СЕТ СН'!$F$9-'СЕТ СН'!$F$26</f>
        <v>1852.1257058900001</v>
      </c>
      <c r="N40" s="36">
        <f>SUMIFS(СВЦЭМ!$D$39:$D$782,СВЦЭМ!$A$39:$A$782,$A40,СВЦЭМ!$B$39:$B$782,N$11)+'СЕТ СН'!$F$14+СВЦЭМ!$D$10+'СЕТ СН'!$F$8*'СЕТ СН'!$F$9-'СЕТ СН'!$F$26</f>
        <v>1874.9893414999999</v>
      </c>
      <c r="O40" s="36">
        <f>SUMIFS(СВЦЭМ!$D$39:$D$782,СВЦЭМ!$A$39:$A$782,$A40,СВЦЭМ!$B$39:$B$782,O$11)+'СЕТ СН'!$F$14+СВЦЭМ!$D$10+'СЕТ СН'!$F$8*'СЕТ СН'!$F$9-'СЕТ СН'!$F$26</f>
        <v>1862.3434339599999</v>
      </c>
      <c r="P40" s="36">
        <f>SUMIFS(СВЦЭМ!$D$39:$D$782,СВЦЭМ!$A$39:$A$782,$A40,СВЦЭМ!$B$39:$B$782,P$11)+'СЕТ СН'!$F$14+СВЦЭМ!$D$10+'СЕТ СН'!$F$8*'СЕТ СН'!$F$9-'СЕТ СН'!$F$26</f>
        <v>1867.9936701699999</v>
      </c>
      <c r="Q40" s="36">
        <f>SUMIFS(СВЦЭМ!$D$39:$D$782,СВЦЭМ!$A$39:$A$782,$A40,СВЦЭМ!$B$39:$B$782,Q$11)+'СЕТ СН'!$F$14+СВЦЭМ!$D$10+'СЕТ СН'!$F$8*'СЕТ СН'!$F$9-'СЕТ СН'!$F$26</f>
        <v>1873.7061263599999</v>
      </c>
      <c r="R40" s="36">
        <f>SUMIFS(СВЦЭМ!$D$39:$D$782,СВЦЭМ!$A$39:$A$782,$A40,СВЦЭМ!$B$39:$B$782,R$11)+'СЕТ СН'!$F$14+СВЦЭМ!$D$10+'СЕТ СН'!$F$8*'СЕТ СН'!$F$9-'СЕТ СН'!$F$26</f>
        <v>1873.6764317899999</v>
      </c>
      <c r="S40" s="36">
        <f>SUMIFS(СВЦЭМ!$D$39:$D$782,СВЦЭМ!$A$39:$A$782,$A40,СВЦЭМ!$B$39:$B$782,S$11)+'СЕТ СН'!$F$14+СВЦЭМ!$D$10+'СЕТ СН'!$F$8*'СЕТ СН'!$F$9-'СЕТ СН'!$F$26</f>
        <v>1872.5248485099999</v>
      </c>
      <c r="T40" s="36">
        <f>SUMIFS(СВЦЭМ!$D$39:$D$782,СВЦЭМ!$A$39:$A$782,$A40,СВЦЭМ!$B$39:$B$782,T$11)+'СЕТ СН'!$F$14+СВЦЭМ!$D$10+'СЕТ СН'!$F$8*'СЕТ СН'!$F$9-'СЕТ СН'!$F$26</f>
        <v>1865.71245617</v>
      </c>
      <c r="U40" s="36">
        <f>SUMIFS(СВЦЭМ!$D$39:$D$782,СВЦЭМ!$A$39:$A$782,$A40,СВЦЭМ!$B$39:$B$782,U$11)+'СЕТ СН'!$F$14+СВЦЭМ!$D$10+'СЕТ СН'!$F$8*'СЕТ СН'!$F$9-'СЕТ СН'!$F$26</f>
        <v>1855.50623617</v>
      </c>
      <c r="V40" s="36">
        <f>SUMIFS(СВЦЭМ!$D$39:$D$782,СВЦЭМ!$A$39:$A$782,$A40,СВЦЭМ!$B$39:$B$782,V$11)+'СЕТ СН'!$F$14+СВЦЭМ!$D$10+'СЕТ СН'!$F$8*'СЕТ СН'!$F$9-'СЕТ СН'!$F$26</f>
        <v>1862.3998591299999</v>
      </c>
      <c r="W40" s="36">
        <f>SUMIFS(СВЦЭМ!$D$39:$D$782,СВЦЭМ!$A$39:$A$782,$A40,СВЦЭМ!$B$39:$B$782,W$11)+'СЕТ СН'!$F$14+СВЦЭМ!$D$10+'СЕТ СН'!$F$8*'СЕТ СН'!$F$9-'СЕТ СН'!$F$26</f>
        <v>1848.4022022199999</v>
      </c>
      <c r="X40" s="36">
        <f>SUMIFS(СВЦЭМ!$D$39:$D$782,СВЦЭМ!$A$39:$A$782,$A40,СВЦЭМ!$B$39:$B$782,X$11)+'СЕТ СН'!$F$14+СВЦЭМ!$D$10+'СЕТ СН'!$F$8*'СЕТ СН'!$F$9-'СЕТ СН'!$F$26</f>
        <v>1880.8950254599999</v>
      </c>
      <c r="Y40" s="36">
        <f>SUMIFS(СВЦЭМ!$D$39:$D$782,СВЦЭМ!$A$39:$A$782,$A40,СВЦЭМ!$B$39:$B$782,Y$11)+'СЕТ СН'!$F$14+СВЦЭМ!$D$10+'СЕТ СН'!$F$8*'СЕТ СН'!$F$9-'СЕТ СН'!$F$26</f>
        <v>1935.2695747499999</v>
      </c>
    </row>
    <row r="41" spans="1:27" ht="15.75" x14ac:dyDescent="0.2">
      <c r="A41" s="35">
        <f t="shared" si="0"/>
        <v>45442</v>
      </c>
      <c r="B41" s="36">
        <f>SUMIFS(СВЦЭМ!$D$39:$D$782,СВЦЭМ!$A$39:$A$782,$A41,СВЦЭМ!$B$39:$B$782,B$11)+'СЕТ СН'!$F$14+СВЦЭМ!$D$10+'СЕТ СН'!$F$8*'СЕТ СН'!$F$9-'СЕТ СН'!$F$26</f>
        <v>1898.7773290299999</v>
      </c>
      <c r="C41" s="36">
        <f>SUMIFS(СВЦЭМ!$D$39:$D$782,СВЦЭМ!$A$39:$A$782,$A41,СВЦЭМ!$B$39:$B$782,C$11)+'СЕТ СН'!$F$14+СВЦЭМ!$D$10+'СЕТ СН'!$F$8*'СЕТ СН'!$F$9-'СЕТ СН'!$F$26</f>
        <v>1977.3781989300001</v>
      </c>
      <c r="D41" s="36">
        <f>SUMIFS(СВЦЭМ!$D$39:$D$782,СВЦЭМ!$A$39:$A$782,$A41,СВЦЭМ!$B$39:$B$782,D$11)+'СЕТ СН'!$F$14+СВЦЭМ!$D$10+'СЕТ СН'!$F$8*'СЕТ СН'!$F$9-'СЕТ СН'!$F$26</f>
        <v>2039.3541572399999</v>
      </c>
      <c r="E41" s="36">
        <f>SUMIFS(СВЦЭМ!$D$39:$D$782,СВЦЭМ!$A$39:$A$782,$A41,СВЦЭМ!$B$39:$B$782,E$11)+'СЕТ СН'!$F$14+СВЦЭМ!$D$10+'СЕТ СН'!$F$8*'СЕТ СН'!$F$9-'СЕТ СН'!$F$26</f>
        <v>2040.51985081</v>
      </c>
      <c r="F41" s="36">
        <f>SUMIFS(СВЦЭМ!$D$39:$D$782,СВЦЭМ!$A$39:$A$782,$A41,СВЦЭМ!$B$39:$B$782,F$11)+'СЕТ СН'!$F$14+СВЦЭМ!$D$10+'СЕТ СН'!$F$8*'СЕТ СН'!$F$9-'СЕТ СН'!$F$26</f>
        <v>2044.42829007</v>
      </c>
      <c r="G41" s="36">
        <f>SUMIFS(СВЦЭМ!$D$39:$D$782,СВЦЭМ!$A$39:$A$782,$A41,СВЦЭМ!$B$39:$B$782,G$11)+'СЕТ СН'!$F$14+СВЦЭМ!$D$10+'СЕТ СН'!$F$8*'СЕТ СН'!$F$9-'СЕТ СН'!$F$26</f>
        <v>2047.8251943499999</v>
      </c>
      <c r="H41" s="36">
        <f>SUMIFS(СВЦЭМ!$D$39:$D$782,СВЦЭМ!$A$39:$A$782,$A41,СВЦЭМ!$B$39:$B$782,H$11)+'СЕТ СН'!$F$14+СВЦЭМ!$D$10+'СЕТ СН'!$F$8*'СЕТ СН'!$F$9-'СЕТ СН'!$F$26</f>
        <v>1990.1602632699999</v>
      </c>
      <c r="I41" s="36">
        <f>SUMIFS(СВЦЭМ!$D$39:$D$782,СВЦЭМ!$A$39:$A$782,$A41,СВЦЭМ!$B$39:$B$782,I$11)+'СЕТ СН'!$F$14+СВЦЭМ!$D$10+'СЕТ СН'!$F$8*'СЕТ СН'!$F$9-'СЕТ СН'!$F$26</f>
        <v>1935.4915613399999</v>
      </c>
      <c r="J41" s="36">
        <f>SUMIFS(СВЦЭМ!$D$39:$D$782,СВЦЭМ!$A$39:$A$782,$A41,СВЦЭМ!$B$39:$B$782,J$11)+'СЕТ СН'!$F$14+СВЦЭМ!$D$10+'СЕТ СН'!$F$8*'СЕТ СН'!$F$9-'СЕТ СН'!$F$26</f>
        <v>1846.5052533999999</v>
      </c>
      <c r="K41" s="36">
        <f>SUMIFS(СВЦЭМ!$D$39:$D$782,СВЦЭМ!$A$39:$A$782,$A41,СВЦЭМ!$B$39:$B$782,K$11)+'СЕТ СН'!$F$14+СВЦЭМ!$D$10+'СЕТ СН'!$F$8*'СЕТ СН'!$F$9-'СЕТ СН'!$F$26</f>
        <v>1813.1068568399999</v>
      </c>
      <c r="L41" s="36">
        <f>SUMIFS(СВЦЭМ!$D$39:$D$782,СВЦЭМ!$A$39:$A$782,$A41,СВЦЭМ!$B$39:$B$782,L$11)+'СЕТ СН'!$F$14+СВЦЭМ!$D$10+'СЕТ СН'!$F$8*'СЕТ СН'!$F$9-'СЕТ СН'!$F$26</f>
        <v>1802.7975105799999</v>
      </c>
      <c r="M41" s="36">
        <f>SUMIFS(СВЦЭМ!$D$39:$D$782,СВЦЭМ!$A$39:$A$782,$A41,СВЦЭМ!$B$39:$B$782,M$11)+'СЕТ СН'!$F$14+СВЦЭМ!$D$10+'СЕТ СН'!$F$8*'СЕТ СН'!$F$9-'СЕТ СН'!$F$26</f>
        <v>1804.48073688</v>
      </c>
      <c r="N41" s="36">
        <f>SUMIFS(СВЦЭМ!$D$39:$D$782,СВЦЭМ!$A$39:$A$782,$A41,СВЦЭМ!$B$39:$B$782,N$11)+'СЕТ СН'!$F$14+СВЦЭМ!$D$10+'СЕТ СН'!$F$8*'СЕТ СН'!$F$9-'СЕТ СН'!$F$26</f>
        <v>1828.1131182399999</v>
      </c>
      <c r="O41" s="36">
        <f>SUMIFS(СВЦЭМ!$D$39:$D$782,СВЦЭМ!$A$39:$A$782,$A41,СВЦЭМ!$B$39:$B$782,O$11)+'СЕТ СН'!$F$14+СВЦЭМ!$D$10+'СЕТ СН'!$F$8*'СЕТ СН'!$F$9-'СЕТ СН'!$F$26</f>
        <v>1840.6512420899999</v>
      </c>
      <c r="P41" s="36">
        <f>SUMIFS(СВЦЭМ!$D$39:$D$782,СВЦЭМ!$A$39:$A$782,$A41,СВЦЭМ!$B$39:$B$782,P$11)+'СЕТ СН'!$F$14+СВЦЭМ!$D$10+'СЕТ СН'!$F$8*'СЕТ СН'!$F$9-'СЕТ СН'!$F$26</f>
        <v>1848.8202343</v>
      </c>
      <c r="Q41" s="36">
        <f>SUMIFS(СВЦЭМ!$D$39:$D$782,СВЦЭМ!$A$39:$A$782,$A41,СВЦЭМ!$B$39:$B$782,Q$11)+'СЕТ СН'!$F$14+СВЦЭМ!$D$10+'СЕТ СН'!$F$8*'СЕТ СН'!$F$9-'СЕТ СН'!$F$26</f>
        <v>1861.4064579599999</v>
      </c>
      <c r="R41" s="36">
        <f>SUMIFS(СВЦЭМ!$D$39:$D$782,СВЦЭМ!$A$39:$A$782,$A41,СВЦЭМ!$B$39:$B$782,R$11)+'СЕТ СН'!$F$14+СВЦЭМ!$D$10+'СЕТ СН'!$F$8*'СЕТ СН'!$F$9-'СЕТ СН'!$F$26</f>
        <v>1860.2077014700001</v>
      </c>
      <c r="S41" s="36">
        <f>SUMIFS(СВЦЭМ!$D$39:$D$782,СВЦЭМ!$A$39:$A$782,$A41,СВЦЭМ!$B$39:$B$782,S$11)+'СЕТ СН'!$F$14+СВЦЭМ!$D$10+'СЕТ СН'!$F$8*'СЕТ СН'!$F$9-'СЕТ СН'!$F$26</f>
        <v>1840.1601825499999</v>
      </c>
      <c r="T41" s="36">
        <f>SUMIFS(СВЦЭМ!$D$39:$D$782,СВЦЭМ!$A$39:$A$782,$A41,СВЦЭМ!$B$39:$B$782,T$11)+'СЕТ СН'!$F$14+СВЦЭМ!$D$10+'СЕТ СН'!$F$8*'СЕТ СН'!$F$9-'СЕТ СН'!$F$26</f>
        <v>1817.1615598599999</v>
      </c>
      <c r="U41" s="36">
        <f>SUMIFS(СВЦЭМ!$D$39:$D$782,СВЦЭМ!$A$39:$A$782,$A41,СВЦЭМ!$B$39:$B$782,U$11)+'СЕТ СН'!$F$14+СВЦЭМ!$D$10+'СЕТ СН'!$F$8*'СЕТ СН'!$F$9-'СЕТ СН'!$F$26</f>
        <v>1817.12057269</v>
      </c>
      <c r="V41" s="36">
        <f>SUMIFS(СВЦЭМ!$D$39:$D$782,СВЦЭМ!$A$39:$A$782,$A41,СВЦЭМ!$B$39:$B$782,V$11)+'СЕТ СН'!$F$14+СВЦЭМ!$D$10+'СЕТ СН'!$F$8*'СЕТ СН'!$F$9-'СЕТ СН'!$F$26</f>
        <v>1829.67198882</v>
      </c>
      <c r="W41" s="36">
        <f>SUMIFS(СВЦЭМ!$D$39:$D$782,СВЦЭМ!$A$39:$A$782,$A41,СВЦЭМ!$B$39:$B$782,W$11)+'СЕТ СН'!$F$14+СВЦЭМ!$D$10+'СЕТ СН'!$F$8*'СЕТ СН'!$F$9-'СЕТ СН'!$F$26</f>
        <v>1798.3788841099999</v>
      </c>
      <c r="X41" s="36">
        <f>SUMIFS(СВЦЭМ!$D$39:$D$782,СВЦЭМ!$A$39:$A$782,$A41,СВЦЭМ!$B$39:$B$782,X$11)+'СЕТ СН'!$F$14+СВЦЭМ!$D$10+'СЕТ СН'!$F$8*'СЕТ СН'!$F$9-'СЕТ СН'!$F$26</f>
        <v>1833.1763216499999</v>
      </c>
      <c r="Y41" s="36">
        <f>SUMIFS(СВЦЭМ!$D$39:$D$782,СВЦЭМ!$A$39:$A$782,$A41,СВЦЭМ!$B$39:$B$782,Y$11)+'СЕТ СН'!$F$14+СВЦЭМ!$D$10+'СЕТ СН'!$F$8*'СЕТ СН'!$F$9-'СЕТ СН'!$F$26</f>
        <v>1910.7075097299999</v>
      </c>
    </row>
    <row r="42" spans="1:27" ht="15.75" x14ac:dyDescent="0.2">
      <c r="A42" s="35">
        <f t="shared" si="0"/>
        <v>45443</v>
      </c>
      <c r="B42" s="36">
        <f>SUMIFS(СВЦЭМ!$D$39:$D$782,СВЦЭМ!$A$39:$A$782,$A42,СВЦЭМ!$B$39:$B$782,B$11)+'СЕТ СН'!$F$14+СВЦЭМ!$D$10+'СЕТ СН'!$F$8*'СЕТ СН'!$F$9-'СЕТ СН'!$F$26</f>
        <v>1899.63892827</v>
      </c>
      <c r="C42" s="36">
        <f>SUMIFS(СВЦЭМ!$D$39:$D$782,СВЦЭМ!$A$39:$A$782,$A42,СВЦЭМ!$B$39:$B$782,C$11)+'СЕТ СН'!$F$14+СВЦЭМ!$D$10+'СЕТ СН'!$F$8*'СЕТ СН'!$F$9-'СЕТ СН'!$F$26</f>
        <v>1971.57714732</v>
      </c>
      <c r="D42" s="36">
        <f>SUMIFS(СВЦЭМ!$D$39:$D$782,СВЦЭМ!$A$39:$A$782,$A42,СВЦЭМ!$B$39:$B$782,D$11)+'СЕТ СН'!$F$14+СВЦЭМ!$D$10+'СЕТ СН'!$F$8*'СЕТ СН'!$F$9-'СЕТ СН'!$F$26</f>
        <v>2007.6524245399999</v>
      </c>
      <c r="E42" s="36">
        <f>SUMIFS(СВЦЭМ!$D$39:$D$782,СВЦЭМ!$A$39:$A$782,$A42,СВЦЭМ!$B$39:$B$782,E$11)+'СЕТ СН'!$F$14+СВЦЭМ!$D$10+'СЕТ СН'!$F$8*'СЕТ СН'!$F$9-'СЕТ СН'!$F$26</f>
        <v>2045.6730777299999</v>
      </c>
      <c r="F42" s="36">
        <f>SUMIFS(СВЦЭМ!$D$39:$D$782,СВЦЭМ!$A$39:$A$782,$A42,СВЦЭМ!$B$39:$B$782,F$11)+'СЕТ СН'!$F$14+СВЦЭМ!$D$10+'СЕТ СН'!$F$8*'СЕТ СН'!$F$9-'СЕТ СН'!$F$26</f>
        <v>2067.7355727300001</v>
      </c>
      <c r="G42" s="36">
        <f>SUMIFS(СВЦЭМ!$D$39:$D$782,СВЦЭМ!$A$39:$A$782,$A42,СВЦЭМ!$B$39:$B$782,G$11)+'СЕТ СН'!$F$14+СВЦЭМ!$D$10+'СЕТ СН'!$F$8*'СЕТ СН'!$F$9-'СЕТ СН'!$F$26</f>
        <v>2047.92733795</v>
      </c>
      <c r="H42" s="36">
        <f>SUMIFS(СВЦЭМ!$D$39:$D$782,СВЦЭМ!$A$39:$A$782,$A42,СВЦЭМ!$B$39:$B$782,H$11)+'СЕТ СН'!$F$14+СВЦЭМ!$D$10+'СЕТ СН'!$F$8*'СЕТ СН'!$F$9-'СЕТ СН'!$F$26</f>
        <v>1968.9319685999999</v>
      </c>
      <c r="I42" s="36">
        <f>SUMIFS(СВЦЭМ!$D$39:$D$782,СВЦЭМ!$A$39:$A$782,$A42,СВЦЭМ!$B$39:$B$782,I$11)+'СЕТ СН'!$F$14+СВЦЭМ!$D$10+'СЕТ СН'!$F$8*'СЕТ СН'!$F$9-'СЕТ СН'!$F$26</f>
        <v>1949.4667644199999</v>
      </c>
      <c r="J42" s="36">
        <f>SUMIFS(СВЦЭМ!$D$39:$D$782,СВЦЭМ!$A$39:$A$782,$A42,СВЦЭМ!$B$39:$B$782,J$11)+'СЕТ СН'!$F$14+СВЦЭМ!$D$10+'СЕТ СН'!$F$8*'СЕТ СН'!$F$9-'СЕТ СН'!$F$26</f>
        <v>1891.8736078899999</v>
      </c>
      <c r="K42" s="36">
        <f>SUMIFS(СВЦЭМ!$D$39:$D$782,СВЦЭМ!$A$39:$A$782,$A42,СВЦЭМ!$B$39:$B$782,K$11)+'СЕТ СН'!$F$14+СВЦЭМ!$D$10+'СЕТ СН'!$F$8*'СЕТ СН'!$F$9-'СЕТ СН'!$F$26</f>
        <v>1896.34614646</v>
      </c>
      <c r="L42" s="36">
        <f>SUMIFS(СВЦЭМ!$D$39:$D$782,СВЦЭМ!$A$39:$A$782,$A42,СВЦЭМ!$B$39:$B$782,L$11)+'СЕТ СН'!$F$14+СВЦЭМ!$D$10+'СЕТ СН'!$F$8*'СЕТ СН'!$F$9-'СЕТ СН'!$F$26</f>
        <v>1869.4687235199999</v>
      </c>
      <c r="M42" s="36">
        <f>SUMIFS(СВЦЭМ!$D$39:$D$782,СВЦЭМ!$A$39:$A$782,$A42,СВЦЭМ!$B$39:$B$782,M$11)+'СЕТ СН'!$F$14+СВЦЭМ!$D$10+'СЕТ СН'!$F$8*'СЕТ СН'!$F$9-'СЕТ СН'!$F$26</f>
        <v>1865.1038703699999</v>
      </c>
      <c r="N42" s="36">
        <f>SUMIFS(СВЦЭМ!$D$39:$D$782,СВЦЭМ!$A$39:$A$782,$A42,СВЦЭМ!$B$39:$B$782,N$11)+'СЕТ СН'!$F$14+СВЦЭМ!$D$10+'СЕТ СН'!$F$8*'СЕТ СН'!$F$9-'СЕТ СН'!$F$26</f>
        <v>1884.3532098399999</v>
      </c>
      <c r="O42" s="36">
        <f>SUMIFS(СВЦЭМ!$D$39:$D$782,СВЦЭМ!$A$39:$A$782,$A42,СВЦЭМ!$B$39:$B$782,O$11)+'СЕТ СН'!$F$14+СВЦЭМ!$D$10+'СЕТ СН'!$F$8*'СЕТ СН'!$F$9-'СЕТ СН'!$F$26</f>
        <v>1871.6692919699999</v>
      </c>
      <c r="P42" s="36">
        <f>SUMIFS(СВЦЭМ!$D$39:$D$782,СВЦЭМ!$A$39:$A$782,$A42,СВЦЭМ!$B$39:$B$782,P$11)+'СЕТ СН'!$F$14+СВЦЭМ!$D$10+'СЕТ СН'!$F$8*'СЕТ СН'!$F$9-'СЕТ СН'!$F$26</f>
        <v>1875.2951525199999</v>
      </c>
      <c r="Q42" s="36">
        <f>SUMIFS(СВЦЭМ!$D$39:$D$782,СВЦЭМ!$A$39:$A$782,$A42,СВЦЭМ!$B$39:$B$782,Q$11)+'СЕТ СН'!$F$14+СВЦЭМ!$D$10+'СЕТ СН'!$F$8*'СЕТ СН'!$F$9-'СЕТ СН'!$F$26</f>
        <v>1891.1501016699999</v>
      </c>
      <c r="R42" s="36">
        <f>SUMIFS(СВЦЭМ!$D$39:$D$782,СВЦЭМ!$A$39:$A$782,$A42,СВЦЭМ!$B$39:$B$782,R$11)+'СЕТ СН'!$F$14+СВЦЭМ!$D$10+'СЕТ СН'!$F$8*'СЕТ СН'!$F$9-'СЕТ СН'!$F$26</f>
        <v>1891.63926747</v>
      </c>
      <c r="S42" s="36">
        <f>SUMIFS(СВЦЭМ!$D$39:$D$782,СВЦЭМ!$A$39:$A$782,$A42,СВЦЭМ!$B$39:$B$782,S$11)+'СЕТ СН'!$F$14+СВЦЭМ!$D$10+'СЕТ СН'!$F$8*'СЕТ СН'!$F$9-'СЕТ СН'!$F$26</f>
        <v>1869.7328556099999</v>
      </c>
      <c r="T42" s="36">
        <f>SUMIFS(СВЦЭМ!$D$39:$D$782,СВЦЭМ!$A$39:$A$782,$A42,СВЦЭМ!$B$39:$B$782,T$11)+'СЕТ СН'!$F$14+СВЦЭМ!$D$10+'СЕТ СН'!$F$8*'СЕТ СН'!$F$9-'СЕТ СН'!$F$26</f>
        <v>1828.0328352899999</v>
      </c>
      <c r="U42" s="36">
        <f>SUMIFS(СВЦЭМ!$D$39:$D$782,СВЦЭМ!$A$39:$A$782,$A42,СВЦЭМ!$B$39:$B$782,U$11)+'СЕТ СН'!$F$14+СВЦЭМ!$D$10+'СЕТ СН'!$F$8*'СЕТ СН'!$F$9-'СЕТ СН'!$F$26</f>
        <v>1823.5492881499999</v>
      </c>
      <c r="V42" s="36">
        <f>SUMIFS(СВЦЭМ!$D$39:$D$782,СВЦЭМ!$A$39:$A$782,$A42,СВЦЭМ!$B$39:$B$782,V$11)+'СЕТ СН'!$F$14+СВЦЭМ!$D$10+'СЕТ СН'!$F$8*'СЕТ СН'!$F$9-'СЕТ СН'!$F$26</f>
        <v>1834.6395428999999</v>
      </c>
      <c r="W42" s="36">
        <f>SUMIFS(СВЦЭМ!$D$39:$D$782,СВЦЭМ!$A$39:$A$782,$A42,СВЦЭМ!$B$39:$B$782,W$11)+'СЕТ СН'!$F$14+СВЦЭМ!$D$10+'СЕТ СН'!$F$8*'СЕТ СН'!$F$9-'СЕТ СН'!$F$26</f>
        <v>1812.5819890999999</v>
      </c>
      <c r="X42" s="36">
        <f>SUMIFS(СВЦЭМ!$D$39:$D$782,СВЦЭМ!$A$39:$A$782,$A42,СВЦЭМ!$B$39:$B$782,X$11)+'СЕТ СН'!$F$14+СВЦЭМ!$D$10+'СЕТ СН'!$F$8*'СЕТ СН'!$F$9-'СЕТ СН'!$F$26</f>
        <v>1843.0548470599999</v>
      </c>
      <c r="Y42" s="36">
        <f>SUMIFS(СВЦЭМ!$D$39:$D$782,СВЦЭМ!$A$39:$A$782,$A42,СВЦЭМ!$B$39:$B$782,Y$11)+'СЕТ СН'!$F$14+СВЦЭМ!$D$10+'СЕТ СН'!$F$8*'СЕТ СН'!$F$9-'СЕТ СН'!$F$26</f>
        <v>1852.43264789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8"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9"/>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4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01.05.2024</v>
      </c>
      <c r="B48" s="36">
        <f>SUMIFS(СВЦЭМ!$D$39:$D$782,СВЦЭМ!$A$39:$A$782,$A48,СВЦЭМ!$B$39:$B$782,B$47)+'СЕТ СН'!$F$14+СВЦЭМ!$D$10+'СЕТ СН'!$F$6-'СЕТ СН'!$F$26</f>
        <v>2043.30663882</v>
      </c>
      <c r="C48" s="36">
        <f>SUMIFS(СВЦЭМ!$D$39:$D$782,СВЦЭМ!$A$39:$A$782,$A48,СВЦЭМ!$B$39:$B$782,C$47)+'СЕТ СН'!$F$14+СВЦЭМ!$D$10+'СЕТ СН'!$F$6-'СЕТ СН'!$F$26</f>
        <v>2088.4160095799998</v>
      </c>
      <c r="D48" s="36">
        <f>SUMIFS(СВЦЭМ!$D$39:$D$782,СВЦЭМ!$A$39:$A$782,$A48,СВЦЭМ!$B$39:$B$782,D$47)+'СЕТ СН'!$F$14+СВЦЭМ!$D$10+'СЕТ СН'!$F$6-'СЕТ СН'!$F$26</f>
        <v>2108.8289099100002</v>
      </c>
      <c r="E48" s="36">
        <f>SUMIFS(СВЦЭМ!$D$39:$D$782,СВЦЭМ!$A$39:$A$782,$A48,СВЦЭМ!$B$39:$B$782,E$47)+'СЕТ СН'!$F$14+СВЦЭМ!$D$10+'СЕТ СН'!$F$6-'СЕТ СН'!$F$26</f>
        <v>2117.8797933700002</v>
      </c>
      <c r="F48" s="36">
        <f>SUMIFS(СВЦЭМ!$D$39:$D$782,СВЦЭМ!$A$39:$A$782,$A48,СВЦЭМ!$B$39:$B$782,F$47)+'СЕТ СН'!$F$14+СВЦЭМ!$D$10+'СЕТ СН'!$F$6-'СЕТ СН'!$F$26</f>
        <v>2113.3938400799998</v>
      </c>
      <c r="G48" s="36">
        <f>SUMIFS(СВЦЭМ!$D$39:$D$782,СВЦЭМ!$A$39:$A$782,$A48,СВЦЭМ!$B$39:$B$782,G$47)+'СЕТ СН'!$F$14+СВЦЭМ!$D$10+'СЕТ СН'!$F$6-'СЕТ СН'!$F$26</f>
        <v>2102.1210723099998</v>
      </c>
      <c r="H48" s="36">
        <f>SUMIFS(СВЦЭМ!$D$39:$D$782,СВЦЭМ!$A$39:$A$782,$A48,СВЦЭМ!$B$39:$B$782,H$47)+'СЕТ СН'!$F$14+СВЦЭМ!$D$10+'СЕТ СН'!$F$6-'СЕТ СН'!$F$26</f>
        <v>2095.0852621499998</v>
      </c>
      <c r="I48" s="36">
        <f>SUMIFS(СВЦЭМ!$D$39:$D$782,СВЦЭМ!$A$39:$A$782,$A48,СВЦЭМ!$B$39:$B$782,I$47)+'СЕТ СН'!$F$14+СВЦЭМ!$D$10+'СЕТ СН'!$F$6-'СЕТ СН'!$F$26</f>
        <v>2057.5874166499998</v>
      </c>
      <c r="J48" s="36">
        <f>SUMIFS(СВЦЭМ!$D$39:$D$782,СВЦЭМ!$A$39:$A$782,$A48,СВЦЭМ!$B$39:$B$782,J$47)+'СЕТ СН'!$F$14+СВЦЭМ!$D$10+'СЕТ СН'!$F$6-'СЕТ СН'!$F$26</f>
        <v>1958.7182603400001</v>
      </c>
      <c r="K48" s="36">
        <f>SUMIFS(СВЦЭМ!$D$39:$D$782,СВЦЭМ!$A$39:$A$782,$A48,СВЦЭМ!$B$39:$B$782,K$47)+'СЕТ СН'!$F$14+СВЦЭМ!$D$10+'СЕТ СН'!$F$6-'СЕТ СН'!$F$26</f>
        <v>1887.4809302399999</v>
      </c>
      <c r="L48" s="36">
        <f>SUMIFS(СВЦЭМ!$D$39:$D$782,СВЦЭМ!$A$39:$A$782,$A48,СВЦЭМ!$B$39:$B$782,L$47)+'СЕТ СН'!$F$14+СВЦЭМ!$D$10+'СЕТ СН'!$F$6-'СЕТ СН'!$F$26</f>
        <v>1880.5341458600001</v>
      </c>
      <c r="M48" s="36">
        <f>SUMIFS(СВЦЭМ!$D$39:$D$782,СВЦЭМ!$A$39:$A$782,$A48,СВЦЭМ!$B$39:$B$782,M$47)+'СЕТ СН'!$F$14+СВЦЭМ!$D$10+'СЕТ СН'!$F$6-'СЕТ СН'!$F$26</f>
        <v>1885.17742099</v>
      </c>
      <c r="N48" s="36">
        <f>SUMIFS(СВЦЭМ!$D$39:$D$782,СВЦЭМ!$A$39:$A$782,$A48,СВЦЭМ!$B$39:$B$782,N$47)+'СЕТ СН'!$F$14+СВЦЭМ!$D$10+'СЕТ СН'!$F$6-'СЕТ СН'!$F$26</f>
        <v>1937.16276922</v>
      </c>
      <c r="O48" s="36">
        <f>SUMIFS(СВЦЭМ!$D$39:$D$782,СВЦЭМ!$A$39:$A$782,$A48,СВЦЭМ!$B$39:$B$782,O$47)+'СЕТ СН'!$F$14+СВЦЭМ!$D$10+'СЕТ СН'!$F$6-'СЕТ СН'!$F$26</f>
        <v>1959.9096798300002</v>
      </c>
      <c r="P48" s="36">
        <f>SUMIFS(СВЦЭМ!$D$39:$D$782,СВЦЭМ!$A$39:$A$782,$A48,СВЦЭМ!$B$39:$B$782,P$47)+'СЕТ СН'!$F$14+СВЦЭМ!$D$10+'СЕТ СН'!$F$6-'СЕТ СН'!$F$26</f>
        <v>1979.7288528200002</v>
      </c>
      <c r="Q48" s="36">
        <f>SUMIFS(СВЦЭМ!$D$39:$D$782,СВЦЭМ!$A$39:$A$782,$A48,СВЦЭМ!$B$39:$B$782,Q$47)+'СЕТ СН'!$F$14+СВЦЭМ!$D$10+'СЕТ СН'!$F$6-'СЕТ СН'!$F$26</f>
        <v>1999.5022362700001</v>
      </c>
      <c r="R48" s="36">
        <f>SUMIFS(СВЦЭМ!$D$39:$D$782,СВЦЭМ!$A$39:$A$782,$A48,СВЦЭМ!$B$39:$B$782,R$47)+'СЕТ СН'!$F$14+СВЦЭМ!$D$10+'СЕТ СН'!$F$6-'СЕТ СН'!$F$26</f>
        <v>2001.7996948099999</v>
      </c>
      <c r="S48" s="36">
        <f>SUMIFS(СВЦЭМ!$D$39:$D$782,СВЦЭМ!$A$39:$A$782,$A48,СВЦЭМ!$B$39:$B$782,S$47)+'СЕТ СН'!$F$14+СВЦЭМ!$D$10+'СЕТ СН'!$F$6-'СЕТ СН'!$F$26</f>
        <v>1986.86726946</v>
      </c>
      <c r="T48" s="36">
        <f>SUMIFS(СВЦЭМ!$D$39:$D$782,СВЦЭМ!$A$39:$A$782,$A48,СВЦЭМ!$B$39:$B$782,T$47)+'СЕТ СН'!$F$14+СВЦЭМ!$D$10+'СЕТ СН'!$F$6-'СЕТ СН'!$F$26</f>
        <v>1909.5211893700002</v>
      </c>
      <c r="U48" s="36">
        <f>SUMIFS(СВЦЭМ!$D$39:$D$782,СВЦЭМ!$A$39:$A$782,$A48,СВЦЭМ!$B$39:$B$782,U$47)+'СЕТ СН'!$F$14+СВЦЭМ!$D$10+'СЕТ СН'!$F$6-'СЕТ СН'!$F$26</f>
        <v>1882.2408000099999</v>
      </c>
      <c r="V48" s="36">
        <f>SUMIFS(СВЦЭМ!$D$39:$D$782,СВЦЭМ!$A$39:$A$782,$A48,СВЦЭМ!$B$39:$B$782,V$47)+'СЕТ СН'!$F$14+СВЦЭМ!$D$10+'СЕТ СН'!$F$6-'СЕТ СН'!$F$26</f>
        <v>1872.2111825900001</v>
      </c>
      <c r="W48" s="36">
        <f>SUMIFS(СВЦЭМ!$D$39:$D$782,СВЦЭМ!$A$39:$A$782,$A48,СВЦЭМ!$B$39:$B$782,W$47)+'СЕТ СН'!$F$14+СВЦЭМ!$D$10+'СЕТ СН'!$F$6-'СЕТ СН'!$F$26</f>
        <v>1868.64117902</v>
      </c>
      <c r="X48" s="36">
        <f>SUMIFS(СВЦЭМ!$D$39:$D$782,СВЦЭМ!$A$39:$A$782,$A48,СВЦЭМ!$B$39:$B$782,X$47)+'СЕТ СН'!$F$14+СВЦЭМ!$D$10+'СЕТ СН'!$F$6-'СЕТ СН'!$F$26</f>
        <v>1872.3232056699999</v>
      </c>
      <c r="Y48" s="36">
        <f>SUMIFS(СВЦЭМ!$D$39:$D$782,СВЦЭМ!$A$39:$A$782,$A48,СВЦЭМ!$B$39:$B$782,Y$47)+'СЕТ СН'!$F$14+СВЦЭМ!$D$10+'СЕТ СН'!$F$6-'СЕТ СН'!$F$26</f>
        <v>1868.8141186900002</v>
      </c>
      <c r="AA48" s="45"/>
    </row>
    <row r="49" spans="1:25" ht="15.75" x14ac:dyDescent="0.2">
      <c r="A49" s="35">
        <f>A48+1</f>
        <v>45414</v>
      </c>
      <c r="B49" s="36">
        <f>SUMIFS(СВЦЭМ!$D$39:$D$782,СВЦЭМ!$A$39:$A$782,$A49,СВЦЭМ!$B$39:$B$782,B$47)+'СЕТ СН'!$F$14+СВЦЭМ!$D$10+'СЕТ СН'!$F$6-'СЕТ СН'!$F$26</f>
        <v>1907.1306690400002</v>
      </c>
      <c r="C49" s="36">
        <f>SUMIFS(СВЦЭМ!$D$39:$D$782,СВЦЭМ!$A$39:$A$782,$A49,СВЦЭМ!$B$39:$B$782,C$47)+'СЕТ СН'!$F$14+СВЦЭМ!$D$10+'СЕТ СН'!$F$6-'СЕТ СН'!$F$26</f>
        <v>1960.04304533</v>
      </c>
      <c r="D49" s="36">
        <f>SUMIFS(СВЦЭМ!$D$39:$D$782,СВЦЭМ!$A$39:$A$782,$A49,СВЦЭМ!$B$39:$B$782,D$47)+'СЕТ СН'!$F$14+СВЦЭМ!$D$10+'СЕТ СН'!$F$6-'СЕТ СН'!$F$26</f>
        <v>1985.5125459400001</v>
      </c>
      <c r="E49" s="36">
        <f>SUMIFS(СВЦЭМ!$D$39:$D$782,СВЦЭМ!$A$39:$A$782,$A49,СВЦЭМ!$B$39:$B$782,E$47)+'СЕТ СН'!$F$14+СВЦЭМ!$D$10+'СЕТ СН'!$F$6-'СЕТ СН'!$F$26</f>
        <v>1996.3516712700002</v>
      </c>
      <c r="F49" s="36">
        <f>SUMIFS(СВЦЭМ!$D$39:$D$782,СВЦЭМ!$A$39:$A$782,$A49,СВЦЭМ!$B$39:$B$782,F$47)+'СЕТ СН'!$F$14+СВЦЭМ!$D$10+'СЕТ СН'!$F$6-'СЕТ СН'!$F$26</f>
        <v>1993.1588050400001</v>
      </c>
      <c r="G49" s="36">
        <f>SUMIFS(СВЦЭМ!$D$39:$D$782,СВЦЭМ!$A$39:$A$782,$A49,СВЦЭМ!$B$39:$B$782,G$47)+'СЕТ СН'!$F$14+СВЦЭМ!$D$10+'СЕТ СН'!$F$6-'СЕТ СН'!$F$26</f>
        <v>1975.96187839</v>
      </c>
      <c r="H49" s="36">
        <f>SUMIFS(СВЦЭМ!$D$39:$D$782,СВЦЭМ!$A$39:$A$782,$A49,СВЦЭМ!$B$39:$B$782,H$47)+'СЕТ СН'!$F$14+СВЦЭМ!$D$10+'СЕТ СН'!$F$6-'СЕТ СН'!$F$26</f>
        <v>1921.2012184999999</v>
      </c>
      <c r="I49" s="36">
        <f>SUMIFS(СВЦЭМ!$D$39:$D$782,СВЦЭМ!$A$39:$A$782,$A49,СВЦЭМ!$B$39:$B$782,I$47)+'СЕТ СН'!$F$14+СВЦЭМ!$D$10+'СЕТ СН'!$F$6-'СЕТ СН'!$F$26</f>
        <v>1846.5130532500002</v>
      </c>
      <c r="J49" s="36">
        <f>SUMIFS(СВЦЭМ!$D$39:$D$782,СВЦЭМ!$A$39:$A$782,$A49,СВЦЭМ!$B$39:$B$782,J$47)+'СЕТ СН'!$F$14+СВЦЭМ!$D$10+'СЕТ СН'!$F$6-'СЕТ СН'!$F$26</f>
        <v>1793.54448761</v>
      </c>
      <c r="K49" s="36">
        <f>SUMIFS(СВЦЭМ!$D$39:$D$782,СВЦЭМ!$A$39:$A$782,$A49,СВЦЭМ!$B$39:$B$782,K$47)+'СЕТ СН'!$F$14+СВЦЭМ!$D$10+'СЕТ СН'!$F$6-'СЕТ СН'!$F$26</f>
        <v>1766.2099735900001</v>
      </c>
      <c r="L49" s="36">
        <f>SUMIFS(СВЦЭМ!$D$39:$D$782,СВЦЭМ!$A$39:$A$782,$A49,СВЦЭМ!$B$39:$B$782,L$47)+'СЕТ СН'!$F$14+СВЦЭМ!$D$10+'СЕТ СН'!$F$6-'СЕТ СН'!$F$26</f>
        <v>1771.9510066299999</v>
      </c>
      <c r="M49" s="36">
        <f>SUMIFS(СВЦЭМ!$D$39:$D$782,СВЦЭМ!$A$39:$A$782,$A49,СВЦЭМ!$B$39:$B$782,M$47)+'СЕТ СН'!$F$14+СВЦЭМ!$D$10+'СЕТ СН'!$F$6-'СЕТ СН'!$F$26</f>
        <v>1791.7510647600002</v>
      </c>
      <c r="N49" s="36">
        <f>SUMIFS(СВЦЭМ!$D$39:$D$782,СВЦЭМ!$A$39:$A$782,$A49,СВЦЭМ!$B$39:$B$782,N$47)+'СЕТ СН'!$F$14+СВЦЭМ!$D$10+'СЕТ СН'!$F$6-'СЕТ СН'!$F$26</f>
        <v>1814.2398040600001</v>
      </c>
      <c r="O49" s="36">
        <f>SUMIFS(СВЦЭМ!$D$39:$D$782,СВЦЭМ!$A$39:$A$782,$A49,СВЦЭМ!$B$39:$B$782,O$47)+'СЕТ СН'!$F$14+СВЦЭМ!$D$10+'СЕТ СН'!$F$6-'СЕТ СН'!$F$26</f>
        <v>1812.7470314100001</v>
      </c>
      <c r="P49" s="36">
        <f>SUMIFS(СВЦЭМ!$D$39:$D$782,СВЦЭМ!$A$39:$A$782,$A49,СВЦЭМ!$B$39:$B$782,P$47)+'СЕТ СН'!$F$14+СВЦЭМ!$D$10+'СЕТ СН'!$F$6-'СЕТ СН'!$F$26</f>
        <v>1825.0756092699999</v>
      </c>
      <c r="Q49" s="36">
        <f>SUMIFS(СВЦЭМ!$D$39:$D$782,СВЦЭМ!$A$39:$A$782,$A49,СВЦЭМ!$B$39:$B$782,Q$47)+'СЕТ СН'!$F$14+СВЦЭМ!$D$10+'СЕТ СН'!$F$6-'СЕТ СН'!$F$26</f>
        <v>1845.7421946899999</v>
      </c>
      <c r="R49" s="36">
        <f>SUMIFS(СВЦЭМ!$D$39:$D$782,СВЦЭМ!$A$39:$A$782,$A49,СВЦЭМ!$B$39:$B$782,R$47)+'СЕТ СН'!$F$14+СВЦЭМ!$D$10+'СЕТ СН'!$F$6-'СЕТ СН'!$F$26</f>
        <v>1849.5728300400001</v>
      </c>
      <c r="S49" s="36">
        <f>SUMIFS(СВЦЭМ!$D$39:$D$782,СВЦЭМ!$A$39:$A$782,$A49,СВЦЭМ!$B$39:$B$782,S$47)+'СЕТ СН'!$F$14+СВЦЭМ!$D$10+'СЕТ СН'!$F$6-'СЕТ СН'!$F$26</f>
        <v>1849.3839556299999</v>
      </c>
      <c r="T49" s="36">
        <f>SUMIFS(СВЦЭМ!$D$39:$D$782,СВЦЭМ!$A$39:$A$782,$A49,СВЦЭМ!$B$39:$B$782,T$47)+'СЕТ СН'!$F$14+СВЦЭМ!$D$10+'СЕТ СН'!$F$6-'СЕТ СН'!$F$26</f>
        <v>1821.9843820400001</v>
      </c>
      <c r="U49" s="36">
        <f>SUMIFS(СВЦЭМ!$D$39:$D$782,СВЦЭМ!$A$39:$A$782,$A49,СВЦЭМ!$B$39:$B$782,U$47)+'СЕТ СН'!$F$14+СВЦЭМ!$D$10+'СЕТ СН'!$F$6-'СЕТ СН'!$F$26</f>
        <v>1792.63353048</v>
      </c>
      <c r="V49" s="36">
        <f>SUMIFS(СВЦЭМ!$D$39:$D$782,СВЦЭМ!$A$39:$A$782,$A49,СВЦЭМ!$B$39:$B$782,V$47)+'СЕТ СН'!$F$14+СВЦЭМ!$D$10+'СЕТ СН'!$F$6-'СЕТ СН'!$F$26</f>
        <v>1743.5886661099998</v>
      </c>
      <c r="W49" s="36">
        <f>SUMIFS(СВЦЭМ!$D$39:$D$782,СВЦЭМ!$A$39:$A$782,$A49,СВЦЭМ!$B$39:$B$782,W$47)+'СЕТ СН'!$F$14+СВЦЭМ!$D$10+'СЕТ СН'!$F$6-'СЕТ СН'!$F$26</f>
        <v>1739.75869216</v>
      </c>
      <c r="X49" s="36">
        <f>SUMIFS(СВЦЭМ!$D$39:$D$782,СВЦЭМ!$A$39:$A$782,$A49,СВЦЭМ!$B$39:$B$782,X$47)+'СЕТ СН'!$F$14+СВЦЭМ!$D$10+'СЕТ СН'!$F$6-'СЕТ СН'!$F$26</f>
        <v>1794.04633956</v>
      </c>
      <c r="Y49" s="36">
        <f>SUMIFS(СВЦЭМ!$D$39:$D$782,СВЦЭМ!$A$39:$A$782,$A49,СВЦЭМ!$B$39:$B$782,Y$47)+'СЕТ СН'!$F$14+СВЦЭМ!$D$10+'СЕТ СН'!$F$6-'СЕТ СН'!$F$26</f>
        <v>1934.6688307600002</v>
      </c>
    </row>
    <row r="50" spans="1:25" ht="15.75" x14ac:dyDescent="0.2">
      <c r="A50" s="35">
        <f t="shared" ref="A50:A78" si="1">A49+1</f>
        <v>45415</v>
      </c>
      <c r="B50" s="36">
        <f>SUMIFS(СВЦЭМ!$D$39:$D$782,СВЦЭМ!$A$39:$A$782,$A50,СВЦЭМ!$B$39:$B$782,B$47)+'СЕТ СН'!$F$14+СВЦЭМ!$D$10+'СЕТ СН'!$F$6-'СЕТ СН'!$F$26</f>
        <v>2025.9760624800001</v>
      </c>
      <c r="C50" s="36">
        <f>SUMIFS(СВЦЭМ!$D$39:$D$782,СВЦЭМ!$A$39:$A$782,$A50,СВЦЭМ!$B$39:$B$782,C$47)+'СЕТ СН'!$F$14+СВЦЭМ!$D$10+'СЕТ СН'!$F$6-'СЕТ СН'!$F$26</f>
        <v>2072.1814161500001</v>
      </c>
      <c r="D50" s="36">
        <f>SUMIFS(СВЦЭМ!$D$39:$D$782,СВЦЭМ!$A$39:$A$782,$A50,СВЦЭМ!$B$39:$B$782,D$47)+'СЕТ СН'!$F$14+СВЦЭМ!$D$10+'СЕТ СН'!$F$6-'СЕТ СН'!$F$26</f>
        <v>2098.8579771899999</v>
      </c>
      <c r="E50" s="36">
        <f>SUMIFS(СВЦЭМ!$D$39:$D$782,СВЦЭМ!$A$39:$A$782,$A50,СВЦЭМ!$B$39:$B$782,E$47)+'СЕТ СН'!$F$14+СВЦЭМ!$D$10+'СЕТ СН'!$F$6-'СЕТ СН'!$F$26</f>
        <v>2119.73157524</v>
      </c>
      <c r="F50" s="36">
        <f>SUMIFS(СВЦЭМ!$D$39:$D$782,СВЦЭМ!$A$39:$A$782,$A50,СВЦЭМ!$B$39:$B$782,F$47)+'СЕТ СН'!$F$14+СВЦЭМ!$D$10+'СЕТ СН'!$F$6-'СЕТ СН'!$F$26</f>
        <v>2113.71157877</v>
      </c>
      <c r="G50" s="36">
        <f>SUMIFS(СВЦЭМ!$D$39:$D$782,СВЦЭМ!$A$39:$A$782,$A50,СВЦЭМ!$B$39:$B$782,G$47)+'СЕТ СН'!$F$14+СВЦЭМ!$D$10+'СЕТ СН'!$F$6-'СЕТ СН'!$F$26</f>
        <v>2102.00984436</v>
      </c>
      <c r="H50" s="36">
        <f>SUMIFS(СВЦЭМ!$D$39:$D$782,СВЦЭМ!$A$39:$A$782,$A50,СВЦЭМ!$B$39:$B$782,H$47)+'СЕТ СН'!$F$14+СВЦЭМ!$D$10+'СЕТ СН'!$F$6-'СЕТ СН'!$F$26</f>
        <v>2028.7505395100002</v>
      </c>
      <c r="I50" s="36">
        <f>SUMIFS(СВЦЭМ!$D$39:$D$782,СВЦЭМ!$A$39:$A$782,$A50,СВЦЭМ!$B$39:$B$782,I$47)+'СЕТ СН'!$F$14+СВЦЭМ!$D$10+'СЕТ СН'!$F$6-'СЕТ СН'!$F$26</f>
        <v>1939.8156104899999</v>
      </c>
      <c r="J50" s="36">
        <f>SUMIFS(СВЦЭМ!$D$39:$D$782,СВЦЭМ!$A$39:$A$782,$A50,СВЦЭМ!$B$39:$B$782,J$47)+'СЕТ СН'!$F$14+СВЦЭМ!$D$10+'СЕТ СН'!$F$6-'СЕТ СН'!$F$26</f>
        <v>1886.7837885600002</v>
      </c>
      <c r="K50" s="36">
        <f>SUMIFS(СВЦЭМ!$D$39:$D$782,СВЦЭМ!$A$39:$A$782,$A50,СВЦЭМ!$B$39:$B$782,K$47)+'СЕТ СН'!$F$14+СВЦЭМ!$D$10+'СЕТ СН'!$F$6-'СЕТ СН'!$F$26</f>
        <v>1871.6906722700001</v>
      </c>
      <c r="L50" s="36">
        <f>SUMIFS(СВЦЭМ!$D$39:$D$782,СВЦЭМ!$A$39:$A$782,$A50,СВЦЭМ!$B$39:$B$782,L$47)+'СЕТ СН'!$F$14+СВЦЭМ!$D$10+'СЕТ СН'!$F$6-'СЕТ СН'!$F$26</f>
        <v>1860.2270103800001</v>
      </c>
      <c r="M50" s="36">
        <f>SUMIFS(СВЦЭМ!$D$39:$D$782,СВЦЭМ!$A$39:$A$782,$A50,СВЦЭМ!$B$39:$B$782,M$47)+'СЕТ СН'!$F$14+СВЦЭМ!$D$10+'СЕТ СН'!$F$6-'СЕТ СН'!$F$26</f>
        <v>1871.52864851</v>
      </c>
      <c r="N50" s="36">
        <f>SUMIFS(СВЦЭМ!$D$39:$D$782,СВЦЭМ!$A$39:$A$782,$A50,СВЦЭМ!$B$39:$B$782,N$47)+'СЕТ СН'!$F$14+СВЦЭМ!$D$10+'СЕТ СН'!$F$6-'СЕТ СН'!$F$26</f>
        <v>1836.2433226600001</v>
      </c>
      <c r="O50" s="36">
        <f>SUMIFS(СВЦЭМ!$D$39:$D$782,СВЦЭМ!$A$39:$A$782,$A50,СВЦЭМ!$B$39:$B$782,O$47)+'СЕТ СН'!$F$14+СВЦЭМ!$D$10+'СЕТ СН'!$F$6-'СЕТ СН'!$F$26</f>
        <v>1835.28333135</v>
      </c>
      <c r="P50" s="36">
        <f>SUMIFS(СВЦЭМ!$D$39:$D$782,СВЦЭМ!$A$39:$A$782,$A50,СВЦЭМ!$B$39:$B$782,P$47)+'СЕТ СН'!$F$14+СВЦЭМ!$D$10+'СЕТ СН'!$F$6-'СЕТ СН'!$F$26</f>
        <v>1887.47790433</v>
      </c>
      <c r="Q50" s="36">
        <f>SUMIFS(СВЦЭМ!$D$39:$D$782,СВЦЭМ!$A$39:$A$782,$A50,СВЦЭМ!$B$39:$B$782,Q$47)+'СЕТ СН'!$F$14+СВЦЭМ!$D$10+'СЕТ СН'!$F$6-'СЕТ СН'!$F$26</f>
        <v>1907.02110902</v>
      </c>
      <c r="R50" s="36">
        <f>SUMIFS(СВЦЭМ!$D$39:$D$782,СВЦЭМ!$A$39:$A$782,$A50,СВЦЭМ!$B$39:$B$782,R$47)+'СЕТ СН'!$F$14+СВЦЭМ!$D$10+'СЕТ СН'!$F$6-'СЕТ СН'!$F$26</f>
        <v>1926.0264730600002</v>
      </c>
      <c r="S50" s="36">
        <f>SUMIFS(СВЦЭМ!$D$39:$D$782,СВЦЭМ!$A$39:$A$782,$A50,СВЦЭМ!$B$39:$B$782,S$47)+'СЕТ СН'!$F$14+СВЦЭМ!$D$10+'СЕТ СН'!$F$6-'СЕТ СН'!$F$26</f>
        <v>1906.5139107200002</v>
      </c>
      <c r="T50" s="36">
        <f>SUMIFS(СВЦЭМ!$D$39:$D$782,СВЦЭМ!$A$39:$A$782,$A50,СВЦЭМ!$B$39:$B$782,T$47)+'СЕТ СН'!$F$14+СВЦЭМ!$D$10+'СЕТ СН'!$F$6-'СЕТ СН'!$F$26</f>
        <v>1886.7206207200002</v>
      </c>
      <c r="U50" s="36">
        <f>SUMIFS(СВЦЭМ!$D$39:$D$782,СВЦЭМ!$A$39:$A$782,$A50,СВЦЭМ!$B$39:$B$782,U$47)+'СЕТ СН'!$F$14+СВЦЭМ!$D$10+'СЕТ СН'!$F$6-'СЕТ СН'!$F$26</f>
        <v>1872.7680268499998</v>
      </c>
      <c r="V50" s="36">
        <f>SUMIFS(СВЦЭМ!$D$39:$D$782,СВЦЭМ!$A$39:$A$782,$A50,СВЦЭМ!$B$39:$B$782,V$47)+'СЕТ СН'!$F$14+СВЦЭМ!$D$10+'СЕТ СН'!$F$6-'СЕТ СН'!$F$26</f>
        <v>1853.8339144299998</v>
      </c>
      <c r="W50" s="36">
        <f>SUMIFS(СВЦЭМ!$D$39:$D$782,СВЦЭМ!$A$39:$A$782,$A50,СВЦЭМ!$B$39:$B$782,W$47)+'СЕТ СН'!$F$14+СВЦЭМ!$D$10+'СЕТ СН'!$F$6-'СЕТ СН'!$F$26</f>
        <v>1838.7302967800001</v>
      </c>
      <c r="X50" s="36">
        <f>SUMIFS(СВЦЭМ!$D$39:$D$782,СВЦЭМ!$A$39:$A$782,$A50,СВЦЭМ!$B$39:$B$782,X$47)+'СЕТ СН'!$F$14+СВЦЭМ!$D$10+'СЕТ СН'!$F$6-'СЕТ СН'!$F$26</f>
        <v>1880.80008159</v>
      </c>
      <c r="Y50" s="36">
        <f>SUMIFS(СВЦЭМ!$D$39:$D$782,СВЦЭМ!$A$39:$A$782,$A50,СВЦЭМ!$B$39:$B$782,Y$47)+'СЕТ СН'!$F$14+СВЦЭМ!$D$10+'СЕТ СН'!$F$6-'СЕТ СН'!$F$26</f>
        <v>1956.84089533</v>
      </c>
    </row>
    <row r="51" spans="1:25" ht="15.75" x14ac:dyDescent="0.2">
      <c r="A51" s="35">
        <f t="shared" si="1"/>
        <v>45416</v>
      </c>
      <c r="B51" s="36">
        <f>SUMIFS(СВЦЭМ!$D$39:$D$782,СВЦЭМ!$A$39:$A$782,$A51,СВЦЭМ!$B$39:$B$782,B$47)+'СЕТ СН'!$F$14+СВЦЭМ!$D$10+'СЕТ СН'!$F$6-'СЕТ СН'!$F$26</f>
        <v>1954.2357509600001</v>
      </c>
      <c r="C51" s="36">
        <f>SUMIFS(СВЦЭМ!$D$39:$D$782,СВЦЭМ!$A$39:$A$782,$A51,СВЦЭМ!$B$39:$B$782,C$47)+'СЕТ СН'!$F$14+СВЦЭМ!$D$10+'СЕТ СН'!$F$6-'СЕТ СН'!$F$26</f>
        <v>1975.8127595699998</v>
      </c>
      <c r="D51" s="36">
        <f>SUMIFS(СВЦЭМ!$D$39:$D$782,СВЦЭМ!$A$39:$A$782,$A51,СВЦЭМ!$B$39:$B$782,D$47)+'СЕТ СН'!$F$14+СВЦЭМ!$D$10+'СЕТ СН'!$F$6-'СЕТ СН'!$F$26</f>
        <v>2011.7155099400002</v>
      </c>
      <c r="E51" s="36">
        <f>SUMIFS(СВЦЭМ!$D$39:$D$782,СВЦЭМ!$A$39:$A$782,$A51,СВЦЭМ!$B$39:$B$782,E$47)+'СЕТ СН'!$F$14+СВЦЭМ!$D$10+'СЕТ СН'!$F$6-'СЕТ СН'!$F$26</f>
        <v>2039.8245941499999</v>
      </c>
      <c r="F51" s="36">
        <f>SUMIFS(СВЦЭМ!$D$39:$D$782,СВЦЭМ!$A$39:$A$782,$A51,СВЦЭМ!$B$39:$B$782,F$47)+'СЕТ СН'!$F$14+СВЦЭМ!$D$10+'СЕТ СН'!$F$6-'СЕТ СН'!$F$26</f>
        <v>2065.3738377700001</v>
      </c>
      <c r="G51" s="36">
        <f>SUMIFS(СВЦЭМ!$D$39:$D$782,СВЦЭМ!$A$39:$A$782,$A51,СВЦЭМ!$B$39:$B$782,G$47)+'СЕТ СН'!$F$14+СВЦЭМ!$D$10+'СЕТ СН'!$F$6-'СЕТ СН'!$F$26</f>
        <v>2054.8323267700002</v>
      </c>
      <c r="H51" s="36">
        <f>SUMIFS(СВЦЭМ!$D$39:$D$782,СВЦЭМ!$A$39:$A$782,$A51,СВЦЭМ!$B$39:$B$782,H$47)+'СЕТ СН'!$F$14+СВЦЭМ!$D$10+'СЕТ СН'!$F$6-'СЕТ СН'!$F$26</f>
        <v>1934.8597678199999</v>
      </c>
      <c r="I51" s="36">
        <f>SUMIFS(СВЦЭМ!$D$39:$D$782,СВЦЭМ!$A$39:$A$782,$A51,СВЦЭМ!$B$39:$B$782,I$47)+'СЕТ СН'!$F$14+СВЦЭМ!$D$10+'СЕТ СН'!$F$6-'СЕТ СН'!$F$26</f>
        <v>1882.1352441099998</v>
      </c>
      <c r="J51" s="36">
        <f>SUMIFS(СВЦЭМ!$D$39:$D$782,СВЦЭМ!$A$39:$A$782,$A51,СВЦЭМ!$B$39:$B$782,J$47)+'СЕТ СН'!$F$14+СВЦЭМ!$D$10+'СЕТ СН'!$F$6-'СЕТ СН'!$F$26</f>
        <v>1808.1937454700001</v>
      </c>
      <c r="K51" s="36">
        <f>SUMIFS(СВЦЭМ!$D$39:$D$782,СВЦЭМ!$A$39:$A$782,$A51,СВЦЭМ!$B$39:$B$782,K$47)+'СЕТ СН'!$F$14+СВЦЭМ!$D$10+'СЕТ СН'!$F$6-'СЕТ СН'!$F$26</f>
        <v>1773.7510154000001</v>
      </c>
      <c r="L51" s="36">
        <f>SUMIFS(СВЦЭМ!$D$39:$D$782,СВЦЭМ!$A$39:$A$782,$A51,СВЦЭМ!$B$39:$B$782,L$47)+'СЕТ СН'!$F$14+СВЦЭМ!$D$10+'СЕТ СН'!$F$6-'СЕТ СН'!$F$26</f>
        <v>1715.9016660500001</v>
      </c>
      <c r="M51" s="36">
        <f>SUMIFS(СВЦЭМ!$D$39:$D$782,СВЦЭМ!$A$39:$A$782,$A51,СВЦЭМ!$B$39:$B$782,M$47)+'СЕТ СН'!$F$14+СВЦЭМ!$D$10+'СЕТ СН'!$F$6-'СЕТ СН'!$F$26</f>
        <v>1715.9504101900002</v>
      </c>
      <c r="N51" s="36">
        <f>SUMIFS(СВЦЭМ!$D$39:$D$782,СВЦЭМ!$A$39:$A$782,$A51,СВЦЭМ!$B$39:$B$782,N$47)+'СЕТ СН'!$F$14+СВЦЭМ!$D$10+'СЕТ СН'!$F$6-'СЕТ СН'!$F$26</f>
        <v>1732.95637012</v>
      </c>
      <c r="O51" s="36">
        <f>SUMIFS(СВЦЭМ!$D$39:$D$782,СВЦЭМ!$A$39:$A$782,$A51,СВЦЭМ!$B$39:$B$782,O$47)+'СЕТ СН'!$F$14+СВЦЭМ!$D$10+'СЕТ СН'!$F$6-'СЕТ СН'!$F$26</f>
        <v>1746.8108375400002</v>
      </c>
      <c r="P51" s="36">
        <f>SUMIFS(СВЦЭМ!$D$39:$D$782,СВЦЭМ!$A$39:$A$782,$A51,СВЦЭМ!$B$39:$B$782,P$47)+'СЕТ СН'!$F$14+СВЦЭМ!$D$10+'СЕТ СН'!$F$6-'СЕТ СН'!$F$26</f>
        <v>1762.8682841599998</v>
      </c>
      <c r="Q51" s="36">
        <f>SUMIFS(СВЦЭМ!$D$39:$D$782,СВЦЭМ!$A$39:$A$782,$A51,СВЦЭМ!$B$39:$B$782,Q$47)+'СЕТ СН'!$F$14+СВЦЭМ!$D$10+'СЕТ СН'!$F$6-'СЕТ СН'!$F$26</f>
        <v>1776.5373600100002</v>
      </c>
      <c r="R51" s="36">
        <f>SUMIFS(СВЦЭМ!$D$39:$D$782,СВЦЭМ!$A$39:$A$782,$A51,СВЦЭМ!$B$39:$B$782,R$47)+'СЕТ СН'!$F$14+СВЦЭМ!$D$10+'СЕТ СН'!$F$6-'СЕТ СН'!$F$26</f>
        <v>1785.8317208399999</v>
      </c>
      <c r="S51" s="36">
        <f>SUMIFS(СВЦЭМ!$D$39:$D$782,СВЦЭМ!$A$39:$A$782,$A51,СВЦЭМ!$B$39:$B$782,S$47)+'СЕТ СН'!$F$14+СВЦЭМ!$D$10+'СЕТ СН'!$F$6-'СЕТ СН'!$F$26</f>
        <v>1774.2552595699999</v>
      </c>
      <c r="T51" s="36">
        <f>SUMIFS(СВЦЭМ!$D$39:$D$782,СВЦЭМ!$A$39:$A$782,$A51,СВЦЭМ!$B$39:$B$782,T$47)+'СЕТ СН'!$F$14+СВЦЭМ!$D$10+'СЕТ СН'!$F$6-'СЕТ СН'!$F$26</f>
        <v>1750.7349881599998</v>
      </c>
      <c r="U51" s="36">
        <f>SUMIFS(СВЦЭМ!$D$39:$D$782,СВЦЭМ!$A$39:$A$782,$A51,СВЦЭМ!$B$39:$B$782,U$47)+'СЕТ СН'!$F$14+СВЦЭМ!$D$10+'СЕТ СН'!$F$6-'СЕТ СН'!$F$26</f>
        <v>1752.26076414</v>
      </c>
      <c r="V51" s="36">
        <f>SUMIFS(СВЦЭМ!$D$39:$D$782,СВЦЭМ!$A$39:$A$782,$A51,СВЦЭМ!$B$39:$B$782,V$47)+'СЕТ СН'!$F$14+СВЦЭМ!$D$10+'СЕТ СН'!$F$6-'СЕТ СН'!$F$26</f>
        <v>1783.7482927999999</v>
      </c>
      <c r="W51" s="36">
        <f>SUMIFS(СВЦЭМ!$D$39:$D$782,СВЦЭМ!$A$39:$A$782,$A51,СВЦЭМ!$B$39:$B$782,W$47)+'СЕТ СН'!$F$14+СВЦЭМ!$D$10+'СЕТ СН'!$F$6-'СЕТ СН'!$F$26</f>
        <v>1747.5761203900001</v>
      </c>
      <c r="X51" s="36">
        <f>SUMIFS(СВЦЭМ!$D$39:$D$782,СВЦЭМ!$A$39:$A$782,$A51,СВЦЭМ!$B$39:$B$782,X$47)+'СЕТ СН'!$F$14+СВЦЭМ!$D$10+'СЕТ СН'!$F$6-'СЕТ СН'!$F$26</f>
        <v>1794.2637882200002</v>
      </c>
      <c r="Y51" s="36">
        <f>SUMIFS(СВЦЭМ!$D$39:$D$782,СВЦЭМ!$A$39:$A$782,$A51,СВЦЭМ!$B$39:$B$782,Y$47)+'СЕТ СН'!$F$14+СВЦЭМ!$D$10+'СЕТ СН'!$F$6-'СЕТ СН'!$F$26</f>
        <v>1870.9540514700002</v>
      </c>
    </row>
    <row r="52" spans="1:25" ht="15.75" x14ac:dyDescent="0.2">
      <c r="A52" s="35">
        <f t="shared" si="1"/>
        <v>45417</v>
      </c>
      <c r="B52" s="36">
        <f>SUMIFS(СВЦЭМ!$D$39:$D$782,СВЦЭМ!$A$39:$A$782,$A52,СВЦЭМ!$B$39:$B$782,B$47)+'СЕТ СН'!$F$14+СВЦЭМ!$D$10+'СЕТ СН'!$F$6-'СЕТ СН'!$F$26</f>
        <v>1939.1467792600001</v>
      </c>
      <c r="C52" s="36">
        <f>SUMIFS(СВЦЭМ!$D$39:$D$782,СВЦЭМ!$A$39:$A$782,$A52,СВЦЭМ!$B$39:$B$782,C$47)+'СЕТ СН'!$F$14+СВЦЭМ!$D$10+'СЕТ СН'!$F$6-'СЕТ СН'!$F$26</f>
        <v>2000.8385746200001</v>
      </c>
      <c r="D52" s="36">
        <f>SUMIFS(СВЦЭМ!$D$39:$D$782,СВЦЭМ!$A$39:$A$782,$A52,СВЦЭМ!$B$39:$B$782,D$47)+'СЕТ СН'!$F$14+СВЦЭМ!$D$10+'СЕТ СН'!$F$6-'СЕТ СН'!$F$26</f>
        <v>2033.0808831700001</v>
      </c>
      <c r="E52" s="36">
        <f>SUMIFS(СВЦЭМ!$D$39:$D$782,СВЦЭМ!$A$39:$A$782,$A52,СВЦЭМ!$B$39:$B$782,E$47)+'СЕТ СН'!$F$14+СВЦЭМ!$D$10+'СЕТ СН'!$F$6-'СЕТ СН'!$F$26</f>
        <v>2056.20102731</v>
      </c>
      <c r="F52" s="36">
        <f>SUMIFS(СВЦЭМ!$D$39:$D$782,СВЦЭМ!$A$39:$A$782,$A52,СВЦЭМ!$B$39:$B$782,F$47)+'СЕТ СН'!$F$14+СВЦЭМ!$D$10+'СЕТ СН'!$F$6-'СЕТ СН'!$F$26</f>
        <v>2066.4850943800002</v>
      </c>
      <c r="G52" s="36">
        <f>SUMIFS(СВЦЭМ!$D$39:$D$782,СВЦЭМ!$A$39:$A$782,$A52,СВЦЭМ!$B$39:$B$782,G$47)+'СЕТ СН'!$F$14+СВЦЭМ!$D$10+'СЕТ СН'!$F$6-'СЕТ СН'!$F$26</f>
        <v>2046.4000659200001</v>
      </c>
      <c r="H52" s="36">
        <f>SUMIFS(СВЦЭМ!$D$39:$D$782,СВЦЭМ!$A$39:$A$782,$A52,СВЦЭМ!$B$39:$B$782,H$47)+'СЕТ СН'!$F$14+СВЦЭМ!$D$10+'СЕТ СН'!$F$6-'СЕТ СН'!$F$26</f>
        <v>2042.0233161800002</v>
      </c>
      <c r="I52" s="36">
        <f>SUMIFS(СВЦЭМ!$D$39:$D$782,СВЦЭМ!$A$39:$A$782,$A52,СВЦЭМ!$B$39:$B$782,I$47)+'СЕТ СН'!$F$14+СВЦЭМ!$D$10+'СЕТ СН'!$F$6-'СЕТ СН'!$F$26</f>
        <v>2001.12819795</v>
      </c>
      <c r="J52" s="36">
        <f>SUMIFS(СВЦЭМ!$D$39:$D$782,СВЦЭМ!$A$39:$A$782,$A52,СВЦЭМ!$B$39:$B$782,J$47)+'СЕТ СН'!$F$14+СВЦЭМ!$D$10+'СЕТ СН'!$F$6-'СЕТ СН'!$F$26</f>
        <v>1906.7215669000002</v>
      </c>
      <c r="K52" s="36">
        <f>SUMIFS(СВЦЭМ!$D$39:$D$782,СВЦЭМ!$A$39:$A$782,$A52,СВЦЭМ!$B$39:$B$782,K$47)+'СЕТ СН'!$F$14+СВЦЭМ!$D$10+'СЕТ СН'!$F$6-'СЕТ СН'!$F$26</f>
        <v>1848.4294539299999</v>
      </c>
      <c r="L52" s="36">
        <f>SUMIFS(СВЦЭМ!$D$39:$D$782,СВЦЭМ!$A$39:$A$782,$A52,СВЦЭМ!$B$39:$B$782,L$47)+'СЕТ СН'!$F$14+СВЦЭМ!$D$10+'СЕТ СН'!$F$6-'СЕТ СН'!$F$26</f>
        <v>1798.7374624399999</v>
      </c>
      <c r="M52" s="36">
        <f>SUMIFS(СВЦЭМ!$D$39:$D$782,СВЦЭМ!$A$39:$A$782,$A52,СВЦЭМ!$B$39:$B$782,M$47)+'СЕТ СН'!$F$14+СВЦЭМ!$D$10+'СЕТ СН'!$F$6-'СЕТ СН'!$F$26</f>
        <v>1789.7759982299999</v>
      </c>
      <c r="N52" s="36">
        <f>SUMIFS(СВЦЭМ!$D$39:$D$782,СВЦЭМ!$A$39:$A$782,$A52,СВЦЭМ!$B$39:$B$782,N$47)+'СЕТ СН'!$F$14+СВЦЭМ!$D$10+'СЕТ СН'!$F$6-'СЕТ СН'!$F$26</f>
        <v>1798.2601759600002</v>
      </c>
      <c r="O52" s="36">
        <f>SUMIFS(СВЦЭМ!$D$39:$D$782,СВЦЭМ!$A$39:$A$782,$A52,СВЦЭМ!$B$39:$B$782,O$47)+'СЕТ СН'!$F$14+СВЦЭМ!$D$10+'СЕТ СН'!$F$6-'СЕТ СН'!$F$26</f>
        <v>1830.5261325500001</v>
      </c>
      <c r="P52" s="36">
        <f>SUMIFS(СВЦЭМ!$D$39:$D$782,СВЦЭМ!$A$39:$A$782,$A52,СВЦЭМ!$B$39:$B$782,P$47)+'СЕТ СН'!$F$14+СВЦЭМ!$D$10+'СЕТ СН'!$F$6-'СЕТ СН'!$F$26</f>
        <v>1848.64119372</v>
      </c>
      <c r="Q52" s="36">
        <f>SUMIFS(СВЦЭМ!$D$39:$D$782,СВЦЭМ!$A$39:$A$782,$A52,СВЦЭМ!$B$39:$B$782,Q$47)+'СЕТ СН'!$F$14+СВЦЭМ!$D$10+'СЕТ СН'!$F$6-'СЕТ СН'!$F$26</f>
        <v>1869.2024979299999</v>
      </c>
      <c r="R52" s="36">
        <f>SUMIFS(СВЦЭМ!$D$39:$D$782,СВЦЭМ!$A$39:$A$782,$A52,СВЦЭМ!$B$39:$B$782,R$47)+'СЕТ СН'!$F$14+СВЦЭМ!$D$10+'СЕТ СН'!$F$6-'СЕТ СН'!$F$26</f>
        <v>1887.6006998399998</v>
      </c>
      <c r="S52" s="36">
        <f>SUMIFS(СВЦЭМ!$D$39:$D$782,СВЦЭМ!$A$39:$A$782,$A52,СВЦЭМ!$B$39:$B$782,S$47)+'СЕТ СН'!$F$14+СВЦЭМ!$D$10+'СЕТ СН'!$F$6-'СЕТ СН'!$F$26</f>
        <v>1871.3856517300001</v>
      </c>
      <c r="T52" s="36">
        <f>SUMIFS(СВЦЭМ!$D$39:$D$782,СВЦЭМ!$A$39:$A$782,$A52,СВЦЭМ!$B$39:$B$782,T$47)+'СЕТ СН'!$F$14+СВЦЭМ!$D$10+'СЕТ СН'!$F$6-'СЕТ СН'!$F$26</f>
        <v>1830.1546480500001</v>
      </c>
      <c r="U52" s="36">
        <f>SUMIFS(СВЦЭМ!$D$39:$D$782,СВЦЭМ!$A$39:$A$782,$A52,СВЦЭМ!$B$39:$B$782,U$47)+'СЕТ СН'!$F$14+СВЦЭМ!$D$10+'СЕТ СН'!$F$6-'СЕТ СН'!$F$26</f>
        <v>1822.7284253799999</v>
      </c>
      <c r="V52" s="36">
        <f>SUMIFS(СВЦЭМ!$D$39:$D$782,СВЦЭМ!$A$39:$A$782,$A52,СВЦЭМ!$B$39:$B$782,V$47)+'СЕТ СН'!$F$14+СВЦЭМ!$D$10+'СЕТ СН'!$F$6-'СЕТ СН'!$F$26</f>
        <v>1785.1791629200002</v>
      </c>
      <c r="W52" s="36">
        <f>SUMIFS(СВЦЭМ!$D$39:$D$782,СВЦЭМ!$A$39:$A$782,$A52,СВЦЭМ!$B$39:$B$782,W$47)+'СЕТ СН'!$F$14+СВЦЭМ!$D$10+'СЕТ СН'!$F$6-'СЕТ СН'!$F$26</f>
        <v>1749.8627071599999</v>
      </c>
      <c r="X52" s="36">
        <f>SUMIFS(СВЦЭМ!$D$39:$D$782,СВЦЭМ!$A$39:$A$782,$A52,СВЦЭМ!$B$39:$B$782,X$47)+'СЕТ СН'!$F$14+СВЦЭМ!$D$10+'СЕТ СН'!$F$6-'СЕТ СН'!$F$26</f>
        <v>1799.8673775400002</v>
      </c>
      <c r="Y52" s="36">
        <f>SUMIFS(СВЦЭМ!$D$39:$D$782,СВЦЭМ!$A$39:$A$782,$A52,СВЦЭМ!$B$39:$B$782,Y$47)+'СЕТ СН'!$F$14+СВЦЭМ!$D$10+'СЕТ СН'!$F$6-'СЕТ СН'!$F$26</f>
        <v>1866.7955211200001</v>
      </c>
    </row>
    <row r="53" spans="1:25" ht="15.75" x14ac:dyDescent="0.2">
      <c r="A53" s="35">
        <f t="shared" si="1"/>
        <v>45418</v>
      </c>
      <c r="B53" s="36">
        <f>SUMIFS(СВЦЭМ!$D$39:$D$782,СВЦЭМ!$A$39:$A$782,$A53,СВЦЭМ!$B$39:$B$782,B$47)+'СЕТ СН'!$F$14+СВЦЭМ!$D$10+'СЕТ СН'!$F$6-'СЕТ СН'!$F$26</f>
        <v>1898.1759339599998</v>
      </c>
      <c r="C53" s="36">
        <f>SUMIFS(СВЦЭМ!$D$39:$D$782,СВЦЭМ!$A$39:$A$782,$A53,СВЦЭМ!$B$39:$B$782,C$47)+'СЕТ СН'!$F$14+СВЦЭМ!$D$10+'СЕТ СН'!$F$6-'СЕТ СН'!$F$26</f>
        <v>1912.0246850399999</v>
      </c>
      <c r="D53" s="36">
        <f>SUMIFS(СВЦЭМ!$D$39:$D$782,СВЦЭМ!$A$39:$A$782,$A53,СВЦЭМ!$B$39:$B$782,D$47)+'СЕТ СН'!$F$14+СВЦЭМ!$D$10+'СЕТ СН'!$F$6-'СЕТ СН'!$F$26</f>
        <v>1973.9589558399998</v>
      </c>
      <c r="E53" s="36">
        <f>SUMIFS(СВЦЭМ!$D$39:$D$782,СВЦЭМ!$A$39:$A$782,$A53,СВЦЭМ!$B$39:$B$782,E$47)+'СЕТ СН'!$F$14+СВЦЭМ!$D$10+'СЕТ СН'!$F$6-'СЕТ СН'!$F$26</f>
        <v>2018.87152689</v>
      </c>
      <c r="F53" s="36">
        <f>SUMIFS(СВЦЭМ!$D$39:$D$782,СВЦЭМ!$A$39:$A$782,$A53,СВЦЭМ!$B$39:$B$782,F$47)+'СЕТ СН'!$F$14+СВЦЭМ!$D$10+'СЕТ СН'!$F$6-'СЕТ СН'!$F$26</f>
        <v>2009.5871881100002</v>
      </c>
      <c r="G53" s="36">
        <f>SUMIFS(СВЦЭМ!$D$39:$D$782,СВЦЭМ!$A$39:$A$782,$A53,СВЦЭМ!$B$39:$B$782,G$47)+'СЕТ СН'!$F$14+СВЦЭМ!$D$10+'СЕТ СН'!$F$6-'СЕТ СН'!$F$26</f>
        <v>1992.4663623500001</v>
      </c>
      <c r="H53" s="36">
        <f>SUMIFS(СВЦЭМ!$D$39:$D$782,СВЦЭМ!$A$39:$A$782,$A53,СВЦЭМ!$B$39:$B$782,H$47)+'СЕТ СН'!$F$14+СВЦЭМ!$D$10+'СЕТ СН'!$F$6-'СЕТ СН'!$F$26</f>
        <v>1963.2716227699998</v>
      </c>
      <c r="I53" s="36">
        <f>SUMIFS(СВЦЭМ!$D$39:$D$782,СВЦЭМ!$A$39:$A$782,$A53,СВЦЭМ!$B$39:$B$782,I$47)+'СЕТ СН'!$F$14+СВЦЭМ!$D$10+'СЕТ СН'!$F$6-'СЕТ СН'!$F$26</f>
        <v>1919.3385358400001</v>
      </c>
      <c r="J53" s="36">
        <f>SUMIFS(СВЦЭМ!$D$39:$D$782,СВЦЭМ!$A$39:$A$782,$A53,СВЦЭМ!$B$39:$B$782,J$47)+'СЕТ СН'!$F$14+СВЦЭМ!$D$10+'СЕТ СН'!$F$6-'СЕТ СН'!$F$26</f>
        <v>1891.3777909800001</v>
      </c>
      <c r="K53" s="36">
        <f>SUMIFS(СВЦЭМ!$D$39:$D$782,СВЦЭМ!$A$39:$A$782,$A53,СВЦЭМ!$B$39:$B$782,K$47)+'СЕТ СН'!$F$14+СВЦЭМ!$D$10+'СЕТ СН'!$F$6-'СЕТ СН'!$F$26</f>
        <v>1896.5155336799999</v>
      </c>
      <c r="L53" s="36">
        <f>SUMIFS(СВЦЭМ!$D$39:$D$782,СВЦЭМ!$A$39:$A$782,$A53,СВЦЭМ!$B$39:$B$782,L$47)+'СЕТ СН'!$F$14+СВЦЭМ!$D$10+'СЕТ СН'!$F$6-'СЕТ СН'!$F$26</f>
        <v>1863.34977699</v>
      </c>
      <c r="M53" s="36">
        <f>SUMIFS(СВЦЭМ!$D$39:$D$782,СВЦЭМ!$A$39:$A$782,$A53,СВЦЭМ!$B$39:$B$782,M$47)+'СЕТ СН'!$F$14+СВЦЭМ!$D$10+'СЕТ СН'!$F$6-'СЕТ СН'!$F$26</f>
        <v>1868.06117666</v>
      </c>
      <c r="N53" s="36">
        <f>SUMIFS(СВЦЭМ!$D$39:$D$782,СВЦЭМ!$A$39:$A$782,$A53,СВЦЭМ!$B$39:$B$782,N$47)+'СЕТ СН'!$F$14+СВЦЭМ!$D$10+'СЕТ СН'!$F$6-'СЕТ СН'!$F$26</f>
        <v>1873.4733839099999</v>
      </c>
      <c r="O53" s="36">
        <f>SUMIFS(СВЦЭМ!$D$39:$D$782,СВЦЭМ!$A$39:$A$782,$A53,СВЦЭМ!$B$39:$B$782,O$47)+'СЕТ СН'!$F$14+СВЦЭМ!$D$10+'СЕТ СН'!$F$6-'СЕТ СН'!$F$26</f>
        <v>1880.1239553099999</v>
      </c>
      <c r="P53" s="36">
        <f>SUMIFS(СВЦЭМ!$D$39:$D$782,СВЦЭМ!$A$39:$A$782,$A53,СВЦЭМ!$B$39:$B$782,P$47)+'СЕТ СН'!$F$14+СВЦЭМ!$D$10+'СЕТ СН'!$F$6-'СЕТ СН'!$F$26</f>
        <v>1888.3095033700001</v>
      </c>
      <c r="Q53" s="36">
        <f>SUMIFS(СВЦЭМ!$D$39:$D$782,СВЦЭМ!$A$39:$A$782,$A53,СВЦЭМ!$B$39:$B$782,Q$47)+'СЕТ СН'!$F$14+СВЦЭМ!$D$10+'СЕТ СН'!$F$6-'СЕТ СН'!$F$26</f>
        <v>1903.0213380099999</v>
      </c>
      <c r="R53" s="36">
        <f>SUMIFS(СВЦЭМ!$D$39:$D$782,СВЦЭМ!$A$39:$A$782,$A53,СВЦЭМ!$B$39:$B$782,R$47)+'СЕТ СН'!$F$14+СВЦЭМ!$D$10+'СЕТ СН'!$F$6-'СЕТ СН'!$F$26</f>
        <v>1905.0781944</v>
      </c>
      <c r="S53" s="36">
        <f>SUMIFS(СВЦЭМ!$D$39:$D$782,СВЦЭМ!$A$39:$A$782,$A53,СВЦЭМ!$B$39:$B$782,S$47)+'СЕТ СН'!$F$14+СВЦЭМ!$D$10+'СЕТ СН'!$F$6-'СЕТ СН'!$F$26</f>
        <v>1890.6274271400002</v>
      </c>
      <c r="T53" s="36">
        <f>SUMIFS(СВЦЭМ!$D$39:$D$782,СВЦЭМ!$A$39:$A$782,$A53,СВЦЭМ!$B$39:$B$782,T$47)+'СЕТ СН'!$F$14+СВЦЭМ!$D$10+'СЕТ СН'!$F$6-'СЕТ СН'!$F$26</f>
        <v>1871.3727808799999</v>
      </c>
      <c r="U53" s="36">
        <f>SUMIFS(СВЦЭМ!$D$39:$D$782,СВЦЭМ!$A$39:$A$782,$A53,СВЦЭМ!$B$39:$B$782,U$47)+'СЕТ СН'!$F$14+СВЦЭМ!$D$10+'СЕТ СН'!$F$6-'СЕТ СН'!$F$26</f>
        <v>1865.9725855199999</v>
      </c>
      <c r="V53" s="36">
        <f>SUMIFS(СВЦЭМ!$D$39:$D$782,СВЦЭМ!$A$39:$A$782,$A53,СВЦЭМ!$B$39:$B$782,V$47)+'СЕТ СН'!$F$14+СВЦЭМ!$D$10+'СЕТ СН'!$F$6-'СЕТ СН'!$F$26</f>
        <v>1852.8059273100002</v>
      </c>
      <c r="W53" s="36">
        <f>SUMIFS(СВЦЭМ!$D$39:$D$782,СВЦЭМ!$A$39:$A$782,$A53,СВЦЭМ!$B$39:$B$782,W$47)+'СЕТ СН'!$F$14+СВЦЭМ!$D$10+'СЕТ СН'!$F$6-'СЕТ СН'!$F$26</f>
        <v>1827.5392798299999</v>
      </c>
      <c r="X53" s="36">
        <f>SUMIFS(СВЦЭМ!$D$39:$D$782,СВЦЭМ!$A$39:$A$782,$A53,СВЦЭМ!$B$39:$B$782,X$47)+'СЕТ СН'!$F$14+СВЦЭМ!$D$10+'СЕТ СН'!$F$6-'СЕТ СН'!$F$26</f>
        <v>1874.3529513200001</v>
      </c>
      <c r="Y53" s="36">
        <f>SUMIFS(СВЦЭМ!$D$39:$D$782,СВЦЭМ!$A$39:$A$782,$A53,СВЦЭМ!$B$39:$B$782,Y$47)+'СЕТ СН'!$F$14+СВЦЭМ!$D$10+'СЕТ СН'!$F$6-'СЕТ СН'!$F$26</f>
        <v>1894.2817667700001</v>
      </c>
    </row>
    <row r="54" spans="1:25" ht="15.75" x14ac:dyDescent="0.2">
      <c r="A54" s="35">
        <f t="shared" si="1"/>
        <v>45419</v>
      </c>
      <c r="B54" s="36">
        <f>SUMIFS(СВЦЭМ!$D$39:$D$782,СВЦЭМ!$A$39:$A$782,$A54,СВЦЭМ!$B$39:$B$782,B$47)+'СЕТ СН'!$F$14+СВЦЭМ!$D$10+'СЕТ СН'!$F$6-'СЕТ СН'!$F$26</f>
        <v>1906.4742194199998</v>
      </c>
      <c r="C54" s="36">
        <f>SUMIFS(СВЦЭМ!$D$39:$D$782,СВЦЭМ!$A$39:$A$782,$A54,СВЦЭМ!$B$39:$B$782,C$47)+'СЕТ СН'!$F$14+СВЦЭМ!$D$10+'СЕТ СН'!$F$6-'СЕТ СН'!$F$26</f>
        <v>1995.7747859900001</v>
      </c>
      <c r="D54" s="36">
        <f>SUMIFS(СВЦЭМ!$D$39:$D$782,СВЦЭМ!$A$39:$A$782,$A54,СВЦЭМ!$B$39:$B$782,D$47)+'СЕТ СН'!$F$14+СВЦЭМ!$D$10+'СЕТ СН'!$F$6-'СЕТ СН'!$F$26</f>
        <v>2103.1221633599998</v>
      </c>
      <c r="E54" s="36">
        <f>SUMIFS(СВЦЭМ!$D$39:$D$782,СВЦЭМ!$A$39:$A$782,$A54,СВЦЭМ!$B$39:$B$782,E$47)+'СЕТ СН'!$F$14+СВЦЭМ!$D$10+'СЕТ СН'!$F$6-'СЕТ СН'!$F$26</f>
        <v>2123.1211131700002</v>
      </c>
      <c r="F54" s="36">
        <f>SUMIFS(СВЦЭМ!$D$39:$D$782,СВЦЭМ!$A$39:$A$782,$A54,СВЦЭМ!$B$39:$B$782,F$47)+'СЕТ СН'!$F$14+СВЦЭМ!$D$10+'СЕТ СН'!$F$6-'СЕТ СН'!$F$26</f>
        <v>2141.2751606500001</v>
      </c>
      <c r="G54" s="36">
        <f>SUMIFS(СВЦЭМ!$D$39:$D$782,СВЦЭМ!$A$39:$A$782,$A54,СВЦЭМ!$B$39:$B$782,G$47)+'СЕТ СН'!$F$14+СВЦЭМ!$D$10+'СЕТ СН'!$F$6-'СЕТ СН'!$F$26</f>
        <v>2100.6283417099999</v>
      </c>
      <c r="H54" s="36">
        <f>SUMIFS(СВЦЭМ!$D$39:$D$782,СВЦЭМ!$A$39:$A$782,$A54,СВЦЭМ!$B$39:$B$782,H$47)+'СЕТ СН'!$F$14+СВЦЭМ!$D$10+'СЕТ СН'!$F$6-'СЕТ СН'!$F$26</f>
        <v>2035.0105406500002</v>
      </c>
      <c r="I54" s="36">
        <f>SUMIFS(СВЦЭМ!$D$39:$D$782,СВЦЭМ!$A$39:$A$782,$A54,СВЦЭМ!$B$39:$B$782,I$47)+'СЕТ СН'!$F$14+СВЦЭМ!$D$10+'СЕТ СН'!$F$6-'СЕТ СН'!$F$26</f>
        <v>1952.64930607</v>
      </c>
      <c r="J54" s="36">
        <f>SUMIFS(СВЦЭМ!$D$39:$D$782,СВЦЭМ!$A$39:$A$782,$A54,СВЦЭМ!$B$39:$B$782,J$47)+'СЕТ СН'!$F$14+СВЦЭМ!$D$10+'СЕТ СН'!$F$6-'СЕТ СН'!$F$26</f>
        <v>1894.06385611</v>
      </c>
      <c r="K54" s="36">
        <f>SUMIFS(СВЦЭМ!$D$39:$D$782,СВЦЭМ!$A$39:$A$782,$A54,СВЦЭМ!$B$39:$B$782,K$47)+'СЕТ СН'!$F$14+СВЦЭМ!$D$10+'СЕТ СН'!$F$6-'СЕТ СН'!$F$26</f>
        <v>1884.7742010400002</v>
      </c>
      <c r="L54" s="36">
        <f>SUMIFS(СВЦЭМ!$D$39:$D$782,СВЦЭМ!$A$39:$A$782,$A54,СВЦЭМ!$B$39:$B$782,L$47)+'СЕТ СН'!$F$14+СВЦЭМ!$D$10+'СЕТ СН'!$F$6-'СЕТ СН'!$F$26</f>
        <v>1842.9179599499998</v>
      </c>
      <c r="M54" s="36">
        <f>SUMIFS(СВЦЭМ!$D$39:$D$782,СВЦЭМ!$A$39:$A$782,$A54,СВЦЭМ!$B$39:$B$782,M$47)+'СЕТ СН'!$F$14+СВЦЭМ!$D$10+'СЕТ СН'!$F$6-'СЕТ СН'!$F$26</f>
        <v>1855.3656403800001</v>
      </c>
      <c r="N54" s="36">
        <f>SUMIFS(СВЦЭМ!$D$39:$D$782,СВЦЭМ!$A$39:$A$782,$A54,СВЦЭМ!$B$39:$B$782,N$47)+'СЕТ СН'!$F$14+СВЦЭМ!$D$10+'СЕТ СН'!$F$6-'СЕТ СН'!$F$26</f>
        <v>1847.0589074899999</v>
      </c>
      <c r="O54" s="36">
        <f>SUMIFS(СВЦЭМ!$D$39:$D$782,СВЦЭМ!$A$39:$A$782,$A54,СВЦЭМ!$B$39:$B$782,O$47)+'СЕТ СН'!$F$14+СВЦЭМ!$D$10+'СЕТ СН'!$F$6-'СЕТ СН'!$F$26</f>
        <v>1866.0531090099998</v>
      </c>
      <c r="P54" s="36">
        <f>SUMIFS(СВЦЭМ!$D$39:$D$782,СВЦЭМ!$A$39:$A$782,$A54,СВЦЭМ!$B$39:$B$782,P$47)+'СЕТ СН'!$F$14+СВЦЭМ!$D$10+'СЕТ СН'!$F$6-'СЕТ СН'!$F$26</f>
        <v>1881.3587453</v>
      </c>
      <c r="Q54" s="36">
        <f>SUMIFS(СВЦЭМ!$D$39:$D$782,СВЦЭМ!$A$39:$A$782,$A54,СВЦЭМ!$B$39:$B$782,Q$47)+'СЕТ СН'!$F$14+СВЦЭМ!$D$10+'СЕТ СН'!$F$6-'СЕТ СН'!$F$26</f>
        <v>1915.4064180199998</v>
      </c>
      <c r="R54" s="36">
        <f>SUMIFS(СВЦЭМ!$D$39:$D$782,СВЦЭМ!$A$39:$A$782,$A54,СВЦЭМ!$B$39:$B$782,R$47)+'СЕТ СН'!$F$14+СВЦЭМ!$D$10+'СЕТ СН'!$F$6-'СЕТ СН'!$F$26</f>
        <v>1926.1207691899999</v>
      </c>
      <c r="S54" s="36">
        <f>SUMIFS(СВЦЭМ!$D$39:$D$782,СВЦЭМ!$A$39:$A$782,$A54,СВЦЭМ!$B$39:$B$782,S$47)+'СЕТ СН'!$F$14+СВЦЭМ!$D$10+'СЕТ СН'!$F$6-'СЕТ СН'!$F$26</f>
        <v>1896.0924616100001</v>
      </c>
      <c r="T54" s="36">
        <f>SUMIFS(СВЦЭМ!$D$39:$D$782,СВЦЭМ!$A$39:$A$782,$A54,СВЦЭМ!$B$39:$B$782,T$47)+'СЕТ СН'!$F$14+СВЦЭМ!$D$10+'СЕТ СН'!$F$6-'СЕТ СН'!$F$26</f>
        <v>1863.5148537199998</v>
      </c>
      <c r="U54" s="36">
        <f>SUMIFS(СВЦЭМ!$D$39:$D$782,СВЦЭМ!$A$39:$A$782,$A54,СВЦЭМ!$B$39:$B$782,U$47)+'СЕТ СН'!$F$14+СВЦЭМ!$D$10+'СЕТ СН'!$F$6-'СЕТ СН'!$F$26</f>
        <v>1863.8127724000001</v>
      </c>
      <c r="V54" s="36">
        <f>SUMIFS(СВЦЭМ!$D$39:$D$782,СВЦЭМ!$A$39:$A$782,$A54,СВЦЭМ!$B$39:$B$782,V$47)+'СЕТ СН'!$F$14+СВЦЭМ!$D$10+'СЕТ СН'!$F$6-'СЕТ СН'!$F$26</f>
        <v>1837.3963325899999</v>
      </c>
      <c r="W54" s="36">
        <f>SUMIFS(СВЦЭМ!$D$39:$D$782,СВЦЭМ!$A$39:$A$782,$A54,СВЦЭМ!$B$39:$B$782,W$47)+'СЕТ СН'!$F$14+СВЦЭМ!$D$10+'СЕТ СН'!$F$6-'СЕТ СН'!$F$26</f>
        <v>1808.5136274400002</v>
      </c>
      <c r="X54" s="36">
        <f>SUMIFS(СВЦЭМ!$D$39:$D$782,СВЦЭМ!$A$39:$A$782,$A54,СВЦЭМ!$B$39:$B$782,X$47)+'СЕТ СН'!$F$14+СВЦЭМ!$D$10+'СЕТ СН'!$F$6-'СЕТ СН'!$F$26</f>
        <v>1848.4921703300001</v>
      </c>
      <c r="Y54" s="36">
        <f>SUMIFS(СВЦЭМ!$D$39:$D$782,СВЦЭМ!$A$39:$A$782,$A54,СВЦЭМ!$B$39:$B$782,Y$47)+'СЕТ СН'!$F$14+СВЦЭМ!$D$10+'СЕТ СН'!$F$6-'СЕТ СН'!$F$26</f>
        <v>1882.5713740400001</v>
      </c>
    </row>
    <row r="55" spans="1:25" ht="15.75" x14ac:dyDescent="0.2">
      <c r="A55" s="35">
        <f t="shared" si="1"/>
        <v>45420</v>
      </c>
      <c r="B55" s="36">
        <f>SUMIFS(СВЦЭМ!$D$39:$D$782,СВЦЭМ!$A$39:$A$782,$A55,СВЦЭМ!$B$39:$B$782,B$47)+'СЕТ СН'!$F$14+СВЦЭМ!$D$10+'СЕТ СН'!$F$6-'СЕТ СН'!$F$26</f>
        <v>1876.2109274899999</v>
      </c>
      <c r="C55" s="36">
        <f>SUMIFS(СВЦЭМ!$D$39:$D$782,СВЦЭМ!$A$39:$A$782,$A55,СВЦЭМ!$B$39:$B$782,C$47)+'СЕТ СН'!$F$14+СВЦЭМ!$D$10+'СЕТ СН'!$F$6-'СЕТ СН'!$F$26</f>
        <v>1931.8122742099999</v>
      </c>
      <c r="D55" s="36">
        <f>SUMIFS(СВЦЭМ!$D$39:$D$782,СВЦЭМ!$A$39:$A$782,$A55,СВЦЭМ!$B$39:$B$782,D$47)+'СЕТ СН'!$F$14+СВЦЭМ!$D$10+'СЕТ СН'!$F$6-'СЕТ СН'!$F$26</f>
        <v>1975.79091337</v>
      </c>
      <c r="E55" s="36">
        <f>SUMIFS(СВЦЭМ!$D$39:$D$782,СВЦЭМ!$A$39:$A$782,$A55,СВЦЭМ!$B$39:$B$782,E$47)+'СЕТ СН'!$F$14+СВЦЭМ!$D$10+'СЕТ СН'!$F$6-'СЕТ СН'!$F$26</f>
        <v>2001.7775767500002</v>
      </c>
      <c r="F55" s="36">
        <f>SUMIFS(СВЦЭМ!$D$39:$D$782,СВЦЭМ!$A$39:$A$782,$A55,СВЦЭМ!$B$39:$B$782,F$47)+'СЕТ СН'!$F$14+СВЦЭМ!$D$10+'СЕТ СН'!$F$6-'СЕТ СН'!$F$26</f>
        <v>2016.9819362500002</v>
      </c>
      <c r="G55" s="36">
        <f>SUMIFS(СВЦЭМ!$D$39:$D$782,СВЦЭМ!$A$39:$A$782,$A55,СВЦЭМ!$B$39:$B$782,G$47)+'СЕТ СН'!$F$14+СВЦЭМ!$D$10+'СЕТ СН'!$F$6-'СЕТ СН'!$F$26</f>
        <v>1989.2634123600001</v>
      </c>
      <c r="H55" s="36">
        <f>SUMIFS(СВЦЭМ!$D$39:$D$782,СВЦЭМ!$A$39:$A$782,$A55,СВЦЭМ!$B$39:$B$782,H$47)+'СЕТ СН'!$F$14+СВЦЭМ!$D$10+'СЕТ СН'!$F$6-'СЕТ СН'!$F$26</f>
        <v>1925.9283328800002</v>
      </c>
      <c r="I55" s="36">
        <f>SUMIFS(СВЦЭМ!$D$39:$D$782,СВЦЭМ!$A$39:$A$782,$A55,СВЦЭМ!$B$39:$B$782,I$47)+'СЕТ СН'!$F$14+СВЦЭМ!$D$10+'СЕТ СН'!$F$6-'СЕТ СН'!$F$26</f>
        <v>1841.7836963</v>
      </c>
      <c r="J55" s="36">
        <f>SUMIFS(СВЦЭМ!$D$39:$D$782,СВЦЭМ!$A$39:$A$782,$A55,СВЦЭМ!$B$39:$B$782,J$47)+'СЕТ СН'!$F$14+СВЦЭМ!$D$10+'СЕТ СН'!$F$6-'СЕТ СН'!$F$26</f>
        <v>1780.0551903400001</v>
      </c>
      <c r="K55" s="36">
        <f>SUMIFS(СВЦЭМ!$D$39:$D$782,СВЦЭМ!$A$39:$A$782,$A55,СВЦЭМ!$B$39:$B$782,K$47)+'СЕТ СН'!$F$14+СВЦЭМ!$D$10+'СЕТ СН'!$F$6-'СЕТ СН'!$F$26</f>
        <v>1767.9145813499999</v>
      </c>
      <c r="L55" s="36">
        <f>SUMIFS(СВЦЭМ!$D$39:$D$782,СВЦЭМ!$A$39:$A$782,$A55,СВЦЭМ!$B$39:$B$782,L$47)+'СЕТ СН'!$F$14+СВЦЭМ!$D$10+'СЕТ СН'!$F$6-'СЕТ СН'!$F$26</f>
        <v>1749.4597887300001</v>
      </c>
      <c r="M55" s="36">
        <f>SUMIFS(СВЦЭМ!$D$39:$D$782,СВЦЭМ!$A$39:$A$782,$A55,СВЦЭМ!$B$39:$B$782,M$47)+'СЕТ СН'!$F$14+СВЦЭМ!$D$10+'СЕТ СН'!$F$6-'СЕТ СН'!$F$26</f>
        <v>1747.3219883800002</v>
      </c>
      <c r="N55" s="36">
        <f>SUMIFS(СВЦЭМ!$D$39:$D$782,СВЦЭМ!$A$39:$A$782,$A55,СВЦЭМ!$B$39:$B$782,N$47)+'СЕТ СН'!$F$14+СВЦЭМ!$D$10+'СЕТ СН'!$F$6-'СЕТ СН'!$F$26</f>
        <v>1751.2444216899999</v>
      </c>
      <c r="O55" s="36">
        <f>SUMIFS(СВЦЭМ!$D$39:$D$782,СВЦЭМ!$A$39:$A$782,$A55,СВЦЭМ!$B$39:$B$782,O$47)+'СЕТ СН'!$F$14+СВЦЭМ!$D$10+'СЕТ СН'!$F$6-'СЕТ СН'!$F$26</f>
        <v>1775.5115397</v>
      </c>
      <c r="P55" s="36">
        <f>SUMIFS(СВЦЭМ!$D$39:$D$782,СВЦЭМ!$A$39:$A$782,$A55,СВЦЭМ!$B$39:$B$782,P$47)+'СЕТ СН'!$F$14+СВЦЭМ!$D$10+'СЕТ СН'!$F$6-'СЕТ СН'!$F$26</f>
        <v>1789.2863754700002</v>
      </c>
      <c r="Q55" s="36">
        <f>SUMIFS(СВЦЭМ!$D$39:$D$782,СВЦЭМ!$A$39:$A$782,$A55,СВЦЭМ!$B$39:$B$782,Q$47)+'СЕТ СН'!$F$14+СВЦЭМ!$D$10+'СЕТ СН'!$F$6-'СЕТ СН'!$F$26</f>
        <v>1813.5542625500002</v>
      </c>
      <c r="R55" s="36">
        <f>SUMIFS(СВЦЭМ!$D$39:$D$782,СВЦЭМ!$A$39:$A$782,$A55,СВЦЭМ!$B$39:$B$782,R$47)+'СЕТ СН'!$F$14+СВЦЭМ!$D$10+'СЕТ СН'!$F$6-'СЕТ СН'!$F$26</f>
        <v>1816.8672446999999</v>
      </c>
      <c r="S55" s="36">
        <f>SUMIFS(СВЦЭМ!$D$39:$D$782,СВЦЭМ!$A$39:$A$782,$A55,СВЦЭМ!$B$39:$B$782,S$47)+'СЕТ СН'!$F$14+СВЦЭМ!$D$10+'СЕТ СН'!$F$6-'СЕТ СН'!$F$26</f>
        <v>1806.3748226799999</v>
      </c>
      <c r="T55" s="36">
        <f>SUMIFS(СВЦЭМ!$D$39:$D$782,СВЦЭМ!$A$39:$A$782,$A55,СВЦЭМ!$B$39:$B$782,T$47)+'СЕТ СН'!$F$14+СВЦЭМ!$D$10+'СЕТ СН'!$F$6-'СЕТ СН'!$F$26</f>
        <v>1791.3130681600001</v>
      </c>
      <c r="U55" s="36">
        <f>SUMIFS(СВЦЭМ!$D$39:$D$782,СВЦЭМ!$A$39:$A$782,$A55,СВЦЭМ!$B$39:$B$782,U$47)+'СЕТ СН'!$F$14+СВЦЭМ!$D$10+'СЕТ СН'!$F$6-'СЕТ СН'!$F$26</f>
        <v>1776.7637520399999</v>
      </c>
      <c r="V55" s="36">
        <f>SUMIFS(СВЦЭМ!$D$39:$D$782,СВЦЭМ!$A$39:$A$782,$A55,СВЦЭМ!$B$39:$B$782,V$47)+'СЕТ СН'!$F$14+СВЦЭМ!$D$10+'СЕТ СН'!$F$6-'СЕТ СН'!$F$26</f>
        <v>1755.5358653600001</v>
      </c>
      <c r="W55" s="36">
        <f>SUMIFS(СВЦЭМ!$D$39:$D$782,СВЦЭМ!$A$39:$A$782,$A55,СВЦЭМ!$B$39:$B$782,W$47)+'СЕТ СН'!$F$14+СВЦЭМ!$D$10+'СЕТ СН'!$F$6-'СЕТ СН'!$F$26</f>
        <v>1726.7090487199998</v>
      </c>
      <c r="X55" s="36">
        <f>SUMIFS(СВЦЭМ!$D$39:$D$782,СВЦЭМ!$A$39:$A$782,$A55,СВЦЭМ!$B$39:$B$782,X$47)+'СЕТ СН'!$F$14+СВЦЭМ!$D$10+'СЕТ СН'!$F$6-'СЕТ СН'!$F$26</f>
        <v>1731.8040007</v>
      </c>
      <c r="Y55" s="36">
        <f>SUMIFS(СВЦЭМ!$D$39:$D$782,СВЦЭМ!$A$39:$A$782,$A55,СВЦЭМ!$B$39:$B$782,Y$47)+'СЕТ СН'!$F$14+СВЦЭМ!$D$10+'СЕТ СН'!$F$6-'СЕТ СН'!$F$26</f>
        <v>1754.24200793</v>
      </c>
    </row>
    <row r="56" spans="1:25" ht="15.75" x14ac:dyDescent="0.2">
      <c r="A56" s="35">
        <f t="shared" si="1"/>
        <v>45421</v>
      </c>
      <c r="B56" s="36">
        <f>SUMIFS(СВЦЭМ!$D$39:$D$782,СВЦЭМ!$A$39:$A$782,$A56,СВЦЭМ!$B$39:$B$782,B$47)+'СЕТ СН'!$F$14+СВЦЭМ!$D$10+'СЕТ СН'!$F$6-'СЕТ СН'!$F$26</f>
        <v>1915.6905829699999</v>
      </c>
      <c r="C56" s="36">
        <f>SUMIFS(СВЦЭМ!$D$39:$D$782,СВЦЭМ!$A$39:$A$782,$A56,СВЦЭМ!$B$39:$B$782,C$47)+'СЕТ СН'!$F$14+СВЦЭМ!$D$10+'СЕТ СН'!$F$6-'СЕТ СН'!$F$26</f>
        <v>1975.6199552500002</v>
      </c>
      <c r="D56" s="36">
        <f>SUMIFS(СВЦЭМ!$D$39:$D$782,СВЦЭМ!$A$39:$A$782,$A56,СВЦЭМ!$B$39:$B$782,D$47)+'СЕТ СН'!$F$14+СВЦЭМ!$D$10+'СЕТ СН'!$F$6-'СЕТ СН'!$F$26</f>
        <v>2019.5724275799998</v>
      </c>
      <c r="E56" s="36">
        <f>SUMIFS(СВЦЭМ!$D$39:$D$782,СВЦЭМ!$A$39:$A$782,$A56,СВЦЭМ!$B$39:$B$782,E$47)+'СЕТ СН'!$F$14+СВЦЭМ!$D$10+'СЕТ СН'!$F$6-'СЕТ СН'!$F$26</f>
        <v>2048.8720067300001</v>
      </c>
      <c r="F56" s="36">
        <f>SUMIFS(СВЦЭМ!$D$39:$D$782,СВЦЭМ!$A$39:$A$782,$A56,СВЦЭМ!$B$39:$B$782,F$47)+'СЕТ СН'!$F$14+СВЦЭМ!$D$10+'СЕТ СН'!$F$6-'СЕТ СН'!$F$26</f>
        <v>2048.9399600699999</v>
      </c>
      <c r="G56" s="36">
        <f>SUMIFS(СВЦЭМ!$D$39:$D$782,СВЦЭМ!$A$39:$A$782,$A56,СВЦЭМ!$B$39:$B$782,G$47)+'СЕТ СН'!$F$14+СВЦЭМ!$D$10+'СЕТ СН'!$F$6-'СЕТ СН'!$F$26</f>
        <v>2033.0960821600002</v>
      </c>
      <c r="H56" s="36">
        <f>SUMIFS(СВЦЭМ!$D$39:$D$782,СВЦЭМ!$A$39:$A$782,$A56,СВЦЭМ!$B$39:$B$782,H$47)+'СЕТ СН'!$F$14+СВЦЭМ!$D$10+'СЕТ СН'!$F$6-'СЕТ СН'!$F$26</f>
        <v>2032.0417458400002</v>
      </c>
      <c r="I56" s="36">
        <f>SUMIFS(СВЦЭМ!$D$39:$D$782,СВЦЭМ!$A$39:$A$782,$A56,СВЦЭМ!$B$39:$B$782,I$47)+'СЕТ СН'!$F$14+СВЦЭМ!$D$10+'СЕТ СН'!$F$6-'СЕТ СН'!$F$26</f>
        <v>1984.0578163999999</v>
      </c>
      <c r="J56" s="36">
        <f>SUMIFS(СВЦЭМ!$D$39:$D$782,СВЦЭМ!$A$39:$A$782,$A56,СВЦЭМ!$B$39:$B$782,J$47)+'СЕТ СН'!$F$14+СВЦЭМ!$D$10+'СЕТ СН'!$F$6-'СЕТ СН'!$F$26</f>
        <v>1904.6986725800002</v>
      </c>
      <c r="K56" s="36">
        <f>SUMIFS(СВЦЭМ!$D$39:$D$782,СВЦЭМ!$A$39:$A$782,$A56,СВЦЭМ!$B$39:$B$782,K$47)+'СЕТ СН'!$F$14+СВЦЭМ!$D$10+'СЕТ СН'!$F$6-'СЕТ СН'!$F$26</f>
        <v>1845.2948231800001</v>
      </c>
      <c r="L56" s="36">
        <f>SUMIFS(СВЦЭМ!$D$39:$D$782,СВЦЭМ!$A$39:$A$782,$A56,СВЦЭМ!$B$39:$B$782,L$47)+'СЕТ СН'!$F$14+СВЦЭМ!$D$10+'СЕТ СН'!$F$6-'СЕТ СН'!$F$26</f>
        <v>1794.6475175</v>
      </c>
      <c r="M56" s="36">
        <f>SUMIFS(СВЦЭМ!$D$39:$D$782,СВЦЭМ!$A$39:$A$782,$A56,СВЦЭМ!$B$39:$B$782,M$47)+'СЕТ СН'!$F$14+СВЦЭМ!$D$10+'СЕТ СН'!$F$6-'СЕТ СН'!$F$26</f>
        <v>1791.6793303600002</v>
      </c>
      <c r="N56" s="36">
        <f>SUMIFS(СВЦЭМ!$D$39:$D$782,СВЦЭМ!$A$39:$A$782,$A56,СВЦЭМ!$B$39:$B$782,N$47)+'СЕТ СН'!$F$14+СВЦЭМ!$D$10+'СЕТ СН'!$F$6-'СЕТ СН'!$F$26</f>
        <v>1831.6126887</v>
      </c>
      <c r="O56" s="36">
        <f>SUMIFS(СВЦЭМ!$D$39:$D$782,СВЦЭМ!$A$39:$A$782,$A56,СВЦЭМ!$B$39:$B$782,O$47)+'СЕТ СН'!$F$14+СВЦЭМ!$D$10+'СЕТ СН'!$F$6-'СЕТ СН'!$F$26</f>
        <v>1860.8097343899999</v>
      </c>
      <c r="P56" s="36">
        <f>SUMIFS(СВЦЭМ!$D$39:$D$782,СВЦЭМ!$A$39:$A$782,$A56,СВЦЭМ!$B$39:$B$782,P$47)+'СЕТ СН'!$F$14+СВЦЭМ!$D$10+'СЕТ СН'!$F$6-'СЕТ СН'!$F$26</f>
        <v>1837.81924622</v>
      </c>
      <c r="Q56" s="36">
        <f>SUMIFS(СВЦЭМ!$D$39:$D$782,СВЦЭМ!$A$39:$A$782,$A56,СВЦЭМ!$B$39:$B$782,Q$47)+'СЕТ СН'!$F$14+СВЦЭМ!$D$10+'СЕТ СН'!$F$6-'СЕТ СН'!$F$26</f>
        <v>1870.4082188000002</v>
      </c>
      <c r="R56" s="36">
        <f>SUMIFS(СВЦЭМ!$D$39:$D$782,СВЦЭМ!$A$39:$A$782,$A56,СВЦЭМ!$B$39:$B$782,R$47)+'СЕТ СН'!$F$14+СВЦЭМ!$D$10+'СЕТ СН'!$F$6-'СЕТ СН'!$F$26</f>
        <v>1873.1187994900001</v>
      </c>
      <c r="S56" s="36">
        <f>SUMIFS(СВЦЭМ!$D$39:$D$782,СВЦЭМ!$A$39:$A$782,$A56,СВЦЭМ!$B$39:$B$782,S$47)+'СЕТ СН'!$F$14+СВЦЭМ!$D$10+'СЕТ СН'!$F$6-'СЕТ СН'!$F$26</f>
        <v>1867.1484863300002</v>
      </c>
      <c r="T56" s="36">
        <f>SUMIFS(СВЦЭМ!$D$39:$D$782,СВЦЭМ!$A$39:$A$782,$A56,СВЦЭМ!$B$39:$B$782,T$47)+'СЕТ СН'!$F$14+СВЦЭМ!$D$10+'СЕТ СН'!$F$6-'СЕТ СН'!$F$26</f>
        <v>1831.8333471699998</v>
      </c>
      <c r="U56" s="36">
        <f>SUMIFS(СВЦЭМ!$D$39:$D$782,СВЦЭМ!$A$39:$A$782,$A56,СВЦЭМ!$B$39:$B$782,U$47)+'СЕТ СН'!$F$14+СВЦЭМ!$D$10+'СЕТ СН'!$F$6-'СЕТ СН'!$F$26</f>
        <v>1827.9606514500001</v>
      </c>
      <c r="V56" s="36">
        <f>SUMIFS(СВЦЭМ!$D$39:$D$782,СВЦЭМ!$A$39:$A$782,$A56,СВЦЭМ!$B$39:$B$782,V$47)+'СЕТ СН'!$F$14+СВЦЭМ!$D$10+'СЕТ СН'!$F$6-'СЕТ СН'!$F$26</f>
        <v>1781.72719964</v>
      </c>
      <c r="W56" s="36">
        <f>SUMIFS(СВЦЭМ!$D$39:$D$782,СВЦЭМ!$A$39:$A$782,$A56,СВЦЭМ!$B$39:$B$782,W$47)+'СЕТ СН'!$F$14+СВЦЭМ!$D$10+'СЕТ СН'!$F$6-'СЕТ СН'!$F$26</f>
        <v>1745.7438204700002</v>
      </c>
      <c r="X56" s="36">
        <f>SUMIFS(СВЦЭМ!$D$39:$D$782,СВЦЭМ!$A$39:$A$782,$A56,СВЦЭМ!$B$39:$B$782,X$47)+'СЕТ СН'!$F$14+СВЦЭМ!$D$10+'СЕТ СН'!$F$6-'СЕТ СН'!$F$26</f>
        <v>1789.3820605999999</v>
      </c>
      <c r="Y56" s="36">
        <f>SUMIFS(СВЦЭМ!$D$39:$D$782,СВЦЭМ!$A$39:$A$782,$A56,СВЦЭМ!$B$39:$B$782,Y$47)+'СЕТ СН'!$F$14+СВЦЭМ!$D$10+'СЕТ СН'!$F$6-'СЕТ СН'!$F$26</f>
        <v>1862.2408942900001</v>
      </c>
    </row>
    <row r="57" spans="1:25" ht="15.75" x14ac:dyDescent="0.2">
      <c r="A57" s="35">
        <f t="shared" si="1"/>
        <v>45422</v>
      </c>
      <c r="B57" s="36">
        <f>SUMIFS(СВЦЭМ!$D$39:$D$782,СВЦЭМ!$A$39:$A$782,$A57,СВЦЭМ!$B$39:$B$782,B$47)+'СЕТ СН'!$F$14+СВЦЭМ!$D$10+'СЕТ СН'!$F$6-'СЕТ СН'!$F$26</f>
        <v>1965.0298704800002</v>
      </c>
      <c r="C57" s="36">
        <f>SUMIFS(СВЦЭМ!$D$39:$D$782,СВЦЭМ!$A$39:$A$782,$A57,СВЦЭМ!$B$39:$B$782,C$47)+'СЕТ СН'!$F$14+СВЦЭМ!$D$10+'СЕТ СН'!$F$6-'СЕТ СН'!$F$26</f>
        <v>2020.4979536800001</v>
      </c>
      <c r="D57" s="36">
        <f>SUMIFS(СВЦЭМ!$D$39:$D$782,СВЦЭМ!$A$39:$A$782,$A57,СВЦЭМ!$B$39:$B$782,D$47)+'СЕТ СН'!$F$14+СВЦЭМ!$D$10+'СЕТ СН'!$F$6-'СЕТ СН'!$F$26</f>
        <v>2046.65526133</v>
      </c>
      <c r="E57" s="36">
        <f>SUMIFS(СВЦЭМ!$D$39:$D$782,СВЦЭМ!$A$39:$A$782,$A57,СВЦЭМ!$B$39:$B$782,E$47)+'СЕТ СН'!$F$14+СВЦЭМ!$D$10+'СЕТ СН'!$F$6-'СЕТ СН'!$F$26</f>
        <v>2075.9536124699998</v>
      </c>
      <c r="F57" s="36">
        <f>SUMIFS(СВЦЭМ!$D$39:$D$782,СВЦЭМ!$A$39:$A$782,$A57,СВЦЭМ!$B$39:$B$782,F$47)+'СЕТ СН'!$F$14+СВЦЭМ!$D$10+'СЕТ СН'!$F$6-'СЕТ СН'!$F$26</f>
        <v>2075.0572915500002</v>
      </c>
      <c r="G57" s="36">
        <f>SUMIFS(СВЦЭМ!$D$39:$D$782,СВЦЭМ!$A$39:$A$782,$A57,СВЦЭМ!$B$39:$B$782,G$47)+'СЕТ СН'!$F$14+СВЦЭМ!$D$10+'СЕТ СН'!$F$6-'СЕТ СН'!$F$26</f>
        <v>2077.4036448400002</v>
      </c>
      <c r="H57" s="36">
        <f>SUMIFS(СВЦЭМ!$D$39:$D$782,СВЦЭМ!$A$39:$A$782,$A57,СВЦЭМ!$B$39:$B$782,H$47)+'СЕТ СН'!$F$14+СВЦЭМ!$D$10+'СЕТ СН'!$F$6-'СЕТ СН'!$F$26</f>
        <v>2039.0974100200001</v>
      </c>
      <c r="I57" s="36">
        <f>SUMIFS(СВЦЭМ!$D$39:$D$782,СВЦЭМ!$A$39:$A$782,$A57,СВЦЭМ!$B$39:$B$782,I$47)+'СЕТ СН'!$F$14+СВЦЭМ!$D$10+'СЕТ СН'!$F$6-'СЕТ СН'!$F$26</f>
        <v>1994.3108257700001</v>
      </c>
      <c r="J57" s="36">
        <f>SUMIFS(СВЦЭМ!$D$39:$D$782,СВЦЭМ!$A$39:$A$782,$A57,СВЦЭМ!$B$39:$B$782,J$47)+'СЕТ СН'!$F$14+СВЦЭМ!$D$10+'СЕТ СН'!$F$6-'СЕТ СН'!$F$26</f>
        <v>1913.9531291200001</v>
      </c>
      <c r="K57" s="36">
        <f>SUMIFS(СВЦЭМ!$D$39:$D$782,СВЦЭМ!$A$39:$A$782,$A57,СВЦЭМ!$B$39:$B$782,K$47)+'СЕТ СН'!$F$14+СВЦЭМ!$D$10+'СЕТ СН'!$F$6-'СЕТ СН'!$F$26</f>
        <v>1852.3774057700002</v>
      </c>
      <c r="L57" s="36">
        <f>SUMIFS(СВЦЭМ!$D$39:$D$782,СВЦЭМ!$A$39:$A$782,$A57,СВЦЭМ!$B$39:$B$782,L$47)+'СЕТ СН'!$F$14+СВЦЭМ!$D$10+'СЕТ СН'!$F$6-'СЕТ СН'!$F$26</f>
        <v>1807.4548466900001</v>
      </c>
      <c r="M57" s="36">
        <f>SUMIFS(СВЦЭМ!$D$39:$D$782,СВЦЭМ!$A$39:$A$782,$A57,СВЦЭМ!$B$39:$B$782,M$47)+'СЕТ СН'!$F$14+СВЦЭМ!$D$10+'СЕТ СН'!$F$6-'СЕТ СН'!$F$26</f>
        <v>1808.67576224</v>
      </c>
      <c r="N57" s="36">
        <f>SUMIFS(СВЦЭМ!$D$39:$D$782,СВЦЭМ!$A$39:$A$782,$A57,СВЦЭМ!$B$39:$B$782,N$47)+'СЕТ СН'!$F$14+СВЦЭМ!$D$10+'СЕТ СН'!$F$6-'СЕТ СН'!$F$26</f>
        <v>1823.3195599400001</v>
      </c>
      <c r="O57" s="36">
        <f>SUMIFS(СВЦЭМ!$D$39:$D$782,СВЦЭМ!$A$39:$A$782,$A57,СВЦЭМ!$B$39:$B$782,O$47)+'СЕТ СН'!$F$14+СВЦЭМ!$D$10+'СЕТ СН'!$F$6-'СЕТ СН'!$F$26</f>
        <v>1834.2256882199999</v>
      </c>
      <c r="P57" s="36">
        <f>SUMIFS(СВЦЭМ!$D$39:$D$782,СВЦЭМ!$A$39:$A$782,$A57,СВЦЭМ!$B$39:$B$782,P$47)+'СЕТ СН'!$F$14+СВЦЭМ!$D$10+'СЕТ СН'!$F$6-'СЕТ СН'!$F$26</f>
        <v>1841.0769845899999</v>
      </c>
      <c r="Q57" s="36">
        <f>SUMIFS(СВЦЭМ!$D$39:$D$782,СВЦЭМ!$A$39:$A$782,$A57,СВЦЭМ!$B$39:$B$782,Q$47)+'СЕТ СН'!$F$14+СВЦЭМ!$D$10+'СЕТ СН'!$F$6-'СЕТ СН'!$F$26</f>
        <v>1872.3484505299998</v>
      </c>
      <c r="R57" s="36">
        <f>SUMIFS(СВЦЭМ!$D$39:$D$782,СВЦЭМ!$A$39:$A$782,$A57,СВЦЭМ!$B$39:$B$782,R$47)+'СЕТ СН'!$F$14+СВЦЭМ!$D$10+'СЕТ СН'!$F$6-'СЕТ СН'!$F$26</f>
        <v>1887.86681039</v>
      </c>
      <c r="S57" s="36">
        <f>SUMIFS(СВЦЭМ!$D$39:$D$782,СВЦЭМ!$A$39:$A$782,$A57,СВЦЭМ!$B$39:$B$782,S$47)+'СЕТ СН'!$F$14+СВЦЭМ!$D$10+'СЕТ СН'!$F$6-'СЕТ СН'!$F$26</f>
        <v>1883.3523154300001</v>
      </c>
      <c r="T57" s="36">
        <f>SUMIFS(СВЦЭМ!$D$39:$D$782,СВЦЭМ!$A$39:$A$782,$A57,СВЦЭМ!$B$39:$B$782,T$47)+'СЕТ СН'!$F$14+СВЦЭМ!$D$10+'СЕТ СН'!$F$6-'СЕТ СН'!$F$26</f>
        <v>1851.3343301499999</v>
      </c>
      <c r="U57" s="36">
        <f>SUMIFS(СВЦЭМ!$D$39:$D$782,СВЦЭМ!$A$39:$A$782,$A57,СВЦЭМ!$B$39:$B$782,U$47)+'СЕТ СН'!$F$14+СВЦЭМ!$D$10+'СЕТ СН'!$F$6-'СЕТ СН'!$F$26</f>
        <v>1831.4891521999998</v>
      </c>
      <c r="V57" s="36">
        <f>SUMIFS(СВЦЭМ!$D$39:$D$782,СВЦЭМ!$A$39:$A$782,$A57,СВЦЭМ!$B$39:$B$782,V$47)+'СЕТ СН'!$F$14+СВЦЭМ!$D$10+'СЕТ СН'!$F$6-'СЕТ СН'!$F$26</f>
        <v>1794.6025298899999</v>
      </c>
      <c r="W57" s="36">
        <f>SUMIFS(СВЦЭМ!$D$39:$D$782,СВЦЭМ!$A$39:$A$782,$A57,СВЦЭМ!$B$39:$B$782,W$47)+'СЕТ СН'!$F$14+СВЦЭМ!$D$10+'СЕТ СН'!$F$6-'СЕТ СН'!$F$26</f>
        <v>1787.7612309300002</v>
      </c>
      <c r="X57" s="36">
        <f>SUMIFS(СВЦЭМ!$D$39:$D$782,СВЦЭМ!$A$39:$A$782,$A57,СВЦЭМ!$B$39:$B$782,X$47)+'СЕТ СН'!$F$14+СВЦЭМ!$D$10+'СЕТ СН'!$F$6-'СЕТ СН'!$F$26</f>
        <v>1824.0233106999999</v>
      </c>
      <c r="Y57" s="36">
        <f>SUMIFS(СВЦЭМ!$D$39:$D$782,СВЦЭМ!$A$39:$A$782,$A57,СВЦЭМ!$B$39:$B$782,Y$47)+'СЕТ СН'!$F$14+СВЦЭМ!$D$10+'СЕТ СН'!$F$6-'СЕТ СН'!$F$26</f>
        <v>1878.3985667900001</v>
      </c>
    </row>
    <row r="58" spans="1:25" ht="15.75" x14ac:dyDescent="0.2">
      <c r="A58" s="35">
        <f t="shared" si="1"/>
        <v>45423</v>
      </c>
      <c r="B58" s="36">
        <f>SUMIFS(СВЦЭМ!$D$39:$D$782,СВЦЭМ!$A$39:$A$782,$A58,СВЦЭМ!$B$39:$B$782,B$47)+'СЕТ СН'!$F$14+СВЦЭМ!$D$10+'СЕТ СН'!$F$6-'СЕТ СН'!$F$26</f>
        <v>1925.8938416199999</v>
      </c>
      <c r="C58" s="36">
        <f>SUMIFS(СВЦЭМ!$D$39:$D$782,СВЦЭМ!$A$39:$A$782,$A58,СВЦЭМ!$B$39:$B$782,C$47)+'СЕТ СН'!$F$14+СВЦЭМ!$D$10+'СЕТ СН'!$F$6-'СЕТ СН'!$F$26</f>
        <v>2026.33195944</v>
      </c>
      <c r="D58" s="36">
        <f>SUMIFS(СВЦЭМ!$D$39:$D$782,СВЦЭМ!$A$39:$A$782,$A58,СВЦЭМ!$B$39:$B$782,D$47)+'СЕТ СН'!$F$14+СВЦЭМ!$D$10+'СЕТ СН'!$F$6-'СЕТ СН'!$F$26</f>
        <v>2054.1643317500002</v>
      </c>
      <c r="E58" s="36">
        <f>SUMIFS(СВЦЭМ!$D$39:$D$782,СВЦЭМ!$A$39:$A$782,$A58,СВЦЭМ!$B$39:$B$782,E$47)+'СЕТ СН'!$F$14+СВЦЭМ!$D$10+'СЕТ СН'!$F$6-'СЕТ СН'!$F$26</f>
        <v>2069.2667823500001</v>
      </c>
      <c r="F58" s="36">
        <f>SUMIFS(СВЦЭМ!$D$39:$D$782,СВЦЭМ!$A$39:$A$782,$A58,СВЦЭМ!$B$39:$B$782,F$47)+'СЕТ СН'!$F$14+СВЦЭМ!$D$10+'СЕТ СН'!$F$6-'СЕТ СН'!$F$26</f>
        <v>2084.11891173</v>
      </c>
      <c r="G58" s="36">
        <f>SUMIFS(СВЦЭМ!$D$39:$D$782,СВЦЭМ!$A$39:$A$782,$A58,СВЦЭМ!$B$39:$B$782,G$47)+'СЕТ СН'!$F$14+СВЦЭМ!$D$10+'СЕТ СН'!$F$6-'СЕТ СН'!$F$26</f>
        <v>2070.5735681000001</v>
      </c>
      <c r="H58" s="36">
        <f>SUMIFS(СВЦЭМ!$D$39:$D$782,СВЦЭМ!$A$39:$A$782,$A58,СВЦЭМ!$B$39:$B$782,H$47)+'СЕТ СН'!$F$14+СВЦЭМ!$D$10+'СЕТ СН'!$F$6-'СЕТ СН'!$F$26</f>
        <v>2035.0800753899998</v>
      </c>
      <c r="I58" s="36">
        <f>SUMIFS(СВЦЭМ!$D$39:$D$782,СВЦЭМ!$A$39:$A$782,$A58,СВЦЭМ!$B$39:$B$782,I$47)+'СЕТ СН'!$F$14+СВЦЭМ!$D$10+'СЕТ СН'!$F$6-'СЕТ СН'!$F$26</f>
        <v>2002.0824540600001</v>
      </c>
      <c r="J58" s="36">
        <f>SUMIFS(СВЦЭМ!$D$39:$D$782,СВЦЭМ!$A$39:$A$782,$A58,СВЦЭМ!$B$39:$B$782,J$47)+'СЕТ СН'!$F$14+СВЦЭМ!$D$10+'СЕТ СН'!$F$6-'СЕТ СН'!$F$26</f>
        <v>1920.7388918500001</v>
      </c>
      <c r="K58" s="36">
        <f>SUMIFS(СВЦЭМ!$D$39:$D$782,СВЦЭМ!$A$39:$A$782,$A58,СВЦЭМ!$B$39:$B$782,K$47)+'СЕТ СН'!$F$14+СВЦЭМ!$D$10+'СЕТ СН'!$F$6-'СЕТ СН'!$F$26</f>
        <v>1880.2129692500002</v>
      </c>
      <c r="L58" s="36">
        <f>SUMIFS(СВЦЭМ!$D$39:$D$782,СВЦЭМ!$A$39:$A$782,$A58,СВЦЭМ!$B$39:$B$782,L$47)+'СЕТ СН'!$F$14+СВЦЭМ!$D$10+'СЕТ СН'!$F$6-'СЕТ СН'!$F$26</f>
        <v>1846.23198125</v>
      </c>
      <c r="M58" s="36">
        <f>SUMIFS(СВЦЭМ!$D$39:$D$782,СВЦЭМ!$A$39:$A$782,$A58,СВЦЭМ!$B$39:$B$782,M$47)+'СЕТ СН'!$F$14+СВЦЭМ!$D$10+'СЕТ СН'!$F$6-'СЕТ СН'!$F$26</f>
        <v>1849.0297862299999</v>
      </c>
      <c r="N58" s="36">
        <f>SUMIFS(СВЦЭМ!$D$39:$D$782,СВЦЭМ!$A$39:$A$782,$A58,СВЦЭМ!$B$39:$B$782,N$47)+'СЕТ СН'!$F$14+СВЦЭМ!$D$10+'СЕТ СН'!$F$6-'СЕТ СН'!$F$26</f>
        <v>1861.8942727499998</v>
      </c>
      <c r="O58" s="36">
        <f>SUMIFS(СВЦЭМ!$D$39:$D$782,СВЦЭМ!$A$39:$A$782,$A58,СВЦЭМ!$B$39:$B$782,O$47)+'СЕТ СН'!$F$14+СВЦЭМ!$D$10+'СЕТ СН'!$F$6-'СЕТ СН'!$F$26</f>
        <v>1880.99974479</v>
      </c>
      <c r="P58" s="36">
        <f>SUMIFS(СВЦЭМ!$D$39:$D$782,СВЦЭМ!$A$39:$A$782,$A58,СВЦЭМ!$B$39:$B$782,P$47)+'СЕТ СН'!$F$14+СВЦЭМ!$D$10+'СЕТ СН'!$F$6-'СЕТ СН'!$F$26</f>
        <v>1897.05878553</v>
      </c>
      <c r="Q58" s="36">
        <f>SUMIFS(СВЦЭМ!$D$39:$D$782,СВЦЭМ!$A$39:$A$782,$A58,СВЦЭМ!$B$39:$B$782,Q$47)+'СЕТ СН'!$F$14+СВЦЭМ!$D$10+'СЕТ СН'!$F$6-'СЕТ СН'!$F$26</f>
        <v>1912.3214107600002</v>
      </c>
      <c r="R58" s="36">
        <f>SUMIFS(СВЦЭМ!$D$39:$D$782,СВЦЭМ!$A$39:$A$782,$A58,СВЦЭМ!$B$39:$B$782,R$47)+'СЕТ СН'!$F$14+СВЦЭМ!$D$10+'СЕТ СН'!$F$6-'СЕТ СН'!$F$26</f>
        <v>1917.8565122999998</v>
      </c>
      <c r="S58" s="36">
        <f>SUMIFS(СВЦЭМ!$D$39:$D$782,СВЦЭМ!$A$39:$A$782,$A58,СВЦЭМ!$B$39:$B$782,S$47)+'СЕТ СН'!$F$14+СВЦЭМ!$D$10+'СЕТ СН'!$F$6-'СЕТ СН'!$F$26</f>
        <v>1906.71203148</v>
      </c>
      <c r="T58" s="36">
        <f>SUMIFS(СВЦЭМ!$D$39:$D$782,СВЦЭМ!$A$39:$A$782,$A58,СВЦЭМ!$B$39:$B$782,T$47)+'СЕТ СН'!$F$14+СВЦЭМ!$D$10+'СЕТ СН'!$F$6-'СЕТ СН'!$F$26</f>
        <v>1892.4745334700001</v>
      </c>
      <c r="U58" s="36">
        <f>SUMIFS(СВЦЭМ!$D$39:$D$782,СВЦЭМ!$A$39:$A$782,$A58,СВЦЭМ!$B$39:$B$782,U$47)+'СЕТ СН'!$F$14+СВЦЭМ!$D$10+'СЕТ СН'!$F$6-'СЕТ СН'!$F$26</f>
        <v>1882.4815606699999</v>
      </c>
      <c r="V58" s="36">
        <f>SUMIFS(СВЦЭМ!$D$39:$D$782,СВЦЭМ!$A$39:$A$782,$A58,СВЦЭМ!$B$39:$B$782,V$47)+'СЕТ СН'!$F$14+СВЦЭМ!$D$10+'СЕТ СН'!$F$6-'СЕТ СН'!$F$26</f>
        <v>1847.75782054</v>
      </c>
      <c r="W58" s="36">
        <f>SUMIFS(СВЦЭМ!$D$39:$D$782,СВЦЭМ!$A$39:$A$782,$A58,СВЦЭМ!$B$39:$B$782,W$47)+'СЕТ СН'!$F$14+СВЦЭМ!$D$10+'СЕТ СН'!$F$6-'СЕТ СН'!$F$26</f>
        <v>1830.9377197700001</v>
      </c>
      <c r="X58" s="36">
        <f>SUMIFS(СВЦЭМ!$D$39:$D$782,СВЦЭМ!$A$39:$A$782,$A58,СВЦЭМ!$B$39:$B$782,X$47)+'СЕТ СН'!$F$14+СВЦЭМ!$D$10+'СЕТ СН'!$F$6-'СЕТ СН'!$F$26</f>
        <v>1858.0276700999998</v>
      </c>
      <c r="Y58" s="36">
        <f>SUMIFS(СВЦЭМ!$D$39:$D$782,СВЦЭМ!$A$39:$A$782,$A58,СВЦЭМ!$B$39:$B$782,Y$47)+'СЕТ СН'!$F$14+СВЦЭМ!$D$10+'СЕТ СН'!$F$6-'СЕТ СН'!$F$26</f>
        <v>1915.0795653300002</v>
      </c>
    </row>
    <row r="59" spans="1:25" ht="15.75" x14ac:dyDescent="0.2">
      <c r="A59" s="35">
        <f t="shared" si="1"/>
        <v>45424</v>
      </c>
      <c r="B59" s="36">
        <f>SUMIFS(СВЦЭМ!$D$39:$D$782,СВЦЭМ!$A$39:$A$782,$A59,СВЦЭМ!$B$39:$B$782,B$47)+'СЕТ СН'!$F$14+СВЦЭМ!$D$10+'СЕТ СН'!$F$6-'СЕТ СН'!$F$26</f>
        <v>2000.39162627</v>
      </c>
      <c r="C59" s="36">
        <f>SUMIFS(СВЦЭМ!$D$39:$D$782,СВЦЭМ!$A$39:$A$782,$A59,СВЦЭМ!$B$39:$B$782,C$47)+'СЕТ СН'!$F$14+СВЦЭМ!$D$10+'СЕТ СН'!$F$6-'СЕТ СН'!$F$26</f>
        <v>2046.10557139</v>
      </c>
      <c r="D59" s="36">
        <f>SUMIFS(СВЦЭМ!$D$39:$D$782,СВЦЭМ!$A$39:$A$782,$A59,СВЦЭМ!$B$39:$B$782,D$47)+'СЕТ СН'!$F$14+СВЦЭМ!$D$10+'СЕТ СН'!$F$6-'СЕТ СН'!$F$26</f>
        <v>2075.4291352300002</v>
      </c>
      <c r="E59" s="36">
        <f>SUMIFS(СВЦЭМ!$D$39:$D$782,СВЦЭМ!$A$39:$A$782,$A59,СВЦЭМ!$B$39:$B$782,E$47)+'СЕТ СН'!$F$14+СВЦЭМ!$D$10+'СЕТ СН'!$F$6-'СЕТ СН'!$F$26</f>
        <v>2099.3160540899999</v>
      </c>
      <c r="F59" s="36">
        <f>SUMIFS(СВЦЭМ!$D$39:$D$782,СВЦЭМ!$A$39:$A$782,$A59,СВЦЭМ!$B$39:$B$782,F$47)+'СЕТ СН'!$F$14+СВЦЭМ!$D$10+'СЕТ СН'!$F$6-'СЕТ СН'!$F$26</f>
        <v>2112.2369288099999</v>
      </c>
      <c r="G59" s="36">
        <f>SUMIFS(СВЦЭМ!$D$39:$D$782,СВЦЭМ!$A$39:$A$782,$A59,СВЦЭМ!$B$39:$B$782,G$47)+'СЕТ СН'!$F$14+СВЦЭМ!$D$10+'СЕТ СН'!$F$6-'СЕТ СН'!$F$26</f>
        <v>2092.6564291700001</v>
      </c>
      <c r="H59" s="36">
        <f>SUMIFS(СВЦЭМ!$D$39:$D$782,СВЦЭМ!$A$39:$A$782,$A59,СВЦЭМ!$B$39:$B$782,H$47)+'СЕТ СН'!$F$14+СВЦЭМ!$D$10+'СЕТ СН'!$F$6-'СЕТ СН'!$F$26</f>
        <v>2068.2916659100001</v>
      </c>
      <c r="I59" s="36">
        <f>SUMIFS(СВЦЭМ!$D$39:$D$782,СВЦЭМ!$A$39:$A$782,$A59,СВЦЭМ!$B$39:$B$782,I$47)+'СЕТ СН'!$F$14+СВЦЭМ!$D$10+'СЕТ СН'!$F$6-'СЕТ СН'!$F$26</f>
        <v>2033.5766215600001</v>
      </c>
      <c r="J59" s="36">
        <f>SUMIFS(СВЦЭМ!$D$39:$D$782,СВЦЭМ!$A$39:$A$782,$A59,СВЦЭМ!$B$39:$B$782,J$47)+'СЕТ СН'!$F$14+СВЦЭМ!$D$10+'СЕТ СН'!$F$6-'СЕТ СН'!$F$26</f>
        <v>1947.1997871899998</v>
      </c>
      <c r="K59" s="36">
        <f>SUMIFS(СВЦЭМ!$D$39:$D$782,СВЦЭМ!$A$39:$A$782,$A59,СВЦЭМ!$B$39:$B$782,K$47)+'СЕТ СН'!$F$14+СВЦЭМ!$D$10+'СЕТ СН'!$F$6-'СЕТ СН'!$F$26</f>
        <v>1866.0811900100002</v>
      </c>
      <c r="L59" s="36">
        <f>SUMIFS(СВЦЭМ!$D$39:$D$782,СВЦЭМ!$A$39:$A$782,$A59,СВЦЭМ!$B$39:$B$782,L$47)+'СЕТ СН'!$F$14+СВЦЭМ!$D$10+'СЕТ СН'!$F$6-'СЕТ СН'!$F$26</f>
        <v>1845.81631307</v>
      </c>
      <c r="M59" s="36">
        <f>SUMIFS(СВЦЭМ!$D$39:$D$782,СВЦЭМ!$A$39:$A$782,$A59,СВЦЭМ!$B$39:$B$782,M$47)+'СЕТ СН'!$F$14+СВЦЭМ!$D$10+'СЕТ СН'!$F$6-'СЕТ СН'!$F$26</f>
        <v>1840.3097855800002</v>
      </c>
      <c r="N59" s="36">
        <f>SUMIFS(СВЦЭМ!$D$39:$D$782,СВЦЭМ!$A$39:$A$782,$A59,СВЦЭМ!$B$39:$B$782,N$47)+'СЕТ СН'!$F$14+СВЦЭМ!$D$10+'СЕТ СН'!$F$6-'СЕТ СН'!$F$26</f>
        <v>1854.1739996000001</v>
      </c>
      <c r="O59" s="36">
        <f>SUMIFS(СВЦЭМ!$D$39:$D$782,СВЦЭМ!$A$39:$A$782,$A59,СВЦЭМ!$B$39:$B$782,O$47)+'СЕТ СН'!$F$14+СВЦЭМ!$D$10+'СЕТ СН'!$F$6-'СЕТ СН'!$F$26</f>
        <v>1882.4187536499999</v>
      </c>
      <c r="P59" s="36">
        <f>SUMIFS(СВЦЭМ!$D$39:$D$782,СВЦЭМ!$A$39:$A$782,$A59,СВЦЭМ!$B$39:$B$782,P$47)+'СЕТ СН'!$F$14+СВЦЭМ!$D$10+'СЕТ СН'!$F$6-'СЕТ СН'!$F$26</f>
        <v>1897.1032830300001</v>
      </c>
      <c r="Q59" s="36">
        <f>SUMIFS(СВЦЭМ!$D$39:$D$782,СВЦЭМ!$A$39:$A$782,$A59,СВЦЭМ!$B$39:$B$782,Q$47)+'СЕТ СН'!$F$14+СВЦЭМ!$D$10+'СЕТ СН'!$F$6-'СЕТ СН'!$F$26</f>
        <v>1920.6895170600001</v>
      </c>
      <c r="R59" s="36">
        <f>SUMIFS(СВЦЭМ!$D$39:$D$782,СВЦЭМ!$A$39:$A$782,$A59,СВЦЭМ!$B$39:$B$782,R$47)+'СЕТ СН'!$F$14+СВЦЭМ!$D$10+'СЕТ СН'!$F$6-'СЕТ СН'!$F$26</f>
        <v>1936.4727762900002</v>
      </c>
      <c r="S59" s="36">
        <f>SUMIFS(СВЦЭМ!$D$39:$D$782,СВЦЭМ!$A$39:$A$782,$A59,СВЦЭМ!$B$39:$B$782,S$47)+'СЕТ СН'!$F$14+СВЦЭМ!$D$10+'СЕТ СН'!$F$6-'СЕТ СН'!$F$26</f>
        <v>1922.9114672400001</v>
      </c>
      <c r="T59" s="36">
        <f>SUMIFS(СВЦЭМ!$D$39:$D$782,СВЦЭМ!$A$39:$A$782,$A59,СВЦЭМ!$B$39:$B$782,T$47)+'СЕТ СН'!$F$14+СВЦЭМ!$D$10+'СЕТ СН'!$F$6-'СЕТ СН'!$F$26</f>
        <v>1880.8983266700002</v>
      </c>
      <c r="U59" s="36">
        <f>SUMIFS(СВЦЭМ!$D$39:$D$782,СВЦЭМ!$A$39:$A$782,$A59,СВЦЭМ!$B$39:$B$782,U$47)+'СЕТ СН'!$F$14+СВЦЭМ!$D$10+'СЕТ СН'!$F$6-'СЕТ СН'!$F$26</f>
        <v>1814.5701874699998</v>
      </c>
      <c r="V59" s="36">
        <f>SUMIFS(СВЦЭМ!$D$39:$D$782,СВЦЭМ!$A$39:$A$782,$A59,СВЦЭМ!$B$39:$B$782,V$47)+'СЕТ СН'!$F$14+СВЦЭМ!$D$10+'СЕТ СН'!$F$6-'СЕТ СН'!$F$26</f>
        <v>1774.3174192699998</v>
      </c>
      <c r="W59" s="36">
        <f>SUMIFS(СВЦЭМ!$D$39:$D$782,СВЦЭМ!$A$39:$A$782,$A59,СВЦЭМ!$B$39:$B$782,W$47)+'СЕТ СН'!$F$14+СВЦЭМ!$D$10+'СЕТ СН'!$F$6-'СЕТ СН'!$F$26</f>
        <v>1748.17619358</v>
      </c>
      <c r="X59" s="36">
        <f>SUMIFS(СВЦЭМ!$D$39:$D$782,СВЦЭМ!$A$39:$A$782,$A59,СВЦЭМ!$B$39:$B$782,X$47)+'СЕТ СН'!$F$14+СВЦЭМ!$D$10+'СЕТ СН'!$F$6-'СЕТ СН'!$F$26</f>
        <v>1790.8640629000001</v>
      </c>
      <c r="Y59" s="36">
        <f>SUMIFS(СВЦЭМ!$D$39:$D$782,СВЦЭМ!$A$39:$A$782,$A59,СВЦЭМ!$B$39:$B$782,Y$47)+'СЕТ СН'!$F$14+СВЦЭМ!$D$10+'СЕТ СН'!$F$6-'СЕТ СН'!$F$26</f>
        <v>1839.1356017200001</v>
      </c>
    </row>
    <row r="60" spans="1:25" ht="15.75" x14ac:dyDescent="0.2">
      <c r="A60" s="35">
        <f t="shared" si="1"/>
        <v>45425</v>
      </c>
      <c r="B60" s="36">
        <f>SUMIFS(СВЦЭМ!$D$39:$D$782,СВЦЭМ!$A$39:$A$782,$A60,СВЦЭМ!$B$39:$B$782,B$47)+'СЕТ СН'!$F$14+СВЦЭМ!$D$10+'СЕТ СН'!$F$6-'СЕТ СН'!$F$26</f>
        <v>1893.1756405900001</v>
      </c>
      <c r="C60" s="36">
        <f>SUMIFS(СВЦЭМ!$D$39:$D$782,СВЦЭМ!$A$39:$A$782,$A60,СВЦЭМ!$B$39:$B$782,C$47)+'СЕТ СН'!$F$14+СВЦЭМ!$D$10+'СЕТ СН'!$F$6-'СЕТ СН'!$F$26</f>
        <v>1969.8340311100001</v>
      </c>
      <c r="D60" s="36">
        <f>SUMIFS(СВЦЭМ!$D$39:$D$782,СВЦЭМ!$A$39:$A$782,$A60,СВЦЭМ!$B$39:$B$782,D$47)+'СЕТ СН'!$F$14+СВЦЭМ!$D$10+'СЕТ СН'!$F$6-'СЕТ СН'!$F$26</f>
        <v>2023.7810204699999</v>
      </c>
      <c r="E60" s="36">
        <f>SUMIFS(СВЦЭМ!$D$39:$D$782,СВЦЭМ!$A$39:$A$782,$A60,СВЦЭМ!$B$39:$B$782,E$47)+'СЕТ СН'!$F$14+СВЦЭМ!$D$10+'СЕТ СН'!$F$6-'СЕТ СН'!$F$26</f>
        <v>2090.65741832</v>
      </c>
      <c r="F60" s="36">
        <f>SUMIFS(СВЦЭМ!$D$39:$D$782,СВЦЭМ!$A$39:$A$782,$A60,СВЦЭМ!$B$39:$B$782,F$47)+'СЕТ СН'!$F$14+СВЦЭМ!$D$10+'СЕТ СН'!$F$6-'СЕТ СН'!$F$26</f>
        <v>2101.2005325300001</v>
      </c>
      <c r="G60" s="36">
        <f>SUMIFS(СВЦЭМ!$D$39:$D$782,СВЦЭМ!$A$39:$A$782,$A60,СВЦЭМ!$B$39:$B$782,G$47)+'СЕТ СН'!$F$14+СВЦЭМ!$D$10+'СЕТ СН'!$F$6-'СЕТ СН'!$F$26</f>
        <v>2074.9134592599999</v>
      </c>
      <c r="H60" s="36">
        <f>SUMIFS(СВЦЭМ!$D$39:$D$782,СВЦЭМ!$A$39:$A$782,$A60,СВЦЭМ!$B$39:$B$782,H$47)+'СЕТ СН'!$F$14+СВЦЭМ!$D$10+'СЕТ СН'!$F$6-'СЕТ СН'!$F$26</f>
        <v>2023.8998223499998</v>
      </c>
      <c r="I60" s="36">
        <f>SUMIFS(СВЦЭМ!$D$39:$D$782,СВЦЭМ!$A$39:$A$782,$A60,СВЦЭМ!$B$39:$B$782,I$47)+'СЕТ СН'!$F$14+СВЦЭМ!$D$10+'СЕТ СН'!$F$6-'СЕТ СН'!$F$26</f>
        <v>1929.17537034</v>
      </c>
      <c r="J60" s="36">
        <f>SUMIFS(СВЦЭМ!$D$39:$D$782,СВЦЭМ!$A$39:$A$782,$A60,СВЦЭМ!$B$39:$B$782,J$47)+'СЕТ СН'!$F$14+СВЦЭМ!$D$10+'СЕТ СН'!$F$6-'СЕТ СН'!$F$26</f>
        <v>1898.0555726399998</v>
      </c>
      <c r="K60" s="36">
        <f>SUMIFS(СВЦЭМ!$D$39:$D$782,СВЦЭМ!$A$39:$A$782,$A60,СВЦЭМ!$B$39:$B$782,K$47)+'СЕТ СН'!$F$14+СВЦЭМ!$D$10+'СЕТ СН'!$F$6-'СЕТ СН'!$F$26</f>
        <v>1877.0151176600002</v>
      </c>
      <c r="L60" s="36">
        <f>SUMIFS(СВЦЭМ!$D$39:$D$782,СВЦЭМ!$A$39:$A$782,$A60,СВЦЭМ!$B$39:$B$782,L$47)+'СЕТ СН'!$F$14+СВЦЭМ!$D$10+'СЕТ СН'!$F$6-'СЕТ СН'!$F$26</f>
        <v>1846.6368077900001</v>
      </c>
      <c r="M60" s="36">
        <f>SUMIFS(СВЦЭМ!$D$39:$D$782,СВЦЭМ!$A$39:$A$782,$A60,СВЦЭМ!$B$39:$B$782,M$47)+'СЕТ СН'!$F$14+СВЦЭМ!$D$10+'СЕТ СН'!$F$6-'СЕТ СН'!$F$26</f>
        <v>1864.1086675699999</v>
      </c>
      <c r="N60" s="36">
        <f>SUMIFS(СВЦЭМ!$D$39:$D$782,СВЦЭМ!$A$39:$A$782,$A60,СВЦЭМ!$B$39:$B$782,N$47)+'СЕТ СН'!$F$14+СВЦЭМ!$D$10+'СЕТ СН'!$F$6-'СЕТ СН'!$F$26</f>
        <v>1891.8152892500002</v>
      </c>
      <c r="O60" s="36">
        <f>SUMIFS(СВЦЭМ!$D$39:$D$782,СВЦЭМ!$A$39:$A$782,$A60,СВЦЭМ!$B$39:$B$782,O$47)+'СЕТ СН'!$F$14+СВЦЭМ!$D$10+'СЕТ СН'!$F$6-'СЕТ СН'!$F$26</f>
        <v>1897.8039370299998</v>
      </c>
      <c r="P60" s="36">
        <f>SUMIFS(СВЦЭМ!$D$39:$D$782,СВЦЭМ!$A$39:$A$782,$A60,СВЦЭМ!$B$39:$B$782,P$47)+'СЕТ СН'!$F$14+СВЦЭМ!$D$10+'СЕТ СН'!$F$6-'СЕТ СН'!$F$26</f>
        <v>1902.7746496599998</v>
      </c>
      <c r="Q60" s="36">
        <f>SUMIFS(СВЦЭМ!$D$39:$D$782,СВЦЭМ!$A$39:$A$782,$A60,СВЦЭМ!$B$39:$B$782,Q$47)+'СЕТ СН'!$F$14+СВЦЭМ!$D$10+'СЕТ СН'!$F$6-'СЕТ СН'!$F$26</f>
        <v>1930.8035334400001</v>
      </c>
      <c r="R60" s="36">
        <f>SUMIFS(СВЦЭМ!$D$39:$D$782,СВЦЭМ!$A$39:$A$782,$A60,СВЦЭМ!$B$39:$B$782,R$47)+'СЕТ СН'!$F$14+СВЦЭМ!$D$10+'СЕТ СН'!$F$6-'СЕТ СН'!$F$26</f>
        <v>1944.2183212599998</v>
      </c>
      <c r="S60" s="36">
        <f>SUMIFS(СВЦЭМ!$D$39:$D$782,СВЦЭМ!$A$39:$A$782,$A60,СВЦЭМ!$B$39:$B$782,S$47)+'СЕТ СН'!$F$14+СВЦЭМ!$D$10+'СЕТ СН'!$F$6-'СЕТ СН'!$F$26</f>
        <v>1935.1714359000002</v>
      </c>
      <c r="T60" s="36">
        <f>SUMIFS(СВЦЭМ!$D$39:$D$782,СВЦЭМ!$A$39:$A$782,$A60,СВЦЭМ!$B$39:$B$782,T$47)+'СЕТ СН'!$F$14+СВЦЭМ!$D$10+'СЕТ СН'!$F$6-'СЕТ СН'!$F$26</f>
        <v>1900.1991099400002</v>
      </c>
      <c r="U60" s="36">
        <f>SUMIFS(СВЦЭМ!$D$39:$D$782,СВЦЭМ!$A$39:$A$782,$A60,СВЦЭМ!$B$39:$B$782,U$47)+'СЕТ СН'!$F$14+СВЦЭМ!$D$10+'СЕТ СН'!$F$6-'СЕТ СН'!$F$26</f>
        <v>1892.1579972999998</v>
      </c>
      <c r="V60" s="36">
        <f>SUMIFS(СВЦЭМ!$D$39:$D$782,СВЦЭМ!$A$39:$A$782,$A60,СВЦЭМ!$B$39:$B$782,V$47)+'СЕТ СН'!$F$14+СВЦЭМ!$D$10+'СЕТ СН'!$F$6-'СЕТ СН'!$F$26</f>
        <v>1855.37781159</v>
      </c>
      <c r="W60" s="36">
        <f>SUMIFS(СВЦЭМ!$D$39:$D$782,СВЦЭМ!$A$39:$A$782,$A60,СВЦЭМ!$B$39:$B$782,W$47)+'СЕТ СН'!$F$14+СВЦЭМ!$D$10+'СЕТ СН'!$F$6-'СЕТ СН'!$F$26</f>
        <v>1833.3732506599999</v>
      </c>
      <c r="X60" s="36">
        <f>SUMIFS(СВЦЭМ!$D$39:$D$782,СВЦЭМ!$A$39:$A$782,$A60,СВЦЭМ!$B$39:$B$782,X$47)+'СЕТ СН'!$F$14+СВЦЭМ!$D$10+'СЕТ СН'!$F$6-'СЕТ СН'!$F$26</f>
        <v>1872.0199764399999</v>
      </c>
      <c r="Y60" s="36">
        <f>SUMIFS(СВЦЭМ!$D$39:$D$782,СВЦЭМ!$A$39:$A$782,$A60,СВЦЭМ!$B$39:$B$782,Y$47)+'СЕТ СН'!$F$14+СВЦЭМ!$D$10+'СЕТ СН'!$F$6-'СЕТ СН'!$F$26</f>
        <v>1900.8458140299999</v>
      </c>
    </row>
    <row r="61" spans="1:25" ht="15.75" x14ac:dyDescent="0.2">
      <c r="A61" s="35">
        <f t="shared" si="1"/>
        <v>45426</v>
      </c>
      <c r="B61" s="36">
        <f>SUMIFS(СВЦЭМ!$D$39:$D$782,СВЦЭМ!$A$39:$A$782,$A61,СВЦЭМ!$B$39:$B$782,B$47)+'СЕТ СН'!$F$14+СВЦЭМ!$D$10+'СЕТ СН'!$F$6-'СЕТ СН'!$F$26</f>
        <v>2002.0274904900002</v>
      </c>
      <c r="C61" s="36">
        <f>SUMIFS(СВЦЭМ!$D$39:$D$782,СВЦЭМ!$A$39:$A$782,$A61,СВЦЭМ!$B$39:$B$782,C$47)+'СЕТ СН'!$F$14+СВЦЭМ!$D$10+'СЕТ СН'!$F$6-'СЕТ СН'!$F$26</f>
        <v>2055.5937622599999</v>
      </c>
      <c r="D61" s="36">
        <f>SUMIFS(СВЦЭМ!$D$39:$D$782,СВЦЭМ!$A$39:$A$782,$A61,СВЦЭМ!$B$39:$B$782,D$47)+'СЕТ СН'!$F$14+СВЦЭМ!$D$10+'СЕТ СН'!$F$6-'СЕТ СН'!$F$26</f>
        <v>2058.6815454399998</v>
      </c>
      <c r="E61" s="36">
        <f>SUMIFS(СВЦЭМ!$D$39:$D$782,СВЦЭМ!$A$39:$A$782,$A61,СВЦЭМ!$B$39:$B$782,E$47)+'СЕТ СН'!$F$14+СВЦЭМ!$D$10+'СЕТ СН'!$F$6-'СЕТ СН'!$F$26</f>
        <v>2109.51822859</v>
      </c>
      <c r="F61" s="36">
        <f>SUMIFS(СВЦЭМ!$D$39:$D$782,СВЦЭМ!$A$39:$A$782,$A61,СВЦЭМ!$B$39:$B$782,F$47)+'СЕТ СН'!$F$14+СВЦЭМ!$D$10+'СЕТ СН'!$F$6-'СЕТ СН'!$F$26</f>
        <v>2113.6101271799998</v>
      </c>
      <c r="G61" s="36">
        <f>SUMIFS(СВЦЭМ!$D$39:$D$782,СВЦЭМ!$A$39:$A$782,$A61,СВЦЭМ!$B$39:$B$782,G$47)+'СЕТ СН'!$F$14+СВЦЭМ!$D$10+'СЕТ СН'!$F$6-'СЕТ СН'!$F$26</f>
        <v>2080.1979823900001</v>
      </c>
      <c r="H61" s="36">
        <f>SUMIFS(СВЦЭМ!$D$39:$D$782,СВЦЭМ!$A$39:$A$782,$A61,СВЦЭМ!$B$39:$B$782,H$47)+'СЕТ СН'!$F$14+СВЦЭМ!$D$10+'СЕТ СН'!$F$6-'СЕТ СН'!$F$26</f>
        <v>2038.8415059499998</v>
      </c>
      <c r="I61" s="36">
        <f>SUMIFS(СВЦЭМ!$D$39:$D$782,СВЦЭМ!$A$39:$A$782,$A61,СВЦЭМ!$B$39:$B$782,I$47)+'СЕТ СН'!$F$14+СВЦЭМ!$D$10+'СЕТ СН'!$F$6-'СЕТ СН'!$F$26</f>
        <v>1971.75517919</v>
      </c>
      <c r="J61" s="36">
        <f>SUMIFS(СВЦЭМ!$D$39:$D$782,СВЦЭМ!$A$39:$A$782,$A61,СВЦЭМ!$B$39:$B$782,J$47)+'СЕТ СН'!$F$14+СВЦЭМ!$D$10+'СЕТ СН'!$F$6-'СЕТ СН'!$F$26</f>
        <v>1900.2336294199999</v>
      </c>
      <c r="K61" s="36">
        <f>SUMIFS(СВЦЭМ!$D$39:$D$782,СВЦЭМ!$A$39:$A$782,$A61,СВЦЭМ!$B$39:$B$782,K$47)+'СЕТ СН'!$F$14+СВЦЭМ!$D$10+'СЕТ СН'!$F$6-'СЕТ СН'!$F$26</f>
        <v>1888.8928537199999</v>
      </c>
      <c r="L61" s="36">
        <f>SUMIFS(СВЦЭМ!$D$39:$D$782,СВЦЭМ!$A$39:$A$782,$A61,СВЦЭМ!$B$39:$B$782,L$47)+'СЕТ СН'!$F$14+СВЦЭМ!$D$10+'СЕТ СН'!$F$6-'СЕТ СН'!$F$26</f>
        <v>1884.7950862399998</v>
      </c>
      <c r="M61" s="36">
        <f>SUMIFS(СВЦЭМ!$D$39:$D$782,СВЦЭМ!$A$39:$A$782,$A61,СВЦЭМ!$B$39:$B$782,M$47)+'СЕТ СН'!$F$14+СВЦЭМ!$D$10+'СЕТ СН'!$F$6-'СЕТ СН'!$F$26</f>
        <v>1894.1700838299998</v>
      </c>
      <c r="N61" s="36">
        <f>SUMIFS(СВЦЭМ!$D$39:$D$782,СВЦЭМ!$A$39:$A$782,$A61,СВЦЭМ!$B$39:$B$782,N$47)+'СЕТ СН'!$F$14+СВЦЭМ!$D$10+'СЕТ СН'!$F$6-'СЕТ СН'!$F$26</f>
        <v>1901.8091043999998</v>
      </c>
      <c r="O61" s="36">
        <f>SUMIFS(СВЦЭМ!$D$39:$D$782,СВЦЭМ!$A$39:$A$782,$A61,СВЦЭМ!$B$39:$B$782,O$47)+'СЕТ СН'!$F$14+СВЦЭМ!$D$10+'СЕТ СН'!$F$6-'СЕТ СН'!$F$26</f>
        <v>1909.11732446</v>
      </c>
      <c r="P61" s="36">
        <f>SUMIFS(СВЦЭМ!$D$39:$D$782,СВЦЭМ!$A$39:$A$782,$A61,СВЦЭМ!$B$39:$B$782,P$47)+'СЕТ СН'!$F$14+СВЦЭМ!$D$10+'СЕТ СН'!$F$6-'СЕТ СН'!$F$26</f>
        <v>1909.9466870900001</v>
      </c>
      <c r="Q61" s="36">
        <f>SUMIFS(СВЦЭМ!$D$39:$D$782,СВЦЭМ!$A$39:$A$782,$A61,СВЦЭМ!$B$39:$B$782,Q$47)+'СЕТ СН'!$F$14+СВЦЭМ!$D$10+'СЕТ СН'!$F$6-'СЕТ СН'!$F$26</f>
        <v>1935.3895701299998</v>
      </c>
      <c r="R61" s="36">
        <f>SUMIFS(СВЦЭМ!$D$39:$D$782,СВЦЭМ!$A$39:$A$782,$A61,СВЦЭМ!$B$39:$B$782,R$47)+'СЕТ СН'!$F$14+СВЦЭМ!$D$10+'СЕТ СН'!$F$6-'СЕТ СН'!$F$26</f>
        <v>1952.8648480800002</v>
      </c>
      <c r="S61" s="36">
        <f>SUMIFS(СВЦЭМ!$D$39:$D$782,СВЦЭМ!$A$39:$A$782,$A61,СВЦЭМ!$B$39:$B$782,S$47)+'СЕТ СН'!$F$14+СВЦЭМ!$D$10+'СЕТ СН'!$F$6-'СЕТ СН'!$F$26</f>
        <v>1933.7124054000001</v>
      </c>
      <c r="T61" s="36">
        <f>SUMIFS(СВЦЭМ!$D$39:$D$782,СВЦЭМ!$A$39:$A$782,$A61,СВЦЭМ!$B$39:$B$782,T$47)+'СЕТ СН'!$F$14+СВЦЭМ!$D$10+'СЕТ СН'!$F$6-'СЕТ СН'!$F$26</f>
        <v>1898.7199599999999</v>
      </c>
      <c r="U61" s="36">
        <f>SUMIFS(СВЦЭМ!$D$39:$D$782,СВЦЭМ!$A$39:$A$782,$A61,СВЦЭМ!$B$39:$B$782,U$47)+'СЕТ СН'!$F$14+СВЦЭМ!$D$10+'СЕТ СН'!$F$6-'СЕТ СН'!$F$26</f>
        <v>1888.1376320600002</v>
      </c>
      <c r="V61" s="36">
        <f>SUMIFS(СВЦЭМ!$D$39:$D$782,СВЦЭМ!$A$39:$A$782,$A61,СВЦЭМ!$B$39:$B$782,V$47)+'СЕТ СН'!$F$14+СВЦЭМ!$D$10+'СЕТ СН'!$F$6-'СЕТ СН'!$F$26</f>
        <v>1862.29137085</v>
      </c>
      <c r="W61" s="36">
        <f>SUMIFS(СВЦЭМ!$D$39:$D$782,СВЦЭМ!$A$39:$A$782,$A61,СВЦЭМ!$B$39:$B$782,W$47)+'СЕТ СН'!$F$14+СВЦЭМ!$D$10+'СЕТ СН'!$F$6-'СЕТ СН'!$F$26</f>
        <v>1837.43004363</v>
      </c>
      <c r="X61" s="36">
        <f>SUMIFS(СВЦЭМ!$D$39:$D$782,СВЦЭМ!$A$39:$A$782,$A61,СВЦЭМ!$B$39:$B$782,X$47)+'СЕТ СН'!$F$14+СВЦЭМ!$D$10+'СЕТ СН'!$F$6-'СЕТ СН'!$F$26</f>
        <v>1874.1266466400002</v>
      </c>
      <c r="Y61" s="36">
        <f>SUMIFS(СВЦЭМ!$D$39:$D$782,СВЦЭМ!$A$39:$A$782,$A61,СВЦЭМ!$B$39:$B$782,Y$47)+'СЕТ СН'!$F$14+СВЦЭМ!$D$10+'СЕТ СН'!$F$6-'СЕТ СН'!$F$26</f>
        <v>1933.71552174</v>
      </c>
    </row>
    <row r="62" spans="1:25" ht="15.75" x14ac:dyDescent="0.2">
      <c r="A62" s="35">
        <f t="shared" si="1"/>
        <v>45427</v>
      </c>
      <c r="B62" s="36">
        <f>SUMIFS(СВЦЭМ!$D$39:$D$782,СВЦЭМ!$A$39:$A$782,$A62,СВЦЭМ!$B$39:$B$782,B$47)+'СЕТ СН'!$F$14+СВЦЭМ!$D$10+'СЕТ СН'!$F$6-'СЕТ СН'!$F$26</f>
        <v>1983.9608366000002</v>
      </c>
      <c r="C62" s="36">
        <f>SUMIFS(СВЦЭМ!$D$39:$D$782,СВЦЭМ!$A$39:$A$782,$A62,СВЦЭМ!$B$39:$B$782,C$47)+'СЕТ СН'!$F$14+СВЦЭМ!$D$10+'СЕТ СН'!$F$6-'СЕТ СН'!$F$26</f>
        <v>2058.8591487399999</v>
      </c>
      <c r="D62" s="36">
        <f>SUMIFS(СВЦЭМ!$D$39:$D$782,СВЦЭМ!$A$39:$A$782,$A62,СВЦЭМ!$B$39:$B$782,D$47)+'СЕТ СН'!$F$14+СВЦЭМ!$D$10+'СЕТ СН'!$F$6-'СЕТ СН'!$F$26</f>
        <v>2071.8608185900002</v>
      </c>
      <c r="E62" s="36">
        <f>SUMIFS(СВЦЭМ!$D$39:$D$782,СВЦЭМ!$A$39:$A$782,$A62,СВЦЭМ!$B$39:$B$782,E$47)+'СЕТ СН'!$F$14+СВЦЭМ!$D$10+'СЕТ СН'!$F$6-'СЕТ СН'!$F$26</f>
        <v>2126.46267076</v>
      </c>
      <c r="F62" s="36">
        <f>SUMIFS(СВЦЭМ!$D$39:$D$782,СВЦЭМ!$A$39:$A$782,$A62,СВЦЭМ!$B$39:$B$782,F$47)+'СЕТ СН'!$F$14+СВЦЭМ!$D$10+'СЕТ СН'!$F$6-'СЕТ СН'!$F$26</f>
        <v>2134.47020247</v>
      </c>
      <c r="G62" s="36">
        <f>SUMIFS(СВЦЭМ!$D$39:$D$782,СВЦЭМ!$A$39:$A$782,$A62,СВЦЭМ!$B$39:$B$782,G$47)+'СЕТ СН'!$F$14+СВЦЭМ!$D$10+'СЕТ СН'!$F$6-'СЕТ СН'!$F$26</f>
        <v>2094.0548618799999</v>
      </c>
      <c r="H62" s="36">
        <f>SUMIFS(СВЦЭМ!$D$39:$D$782,СВЦЭМ!$A$39:$A$782,$A62,СВЦЭМ!$B$39:$B$782,H$47)+'СЕТ СН'!$F$14+СВЦЭМ!$D$10+'СЕТ СН'!$F$6-'СЕТ СН'!$F$26</f>
        <v>2038.2276724600001</v>
      </c>
      <c r="I62" s="36">
        <f>SUMIFS(СВЦЭМ!$D$39:$D$782,СВЦЭМ!$A$39:$A$782,$A62,СВЦЭМ!$B$39:$B$782,I$47)+'СЕТ СН'!$F$14+СВЦЭМ!$D$10+'СЕТ СН'!$F$6-'СЕТ СН'!$F$26</f>
        <v>1963.4547185199999</v>
      </c>
      <c r="J62" s="36">
        <f>SUMIFS(СВЦЭМ!$D$39:$D$782,СВЦЭМ!$A$39:$A$782,$A62,СВЦЭМ!$B$39:$B$782,J$47)+'СЕТ СН'!$F$14+СВЦЭМ!$D$10+'СЕТ СН'!$F$6-'СЕТ СН'!$F$26</f>
        <v>1922.1041154499999</v>
      </c>
      <c r="K62" s="36">
        <f>SUMIFS(СВЦЭМ!$D$39:$D$782,СВЦЭМ!$A$39:$A$782,$A62,СВЦЭМ!$B$39:$B$782,K$47)+'СЕТ СН'!$F$14+СВЦЭМ!$D$10+'СЕТ СН'!$F$6-'СЕТ СН'!$F$26</f>
        <v>1890.7189754000001</v>
      </c>
      <c r="L62" s="36">
        <f>SUMIFS(СВЦЭМ!$D$39:$D$782,СВЦЭМ!$A$39:$A$782,$A62,СВЦЭМ!$B$39:$B$782,L$47)+'СЕТ СН'!$F$14+СВЦЭМ!$D$10+'СЕТ СН'!$F$6-'СЕТ СН'!$F$26</f>
        <v>1858.2365849299999</v>
      </c>
      <c r="M62" s="36">
        <f>SUMIFS(СВЦЭМ!$D$39:$D$782,СВЦЭМ!$A$39:$A$782,$A62,СВЦЭМ!$B$39:$B$782,M$47)+'СЕТ СН'!$F$14+СВЦЭМ!$D$10+'СЕТ СН'!$F$6-'СЕТ СН'!$F$26</f>
        <v>1888.2129605300001</v>
      </c>
      <c r="N62" s="36">
        <f>SUMIFS(СВЦЭМ!$D$39:$D$782,СВЦЭМ!$A$39:$A$782,$A62,СВЦЭМ!$B$39:$B$782,N$47)+'СЕТ СН'!$F$14+СВЦЭМ!$D$10+'СЕТ СН'!$F$6-'СЕТ СН'!$F$26</f>
        <v>1901.93458667</v>
      </c>
      <c r="O62" s="36">
        <f>SUMIFS(СВЦЭМ!$D$39:$D$782,СВЦЭМ!$A$39:$A$782,$A62,СВЦЭМ!$B$39:$B$782,O$47)+'СЕТ СН'!$F$14+СВЦЭМ!$D$10+'СЕТ СН'!$F$6-'СЕТ СН'!$F$26</f>
        <v>1916.5048600300001</v>
      </c>
      <c r="P62" s="36">
        <f>SUMIFS(СВЦЭМ!$D$39:$D$782,СВЦЭМ!$A$39:$A$782,$A62,СВЦЭМ!$B$39:$B$782,P$47)+'СЕТ СН'!$F$14+СВЦЭМ!$D$10+'СЕТ СН'!$F$6-'СЕТ СН'!$F$26</f>
        <v>1928.64037534</v>
      </c>
      <c r="Q62" s="36">
        <f>SUMIFS(СВЦЭМ!$D$39:$D$782,СВЦЭМ!$A$39:$A$782,$A62,СВЦЭМ!$B$39:$B$782,Q$47)+'СЕТ СН'!$F$14+СВЦЭМ!$D$10+'СЕТ СН'!$F$6-'СЕТ СН'!$F$26</f>
        <v>1960.2492168899998</v>
      </c>
      <c r="R62" s="36">
        <f>SUMIFS(СВЦЭМ!$D$39:$D$782,СВЦЭМ!$A$39:$A$782,$A62,СВЦЭМ!$B$39:$B$782,R$47)+'СЕТ СН'!$F$14+СВЦЭМ!$D$10+'СЕТ СН'!$F$6-'СЕТ СН'!$F$26</f>
        <v>1967.6089439000002</v>
      </c>
      <c r="S62" s="36">
        <f>SUMIFS(СВЦЭМ!$D$39:$D$782,СВЦЭМ!$A$39:$A$782,$A62,СВЦЭМ!$B$39:$B$782,S$47)+'СЕТ СН'!$F$14+СВЦЭМ!$D$10+'СЕТ СН'!$F$6-'СЕТ СН'!$F$26</f>
        <v>1944.84665739</v>
      </c>
      <c r="T62" s="36">
        <f>SUMIFS(СВЦЭМ!$D$39:$D$782,СВЦЭМ!$A$39:$A$782,$A62,СВЦЭМ!$B$39:$B$782,T$47)+'СЕТ СН'!$F$14+СВЦЭМ!$D$10+'СЕТ СН'!$F$6-'СЕТ СН'!$F$26</f>
        <v>1914.12112742</v>
      </c>
      <c r="U62" s="36">
        <f>SUMIFS(СВЦЭМ!$D$39:$D$782,СВЦЭМ!$A$39:$A$782,$A62,СВЦЭМ!$B$39:$B$782,U$47)+'СЕТ СН'!$F$14+СВЦЭМ!$D$10+'СЕТ СН'!$F$6-'СЕТ СН'!$F$26</f>
        <v>1901.0790838600001</v>
      </c>
      <c r="V62" s="36">
        <f>SUMIFS(СВЦЭМ!$D$39:$D$782,СВЦЭМ!$A$39:$A$782,$A62,СВЦЭМ!$B$39:$B$782,V$47)+'СЕТ СН'!$F$14+СВЦЭМ!$D$10+'СЕТ СН'!$F$6-'СЕТ СН'!$F$26</f>
        <v>1859.9304557599999</v>
      </c>
      <c r="W62" s="36">
        <f>SUMIFS(СВЦЭМ!$D$39:$D$782,СВЦЭМ!$A$39:$A$782,$A62,СВЦЭМ!$B$39:$B$782,W$47)+'СЕТ СН'!$F$14+СВЦЭМ!$D$10+'СЕТ СН'!$F$6-'СЕТ СН'!$F$26</f>
        <v>1814.3235227599998</v>
      </c>
      <c r="X62" s="36">
        <f>SUMIFS(СВЦЭМ!$D$39:$D$782,СВЦЭМ!$A$39:$A$782,$A62,СВЦЭМ!$B$39:$B$782,X$47)+'СЕТ СН'!$F$14+СВЦЭМ!$D$10+'СЕТ СН'!$F$6-'СЕТ СН'!$F$26</f>
        <v>1853.46299168</v>
      </c>
      <c r="Y62" s="36">
        <f>SUMIFS(СВЦЭМ!$D$39:$D$782,СВЦЭМ!$A$39:$A$782,$A62,СВЦЭМ!$B$39:$B$782,Y$47)+'СЕТ СН'!$F$14+СВЦЭМ!$D$10+'СЕТ СН'!$F$6-'СЕТ СН'!$F$26</f>
        <v>1906.8679647200001</v>
      </c>
    </row>
    <row r="63" spans="1:25" ht="15.75" x14ac:dyDescent="0.2">
      <c r="A63" s="35">
        <f t="shared" si="1"/>
        <v>45428</v>
      </c>
      <c r="B63" s="36">
        <f>SUMIFS(СВЦЭМ!$D$39:$D$782,СВЦЭМ!$A$39:$A$782,$A63,СВЦЭМ!$B$39:$B$782,B$47)+'СЕТ СН'!$F$14+СВЦЭМ!$D$10+'СЕТ СН'!$F$6-'СЕТ СН'!$F$26</f>
        <v>1987.7327762</v>
      </c>
      <c r="C63" s="36">
        <f>SUMIFS(СВЦЭМ!$D$39:$D$782,СВЦЭМ!$A$39:$A$782,$A63,СВЦЭМ!$B$39:$B$782,C$47)+'СЕТ СН'!$F$14+СВЦЭМ!$D$10+'СЕТ СН'!$F$6-'СЕТ СН'!$F$26</f>
        <v>2083.72092342</v>
      </c>
      <c r="D63" s="36">
        <f>SUMIFS(СВЦЭМ!$D$39:$D$782,СВЦЭМ!$A$39:$A$782,$A63,СВЦЭМ!$B$39:$B$782,D$47)+'СЕТ СН'!$F$14+СВЦЭМ!$D$10+'СЕТ СН'!$F$6-'СЕТ СН'!$F$26</f>
        <v>2088.9541444299998</v>
      </c>
      <c r="E63" s="36">
        <f>SUMIFS(СВЦЭМ!$D$39:$D$782,СВЦЭМ!$A$39:$A$782,$A63,СВЦЭМ!$B$39:$B$782,E$47)+'СЕТ СН'!$F$14+СВЦЭМ!$D$10+'СЕТ СН'!$F$6-'СЕТ СН'!$F$26</f>
        <v>2144.8660472900001</v>
      </c>
      <c r="F63" s="36">
        <f>SUMIFS(СВЦЭМ!$D$39:$D$782,СВЦЭМ!$A$39:$A$782,$A63,СВЦЭМ!$B$39:$B$782,F$47)+'СЕТ СН'!$F$14+СВЦЭМ!$D$10+'СЕТ СН'!$F$6-'СЕТ СН'!$F$26</f>
        <v>2128.18592506</v>
      </c>
      <c r="G63" s="36">
        <f>SUMIFS(СВЦЭМ!$D$39:$D$782,СВЦЭМ!$A$39:$A$782,$A63,СВЦЭМ!$B$39:$B$782,G$47)+'СЕТ СН'!$F$14+СВЦЭМ!$D$10+'СЕТ СН'!$F$6-'СЕТ СН'!$F$26</f>
        <v>2093.2580822599998</v>
      </c>
      <c r="H63" s="36">
        <f>SUMIFS(СВЦЭМ!$D$39:$D$782,СВЦЭМ!$A$39:$A$782,$A63,СВЦЭМ!$B$39:$B$782,H$47)+'СЕТ СН'!$F$14+СВЦЭМ!$D$10+'СЕТ СН'!$F$6-'СЕТ СН'!$F$26</f>
        <v>2013.4433077499998</v>
      </c>
      <c r="I63" s="36">
        <f>SUMIFS(СВЦЭМ!$D$39:$D$782,СВЦЭМ!$A$39:$A$782,$A63,СВЦЭМ!$B$39:$B$782,I$47)+'СЕТ СН'!$F$14+СВЦЭМ!$D$10+'СЕТ СН'!$F$6-'СЕТ СН'!$F$26</f>
        <v>1918.90738104</v>
      </c>
      <c r="J63" s="36">
        <f>SUMIFS(СВЦЭМ!$D$39:$D$782,СВЦЭМ!$A$39:$A$782,$A63,СВЦЭМ!$B$39:$B$782,J$47)+'СЕТ СН'!$F$14+СВЦЭМ!$D$10+'СЕТ СН'!$F$6-'СЕТ СН'!$F$26</f>
        <v>1868.89855016</v>
      </c>
      <c r="K63" s="36">
        <f>SUMIFS(СВЦЭМ!$D$39:$D$782,СВЦЭМ!$A$39:$A$782,$A63,СВЦЭМ!$B$39:$B$782,K$47)+'СЕТ СН'!$F$14+СВЦЭМ!$D$10+'СЕТ СН'!$F$6-'СЕТ СН'!$F$26</f>
        <v>1847.59733418</v>
      </c>
      <c r="L63" s="36">
        <f>SUMIFS(СВЦЭМ!$D$39:$D$782,СВЦЭМ!$A$39:$A$782,$A63,СВЦЭМ!$B$39:$B$782,L$47)+'СЕТ СН'!$F$14+СВЦЭМ!$D$10+'СЕТ СН'!$F$6-'СЕТ СН'!$F$26</f>
        <v>1822.1096533899999</v>
      </c>
      <c r="M63" s="36">
        <f>SUMIFS(СВЦЭМ!$D$39:$D$782,СВЦЭМ!$A$39:$A$782,$A63,СВЦЭМ!$B$39:$B$782,M$47)+'СЕТ СН'!$F$14+СВЦЭМ!$D$10+'СЕТ СН'!$F$6-'СЕТ СН'!$F$26</f>
        <v>1839.3660356800001</v>
      </c>
      <c r="N63" s="36">
        <f>SUMIFS(СВЦЭМ!$D$39:$D$782,СВЦЭМ!$A$39:$A$782,$A63,СВЦЭМ!$B$39:$B$782,N$47)+'СЕТ СН'!$F$14+СВЦЭМ!$D$10+'СЕТ СН'!$F$6-'СЕТ СН'!$F$26</f>
        <v>1862.8634453600002</v>
      </c>
      <c r="O63" s="36">
        <f>SUMIFS(СВЦЭМ!$D$39:$D$782,СВЦЭМ!$A$39:$A$782,$A63,СВЦЭМ!$B$39:$B$782,O$47)+'СЕТ СН'!$F$14+СВЦЭМ!$D$10+'СЕТ СН'!$F$6-'СЕТ СН'!$F$26</f>
        <v>1867.61916264</v>
      </c>
      <c r="P63" s="36">
        <f>SUMIFS(СВЦЭМ!$D$39:$D$782,СВЦЭМ!$A$39:$A$782,$A63,СВЦЭМ!$B$39:$B$782,P$47)+'СЕТ СН'!$F$14+СВЦЭМ!$D$10+'СЕТ СН'!$F$6-'СЕТ СН'!$F$26</f>
        <v>1878.92955575</v>
      </c>
      <c r="Q63" s="36">
        <f>SUMIFS(СВЦЭМ!$D$39:$D$782,СВЦЭМ!$A$39:$A$782,$A63,СВЦЭМ!$B$39:$B$782,Q$47)+'СЕТ СН'!$F$14+СВЦЭМ!$D$10+'СЕТ СН'!$F$6-'СЕТ СН'!$F$26</f>
        <v>1900.6552418299998</v>
      </c>
      <c r="R63" s="36">
        <f>SUMIFS(СВЦЭМ!$D$39:$D$782,СВЦЭМ!$A$39:$A$782,$A63,СВЦЭМ!$B$39:$B$782,R$47)+'СЕТ СН'!$F$14+СВЦЭМ!$D$10+'СЕТ СН'!$F$6-'СЕТ СН'!$F$26</f>
        <v>1896.8705601199999</v>
      </c>
      <c r="S63" s="36">
        <f>SUMIFS(СВЦЭМ!$D$39:$D$782,СВЦЭМ!$A$39:$A$782,$A63,СВЦЭМ!$B$39:$B$782,S$47)+'СЕТ СН'!$F$14+СВЦЭМ!$D$10+'СЕТ СН'!$F$6-'СЕТ СН'!$F$26</f>
        <v>1888.9460460599998</v>
      </c>
      <c r="T63" s="36">
        <f>SUMIFS(СВЦЭМ!$D$39:$D$782,СВЦЭМ!$A$39:$A$782,$A63,СВЦЭМ!$B$39:$B$782,T$47)+'СЕТ СН'!$F$14+СВЦЭМ!$D$10+'СЕТ СН'!$F$6-'СЕТ СН'!$F$26</f>
        <v>1875.0652436400001</v>
      </c>
      <c r="U63" s="36">
        <f>SUMIFS(СВЦЭМ!$D$39:$D$782,СВЦЭМ!$A$39:$A$782,$A63,СВЦЭМ!$B$39:$B$782,U$47)+'СЕТ СН'!$F$14+СВЦЭМ!$D$10+'СЕТ СН'!$F$6-'СЕТ СН'!$F$26</f>
        <v>1860.7012187599998</v>
      </c>
      <c r="V63" s="36">
        <f>SUMIFS(СВЦЭМ!$D$39:$D$782,СВЦЭМ!$A$39:$A$782,$A63,СВЦЭМ!$B$39:$B$782,V$47)+'СЕТ СН'!$F$14+СВЦЭМ!$D$10+'СЕТ СН'!$F$6-'СЕТ СН'!$F$26</f>
        <v>1843.15488082</v>
      </c>
      <c r="W63" s="36">
        <f>SUMIFS(СВЦЭМ!$D$39:$D$782,СВЦЭМ!$A$39:$A$782,$A63,СВЦЭМ!$B$39:$B$782,W$47)+'СЕТ СН'!$F$14+СВЦЭМ!$D$10+'СЕТ СН'!$F$6-'СЕТ СН'!$F$26</f>
        <v>1812.99305181</v>
      </c>
      <c r="X63" s="36">
        <f>SUMIFS(СВЦЭМ!$D$39:$D$782,СВЦЭМ!$A$39:$A$782,$A63,СВЦЭМ!$B$39:$B$782,X$47)+'СЕТ СН'!$F$14+СВЦЭМ!$D$10+'СЕТ СН'!$F$6-'СЕТ СН'!$F$26</f>
        <v>1850.95982323</v>
      </c>
      <c r="Y63" s="36">
        <f>SUMIFS(СВЦЭМ!$D$39:$D$782,СВЦЭМ!$A$39:$A$782,$A63,СВЦЭМ!$B$39:$B$782,Y$47)+'СЕТ СН'!$F$14+СВЦЭМ!$D$10+'СЕТ СН'!$F$6-'СЕТ СН'!$F$26</f>
        <v>1909.9782322800002</v>
      </c>
    </row>
    <row r="64" spans="1:25" ht="15.75" x14ac:dyDescent="0.2">
      <c r="A64" s="35">
        <f t="shared" si="1"/>
        <v>45429</v>
      </c>
      <c r="B64" s="36">
        <f>SUMIFS(СВЦЭМ!$D$39:$D$782,СВЦЭМ!$A$39:$A$782,$A64,СВЦЭМ!$B$39:$B$782,B$47)+'СЕТ СН'!$F$14+СВЦЭМ!$D$10+'СЕТ СН'!$F$6-'СЕТ СН'!$F$26</f>
        <v>1894.1985581700001</v>
      </c>
      <c r="C64" s="36">
        <f>SUMIFS(СВЦЭМ!$D$39:$D$782,СВЦЭМ!$A$39:$A$782,$A64,СВЦЭМ!$B$39:$B$782,C$47)+'СЕТ СН'!$F$14+СВЦЭМ!$D$10+'СЕТ СН'!$F$6-'СЕТ СН'!$F$26</f>
        <v>1921.3306306999998</v>
      </c>
      <c r="D64" s="36">
        <f>SUMIFS(СВЦЭМ!$D$39:$D$782,СВЦЭМ!$A$39:$A$782,$A64,СВЦЭМ!$B$39:$B$782,D$47)+'СЕТ СН'!$F$14+СВЦЭМ!$D$10+'СЕТ СН'!$F$6-'СЕТ СН'!$F$26</f>
        <v>1927.58319557</v>
      </c>
      <c r="E64" s="36">
        <f>SUMIFS(СВЦЭМ!$D$39:$D$782,СВЦЭМ!$A$39:$A$782,$A64,СВЦЭМ!$B$39:$B$782,E$47)+'СЕТ СН'!$F$14+СВЦЭМ!$D$10+'СЕТ СН'!$F$6-'СЕТ СН'!$F$26</f>
        <v>2009.3718446600001</v>
      </c>
      <c r="F64" s="36">
        <f>SUMIFS(СВЦЭМ!$D$39:$D$782,СВЦЭМ!$A$39:$A$782,$A64,СВЦЭМ!$B$39:$B$782,F$47)+'СЕТ СН'!$F$14+СВЦЭМ!$D$10+'СЕТ СН'!$F$6-'СЕТ СН'!$F$26</f>
        <v>2029.7233245900002</v>
      </c>
      <c r="G64" s="36">
        <f>SUMIFS(СВЦЭМ!$D$39:$D$782,СВЦЭМ!$A$39:$A$782,$A64,СВЦЭМ!$B$39:$B$782,G$47)+'СЕТ СН'!$F$14+СВЦЭМ!$D$10+'СЕТ СН'!$F$6-'СЕТ СН'!$F$26</f>
        <v>1997.26261492</v>
      </c>
      <c r="H64" s="36">
        <f>SUMIFS(СВЦЭМ!$D$39:$D$782,СВЦЭМ!$A$39:$A$782,$A64,СВЦЭМ!$B$39:$B$782,H$47)+'СЕТ СН'!$F$14+СВЦЭМ!$D$10+'СЕТ СН'!$F$6-'СЕТ СН'!$F$26</f>
        <v>1977.0670844699998</v>
      </c>
      <c r="I64" s="36">
        <f>SUMIFS(СВЦЭМ!$D$39:$D$782,СВЦЭМ!$A$39:$A$782,$A64,СВЦЭМ!$B$39:$B$782,I$47)+'СЕТ СН'!$F$14+СВЦЭМ!$D$10+'СЕТ СН'!$F$6-'СЕТ СН'!$F$26</f>
        <v>1989.4181183700002</v>
      </c>
      <c r="J64" s="36">
        <f>SUMIFS(СВЦЭМ!$D$39:$D$782,СВЦЭМ!$A$39:$A$782,$A64,СВЦЭМ!$B$39:$B$782,J$47)+'СЕТ СН'!$F$14+СВЦЭМ!$D$10+'СЕТ СН'!$F$6-'СЕТ СН'!$F$26</f>
        <v>1929.8977761900001</v>
      </c>
      <c r="K64" s="36">
        <f>SUMIFS(СВЦЭМ!$D$39:$D$782,СВЦЭМ!$A$39:$A$782,$A64,СВЦЭМ!$B$39:$B$782,K$47)+'СЕТ СН'!$F$14+СВЦЭМ!$D$10+'СЕТ СН'!$F$6-'СЕТ СН'!$F$26</f>
        <v>1917.23808624</v>
      </c>
      <c r="L64" s="36">
        <f>SUMIFS(СВЦЭМ!$D$39:$D$782,СВЦЭМ!$A$39:$A$782,$A64,СВЦЭМ!$B$39:$B$782,L$47)+'СЕТ СН'!$F$14+СВЦЭМ!$D$10+'СЕТ СН'!$F$6-'СЕТ СН'!$F$26</f>
        <v>1901.1932038499999</v>
      </c>
      <c r="M64" s="36">
        <f>SUMIFS(СВЦЭМ!$D$39:$D$782,СВЦЭМ!$A$39:$A$782,$A64,СВЦЭМ!$B$39:$B$782,M$47)+'СЕТ СН'!$F$14+СВЦЭМ!$D$10+'СЕТ СН'!$F$6-'СЕТ СН'!$F$26</f>
        <v>1935.7273993499998</v>
      </c>
      <c r="N64" s="36">
        <f>SUMIFS(СВЦЭМ!$D$39:$D$782,СВЦЭМ!$A$39:$A$782,$A64,СВЦЭМ!$B$39:$B$782,N$47)+'СЕТ СН'!$F$14+СВЦЭМ!$D$10+'СЕТ СН'!$F$6-'СЕТ СН'!$F$26</f>
        <v>1940.4686564499998</v>
      </c>
      <c r="O64" s="36">
        <f>SUMIFS(СВЦЭМ!$D$39:$D$782,СВЦЭМ!$A$39:$A$782,$A64,СВЦЭМ!$B$39:$B$782,O$47)+'СЕТ СН'!$F$14+СВЦЭМ!$D$10+'СЕТ СН'!$F$6-'СЕТ СН'!$F$26</f>
        <v>1955.9462049600002</v>
      </c>
      <c r="P64" s="36">
        <f>SUMIFS(СВЦЭМ!$D$39:$D$782,СВЦЭМ!$A$39:$A$782,$A64,СВЦЭМ!$B$39:$B$782,P$47)+'СЕТ СН'!$F$14+СВЦЭМ!$D$10+'СЕТ СН'!$F$6-'СЕТ СН'!$F$26</f>
        <v>1961.8562151800002</v>
      </c>
      <c r="Q64" s="36">
        <f>SUMIFS(СВЦЭМ!$D$39:$D$782,СВЦЭМ!$A$39:$A$782,$A64,СВЦЭМ!$B$39:$B$782,Q$47)+'СЕТ СН'!$F$14+СВЦЭМ!$D$10+'СЕТ СН'!$F$6-'СЕТ СН'!$F$26</f>
        <v>1997.8390047900002</v>
      </c>
      <c r="R64" s="36">
        <f>SUMIFS(СВЦЭМ!$D$39:$D$782,СВЦЭМ!$A$39:$A$782,$A64,СВЦЭМ!$B$39:$B$782,R$47)+'СЕТ СН'!$F$14+СВЦЭМ!$D$10+'СЕТ СН'!$F$6-'СЕТ СН'!$F$26</f>
        <v>2007.29319566</v>
      </c>
      <c r="S64" s="36">
        <f>SUMIFS(СВЦЭМ!$D$39:$D$782,СВЦЭМ!$A$39:$A$782,$A64,СВЦЭМ!$B$39:$B$782,S$47)+'СЕТ СН'!$F$14+СВЦЭМ!$D$10+'СЕТ СН'!$F$6-'СЕТ СН'!$F$26</f>
        <v>1989.6418026400002</v>
      </c>
      <c r="T64" s="36">
        <f>SUMIFS(СВЦЭМ!$D$39:$D$782,СВЦЭМ!$A$39:$A$782,$A64,СВЦЭМ!$B$39:$B$782,T$47)+'СЕТ СН'!$F$14+СВЦЭМ!$D$10+'СЕТ СН'!$F$6-'СЕТ СН'!$F$26</f>
        <v>1943.2016843299998</v>
      </c>
      <c r="U64" s="36">
        <f>SUMIFS(СВЦЭМ!$D$39:$D$782,СВЦЭМ!$A$39:$A$782,$A64,СВЦЭМ!$B$39:$B$782,U$47)+'СЕТ СН'!$F$14+СВЦЭМ!$D$10+'СЕТ СН'!$F$6-'СЕТ СН'!$F$26</f>
        <v>1935.8170974499999</v>
      </c>
      <c r="V64" s="36">
        <f>SUMIFS(СВЦЭМ!$D$39:$D$782,СВЦЭМ!$A$39:$A$782,$A64,СВЦЭМ!$B$39:$B$782,V$47)+'СЕТ СН'!$F$14+СВЦЭМ!$D$10+'СЕТ СН'!$F$6-'СЕТ СН'!$F$26</f>
        <v>1919.2842740000001</v>
      </c>
      <c r="W64" s="36">
        <f>SUMIFS(СВЦЭМ!$D$39:$D$782,СВЦЭМ!$A$39:$A$782,$A64,СВЦЭМ!$B$39:$B$782,W$47)+'СЕТ СН'!$F$14+СВЦЭМ!$D$10+'СЕТ СН'!$F$6-'СЕТ СН'!$F$26</f>
        <v>1884.8723931499999</v>
      </c>
      <c r="X64" s="36">
        <f>SUMIFS(СВЦЭМ!$D$39:$D$782,СВЦЭМ!$A$39:$A$782,$A64,СВЦЭМ!$B$39:$B$782,X$47)+'СЕТ СН'!$F$14+СВЦЭМ!$D$10+'СЕТ СН'!$F$6-'СЕТ СН'!$F$26</f>
        <v>1923.4984127399998</v>
      </c>
      <c r="Y64" s="36">
        <f>SUMIFS(СВЦЭМ!$D$39:$D$782,СВЦЭМ!$A$39:$A$782,$A64,СВЦЭМ!$B$39:$B$782,Y$47)+'СЕТ СН'!$F$14+СВЦЭМ!$D$10+'СЕТ СН'!$F$6-'СЕТ СН'!$F$26</f>
        <v>1988.84062976</v>
      </c>
    </row>
    <row r="65" spans="1:25" ht="15.75" x14ac:dyDescent="0.2">
      <c r="A65" s="35">
        <f t="shared" si="1"/>
        <v>45430</v>
      </c>
      <c r="B65" s="36">
        <f>SUMIFS(СВЦЭМ!$D$39:$D$782,СВЦЭМ!$A$39:$A$782,$A65,СВЦЭМ!$B$39:$B$782,B$47)+'СЕТ СН'!$F$14+СВЦЭМ!$D$10+'СЕТ СН'!$F$6-'СЕТ СН'!$F$26</f>
        <v>1939.6265589999998</v>
      </c>
      <c r="C65" s="36">
        <f>SUMIFS(СВЦЭМ!$D$39:$D$782,СВЦЭМ!$A$39:$A$782,$A65,СВЦЭМ!$B$39:$B$782,C$47)+'СЕТ СН'!$F$14+СВЦЭМ!$D$10+'СЕТ СН'!$F$6-'СЕТ СН'!$F$26</f>
        <v>2019.4446376800001</v>
      </c>
      <c r="D65" s="36">
        <f>SUMIFS(СВЦЭМ!$D$39:$D$782,СВЦЭМ!$A$39:$A$782,$A65,СВЦЭМ!$B$39:$B$782,D$47)+'СЕТ СН'!$F$14+СВЦЭМ!$D$10+'СЕТ СН'!$F$6-'СЕТ СН'!$F$26</f>
        <v>2014.0922264199999</v>
      </c>
      <c r="E65" s="36">
        <f>SUMIFS(СВЦЭМ!$D$39:$D$782,СВЦЭМ!$A$39:$A$782,$A65,СВЦЭМ!$B$39:$B$782,E$47)+'СЕТ СН'!$F$14+СВЦЭМ!$D$10+'СЕТ СН'!$F$6-'СЕТ СН'!$F$26</f>
        <v>2034.4347252799998</v>
      </c>
      <c r="F65" s="36">
        <f>SUMIFS(СВЦЭМ!$D$39:$D$782,СВЦЭМ!$A$39:$A$782,$A65,СВЦЭМ!$B$39:$B$782,F$47)+'СЕТ СН'!$F$14+СВЦЭМ!$D$10+'СЕТ СН'!$F$6-'СЕТ СН'!$F$26</f>
        <v>2038.6849391800001</v>
      </c>
      <c r="G65" s="36">
        <f>SUMIFS(СВЦЭМ!$D$39:$D$782,СВЦЭМ!$A$39:$A$782,$A65,СВЦЭМ!$B$39:$B$782,G$47)+'СЕТ СН'!$F$14+СВЦЭМ!$D$10+'СЕТ СН'!$F$6-'СЕТ СН'!$F$26</f>
        <v>2043.4528831600001</v>
      </c>
      <c r="H65" s="36">
        <f>SUMIFS(СВЦЭМ!$D$39:$D$782,СВЦЭМ!$A$39:$A$782,$A65,СВЦЭМ!$B$39:$B$782,H$47)+'СЕТ СН'!$F$14+СВЦЭМ!$D$10+'СЕТ СН'!$F$6-'СЕТ СН'!$F$26</f>
        <v>2019.89938385</v>
      </c>
      <c r="I65" s="36">
        <f>SUMIFS(СВЦЭМ!$D$39:$D$782,СВЦЭМ!$A$39:$A$782,$A65,СВЦЭМ!$B$39:$B$782,I$47)+'СЕТ СН'!$F$14+СВЦЭМ!$D$10+'СЕТ СН'!$F$6-'СЕТ СН'!$F$26</f>
        <v>1988.5948905300002</v>
      </c>
      <c r="J65" s="36">
        <f>SUMIFS(СВЦЭМ!$D$39:$D$782,СВЦЭМ!$A$39:$A$782,$A65,СВЦЭМ!$B$39:$B$782,J$47)+'СЕТ СН'!$F$14+СВЦЭМ!$D$10+'СЕТ СН'!$F$6-'СЕТ СН'!$F$26</f>
        <v>1939.6085101399999</v>
      </c>
      <c r="K65" s="36">
        <f>SUMIFS(СВЦЭМ!$D$39:$D$782,СВЦЭМ!$A$39:$A$782,$A65,СВЦЭМ!$B$39:$B$782,K$47)+'СЕТ СН'!$F$14+СВЦЭМ!$D$10+'СЕТ СН'!$F$6-'СЕТ СН'!$F$26</f>
        <v>1915.6128220999999</v>
      </c>
      <c r="L65" s="36">
        <f>SUMIFS(СВЦЭМ!$D$39:$D$782,СВЦЭМ!$A$39:$A$782,$A65,СВЦЭМ!$B$39:$B$782,L$47)+'СЕТ СН'!$F$14+СВЦЭМ!$D$10+'СЕТ СН'!$F$6-'СЕТ СН'!$F$26</f>
        <v>1913.2812381700001</v>
      </c>
      <c r="M65" s="36">
        <f>SUMIFS(СВЦЭМ!$D$39:$D$782,СВЦЭМ!$A$39:$A$782,$A65,СВЦЭМ!$B$39:$B$782,M$47)+'СЕТ СН'!$F$14+СВЦЭМ!$D$10+'СЕТ СН'!$F$6-'СЕТ СН'!$F$26</f>
        <v>1940.8263477599999</v>
      </c>
      <c r="N65" s="36">
        <f>SUMIFS(СВЦЭМ!$D$39:$D$782,СВЦЭМ!$A$39:$A$782,$A65,СВЦЭМ!$B$39:$B$782,N$47)+'СЕТ СН'!$F$14+СВЦЭМ!$D$10+'СЕТ СН'!$F$6-'СЕТ СН'!$F$26</f>
        <v>1945.6209807999999</v>
      </c>
      <c r="O65" s="36">
        <f>SUMIFS(СВЦЭМ!$D$39:$D$782,СВЦЭМ!$A$39:$A$782,$A65,СВЦЭМ!$B$39:$B$782,O$47)+'СЕТ СН'!$F$14+СВЦЭМ!$D$10+'СЕТ СН'!$F$6-'СЕТ СН'!$F$26</f>
        <v>1952.94582451</v>
      </c>
      <c r="P65" s="36">
        <f>SUMIFS(СВЦЭМ!$D$39:$D$782,СВЦЭМ!$A$39:$A$782,$A65,СВЦЭМ!$B$39:$B$782,P$47)+'СЕТ СН'!$F$14+СВЦЭМ!$D$10+'СЕТ СН'!$F$6-'СЕТ СН'!$F$26</f>
        <v>1975.13522143</v>
      </c>
      <c r="Q65" s="36">
        <f>SUMIFS(СВЦЭМ!$D$39:$D$782,СВЦЭМ!$A$39:$A$782,$A65,СВЦЭМ!$B$39:$B$782,Q$47)+'СЕТ СН'!$F$14+СВЦЭМ!$D$10+'СЕТ СН'!$F$6-'СЕТ СН'!$F$26</f>
        <v>1993.91578183</v>
      </c>
      <c r="R65" s="36">
        <f>SUMIFS(СВЦЭМ!$D$39:$D$782,СВЦЭМ!$A$39:$A$782,$A65,СВЦЭМ!$B$39:$B$782,R$47)+'СЕТ СН'!$F$14+СВЦЭМ!$D$10+'СЕТ СН'!$F$6-'СЕТ СН'!$F$26</f>
        <v>2009.5104845300002</v>
      </c>
      <c r="S65" s="36">
        <f>SUMIFS(СВЦЭМ!$D$39:$D$782,СВЦЭМ!$A$39:$A$782,$A65,СВЦЭМ!$B$39:$B$782,S$47)+'СЕТ СН'!$F$14+СВЦЭМ!$D$10+'СЕТ СН'!$F$6-'СЕТ СН'!$F$26</f>
        <v>2003.78736966</v>
      </c>
      <c r="T65" s="36">
        <f>SUMIFS(СВЦЭМ!$D$39:$D$782,СВЦЭМ!$A$39:$A$782,$A65,СВЦЭМ!$B$39:$B$782,T$47)+'СЕТ СН'!$F$14+СВЦЭМ!$D$10+'СЕТ СН'!$F$6-'СЕТ СН'!$F$26</f>
        <v>1977.7250851700001</v>
      </c>
      <c r="U65" s="36">
        <f>SUMIFS(СВЦЭМ!$D$39:$D$782,СВЦЭМ!$A$39:$A$782,$A65,СВЦЭМ!$B$39:$B$782,U$47)+'СЕТ СН'!$F$14+СВЦЭМ!$D$10+'СЕТ СН'!$F$6-'СЕТ СН'!$F$26</f>
        <v>1952.5537675700002</v>
      </c>
      <c r="V65" s="36">
        <f>SUMIFS(СВЦЭМ!$D$39:$D$782,СВЦЭМ!$A$39:$A$782,$A65,СВЦЭМ!$B$39:$B$782,V$47)+'СЕТ СН'!$F$14+СВЦЭМ!$D$10+'СЕТ СН'!$F$6-'СЕТ СН'!$F$26</f>
        <v>1901.6065898400002</v>
      </c>
      <c r="W65" s="36">
        <f>SUMIFS(СВЦЭМ!$D$39:$D$782,СВЦЭМ!$A$39:$A$782,$A65,СВЦЭМ!$B$39:$B$782,W$47)+'СЕТ СН'!$F$14+СВЦЭМ!$D$10+'СЕТ СН'!$F$6-'СЕТ СН'!$F$26</f>
        <v>1858.4590993800002</v>
      </c>
      <c r="X65" s="36">
        <f>SUMIFS(СВЦЭМ!$D$39:$D$782,СВЦЭМ!$A$39:$A$782,$A65,СВЦЭМ!$B$39:$B$782,X$47)+'СЕТ СН'!$F$14+СВЦЭМ!$D$10+'СЕТ СН'!$F$6-'СЕТ СН'!$F$26</f>
        <v>1894.7225819300002</v>
      </c>
      <c r="Y65" s="36">
        <f>SUMIFS(СВЦЭМ!$D$39:$D$782,СВЦЭМ!$A$39:$A$782,$A65,СВЦЭМ!$B$39:$B$782,Y$47)+'СЕТ СН'!$F$14+СВЦЭМ!$D$10+'СЕТ СН'!$F$6-'СЕТ СН'!$F$26</f>
        <v>1968.7851552699999</v>
      </c>
    </row>
    <row r="66" spans="1:25" ht="15.75" x14ac:dyDescent="0.2">
      <c r="A66" s="35">
        <f t="shared" si="1"/>
        <v>45431</v>
      </c>
      <c r="B66" s="36">
        <f>SUMIFS(СВЦЭМ!$D$39:$D$782,СВЦЭМ!$A$39:$A$782,$A66,СВЦЭМ!$B$39:$B$782,B$47)+'СЕТ СН'!$F$14+СВЦЭМ!$D$10+'СЕТ СН'!$F$6-'СЕТ СН'!$F$26</f>
        <v>2013.0929612599998</v>
      </c>
      <c r="C66" s="36">
        <f>SUMIFS(СВЦЭМ!$D$39:$D$782,СВЦЭМ!$A$39:$A$782,$A66,СВЦЭМ!$B$39:$B$782,C$47)+'СЕТ СН'!$F$14+СВЦЭМ!$D$10+'СЕТ СН'!$F$6-'СЕТ СН'!$F$26</f>
        <v>2033.0530779700002</v>
      </c>
      <c r="D66" s="36">
        <f>SUMIFS(СВЦЭМ!$D$39:$D$782,СВЦЭМ!$A$39:$A$782,$A66,СВЦЭМ!$B$39:$B$782,D$47)+'СЕТ СН'!$F$14+СВЦЭМ!$D$10+'СЕТ СН'!$F$6-'СЕТ СН'!$F$26</f>
        <v>2062.85210241</v>
      </c>
      <c r="E66" s="36">
        <f>SUMIFS(СВЦЭМ!$D$39:$D$782,СВЦЭМ!$A$39:$A$782,$A66,СВЦЭМ!$B$39:$B$782,E$47)+'СЕТ СН'!$F$14+СВЦЭМ!$D$10+'СЕТ СН'!$F$6-'СЕТ СН'!$F$26</f>
        <v>2085.4344244099998</v>
      </c>
      <c r="F66" s="36">
        <f>SUMIFS(СВЦЭМ!$D$39:$D$782,СВЦЭМ!$A$39:$A$782,$A66,СВЦЭМ!$B$39:$B$782,F$47)+'СЕТ СН'!$F$14+СВЦЭМ!$D$10+'СЕТ СН'!$F$6-'СЕТ СН'!$F$26</f>
        <v>2086.6429295500002</v>
      </c>
      <c r="G66" s="36">
        <f>SUMIFS(СВЦЭМ!$D$39:$D$782,СВЦЭМ!$A$39:$A$782,$A66,СВЦЭМ!$B$39:$B$782,G$47)+'СЕТ СН'!$F$14+СВЦЭМ!$D$10+'СЕТ СН'!$F$6-'СЕТ СН'!$F$26</f>
        <v>2069.1395786600001</v>
      </c>
      <c r="H66" s="36">
        <f>SUMIFS(СВЦЭМ!$D$39:$D$782,СВЦЭМ!$A$39:$A$782,$A66,СВЦЭМ!$B$39:$B$782,H$47)+'СЕТ СН'!$F$14+СВЦЭМ!$D$10+'СЕТ СН'!$F$6-'СЕТ СН'!$F$26</f>
        <v>2084.7909248300002</v>
      </c>
      <c r="I66" s="36">
        <f>SUMIFS(СВЦЭМ!$D$39:$D$782,СВЦЭМ!$A$39:$A$782,$A66,СВЦЭМ!$B$39:$B$782,I$47)+'СЕТ СН'!$F$14+СВЦЭМ!$D$10+'СЕТ СН'!$F$6-'СЕТ СН'!$F$26</f>
        <v>2050.9821058699999</v>
      </c>
      <c r="J66" s="36">
        <f>SUMIFS(СВЦЭМ!$D$39:$D$782,СВЦЭМ!$A$39:$A$782,$A66,СВЦЭМ!$B$39:$B$782,J$47)+'СЕТ СН'!$F$14+СВЦЭМ!$D$10+'СЕТ СН'!$F$6-'СЕТ СН'!$F$26</f>
        <v>1953.2648854399999</v>
      </c>
      <c r="K66" s="36">
        <f>SUMIFS(СВЦЭМ!$D$39:$D$782,СВЦЭМ!$A$39:$A$782,$A66,СВЦЭМ!$B$39:$B$782,K$47)+'СЕТ СН'!$F$14+СВЦЭМ!$D$10+'СЕТ СН'!$F$6-'СЕТ СН'!$F$26</f>
        <v>1895.83322692</v>
      </c>
      <c r="L66" s="36">
        <f>SUMIFS(СВЦЭМ!$D$39:$D$782,СВЦЭМ!$A$39:$A$782,$A66,СВЦЭМ!$B$39:$B$782,L$47)+'СЕТ СН'!$F$14+СВЦЭМ!$D$10+'СЕТ СН'!$F$6-'СЕТ СН'!$F$26</f>
        <v>1882.1964493400001</v>
      </c>
      <c r="M66" s="36">
        <f>SUMIFS(СВЦЭМ!$D$39:$D$782,СВЦЭМ!$A$39:$A$782,$A66,СВЦЭМ!$B$39:$B$782,M$47)+'СЕТ СН'!$F$14+СВЦЭМ!$D$10+'СЕТ СН'!$F$6-'СЕТ СН'!$F$26</f>
        <v>1892.30636336</v>
      </c>
      <c r="N66" s="36">
        <f>SUMIFS(СВЦЭМ!$D$39:$D$782,СВЦЭМ!$A$39:$A$782,$A66,СВЦЭМ!$B$39:$B$782,N$47)+'СЕТ СН'!$F$14+СВЦЭМ!$D$10+'СЕТ СН'!$F$6-'СЕТ СН'!$F$26</f>
        <v>1888.7070994400001</v>
      </c>
      <c r="O66" s="36">
        <f>SUMIFS(СВЦЭМ!$D$39:$D$782,СВЦЭМ!$A$39:$A$782,$A66,СВЦЭМ!$B$39:$B$782,O$47)+'СЕТ СН'!$F$14+СВЦЭМ!$D$10+'СЕТ СН'!$F$6-'СЕТ СН'!$F$26</f>
        <v>1890.0230176499999</v>
      </c>
      <c r="P66" s="36">
        <f>SUMIFS(СВЦЭМ!$D$39:$D$782,СВЦЭМ!$A$39:$A$782,$A66,СВЦЭМ!$B$39:$B$782,P$47)+'СЕТ СН'!$F$14+СВЦЭМ!$D$10+'СЕТ СН'!$F$6-'СЕТ СН'!$F$26</f>
        <v>1908.1155507200001</v>
      </c>
      <c r="Q66" s="36">
        <f>SUMIFS(СВЦЭМ!$D$39:$D$782,СВЦЭМ!$A$39:$A$782,$A66,СВЦЭМ!$B$39:$B$782,Q$47)+'СЕТ СН'!$F$14+СВЦЭМ!$D$10+'СЕТ СН'!$F$6-'СЕТ СН'!$F$26</f>
        <v>1930.5310785800002</v>
      </c>
      <c r="R66" s="36">
        <f>SUMIFS(СВЦЭМ!$D$39:$D$782,СВЦЭМ!$A$39:$A$782,$A66,СВЦЭМ!$B$39:$B$782,R$47)+'СЕТ СН'!$F$14+СВЦЭМ!$D$10+'СЕТ СН'!$F$6-'СЕТ СН'!$F$26</f>
        <v>1933.9365064200001</v>
      </c>
      <c r="S66" s="36">
        <f>SUMIFS(СВЦЭМ!$D$39:$D$782,СВЦЭМ!$A$39:$A$782,$A66,СВЦЭМ!$B$39:$B$782,S$47)+'СЕТ СН'!$F$14+СВЦЭМ!$D$10+'СЕТ СН'!$F$6-'СЕТ СН'!$F$26</f>
        <v>1920.51751616</v>
      </c>
      <c r="T66" s="36">
        <f>SUMIFS(СВЦЭМ!$D$39:$D$782,СВЦЭМ!$A$39:$A$782,$A66,СВЦЭМ!$B$39:$B$782,T$47)+'СЕТ СН'!$F$14+СВЦЭМ!$D$10+'СЕТ СН'!$F$6-'СЕТ СН'!$F$26</f>
        <v>1901.2004385400001</v>
      </c>
      <c r="U66" s="36">
        <f>SUMIFS(СВЦЭМ!$D$39:$D$782,СВЦЭМ!$A$39:$A$782,$A66,СВЦЭМ!$B$39:$B$782,U$47)+'СЕТ СН'!$F$14+СВЦЭМ!$D$10+'СЕТ СН'!$F$6-'СЕТ СН'!$F$26</f>
        <v>1898.8281620500002</v>
      </c>
      <c r="V66" s="36">
        <f>SUMIFS(СВЦЭМ!$D$39:$D$782,СВЦЭМ!$A$39:$A$782,$A66,СВЦЭМ!$B$39:$B$782,V$47)+'СЕТ СН'!$F$14+СВЦЭМ!$D$10+'СЕТ СН'!$F$6-'СЕТ СН'!$F$26</f>
        <v>1891.1761910599998</v>
      </c>
      <c r="W66" s="36">
        <f>SUMIFS(СВЦЭМ!$D$39:$D$782,СВЦЭМ!$A$39:$A$782,$A66,СВЦЭМ!$B$39:$B$782,W$47)+'СЕТ СН'!$F$14+СВЦЭМ!$D$10+'СЕТ СН'!$F$6-'СЕТ СН'!$F$26</f>
        <v>1853.6655333899998</v>
      </c>
      <c r="X66" s="36">
        <f>SUMIFS(СВЦЭМ!$D$39:$D$782,СВЦЭМ!$A$39:$A$782,$A66,СВЦЭМ!$B$39:$B$782,X$47)+'СЕТ СН'!$F$14+СВЦЭМ!$D$10+'СЕТ СН'!$F$6-'СЕТ СН'!$F$26</f>
        <v>1893.1262811199999</v>
      </c>
      <c r="Y66" s="36">
        <f>SUMIFS(СВЦЭМ!$D$39:$D$782,СВЦЭМ!$A$39:$A$782,$A66,СВЦЭМ!$B$39:$B$782,Y$47)+'СЕТ СН'!$F$14+СВЦЭМ!$D$10+'СЕТ СН'!$F$6-'СЕТ СН'!$F$26</f>
        <v>1925.9143009200002</v>
      </c>
    </row>
    <row r="67" spans="1:25" ht="15.75" x14ac:dyDescent="0.2">
      <c r="A67" s="35">
        <f t="shared" si="1"/>
        <v>45432</v>
      </c>
      <c r="B67" s="36">
        <f>SUMIFS(СВЦЭМ!$D$39:$D$782,СВЦЭМ!$A$39:$A$782,$A67,СВЦЭМ!$B$39:$B$782,B$47)+'СЕТ СН'!$F$14+СВЦЭМ!$D$10+'СЕТ СН'!$F$6-'СЕТ СН'!$F$26</f>
        <v>1950.5293370200002</v>
      </c>
      <c r="C67" s="36">
        <f>SUMIFS(СВЦЭМ!$D$39:$D$782,СВЦЭМ!$A$39:$A$782,$A67,СВЦЭМ!$B$39:$B$782,C$47)+'СЕТ СН'!$F$14+СВЦЭМ!$D$10+'СЕТ СН'!$F$6-'СЕТ СН'!$F$26</f>
        <v>2048.7302142399999</v>
      </c>
      <c r="D67" s="36">
        <f>SUMIFS(СВЦЭМ!$D$39:$D$782,СВЦЭМ!$A$39:$A$782,$A67,СВЦЭМ!$B$39:$B$782,D$47)+'СЕТ СН'!$F$14+СВЦЭМ!$D$10+'СЕТ СН'!$F$6-'СЕТ СН'!$F$26</f>
        <v>2051.45093696</v>
      </c>
      <c r="E67" s="36">
        <f>SUMIFS(СВЦЭМ!$D$39:$D$782,СВЦЭМ!$A$39:$A$782,$A67,СВЦЭМ!$B$39:$B$782,E$47)+'СЕТ СН'!$F$14+СВЦЭМ!$D$10+'СЕТ СН'!$F$6-'СЕТ СН'!$F$26</f>
        <v>2114.97087225</v>
      </c>
      <c r="F67" s="36">
        <f>SUMIFS(СВЦЭМ!$D$39:$D$782,СВЦЭМ!$A$39:$A$782,$A67,СВЦЭМ!$B$39:$B$782,F$47)+'СЕТ СН'!$F$14+СВЦЭМ!$D$10+'СЕТ СН'!$F$6-'СЕТ СН'!$F$26</f>
        <v>2112.20931698</v>
      </c>
      <c r="G67" s="36">
        <f>SUMIFS(СВЦЭМ!$D$39:$D$782,СВЦЭМ!$A$39:$A$782,$A67,СВЦЭМ!$B$39:$B$782,G$47)+'СЕТ СН'!$F$14+СВЦЭМ!$D$10+'СЕТ СН'!$F$6-'СЕТ СН'!$F$26</f>
        <v>2068.21042644</v>
      </c>
      <c r="H67" s="36">
        <f>SUMIFS(СВЦЭМ!$D$39:$D$782,СВЦЭМ!$A$39:$A$782,$A67,СВЦЭМ!$B$39:$B$782,H$47)+'СЕТ СН'!$F$14+СВЦЭМ!$D$10+'СЕТ СН'!$F$6-'СЕТ СН'!$F$26</f>
        <v>2011.79889774</v>
      </c>
      <c r="I67" s="36">
        <f>SUMIFS(СВЦЭМ!$D$39:$D$782,СВЦЭМ!$A$39:$A$782,$A67,СВЦЭМ!$B$39:$B$782,I$47)+'СЕТ СН'!$F$14+СВЦЭМ!$D$10+'СЕТ СН'!$F$6-'СЕТ СН'!$F$26</f>
        <v>1943.5991103199999</v>
      </c>
      <c r="J67" s="36">
        <f>SUMIFS(СВЦЭМ!$D$39:$D$782,СВЦЭМ!$A$39:$A$782,$A67,СВЦЭМ!$B$39:$B$782,J$47)+'СЕТ СН'!$F$14+СВЦЭМ!$D$10+'СЕТ СН'!$F$6-'СЕТ СН'!$F$26</f>
        <v>1895.4157649600002</v>
      </c>
      <c r="K67" s="36">
        <f>SUMIFS(СВЦЭМ!$D$39:$D$782,СВЦЭМ!$A$39:$A$782,$A67,СВЦЭМ!$B$39:$B$782,K$47)+'СЕТ СН'!$F$14+СВЦЭМ!$D$10+'СЕТ СН'!$F$6-'СЕТ СН'!$F$26</f>
        <v>1891.9592996800002</v>
      </c>
      <c r="L67" s="36">
        <f>SUMIFS(СВЦЭМ!$D$39:$D$782,СВЦЭМ!$A$39:$A$782,$A67,СВЦЭМ!$B$39:$B$782,L$47)+'СЕТ СН'!$F$14+СВЦЭМ!$D$10+'СЕТ СН'!$F$6-'СЕТ СН'!$F$26</f>
        <v>1879.7467617000002</v>
      </c>
      <c r="M67" s="36">
        <f>SUMIFS(СВЦЭМ!$D$39:$D$782,СВЦЭМ!$A$39:$A$782,$A67,СВЦЭМ!$B$39:$B$782,M$47)+'СЕТ СН'!$F$14+СВЦЭМ!$D$10+'СЕТ СН'!$F$6-'СЕТ СН'!$F$26</f>
        <v>1892.3460875599999</v>
      </c>
      <c r="N67" s="36">
        <f>SUMIFS(СВЦЭМ!$D$39:$D$782,СВЦЭМ!$A$39:$A$782,$A67,СВЦЭМ!$B$39:$B$782,N$47)+'СЕТ СН'!$F$14+СВЦЭМ!$D$10+'СЕТ СН'!$F$6-'СЕТ СН'!$F$26</f>
        <v>1904.6539342000001</v>
      </c>
      <c r="O67" s="36">
        <f>SUMIFS(СВЦЭМ!$D$39:$D$782,СВЦЭМ!$A$39:$A$782,$A67,СВЦЭМ!$B$39:$B$782,O$47)+'СЕТ СН'!$F$14+СВЦЭМ!$D$10+'СЕТ СН'!$F$6-'СЕТ СН'!$F$26</f>
        <v>1903.29745379</v>
      </c>
      <c r="P67" s="36">
        <f>SUMIFS(СВЦЭМ!$D$39:$D$782,СВЦЭМ!$A$39:$A$782,$A67,СВЦЭМ!$B$39:$B$782,P$47)+'СЕТ СН'!$F$14+СВЦЭМ!$D$10+'СЕТ СН'!$F$6-'СЕТ СН'!$F$26</f>
        <v>1916.1025531</v>
      </c>
      <c r="Q67" s="36">
        <f>SUMIFS(СВЦЭМ!$D$39:$D$782,СВЦЭМ!$A$39:$A$782,$A67,СВЦЭМ!$B$39:$B$782,Q$47)+'СЕТ СН'!$F$14+СВЦЭМ!$D$10+'СЕТ СН'!$F$6-'СЕТ СН'!$F$26</f>
        <v>1922.5896298799998</v>
      </c>
      <c r="R67" s="36">
        <f>SUMIFS(СВЦЭМ!$D$39:$D$782,СВЦЭМ!$A$39:$A$782,$A67,СВЦЭМ!$B$39:$B$782,R$47)+'СЕТ СН'!$F$14+СВЦЭМ!$D$10+'СЕТ СН'!$F$6-'СЕТ СН'!$F$26</f>
        <v>1928.8667213899998</v>
      </c>
      <c r="S67" s="36">
        <f>SUMIFS(СВЦЭМ!$D$39:$D$782,СВЦЭМ!$A$39:$A$782,$A67,СВЦЭМ!$B$39:$B$782,S$47)+'СЕТ СН'!$F$14+СВЦЭМ!$D$10+'СЕТ СН'!$F$6-'СЕТ СН'!$F$26</f>
        <v>1915.7889950100002</v>
      </c>
      <c r="T67" s="36">
        <f>SUMIFS(СВЦЭМ!$D$39:$D$782,СВЦЭМ!$A$39:$A$782,$A67,СВЦЭМ!$B$39:$B$782,T$47)+'СЕТ СН'!$F$14+СВЦЭМ!$D$10+'СЕТ СН'!$F$6-'СЕТ СН'!$F$26</f>
        <v>1896.5332887899999</v>
      </c>
      <c r="U67" s="36">
        <f>SUMIFS(СВЦЭМ!$D$39:$D$782,СВЦЭМ!$A$39:$A$782,$A67,СВЦЭМ!$B$39:$B$782,U$47)+'СЕТ СН'!$F$14+СВЦЭМ!$D$10+'СЕТ СН'!$F$6-'СЕТ СН'!$F$26</f>
        <v>1902.5159147499999</v>
      </c>
      <c r="V67" s="36">
        <f>SUMIFS(СВЦЭМ!$D$39:$D$782,СВЦЭМ!$A$39:$A$782,$A67,СВЦЭМ!$B$39:$B$782,V$47)+'СЕТ СН'!$F$14+СВЦЭМ!$D$10+'СЕТ СН'!$F$6-'СЕТ СН'!$F$26</f>
        <v>1890.3433614199998</v>
      </c>
      <c r="W67" s="36">
        <f>SUMIFS(СВЦЭМ!$D$39:$D$782,СВЦЭМ!$A$39:$A$782,$A67,СВЦЭМ!$B$39:$B$782,W$47)+'СЕТ СН'!$F$14+СВЦЭМ!$D$10+'СЕТ СН'!$F$6-'СЕТ СН'!$F$26</f>
        <v>1851.6720880100002</v>
      </c>
      <c r="X67" s="36">
        <f>SUMIFS(СВЦЭМ!$D$39:$D$782,СВЦЭМ!$A$39:$A$782,$A67,СВЦЭМ!$B$39:$B$782,X$47)+'СЕТ СН'!$F$14+СВЦЭМ!$D$10+'СЕТ СН'!$F$6-'СЕТ СН'!$F$26</f>
        <v>1879.8218821300002</v>
      </c>
      <c r="Y67" s="36">
        <f>SUMIFS(СВЦЭМ!$D$39:$D$782,СВЦЭМ!$A$39:$A$782,$A67,СВЦЭМ!$B$39:$B$782,Y$47)+'СЕТ СН'!$F$14+СВЦЭМ!$D$10+'СЕТ СН'!$F$6-'СЕТ СН'!$F$26</f>
        <v>1921.8323738200002</v>
      </c>
    </row>
    <row r="68" spans="1:25" ht="15.75" x14ac:dyDescent="0.2">
      <c r="A68" s="35">
        <f t="shared" si="1"/>
        <v>45433</v>
      </c>
      <c r="B68" s="36">
        <f>SUMIFS(СВЦЭМ!$D$39:$D$782,СВЦЭМ!$A$39:$A$782,$A68,СВЦЭМ!$B$39:$B$782,B$47)+'СЕТ СН'!$F$14+СВЦЭМ!$D$10+'СЕТ СН'!$F$6-'СЕТ СН'!$F$26</f>
        <v>1900.9740883200002</v>
      </c>
      <c r="C68" s="36">
        <f>SUMIFS(СВЦЭМ!$D$39:$D$782,СВЦЭМ!$A$39:$A$782,$A68,СВЦЭМ!$B$39:$B$782,C$47)+'СЕТ СН'!$F$14+СВЦЭМ!$D$10+'СЕТ СН'!$F$6-'СЕТ СН'!$F$26</f>
        <v>2009.9864016900001</v>
      </c>
      <c r="D68" s="36">
        <f>SUMIFS(СВЦЭМ!$D$39:$D$782,СВЦЭМ!$A$39:$A$782,$A68,СВЦЭМ!$B$39:$B$782,D$47)+'СЕТ СН'!$F$14+СВЦЭМ!$D$10+'СЕТ СН'!$F$6-'СЕТ СН'!$F$26</f>
        <v>2021.1943251000002</v>
      </c>
      <c r="E68" s="36">
        <f>SUMIFS(СВЦЭМ!$D$39:$D$782,СВЦЭМ!$A$39:$A$782,$A68,СВЦЭМ!$B$39:$B$782,E$47)+'СЕТ СН'!$F$14+СВЦЭМ!$D$10+'СЕТ СН'!$F$6-'СЕТ СН'!$F$26</f>
        <v>2079.4465940999999</v>
      </c>
      <c r="F68" s="36">
        <f>SUMIFS(СВЦЭМ!$D$39:$D$782,СВЦЭМ!$A$39:$A$782,$A68,СВЦЭМ!$B$39:$B$782,F$47)+'СЕТ СН'!$F$14+СВЦЭМ!$D$10+'СЕТ СН'!$F$6-'СЕТ СН'!$F$26</f>
        <v>2072.84584933</v>
      </c>
      <c r="G68" s="36">
        <f>SUMIFS(СВЦЭМ!$D$39:$D$782,СВЦЭМ!$A$39:$A$782,$A68,СВЦЭМ!$B$39:$B$782,G$47)+'СЕТ СН'!$F$14+СВЦЭМ!$D$10+'СЕТ СН'!$F$6-'СЕТ СН'!$F$26</f>
        <v>2031.30202474</v>
      </c>
      <c r="H68" s="36">
        <f>SUMIFS(СВЦЭМ!$D$39:$D$782,СВЦЭМ!$A$39:$A$782,$A68,СВЦЭМ!$B$39:$B$782,H$47)+'СЕТ СН'!$F$14+СВЦЭМ!$D$10+'СЕТ СН'!$F$6-'СЕТ СН'!$F$26</f>
        <v>1938.4572258899998</v>
      </c>
      <c r="I68" s="36">
        <f>SUMIFS(СВЦЭМ!$D$39:$D$782,СВЦЭМ!$A$39:$A$782,$A68,СВЦЭМ!$B$39:$B$782,I$47)+'СЕТ СН'!$F$14+СВЦЭМ!$D$10+'СЕТ СН'!$F$6-'СЕТ СН'!$F$26</f>
        <v>1899.30857388</v>
      </c>
      <c r="J68" s="36">
        <f>SUMIFS(СВЦЭМ!$D$39:$D$782,СВЦЭМ!$A$39:$A$782,$A68,СВЦЭМ!$B$39:$B$782,J$47)+'СЕТ СН'!$F$14+СВЦЭМ!$D$10+'СЕТ СН'!$F$6-'СЕТ СН'!$F$26</f>
        <v>1894.8261601600002</v>
      </c>
      <c r="K68" s="36">
        <f>SUMIFS(СВЦЭМ!$D$39:$D$782,СВЦЭМ!$A$39:$A$782,$A68,СВЦЭМ!$B$39:$B$782,K$47)+'СЕТ СН'!$F$14+СВЦЭМ!$D$10+'СЕТ СН'!$F$6-'СЕТ СН'!$F$26</f>
        <v>1901.0728492200001</v>
      </c>
      <c r="L68" s="36">
        <f>SUMIFS(СВЦЭМ!$D$39:$D$782,СВЦЭМ!$A$39:$A$782,$A68,СВЦЭМ!$B$39:$B$782,L$47)+'СЕТ СН'!$F$14+СВЦЭМ!$D$10+'СЕТ СН'!$F$6-'СЕТ СН'!$F$26</f>
        <v>1872.0694791699998</v>
      </c>
      <c r="M68" s="36">
        <f>SUMIFS(СВЦЭМ!$D$39:$D$782,СВЦЭМ!$A$39:$A$782,$A68,СВЦЭМ!$B$39:$B$782,M$47)+'СЕТ СН'!$F$14+СВЦЭМ!$D$10+'СЕТ СН'!$F$6-'СЕТ СН'!$F$26</f>
        <v>1872.8555786900001</v>
      </c>
      <c r="N68" s="36">
        <f>SUMIFS(СВЦЭМ!$D$39:$D$782,СВЦЭМ!$A$39:$A$782,$A68,СВЦЭМ!$B$39:$B$782,N$47)+'СЕТ СН'!$F$14+СВЦЭМ!$D$10+'СЕТ СН'!$F$6-'СЕТ СН'!$F$26</f>
        <v>1845.96828108</v>
      </c>
      <c r="O68" s="36">
        <f>SUMIFS(СВЦЭМ!$D$39:$D$782,СВЦЭМ!$A$39:$A$782,$A68,СВЦЭМ!$B$39:$B$782,O$47)+'СЕТ СН'!$F$14+СВЦЭМ!$D$10+'СЕТ СН'!$F$6-'СЕТ СН'!$F$26</f>
        <v>1854.0848516699998</v>
      </c>
      <c r="P68" s="36">
        <f>SUMIFS(СВЦЭМ!$D$39:$D$782,СВЦЭМ!$A$39:$A$782,$A68,СВЦЭМ!$B$39:$B$782,P$47)+'СЕТ СН'!$F$14+СВЦЭМ!$D$10+'СЕТ СН'!$F$6-'СЕТ СН'!$F$26</f>
        <v>1852.9481296200001</v>
      </c>
      <c r="Q68" s="36">
        <f>SUMIFS(СВЦЭМ!$D$39:$D$782,СВЦЭМ!$A$39:$A$782,$A68,СВЦЭМ!$B$39:$B$782,Q$47)+'СЕТ СН'!$F$14+СВЦЭМ!$D$10+'СЕТ СН'!$F$6-'СЕТ СН'!$F$26</f>
        <v>1861.1692660899998</v>
      </c>
      <c r="R68" s="36">
        <f>SUMIFS(СВЦЭМ!$D$39:$D$782,СВЦЭМ!$A$39:$A$782,$A68,СВЦЭМ!$B$39:$B$782,R$47)+'СЕТ СН'!$F$14+СВЦЭМ!$D$10+'СЕТ СН'!$F$6-'СЕТ СН'!$F$26</f>
        <v>1860.6826082600001</v>
      </c>
      <c r="S68" s="36">
        <f>SUMIFS(СВЦЭМ!$D$39:$D$782,СВЦЭМ!$A$39:$A$782,$A68,СВЦЭМ!$B$39:$B$782,S$47)+'СЕТ СН'!$F$14+СВЦЭМ!$D$10+'СЕТ СН'!$F$6-'СЕТ СН'!$F$26</f>
        <v>1866.9551957600002</v>
      </c>
      <c r="T68" s="36">
        <f>SUMIFS(СВЦЭМ!$D$39:$D$782,СВЦЭМ!$A$39:$A$782,$A68,СВЦЭМ!$B$39:$B$782,T$47)+'СЕТ СН'!$F$14+СВЦЭМ!$D$10+'СЕТ СН'!$F$6-'СЕТ СН'!$F$26</f>
        <v>1863.52028591</v>
      </c>
      <c r="U68" s="36">
        <f>SUMIFS(СВЦЭМ!$D$39:$D$782,СВЦЭМ!$A$39:$A$782,$A68,СВЦЭМ!$B$39:$B$782,U$47)+'СЕТ СН'!$F$14+СВЦЭМ!$D$10+'СЕТ СН'!$F$6-'СЕТ СН'!$F$26</f>
        <v>1869.6233286800002</v>
      </c>
      <c r="V68" s="36">
        <f>SUMIFS(СВЦЭМ!$D$39:$D$782,СВЦЭМ!$A$39:$A$782,$A68,СВЦЭМ!$B$39:$B$782,V$47)+'СЕТ СН'!$F$14+СВЦЭМ!$D$10+'СЕТ СН'!$F$6-'СЕТ СН'!$F$26</f>
        <v>1847.9945869399999</v>
      </c>
      <c r="W68" s="36">
        <f>SUMIFS(СВЦЭМ!$D$39:$D$782,СВЦЭМ!$A$39:$A$782,$A68,СВЦЭМ!$B$39:$B$782,W$47)+'СЕТ СН'!$F$14+СВЦЭМ!$D$10+'СЕТ СН'!$F$6-'СЕТ СН'!$F$26</f>
        <v>1815.3124860299999</v>
      </c>
      <c r="X68" s="36">
        <f>SUMIFS(СВЦЭМ!$D$39:$D$782,СВЦЭМ!$A$39:$A$782,$A68,СВЦЭМ!$B$39:$B$782,X$47)+'СЕТ СН'!$F$14+СВЦЭМ!$D$10+'СЕТ СН'!$F$6-'СЕТ СН'!$F$26</f>
        <v>1857.8096490900002</v>
      </c>
      <c r="Y68" s="36">
        <f>SUMIFS(СВЦЭМ!$D$39:$D$782,СВЦЭМ!$A$39:$A$782,$A68,СВЦЭМ!$B$39:$B$782,Y$47)+'СЕТ СН'!$F$14+СВЦЭМ!$D$10+'СЕТ СН'!$F$6-'СЕТ СН'!$F$26</f>
        <v>1853.6936465899998</v>
      </c>
    </row>
    <row r="69" spans="1:25" ht="15.75" x14ac:dyDescent="0.2">
      <c r="A69" s="35">
        <f t="shared" si="1"/>
        <v>45434</v>
      </c>
      <c r="B69" s="36">
        <f>SUMIFS(СВЦЭМ!$D$39:$D$782,СВЦЭМ!$A$39:$A$782,$A69,СВЦЭМ!$B$39:$B$782,B$47)+'СЕТ СН'!$F$14+СВЦЭМ!$D$10+'СЕТ СН'!$F$6-'СЕТ СН'!$F$26</f>
        <v>1904.0355315900001</v>
      </c>
      <c r="C69" s="36">
        <f>SUMIFS(СВЦЭМ!$D$39:$D$782,СВЦЭМ!$A$39:$A$782,$A69,СВЦЭМ!$B$39:$B$782,C$47)+'СЕТ СН'!$F$14+СВЦЭМ!$D$10+'СЕТ СН'!$F$6-'СЕТ СН'!$F$26</f>
        <v>1980.16855145</v>
      </c>
      <c r="D69" s="36">
        <f>SUMIFS(СВЦЭМ!$D$39:$D$782,СВЦЭМ!$A$39:$A$782,$A69,СВЦЭМ!$B$39:$B$782,D$47)+'СЕТ СН'!$F$14+СВЦЭМ!$D$10+'СЕТ СН'!$F$6-'СЕТ СН'!$F$26</f>
        <v>2019.3927796200001</v>
      </c>
      <c r="E69" s="36">
        <f>SUMIFS(СВЦЭМ!$D$39:$D$782,СВЦЭМ!$A$39:$A$782,$A69,СВЦЭМ!$B$39:$B$782,E$47)+'СЕТ СН'!$F$14+СВЦЭМ!$D$10+'СЕТ СН'!$F$6-'СЕТ СН'!$F$26</f>
        <v>2038.5515173700001</v>
      </c>
      <c r="F69" s="36">
        <f>SUMIFS(СВЦЭМ!$D$39:$D$782,СВЦЭМ!$A$39:$A$782,$A69,СВЦЭМ!$B$39:$B$782,F$47)+'СЕТ СН'!$F$14+СВЦЭМ!$D$10+'СЕТ СН'!$F$6-'СЕТ СН'!$F$26</f>
        <v>2037.09730029</v>
      </c>
      <c r="G69" s="36">
        <f>SUMIFS(СВЦЭМ!$D$39:$D$782,СВЦЭМ!$A$39:$A$782,$A69,СВЦЭМ!$B$39:$B$782,G$47)+'СЕТ СН'!$F$14+СВЦЭМ!$D$10+'СЕТ СН'!$F$6-'СЕТ СН'!$F$26</f>
        <v>2041.9752645499998</v>
      </c>
      <c r="H69" s="36">
        <f>SUMIFS(СВЦЭМ!$D$39:$D$782,СВЦЭМ!$A$39:$A$782,$A69,СВЦЭМ!$B$39:$B$782,H$47)+'СЕТ СН'!$F$14+СВЦЭМ!$D$10+'СЕТ СН'!$F$6-'СЕТ СН'!$F$26</f>
        <v>1967.0125719900002</v>
      </c>
      <c r="I69" s="36">
        <f>SUMIFS(СВЦЭМ!$D$39:$D$782,СВЦЭМ!$A$39:$A$782,$A69,СВЦЭМ!$B$39:$B$782,I$47)+'СЕТ СН'!$F$14+СВЦЭМ!$D$10+'СЕТ СН'!$F$6-'СЕТ СН'!$F$26</f>
        <v>1913.07263014</v>
      </c>
      <c r="J69" s="36">
        <f>SUMIFS(СВЦЭМ!$D$39:$D$782,СВЦЭМ!$A$39:$A$782,$A69,СВЦЭМ!$B$39:$B$782,J$47)+'СЕТ СН'!$F$14+СВЦЭМ!$D$10+'СЕТ СН'!$F$6-'СЕТ СН'!$F$26</f>
        <v>1921.1576636099999</v>
      </c>
      <c r="K69" s="36">
        <f>SUMIFS(СВЦЭМ!$D$39:$D$782,СВЦЭМ!$A$39:$A$782,$A69,СВЦЭМ!$B$39:$B$782,K$47)+'СЕТ СН'!$F$14+СВЦЭМ!$D$10+'СЕТ СН'!$F$6-'СЕТ СН'!$F$26</f>
        <v>1890.9671378799999</v>
      </c>
      <c r="L69" s="36">
        <f>SUMIFS(СВЦЭМ!$D$39:$D$782,СВЦЭМ!$A$39:$A$782,$A69,СВЦЭМ!$B$39:$B$782,L$47)+'СЕТ СН'!$F$14+СВЦЭМ!$D$10+'СЕТ СН'!$F$6-'СЕТ СН'!$F$26</f>
        <v>1860.6209611899999</v>
      </c>
      <c r="M69" s="36">
        <f>SUMIFS(СВЦЭМ!$D$39:$D$782,СВЦЭМ!$A$39:$A$782,$A69,СВЦЭМ!$B$39:$B$782,M$47)+'СЕТ СН'!$F$14+СВЦЭМ!$D$10+'СЕТ СН'!$F$6-'СЕТ СН'!$F$26</f>
        <v>1886.4875607399999</v>
      </c>
      <c r="N69" s="36">
        <f>SUMIFS(СВЦЭМ!$D$39:$D$782,СВЦЭМ!$A$39:$A$782,$A69,СВЦЭМ!$B$39:$B$782,N$47)+'СЕТ СН'!$F$14+СВЦЭМ!$D$10+'СЕТ СН'!$F$6-'СЕТ СН'!$F$26</f>
        <v>1904.3007538500001</v>
      </c>
      <c r="O69" s="36">
        <f>SUMIFS(СВЦЭМ!$D$39:$D$782,СВЦЭМ!$A$39:$A$782,$A69,СВЦЭМ!$B$39:$B$782,O$47)+'СЕТ СН'!$F$14+СВЦЭМ!$D$10+'СЕТ СН'!$F$6-'СЕТ СН'!$F$26</f>
        <v>1913.0698940799998</v>
      </c>
      <c r="P69" s="36">
        <f>SUMIFS(СВЦЭМ!$D$39:$D$782,СВЦЭМ!$A$39:$A$782,$A69,СВЦЭМ!$B$39:$B$782,P$47)+'СЕТ СН'!$F$14+СВЦЭМ!$D$10+'СЕТ СН'!$F$6-'СЕТ СН'!$F$26</f>
        <v>1920.7119595200002</v>
      </c>
      <c r="Q69" s="36">
        <f>SUMIFS(СВЦЭМ!$D$39:$D$782,СВЦЭМ!$A$39:$A$782,$A69,СВЦЭМ!$B$39:$B$782,Q$47)+'СЕТ СН'!$F$14+СВЦЭМ!$D$10+'СЕТ СН'!$F$6-'СЕТ СН'!$F$26</f>
        <v>1936.9488962800001</v>
      </c>
      <c r="R69" s="36">
        <f>SUMIFS(СВЦЭМ!$D$39:$D$782,СВЦЭМ!$A$39:$A$782,$A69,СВЦЭМ!$B$39:$B$782,R$47)+'СЕТ СН'!$F$14+СВЦЭМ!$D$10+'СЕТ СН'!$F$6-'СЕТ СН'!$F$26</f>
        <v>1940.0986582599999</v>
      </c>
      <c r="S69" s="36">
        <f>SUMIFS(СВЦЭМ!$D$39:$D$782,СВЦЭМ!$A$39:$A$782,$A69,СВЦЭМ!$B$39:$B$782,S$47)+'СЕТ СН'!$F$14+СВЦЭМ!$D$10+'СЕТ СН'!$F$6-'СЕТ СН'!$F$26</f>
        <v>1944.76213198</v>
      </c>
      <c r="T69" s="36">
        <f>SUMIFS(СВЦЭМ!$D$39:$D$782,СВЦЭМ!$A$39:$A$782,$A69,СВЦЭМ!$B$39:$B$782,T$47)+'СЕТ СН'!$F$14+СВЦЭМ!$D$10+'СЕТ СН'!$F$6-'СЕТ СН'!$F$26</f>
        <v>1922.0990356400002</v>
      </c>
      <c r="U69" s="36">
        <f>SUMIFS(СВЦЭМ!$D$39:$D$782,СВЦЭМ!$A$39:$A$782,$A69,СВЦЭМ!$B$39:$B$782,U$47)+'СЕТ СН'!$F$14+СВЦЭМ!$D$10+'СЕТ СН'!$F$6-'СЕТ СН'!$F$26</f>
        <v>1911.0458968399998</v>
      </c>
      <c r="V69" s="36">
        <f>SUMIFS(СВЦЭМ!$D$39:$D$782,СВЦЭМ!$A$39:$A$782,$A69,СВЦЭМ!$B$39:$B$782,V$47)+'СЕТ СН'!$F$14+СВЦЭМ!$D$10+'СЕТ СН'!$F$6-'СЕТ СН'!$F$26</f>
        <v>1855.5586966800001</v>
      </c>
      <c r="W69" s="36">
        <f>SUMIFS(СВЦЭМ!$D$39:$D$782,СВЦЭМ!$A$39:$A$782,$A69,СВЦЭМ!$B$39:$B$782,W$47)+'СЕТ СН'!$F$14+СВЦЭМ!$D$10+'СЕТ СН'!$F$6-'СЕТ СН'!$F$26</f>
        <v>1815.1583746400001</v>
      </c>
      <c r="X69" s="36">
        <f>SUMIFS(СВЦЭМ!$D$39:$D$782,СВЦЭМ!$A$39:$A$782,$A69,СВЦЭМ!$B$39:$B$782,X$47)+'СЕТ СН'!$F$14+СВЦЭМ!$D$10+'СЕТ СН'!$F$6-'СЕТ СН'!$F$26</f>
        <v>1845.2875909700001</v>
      </c>
      <c r="Y69" s="36">
        <f>SUMIFS(СВЦЭМ!$D$39:$D$782,СВЦЭМ!$A$39:$A$782,$A69,СВЦЭМ!$B$39:$B$782,Y$47)+'СЕТ СН'!$F$14+СВЦЭМ!$D$10+'СЕТ СН'!$F$6-'СЕТ СН'!$F$26</f>
        <v>1852.6895971099998</v>
      </c>
    </row>
    <row r="70" spans="1:25" ht="15.75" x14ac:dyDescent="0.2">
      <c r="A70" s="35">
        <f t="shared" si="1"/>
        <v>45435</v>
      </c>
      <c r="B70" s="36">
        <f>SUMIFS(СВЦЭМ!$D$39:$D$782,СВЦЭМ!$A$39:$A$782,$A70,СВЦЭМ!$B$39:$B$782,B$47)+'СЕТ СН'!$F$14+СВЦЭМ!$D$10+'СЕТ СН'!$F$6-'СЕТ СН'!$F$26</f>
        <v>1881.7587782099999</v>
      </c>
      <c r="C70" s="36">
        <f>SUMIFS(СВЦЭМ!$D$39:$D$782,СВЦЭМ!$A$39:$A$782,$A70,СВЦЭМ!$B$39:$B$782,C$47)+'СЕТ СН'!$F$14+СВЦЭМ!$D$10+'СЕТ СН'!$F$6-'СЕТ СН'!$F$26</f>
        <v>1955.3825639500001</v>
      </c>
      <c r="D70" s="36">
        <f>SUMIFS(СВЦЭМ!$D$39:$D$782,СВЦЭМ!$A$39:$A$782,$A70,СВЦЭМ!$B$39:$B$782,D$47)+'СЕТ СН'!$F$14+СВЦЭМ!$D$10+'СЕТ СН'!$F$6-'СЕТ СН'!$F$26</f>
        <v>1975.81345263</v>
      </c>
      <c r="E70" s="36">
        <f>SUMIFS(СВЦЭМ!$D$39:$D$782,СВЦЭМ!$A$39:$A$782,$A70,СВЦЭМ!$B$39:$B$782,E$47)+'СЕТ СН'!$F$14+СВЦЭМ!$D$10+'СЕТ СН'!$F$6-'СЕТ СН'!$F$26</f>
        <v>1963.6230093899999</v>
      </c>
      <c r="F70" s="36">
        <f>SUMIFS(СВЦЭМ!$D$39:$D$782,СВЦЭМ!$A$39:$A$782,$A70,СВЦЭМ!$B$39:$B$782,F$47)+'СЕТ СН'!$F$14+СВЦЭМ!$D$10+'СЕТ СН'!$F$6-'СЕТ СН'!$F$26</f>
        <v>1971.5679282199999</v>
      </c>
      <c r="G70" s="36">
        <f>SUMIFS(СВЦЭМ!$D$39:$D$782,СВЦЭМ!$A$39:$A$782,$A70,СВЦЭМ!$B$39:$B$782,G$47)+'СЕТ СН'!$F$14+СВЦЭМ!$D$10+'СЕТ СН'!$F$6-'СЕТ СН'!$F$26</f>
        <v>1962.5330400299999</v>
      </c>
      <c r="H70" s="36">
        <f>SUMIFS(СВЦЭМ!$D$39:$D$782,СВЦЭМ!$A$39:$A$782,$A70,СВЦЭМ!$B$39:$B$782,H$47)+'СЕТ СН'!$F$14+СВЦЭМ!$D$10+'СЕТ СН'!$F$6-'СЕТ СН'!$F$26</f>
        <v>1967.8561704899998</v>
      </c>
      <c r="I70" s="36">
        <f>SUMIFS(СВЦЭМ!$D$39:$D$782,СВЦЭМ!$A$39:$A$782,$A70,СВЦЭМ!$B$39:$B$782,I$47)+'СЕТ СН'!$F$14+СВЦЭМ!$D$10+'СЕТ СН'!$F$6-'СЕТ СН'!$F$26</f>
        <v>1900.6514365900002</v>
      </c>
      <c r="J70" s="36">
        <f>SUMIFS(СВЦЭМ!$D$39:$D$782,СВЦЭМ!$A$39:$A$782,$A70,СВЦЭМ!$B$39:$B$782,J$47)+'СЕТ СН'!$F$14+СВЦЭМ!$D$10+'СЕТ СН'!$F$6-'СЕТ СН'!$F$26</f>
        <v>1869.7797951299999</v>
      </c>
      <c r="K70" s="36">
        <f>SUMIFS(СВЦЭМ!$D$39:$D$782,СВЦЭМ!$A$39:$A$782,$A70,СВЦЭМ!$B$39:$B$782,K$47)+'СЕТ СН'!$F$14+СВЦЭМ!$D$10+'СЕТ СН'!$F$6-'СЕТ СН'!$F$26</f>
        <v>1855.6065806000001</v>
      </c>
      <c r="L70" s="36">
        <f>SUMIFS(СВЦЭМ!$D$39:$D$782,СВЦЭМ!$A$39:$A$782,$A70,СВЦЭМ!$B$39:$B$782,L$47)+'СЕТ СН'!$F$14+СВЦЭМ!$D$10+'СЕТ СН'!$F$6-'СЕТ СН'!$F$26</f>
        <v>1864.1790413600002</v>
      </c>
      <c r="M70" s="36">
        <f>SUMIFS(СВЦЭМ!$D$39:$D$782,СВЦЭМ!$A$39:$A$782,$A70,СВЦЭМ!$B$39:$B$782,M$47)+'СЕТ СН'!$F$14+СВЦЭМ!$D$10+'СЕТ СН'!$F$6-'СЕТ СН'!$F$26</f>
        <v>1863.0749118799999</v>
      </c>
      <c r="N70" s="36">
        <f>SUMIFS(СВЦЭМ!$D$39:$D$782,СВЦЭМ!$A$39:$A$782,$A70,СВЦЭМ!$B$39:$B$782,N$47)+'СЕТ СН'!$F$14+СВЦЭМ!$D$10+'СЕТ СН'!$F$6-'СЕТ СН'!$F$26</f>
        <v>1856.5084321300001</v>
      </c>
      <c r="O70" s="36">
        <f>SUMIFS(СВЦЭМ!$D$39:$D$782,СВЦЭМ!$A$39:$A$782,$A70,СВЦЭМ!$B$39:$B$782,O$47)+'СЕТ СН'!$F$14+СВЦЭМ!$D$10+'СЕТ СН'!$F$6-'СЕТ СН'!$F$26</f>
        <v>1863.0171365199999</v>
      </c>
      <c r="P70" s="36">
        <f>SUMIFS(СВЦЭМ!$D$39:$D$782,СВЦЭМ!$A$39:$A$782,$A70,СВЦЭМ!$B$39:$B$782,P$47)+'СЕТ СН'!$F$14+СВЦЭМ!$D$10+'СЕТ СН'!$F$6-'СЕТ СН'!$F$26</f>
        <v>1871.3822356000001</v>
      </c>
      <c r="Q70" s="36">
        <f>SUMIFS(СВЦЭМ!$D$39:$D$782,СВЦЭМ!$A$39:$A$782,$A70,СВЦЭМ!$B$39:$B$782,Q$47)+'СЕТ СН'!$F$14+СВЦЭМ!$D$10+'СЕТ СН'!$F$6-'СЕТ СН'!$F$26</f>
        <v>1891.6118711600002</v>
      </c>
      <c r="R70" s="36">
        <f>SUMIFS(СВЦЭМ!$D$39:$D$782,СВЦЭМ!$A$39:$A$782,$A70,СВЦЭМ!$B$39:$B$782,R$47)+'СЕТ СН'!$F$14+СВЦЭМ!$D$10+'СЕТ СН'!$F$6-'СЕТ СН'!$F$26</f>
        <v>1894.26597047</v>
      </c>
      <c r="S70" s="36">
        <f>SUMIFS(СВЦЭМ!$D$39:$D$782,СВЦЭМ!$A$39:$A$782,$A70,СВЦЭМ!$B$39:$B$782,S$47)+'СЕТ СН'!$F$14+СВЦЭМ!$D$10+'СЕТ СН'!$F$6-'СЕТ СН'!$F$26</f>
        <v>1881.8335081700002</v>
      </c>
      <c r="T70" s="36">
        <f>SUMIFS(СВЦЭМ!$D$39:$D$782,СВЦЭМ!$A$39:$A$782,$A70,СВЦЭМ!$B$39:$B$782,T$47)+'СЕТ СН'!$F$14+СВЦЭМ!$D$10+'СЕТ СН'!$F$6-'СЕТ СН'!$F$26</f>
        <v>1881.6751672599999</v>
      </c>
      <c r="U70" s="36">
        <f>SUMIFS(СВЦЭМ!$D$39:$D$782,СВЦЭМ!$A$39:$A$782,$A70,СВЦЭМ!$B$39:$B$782,U$47)+'СЕТ СН'!$F$14+СВЦЭМ!$D$10+'СЕТ СН'!$F$6-'СЕТ СН'!$F$26</f>
        <v>1896.2069549600001</v>
      </c>
      <c r="V70" s="36">
        <f>SUMIFS(СВЦЭМ!$D$39:$D$782,СВЦЭМ!$A$39:$A$782,$A70,СВЦЭМ!$B$39:$B$782,V$47)+'СЕТ СН'!$F$14+СВЦЭМ!$D$10+'СЕТ СН'!$F$6-'СЕТ СН'!$F$26</f>
        <v>1884.3314842300001</v>
      </c>
      <c r="W70" s="36">
        <f>SUMIFS(СВЦЭМ!$D$39:$D$782,СВЦЭМ!$A$39:$A$782,$A70,СВЦЭМ!$B$39:$B$782,W$47)+'СЕТ СН'!$F$14+СВЦЭМ!$D$10+'СЕТ СН'!$F$6-'СЕТ СН'!$F$26</f>
        <v>1858.8387705099999</v>
      </c>
      <c r="X70" s="36">
        <f>SUMIFS(СВЦЭМ!$D$39:$D$782,СВЦЭМ!$A$39:$A$782,$A70,СВЦЭМ!$B$39:$B$782,X$47)+'СЕТ СН'!$F$14+СВЦЭМ!$D$10+'СЕТ СН'!$F$6-'СЕТ СН'!$F$26</f>
        <v>1886.7043972000001</v>
      </c>
      <c r="Y70" s="36">
        <f>SUMIFS(СВЦЭМ!$D$39:$D$782,СВЦЭМ!$A$39:$A$782,$A70,СВЦЭМ!$B$39:$B$782,Y$47)+'СЕТ СН'!$F$14+СВЦЭМ!$D$10+'СЕТ СН'!$F$6-'СЕТ СН'!$F$26</f>
        <v>1947.9037365099998</v>
      </c>
    </row>
    <row r="71" spans="1:25" ht="15.75" x14ac:dyDescent="0.2">
      <c r="A71" s="35">
        <f t="shared" si="1"/>
        <v>45436</v>
      </c>
      <c r="B71" s="36">
        <f>SUMIFS(СВЦЭМ!$D$39:$D$782,СВЦЭМ!$A$39:$A$782,$A71,СВЦЭМ!$B$39:$B$782,B$47)+'СЕТ СН'!$F$14+СВЦЭМ!$D$10+'СЕТ СН'!$F$6-'СЕТ СН'!$F$26</f>
        <v>1870.0626754499999</v>
      </c>
      <c r="C71" s="36">
        <f>SUMIFS(СВЦЭМ!$D$39:$D$782,СВЦЭМ!$A$39:$A$782,$A71,СВЦЭМ!$B$39:$B$782,C$47)+'СЕТ СН'!$F$14+СВЦЭМ!$D$10+'СЕТ СН'!$F$6-'СЕТ СН'!$F$26</f>
        <v>1952.2819037700001</v>
      </c>
      <c r="D71" s="36">
        <f>SUMIFS(СВЦЭМ!$D$39:$D$782,СВЦЭМ!$A$39:$A$782,$A71,СВЦЭМ!$B$39:$B$782,D$47)+'СЕТ СН'!$F$14+СВЦЭМ!$D$10+'СЕТ СН'!$F$6-'СЕТ СН'!$F$26</f>
        <v>1970.5044503099998</v>
      </c>
      <c r="E71" s="36">
        <f>SUMIFS(СВЦЭМ!$D$39:$D$782,СВЦЭМ!$A$39:$A$782,$A71,СВЦЭМ!$B$39:$B$782,E$47)+'СЕТ СН'!$F$14+СВЦЭМ!$D$10+'СЕТ СН'!$F$6-'СЕТ СН'!$F$26</f>
        <v>2036.18296814</v>
      </c>
      <c r="F71" s="36">
        <f>SUMIFS(СВЦЭМ!$D$39:$D$782,СВЦЭМ!$A$39:$A$782,$A71,СВЦЭМ!$B$39:$B$782,F$47)+'СЕТ СН'!$F$14+СВЦЭМ!$D$10+'СЕТ СН'!$F$6-'СЕТ СН'!$F$26</f>
        <v>2022.9794019400001</v>
      </c>
      <c r="G71" s="36">
        <f>SUMIFS(СВЦЭМ!$D$39:$D$782,СВЦЭМ!$A$39:$A$782,$A71,СВЦЭМ!$B$39:$B$782,G$47)+'СЕТ СН'!$F$14+СВЦЭМ!$D$10+'СЕТ СН'!$F$6-'СЕТ СН'!$F$26</f>
        <v>1984.4569076399998</v>
      </c>
      <c r="H71" s="36">
        <f>SUMIFS(СВЦЭМ!$D$39:$D$782,СВЦЭМ!$A$39:$A$782,$A71,СВЦЭМ!$B$39:$B$782,H$47)+'СЕТ СН'!$F$14+СВЦЭМ!$D$10+'СЕТ СН'!$F$6-'СЕТ СН'!$F$26</f>
        <v>1866.0587670800001</v>
      </c>
      <c r="I71" s="36">
        <f>SUMIFS(СВЦЭМ!$D$39:$D$782,СВЦЭМ!$A$39:$A$782,$A71,СВЦЭМ!$B$39:$B$782,I$47)+'СЕТ СН'!$F$14+СВЦЭМ!$D$10+'СЕТ СН'!$F$6-'СЕТ СН'!$F$26</f>
        <v>1778.63028605</v>
      </c>
      <c r="J71" s="36">
        <f>SUMIFS(СВЦЭМ!$D$39:$D$782,СВЦЭМ!$A$39:$A$782,$A71,СВЦЭМ!$B$39:$B$782,J$47)+'СЕТ СН'!$F$14+СВЦЭМ!$D$10+'СЕТ СН'!$F$6-'СЕТ СН'!$F$26</f>
        <v>1741.65825675</v>
      </c>
      <c r="K71" s="36">
        <f>SUMIFS(СВЦЭМ!$D$39:$D$782,СВЦЭМ!$A$39:$A$782,$A71,СВЦЭМ!$B$39:$B$782,K$47)+'СЕТ СН'!$F$14+СВЦЭМ!$D$10+'СЕТ СН'!$F$6-'СЕТ СН'!$F$26</f>
        <v>1717.4249916499998</v>
      </c>
      <c r="L71" s="36">
        <f>SUMIFS(СВЦЭМ!$D$39:$D$782,СВЦЭМ!$A$39:$A$782,$A71,СВЦЭМ!$B$39:$B$782,L$47)+'СЕТ СН'!$F$14+СВЦЭМ!$D$10+'СЕТ СН'!$F$6-'СЕТ СН'!$F$26</f>
        <v>1699.1276055399999</v>
      </c>
      <c r="M71" s="36">
        <f>SUMIFS(СВЦЭМ!$D$39:$D$782,СВЦЭМ!$A$39:$A$782,$A71,СВЦЭМ!$B$39:$B$782,M$47)+'СЕТ СН'!$F$14+СВЦЭМ!$D$10+'СЕТ СН'!$F$6-'СЕТ СН'!$F$26</f>
        <v>1699.0266899100002</v>
      </c>
      <c r="N71" s="36">
        <f>SUMIFS(СВЦЭМ!$D$39:$D$782,СВЦЭМ!$A$39:$A$782,$A71,СВЦЭМ!$B$39:$B$782,N$47)+'СЕТ СН'!$F$14+СВЦЭМ!$D$10+'СЕТ СН'!$F$6-'СЕТ СН'!$F$26</f>
        <v>1708.3583020800002</v>
      </c>
      <c r="O71" s="36">
        <f>SUMIFS(СВЦЭМ!$D$39:$D$782,СВЦЭМ!$A$39:$A$782,$A71,СВЦЭМ!$B$39:$B$782,O$47)+'СЕТ СН'!$F$14+СВЦЭМ!$D$10+'СЕТ СН'!$F$6-'СЕТ СН'!$F$26</f>
        <v>1713.8101953800001</v>
      </c>
      <c r="P71" s="36">
        <f>SUMIFS(СВЦЭМ!$D$39:$D$782,СВЦЭМ!$A$39:$A$782,$A71,СВЦЭМ!$B$39:$B$782,P$47)+'СЕТ СН'!$F$14+СВЦЭМ!$D$10+'СЕТ СН'!$F$6-'СЕТ СН'!$F$26</f>
        <v>1721.9230235999999</v>
      </c>
      <c r="Q71" s="36">
        <f>SUMIFS(СВЦЭМ!$D$39:$D$782,СВЦЭМ!$A$39:$A$782,$A71,СВЦЭМ!$B$39:$B$782,Q$47)+'СЕТ СН'!$F$14+СВЦЭМ!$D$10+'СЕТ СН'!$F$6-'СЕТ СН'!$F$26</f>
        <v>1739.5444037500001</v>
      </c>
      <c r="R71" s="36">
        <f>SUMIFS(СВЦЭМ!$D$39:$D$782,СВЦЭМ!$A$39:$A$782,$A71,СВЦЭМ!$B$39:$B$782,R$47)+'СЕТ СН'!$F$14+СВЦЭМ!$D$10+'СЕТ СН'!$F$6-'СЕТ СН'!$F$26</f>
        <v>1759.5026307100002</v>
      </c>
      <c r="S71" s="36">
        <f>SUMIFS(СВЦЭМ!$D$39:$D$782,СВЦЭМ!$A$39:$A$782,$A71,СВЦЭМ!$B$39:$B$782,S$47)+'СЕТ СН'!$F$14+СВЦЭМ!$D$10+'СЕТ СН'!$F$6-'СЕТ СН'!$F$26</f>
        <v>1753.9104196500002</v>
      </c>
      <c r="T71" s="36">
        <f>SUMIFS(СВЦЭМ!$D$39:$D$782,СВЦЭМ!$A$39:$A$782,$A71,СВЦЭМ!$B$39:$B$782,T$47)+'СЕТ СН'!$F$14+СВЦЭМ!$D$10+'СЕТ СН'!$F$6-'СЕТ СН'!$F$26</f>
        <v>1734.6780605200001</v>
      </c>
      <c r="U71" s="36">
        <f>SUMIFS(СВЦЭМ!$D$39:$D$782,СВЦЭМ!$A$39:$A$782,$A71,СВЦЭМ!$B$39:$B$782,U$47)+'СЕТ СН'!$F$14+СВЦЭМ!$D$10+'СЕТ СН'!$F$6-'СЕТ СН'!$F$26</f>
        <v>1720.5962698399999</v>
      </c>
      <c r="V71" s="36">
        <f>SUMIFS(СВЦЭМ!$D$39:$D$782,СВЦЭМ!$A$39:$A$782,$A71,СВЦЭМ!$B$39:$B$782,V$47)+'СЕТ СН'!$F$14+СВЦЭМ!$D$10+'СЕТ СН'!$F$6-'СЕТ СН'!$F$26</f>
        <v>1705.2672183899999</v>
      </c>
      <c r="W71" s="36">
        <f>SUMIFS(СВЦЭМ!$D$39:$D$782,СВЦЭМ!$A$39:$A$782,$A71,СВЦЭМ!$B$39:$B$782,W$47)+'СЕТ СН'!$F$14+СВЦЭМ!$D$10+'СЕТ СН'!$F$6-'СЕТ СН'!$F$26</f>
        <v>1685.3258853500001</v>
      </c>
      <c r="X71" s="36">
        <f>SUMIFS(СВЦЭМ!$D$39:$D$782,СВЦЭМ!$A$39:$A$782,$A71,СВЦЭМ!$B$39:$B$782,X$47)+'СЕТ СН'!$F$14+СВЦЭМ!$D$10+'СЕТ СН'!$F$6-'СЕТ СН'!$F$26</f>
        <v>1704.6776788500001</v>
      </c>
      <c r="Y71" s="36">
        <f>SUMIFS(СВЦЭМ!$D$39:$D$782,СВЦЭМ!$A$39:$A$782,$A71,СВЦЭМ!$B$39:$B$782,Y$47)+'СЕТ СН'!$F$14+СВЦЭМ!$D$10+'СЕТ СН'!$F$6-'СЕТ СН'!$F$26</f>
        <v>1797.0918304299998</v>
      </c>
    </row>
    <row r="72" spans="1:25" ht="15.75" x14ac:dyDescent="0.2">
      <c r="A72" s="35">
        <f t="shared" si="1"/>
        <v>45437</v>
      </c>
      <c r="B72" s="36">
        <f>SUMIFS(СВЦЭМ!$D$39:$D$782,СВЦЭМ!$A$39:$A$782,$A72,СВЦЭМ!$B$39:$B$782,B$47)+'СЕТ СН'!$F$14+СВЦЭМ!$D$10+'СЕТ СН'!$F$6-'СЕТ СН'!$F$26</f>
        <v>1780.2407924899999</v>
      </c>
      <c r="C72" s="36">
        <f>SUMIFS(СВЦЭМ!$D$39:$D$782,СВЦЭМ!$A$39:$A$782,$A72,СВЦЭМ!$B$39:$B$782,C$47)+'СЕТ СН'!$F$14+СВЦЭМ!$D$10+'СЕТ СН'!$F$6-'СЕТ СН'!$F$26</f>
        <v>1849.6709689700001</v>
      </c>
      <c r="D72" s="36">
        <f>SUMIFS(СВЦЭМ!$D$39:$D$782,СВЦЭМ!$A$39:$A$782,$A72,СВЦЭМ!$B$39:$B$782,D$47)+'СЕТ СН'!$F$14+СВЦЭМ!$D$10+'СЕТ СН'!$F$6-'СЕТ СН'!$F$26</f>
        <v>1967.0814822299999</v>
      </c>
      <c r="E72" s="36">
        <f>SUMIFS(СВЦЭМ!$D$39:$D$782,СВЦЭМ!$A$39:$A$782,$A72,СВЦЭМ!$B$39:$B$782,E$47)+'СЕТ СН'!$F$14+СВЦЭМ!$D$10+'СЕТ СН'!$F$6-'СЕТ СН'!$F$26</f>
        <v>1972.9318117100001</v>
      </c>
      <c r="F72" s="36">
        <f>SUMIFS(СВЦЭМ!$D$39:$D$782,СВЦЭМ!$A$39:$A$782,$A72,СВЦЭМ!$B$39:$B$782,F$47)+'СЕТ СН'!$F$14+СВЦЭМ!$D$10+'СЕТ СН'!$F$6-'СЕТ СН'!$F$26</f>
        <v>1963.1307172900001</v>
      </c>
      <c r="G72" s="36">
        <f>SUMIFS(СВЦЭМ!$D$39:$D$782,СВЦЭМ!$A$39:$A$782,$A72,СВЦЭМ!$B$39:$B$782,G$47)+'СЕТ СН'!$F$14+СВЦЭМ!$D$10+'СЕТ СН'!$F$6-'СЕТ СН'!$F$26</f>
        <v>1978.26612832</v>
      </c>
      <c r="H72" s="36">
        <f>SUMIFS(СВЦЭМ!$D$39:$D$782,СВЦЭМ!$A$39:$A$782,$A72,СВЦЭМ!$B$39:$B$782,H$47)+'СЕТ СН'!$F$14+СВЦЭМ!$D$10+'СЕТ СН'!$F$6-'СЕТ СН'!$F$26</f>
        <v>1926.7458293200002</v>
      </c>
      <c r="I72" s="36">
        <f>SUMIFS(СВЦЭМ!$D$39:$D$782,СВЦЭМ!$A$39:$A$782,$A72,СВЦЭМ!$B$39:$B$782,I$47)+'СЕТ СН'!$F$14+СВЦЭМ!$D$10+'СЕТ СН'!$F$6-'СЕТ СН'!$F$26</f>
        <v>1845.44788389</v>
      </c>
      <c r="J72" s="36">
        <f>SUMIFS(СВЦЭМ!$D$39:$D$782,СВЦЭМ!$A$39:$A$782,$A72,СВЦЭМ!$B$39:$B$782,J$47)+'СЕТ СН'!$F$14+СВЦЭМ!$D$10+'СЕТ СН'!$F$6-'СЕТ СН'!$F$26</f>
        <v>1740.9410208700001</v>
      </c>
      <c r="K72" s="36">
        <f>SUMIFS(СВЦЭМ!$D$39:$D$782,СВЦЭМ!$A$39:$A$782,$A72,СВЦЭМ!$B$39:$B$782,K$47)+'СЕТ СН'!$F$14+СВЦЭМ!$D$10+'СЕТ СН'!$F$6-'СЕТ СН'!$F$26</f>
        <v>1689.38793437</v>
      </c>
      <c r="L72" s="36">
        <f>SUMIFS(СВЦЭМ!$D$39:$D$782,СВЦЭМ!$A$39:$A$782,$A72,СВЦЭМ!$B$39:$B$782,L$47)+'СЕТ СН'!$F$14+СВЦЭМ!$D$10+'СЕТ СН'!$F$6-'СЕТ СН'!$F$26</f>
        <v>1681.6539982300001</v>
      </c>
      <c r="M72" s="36">
        <f>SUMIFS(СВЦЭМ!$D$39:$D$782,СВЦЭМ!$A$39:$A$782,$A72,СВЦЭМ!$B$39:$B$782,M$47)+'СЕТ СН'!$F$14+СВЦЭМ!$D$10+'СЕТ СН'!$F$6-'СЕТ СН'!$F$26</f>
        <v>1674.28955993</v>
      </c>
      <c r="N72" s="36">
        <f>SUMIFS(СВЦЭМ!$D$39:$D$782,СВЦЭМ!$A$39:$A$782,$A72,СВЦЭМ!$B$39:$B$782,N$47)+'СЕТ СН'!$F$14+СВЦЭМ!$D$10+'СЕТ СН'!$F$6-'СЕТ СН'!$F$26</f>
        <v>1669.32463418</v>
      </c>
      <c r="O72" s="36">
        <f>SUMIFS(СВЦЭМ!$D$39:$D$782,СВЦЭМ!$A$39:$A$782,$A72,СВЦЭМ!$B$39:$B$782,O$47)+'СЕТ СН'!$F$14+СВЦЭМ!$D$10+'СЕТ СН'!$F$6-'СЕТ СН'!$F$26</f>
        <v>1682.9735073699999</v>
      </c>
      <c r="P72" s="36">
        <f>SUMIFS(СВЦЭМ!$D$39:$D$782,СВЦЭМ!$A$39:$A$782,$A72,СВЦЭМ!$B$39:$B$782,P$47)+'СЕТ СН'!$F$14+СВЦЭМ!$D$10+'СЕТ СН'!$F$6-'СЕТ СН'!$F$26</f>
        <v>1693.4561057699998</v>
      </c>
      <c r="Q72" s="36">
        <f>SUMIFS(СВЦЭМ!$D$39:$D$782,СВЦЭМ!$A$39:$A$782,$A72,СВЦЭМ!$B$39:$B$782,Q$47)+'СЕТ СН'!$F$14+СВЦЭМ!$D$10+'СЕТ СН'!$F$6-'СЕТ СН'!$F$26</f>
        <v>1712.2076895099999</v>
      </c>
      <c r="R72" s="36">
        <f>SUMIFS(СВЦЭМ!$D$39:$D$782,СВЦЭМ!$A$39:$A$782,$A72,СВЦЭМ!$B$39:$B$782,R$47)+'СЕТ СН'!$F$14+СВЦЭМ!$D$10+'СЕТ СН'!$F$6-'СЕТ СН'!$F$26</f>
        <v>1727.1494123699999</v>
      </c>
      <c r="S72" s="36">
        <f>SUMIFS(СВЦЭМ!$D$39:$D$782,СВЦЭМ!$A$39:$A$782,$A72,СВЦЭМ!$B$39:$B$782,S$47)+'СЕТ СН'!$F$14+СВЦЭМ!$D$10+'СЕТ СН'!$F$6-'СЕТ СН'!$F$26</f>
        <v>1713.4745670500001</v>
      </c>
      <c r="T72" s="36">
        <f>SUMIFS(СВЦЭМ!$D$39:$D$782,СВЦЭМ!$A$39:$A$782,$A72,СВЦЭМ!$B$39:$B$782,T$47)+'СЕТ СН'!$F$14+СВЦЭМ!$D$10+'СЕТ СН'!$F$6-'СЕТ СН'!$F$26</f>
        <v>1691.51521396</v>
      </c>
      <c r="U72" s="36">
        <f>SUMIFS(СВЦЭМ!$D$39:$D$782,СВЦЭМ!$A$39:$A$782,$A72,СВЦЭМ!$B$39:$B$782,U$47)+'СЕТ СН'!$F$14+СВЦЭМ!$D$10+'СЕТ СН'!$F$6-'СЕТ СН'!$F$26</f>
        <v>1703.5658166799999</v>
      </c>
      <c r="V72" s="36">
        <f>SUMIFS(СВЦЭМ!$D$39:$D$782,СВЦЭМ!$A$39:$A$782,$A72,СВЦЭМ!$B$39:$B$782,V$47)+'СЕТ СН'!$F$14+СВЦЭМ!$D$10+'СЕТ СН'!$F$6-'СЕТ СН'!$F$26</f>
        <v>1705.0784703300001</v>
      </c>
      <c r="W72" s="36">
        <f>SUMIFS(СВЦЭМ!$D$39:$D$782,СВЦЭМ!$A$39:$A$782,$A72,СВЦЭМ!$B$39:$B$782,W$47)+'СЕТ СН'!$F$14+СВЦЭМ!$D$10+'СЕТ СН'!$F$6-'СЕТ СН'!$F$26</f>
        <v>1694.82394961</v>
      </c>
      <c r="X72" s="36">
        <f>SUMIFS(СВЦЭМ!$D$39:$D$782,СВЦЭМ!$A$39:$A$782,$A72,СВЦЭМ!$B$39:$B$782,X$47)+'СЕТ СН'!$F$14+СВЦЭМ!$D$10+'СЕТ СН'!$F$6-'СЕТ СН'!$F$26</f>
        <v>1692.61825047</v>
      </c>
      <c r="Y72" s="36">
        <f>SUMIFS(СВЦЭМ!$D$39:$D$782,СВЦЭМ!$A$39:$A$782,$A72,СВЦЭМ!$B$39:$B$782,Y$47)+'СЕТ СН'!$F$14+СВЦЭМ!$D$10+'СЕТ СН'!$F$6-'СЕТ СН'!$F$26</f>
        <v>1739.29182163</v>
      </c>
    </row>
    <row r="73" spans="1:25" ht="15.75" x14ac:dyDescent="0.2">
      <c r="A73" s="35">
        <f t="shared" si="1"/>
        <v>45438</v>
      </c>
      <c r="B73" s="36">
        <f>SUMIFS(СВЦЭМ!$D$39:$D$782,СВЦЭМ!$A$39:$A$782,$A73,СВЦЭМ!$B$39:$B$782,B$47)+'СЕТ СН'!$F$14+СВЦЭМ!$D$10+'СЕТ СН'!$F$6-'СЕТ СН'!$F$26</f>
        <v>1864.75881076</v>
      </c>
      <c r="C73" s="36">
        <f>SUMIFS(СВЦЭМ!$D$39:$D$782,СВЦЭМ!$A$39:$A$782,$A73,СВЦЭМ!$B$39:$B$782,C$47)+'СЕТ СН'!$F$14+СВЦЭМ!$D$10+'СЕТ СН'!$F$6-'СЕТ СН'!$F$26</f>
        <v>1926.6874671199998</v>
      </c>
      <c r="D73" s="36">
        <f>SUMIFS(СВЦЭМ!$D$39:$D$782,СВЦЭМ!$A$39:$A$782,$A73,СВЦЭМ!$B$39:$B$782,D$47)+'СЕТ СН'!$F$14+СВЦЭМ!$D$10+'СЕТ СН'!$F$6-'СЕТ СН'!$F$26</f>
        <v>1974.6775113399999</v>
      </c>
      <c r="E73" s="36">
        <f>SUMIFS(СВЦЭМ!$D$39:$D$782,СВЦЭМ!$A$39:$A$782,$A73,СВЦЭМ!$B$39:$B$782,E$47)+'СЕТ СН'!$F$14+СВЦЭМ!$D$10+'СЕТ СН'!$F$6-'СЕТ СН'!$F$26</f>
        <v>1967.9782699100001</v>
      </c>
      <c r="F73" s="36">
        <f>SUMIFS(СВЦЭМ!$D$39:$D$782,СВЦЭМ!$A$39:$A$782,$A73,СВЦЭМ!$B$39:$B$782,F$47)+'СЕТ СН'!$F$14+СВЦЭМ!$D$10+'СЕТ СН'!$F$6-'СЕТ СН'!$F$26</f>
        <v>1940.4649750200001</v>
      </c>
      <c r="G73" s="36">
        <f>SUMIFS(СВЦЭМ!$D$39:$D$782,СВЦЭМ!$A$39:$A$782,$A73,СВЦЭМ!$B$39:$B$782,G$47)+'СЕТ СН'!$F$14+СВЦЭМ!$D$10+'СЕТ СН'!$F$6-'СЕТ СН'!$F$26</f>
        <v>1947.71576633</v>
      </c>
      <c r="H73" s="36">
        <f>SUMIFS(СВЦЭМ!$D$39:$D$782,СВЦЭМ!$A$39:$A$782,$A73,СВЦЭМ!$B$39:$B$782,H$47)+'СЕТ СН'!$F$14+СВЦЭМ!$D$10+'СЕТ СН'!$F$6-'СЕТ СН'!$F$26</f>
        <v>1941.4465146100001</v>
      </c>
      <c r="I73" s="36">
        <f>SUMIFS(СВЦЭМ!$D$39:$D$782,СВЦЭМ!$A$39:$A$782,$A73,СВЦЭМ!$B$39:$B$782,I$47)+'СЕТ СН'!$F$14+СВЦЭМ!$D$10+'СЕТ СН'!$F$6-'СЕТ СН'!$F$26</f>
        <v>1917.6644206000001</v>
      </c>
      <c r="J73" s="36">
        <f>SUMIFS(СВЦЭМ!$D$39:$D$782,СВЦЭМ!$A$39:$A$782,$A73,СВЦЭМ!$B$39:$B$782,J$47)+'СЕТ СН'!$F$14+СВЦЭМ!$D$10+'СЕТ СН'!$F$6-'СЕТ СН'!$F$26</f>
        <v>1841.9525778900002</v>
      </c>
      <c r="K73" s="36">
        <f>SUMIFS(СВЦЭМ!$D$39:$D$782,СВЦЭМ!$A$39:$A$782,$A73,СВЦЭМ!$B$39:$B$782,K$47)+'СЕТ СН'!$F$14+СВЦЭМ!$D$10+'СЕТ СН'!$F$6-'СЕТ СН'!$F$26</f>
        <v>1768.5840343300001</v>
      </c>
      <c r="L73" s="36">
        <f>SUMIFS(СВЦЭМ!$D$39:$D$782,СВЦЭМ!$A$39:$A$782,$A73,СВЦЭМ!$B$39:$B$782,L$47)+'СЕТ СН'!$F$14+СВЦЭМ!$D$10+'СЕТ СН'!$F$6-'СЕТ СН'!$F$26</f>
        <v>1746.2729157100002</v>
      </c>
      <c r="M73" s="36">
        <f>SUMIFS(СВЦЭМ!$D$39:$D$782,СВЦЭМ!$A$39:$A$782,$A73,СВЦЭМ!$B$39:$B$782,M$47)+'СЕТ СН'!$F$14+СВЦЭМ!$D$10+'СЕТ СН'!$F$6-'СЕТ СН'!$F$26</f>
        <v>1740.29006407</v>
      </c>
      <c r="N73" s="36">
        <f>SUMIFS(СВЦЭМ!$D$39:$D$782,СВЦЭМ!$A$39:$A$782,$A73,СВЦЭМ!$B$39:$B$782,N$47)+'СЕТ СН'!$F$14+СВЦЭМ!$D$10+'СЕТ СН'!$F$6-'СЕТ СН'!$F$26</f>
        <v>1749.9542715799998</v>
      </c>
      <c r="O73" s="36">
        <f>SUMIFS(СВЦЭМ!$D$39:$D$782,СВЦЭМ!$A$39:$A$782,$A73,СВЦЭМ!$B$39:$B$782,O$47)+'СЕТ СН'!$F$14+СВЦЭМ!$D$10+'СЕТ СН'!$F$6-'СЕТ СН'!$F$26</f>
        <v>1771.25004025</v>
      </c>
      <c r="P73" s="36">
        <f>SUMIFS(СВЦЭМ!$D$39:$D$782,СВЦЭМ!$A$39:$A$782,$A73,СВЦЭМ!$B$39:$B$782,P$47)+'СЕТ СН'!$F$14+СВЦЭМ!$D$10+'СЕТ СН'!$F$6-'СЕТ СН'!$F$26</f>
        <v>1778.27853142</v>
      </c>
      <c r="Q73" s="36">
        <f>SUMIFS(СВЦЭМ!$D$39:$D$782,СВЦЭМ!$A$39:$A$782,$A73,СВЦЭМ!$B$39:$B$782,Q$47)+'СЕТ СН'!$F$14+СВЦЭМ!$D$10+'СЕТ СН'!$F$6-'СЕТ СН'!$F$26</f>
        <v>1793.74089542</v>
      </c>
      <c r="R73" s="36">
        <f>SUMIFS(СВЦЭМ!$D$39:$D$782,СВЦЭМ!$A$39:$A$782,$A73,СВЦЭМ!$B$39:$B$782,R$47)+'СЕТ СН'!$F$14+СВЦЭМ!$D$10+'СЕТ СН'!$F$6-'СЕТ СН'!$F$26</f>
        <v>1796.4621889499999</v>
      </c>
      <c r="S73" s="36">
        <f>SUMIFS(СВЦЭМ!$D$39:$D$782,СВЦЭМ!$A$39:$A$782,$A73,СВЦЭМ!$B$39:$B$782,S$47)+'СЕТ СН'!$F$14+СВЦЭМ!$D$10+'СЕТ СН'!$F$6-'СЕТ СН'!$F$26</f>
        <v>1777.7907590499999</v>
      </c>
      <c r="T73" s="36">
        <f>SUMIFS(СВЦЭМ!$D$39:$D$782,СВЦЭМ!$A$39:$A$782,$A73,СВЦЭМ!$B$39:$B$782,T$47)+'СЕТ СН'!$F$14+СВЦЭМ!$D$10+'СЕТ СН'!$F$6-'СЕТ СН'!$F$26</f>
        <v>1747.3156193</v>
      </c>
      <c r="U73" s="36">
        <f>SUMIFS(СВЦЭМ!$D$39:$D$782,СВЦЭМ!$A$39:$A$782,$A73,СВЦЭМ!$B$39:$B$782,U$47)+'СЕТ СН'!$F$14+СВЦЭМ!$D$10+'СЕТ СН'!$F$6-'СЕТ СН'!$F$26</f>
        <v>1742.7993810600001</v>
      </c>
      <c r="V73" s="36">
        <f>SUMIFS(СВЦЭМ!$D$39:$D$782,СВЦЭМ!$A$39:$A$782,$A73,СВЦЭМ!$B$39:$B$782,V$47)+'СЕТ СН'!$F$14+СВЦЭМ!$D$10+'СЕТ СН'!$F$6-'СЕТ СН'!$F$26</f>
        <v>1750.3594523699999</v>
      </c>
      <c r="W73" s="36">
        <f>SUMIFS(СВЦЭМ!$D$39:$D$782,СВЦЭМ!$A$39:$A$782,$A73,СВЦЭМ!$B$39:$B$782,W$47)+'СЕТ СН'!$F$14+СВЦЭМ!$D$10+'СЕТ СН'!$F$6-'СЕТ СН'!$F$26</f>
        <v>1727.33473718</v>
      </c>
      <c r="X73" s="36">
        <f>SUMIFS(СВЦЭМ!$D$39:$D$782,СВЦЭМ!$A$39:$A$782,$A73,СВЦЭМ!$B$39:$B$782,X$47)+'СЕТ СН'!$F$14+СВЦЭМ!$D$10+'СЕТ СН'!$F$6-'СЕТ СН'!$F$26</f>
        <v>1729.78658279</v>
      </c>
      <c r="Y73" s="36">
        <f>SUMIFS(СВЦЭМ!$D$39:$D$782,СВЦЭМ!$A$39:$A$782,$A73,СВЦЭМ!$B$39:$B$782,Y$47)+'СЕТ СН'!$F$14+СВЦЭМ!$D$10+'СЕТ СН'!$F$6-'СЕТ СН'!$F$26</f>
        <v>1759.0599007400001</v>
      </c>
    </row>
    <row r="74" spans="1:25" ht="15.75" x14ac:dyDescent="0.2">
      <c r="A74" s="35">
        <f t="shared" si="1"/>
        <v>45439</v>
      </c>
      <c r="B74" s="36">
        <f>SUMIFS(СВЦЭМ!$D$39:$D$782,СВЦЭМ!$A$39:$A$782,$A74,СВЦЭМ!$B$39:$B$782,B$47)+'СЕТ СН'!$F$14+СВЦЭМ!$D$10+'СЕТ СН'!$F$6-'СЕТ СН'!$F$26</f>
        <v>1863.5796363200002</v>
      </c>
      <c r="C74" s="36">
        <f>SUMIFS(СВЦЭМ!$D$39:$D$782,СВЦЭМ!$A$39:$A$782,$A74,СВЦЭМ!$B$39:$B$782,C$47)+'СЕТ СН'!$F$14+СВЦЭМ!$D$10+'СЕТ СН'!$F$6-'СЕТ СН'!$F$26</f>
        <v>1944.1661189000001</v>
      </c>
      <c r="D74" s="36">
        <f>SUMIFS(СВЦЭМ!$D$39:$D$782,СВЦЭМ!$A$39:$A$782,$A74,СВЦЭМ!$B$39:$B$782,D$47)+'СЕТ СН'!$F$14+СВЦЭМ!$D$10+'СЕТ СН'!$F$6-'СЕТ СН'!$F$26</f>
        <v>2008.2302469199999</v>
      </c>
      <c r="E74" s="36">
        <f>SUMIFS(СВЦЭМ!$D$39:$D$782,СВЦЭМ!$A$39:$A$782,$A74,СВЦЭМ!$B$39:$B$782,E$47)+'СЕТ СН'!$F$14+СВЦЭМ!$D$10+'СЕТ СН'!$F$6-'СЕТ СН'!$F$26</f>
        <v>1994.0908510200002</v>
      </c>
      <c r="F74" s="36">
        <f>SUMIFS(СВЦЭМ!$D$39:$D$782,СВЦЭМ!$A$39:$A$782,$A74,СВЦЭМ!$B$39:$B$782,F$47)+'СЕТ СН'!$F$14+СВЦЭМ!$D$10+'СЕТ СН'!$F$6-'СЕТ СН'!$F$26</f>
        <v>1996.8601119200002</v>
      </c>
      <c r="G74" s="36">
        <f>SUMIFS(СВЦЭМ!$D$39:$D$782,СВЦЭМ!$A$39:$A$782,$A74,СВЦЭМ!$B$39:$B$782,G$47)+'СЕТ СН'!$F$14+СВЦЭМ!$D$10+'СЕТ СН'!$F$6-'СЕТ СН'!$F$26</f>
        <v>1971.3828526400002</v>
      </c>
      <c r="H74" s="36">
        <f>SUMIFS(СВЦЭМ!$D$39:$D$782,СВЦЭМ!$A$39:$A$782,$A74,СВЦЭМ!$B$39:$B$782,H$47)+'СЕТ СН'!$F$14+СВЦЭМ!$D$10+'СЕТ СН'!$F$6-'СЕТ СН'!$F$26</f>
        <v>1919.4884836199999</v>
      </c>
      <c r="I74" s="36">
        <f>SUMIFS(СВЦЭМ!$D$39:$D$782,СВЦЭМ!$A$39:$A$782,$A74,СВЦЭМ!$B$39:$B$782,I$47)+'СЕТ СН'!$F$14+СВЦЭМ!$D$10+'СЕТ СН'!$F$6-'СЕТ СН'!$F$26</f>
        <v>1843.2797108599998</v>
      </c>
      <c r="J74" s="36">
        <f>SUMIFS(СВЦЭМ!$D$39:$D$782,СВЦЭМ!$A$39:$A$782,$A74,СВЦЭМ!$B$39:$B$782,J$47)+'СЕТ СН'!$F$14+СВЦЭМ!$D$10+'СЕТ СН'!$F$6-'СЕТ СН'!$F$26</f>
        <v>1809.6950070399998</v>
      </c>
      <c r="K74" s="36">
        <f>SUMIFS(СВЦЭМ!$D$39:$D$782,СВЦЭМ!$A$39:$A$782,$A74,СВЦЭМ!$B$39:$B$782,K$47)+'СЕТ СН'!$F$14+СВЦЭМ!$D$10+'СЕТ СН'!$F$6-'СЕТ СН'!$F$26</f>
        <v>1768.4657669399999</v>
      </c>
      <c r="L74" s="36">
        <f>SUMIFS(СВЦЭМ!$D$39:$D$782,СВЦЭМ!$A$39:$A$782,$A74,СВЦЭМ!$B$39:$B$782,L$47)+'СЕТ СН'!$F$14+СВЦЭМ!$D$10+'СЕТ СН'!$F$6-'СЕТ СН'!$F$26</f>
        <v>1702.9459109200002</v>
      </c>
      <c r="M74" s="36">
        <f>SUMIFS(СВЦЭМ!$D$39:$D$782,СВЦЭМ!$A$39:$A$782,$A74,СВЦЭМ!$B$39:$B$782,M$47)+'СЕТ СН'!$F$14+СВЦЭМ!$D$10+'СЕТ СН'!$F$6-'СЕТ СН'!$F$26</f>
        <v>1709.1349178999999</v>
      </c>
      <c r="N74" s="36">
        <f>SUMIFS(СВЦЭМ!$D$39:$D$782,СВЦЭМ!$A$39:$A$782,$A74,СВЦЭМ!$B$39:$B$782,N$47)+'СЕТ СН'!$F$14+СВЦЭМ!$D$10+'СЕТ СН'!$F$6-'СЕТ СН'!$F$26</f>
        <v>1765.4701516099999</v>
      </c>
      <c r="O74" s="36">
        <f>SUMIFS(СВЦЭМ!$D$39:$D$782,СВЦЭМ!$A$39:$A$782,$A74,СВЦЭМ!$B$39:$B$782,O$47)+'СЕТ СН'!$F$14+СВЦЭМ!$D$10+'СЕТ СН'!$F$6-'СЕТ СН'!$F$26</f>
        <v>1740.8870568299999</v>
      </c>
      <c r="P74" s="36">
        <f>SUMIFS(СВЦЭМ!$D$39:$D$782,СВЦЭМ!$A$39:$A$782,$A74,СВЦЭМ!$B$39:$B$782,P$47)+'СЕТ СН'!$F$14+СВЦЭМ!$D$10+'СЕТ СН'!$F$6-'СЕТ СН'!$F$26</f>
        <v>1748.3069101900001</v>
      </c>
      <c r="Q74" s="36">
        <f>SUMIFS(СВЦЭМ!$D$39:$D$782,СВЦЭМ!$A$39:$A$782,$A74,СВЦЭМ!$B$39:$B$782,Q$47)+'СЕТ СН'!$F$14+СВЦЭМ!$D$10+'СЕТ СН'!$F$6-'СЕТ СН'!$F$26</f>
        <v>1771.3060576100002</v>
      </c>
      <c r="R74" s="36">
        <f>SUMIFS(СВЦЭМ!$D$39:$D$782,СВЦЭМ!$A$39:$A$782,$A74,СВЦЭМ!$B$39:$B$782,R$47)+'СЕТ СН'!$F$14+СВЦЭМ!$D$10+'СЕТ СН'!$F$6-'СЕТ СН'!$F$26</f>
        <v>1773.9068460200001</v>
      </c>
      <c r="S74" s="36">
        <f>SUMIFS(СВЦЭМ!$D$39:$D$782,СВЦЭМ!$A$39:$A$782,$A74,СВЦЭМ!$B$39:$B$782,S$47)+'СЕТ СН'!$F$14+СВЦЭМ!$D$10+'СЕТ СН'!$F$6-'СЕТ СН'!$F$26</f>
        <v>1794.0584894799999</v>
      </c>
      <c r="T74" s="36">
        <f>SUMIFS(СВЦЭМ!$D$39:$D$782,СВЦЭМ!$A$39:$A$782,$A74,СВЦЭМ!$B$39:$B$782,T$47)+'СЕТ СН'!$F$14+СВЦЭМ!$D$10+'СЕТ СН'!$F$6-'СЕТ СН'!$F$26</f>
        <v>1793.2102555299998</v>
      </c>
      <c r="U74" s="36">
        <f>SUMIFS(СВЦЭМ!$D$39:$D$782,СВЦЭМ!$A$39:$A$782,$A74,СВЦЭМ!$B$39:$B$782,U$47)+'СЕТ СН'!$F$14+СВЦЭМ!$D$10+'СЕТ СН'!$F$6-'СЕТ СН'!$F$26</f>
        <v>1784.26446691</v>
      </c>
      <c r="V74" s="36">
        <f>SUMIFS(СВЦЭМ!$D$39:$D$782,СВЦЭМ!$A$39:$A$782,$A74,СВЦЭМ!$B$39:$B$782,V$47)+'СЕТ СН'!$F$14+СВЦЭМ!$D$10+'СЕТ СН'!$F$6-'СЕТ СН'!$F$26</f>
        <v>1749.68047738</v>
      </c>
      <c r="W74" s="36">
        <f>SUMIFS(СВЦЭМ!$D$39:$D$782,СВЦЭМ!$A$39:$A$782,$A74,СВЦЭМ!$B$39:$B$782,W$47)+'СЕТ СН'!$F$14+СВЦЭМ!$D$10+'СЕТ СН'!$F$6-'СЕТ СН'!$F$26</f>
        <v>1710.35351098</v>
      </c>
      <c r="X74" s="36">
        <f>SUMIFS(СВЦЭМ!$D$39:$D$782,СВЦЭМ!$A$39:$A$782,$A74,СВЦЭМ!$B$39:$B$782,X$47)+'СЕТ СН'!$F$14+СВЦЭМ!$D$10+'СЕТ СН'!$F$6-'СЕТ СН'!$F$26</f>
        <v>1756.6146917699998</v>
      </c>
      <c r="Y74" s="36">
        <f>SUMIFS(СВЦЭМ!$D$39:$D$782,СВЦЭМ!$A$39:$A$782,$A74,СВЦЭМ!$B$39:$B$782,Y$47)+'СЕТ СН'!$F$14+СВЦЭМ!$D$10+'СЕТ СН'!$F$6-'СЕТ СН'!$F$26</f>
        <v>1787.80457548</v>
      </c>
    </row>
    <row r="75" spans="1:25" ht="15.75" x14ac:dyDescent="0.2">
      <c r="A75" s="35">
        <f t="shared" si="1"/>
        <v>45440</v>
      </c>
      <c r="B75" s="36">
        <f>SUMIFS(СВЦЭМ!$D$39:$D$782,СВЦЭМ!$A$39:$A$782,$A75,СВЦЭМ!$B$39:$B$782,B$47)+'СЕТ СН'!$F$14+СВЦЭМ!$D$10+'СЕТ СН'!$F$6-'СЕТ СН'!$F$26</f>
        <v>1861.4034104500001</v>
      </c>
      <c r="C75" s="36">
        <f>SUMIFS(СВЦЭМ!$D$39:$D$782,СВЦЭМ!$A$39:$A$782,$A75,СВЦЭМ!$B$39:$B$782,C$47)+'СЕТ СН'!$F$14+СВЦЭМ!$D$10+'СЕТ СН'!$F$6-'СЕТ СН'!$F$26</f>
        <v>1918.24500975</v>
      </c>
      <c r="D75" s="36">
        <f>SUMIFS(СВЦЭМ!$D$39:$D$782,СВЦЭМ!$A$39:$A$782,$A75,СВЦЭМ!$B$39:$B$782,D$47)+'СЕТ СН'!$F$14+СВЦЭМ!$D$10+'СЕТ СН'!$F$6-'СЕТ СН'!$F$26</f>
        <v>1984.76388232</v>
      </c>
      <c r="E75" s="36">
        <f>SUMIFS(СВЦЭМ!$D$39:$D$782,СВЦЭМ!$A$39:$A$782,$A75,СВЦЭМ!$B$39:$B$782,E$47)+'СЕТ СН'!$F$14+СВЦЭМ!$D$10+'СЕТ СН'!$F$6-'СЕТ СН'!$F$26</f>
        <v>1984.7643792899999</v>
      </c>
      <c r="F75" s="36">
        <f>SUMIFS(СВЦЭМ!$D$39:$D$782,СВЦЭМ!$A$39:$A$782,$A75,СВЦЭМ!$B$39:$B$782,F$47)+'СЕТ СН'!$F$14+СВЦЭМ!$D$10+'СЕТ СН'!$F$6-'СЕТ СН'!$F$26</f>
        <v>1984.4748443200001</v>
      </c>
      <c r="G75" s="36">
        <f>SUMIFS(СВЦЭМ!$D$39:$D$782,СВЦЭМ!$A$39:$A$782,$A75,СВЦЭМ!$B$39:$B$782,G$47)+'СЕТ СН'!$F$14+СВЦЭМ!$D$10+'СЕТ СН'!$F$6-'СЕТ СН'!$F$26</f>
        <v>1969.97569952</v>
      </c>
      <c r="H75" s="36">
        <f>SUMIFS(СВЦЭМ!$D$39:$D$782,СВЦЭМ!$A$39:$A$782,$A75,СВЦЭМ!$B$39:$B$782,H$47)+'СЕТ СН'!$F$14+СВЦЭМ!$D$10+'СЕТ СН'!$F$6-'СЕТ СН'!$F$26</f>
        <v>1886.7902089300001</v>
      </c>
      <c r="I75" s="36">
        <f>SUMIFS(СВЦЭМ!$D$39:$D$782,СВЦЭМ!$A$39:$A$782,$A75,СВЦЭМ!$B$39:$B$782,I$47)+'СЕТ СН'!$F$14+СВЦЭМ!$D$10+'СЕТ СН'!$F$6-'СЕТ СН'!$F$26</f>
        <v>1801.90660682</v>
      </c>
      <c r="J75" s="36">
        <f>SUMIFS(СВЦЭМ!$D$39:$D$782,СВЦЭМ!$A$39:$A$782,$A75,СВЦЭМ!$B$39:$B$782,J$47)+'СЕТ СН'!$F$14+СВЦЭМ!$D$10+'СЕТ СН'!$F$6-'СЕТ СН'!$F$26</f>
        <v>1770.1932962599999</v>
      </c>
      <c r="K75" s="36">
        <f>SUMIFS(СВЦЭМ!$D$39:$D$782,СВЦЭМ!$A$39:$A$782,$A75,СВЦЭМ!$B$39:$B$782,K$47)+'СЕТ СН'!$F$14+СВЦЭМ!$D$10+'СЕТ СН'!$F$6-'СЕТ СН'!$F$26</f>
        <v>1760.48510562</v>
      </c>
      <c r="L75" s="36">
        <f>SUMIFS(СВЦЭМ!$D$39:$D$782,СВЦЭМ!$A$39:$A$782,$A75,СВЦЭМ!$B$39:$B$782,L$47)+'СЕТ СН'!$F$14+СВЦЭМ!$D$10+'СЕТ СН'!$F$6-'СЕТ СН'!$F$26</f>
        <v>1710.0724198299999</v>
      </c>
      <c r="M75" s="36">
        <f>SUMIFS(СВЦЭМ!$D$39:$D$782,СВЦЭМ!$A$39:$A$782,$A75,СВЦЭМ!$B$39:$B$782,M$47)+'СЕТ СН'!$F$14+СВЦЭМ!$D$10+'СЕТ СН'!$F$6-'СЕТ СН'!$F$26</f>
        <v>1724.9212649400001</v>
      </c>
      <c r="N75" s="36">
        <f>SUMIFS(СВЦЭМ!$D$39:$D$782,СВЦЭМ!$A$39:$A$782,$A75,СВЦЭМ!$B$39:$B$782,N$47)+'СЕТ СН'!$F$14+СВЦЭМ!$D$10+'СЕТ СН'!$F$6-'СЕТ СН'!$F$26</f>
        <v>1728.6139189999999</v>
      </c>
      <c r="O75" s="36">
        <f>SUMIFS(СВЦЭМ!$D$39:$D$782,СВЦЭМ!$A$39:$A$782,$A75,СВЦЭМ!$B$39:$B$782,O$47)+'СЕТ СН'!$F$14+СВЦЭМ!$D$10+'СЕТ СН'!$F$6-'СЕТ СН'!$F$26</f>
        <v>1734.5700091600002</v>
      </c>
      <c r="P75" s="36">
        <f>SUMIFS(СВЦЭМ!$D$39:$D$782,СВЦЭМ!$A$39:$A$782,$A75,СВЦЭМ!$B$39:$B$782,P$47)+'СЕТ СН'!$F$14+СВЦЭМ!$D$10+'СЕТ СН'!$F$6-'СЕТ СН'!$F$26</f>
        <v>1821.5123766199999</v>
      </c>
      <c r="Q75" s="36">
        <f>SUMIFS(СВЦЭМ!$D$39:$D$782,СВЦЭМ!$A$39:$A$782,$A75,СВЦЭМ!$B$39:$B$782,Q$47)+'СЕТ СН'!$F$14+СВЦЭМ!$D$10+'СЕТ СН'!$F$6-'СЕТ СН'!$F$26</f>
        <v>1830.0743366199999</v>
      </c>
      <c r="R75" s="36">
        <f>SUMIFS(СВЦЭМ!$D$39:$D$782,СВЦЭМ!$A$39:$A$782,$A75,СВЦЭМ!$B$39:$B$782,R$47)+'СЕТ СН'!$F$14+СВЦЭМ!$D$10+'СЕТ СН'!$F$6-'СЕТ СН'!$F$26</f>
        <v>1853.85471031</v>
      </c>
      <c r="S75" s="36">
        <f>SUMIFS(СВЦЭМ!$D$39:$D$782,СВЦЭМ!$A$39:$A$782,$A75,СВЦЭМ!$B$39:$B$782,S$47)+'СЕТ СН'!$F$14+СВЦЭМ!$D$10+'СЕТ СН'!$F$6-'СЕТ СН'!$F$26</f>
        <v>1827.5393521400001</v>
      </c>
      <c r="T75" s="36">
        <f>SUMIFS(СВЦЭМ!$D$39:$D$782,СВЦЭМ!$A$39:$A$782,$A75,СВЦЭМ!$B$39:$B$782,T$47)+'СЕТ СН'!$F$14+СВЦЭМ!$D$10+'СЕТ СН'!$F$6-'СЕТ СН'!$F$26</f>
        <v>1840.3716525700002</v>
      </c>
      <c r="U75" s="36">
        <f>SUMIFS(СВЦЭМ!$D$39:$D$782,СВЦЭМ!$A$39:$A$782,$A75,СВЦЭМ!$B$39:$B$782,U$47)+'СЕТ СН'!$F$14+СВЦЭМ!$D$10+'СЕТ СН'!$F$6-'СЕТ СН'!$F$26</f>
        <v>1784.0912353899998</v>
      </c>
      <c r="V75" s="36">
        <f>SUMIFS(СВЦЭМ!$D$39:$D$782,СВЦЭМ!$A$39:$A$782,$A75,СВЦЭМ!$B$39:$B$782,V$47)+'СЕТ СН'!$F$14+СВЦЭМ!$D$10+'СЕТ СН'!$F$6-'СЕТ СН'!$F$26</f>
        <v>1760.3142441200002</v>
      </c>
      <c r="W75" s="36">
        <f>SUMIFS(СВЦЭМ!$D$39:$D$782,СВЦЭМ!$A$39:$A$782,$A75,СВЦЭМ!$B$39:$B$782,W$47)+'СЕТ СН'!$F$14+СВЦЭМ!$D$10+'СЕТ СН'!$F$6-'СЕТ СН'!$F$26</f>
        <v>1722.7624298999999</v>
      </c>
      <c r="X75" s="36">
        <f>SUMIFS(СВЦЭМ!$D$39:$D$782,СВЦЭМ!$A$39:$A$782,$A75,СВЦЭМ!$B$39:$B$782,X$47)+'СЕТ СН'!$F$14+СВЦЭМ!$D$10+'СЕТ СН'!$F$6-'СЕТ СН'!$F$26</f>
        <v>1752.1476537100002</v>
      </c>
      <c r="Y75" s="36">
        <f>SUMIFS(СВЦЭМ!$D$39:$D$782,СВЦЭМ!$A$39:$A$782,$A75,СВЦЭМ!$B$39:$B$782,Y$47)+'СЕТ СН'!$F$14+СВЦЭМ!$D$10+'СЕТ СН'!$F$6-'СЕТ СН'!$F$26</f>
        <v>1762.79794584</v>
      </c>
    </row>
    <row r="76" spans="1:25" ht="15.75" x14ac:dyDescent="0.2">
      <c r="A76" s="35">
        <f t="shared" si="1"/>
        <v>45441</v>
      </c>
      <c r="B76" s="36">
        <f>SUMIFS(СВЦЭМ!$D$39:$D$782,СВЦЭМ!$A$39:$A$782,$A76,СВЦЭМ!$B$39:$B$782,B$47)+'СЕТ СН'!$F$14+СВЦЭМ!$D$10+'СЕТ СН'!$F$6-'СЕТ СН'!$F$26</f>
        <v>1935.6058910400002</v>
      </c>
      <c r="C76" s="36">
        <f>SUMIFS(СВЦЭМ!$D$39:$D$782,СВЦЭМ!$A$39:$A$782,$A76,СВЦЭМ!$B$39:$B$782,C$47)+'СЕТ СН'!$F$14+СВЦЭМ!$D$10+'СЕТ СН'!$F$6-'СЕТ СН'!$F$26</f>
        <v>1985.7808503800002</v>
      </c>
      <c r="D76" s="36">
        <f>SUMIFS(СВЦЭМ!$D$39:$D$782,СВЦЭМ!$A$39:$A$782,$A76,СВЦЭМ!$B$39:$B$782,D$47)+'СЕТ СН'!$F$14+СВЦЭМ!$D$10+'СЕТ СН'!$F$6-'СЕТ СН'!$F$26</f>
        <v>2061.3642443799999</v>
      </c>
      <c r="E76" s="36">
        <f>SUMIFS(СВЦЭМ!$D$39:$D$782,СВЦЭМ!$A$39:$A$782,$A76,СВЦЭМ!$B$39:$B$782,E$47)+'СЕТ СН'!$F$14+СВЦЭМ!$D$10+'СЕТ СН'!$F$6-'СЕТ СН'!$F$26</f>
        <v>2064.42280605</v>
      </c>
      <c r="F76" s="36">
        <f>SUMIFS(СВЦЭМ!$D$39:$D$782,СВЦЭМ!$A$39:$A$782,$A76,СВЦЭМ!$B$39:$B$782,F$47)+'СЕТ СН'!$F$14+СВЦЭМ!$D$10+'СЕТ СН'!$F$6-'СЕТ СН'!$F$26</f>
        <v>2067.4857200500001</v>
      </c>
      <c r="G76" s="36">
        <f>SUMIFS(СВЦЭМ!$D$39:$D$782,СВЦЭМ!$A$39:$A$782,$A76,СВЦЭМ!$B$39:$B$782,G$47)+'СЕТ СН'!$F$14+СВЦЭМ!$D$10+'СЕТ СН'!$F$6-'СЕТ СН'!$F$26</f>
        <v>2058.8870935300001</v>
      </c>
      <c r="H76" s="36">
        <f>SUMIFS(СВЦЭМ!$D$39:$D$782,СВЦЭМ!$A$39:$A$782,$A76,СВЦЭМ!$B$39:$B$782,H$47)+'СЕТ СН'!$F$14+СВЦЭМ!$D$10+'СЕТ СН'!$F$6-'СЕТ СН'!$F$26</f>
        <v>1980.6750712799999</v>
      </c>
      <c r="I76" s="36">
        <f>SUMIFS(СВЦЭМ!$D$39:$D$782,СВЦЭМ!$A$39:$A$782,$A76,СВЦЭМ!$B$39:$B$782,I$47)+'СЕТ СН'!$F$14+СВЦЭМ!$D$10+'СЕТ СН'!$F$6-'СЕТ СН'!$F$26</f>
        <v>1897.2850022500002</v>
      </c>
      <c r="J76" s="36">
        <f>SUMIFS(СВЦЭМ!$D$39:$D$782,СВЦЭМ!$A$39:$A$782,$A76,СВЦЭМ!$B$39:$B$782,J$47)+'СЕТ СН'!$F$14+СВЦЭМ!$D$10+'СЕТ СН'!$F$6-'СЕТ СН'!$F$26</f>
        <v>1805.68993877</v>
      </c>
      <c r="K76" s="36">
        <f>SUMIFS(СВЦЭМ!$D$39:$D$782,СВЦЭМ!$A$39:$A$782,$A76,СВЦЭМ!$B$39:$B$782,K$47)+'СЕТ СН'!$F$14+СВЦЭМ!$D$10+'СЕТ СН'!$F$6-'СЕТ СН'!$F$26</f>
        <v>1786.0898758399999</v>
      </c>
      <c r="L76" s="36">
        <f>SUMIFS(СВЦЭМ!$D$39:$D$782,СВЦЭМ!$A$39:$A$782,$A76,СВЦЭМ!$B$39:$B$782,L$47)+'СЕТ СН'!$F$14+СВЦЭМ!$D$10+'СЕТ СН'!$F$6-'СЕТ СН'!$F$26</f>
        <v>1748.22605269</v>
      </c>
      <c r="M76" s="36">
        <f>SUMIFS(СВЦЭМ!$D$39:$D$782,СВЦЭМ!$A$39:$A$782,$A76,СВЦЭМ!$B$39:$B$782,M$47)+'СЕТ СН'!$F$14+СВЦЭМ!$D$10+'СЕТ СН'!$F$6-'СЕТ СН'!$F$26</f>
        <v>1763.74190589</v>
      </c>
      <c r="N76" s="36">
        <f>SUMIFS(СВЦЭМ!$D$39:$D$782,СВЦЭМ!$A$39:$A$782,$A76,СВЦЭМ!$B$39:$B$782,N$47)+'СЕТ СН'!$F$14+СВЦЭМ!$D$10+'СЕТ СН'!$F$6-'СЕТ СН'!$F$26</f>
        <v>1786.6055415000001</v>
      </c>
      <c r="O76" s="36">
        <f>SUMIFS(СВЦЭМ!$D$39:$D$782,СВЦЭМ!$A$39:$A$782,$A76,СВЦЭМ!$B$39:$B$782,O$47)+'СЕТ СН'!$F$14+СВЦЭМ!$D$10+'СЕТ СН'!$F$6-'СЕТ СН'!$F$26</f>
        <v>1773.9596339599998</v>
      </c>
      <c r="P76" s="36">
        <f>SUMIFS(СВЦЭМ!$D$39:$D$782,СВЦЭМ!$A$39:$A$782,$A76,СВЦЭМ!$B$39:$B$782,P$47)+'СЕТ СН'!$F$14+СВЦЭМ!$D$10+'СЕТ СН'!$F$6-'СЕТ СН'!$F$26</f>
        <v>1779.6098701699998</v>
      </c>
      <c r="Q76" s="36">
        <f>SUMIFS(СВЦЭМ!$D$39:$D$782,СВЦЭМ!$A$39:$A$782,$A76,СВЦЭМ!$B$39:$B$782,Q$47)+'СЕТ СН'!$F$14+СВЦЭМ!$D$10+'СЕТ СН'!$F$6-'СЕТ СН'!$F$26</f>
        <v>1785.3223263599998</v>
      </c>
      <c r="R76" s="36">
        <f>SUMIFS(СВЦЭМ!$D$39:$D$782,СВЦЭМ!$A$39:$A$782,$A76,СВЦЭМ!$B$39:$B$782,R$47)+'СЕТ СН'!$F$14+СВЦЭМ!$D$10+'СЕТ СН'!$F$6-'СЕТ СН'!$F$26</f>
        <v>1785.2926317900001</v>
      </c>
      <c r="S76" s="36">
        <f>SUMIFS(СВЦЭМ!$D$39:$D$782,СВЦЭМ!$A$39:$A$782,$A76,СВЦЭМ!$B$39:$B$782,S$47)+'СЕТ СН'!$F$14+СВЦЭМ!$D$10+'СЕТ СН'!$F$6-'СЕТ СН'!$F$26</f>
        <v>1784.14104851</v>
      </c>
      <c r="T76" s="36">
        <f>SUMIFS(СВЦЭМ!$D$39:$D$782,СВЦЭМ!$A$39:$A$782,$A76,СВЦЭМ!$B$39:$B$782,T$47)+'СЕТ СН'!$F$14+СВЦЭМ!$D$10+'СЕТ СН'!$F$6-'СЕТ СН'!$F$26</f>
        <v>1777.3286561700002</v>
      </c>
      <c r="U76" s="36">
        <f>SUMIFS(СВЦЭМ!$D$39:$D$782,СВЦЭМ!$A$39:$A$782,$A76,СВЦЭМ!$B$39:$B$782,U$47)+'СЕТ СН'!$F$14+СВЦЭМ!$D$10+'СЕТ СН'!$F$6-'СЕТ СН'!$F$26</f>
        <v>1767.1224361700001</v>
      </c>
      <c r="V76" s="36">
        <f>SUMIFS(СВЦЭМ!$D$39:$D$782,СВЦЭМ!$A$39:$A$782,$A76,СВЦЭМ!$B$39:$B$782,V$47)+'СЕТ СН'!$F$14+СВЦЭМ!$D$10+'СЕТ СН'!$F$6-'СЕТ СН'!$F$26</f>
        <v>1774.01605913</v>
      </c>
      <c r="W76" s="36">
        <f>SUMIFS(СВЦЭМ!$D$39:$D$782,СВЦЭМ!$A$39:$A$782,$A76,СВЦЭМ!$B$39:$B$782,W$47)+'СЕТ СН'!$F$14+СВЦЭМ!$D$10+'СЕТ СН'!$F$6-'СЕТ СН'!$F$26</f>
        <v>1760.0184022200001</v>
      </c>
      <c r="X76" s="36">
        <f>SUMIFS(СВЦЭМ!$D$39:$D$782,СВЦЭМ!$A$39:$A$782,$A76,СВЦЭМ!$B$39:$B$782,X$47)+'СЕТ СН'!$F$14+СВЦЭМ!$D$10+'СЕТ СН'!$F$6-'СЕТ СН'!$F$26</f>
        <v>1792.5112254599999</v>
      </c>
      <c r="Y76" s="36">
        <f>SUMIFS(СВЦЭМ!$D$39:$D$782,СВЦЭМ!$A$39:$A$782,$A76,СВЦЭМ!$B$39:$B$782,Y$47)+'СЕТ СН'!$F$14+СВЦЭМ!$D$10+'СЕТ СН'!$F$6-'СЕТ СН'!$F$26</f>
        <v>1846.8857747500001</v>
      </c>
    </row>
    <row r="77" spans="1:25" ht="15.75" x14ac:dyDescent="0.2">
      <c r="A77" s="35">
        <f t="shared" si="1"/>
        <v>45442</v>
      </c>
      <c r="B77" s="36">
        <f>SUMIFS(СВЦЭМ!$D$39:$D$782,СВЦЭМ!$A$39:$A$782,$A77,СВЦЭМ!$B$39:$B$782,B$47)+'СЕТ СН'!$F$14+СВЦЭМ!$D$10+'СЕТ СН'!$F$6-'СЕТ СН'!$F$26</f>
        <v>1810.3935290300001</v>
      </c>
      <c r="C77" s="36">
        <f>SUMIFS(СВЦЭМ!$D$39:$D$782,СВЦЭМ!$A$39:$A$782,$A77,СВЦЭМ!$B$39:$B$782,C$47)+'СЕТ СН'!$F$14+СВЦЭМ!$D$10+'СЕТ СН'!$F$6-'СЕТ СН'!$F$26</f>
        <v>1888.99439893</v>
      </c>
      <c r="D77" s="36">
        <f>SUMIFS(СВЦЭМ!$D$39:$D$782,СВЦЭМ!$A$39:$A$782,$A77,СВЦЭМ!$B$39:$B$782,D$47)+'СЕТ СН'!$F$14+СВЦЭМ!$D$10+'СЕТ СН'!$F$6-'СЕТ СН'!$F$26</f>
        <v>1950.9703572399999</v>
      </c>
      <c r="E77" s="36">
        <f>SUMIFS(СВЦЭМ!$D$39:$D$782,СВЦЭМ!$A$39:$A$782,$A77,СВЦЭМ!$B$39:$B$782,E$47)+'СЕТ СН'!$F$14+СВЦЭМ!$D$10+'СЕТ СН'!$F$6-'СЕТ СН'!$F$26</f>
        <v>1952.1360508100001</v>
      </c>
      <c r="F77" s="36">
        <f>SUMIFS(СВЦЭМ!$D$39:$D$782,СВЦЭМ!$A$39:$A$782,$A77,СВЦЭМ!$B$39:$B$782,F$47)+'СЕТ СН'!$F$14+СВЦЭМ!$D$10+'СЕТ СН'!$F$6-'СЕТ СН'!$F$26</f>
        <v>1956.0444900699999</v>
      </c>
      <c r="G77" s="36">
        <f>SUMIFS(СВЦЭМ!$D$39:$D$782,СВЦЭМ!$A$39:$A$782,$A77,СВЦЭМ!$B$39:$B$782,G$47)+'СЕТ СН'!$F$14+СВЦЭМ!$D$10+'СЕТ СН'!$F$6-'СЕТ СН'!$F$26</f>
        <v>1959.4413943499999</v>
      </c>
      <c r="H77" s="36">
        <f>SUMIFS(СВЦЭМ!$D$39:$D$782,СВЦЭМ!$A$39:$A$782,$A77,СВЦЭМ!$B$39:$B$782,H$47)+'СЕТ СН'!$F$14+СВЦЭМ!$D$10+'СЕТ СН'!$F$6-'СЕТ СН'!$F$26</f>
        <v>1901.77646327</v>
      </c>
      <c r="I77" s="36">
        <f>SUMIFS(СВЦЭМ!$D$39:$D$782,СВЦЭМ!$A$39:$A$782,$A77,СВЦЭМ!$B$39:$B$782,I$47)+'СЕТ СН'!$F$14+СВЦЭМ!$D$10+'СЕТ СН'!$F$6-'СЕТ СН'!$F$26</f>
        <v>1847.1077613399998</v>
      </c>
      <c r="J77" s="36">
        <f>SUMIFS(СВЦЭМ!$D$39:$D$782,СВЦЭМ!$A$39:$A$782,$A77,СВЦЭМ!$B$39:$B$782,J$47)+'СЕТ СН'!$F$14+СВЦЭМ!$D$10+'СЕТ СН'!$F$6-'СЕТ СН'!$F$26</f>
        <v>1758.1214534000001</v>
      </c>
      <c r="K77" s="36">
        <f>SUMIFS(СВЦЭМ!$D$39:$D$782,СВЦЭМ!$A$39:$A$782,$A77,СВЦЭМ!$B$39:$B$782,K$47)+'СЕТ СН'!$F$14+СВЦЭМ!$D$10+'СЕТ СН'!$F$6-'СЕТ СН'!$F$26</f>
        <v>1724.72305684</v>
      </c>
      <c r="L77" s="36">
        <f>SUMIFS(СВЦЭМ!$D$39:$D$782,СВЦЭМ!$A$39:$A$782,$A77,СВЦЭМ!$B$39:$B$782,L$47)+'СЕТ СН'!$F$14+СВЦЭМ!$D$10+'СЕТ СН'!$F$6-'СЕТ СН'!$F$26</f>
        <v>1714.41371058</v>
      </c>
      <c r="M77" s="36">
        <f>SUMIFS(СВЦЭМ!$D$39:$D$782,СВЦЭМ!$A$39:$A$782,$A77,СВЦЭМ!$B$39:$B$782,M$47)+'СЕТ СН'!$F$14+СВЦЭМ!$D$10+'СЕТ СН'!$F$6-'СЕТ СН'!$F$26</f>
        <v>1716.0969368800002</v>
      </c>
      <c r="N77" s="36">
        <f>SUMIFS(СВЦЭМ!$D$39:$D$782,СВЦЭМ!$A$39:$A$782,$A77,СВЦЭМ!$B$39:$B$782,N$47)+'СЕТ СН'!$F$14+СВЦЭМ!$D$10+'СЕТ СН'!$F$6-'СЕТ СН'!$F$26</f>
        <v>1739.7293182399999</v>
      </c>
      <c r="O77" s="36">
        <f>SUMIFS(СВЦЭМ!$D$39:$D$782,СВЦЭМ!$A$39:$A$782,$A77,СВЦЭМ!$B$39:$B$782,O$47)+'СЕТ СН'!$F$14+СВЦЭМ!$D$10+'СЕТ СН'!$F$6-'СЕТ СН'!$F$26</f>
        <v>1752.2674420899998</v>
      </c>
      <c r="P77" s="36">
        <f>SUMIFS(СВЦЭМ!$D$39:$D$782,СВЦЭМ!$A$39:$A$782,$A77,СВЦЭМ!$B$39:$B$782,P$47)+'СЕТ СН'!$F$14+СВЦЭМ!$D$10+'СЕТ СН'!$F$6-'СЕТ СН'!$F$26</f>
        <v>1760.4364343000002</v>
      </c>
      <c r="Q77" s="36">
        <f>SUMIFS(СВЦЭМ!$D$39:$D$782,СВЦЭМ!$A$39:$A$782,$A77,СВЦЭМ!$B$39:$B$782,Q$47)+'СЕТ СН'!$F$14+СВЦЭМ!$D$10+'СЕТ СН'!$F$6-'СЕТ СН'!$F$26</f>
        <v>1773.0226579599998</v>
      </c>
      <c r="R77" s="36">
        <f>SUMIFS(СВЦЭМ!$D$39:$D$782,СВЦЭМ!$A$39:$A$782,$A77,СВЦЭМ!$B$39:$B$782,R$47)+'СЕТ СН'!$F$14+СВЦЭМ!$D$10+'СЕТ СН'!$F$6-'СЕТ СН'!$F$26</f>
        <v>1771.8239014700002</v>
      </c>
      <c r="S77" s="36">
        <f>SUMIFS(СВЦЭМ!$D$39:$D$782,СВЦЭМ!$A$39:$A$782,$A77,СВЦЭМ!$B$39:$B$782,S$47)+'СЕТ СН'!$F$14+СВЦЭМ!$D$10+'СЕТ СН'!$F$6-'СЕТ СН'!$F$26</f>
        <v>1751.7763825500001</v>
      </c>
      <c r="T77" s="36">
        <f>SUMIFS(СВЦЭМ!$D$39:$D$782,СВЦЭМ!$A$39:$A$782,$A77,СВЦЭМ!$B$39:$B$782,T$47)+'СЕТ СН'!$F$14+СВЦЭМ!$D$10+'СЕТ СН'!$F$6-'СЕТ СН'!$F$26</f>
        <v>1728.7777598600001</v>
      </c>
      <c r="U77" s="36">
        <f>SUMIFS(СВЦЭМ!$D$39:$D$782,СВЦЭМ!$A$39:$A$782,$A77,СВЦЭМ!$B$39:$B$782,U$47)+'СЕТ СН'!$F$14+СВЦЭМ!$D$10+'СЕТ СН'!$F$6-'СЕТ СН'!$F$26</f>
        <v>1728.7367726900002</v>
      </c>
      <c r="V77" s="36">
        <f>SUMIFS(СВЦЭМ!$D$39:$D$782,СВЦЭМ!$A$39:$A$782,$A77,СВЦЭМ!$B$39:$B$782,V$47)+'СЕТ СН'!$F$14+СВЦЭМ!$D$10+'СЕТ СН'!$F$6-'СЕТ СН'!$F$26</f>
        <v>1741.28818882</v>
      </c>
      <c r="W77" s="36">
        <f>SUMIFS(СВЦЭМ!$D$39:$D$782,СВЦЭМ!$A$39:$A$782,$A77,СВЦЭМ!$B$39:$B$782,W$47)+'СЕТ СН'!$F$14+СВЦЭМ!$D$10+'СЕТ СН'!$F$6-'СЕТ СН'!$F$26</f>
        <v>1709.9950841099999</v>
      </c>
      <c r="X77" s="36">
        <f>SUMIFS(СВЦЭМ!$D$39:$D$782,СВЦЭМ!$A$39:$A$782,$A77,СВЦЭМ!$B$39:$B$782,X$47)+'СЕТ СН'!$F$14+СВЦЭМ!$D$10+'СЕТ СН'!$F$6-'СЕТ СН'!$F$26</f>
        <v>1744.7925216499998</v>
      </c>
      <c r="Y77" s="36">
        <f>SUMIFS(СВЦЭМ!$D$39:$D$782,СВЦЭМ!$A$39:$A$782,$A77,СВЦЭМ!$B$39:$B$782,Y$47)+'СЕТ СН'!$F$14+СВЦЭМ!$D$10+'СЕТ СН'!$F$6-'СЕТ СН'!$F$26</f>
        <v>1822.3237097299998</v>
      </c>
    </row>
    <row r="78" spans="1:25" ht="15.75" x14ac:dyDescent="0.2">
      <c r="A78" s="35">
        <f t="shared" si="1"/>
        <v>45443</v>
      </c>
      <c r="B78" s="36">
        <f>SUMIFS(СВЦЭМ!$D$39:$D$782,СВЦЭМ!$A$39:$A$782,$A78,СВЦЭМ!$B$39:$B$782,B$47)+'СЕТ СН'!$F$14+СВЦЭМ!$D$10+'СЕТ СН'!$F$6-'СЕТ СН'!$F$26</f>
        <v>1811.2551282700001</v>
      </c>
      <c r="C78" s="36">
        <f>SUMIFS(СВЦЭМ!$D$39:$D$782,СВЦЭМ!$A$39:$A$782,$A78,СВЦЭМ!$B$39:$B$782,C$47)+'СЕТ СН'!$F$14+СВЦЭМ!$D$10+'СЕТ СН'!$F$6-'СЕТ СН'!$F$26</f>
        <v>1883.1933473200002</v>
      </c>
      <c r="D78" s="36">
        <f>SUMIFS(СВЦЭМ!$D$39:$D$782,СВЦЭМ!$A$39:$A$782,$A78,СВЦЭМ!$B$39:$B$782,D$47)+'СЕТ СН'!$F$14+СВЦЭМ!$D$10+'СЕТ СН'!$F$6-'СЕТ СН'!$F$26</f>
        <v>1919.26862454</v>
      </c>
      <c r="E78" s="36">
        <f>SUMIFS(СВЦЭМ!$D$39:$D$782,СВЦЭМ!$A$39:$A$782,$A78,СВЦЭМ!$B$39:$B$782,E$47)+'СЕТ СН'!$F$14+СВЦЭМ!$D$10+'СЕТ СН'!$F$6-'СЕТ СН'!$F$26</f>
        <v>1957.2892777299999</v>
      </c>
      <c r="F78" s="36">
        <f>SUMIFS(СВЦЭМ!$D$39:$D$782,СВЦЭМ!$A$39:$A$782,$A78,СВЦЭМ!$B$39:$B$782,F$47)+'СЕТ СН'!$F$14+СВЦЭМ!$D$10+'СЕТ СН'!$F$6-'СЕТ СН'!$F$26</f>
        <v>1979.35177273</v>
      </c>
      <c r="G78" s="36">
        <f>SUMIFS(СВЦЭМ!$D$39:$D$782,СВЦЭМ!$A$39:$A$782,$A78,СВЦЭМ!$B$39:$B$782,G$47)+'СЕТ СН'!$F$14+СВЦЭМ!$D$10+'СЕТ СН'!$F$6-'СЕТ СН'!$F$26</f>
        <v>1959.54353795</v>
      </c>
      <c r="H78" s="36">
        <f>SUMIFS(СВЦЭМ!$D$39:$D$782,СВЦЭМ!$A$39:$A$782,$A78,СВЦЭМ!$B$39:$B$782,H$47)+'СЕТ СН'!$F$14+СВЦЭМ!$D$10+'СЕТ СН'!$F$6-'СЕТ СН'!$F$26</f>
        <v>1880.5481685999998</v>
      </c>
      <c r="I78" s="36">
        <f>SUMIFS(СВЦЭМ!$D$39:$D$782,СВЦЭМ!$A$39:$A$782,$A78,СВЦЭМ!$B$39:$B$782,I$47)+'СЕТ СН'!$F$14+СВЦЭМ!$D$10+'СЕТ СН'!$F$6-'СЕТ СН'!$F$26</f>
        <v>1861.0829644199998</v>
      </c>
      <c r="J78" s="36">
        <f>SUMIFS(СВЦЭМ!$D$39:$D$782,СВЦЭМ!$A$39:$A$782,$A78,СВЦЭМ!$B$39:$B$782,J$47)+'СЕТ СН'!$F$14+СВЦЭМ!$D$10+'СЕТ СН'!$F$6-'СЕТ СН'!$F$26</f>
        <v>1803.4898078900001</v>
      </c>
      <c r="K78" s="36">
        <f>SUMIFS(СВЦЭМ!$D$39:$D$782,СВЦЭМ!$A$39:$A$782,$A78,СВЦЭМ!$B$39:$B$782,K$47)+'СЕТ СН'!$F$14+СВЦЭМ!$D$10+'СЕТ СН'!$F$6-'СЕТ СН'!$F$26</f>
        <v>1807.9623464599999</v>
      </c>
      <c r="L78" s="36">
        <f>SUMIFS(СВЦЭМ!$D$39:$D$782,СВЦЭМ!$A$39:$A$782,$A78,СВЦЭМ!$B$39:$B$782,L$47)+'СЕТ СН'!$F$14+СВЦЭМ!$D$10+'СЕТ СН'!$F$6-'СЕТ СН'!$F$26</f>
        <v>1781.0849235199998</v>
      </c>
      <c r="M78" s="36">
        <f>SUMIFS(СВЦЭМ!$D$39:$D$782,СВЦЭМ!$A$39:$A$782,$A78,СВЦЭМ!$B$39:$B$782,M$47)+'СЕТ СН'!$F$14+СВЦЭМ!$D$10+'СЕТ СН'!$F$6-'СЕТ СН'!$F$26</f>
        <v>1776.72007037</v>
      </c>
      <c r="N78" s="36">
        <f>SUMIFS(СВЦЭМ!$D$39:$D$782,СВЦЭМ!$A$39:$A$782,$A78,СВЦЭМ!$B$39:$B$782,N$47)+'СЕТ СН'!$F$14+СВЦЭМ!$D$10+'СЕТ СН'!$F$6-'СЕТ СН'!$F$26</f>
        <v>1795.96940984</v>
      </c>
      <c r="O78" s="36">
        <f>SUMIFS(СВЦЭМ!$D$39:$D$782,СВЦЭМ!$A$39:$A$782,$A78,СВЦЭМ!$B$39:$B$782,O$47)+'СЕТ СН'!$F$14+СВЦЭМ!$D$10+'СЕТ СН'!$F$6-'СЕТ СН'!$F$26</f>
        <v>1783.2854919699998</v>
      </c>
      <c r="P78" s="36">
        <f>SUMIFS(СВЦЭМ!$D$39:$D$782,СВЦЭМ!$A$39:$A$782,$A78,СВЦЭМ!$B$39:$B$782,P$47)+'СЕТ СН'!$F$14+СВЦЭМ!$D$10+'СЕТ СН'!$F$6-'СЕТ СН'!$F$26</f>
        <v>1786.91135252</v>
      </c>
      <c r="Q78" s="36">
        <f>SUMIFS(СВЦЭМ!$D$39:$D$782,СВЦЭМ!$A$39:$A$782,$A78,СВЦЭМ!$B$39:$B$782,Q$47)+'СЕТ СН'!$F$14+СВЦЭМ!$D$10+'СЕТ СН'!$F$6-'СЕТ СН'!$F$26</f>
        <v>1802.7663016699998</v>
      </c>
      <c r="R78" s="36">
        <f>SUMIFS(СВЦЭМ!$D$39:$D$782,СВЦЭМ!$A$39:$A$782,$A78,СВЦЭМ!$B$39:$B$782,R$47)+'СЕТ СН'!$F$14+СВЦЭМ!$D$10+'СЕТ СН'!$F$6-'СЕТ СН'!$F$26</f>
        <v>1803.25546747</v>
      </c>
      <c r="S78" s="36">
        <f>SUMIFS(СВЦЭМ!$D$39:$D$782,СВЦЭМ!$A$39:$A$782,$A78,СВЦЭМ!$B$39:$B$782,S$47)+'СЕТ СН'!$F$14+СВЦЭМ!$D$10+'СЕТ СН'!$F$6-'СЕТ СН'!$F$26</f>
        <v>1781.3490556100001</v>
      </c>
      <c r="T78" s="36">
        <f>SUMIFS(СВЦЭМ!$D$39:$D$782,СВЦЭМ!$A$39:$A$782,$A78,СВЦЭМ!$B$39:$B$782,T$47)+'СЕТ СН'!$F$14+СВЦЭМ!$D$10+'СЕТ СН'!$F$6-'СЕТ СН'!$F$26</f>
        <v>1739.64903529</v>
      </c>
      <c r="U78" s="36">
        <f>SUMIFS(СВЦЭМ!$D$39:$D$782,СВЦЭМ!$A$39:$A$782,$A78,СВЦЭМ!$B$39:$B$782,U$47)+'СЕТ СН'!$F$14+СВЦЭМ!$D$10+'СЕТ СН'!$F$6-'СЕТ СН'!$F$26</f>
        <v>1735.1654881499999</v>
      </c>
      <c r="V78" s="36">
        <f>SUMIFS(СВЦЭМ!$D$39:$D$782,СВЦЭМ!$A$39:$A$782,$A78,СВЦЭМ!$B$39:$B$782,V$47)+'СЕТ СН'!$F$14+СВЦЭМ!$D$10+'СЕТ СН'!$F$6-'СЕТ СН'!$F$26</f>
        <v>1746.2557428999999</v>
      </c>
      <c r="W78" s="36">
        <f>SUMIFS(СВЦЭМ!$D$39:$D$782,СВЦЭМ!$A$39:$A$782,$A78,СВЦЭМ!$B$39:$B$782,W$47)+'СЕТ СН'!$F$14+СВЦЭМ!$D$10+'СЕТ СН'!$F$6-'СЕТ СН'!$F$26</f>
        <v>1724.1981891</v>
      </c>
      <c r="X78" s="36">
        <f>SUMIFS(СВЦЭМ!$D$39:$D$782,СВЦЭМ!$A$39:$A$782,$A78,СВЦЭМ!$B$39:$B$782,X$47)+'СЕТ СН'!$F$14+СВЦЭМ!$D$10+'СЕТ СН'!$F$6-'СЕТ СН'!$F$26</f>
        <v>1754.6710470600001</v>
      </c>
      <c r="Y78" s="36">
        <f>SUMIFS(СВЦЭМ!$D$39:$D$782,СВЦЭМ!$A$39:$A$782,$A78,СВЦЭМ!$B$39:$B$782,Y$47)+'СЕТ СН'!$F$14+СВЦЭМ!$D$10+'СЕТ СН'!$F$6-'СЕТ СН'!$F$26</f>
        <v>1764.0488478900002</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8"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9"/>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4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01.05.2024</v>
      </c>
      <c r="B84" s="36">
        <f>SUMIFS(СВЦЭМ!$D$39:$D$782,СВЦЭМ!$A$39:$A$782,$A84,СВЦЭМ!$B$39:$B$782,B$83)+'СЕТ СН'!$G$14+СВЦЭМ!$D$10+'СЕТ СН'!$G$6-'СЕТ СН'!$G$26</f>
        <v>2188.0866388200002</v>
      </c>
      <c r="C84" s="36">
        <f>SUMIFS(СВЦЭМ!$D$39:$D$782,СВЦЭМ!$A$39:$A$782,$A84,СВЦЭМ!$B$39:$B$782,C$83)+'СЕТ СН'!$G$14+СВЦЭМ!$D$10+'СЕТ СН'!$G$6-'СЕТ СН'!$G$26</f>
        <v>2233.19600958</v>
      </c>
      <c r="D84" s="36">
        <f>SUMIFS(СВЦЭМ!$D$39:$D$782,СВЦЭМ!$A$39:$A$782,$A84,СВЦЭМ!$B$39:$B$782,D$83)+'СЕТ СН'!$G$14+СВЦЭМ!$D$10+'СЕТ СН'!$G$6-'СЕТ СН'!$G$26</f>
        <v>2253.60890991</v>
      </c>
      <c r="E84" s="36">
        <f>SUMIFS(СВЦЭМ!$D$39:$D$782,СВЦЭМ!$A$39:$A$782,$A84,СВЦЭМ!$B$39:$B$782,E$83)+'СЕТ СН'!$G$14+СВЦЭМ!$D$10+'СЕТ СН'!$G$6-'СЕТ СН'!$G$26</f>
        <v>2262.65979337</v>
      </c>
      <c r="F84" s="36">
        <f>SUMIFS(СВЦЭМ!$D$39:$D$782,СВЦЭМ!$A$39:$A$782,$A84,СВЦЭМ!$B$39:$B$782,F$83)+'СЕТ СН'!$G$14+СВЦЭМ!$D$10+'СЕТ СН'!$G$6-'СЕТ СН'!$G$26</f>
        <v>2258.17384008</v>
      </c>
      <c r="G84" s="36">
        <f>SUMIFS(СВЦЭМ!$D$39:$D$782,СВЦЭМ!$A$39:$A$782,$A84,СВЦЭМ!$B$39:$B$782,G$83)+'СЕТ СН'!$G$14+СВЦЭМ!$D$10+'СЕТ СН'!$G$6-'СЕТ СН'!$G$26</f>
        <v>2246.90107231</v>
      </c>
      <c r="H84" s="36">
        <f>SUMIFS(СВЦЭМ!$D$39:$D$782,СВЦЭМ!$A$39:$A$782,$A84,СВЦЭМ!$B$39:$B$782,H$83)+'СЕТ СН'!$G$14+СВЦЭМ!$D$10+'СЕТ СН'!$G$6-'СЕТ СН'!$G$26</f>
        <v>2239.86526215</v>
      </c>
      <c r="I84" s="36">
        <f>SUMIFS(СВЦЭМ!$D$39:$D$782,СВЦЭМ!$A$39:$A$782,$A84,СВЦЭМ!$B$39:$B$782,I$83)+'СЕТ СН'!$G$14+СВЦЭМ!$D$10+'СЕТ СН'!$G$6-'СЕТ СН'!$G$26</f>
        <v>2202.36741665</v>
      </c>
      <c r="J84" s="36">
        <f>SUMIFS(СВЦЭМ!$D$39:$D$782,СВЦЭМ!$A$39:$A$782,$A84,СВЦЭМ!$B$39:$B$782,J$83)+'СЕТ СН'!$G$14+СВЦЭМ!$D$10+'СЕТ СН'!$G$6-'СЕТ СН'!$G$26</f>
        <v>2103.4982603399999</v>
      </c>
      <c r="K84" s="36">
        <f>SUMIFS(СВЦЭМ!$D$39:$D$782,СВЦЭМ!$A$39:$A$782,$A84,СВЦЭМ!$B$39:$B$782,K$83)+'СЕТ СН'!$G$14+СВЦЭМ!$D$10+'СЕТ СН'!$G$6-'СЕТ СН'!$G$26</f>
        <v>2032.2609302400001</v>
      </c>
      <c r="L84" s="36">
        <f>SUMIFS(СВЦЭМ!$D$39:$D$782,СВЦЭМ!$A$39:$A$782,$A84,СВЦЭМ!$B$39:$B$782,L$83)+'СЕТ СН'!$G$14+СВЦЭМ!$D$10+'СЕТ СН'!$G$6-'СЕТ СН'!$G$26</f>
        <v>2025.3141458599998</v>
      </c>
      <c r="M84" s="36">
        <f>SUMIFS(СВЦЭМ!$D$39:$D$782,СВЦЭМ!$A$39:$A$782,$A84,СВЦЭМ!$B$39:$B$782,M$83)+'СЕТ СН'!$G$14+СВЦЭМ!$D$10+'СЕТ СН'!$G$6-'СЕТ СН'!$G$26</f>
        <v>2029.9574209900002</v>
      </c>
      <c r="N84" s="36">
        <f>SUMIFS(СВЦЭМ!$D$39:$D$782,СВЦЭМ!$A$39:$A$782,$A84,СВЦЭМ!$B$39:$B$782,N$83)+'СЕТ СН'!$G$14+СВЦЭМ!$D$10+'СЕТ СН'!$G$6-'СЕТ СН'!$G$26</f>
        <v>2081.9427692200002</v>
      </c>
      <c r="O84" s="36">
        <f>SUMIFS(СВЦЭМ!$D$39:$D$782,СВЦЭМ!$A$39:$A$782,$A84,СВЦЭМ!$B$39:$B$782,O$83)+'СЕТ СН'!$G$14+СВЦЭМ!$D$10+'СЕТ СН'!$G$6-'СЕТ СН'!$G$26</f>
        <v>2104.6896798299999</v>
      </c>
      <c r="P84" s="36">
        <f>SUMIFS(СВЦЭМ!$D$39:$D$782,СВЦЭМ!$A$39:$A$782,$A84,СВЦЭМ!$B$39:$B$782,P$83)+'СЕТ СН'!$G$14+СВЦЭМ!$D$10+'СЕТ СН'!$G$6-'СЕТ СН'!$G$26</f>
        <v>2124.5088528199999</v>
      </c>
      <c r="Q84" s="36">
        <f>SUMIFS(СВЦЭМ!$D$39:$D$782,СВЦЭМ!$A$39:$A$782,$A84,СВЦЭМ!$B$39:$B$782,Q$83)+'СЕТ СН'!$G$14+СВЦЭМ!$D$10+'СЕТ СН'!$G$6-'СЕТ СН'!$G$26</f>
        <v>2144.2822362699999</v>
      </c>
      <c r="R84" s="36">
        <f>SUMIFS(СВЦЭМ!$D$39:$D$782,СВЦЭМ!$A$39:$A$782,$A84,СВЦЭМ!$B$39:$B$782,R$83)+'СЕТ СН'!$G$14+СВЦЭМ!$D$10+'СЕТ СН'!$G$6-'СЕТ СН'!$G$26</f>
        <v>2146.5796948100001</v>
      </c>
      <c r="S84" s="36">
        <f>SUMIFS(СВЦЭМ!$D$39:$D$782,СВЦЭМ!$A$39:$A$782,$A84,СВЦЭМ!$B$39:$B$782,S$83)+'СЕТ СН'!$G$14+СВЦЭМ!$D$10+'СЕТ СН'!$G$6-'СЕТ СН'!$G$26</f>
        <v>2131.6472694600002</v>
      </c>
      <c r="T84" s="36">
        <f>SUMIFS(СВЦЭМ!$D$39:$D$782,СВЦЭМ!$A$39:$A$782,$A84,СВЦЭМ!$B$39:$B$782,T$83)+'СЕТ СН'!$G$14+СВЦЭМ!$D$10+'СЕТ СН'!$G$6-'СЕТ СН'!$G$26</f>
        <v>2054.30118937</v>
      </c>
      <c r="U84" s="36">
        <f>SUMIFS(СВЦЭМ!$D$39:$D$782,СВЦЭМ!$A$39:$A$782,$A84,СВЦЭМ!$B$39:$B$782,U$83)+'СЕТ СН'!$G$14+СВЦЭМ!$D$10+'СЕТ СН'!$G$6-'СЕТ СН'!$G$26</f>
        <v>2027.0208000100001</v>
      </c>
      <c r="V84" s="36">
        <f>SUMIFS(СВЦЭМ!$D$39:$D$782,СВЦЭМ!$A$39:$A$782,$A84,СВЦЭМ!$B$39:$B$782,V$83)+'СЕТ СН'!$G$14+СВЦЭМ!$D$10+'СЕТ СН'!$G$6-'СЕТ СН'!$G$26</f>
        <v>2016.9911825899999</v>
      </c>
      <c r="W84" s="36">
        <f>SUMIFS(СВЦЭМ!$D$39:$D$782,СВЦЭМ!$A$39:$A$782,$A84,СВЦЭМ!$B$39:$B$782,W$83)+'СЕТ СН'!$G$14+СВЦЭМ!$D$10+'СЕТ СН'!$G$6-'СЕТ СН'!$G$26</f>
        <v>2013.4211790200002</v>
      </c>
      <c r="X84" s="36">
        <f>SUMIFS(СВЦЭМ!$D$39:$D$782,СВЦЭМ!$A$39:$A$782,$A84,СВЦЭМ!$B$39:$B$782,X$83)+'СЕТ СН'!$G$14+СВЦЭМ!$D$10+'СЕТ СН'!$G$6-'СЕТ СН'!$G$26</f>
        <v>2017.1032056700001</v>
      </c>
      <c r="Y84" s="36">
        <f>SUMIFS(СВЦЭМ!$D$39:$D$782,СВЦЭМ!$A$39:$A$782,$A84,СВЦЭМ!$B$39:$B$782,Y$83)+'СЕТ СН'!$G$14+СВЦЭМ!$D$10+'СЕТ СН'!$G$6-'СЕТ СН'!$G$26</f>
        <v>2013.59411869</v>
      </c>
      <c r="AA84" s="45"/>
    </row>
    <row r="85" spans="1:27" ht="15.75" x14ac:dyDescent="0.2">
      <c r="A85" s="35">
        <f>A84+1</f>
        <v>45414</v>
      </c>
      <c r="B85" s="36">
        <f>SUMIFS(СВЦЭМ!$D$39:$D$782,СВЦЭМ!$A$39:$A$782,$A85,СВЦЭМ!$B$39:$B$782,B$83)+'СЕТ СН'!$G$14+СВЦЭМ!$D$10+'СЕТ СН'!$G$6-'СЕТ СН'!$G$26</f>
        <v>2051.9106690399999</v>
      </c>
      <c r="C85" s="36">
        <f>SUMIFS(СВЦЭМ!$D$39:$D$782,СВЦЭМ!$A$39:$A$782,$A85,СВЦЭМ!$B$39:$B$782,C$83)+'СЕТ СН'!$G$14+СВЦЭМ!$D$10+'СЕТ СН'!$G$6-'СЕТ СН'!$G$26</f>
        <v>2104.8230453299998</v>
      </c>
      <c r="D85" s="36">
        <f>SUMIFS(СВЦЭМ!$D$39:$D$782,СВЦЭМ!$A$39:$A$782,$A85,СВЦЭМ!$B$39:$B$782,D$83)+'СЕТ СН'!$G$14+СВЦЭМ!$D$10+'СЕТ СН'!$G$6-'СЕТ СН'!$G$26</f>
        <v>2130.2925459399999</v>
      </c>
      <c r="E85" s="36">
        <f>SUMIFS(СВЦЭМ!$D$39:$D$782,СВЦЭМ!$A$39:$A$782,$A85,СВЦЭМ!$B$39:$B$782,E$83)+'СЕТ СН'!$G$14+СВЦЭМ!$D$10+'СЕТ СН'!$G$6-'СЕТ СН'!$G$26</f>
        <v>2141.13167127</v>
      </c>
      <c r="F85" s="36">
        <f>SUMIFS(СВЦЭМ!$D$39:$D$782,СВЦЭМ!$A$39:$A$782,$A85,СВЦЭМ!$B$39:$B$782,F$83)+'СЕТ СН'!$G$14+СВЦЭМ!$D$10+'СЕТ СН'!$G$6-'СЕТ СН'!$G$26</f>
        <v>2137.9388050399998</v>
      </c>
      <c r="G85" s="36">
        <f>SUMIFS(СВЦЭМ!$D$39:$D$782,СВЦЭМ!$A$39:$A$782,$A85,СВЦЭМ!$B$39:$B$782,G$83)+'СЕТ СН'!$G$14+СВЦЭМ!$D$10+'СЕТ СН'!$G$6-'СЕТ СН'!$G$26</f>
        <v>2120.7418783899998</v>
      </c>
      <c r="H85" s="36">
        <f>SUMIFS(СВЦЭМ!$D$39:$D$782,СВЦЭМ!$A$39:$A$782,$A85,СВЦЭМ!$B$39:$B$782,H$83)+'СЕТ СН'!$G$14+СВЦЭМ!$D$10+'СЕТ СН'!$G$6-'СЕТ СН'!$G$26</f>
        <v>2065.9812185000001</v>
      </c>
      <c r="I85" s="36">
        <f>SUMIFS(СВЦЭМ!$D$39:$D$782,СВЦЭМ!$A$39:$A$782,$A85,СВЦЭМ!$B$39:$B$782,I$83)+'СЕТ СН'!$G$14+СВЦЭМ!$D$10+'СЕТ СН'!$G$6-'СЕТ СН'!$G$26</f>
        <v>1991.29305325</v>
      </c>
      <c r="J85" s="36">
        <f>SUMIFS(СВЦЭМ!$D$39:$D$782,СВЦЭМ!$A$39:$A$782,$A85,СВЦЭМ!$B$39:$B$782,J$83)+'СЕТ СН'!$G$14+СВЦЭМ!$D$10+'СЕТ СН'!$G$6-'СЕТ СН'!$G$26</f>
        <v>1938.3244876099998</v>
      </c>
      <c r="K85" s="36">
        <f>SUMIFS(СВЦЭМ!$D$39:$D$782,СВЦЭМ!$A$39:$A$782,$A85,СВЦЭМ!$B$39:$B$782,K$83)+'СЕТ СН'!$G$14+СВЦЭМ!$D$10+'СЕТ СН'!$G$6-'СЕТ СН'!$G$26</f>
        <v>1910.9899735899999</v>
      </c>
      <c r="L85" s="36">
        <f>SUMIFS(СВЦЭМ!$D$39:$D$782,СВЦЭМ!$A$39:$A$782,$A85,СВЦЭМ!$B$39:$B$782,L$83)+'СЕТ СН'!$G$14+СВЦЭМ!$D$10+'СЕТ СН'!$G$6-'СЕТ СН'!$G$26</f>
        <v>1916.7310066300001</v>
      </c>
      <c r="M85" s="36">
        <f>SUMIFS(СВЦЭМ!$D$39:$D$782,СВЦЭМ!$A$39:$A$782,$A85,СВЦЭМ!$B$39:$B$782,M$83)+'СЕТ СН'!$G$14+СВЦЭМ!$D$10+'СЕТ СН'!$G$6-'СЕТ СН'!$G$26</f>
        <v>1936.5310647599999</v>
      </c>
      <c r="N85" s="36">
        <f>SUMIFS(СВЦЭМ!$D$39:$D$782,СВЦЭМ!$A$39:$A$782,$A85,СВЦЭМ!$B$39:$B$782,N$83)+'СЕТ СН'!$G$14+СВЦЭМ!$D$10+'СЕТ СН'!$G$6-'СЕТ СН'!$G$26</f>
        <v>1959.0198040599998</v>
      </c>
      <c r="O85" s="36">
        <f>SUMIFS(СВЦЭМ!$D$39:$D$782,СВЦЭМ!$A$39:$A$782,$A85,СВЦЭМ!$B$39:$B$782,O$83)+'СЕТ СН'!$G$14+СВЦЭМ!$D$10+'СЕТ СН'!$G$6-'СЕТ СН'!$G$26</f>
        <v>1957.5270314099998</v>
      </c>
      <c r="P85" s="36">
        <f>SUMIFS(СВЦЭМ!$D$39:$D$782,СВЦЭМ!$A$39:$A$782,$A85,СВЦЭМ!$B$39:$B$782,P$83)+'СЕТ СН'!$G$14+СВЦЭМ!$D$10+'СЕТ СН'!$G$6-'СЕТ СН'!$G$26</f>
        <v>1969.8556092700001</v>
      </c>
      <c r="Q85" s="36">
        <f>SUMIFS(СВЦЭМ!$D$39:$D$782,СВЦЭМ!$A$39:$A$782,$A85,СВЦЭМ!$B$39:$B$782,Q$83)+'СЕТ СН'!$G$14+СВЦЭМ!$D$10+'СЕТ СН'!$G$6-'СЕТ СН'!$G$26</f>
        <v>1990.5221946900001</v>
      </c>
      <c r="R85" s="36">
        <f>SUMIFS(СВЦЭМ!$D$39:$D$782,СВЦЭМ!$A$39:$A$782,$A85,СВЦЭМ!$B$39:$B$782,R$83)+'СЕТ СН'!$G$14+СВЦЭМ!$D$10+'СЕТ СН'!$G$6-'СЕТ СН'!$G$26</f>
        <v>1994.3528300399998</v>
      </c>
      <c r="S85" s="36">
        <f>SUMIFS(СВЦЭМ!$D$39:$D$782,СВЦЭМ!$A$39:$A$782,$A85,СВЦЭМ!$B$39:$B$782,S$83)+'СЕТ СН'!$G$14+СВЦЭМ!$D$10+'СЕТ СН'!$G$6-'СЕТ СН'!$G$26</f>
        <v>1994.1639556300001</v>
      </c>
      <c r="T85" s="36">
        <f>SUMIFS(СВЦЭМ!$D$39:$D$782,СВЦЭМ!$A$39:$A$782,$A85,СВЦЭМ!$B$39:$B$782,T$83)+'СЕТ СН'!$G$14+СВЦЭМ!$D$10+'СЕТ СН'!$G$6-'СЕТ СН'!$G$26</f>
        <v>1966.7643820399999</v>
      </c>
      <c r="U85" s="36">
        <f>SUMIFS(СВЦЭМ!$D$39:$D$782,СВЦЭМ!$A$39:$A$782,$A85,СВЦЭМ!$B$39:$B$782,U$83)+'СЕТ СН'!$G$14+СВЦЭМ!$D$10+'СЕТ СН'!$G$6-'СЕТ СН'!$G$26</f>
        <v>1937.4135304800002</v>
      </c>
      <c r="V85" s="36">
        <f>SUMIFS(СВЦЭМ!$D$39:$D$782,СВЦЭМ!$A$39:$A$782,$A85,СВЦЭМ!$B$39:$B$782,V$83)+'СЕТ СН'!$G$14+СВЦЭМ!$D$10+'СЕТ СН'!$G$6-'СЕТ СН'!$G$26</f>
        <v>1888.36866611</v>
      </c>
      <c r="W85" s="36">
        <f>SUMIFS(СВЦЭМ!$D$39:$D$782,СВЦЭМ!$A$39:$A$782,$A85,СВЦЭМ!$B$39:$B$782,W$83)+'СЕТ СН'!$G$14+СВЦЭМ!$D$10+'СЕТ СН'!$G$6-'СЕТ СН'!$G$26</f>
        <v>1884.5386921600002</v>
      </c>
      <c r="X85" s="36">
        <f>SUMIFS(СВЦЭМ!$D$39:$D$782,СВЦЭМ!$A$39:$A$782,$A85,СВЦЭМ!$B$39:$B$782,X$83)+'СЕТ СН'!$G$14+СВЦЭМ!$D$10+'СЕТ СН'!$G$6-'СЕТ СН'!$G$26</f>
        <v>1938.8263395600002</v>
      </c>
      <c r="Y85" s="36">
        <f>SUMIFS(СВЦЭМ!$D$39:$D$782,СВЦЭМ!$A$39:$A$782,$A85,СВЦЭМ!$B$39:$B$782,Y$83)+'СЕТ СН'!$G$14+СВЦЭМ!$D$10+'СЕТ СН'!$G$6-'СЕТ СН'!$G$26</f>
        <v>2079.44883076</v>
      </c>
    </row>
    <row r="86" spans="1:27" ht="15.75" x14ac:dyDescent="0.2">
      <c r="A86" s="35">
        <f t="shared" ref="A86:A114" si="2">A85+1</f>
        <v>45415</v>
      </c>
      <c r="B86" s="36">
        <f>SUMIFS(СВЦЭМ!$D$39:$D$782,СВЦЭМ!$A$39:$A$782,$A86,СВЦЭМ!$B$39:$B$782,B$83)+'СЕТ СН'!$G$14+СВЦЭМ!$D$10+'СЕТ СН'!$G$6-'СЕТ СН'!$G$26</f>
        <v>2170.7560624799999</v>
      </c>
      <c r="C86" s="36">
        <f>SUMIFS(СВЦЭМ!$D$39:$D$782,СВЦЭМ!$A$39:$A$782,$A86,СВЦЭМ!$B$39:$B$782,C$83)+'СЕТ СН'!$G$14+СВЦЭМ!$D$10+'СЕТ СН'!$G$6-'СЕТ СН'!$G$26</f>
        <v>2216.9614161499999</v>
      </c>
      <c r="D86" s="36">
        <f>SUMIFS(СВЦЭМ!$D$39:$D$782,СВЦЭМ!$A$39:$A$782,$A86,СВЦЭМ!$B$39:$B$782,D$83)+'СЕТ СН'!$G$14+СВЦЭМ!$D$10+'СЕТ СН'!$G$6-'СЕТ СН'!$G$26</f>
        <v>2243.6379771900001</v>
      </c>
      <c r="E86" s="36">
        <f>SUMIFS(СВЦЭМ!$D$39:$D$782,СВЦЭМ!$A$39:$A$782,$A86,СВЦЭМ!$B$39:$B$782,E$83)+'СЕТ СН'!$G$14+СВЦЭМ!$D$10+'СЕТ СН'!$G$6-'СЕТ СН'!$G$26</f>
        <v>2264.5115752400002</v>
      </c>
      <c r="F86" s="36">
        <f>SUMIFS(СВЦЭМ!$D$39:$D$782,СВЦЭМ!$A$39:$A$782,$A86,СВЦЭМ!$B$39:$B$782,F$83)+'СЕТ СН'!$G$14+СВЦЭМ!$D$10+'СЕТ СН'!$G$6-'СЕТ СН'!$G$26</f>
        <v>2258.4915787700002</v>
      </c>
      <c r="G86" s="36">
        <f>SUMIFS(СВЦЭМ!$D$39:$D$782,СВЦЭМ!$A$39:$A$782,$A86,СВЦЭМ!$B$39:$B$782,G$83)+'СЕТ СН'!$G$14+СВЦЭМ!$D$10+'СЕТ СН'!$G$6-'СЕТ СН'!$G$26</f>
        <v>2246.7898443600002</v>
      </c>
      <c r="H86" s="36">
        <f>SUMIFS(СВЦЭМ!$D$39:$D$782,СВЦЭМ!$A$39:$A$782,$A86,СВЦЭМ!$B$39:$B$782,H$83)+'СЕТ СН'!$G$14+СВЦЭМ!$D$10+'СЕТ СН'!$G$6-'СЕТ СН'!$G$26</f>
        <v>2173.5305395099999</v>
      </c>
      <c r="I86" s="36">
        <f>SUMIFS(СВЦЭМ!$D$39:$D$782,СВЦЭМ!$A$39:$A$782,$A86,СВЦЭМ!$B$39:$B$782,I$83)+'СЕТ СН'!$G$14+СВЦЭМ!$D$10+'СЕТ СН'!$G$6-'СЕТ СН'!$G$26</f>
        <v>2084.5956104900001</v>
      </c>
      <c r="J86" s="36">
        <f>SUMIFS(СВЦЭМ!$D$39:$D$782,СВЦЭМ!$A$39:$A$782,$A86,СВЦЭМ!$B$39:$B$782,J$83)+'СЕТ СН'!$G$14+СВЦЭМ!$D$10+'СЕТ СН'!$G$6-'СЕТ СН'!$G$26</f>
        <v>2031.5637885599999</v>
      </c>
      <c r="K86" s="36">
        <f>SUMIFS(СВЦЭМ!$D$39:$D$782,СВЦЭМ!$A$39:$A$782,$A86,СВЦЭМ!$B$39:$B$782,K$83)+'СЕТ СН'!$G$14+СВЦЭМ!$D$10+'СЕТ СН'!$G$6-'СЕТ СН'!$G$26</f>
        <v>2016.4706722699998</v>
      </c>
      <c r="L86" s="36">
        <f>SUMIFS(СВЦЭМ!$D$39:$D$782,СВЦЭМ!$A$39:$A$782,$A86,СВЦЭМ!$B$39:$B$782,L$83)+'СЕТ СН'!$G$14+СВЦЭМ!$D$10+'СЕТ СН'!$G$6-'СЕТ СН'!$G$26</f>
        <v>2005.0070103799999</v>
      </c>
      <c r="M86" s="36">
        <f>SUMIFS(СВЦЭМ!$D$39:$D$782,СВЦЭМ!$A$39:$A$782,$A86,СВЦЭМ!$B$39:$B$782,M$83)+'СЕТ СН'!$G$14+СВЦЭМ!$D$10+'СЕТ СН'!$G$6-'СЕТ СН'!$G$26</f>
        <v>2016.3086485099998</v>
      </c>
      <c r="N86" s="36">
        <f>SUMIFS(СВЦЭМ!$D$39:$D$782,СВЦЭМ!$A$39:$A$782,$A86,СВЦЭМ!$B$39:$B$782,N$83)+'СЕТ СН'!$G$14+СВЦЭМ!$D$10+'СЕТ СН'!$G$6-'СЕТ СН'!$G$26</f>
        <v>1981.0233226599998</v>
      </c>
      <c r="O86" s="36">
        <f>SUMIFS(СВЦЭМ!$D$39:$D$782,СВЦЭМ!$A$39:$A$782,$A86,СВЦЭМ!$B$39:$B$782,O$83)+'СЕТ СН'!$G$14+СВЦЭМ!$D$10+'СЕТ СН'!$G$6-'СЕТ СН'!$G$26</f>
        <v>1980.0633313499998</v>
      </c>
      <c r="P86" s="36">
        <f>SUMIFS(СВЦЭМ!$D$39:$D$782,СВЦЭМ!$A$39:$A$782,$A86,СВЦЭМ!$B$39:$B$782,P$83)+'СЕТ СН'!$G$14+СВЦЭМ!$D$10+'СЕТ СН'!$G$6-'СЕТ СН'!$G$26</f>
        <v>2032.2579043300002</v>
      </c>
      <c r="Q86" s="36">
        <f>SUMIFS(СВЦЭМ!$D$39:$D$782,СВЦЭМ!$A$39:$A$782,$A86,СВЦЭМ!$B$39:$B$782,Q$83)+'СЕТ СН'!$G$14+СВЦЭМ!$D$10+'СЕТ СН'!$G$6-'СЕТ СН'!$G$26</f>
        <v>2051.8011090199998</v>
      </c>
      <c r="R86" s="36">
        <f>SUMIFS(СВЦЭМ!$D$39:$D$782,СВЦЭМ!$A$39:$A$782,$A86,СВЦЭМ!$B$39:$B$782,R$83)+'СЕТ СН'!$G$14+СВЦЭМ!$D$10+'СЕТ СН'!$G$6-'СЕТ СН'!$G$26</f>
        <v>2070.8064730599999</v>
      </c>
      <c r="S86" s="36">
        <f>SUMIFS(СВЦЭМ!$D$39:$D$782,СВЦЭМ!$A$39:$A$782,$A86,СВЦЭМ!$B$39:$B$782,S$83)+'СЕТ СН'!$G$14+СВЦЭМ!$D$10+'СЕТ СН'!$G$6-'СЕТ СН'!$G$26</f>
        <v>2051.29391072</v>
      </c>
      <c r="T86" s="36">
        <f>SUMIFS(СВЦЭМ!$D$39:$D$782,СВЦЭМ!$A$39:$A$782,$A86,СВЦЭМ!$B$39:$B$782,T$83)+'СЕТ СН'!$G$14+СВЦЭМ!$D$10+'СЕТ СН'!$G$6-'СЕТ СН'!$G$26</f>
        <v>2031.5006207199999</v>
      </c>
      <c r="U86" s="36">
        <f>SUMIFS(СВЦЭМ!$D$39:$D$782,СВЦЭМ!$A$39:$A$782,$A86,СВЦЭМ!$B$39:$B$782,U$83)+'СЕТ СН'!$G$14+СВЦЭМ!$D$10+'СЕТ СН'!$G$6-'СЕТ СН'!$G$26</f>
        <v>2017.54802685</v>
      </c>
      <c r="V86" s="36">
        <f>SUMIFS(СВЦЭМ!$D$39:$D$782,СВЦЭМ!$A$39:$A$782,$A86,СВЦЭМ!$B$39:$B$782,V$83)+'СЕТ СН'!$G$14+СВЦЭМ!$D$10+'СЕТ СН'!$G$6-'СЕТ СН'!$G$26</f>
        <v>1998.61391443</v>
      </c>
      <c r="W86" s="36">
        <f>SUMIFS(СВЦЭМ!$D$39:$D$782,СВЦЭМ!$A$39:$A$782,$A86,СВЦЭМ!$B$39:$B$782,W$83)+'СЕТ СН'!$G$14+СВЦЭМ!$D$10+'СЕТ СН'!$G$6-'СЕТ СН'!$G$26</f>
        <v>1983.5102967799999</v>
      </c>
      <c r="X86" s="36">
        <f>SUMIFS(СВЦЭМ!$D$39:$D$782,СВЦЭМ!$A$39:$A$782,$A86,СВЦЭМ!$B$39:$B$782,X$83)+'СЕТ СН'!$G$14+СВЦЭМ!$D$10+'СЕТ СН'!$G$6-'СЕТ СН'!$G$26</f>
        <v>2025.5800815900002</v>
      </c>
      <c r="Y86" s="36">
        <f>SUMIFS(СВЦЭМ!$D$39:$D$782,СВЦЭМ!$A$39:$A$782,$A86,СВЦЭМ!$B$39:$B$782,Y$83)+'СЕТ СН'!$G$14+СВЦЭМ!$D$10+'СЕТ СН'!$G$6-'СЕТ СН'!$G$26</f>
        <v>2101.6208953300002</v>
      </c>
    </row>
    <row r="87" spans="1:27" ht="15.75" x14ac:dyDescent="0.2">
      <c r="A87" s="35">
        <f t="shared" si="2"/>
        <v>45416</v>
      </c>
      <c r="B87" s="36">
        <f>SUMIFS(СВЦЭМ!$D$39:$D$782,СВЦЭМ!$A$39:$A$782,$A87,СВЦЭМ!$B$39:$B$782,B$83)+'СЕТ СН'!$G$14+СВЦЭМ!$D$10+'СЕТ СН'!$G$6-'СЕТ СН'!$G$26</f>
        <v>2099.0157509599999</v>
      </c>
      <c r="C87" s="36">
        <f>SUMIFS(СВЦЭМ!$D$39:$D$782,СВЦЭМ!$A$39:$A$782,$A87,СВЦЭМ!$B$39:$B$782,C$83)+'СЕТ СН'!$G$14+СВЦЭМ!$D$10+'СЕТ СН'!$G$6-'СЕТ СН'!$G$26</f>
        <v>2120.59275957</v>
      </c>
      <c r="D87" s="36">
        <f>SUMIFS(СВЦЭМ!$D$39:$D$782,СВЦЭМ!$A$39:$A$782,$A87,СВЦЭМ!$B$39:$B$782,D$83)+'СЕТ СН'!$G$14+СВЦЭМ!$D$10+'СЕТ СН'!$G$6-'СЕТ СН'!$G$26</f>
        <v>2156.4955099399999</v>
      </c>
      <c r="E87" s="36">
        <f>SUMIFS(СВЦЭМ!$D$39:$D$782,СВЦЭМ!$A$39:$A$782,$A87,СВЦЭМ!$B$39:$B$782,E$83)+'СЕТ СН'!$G$14+СВЦЭМ!$D$10+'СЕТ СН'!$G$6-'СЕТ СН'!$G$26</f>
        <v>2184.6045941500001</v>
      </c>
      <c r="F87" s="36">
        <f>SUMIFS(СВЦЭМ!$D$39:$D$782,СВЦЭМ!$A$39:$A$782,$A87,СВЦЭМ!$B$39:$B$782,F$83)+'СЕТ СН'!$G$14+СВЦЭМ!$D$10+'СЕТ СН'!$G$6-'СЕТ СН'!$G$26</f>
        <v>2210.1538377699999</v>
      </c>
      <c r="G87" s="36">
        <f>SUMIFS(СВЦЭМ!$D$39:$D$782,СВЦЭМ!$A$39:$A$782,$A87,СВЦЭМ!$B$39:$B$782,G$83)+'СЕТ СН'!$G$14+СВЦЭМ!$D$10+'СЕТ СН'!$G$6-'СЕТ СН'!$G$26</f>
        <v>2199.61232677</v>
      </c>
      <c r="H87" s="36">
        <f>SUMIFS(СВЦЭМ!$D$39:$D$782,СВЦЭМ!$A$39:$A$782,$A87,СВЦЭМ!$B$39:$B$782,H$83)+'СЕТ СН'!$G$14+СВЦЭМ!$D$10+'СЕТ СН'!$G$6-'СЕТ СН'!$G$26</f>
        <v>2079.6397678200001</v>
      </c>
      <c r="I87" s="36">
        <f>SUMIFS(СВЦЭМ!$D$39:$D$782,СВЦЭМ!$A$39:$A$782,$A87,СВЦЭМ!$B$39:$B$782,I$83)+'СЕТ СН'!$G$14+СВЦЭМ!$D$10+'СЕТ СН'!$G$6-'СЕТ СН'!$G$26</f>
        <v>2026.91524411</v>
      </c>
      <c r="J87" s="36">
        <f>SUMIFS(СВЦЭМ!$D$39:$D$782,СВЦЭМ!$A$39:$A$782,$A87,СВЦЭМ!$B$39:$B$782,J$83)+'СЕТ СН'!$G$14+СВЦЭМ!$D$10+'СЕТ СН'!$G$6-'СЕТ СН'!$G$26</f>
        <v>1952.9737454699998</v>
      </c>
      <c r="K87" s="36">
        <f>SUMIFS(СВЦЭМ!$D$39:$D$782,СВЦЭМ!$A$39:$A$782,$A87,СВЦЭМ!$B$39:$B$782,K$83)+'СЕТ СН'!$G$14+СВЦЭМ!$D$10+'СЕТ СН'!$G$6-'СЕТ СН'!$G$26</f>
        <v>1918.5310153999999</v>
      </c>
      <c r="L87" s="36">
        <f>SUMIFS(СВЦЭМ!$D$39:$D$782,СВЦЭМ!$A$39:$A$782,$A87,СВЦЭМ!$B$39:$B$782,L$83)+'СЕТ СН'!$G$14+СВЦЭМ!$D$10+'СЕТ СН'!$G$6-'СЕТ СН'!$G$26</f>
        <v>1860.6816660499999</v>
      </c>
      <c r="M87" s="36">
        <f>SUMIFS(СВЦЭМ!$D$39:$D$782,СВЦЭМ!$A$39:$A$782,$A87,СВЦЭМ!$B$39:$B$782,M$83)+'СЕТ СН'!$G$14+СВЦЭМ!$D$10+'СЕТ СН'!$G$6-'СЕТ СН'!$G$26</f>
        <v>1860.7304101899999</v>
      </c>
      <c r="N87" s="36">
        <f>SUMIFS(СВЦЭМ!$D$39:$D$782,СВЦЭМ!$A$39:$A$782,$A87,СВЦЭМ!$B$39:$B$782,N$83)+'СЕТ СН'!$G$14+СВЦЭМ!$D$10+'СЕТ СН'!$G$6-'СЕТ СН'!$G$26</f>
        <v>1877.7363701200002</v>
      </c>
      <c r="O87" s="36">
        <f>SUMIFS(СВЦЭМ!$D$39:$D$782,СВЦЭМ!$A$39:$A$782,$A87,СВЦЭМ!$B$39:$B$782,O$83)+'СЕТ СН'!$G$14+СВЦЭМ!$D$10+'СЕТ СН'!$G$6-'СЕТ СН'!$G$26</f>
        <v>1891.5908375399999</v>
      </c>
      <c r="P87" s="36">
        <f>SUMIFS(СВЦЭМ!$D$39:$D$782,СВЦЭМ!$A$39:$A$782,$A87,СВЦЭМ!$B$39:$B$782,P$83)+'СЕТ СН'!$G$14+СВЦЭМ!$D$10+'СЕТ СН'!$G$6-'СЕТ СН'!$G$26</f>
        <v>1907.64828416</v>
      </c>
      <c r="Q87" s="36">
        <f>SUMIFS(СВЦЭМ!$D$39:$D$782,СВЦЭМ!$A$39:$A$782,$A87,СВЦЭМ!$B$39:$B$782,Q$83)+'СЕТ СН'!$G$14+СВЦЭМ!$D$10+'СЕТ СН'!$G$6-'СЕТ СН'!$G$26</f>
        <v>1921.3173600099999</v>
      </c>
      <c r="R87" s="36">
        <f>SUMIFS(СВЦЭМ!$D$39:$D$782,СВЦЭМ!$A$39:$A$782,$A87,СВЦЭМ!$B$39:$B$782,R$83)+'СЕТ СН'!$G$14+СВЦЭМ!$D$10+'СЕТ СН'!$G$6-'СЕТ СН'!$G$26</f>
        <v>1930.6117208400001</v>
      </c>
      <c r="S87" s="36">
        <f>SUMIFS(СВЦЭМ!$D$39:$D$782,СВЦЭМ!$A$39:$A$782,$A87,СВЦЭМ!$B$39:$B$782,S$83)+'СЕТ СН'!$G$14+СВЦЭМ!$D$10+'СЕТ СН'!$G$6-'СЕТ СН'!$G$26</f>
        <v>1919.0352595700001</v>
      </c>
      <c r="T87" s="36">
        <f>SUMIFS(СВЦЭМ!$D$39:$D$782,СВЦЭМ!$A$39:$A$782,$A87,СВЦЭМ!$B$39:$B$782,T$83)+'СЕТ СН'!$G$14+СВЦЭМ!$D$10+'СЕТ СН'!$G$6-'СЕТ СН'!$G$26</f>
        <v>1895.51498816</v>
      </c>
      <c r="U87" s="36">
        <f>SUMIFS(СВЦЭМ!$D$39:$D$782,СВЦЭМ!$A$39:$A$782,$A87,СВЦЭМ!$B$39:$B$782,U$83)+'СЕТ СН'!$G$14+СВЦЭМ!$D$10+'СЕТ СН'!$G$6-'СЕТ СН'!$G$26</f>
        <v>1897.0407641400002</v>
      </c>
      <c r="V87" s="36">
        <f>SUMIFS(СВЦЭМ!$D$39:$D$782,СВЦЭМ!$A$39:$A$782,$A87,СВЦЭМ!$B$39:$B$782,V$83)+'СЕТ СН'!$G$14+СВЦЭМ!$D$10+'СЕТ СН'!$G$6-'СЕТ СН'!$G$26</f>
        <v>1928.5282928000001</v>
      </c>
      <c r="W87" s="36">
        <f>SUMIFS(СВЦЭМ!$D$39:$D$782,СВЦЭМ!$A$39:$A$782,$A87,СВЦЭМ!$B$39:$B$782,W$83)+'СЕТ СН'!$G$14+СВЦЭМ!$D$10+'СЕТ СН'!$G$6-'СЕТ СН'!$G$26</f>
        <v>1892.3561203899999</v>
      </c>
      <c r="X87" s="36">
        <f>SUMIFS(СВЦЭМ!$D$39:$D$782,СВЦЭМ!$A$39:$A$782,$A87,СВЦЭМ!$B$39:$B$782,X$83)+'СЕТ СН'!$G$14+СВЦЭМ!$D$10+'СЕТ СН'!$G$6-'СЕТ СН'!$G$26</f>
        <v>1939.0437882199999</v>
      </c>
      <c r="Y87" s="36">
        <f>SUMIFS(СВЦЭМ!$D$39:$D$782,СВЦЭМ!$A$39:$A$782,$A87,СВЦЭМ!$B$39:$B$782,Y$83)+'СЕТ СН'!$G$14+СВЦЭМ!$D$10+'СЕТ СН'!$G$6-'СЕТ СН'!$G$26</f>
        <v>2015.7340514699999</v>
      </c>
    </row>
    <row r="88" spans="1:27" ht="15.75" x14ac:dyDescent="0.2">
      <c r="A88" s="35">
        <f t="shared" si="2"/>
        <v>45417</v>
      </c>
      <c r="B88" s="36">
        <f>SUMIFS(СВЦЭМ!$D$39:$D$782,СВЦЭМ!$A$39:$A$782,$A88,СВЦЭМ!$B$39:$B$782,B$83)+'СЕТ СН'!$G$14+СВЦЭМ!$D$10+'СЕТ СН'!$G$6-'СЕТ СН'!$G$26</f>
        <v>2083.9267792599999</v>
      </c>
      <c r="C88" s="36">
        <f>SUMIFS(СВЦЭМ!$D$39:$D$782,СВЦЭМ!$A$39:$A$782,$A88,СВЦЭМ!$B$39:$B$782,C$83)+'СЕТ СН'!$G$14+СВЦЭМ!$D$10+'СЕТ СН'!$G$6-'СЕТ СН'!$G$26</f>
        <v>2145.6185746199999</v>
      </c>
      <c r="D88" s="36">
        <f>SUMIFS(СВЦЭМ!$D$39:$D$782,СВЦЭМ!$A$39:$A$782,$A88,СВЦЭМ!$B$39:$B$782,D$83)+'СЕТ СН'!$G$14+СВЦЭМ!$D$10+'СЕТ СН'!$G$6-'СЕТ СН'!$G$26</f>
        <v>2177.8608831699999</v>
      </c>
      <c r="E88" s="36">
        <f>SUMIFS(СВЦЭМ!$D$39:$D$782,СВЦЭМ!$A$39:$A$782,$A88,СВЦЭМ!$B$39:$B$782,E$83)+'СЕТ СН'!$G$14+СВЦЭМ!$D$10+'СЕТ СН'!$G$6-'СЕТ СН'!$G$26</f>
        <v>2200.9810273100002</v>
      </c>
      <c r="F88" s="36">
        <f>SUMIFS(СВЦЭМ!$D$39:$D$782,СВЦЭМ!$A$39:$A$782,$A88,СВЦЭМ!$B$39:$B$782,F$83)+'СЕТ СН'!$G$14+СВЦЭМ!$D$10+'СЕТ СН'!$G$6-'СЕТ СН'!$G$26</f>
        <v>2211.2650943799999</v>
      </c>
      <c r="G88" s="36">
        <f>SUMIFS(СВЦЭМ!$D$39:$D$782,СВЦЭМ!$A$39:$A$782,$A88,СВЦЭМ!$B$39:$B$782,G$83)+'СЕТ СН'!$G$14+СВЦЭМ!$D$10+'СЕТ СН'!$G$6-'СЕТ СН'!$G$26</f>
        <v>2191.1800659199998</v>
      </c>
      <c r="H88" s="36">
        <f>SUMIFS(СВЦЭМ!$D$39:$D$782,СВЦЭМ!$A$39:$A$782,$A88,СВЦЭМ!$B$39:$B$782,H$83)+'СЕТ СН'!$G$14+СВЦЭМ!$D$10+'СЕТ СН'!$G$6-'СЕТ СН'!$G$26</f>
        <v>2186.8033161799999</v>
      </c>
      <c r="I88" s="36">
        <f>SUMIFS(СВЦЭМ!$D$39:$D$782,СВЦЭМ!$A$39:$A$782,$A88,СВЦЭМ!$B$39:$B$782,I$83)+'СЕТ СН'!$G$14+СВЦЭМ!$D$10+'СЕТ СН'!$G$6-'СЕТ СН'!$G$26</f>
        <v>2145.9081979500002</v>
      </c>
      <c r="J88" s="36">
        <f>SUMIFS(СВЦЭМ!$D$39:$D$782,СВЦЭМ!$A$39:$A$782,$A88,СВЦЭМ!$B$39:$B$782,J$83)+'СЕТ СН'!$G$14+СВЦЭМ!$D$10+'СЕТ СН'!$G$6-'СЕТ СН'!$G$26</f>
        <v>2051.5015668999999</v>
      </c>
      <c r="K88" s="36">
        <f>SUMIFS(СВЦЭМ!$D$39:$D$782,СВЦЭМ!$A$39:$A$782,$A88,СВЦЭМ!$B$39:$B$782,K$83)+'СЕТ СН'!$G$14+СВЦЭМ!$D$10+'СЕТ СН'!$G$6-'СЕТ СН'!$G$26</f>
        <v>1993.2094539300001</v>
      </c>
      <c r="L88" s="36">
        <f>SUMIFS(СВЦЭМ!$D$39:$D$782,СВЦЭМ!$A$39:$A$782,$A88,СВЦЭМ!$B$39:$B$782,L$83)+'СЕТ СН'!$G$14+СВЦЭМ!$D$10+'СЕТ СН'!$G$6-'СЕТ СН'!$G$26</f>
        <v>1943.5174624400001</v>
      </c>
      <c r="M88" s="36">
        <f>SUMIFS(СВЦЭМ!$D$39:$D$782,СВЦЭМ!$A$39:$A$782,$A88,СВЦЭМ!$B$39:$B$782,M$83)+'СЕТ СН'!$G$14+СВЦЭМ!$D$10+'СЕТ СН'!$G$6-'СЕТ СН'!$G$26</f>
        <v>1934.5559982300001</v>
      </c>
      <c r="N88" s="36">
        <f>SUMIFS(СВЦЭМ!$D$39:$D$782,СВЦЭМ!$A$39:$A$782,$A88,СВЦЭМ!$B$39:$B$782,N$83)+'СЕТ СН'!$G$14+СВЦЭМ!$D$10+'СЕТ СН'!$G$6-'СЕТ СН'!$G$26</f>
        <v>1943.0401759599999</v>
      </c>
      <c r="O88" s="36">
        <f>SUMIFS(СВЦЭМ!$D$39:$D$782,СВЦЭМ!$A$39:$A$782,$A88,СВЦЭМ!$B$39:$B$782,O$83)+'СЕТ СН'!$G$14+СВЦЭМ!$D$10+'СЕТ СН'!$G$6-'СЕТ СН'!$G$26</f>
        <v>1975.3061325499998</v>
      </c>
      <c r="P88" s="36">
        <f>SUMIFS(СВЦЭМ!$D$39:$D$782,СВЦЭМ!$A$39:$A$782,$A88,СВЦЭМ!$B$39:$B$782,P$83)+'СЕТ СН'!$G$14+СВЦЭМ!$D$10+'СЕТ СН'!$G$6-'СЕТ СН'!$G$26</f>
        <v>1993.4211937199998</v>
      </c>
      <c r="Q88" s="36">
        <f>SUMIFS(СВЦЭМ!$D$39:$D$782,СВЦЭМ!$A$39:$A$782,$A88,СВЦЭМ!$B$39:$B$782,Q$83)+'СЕТ СН'!$G$14+СВЦЭМ!$D$10+'СЕТ СН'!$G$6-'СЕТ СН'!$G$26</f>
        <v>2013.9824979300001</v>
      </c>
      <c r="R88" s="36">
        <f>SUMIFS(СВЦЭМ!$D$39:$D$782,СВЦЭМ!$A$39:$A$782,$A88,СВЦЭМ!$B$39:$B$782,R$83)+'СЕТ СН'!$G$14+СВЦЭМ!$D$10+'СЕТ СН'!$G$6-'СЕТ СН'!$G$26</f>
        <v>2032.38069984</v>
      </c>
      <c r="S88" s="36">
        <f>SUMIFS(СВЦЭМ!$D$39:$D$782,СВЦЭМ!$A$39:$A$782,$A88,СВЦЭМ!$B$39:$B$782,S$83)+'СЕТ СН'!$G$14+СВЦЭМ!$D$10+'СЕТ СН'!$G$6-'СЕТ СН'!$G$26</f>
        <v>2016.1656517299998</v>
      </c>
      <c r="T88" s="36">
        <f>SUMIFS(СВЦЭМ!$D$39:$D$782,СВЦЭМ!$A$39:$A$782,$A88,СВЦЭМ!$B$39:$B$782,T$83)+'СЕТ СН'!$G$14+СВЦЭМ!$D$10+'СЕТ СН'!$G$6-'СЕТ СН'!$G$26</f>
        <v>1974.9346480499999</v>
      </c>
      <c r="U88" s="36">
        <f>SUMIFS(СВЦЭМ!$D$39:$D$782,СВЦЭМ!$A$39:$A$782,$A88,СВЦЭМ!$B$39:$B$782,U$83)+'СЕТ СН'!$G$14+СВЦЭМ!$D$10+'СЕТ СН'!$G$6-'СЕТ СН'!$G$26</f>
        <v>1967.5084253800001</v>
      </c>
      <c r="V88" s="36">
        <f>SUMIFS(СВЦЭМ!$D$39:$D$782,СВЦЭМ!$A$39:$A$782,$A88,СВЦЭМ!$B$39:$B$782,V$83)+'СЕТ СН'!$G$14+СВЦЭМ!$D$10+'СЕТ СН'!$G$6-'СЕТ СН'!$G$26</f>
        <v>1929.9591629199999</v>
      </c>
      <c r="W88" s="36">
        <f>SUMIFS(СВЦЭМ!$D$39:$D$782,СВЦЭМ!$A$39:$A$782,$A88,СВЦЭМ!$B$39:$B$782,W$83)+'СЕТ СН'!$G$14+СВЦЭМ!$D$10+'СЕТ СН'!$G$6-'СЕТ СН'!$G$26</f>
        <v>1894.6427071600001</v>
      </c>
      <c r="X88" s="36">
        <f>SUMIFS(СВЦЭМ!$D$39:$D$782,СВЦЭМ!$A$39:$A$782,$A88,СВЦЭМ!$B$39:$B$782,X$83)+'СЕТ СН'!$G$14+СВЦЭМ!$D$10+'СЕТ СН'!$G$6-'СЕТ СН'!$G$26</f>
        <v>1944.64737754</v>
      </c>
      <c r="Y88" s="36">
        <f>SUMIFS(СВЦЭМ!$D$39:$D$782,СВЦЭМ!$A$39:$A$782,$A88,СВЦЭМ!$B$39:$B$782,Y$83)+'СЕТ СН'!$G$14+СВЦЭМ!$D$10+'СЕТ СН'!$G$6-'СЕТ СН'!$G$26</f>
        <v>2011.5755211199998</v>
      </c>
    </row>
    <row r="89" spans="1:27" ht="15.75" x14ac:dyDescent="0.2">
      <c r="A89" s="35">
        <f t="shared" si="2"/>
        <v>45418</v>
      </c>
      <c r="B89" s="36">
        <f>SUMIFS(СВЦЭМ!$D$39:$D$782,СВЦЭМ!$A$39:$A$782,$A89,СВЦЭМ!$B$39:$B$782,B$83)+'СЕТ СН'!$G$14+СВЦЭМ!$D$10+'СЕТ СН'!$G$6-'СЕТ СН'!$G$26</f>
        <v>2042.95593396</v>
      </c>
      <c r="C89" s="36">
        <f>SUMIFS(СВЦЭМ!$D$39:$D$782,СВЦЭМ!$A$39:$A$782,$A89,СВЦЭМ!$B$39:$B$782,C$83)+'СЕТ СН'!$G$14+СВЦЭМ!$D$10+'СЕТ СН'!$G$6-'СЕТ СН'!$G$26</f>
        <v>2056.8046850400001</v>
      </c>
      <c r="D89" s="36">
        <f>SUMIFS(СВЦЭМ!$D$39:$D$782,СВЦЭМ!$A$39:$A$782,$A89,СВЦЭМ!$B$39:$B$782,D$83)+'СЕТ СН'!$G$14+СВЦЭМ!$D$10+'СЕТ СН'!$G$6-'СЕТ СН'!$G$26</f>
        <v>2118.73895584</v>
      </c>
      <c r="E89" s="36">
        <f>SUMIFS(СВЦЭМ!$D$39:$D$782,СВЦЭМ!$A$39:$A$782,$A89,СВЦЭМ!$B$39:$B$782,E$83)+'СЕТ СН'!$G$14+СВЦЭМ!$D$10+'СЕТ СН'!$G$6-'СЕТ СН'!$G$26</f>
        <v>2163.6515268899998</v>
      </c>
      <c r="F89" s="36">
        <f>SUMIFS(СВЦЭМ!$D$39:$D$782,СВЦЭМ!$A$39:$A$782,$A89,СВЦЭМ!$B$39:$B$782,F$83)+'СЕТ СН'!$G$14+СВЦЭМ!$D$10+'СЕТ СН'!$G$6-'СЕТ СН'!$G$26</f>
        <v>2154.3671881099999</v>
      </c>
      <c r="G89" s="36">
        <f>SUMIFS(СВЦЭМ!$D$39:$D$782,СВЦЭМ!$A$39:$A$782,$A89,СВЦЭМ!$B$39:$B$782,G$83)+'СЕТ СН'!$G$14+СВЦЭМ!$D$10+'СЕТ СН'!$G$6-'СЕТ СН'!$G$26</f>
        <v>2137.2463623499998</v>
      </c>
      <c r="H89" s="36">
        <f>SUMIFS(СВЦЭМ!$D$39:$D$782,СВЦЭМ!$A$39:$A$782,$A89,СВЦЭМ!$B$39:$B$782,H$83)+'СЕТ СН'!$G$14+СВЦЭМ!$D$10+'СЕТ СН'!$G$6-'СЕТ СН'!$G$26</f>
        <v>2108.05162277</v>
      </c>
      <c r="I89" s="36">
        <f>SUMIFS(СВЦЭМ!$D$39:$D$782,СВЦЭМ!$A$39:$A$782,$A89,СВЦЭМ!$B$39:$B$782,I$83)+'СЕТ СН'!$G$14+СВЦЭМ!$D$10+'СЕТ СН'!$G$6-'СЕТ СН'!$G$26</f>
        <v>2064.1185358399998</v>
      </c>
      <c r="J89" s="36">
        <f>SUMIFS(СВЦЭМ!$D$39:$D$782,СВЦЭМ!$A$39:$A$782,$A89,СВЦЭМ!$B$39:$B$782,J$83)+'СЕТ СН'!$G$14+СВЦЭМ!$D$10+'СЕТ СН'!$G$6-'СЕТ СН'!$G$26</f>
        <v>2036.1577909799998</v>
      </c>
      <c r="K89" s="36">
        <f>SUMIFS(СВЦЭМ!$D$39:$D$782,СВЦЭМ!$A$39:$A$782,$A89,СВЦЭМ!$B$39:$B$782,K$83)+'СЕТ СН'!$G$14+СВЦЭМ!$D$10+'СЕТ СН'!$G$6-'СЕТ СН'!$G$26</f>
        <v>2041.2955336800001</v>
      </c>
      <c r="L89" s="36">
        <f>SUMIFS(СВЦЭМ!$D$39:$D$782,СВЦЭМ!$A$39:$A$782,$A89,СВЦЭМ!$B$39:$B$782,L$83)+'СЕТ СН'!$G$14+СВЦЭМ!$D$10+'СЕТ СН'!$G$6-'СЕТ СН'!$G$26</f>
        <v>2008.1297769900002</v>
      </c>
      <c r="M89" s="36">
        <f>SUMIFS(СВЦЭМ!$D$39:$D$782,СВЦЭМ!$A$39:$A$782,$A89,СВЦЭМ!$B$39:$B$782,M$83)+'СЕТ СН'!$G$14+СВЦЭМ!$D$10+'СЕТ СН'!$G$6-'СЕТ СН'!$G$26</f>
        <v>2012.8411766600002</v>
      </c>
      <c r="N89" s="36">
        <f>SUMIFS(СВЦЭМ!$D$39:$D$782,СВЦЭМ!$A$39:$A$782,$A89,СВЦЭМ!$B$39:$B$782,N$83)+'СЕТ СН'!$G$14+СВЦЭМ!$D$10+'СЕТ СН'!$G$6-'СЕТ СН'!$G$26</f>
        <v>2018.2533839100001</v>
      </c>
      <c r="O89" s="36">
        <f>SUMIFS(СВЦЭМ!$D$39:$D$782,СВЦЭМ!$A$39:$A$782,$A89,СВЦЭМ!$B$39:$B$782,O$83)+'СЕТ СН'!$G$14+СВЦЭМ!$D$10+'СЕТ СН'!$G$6-'СЕТ СН'!$G$26</f>
        <v>2024.9039553100001</v>
      </c>
      <c r="P89" s="36">
        <f>SUMIFS(СВЦЭМ!$D$39:$D$782,СВЦЭМ!$A$39:$A$782,$A89,СВЦЭМ!$B$39:$B$782,P$83)+'СЕТ СН'!$G$14+СВЦЭМ!$D$10+'СЕТ СН'!$G$6-'СЕТ СН'!$G$26</f>
        <v>2033.0895033699999</v>
      </c>
      <c r="Q89" s="36">
        <f>SUMIFS(СВЦЭМ!$D$39:$D$782,СВЦЭМ!$A$39:$A$782,$A89,СВЦЭМ!$B$39:$B$782,Q$83)+'СЕТ СН'!$G$14+СВЦЭМ!$D$10+'СЕТ СН'!$G$6-'СЕТ СН'!$G$26</f>
        <v>2047.8013380100001</v>
      </c>
      <c r="R89" s="36">
        <f>SUMIFS(СВЦЭМ!$D$39:$D$782,СВЦЭМ!$A$39:$A$782,$A89,СВЦЭМ!$B$39:$B$782,R$83)+'СЕТ СН'!$G$14+СВЦЭМ!$D$10+'СЕТ СН'!$G$6-'СЕТ СН'!$G$26</f>
        <v>2049.8581943999998</v>
      </c>
      <c r="S89" s="36">
        <f>SUMIFS(СВЦЭМ!$D$39:$D$782,СВЦЭМ!$A$39:$A$782,$A89,СВЦЭМ!$B$39:$B$782,S$83)+'СЕТ СН'!$G$14+СВЦЭМ!$D$10+'СЕТ СН'!$G$6-'СЕТ СН'!$G$26</f>
        <v>2035.40742714</v>
      </c>
      <c r="T89" s="36">
        <f>SUMIFS(СВЦЭМ!$D$39:$D$782,СВЦЭМ!$A$39:$A$782,$A89,СВЦЭМ!$B$39:$B$782,T$83)+'СЕТ СН'!$G$14+СВЦЭМ!$D$10+'СЕТ СН'!$G$6-'СЕТ СН'!$G$26</f>
        <v>2016.1527808800001</v>
      </c>
      <c r="U89" s="36">
        <f>SUMIFS(СВЦЭМ!$D$39:$D$782,СВЦЭМ!$A$39:$A$782,$A89,СВЦЭМ!$B$39:$B$782,U$83)+'СЕТ СН'!$G$14+СВЦЭМ!$D$10+'СЕТ СН'!$G$6-'СЕТ СН'!$G$26</f>
        <v>2010.7525855200001</v>
      </c>
      <c r="V89" s="36">
        <f>SUMIFS(СВЦЭМ!$D$39:$D$782,СВЦЭМ!$A$39:$A$782,$A89,СВЦЭМ!$B$39:$B$782,V$83)+'СЕТ СН'!$G$14+СВЦЭМ!$D$10+'СЕТ СН'!$G$6-'СЕТ СН'!$G$26</f>
        <v>1997.58592731</v>
      </c>
      <c r="W89" s="36">
        <f>SUMIFS(СВЦЭМ!$D$39:$D$782,СВЦЭМ!$A$39:$A$782,$A89,СВЦЭМ!$B$39:$B$782,W$83)+'СЕТ СН'!$G$14+СВЦЭМ!$D$10+'СЕТ СН'!$G$6-'СЕТ СН'!$G$26</f>
        <v>1972.3192798300001</v>
      </c>
      <c r="X89" s="36">
        <f>SUMIFS(СВЦЭМ!$D$39:$D$782,СВЦЭМ!$A$39:$A$782,$A89,СВЦЭМ!$B$39:$B$782,X$83)+'СЕТ СН'!$G$14+СВЦЭМ!$D$10+'СЕТ СН'!$G$6-'СЕТ СН'!$G$26</f>
        <v>2019.1329513199998</v>
      </c>
      <c r="Y89" s="36">
        <f>SUMIFS(СВЦЭМ!$D$39:$D$782,СВЦЭМ!$A$39:$A$782,$A89,СВЦЭМ!$B$39:$B$782,Y$83)+'СЕТ СН'!$G$14+СВЦЭМ!$D$10+'СЕТ СН'!$G$6-'СЕТ СН'!$G$26</f>
        <v>2039.0617667699998</v>
      </c>
    </row>
    <row r="90" spans="1:27" ht="15.75" x14ac:dyDescent="0.2">
      <c r="A90" s="35">
        <f t="shared" si="2"/>
        <v>45419</v>
      </c>
      <c r="B90" s="36">
        <f>SUMIFS(СВЦЭМ!$D$39:$D$782,СВЦЭМ!$A$39:$A$782,$A90,СВЦЭМ!$B$39:$B$782,B$83)+'СЕТ СН'!$G$14+СВЦЭМ!$D$10+'СЕТ СН'!$G$6-'СЕТ СН'!$G$26</f>
        <v>2051.25421942</v>
      </c>
      <c r="C90" s="36">
        <f>SUMIFS(СВЦЭМ!$D$39:$D$782,СВЦЭМ!$A$39:$A$782,$A90,СВЦЭМ!$B$39:$B$782,C$83)+'СЕТ СН'!$G$14+СВЦЭМ!$D$10+'СЕТ СН'!$G$6-'СЕТ СН'!$G$26</f>
        <v>2140.5547859899998</v>
      </c>
      <c r="D90" s="36">
        <f>SUMIFS(СВЦЭМ!$D$39:$D$782,СВЦЭМ!$A$39:$A$782,$A90,СВЦЭМ!$B$39:$B$782,D$83)+'СЕТ СН'!$G$14+СВЦЭМ!$D$10+'СЕТ СН'!$G$6-'СЕТ СН'!$G$26</f>
        <v>2247.90216336</v>
      </c>
      <c r="E90" s="36">
        <f>SUMIFS(СВЦЭМ!$D$39:$D$782,СВЦЭМ!$A$39:$A$782,$A90,СВЦЭМ!$B$39:$B$782,E$83)+'СЕТ СН'!$G$14+СВЦЭМ!$D$10+'СЕТ СН'!$G$6-'СЕТ СН'!$G$26</f>
        <v>2267.9011131699999</v>
      </c>
      <c r="F90" s="36">
        <f>SUMIFS(СВЦЭМ!$D$39:$D$782,СВЦЭМ!$A$39:$A$782,$A90,СВЦЭМ!$B$39:$B$782,F$83)+'СЕТ СН'!$G$14+СВЦЭМ!$D$10+'СЕТ СН'!$G$6-'СЕТ СН'!$G$26</f>
        <v>2286.0551606499998</v>
      </c>
      <c r="G90" s="36">
        <f>SUMIFS(СВЦЭМ!$D$39:$D$782,СВЦЭМ!$A$39:$A$782,$A90,СВЦЭМ!$B$39:$B$782,G$83)+'СЕТ СН'!$G$14+СВЦЭМ!$D$10+'СЕТ СН'!$G$6-'СЕТ СН'!$G$26</f>
        <v>2245.4083417100001</v>
      </c>
      <c r="H90" s="36">
        <f>SUMIFS(СВЦЭМ!$D$39:$D$782,СВЦЭМ!$A$39:$A$782,$A90,СВЦЭМ!$B$39:$B$782,H$83)+'СЕТ СН'!$G$14+СВЦЭМ!$D$10+'СЕТ СН'!$G$6-'СЕТ СН'!$G$26</f>
        <v>2179.7905406499999</v>
      </c>
      <c r="I90" s="36">
        <f>SUMIFS(СВЦЭМ!$D$39:$D$782,СВЦЭМ!$A$39:$A$782,$A90,СВЦЭМ!$B$39:$B$782,I$83)+'СЕТ СН'!$G$14+СВЦЭМ!$D$10+'СЕТ СН'!$G$6-'СЕТ СН'!$G$26</f>
        <v>2097.4293060700002</v>
      </c>
      <c r="J90" s="36">
        <f>SUMIFS(СВЦЭМ!$D$39:$D$782,СВЦЭМ!$A$39:$A$782,$A90,СВЦЭМ!$B$39:$B$782,J$83)+'СЕТ СН'!$G$14+СВЦЭМ!$D$10+'СЕТ СН'!$G$6-'СЕТ СН'!$G$26</f>
        <v>2038.8438561100002</v>
      </c>
      <c r="K90" s="36">
        <f>SUMIFS(СВЦЭМ!$D$39:$D$782,СВЦЭМ!$A$39:$A$782,$A90,СВЦЭМ!$B$39:$B$782,K$83)+'СЕТ СН'!$G$14+СВЦЭМ!$D$10+'СЕТ СН'!$G$6-'СЕТ СН'!$G$26</f>
        <v>2029.55420104</v>
      </c>
      <c r="L90" s="36">
        <f>SUMIFS(СВЦЭМ!$D$39:$D$782,СВЦЭМ!$A$39:$A$782,$A90,СВЦЭМ!$B$39:$B$782,L$83)+'СЕТ СН'!$G$14+СВЦЭМ!$D$10+'СЕТ СН'!$G$6-'СЕТ СН'!$G$26</f>
        <v>1987.69795995</v>
      </c>
      <c r="M90" s="36">
        <f>SUMIFS(СВЦЭМ!$D$39:$D$782,СВЦЭМ!$A$39:$A$782,$A90,СВЦЭМ!$B$39:$B$782,M$83)+'СЕТ СН'!$G$14+СВЦЭМ!$D$10+'СЕТ СН'!$G$6-'СЕТ СН'!$G$26</f>
        <v>2000.1456403799998</v>
      </c>
      <c r="N90" s="36">
        <f>SUMIFS(СВЦЭМ!$D$39:$D$782,СВЦЭМ!$A$39:$A$782,$A90,СВЦЭМ!$B$39:$B$782,N$83)+'СЕТ СН'!$G$14+СВЦЭМ!$D$10+'СЕТ СН'!$G$6-'СЕТ СН'!$G$26</f>
        <v>1991.8389074900001</v>
      </c>
      <c r="O90" s="36">
        <f>SUMIFS(СВЦЭМ!$D$39:$D$782,СВЦЭМ!$A$39:$A$782,$A90,СВЦЭМ!$B$39:$B$782,O$83)+'СЕТ СН'!$G$14+СВЦЭМ!$D$10+'СЕТ СН'!$G$6-'СЕТ СН'!$G$26</f>
        <v>2010.83310901</v>
      </c>
      <c r="P90" s="36">
        <f>SUMIFS(СВЦЭМ!$D$39:$D$782,СВЦЭМ!$A$39:$A$782,$A90,СВЦЭМ!$B$39:$B$782,P$83)+'СЕТ СН'!$G$14+СВЦЭМ!$D$10+'СЕТ СН'!$G$6-'СЕТ СН'!$G$26</f>
        <v>2026.1387453000002</v>
      </c>
      <c r="Q90" s="36">
        <f>SUMIFS(СВЦЭМ!$D$39:$D$782,СВЦЭМ!$A$39:$A$782,$A90,СВЦЭМ!$B$39:$B$782,Q$83)+'СЕТ СН'!$G$14+СВЦЭМ!$D$10+'СЕТ СН'!$G$6-'СЕТ СН'!$G$26</f>
        <v>2060.18641802</v>
      </c>
      <c r="R90" s="36">
        <f>SUMIFS(СВЦЭМ!$D$39:$D$782,СВЦЭМ!$A$39:$A$782,$A90,СВЦЭМ!$B$39:$B$782,R$83)+'СЕТ СН'!$G$14+СВЦЭМ!$D$10+'СЕТ СН'!$G$6-'СЕТ СН'!$G$26</f>
        <v>2070.9007691900001</v>
      </c>
      <c r="S90" s="36">
        <f>SUMIFS(СВЦЭМ!$D$39:$D$782,СВЦЭМ!$A$39:$A$782,$A90,СВЦЭМ!$B$39:$B$782,S$83)+'СЕТ СН'!$G$14+СВЦЭМ!$D$10+'СЕТ СН'!$G$6-'СЕТ СН'!$G$26</f>
        <v>2040.8724616099998</v>
      </c>
      <c r="T90" s="36">
        <f>SUMIFS(СВЦЭМ!$D$39:$D$782,СВЦЭМ!$A$39:$A$782,$A90,СВЦЭМ!$B$39:$B$782,T$83)+'СЕТ СН'!$G$14+СВЦЭМ!$D$10+'СЕТ СН'!$G$6-'СЕТ СН'!$G$26</f>
        <v>2008.29485372</v>
      </c>
      <c r="U90" s="36">
        <f>SUMIFS(СВЦЭМ!$D$39:$D$782,СВЦЭМ!$A$39:$A$782,$A90,СВЦЭМ!$B$39:$B$782,U$83)+'СЕТ СН'!$G$14+СВЦЭМ!$D$10+'СЕТ СН'!$G$6-'СЕТ СН'!$G$26</f>
        <v>2008.5927723999998</v>
      </c>
      <c r="V90" s="36">
        <f>SUMIFS(СВЦЭМ!$D$39:$D$782,СВЦЭМ!$A$39:$A$782,$A90,СВЦЭМ!$B$39:$B$782,V$83)+'СЕТ СН'!$G$14+СВЦЭМ!$D$10+'СЕТ СН'!$G$6-'СЕТ СН'!$G$26</f>
        <v>1982.1763325900001</v>
      </c>
      <c r="W90" s="36">
        <f>SUMIFS(СВЦЭМ!$D$39:$D$782,СВЦЭМ!$A$39:$A$782,$A90,СВЦЭМ!$B$39:$B$782,W$83)+'СЕТ СН'!$G$14+СВЦЭМ!$D$10+'СЕТ СН'!$G$6-'СЕТ СН'!$G$26</f>
        <v>1953.2936274399999</v>
      </c>
      <c r="X90" s="36">
        <f>SUMIFS(СВЦЭМ!$D$39:$D$782,СВЦЭМ!$A$39:$A$782,$A90,СВЦЭМ!$B$39:$B$782,X$83)+'СЕТ СН'!$G$14+СВЦЭМ!$D$10+'СЕТ СН'!$G$6-'СЕТ СН'!$G$26</f>
        <v>1993.2721703299999</v>
      </c>
      <c r="Y90" s="36">
        <f>SUMIFS(СВЦЭМ!$D$39:$D$782,СВЦЭМ!$A$39:$A$782,$A90,СВЦЭМ!$B$39:$B$782,Y$83)+'СЕТ СН'!$G$14+СВЦЭМ!$D$10+'СЕТ СН'!$G$6-'СЕТ СН'!$G$26</f>
        <v>2027.3513740399999</v>
      </c>
    </row>
    <row r="91" spans="1:27" ht="15.75" x14ac:dyDescent="0.2">
      <c r="A91" s="35">
        <f t="shared" si="2"/>
        <v>45420</v>
      </c>
      <c r="B91" s="36">
        <f>SUMIFS(СВЦЭМ!$D$39:$D$782,СВЦЭМ!$A$39:$A$782,$A91,СВЦЭМ!$B$39:$B$782,B$83)+'СЕТ СН'!$G$14+СВЦЭМ!$D$10+'СЕТ СН'!$G$6-'СЕТ СН'!$G$26</f>
        <v>2020.9909274900001</v>
      </c>
      <c r="C91" s="36">
        <f>SUMIFS(СВЦЭМ!$D$39:$D$782,СВЦЭМ!$A$39:$A$782,$A91,СВЦЭМ!$B$39:$B$782,C$83)+'СЕТ СН'!$G$14+СВЦЭМ!$D$10+'СЕТ СН'!$G$6-'СЕТ СН'!$G$26</f>
        <v>2076.5922742100001</v>
      </c>
      <c r="D91" s="36">
        <f>SUMIFS(СВЦЭМ!$D$39:$D$782,СВЦЭМ!$A$39:$A$782,$A91,СВЦЭМ!$B$39:$B$782,D$83)+'СЕТ СН'!$G$14+СВЦЭМ!$D$10+'СЕТ СН'!$G$6-'СЕТ СН'!$G$26</f>
        <v>2120.5709133700002</v>
      </c>
      <c r="E91" s="36">
        <f>SUMIFS(СВЦЭМ!$D$39:$D$782,СВЦЭМ!$A$39:$A$782,$A91,СВЦЭМ!$B$39:$B$782,E$83)+'СЕТ СН'!$G$14+СВЦЭМ!$D$10+'СЕТ СН'!$G$6-'СЕТ СН'!$G$26</f>
        <v>2146.55757675</v>
      </c>
      <c r="F91" s="36">
        <f>SUMIFS(СВЦЭМ!$D$39:$D$782,СВЦЭМ!$A$39:$A$782,$A91,СВЦЭМ!$B$39:$B$782,F$83)+'СЕТ СН'!$G$14+СВЦЭМ!$D$10+'СЕТ СН'!$G$6-'СЕТ СН'!$G$26</f>
        <v>2161.76193625</v>
      </c>
      <c r="G91" s="36">
        <f>SUMIFS(СВЦЭМ!$D$39:$D$782,СВЦЭМ!$A$39:$A$782,$A91,СВЦЭМ!$B$39:$B$782,G$83)+'СЕТ СН'!$G$14+СВЦЭМ!$D$10+'СЕТ СН'!$G$6-'СЕТ СН'!$G$26</f>
        <v>2134.0434123599998</v>
      </c>
      <c r="H91" s="36">
        <f>SUMIFS(СВЦЭМ!$D$39:$D$782,СВЦЭМ!$A$39:$A$782,$A91,СВЦЭМ!$B$39:$B$782,H$83)+'СЕТ СН'!$G$14+СВЦЭМ!$D$10+'СЕТ СН'!$G$6-'СЕТ СН'!$G$26</f>
        <v>2070.7083328799999</v>
      </c>
      <c r="I91" s="36">
        <f>SUMIFS(СВЦЭМ!$D$39:$D$782,СВЦЭМ!$A$39:$A$782,$A91,СВЦЭМ!$B$39:$B$782,I$83)+'СЕТ СН'!$G$14+СВЦЭМ!$D$10+'СЕТ СН'!$G$6-'СЕТ СН'!$G$26</f>
        <v>1986.5636963000002</v>
      </c>
      <c r="J91" s="36">
        <f>SUMIFS(СВЦЭМ!$D$39:$D$782,СВЦЭМ!$A$39:$A$782,$A91,СВЦЭМ!$B$39:$B$782,J$83)+'СЕТ СН'!$G$14+СВЦЭМ!$D$10+'СЕТ СН'!$G$6-'СЕТ СН'!$G$26</f>
        <v>1924.8351903399998</v>
      </c>
      <c r="K91" s="36">
        <f>SUMIFS(СВЦЭМ!$D$39:$D$782,СВЦЭМ!$A$39:$A$782,$A91,СВЦЭМ!$B$39:$B$782,K$83)+'СЕТ СН'!$G$14+СВЦЭМ!$D$10+'СЕТ СН'!$G$6-'СЕТ СН'!$G$26</f>
        <v>1912.6945813500001</v>
      </c>
      <c r="L91" s="36">
        <f>SUMIFS(СВЦЭМ!$D$39:$D$782,СВЦЭМ!$A$39:$A$782,$A91,СВЦЭМ!$B$39:$B$782,L$83)+'СЕТ СН'!$G$14+СВЦЭМ!$D$10+'СЕТ СН'!$G$6-'СЕТ СН'!$G$26</f>
        <v>1894.2397887299999</v>
      </c>
      <c r="M91" s="36">
        <f>SUMIFS(СВЦЭМ!$D$39:$D$782,СВЦЭМ!$A$39:$A$782,$A91,СВЦЭМ!$B$39:$B$782,M$83)+'СЕТ СН'!$G$14+СВЦЭМ!$D$10+'СЕТ СН'!$G$6-'СЕТ СН'!$G$26</f>
        <v>1892.10198838</v>
      </c>
      <c r="N91" s="36">
        <f>SUMIFS(СВЦЭМ!$D$39:$D$782,СВЦЭМ!$A$39:$A$782,$A91,СВЦЭМ!$B$39:$B$782,N$83)+'СЕТ СН'!$G$14+СВЦЭМ!$D$10+'СЕТ СН'!$G$6-'СЕТ СН'!$G$26</f>
        <v>1896.0244216900001</v>
      </c>
      <c r="O91" s="36">
        <f>SUMIFS(СВЦЭМ!$D$39:$D$782,СВЦЭМ!$A$39:$A$782,$A91,СВЦЭМ!$B$39:$B$782,O$83)+'СЕТ СН'!$G$14+СВЦЭМ!$D$10+'СЕТ СН'!$G$6-'СЕТ СН'!$G$26</f>
        <v>1920.2915397000002</v>
      </c>
      <c r="P91" s="36">
        <f>SUMIFS(СВЦЭМ!$D$39:$D$782,СВЦЭМ!$A$39:$A$782,$A91,СВЦЭМ!$B$39:$B$782,P$83)+'СЕТ СН'!$G$14+СВЦЭМ!$D$10+'СЕТ СН'!$G$6-'СЕТ СН'!$G$26</f>
        <v>1934.0663754699999</v>
      </c>
      <c r="Q91" s="36">
        <f>SUMIFS(СВЦЭМ!$D$39:$D$782,СВЦЭМ!$A$39:$A$782,$A91,СВЦЭМ!$B$39:$B$782,Q$83)+'СЕТ СН'!$G$14+СВЦЭМ!$D$10+'СЕТ СН'!$G$6-'СЕТ СН'!$G$26</f>
        <v>1958.3342625499999</v>
      </c>
      <c r="R91" s="36">
        <f>SUMIFS(СВЦЭМ!$D$39:$D$782,СВЦЭМ!$A$39:$A$782,$A91,СВЦЭМ!$B$39:$B$782,R$83)+'СЕТ СН'!$G$14+СВЦЭМ!$D$10+'СЕТ СН'!$G$6-'СЕТ СН'!$G$26</f>
        <v>1961.6472447000001</v>
      </c>
      <c r="S91" s="36">
        <f>SUMIFS(СВЦЭМ!$D$39:$D$782,СВЦЭМ!$A$39:$A$782,$A91,СВЦЭМ!$B$39:$B$782,S$83)+'СЕТ СН'!$G$14+СВЦЭМ!$D$10+'СЕТ СН'!$G$6-'СЕТ СН'!$G$26</f>
        <v>1951.1548226800001</v>
      </c>
      <c r="T91" s="36">
        <f>SUMIFS(СВЦЭМ!$D$39:$D$782,СВЦЭМ!$A$39:$A$782,$A91,СВЦЭМ!$B$39:$B$782,T$83)+'СЕТ СН'!$G$14+СВЦЭМ!$D$10+'СЕТ СН'!$G$6-'СЕТ СН'!$G$26</f>
        <v>1936.0930681599998</v>
      </c>
      <c r="U91" s="36">
        <f>SUMIFS(СВЦЭМ!$D$39:$D$782,СВЦЭМ!$A$39:$A$782,$A91,СВЦЭМ!$B$39:$B$782,U$83)+'СЕТ СН'!$G$14+СВЦЭМ!$D$10+'СЕТ СН'!$G$6-'СЕТ СН'!$G$26</f>
        <v>1921.5437520400001</v>
      </c>
      <c r="V91" s="36">
        <f>SUMIFS(СВЦЭМ!$D$39:$D$782,СВЦЭМ!$A$39:$A$782,$A91,СВЦЭМ!$B$39:$B$782,V$83)+'СЕТ СН'!$G$14+СВЦЭМ!$D$10+'СЕТ СН'!$G$6-'СЕТ СН'!$G$26</f>
        <v>1900.3158653599999</v>
      </c>
      <c r="W91" s="36">
        <f>SUMIFS(СВЦЭМ!$D$39:$D$782,СВЦЭМ!$A$39:$A$782,$A91,СВЦЭМ!$B$39:$B$782,W$83)+'СЕТ СН'!$G$14+СВЦЭМ!$D$10+'СЕТ СН'!$G$6-'СЕТ СН'!$G$26</f>
        <v>1871.48904872</v>
      </c>
      <c r="X91" s="36">
        <f>SUMIFS(СВЦЭМ!$D$39:$D$782,СВЦЭМ!$A$39:$A$782,$A91,СВЦЭМ!$B$39:$B$782,X$83)+'СЕТ СН'!$G$14+СВЦЭМ!$D$10+'СЕТ СН'!$G$6-'СЕТ СН'!$G$26</f>
        <v>1876.5840007000002</v>
      </c>
      <c r="Y91" s="36">
        <f>SUMIFS(СВЦЭМ!$D$39:$D$782,СВЦЭМ!$A$39:$A$782,$A91,СВЦЭМ!$B$39:$B$782,Y$83)+'СЕТ СН'!$G$14+СВЦЭМ!$D$10+'СЕТ СН'!$G$6-'СЕТ СН'!$G$26</f>
        <v>1899.0220079300002</v>
      </c>
    </row>
    <row r="92" spans="1:27" ht="15.75" x14ac:dyDescent="0.2">
      <c r="A92" s="35">
        <f t="shared" si="2"/>
        <v>45421</v>
      </c>
      <c r="B92" s="36">
        <f>SUMIFS(СВЦЭМ!$D$39:$D$782,СВЦЭМ!$A$39:$A$782,$A92,СВЦЭМ!$B$39:$B$782,B$83)+'СЕТ СН'!$G$14+СВЦЭМ!$D$10+'СЕТ СН'!$G$6-'СЕТ СН'!$G$26</f>
        <v>2060.4705829700001</v>
      </c>
      <c r="C92" s="36">
        <f>SUMIFS(СВЦЭМ!$D$39:$D$782,СВЦЭМ!$A$39:$A$782,$A92,СВЦЭМ!$B$39:$B$782,C$83)+'СЕТ СН'!$G$14+СВЦЭМ!$D$10+'СЕТ СН'!$G$6-'СЕТ СН'!$G$26</f>
        <v>2120.3999552499999</v>
      </c>
      <c r="D92" s="36">
        <f>SUMIFS(СВЦЭМ!$D$39:$D$782,СВЦЭМ!$A$39:$A$782,$A92,СВЦЭМ!$B$39:$B$782,D$83)+'СЕТ СН'!$G$14+СВЦЭМ!$D$10+'СЕТ СН'!$G$6-'СЕТ СН'!$G$26</f>
        <v>2164.35242758</v>
      </c>
      <c r="E92" s="36">
        <f>SUMIFS(СВЦЭМ!$D$39:$D$782,СВЦЭМ!$A$39:$A$782,$A92,СВЦЭМ!$B$39:$B$782,E$83)+'СЕТ СН'!$G$14+СВЦЭМ!$D$10+'СЕТ СН'!$G$6-'СЕТ СН'!$G$26</f>
        <v>2193.6520067299998</v>
      </c>
      <c r="F92" s="36">
        <f>SUMIFS(СВЦЭМ!$D$39:$D$782,СВЦЭМ!$A$39:$A$782,$A92,СВЦЭМ!$B$39:$B$782,F$83)+'СЕТ СН'!$G$14+СВЦЭМ!$D$10+'СЕТ СН'!$G$6-'СЕТ СН'!$G$26</f>
        <v>2193.7199600700001</v>
      </c>
      <c r="G92" s="36">
        <f>SUMIFS(СВЦЭМ!$D$39:$D$782,СВЦЭМ!$A$39:$A$782,$A92,СВЦЭМ!$B$39:$B$782,G$83)+'СЕТ СН'!$G$14+СВЦЭМ!$D$10+'СЕТ СН'!$G$6-'СЕТ СН'!$G$26</f>
        <v>2177.8760821599999</v>
      </c>
      <c r="H92" s="36">
        <f>SUMIFS(СВЦЭМ!$D$39:$D$782,СВЦЭМ!$A$39:$A$782,$A92,СВЦЭМ!$B$39:$B$782,H$83)+'СЕТ СН'!$G$14+СВЦЭМ!$D$10+'СЕТ СН'!$G$6-'СЕТ СН'!$G$26</f>
        <v>2176.8217458399999</v>
      </c>
      <c r="I92" s="36">
        <f>SUMIFS(СВЦЭМ!$D$39:$D$782,СВЦЭМ!$A$39:$A$782,$A92,СВЦЭМ!$B$39:$B$782,I$83)+'СЕТ СН'!$G$14+СВЦЭМ!$D$10+'СЕТ СН'!$G$6-'СЕТ СН'!$G$26</f>
        <v>2128.8378164000001</v>
      </c>
      <c r="J92" s="36">
        <f>SUMIFS(СВЦЭМ!$D$39:$D$782,СВЦЭМ!$A$39:$A$782,$A92,СВЦЭМ!$B$39:$B$782,J$83)+'СЕТ СН'!$G$14+СВЦЭМ!$D$10+'СЕТ СН'!$G$6-'СЕТ СН'!$G$26</f>
        <v>2049.47867258</v>
      </c>
      <c r="K92" s="36">
        <f>SUMIFS(СВЦЭМ!$D$39:$D$782,СВЦЭМ!$A$39:$A$782,$A92,СВЦЭМ!$B$39:$B$782,K$83)+'СЕТ СН'!$G$14+СВЦЭМ!$D$10+'СЕТ СН'!$G$6-'СЕТ СН'!$G$26</f>
        <v>1990.0748231799998</v>
      </c>
      <c r="L92" s="36">
        <f>SUMIFS(СВЦЭМ!$D$39:$D$782,СВЦЭМ!$A$39:$A$782,$A92,СВЦЭМ!$B$39:$B$782,L$83)+'СЕТ СН'!$G$14+СВЦЭМ!$D$10+'СЕТ СН'!$G$6-'СЕТ СН'!$G$26</f>
        <v>1939.4275174999998</v>
      </c>
      <c r="M92" s="36">
        <f>SUMIFS(СВЦЭМ!$D$39:$D$782,СВЦЭМ!$A$39:$A$782,$A92,СВЦЭМ!$B$39:$B$782,M$83)+'СЕТ СН'!$G$14+СВЦЭМ!$D$10+'СЕТ СН'!$G$6-'СЕТ СН'!$G$26</f>
        <v>1936.45933036</v>
      </c>
      <c r="N92" s="36">
        <f>SUMIFS(СВЦЭМ!$D$39:$D$782,СВЦЭМ!$A$39:$A$782,$A92,СВЦЭМ!$B$39:$B$782,N$83)+'СЕТ СН'!$G$14+СВЦЭМ!$D$10+'СЕТ СН'!$G$6-'СЕТ СН'!$G$26</f>
        <v>1976.3926886999998</v>
      </c>
      <c r="O92" s="36">
        <f>SUMIFS(СВЦЭМ!$D$39:$D$782,СВЦЭМ!$A$39:$A$782,$A92,СВЦЭМ!$B$39:$B$782,O$83)+'СЕТ СН'!$G$14+СВЦЭМ!$D$10+'СЕТ СН'!$G$6-'СЕТ СН'!$G$26</f>
        <v>2005.5897343900001</v>
      </c>
      <c r="P92" s="36">
        <f>SUMIFS(СВЦЭМ!$D$39:$D$782,СВЦЭМ!$A$39:$A$782,$A92,СВЦЭМ!$B$39:$B$782,P$83)+'СЕТ СН'!$G$14+СВЦЭМ!$D$10+'СЕТ СН'!$G$6-'СЕТ СН'!$G$26</f>
        <v>1982.5992462200002</v>
      </c>
      <c r="Q92" s="36">
        <f>SUMIFS(СВЦЭМ!$D$39:$D$782,СВЦЭМ!$A$39:$A$782,$A92,СВЦЭМ!$B$39:$B$782,Q$83)+'СЕТ СН'!$G$14+СВЦЭМ!$D$10+'СЕТ СН'!$G$6-'СЕТ СН'!$G$26</f>
        <v>2015.1882188</v>
      </c>
      <c r="R92" s="36">
        <f>SUMIFS(СВЦЭМ!$D$39:$D$782,СВЦЭМ!$A$39:$A$782,$A92,СВЦЭМ!$B$39:$B$782,R$83)+'СЕТ СН'!$G$14+СВЦЭМ!$D$10+'СЕТ СН'!$G$6-'СЕТ СН'!$G$26</f>
        <v>2017.8987994899999</v>
      </c>
      <c r="S92" s="36">
        <f>SUMIFS(СВЦЭМ!$D$39:$D$782,СВЦЭМ!$A$39:$A$782,$A92,СВЦЭМ!$B$39:$B$782,S$83)+'СЕТ СН'!$G$14+СВЦЭМ!$D$10+'СЕТ СН'!$G$6-'СЕТ СН'!$G$26</f>
        <v>2011.9284863299999</v>
      </c>
      <c r="T92" s="36">
        <f>SUMIFS(СВЦЭМ!$D$39:$D$782,СВЦЭМ!$A$39:$A$782,$A92,СВЦЭМ!$B$39:$B$782,T$83)+'СЕТ СН'!$G$14+СВЦЭМ!$D$10+'СЕТ СН'!$G$6-'СЕТ СН'!$G$26</f>
        <v>1976.61334717</v>
      </c>
      <c r="U92" s="36">
        <f>SUMIFS(СВЦЭМ!$D$39:$D$782,СВЦЭМ!$A$39:$A$782,$A92,СВЦЭМ!$B$39:$B$782,U$83)+'СЕТ СН'!$G$14+СВЦЭМ!$D$10+'СЕТ СН'!$G$6-'СЕТ СН'!$G$26</f>
        <v>1972.7406514499999</v>
      </c>
      <c r="V92" s="36">
        <f>SUMIFS(СВЦЭМ!$D$39:$D$782,СВЦЭМ!$A$39:$A$782,$A92,СВЦЭМ!$B$39:$B$782,V$83)+'СЕТ СН'!$G$14+СВЦЭМ!$D$10+'СЕТ СН'!$G$6-'СЕТ СН'!$G$26</f>
        <v>1926.5071996400002</v>
      </c>
      <c r="W92" s="36">
        <f>SUMIFS(СВЦЭМ!$D$39:$D$782,СВЦЭМ!$A$39:$A$782,$A92,СВЦЭМ!$B$39:$B$782,W$83)+'СЕТ СН'!$G$14+СВЦЭМ!$D$10+'СЕТ СН'!$G$6-'СЕТ СН'!$G$26</f>
        <v>1890.5238204699999</v>
      </c>
      <c r="X92" s="36">
        <f>SUMIFS(СВЦЭМ!$D$39:$D$782,СВЦЭМ!$A$39:$A$782,$A92,СВЦЭМ!$B$39:$B$782,X$83)+'СЕТ СН'!$G$14+СВЦЭМ!$D$10+'СЕТ СН'!$G$6-'СЕТ СН'!$G$26</f>
        <v>1934.1620606000001</v>
      </c>
      <c r="Y92" s="36">
        <f>SUMIFS(СВЦЭМ!$D$39:$D$782,СВЦЭМ!$A$39:$A$782,$A92,СВЦЭМ!$B$39:$B$782,Y$83)+'СЕТ СН'!$G$14+СВЦЭМ!$D$10+'СЕТ СН'!$G$6-'СЕТ СН'!$G$26</f>
        <v>2007.0208942899999</v>
      </c>
    </row>
    <row r="93" spans="1:27" ht="15.75" x14ac:dyDescent="0.2">
      <c r="A93" s="35">
        <f t="shared" si="2"/>
        <v>45422</v>
      </c>
      <c r="B93" s="36">
        <f>SUMIFS(СВЦЭМ!$D$39:$D$782,СВЦЭМ!$A$39:$A$782,$A93,СВЦЭМ!$B$39:$B$782,B$83)+'СЕТ СН'!$G$14+СВЦЭМ!$D$10+'СЕТ СН'!$G$6-'СЕТ СН'!$G$26</f>
        <v>2109.80987048</v>
      </c>
      <c r="C93" s="36">
        <f>SUMIFS(СВЦЭМ!$D$39:$D$782,СВЦЭМ!$A$39:$A$782,$A93,СВЦЭМ!$B$39:$B$782,C$83)+'СЕТ СН'!$G$14+СВЦЭМ!$D$10+'СЕТ СН'!$G$6-'СЕТ СН'!$G$26</f>
        <v>2165.2779536799999</v>
      </c>
      <c r="D93" s="36">
        <f>SUMIFS(СВЦЭМ!$D$39:$D$782,СВЦЭМ!$A$39:$A$782,$A93,СВЦЭМ!$B$39:$B$782,D$83)+'СЕТ СН'!$G$14+СВЦЭМ!$D$10+'СЕТ СН'!$G$6-'СЕТ СН'!$G$26</f>
        <v>2191.4352613299998</v>
      </c>
      <c r="E93" s="36">
        <f>SUMIFS(СВЦЭМ!$D$39:$D$782,СВЦЭМ!$A$39:$A$782,$A93,СВЦЭМ!$B$39:$B$782,E$83)+'СЕТ СН'!$G$14+СВЦЭМ!$D$10+'СЕТ СН'!$G$6-'СЕТ СН'!$G$26</f>
        <v>2220.73361247</v>
      </c>
      <c r="F93" s="36">
        <f>SUMIFS(СВЦЭМ!$D$39:$D$782,СВЦЭМ!$A$39:$A$782,$A93,СВЦЭМ!$B$39:$B$782,F$83)+'СЕТ СН'!$G$14+СВЦЭМ!$D$10+'СЕТ СН'!$G$6-'СЕТ СН'!$G$26</f>
        <v>2219.8372915499999</v>
      </c>
      <c r="G93" s="36">
        <f>SUMIFS(СВЦЭМ!$D$39:$D$782,СВЦЭМ!$A$39:$A$782,$A93,СВЦЭМ!$B$39:$B$782,G$83)+'СЕТ СН'!$G$14+СВЦЭМ!$D$10+'СЕТ СН'!$G$6-'СЕТ СН'!$G$26</f>
        <v>2222.1836448399999</v>
      </c>
      <c r="H93" s="36">
        <f>SUMIFS(СВЦЭМ!$D$39:$D$782,СВЦЭМ!$A$39:$A$782,$A93,СВЦЭМ!$B$39:$B$782,H$83)+'СЕТ СН'!$G$14+СВЦЭМ!$D$10+'СЕТ СН'!$G$6-'СЕТ СН'!$G$26</f>
        <v>2183.8774100199998</v>
      </c>
      <c r="I93" s="36">
        <f>SUMIFS(СВЦЭМ!$D$39:$D$782,СВЦЭМ!$A$39:$A$782,$A93,СВЦЭМ!$B$39:$B$782,I$83)+'СЕТ СН'!$G$14+СВЦЭМ!$D$10+'СЕТ СН'!$G$6-'СЕТ СН'!$G$26</f>
        <v>2139.0908257699998</v>
      </c>
      <c r="J93" s="36">
        <f>SUMIFS(СВЦЭМ!$D$39:$D$782,СВЦЭМ!$A$39:$A$782,$A93,СВЦЭМ!$B$39:$B$782,J$83)+'СЕТ СН'!$G$14+СВЦЭМ!$D$10+'СЕТ СН'!$G$6-'СЕТ СН'!$G$26</f>
        <v>2058.7331291199998</v>
      </c>
      <c r="K93" s="36">
        <f>SUMIFS(СВЦЭМ!$D$39:$D$782,СВЦЭМ!$A$39:$A$782,$A93,СВЦЭМ!$B$39:$B$782,K$83)+'СЕТ СН'!$G$14+СВЦЭМ!$D$10+'СЕТ СН'!$G$6-'СЕТ СН'!$G$26</f>
        <v>1997.15740577</v>
      </c>
      <c r="L93" s="36">
        <f>SUMIFS(СВЦЭМ!$D$39:$D$782,СВЦЭМ!$A$39:$A$782,$A93,СВЦЭМ!$B$39:$B$782,L$83)+'СЕТ СН'!$G$14+СВЦЭМ!$D$10+'СЕТ СН'!$G$6-'СЕТ СН'!$G$26</f>
        <v>1952.2348466899998</v>
      </c>
      <c r="M93" s="36">
        <f>SUMIFS(СВЦЭМ!$D$39:$D$782,СВЦЭМ!$A$39:$A$782,$A93,СВЦЭМ!$B$39:$B$782,M$83)+'СЕТ СН'!$G$14+СВЦЭМ!$D$10+'СЕТ СН'!$G$6-'СЕТ СН'!$G$26</f>
        <v>1953.4557622399998</v>
      </c>
      <c r="N93" s="36">
        <f>SUMIFS(СВЦЭМ!$D$39:$D$782,СВЦЭМ!$A$39:$A$782,$A93,СВЦЭМ!$B$39:$B$782,N$83)+'СЕТ СН'!$G$14+СВЦЭМ!$D$10+'СЕТ СН'!$G$6-'СЕТ СН'!$G$26</f>
        <v>1968.0995599399998</v>
      </c>
      <c r="O93" s="36">
        <f>SUMIFS(СВЦЭМ!$D$39:$D$782,СВЦЭМ!$A$39:$A$782,$A93,СВЦЭМ!$B$39:$B$782,O$83)+'СЕТ СН'!$G$14+СВЦЭМ!$D$10+'СЕТ СН'!$G$6-'СЕТ СН'!$G$26</f>
        <v>1979.0056882200001</v>
      </c>
      <c r="P93" s="36">
        <f>SUMIFS(СВЦЭМ!$D$39:$D$782,СВЦЭМ!$A$39:$A$782,$A93,СВЦЭМ!$B$39:$B$782,P$83)+'СЕТ СН'!$G$14+СВЦЭМ!$D$10+'СЕТ СН'!$G$6-'СЕТ СН'!$G$26</f>
        <v>1985.8569845900001</v>
      </c>
      <c r="Q93" s="36">
        <f>SUMIFS(СВЦЭМ!$D$39:$D$782,СВЦЭМ!$A$39:$A$782,$A93,СВЦЭМ!$B$39:$B$782,Q$83)+'СЕТ СН'!$G$14+СВЦЭМ!$D$10+'СЕТ СН'!$G$6-'СЕТ СН'!$G$26</f>
        <v>2017.12845053</v>
      </c>
      <c r="R93" s="36">
        <f>SUMIFS(СВЦЭМ!$D$39:$D$782,СВЦЭМ!$A$39:$A$782,$A93,СВЦЭМ!$B$39:$B$782,R$83)+'СЕТ СН'!$G$14+СВЦЭМ!$D$10+'СЕТ СН'!$G$6-'СЕТ СН'!$G$26</f>
        <v>2032.6468103900002</v>
      </c>
      <c r="S93" s="36">
        <f>SUMIFS(СВЦЭМ!$D$39:$D$782,СВЦЭМ!$A$39:$A$782,$A93,СВЦЭМ!$B$39:$B$782,S$83)+'СЕТ СН'!$G$14+СВЦЭМ!$D$10+'СЕТ СН'!$G$6-'СЕТ СН'!$G$26</f>
        <v>2028.1323154299998</v>
      </c>
      <c r="T93" s="36">
        <f>SUMIFS(СВЦЭМ!$D$39:$D$782,СВЦЭМ!$A$39:$A$782,$A93,СВЦЭМ!$B$39:$B$782,T$83)+'СЕТ СН'!$G$14+СВЦЭМ!$D$10+'СЕТ СН'!$G$6-'СЕТ СН'!$G$26</f>
        <v>1996.1143301500001</v>
      </c>
      <c r="U93" s="36">
        <f>SUMIFS(СВЦЭМ!$D$39:$D$782,СВЦЭМ!$A$39:$A$782,$A93,СВЦЭМ!$B$39:$B$782,U$83)+'СЕТ СН'!$G$14+СВЦЭМ!$D$10+'СЕТ СН'!$G$6-'СЕТ СН'!$G$26</f>
        <v>1976.2691522</v>
      </c>
      <c r="V93" s="36">
        <f>SUMIFS(СВЦЭМ!$D$39:$D$782,СВЦЭМ!$A$39:$A$782,$A93,СВЦЭМ!$B$39:$B$782,V$83)+'СЕТ СН'!$G$14+СВЦЭМ!$D$10+'СЕТ СН'!$G$6-'СЕТ СН'!$G$26</f>
        <v>1939.3825298900001</v>
      </c>
      <c r="W93" s="36">
        <f>SUMIFS(СВЦЭМ!$D$39:$D$782,СВЦЭМ!$A$39:$A$782,$A93,СВЦЭМ!$B$39:$B$782,W$83)+'СЕТ СН'!$G$14+СВЦЭМ!$D$10+'СЕТ СН'!$G$6-'СЕТ СН'!$G$26</f>
        <v>1932.54123093</v>
      </c>
      <c r="X93" s="36">
        <f>SUMIFS(СВЦЭМ!$D$39:$D$782,СВЦЭМ!$A$39:$A$782,$A93,СВЦЭМ!$B$39:$B$782,X$83)+'СЕТ СН'!$G$14+СВЦЭМ!$D$10+'СЕТ СН'!$G$6-'СЕТ СН'!$G$26</f>
        <v>1968.8033107000001</v>
      </c>
      <c r="Y93" s="36">
        <f>SUMIFS(СВЦЭМ!$D$39:$D$782,СВЦЭМ!$A$39:$A$782,$A93,СВЦЭМ!$B$39:$B$782,Y$83)+'СЕТ СН'!$G$14+СВЦЭМ!$D$10+'СЕТ СН'!$G$6-'СЕТ СН'!$G$26</f>
        <v>2023.1785667899999</v>
      </c>
    </row>
    <row r="94" spans="1:27" ht="15.75" x14ac:dyDescent="0.2">
      <c r="A94" s="35">
        <f t="shared" si="2"/>
        <v>45423</v>
      </c>
      <c r="B94" s="36">
        <f>SUMIFS(СВЦЭМ!$D$39:$D$782,СВЦЭМ!$A$39:$A$782,$A94,СВЦЭМ!$B$39:$B$782,B$83)+'СЕТ СН'!$G$14+СВЦЭМ!$D$10+'СЕТ СН'!$G$6-'СЕТ СН'!$G$26</f>
        <v>2070.6738416200001</v>
      </c>
      <c r="C94" s="36">
        <f>SUMIFS(СВЦЭМ!$D$39:$D$782,СВЦЭМ!$A$39:$A$782,$A94,СВЦЭМ!$B$39:$B$782,C$83)+'СЕТ СН'!$G$14+СВЦЭМ!$D$10+'СЕТ СН'!$G$6-'СЕТ СН'!$G$26</f>
        <v>2171.1119594400002</v>
      </c>
      <c r="D94" s="36">
        <f>SUMIFS(СВЦЭМ!$D$39:$D$782,СВЦЭМ!$A$39:$A$782,$A94,СВЦЭМ!$B$39:$B$782,D$83)+'СЕТ СН'!$G$14+СВЦЭМ!$D$10+'СЕТ СН'!$G$6-'СЕТ СН'!$G$26</f>
        <v>2198.9443317499999</v>
      </c>
      <c r="E94" s="36">
        <f>SUMIFS(СВЦЭМ!$D$39:$D$782,СВЦЭМ!$A$39:$A$782,$A94,СВЦЭМ!$B$39:$B$782,E$83)+'СЕТ СН'!$G$14+СВЦЭМ!$D$10+'СЕТ СН'!$G$6-'СЕТ СН'!$G$26</f>
        <v>2214.0467823499998</v>
      </c>
      <c r="F94" s="36">
        <f>SUMIFS(СВЦЭМ!$D$39:$D$782,СВЦЭМ!$A$39:$A$782,$A94,СВЦЭМ!$B$39:$B$782,F$83)+'СЕТ СН'!$G$14+СВЦЭМ!$D$10+'СЕТ СН'!$G$6-'СЕТ СН'!$G$26</f>
        <v>2228.8989117299998</v>
      </c>
      <c r="G94" s="36">
        <f>SUMIFS(СВЦЭМ!$D$39:$D$782,СВЦЭМ!$A$39:$A$782,$A94,СВЦЭМ!$B$39:$B$782,G$83)+'СЕТ СН'!$G$14+СВЦЭМ!$D$10+'СЕТ СН'!$G$6-'СЕТ СН'!$G$26</f>
        <v>2215.3535680999998</v>
      </c>
      <c r="H94" s="36">
        <f>SUMIFS(СВЦЭМ!$D$39:$D$782,СВЦЭМ!$A$39:$A$782,$A94,СВЦЭМ!$B$39:$B$782,H$83)+'СЕТ СН'!$G$14+СВЦЭМ!$D$10+'СЕТ СН'!$G$6-'СЕТ СН'!$G$26</f>
        <v>2179.86007539</v>
      </c>
      <c r="I94" s="36">
        <f>SUMIFS(СВЦЭМ!$D$39:$D$782,СВЦЭМ!$A$39:$A$782,$A94,СВЦЭМ!$B$39:$B$782,I$83)+'СЕТ СН'!$G$14+СВЦЭМ!$D$10+'СЕТ СН'!$G$6-'СЕТ СН'!$G$26</f>
        <v>2146.8624540599999</v>
      </c>
      <c r="J94" s="36">
        <f>SUMIFS(СВЦЭМ!$D$39:$D$782,СВЦЭМ!$A$39:$A$782,$A94,СВЦЭМ!$B$39:$B$782,J$83)+'СЕТ СН'!$G$14+СВЦЭМ!$D$10+'СЕТ СН'!$G$6-'СЕТ СН'!$G$26</f>
        <v>2065.5188918499998</v>
      </c>
      <c r="K94" s="36">
        <f>SUMIFS(СВЦЭМ!$D$39:$D$782,СВЦЭМ!$A$39:$A$782,$A94,СВЦЭМ!$B$39:$B$782,K$83)+'СЕТ СН'!$G$14+СВЦЭМ!$D$10+'СЕТ СН'!$G$6-'СЕТ СН'!$G$26</f>
        <v>2024.99296925</v>
      </c>
      <c r="L94" s="36">
        <f>SUMIFS(СВЦЭМ!$D$39:$D$782,СВЦЭМ!$A$39:$A$782,$A94,СВЦЭМ!$B$39:$B$782,L$83)+'СЕТ СН'!$G$14+СВЦЭМ!$D$10+'СЕТ СН'!$G$6-'СЕТ СН'!$G$26</f>
        <v>1991.0119812500002</v>
      </c>
      <c r="M94" s="36">
        <f>SUMIFS(СВЦЭМ!$D$39:$D$782,СВЦЭМ!$A$39:$A$782,$A94,СВЦЭМ!$B$39:$B$782,M$83)+'СЕТ СН'!$G$14+СВЦЭМ!$D$10+'СЕТ СН'!$G$6-'СЕТ СН'!$G$26</f>
        <v>1993.8097862300001</v>
      </c>
      <c r="N94" s="36">
        <f>SUMIFS(СВЦЭМ!$D$39:$D$782,СВЦЭМ!$A$39:$A$782,$A94,СВЦЭМ!$B$39:$B$782,N$83)+'СЕТ СН'!$G$14+СВЦЭМ!$D$10+'СЕТ СН'!$G$6-'СЕТ СН'!$G$26</f>
        <v>2006.67427275</v>
      </c>
      <c r="O94" s="36">
        <f>SUMIFS(СВЦЭМ!$D$39:$D$782,СВЦЭМ!$A$39:$A$782,$A94,СВЦЭМ!$B$39:$B$782,O$83)+'СЕТ СН'!$G$14+СВЦЭМ!$D$10+'СЕТ СН'!$G$6-'СЕТ СН'!$G$26</f>
        <v>2025.7797447899998</v>
      </c>
      <c r="P94" s="36">
        <f>SUMIFS(СВЦЭМ!$D$39:$D$782,СВЦЭМ!$A$39:$A$782,$A94,СВЦЭМ!$B$39:$B$782,P$83)+'СЕТ СН'!$G$14+СВЦЭМ!$D$10+'СЕТ СН'!$G$6-'СЕТ СН'!$G$26</f>
        <v>2041.8387855299998</v>
      </c>
      <c r="Q94" s="36">
        <f>SUMIFS(СВЦЭМ!$D$39:$D$782,СВЦЭМ!$A$39:$A$782,$A94,СВЦЭМ!$B$39:$B$782,Q$83)+'СЕТ СН'!$G$14+СВЦЭМ!$D$10+'СЕТ СН'!$G$6-'СЕТ СН'!$G$26</f>
        <v>2057.1014107599999</v>
      </c>
      <c r="R94" s="36">
        <f>SUMIFS(СВЦЭМ!$D$39:$D$782,СВЦЭМ!$A$39:$A$782,$A94,СВЦЭМ!$B$39:$B$782,R$83)+'СЕТ СН'!$G$14+СВЦЭМ!$D$10+'СЕТ СН'!$G$6-'СЕТ СН'!$G$26</f>
        <v>2062.6365123</v>
      </c>
      <c r="S94" s="36">
        <f>SUMIFS(СВЦЭМ!$D$39:$D$782,СВЦЭМ!$A$39:$A$782,$A94,СВЦЭМ!$B$39:$B$782,S$83)+'СЕТ СН'!$G$14+СВЦЭМ!$D$10+'СЕТ СН'!$G$6-'СЕТ СН'!$G$26</f>
        <v>2051.4920314800002</v>
      </c>
      <c r="T94" s="36">
        <f>SUMIFS(СВЦЭМ!$D$39:$D$782,СВЦЭМ!$A$39:$A$782,$A94,СВЦЭМ!$B$39:$B$782,T$83)+'СЕТ СН'!$G$14+СВЦЭМ!$D$10+'СЕТ СН'!$G$6-'СЕТ СН'!$G$26</f>
        <v>2037.2545334699998</v>
      </c>
      <c r="U94" s="36">
        <f>SUMIFS(СВЦЭМ!$D$39:$D$782,СВЦЭМ!$A$39:$A$782,$A94,СВЦЭМ!$B$39:$B$782,U$83)+'СЕТ СН'!$G$14+СВЦЭМ!$D$10+'СЕТ СН'!$G$6-'СЕТ СН'!$G$26</f>
        <v>2027.2615606700001</v>
      </c>
      <c r="V94" s="36">
        <f>SUMIFS(СВЦЭМ!$D$39:$D$782,СВЦЭМ!$A$39:$A$782,$A94,СВЦЭМ!$B$39:$B$782,V$83)+'СЕТ СН'!$G$14+СВЦЭМ!$D$10+'СЕТ СН'!$G$6-'СЕТ СН'!$G$26</f>
        <v>1992.5378205400002</v>
      </c>
      <c r="W94" s="36">
        <f>SUMIFS(СВЦЭМ!$D$39:$D$782,СВЦЭМ!$A$39:$A$782,$A94,СВЦЭМ!$B$39:$B$782,W$83)+'СЕТ СН'!$G$14+СВЦЭМ!$D$10+'СЕТ СН'!$G$6-'СЕТ СН'!$G$26</f>
        <v>1975.7177197699998</v>
      </c>
      <c r="X94" s="36">
        <f>SUMIFS(СВЦЭМ!$D$39:$D$782,СВЦЭМ!$A$39:$A$782,$A94,СВЦЭМ!$B$39:$B$782,X$83)+'СЕТ СН'!$G$14+СВЦЭМ!$D$10+'СЕТ СН'!$G$6-'СЕТ СН'!$G$26</f>
        <v>2002.8076701</v>
      </c>
      <c r="Y94" s="36">
        <f>SUMIFS(СВЦЭМ!$D$39:$D$782,СВЦЭМ!$A$39:$A$782,$A94,СВЦЭМ!$B$39:$B$782,Y$83)+'СЕТ СН'!$G$14+СВЦЭМ!$D$10+'СЕТ СН'!$G$6-'СЕТ СН'!$G$26</f>
        <v>2059.8595653299999</v>
      </c>
    </row>
    <row r="95" spans="1:27" ht="15.75" x14ac:dyDescent="0.2">
      <c r="A95" s="35">
        <f t="shared" si="2"/>
        <v>45424</v>
      </c>
      <c r="B95" s="36">
        <f>SUMIFS(СВЦЭМ!$D$39:$D$782,СВЦЭМ!$A$39:$A$782,$A95,СВЦЭМ!$B$39:$B$782,B$83)+'СЕТ СН'!$G$14+СВЦЭМ!$D$10+'СЕТ СН'!$G$6-'СЕТ СН'!$G$26</f>
        <v>2145.1716262700002</v>
      </c>
      <c r="C95" s="36">
        <f>SUMIFS(СВЦЭМ!$D$39:$D$782,СВЦЭМ!$A$39:$A$782,$A95,СВЦЭМ!$B$39:$B$782,C$83)+'СЕТ СН'!$G$14+СВЦЭМ!$D$10+'СЕТ СН'!$G$6-'СЕТ СН'!$G$26</f>
        <v>2190.8855713899998</v>
      </c>
      <c r="D95" s="36">
        <f>SUMIFS(СВЦЭМ!$D$39:$D$782,СВЦЭМ!$A$39:$A$782,$A95,СВЦЭМ!$B$39:$B$782,D$83)+'СЕТ СН'!$G$14+СВЦЭМ!$D$10+'СЕТ СН'!$G$6-'СЕТ СН'!$G$26</f>
        <v>2220.2091352299999</v>
      </c>
      <c r="E95" s="36">
        <f>SUMIFS(СВЦЭМ!$D$39:$D$782,СВЦЭМ!$A$39:$A$782,$A95,СВЦЭМ!$B$39:$B$782,E$83)+'СЕТ СН'!$G$14+СВЦЭМ!$D$10+'СЕТ СН'!$G$6-'СЕТ СН'!$G$26</f>
        <v>2244.0960540900001</v>
      </c>
      <c r="F95" s="36">
        <f>SUMIFS(СВЦЭМ!$D$39:$D$782,СВЦЭМ!$A$39:$A$782,$A95,СВЦЭМ!$B$39:$B$782,F$83)+'СЕТ СН'!$G$14+СВЦЭМ!$D$10+'СЕТ СН'!$G$6-'СЕТ СН'!$G$26</f>
        <v>2257.0169288100001</v>
      </c>
      <c r="G95" s="36">
        <f>SUMIFS(СВЦЭМ!$D$39:$D$782,СВЦЭМ!$A$39:$A$782,$A95,СВЦЭМ!$B$39:$B$782,G$83)+'СЕТ СН'!$G$14+СВЦЭМ!$D$10+'СЕТ СН'!$G$6-'СЕТ СН'!$G$26</f>
        <v>2237.4364291699999</v>
      </c>
      <c r="H95" s="36">
        <f>SUMIFS(СВЦЭМ!$D$39:$D$782,СВЦЭМ!$A$39:$A$782,$A95,СВЦЭМ!$B$39:$B$782,H$83)+'СЕТ СН'!$G$14+СВЦЭМ!$D$10+'СЕТ СН'!$G$6-'СЕТ СН'!$G$26</f>
        <v>2213.0716659099999</v>
      </c>
      <c r="I95" s="36">
        <f>SUMIFS(СВЦЭМ!$D$39:$D$782,СВЦЭМ!$A$39:$A$782,$A95,СВЦЭМ!$B$39:$B$782,I$83)+'СЕТ СН'!$G$14+СВЦЭМ!$D$10+'СЕТ СН'!$G$6-'СЕТ СН'!$G$26</f>
        <v>2178.3566215599999</v>
      </c>
      <c r="J95" s="36">
        <f>SUMIFS(СВЦЭМ!$D$39:$D$782,СВЦЭМ!$A$39:$A$782,$A95,СВЦЭМ!$B$39:$B$782,J$83)+'СЕТ СН'!$G$14+СВЦЭМ!$D$10+'СЕТ СН'!$G$6-'СЕТ СН'!$G$26</f>
        <v>2091.97978719</v>
      </c>
      <c r="K95" s="36">
        <f>SUMIFS(СВЦЭМ!$D$39:$D$782,СВЦЭМ!$A$39:$A$782,$A95,СВЦЭМ!$B$39:$B$782,K$83)+'СЕТ СН'!$G$14+СВЦЭМ!$D$10+'СЕТ СН'!$G$6-'СЕТ СН'!$G$26</f>
        <v>2010.86119001</v>
      </c>
      <c r="L95" s="36">
        <f>SUMIFS(СВЦЭМ!$D$39:$D$782,СВЦЭМ!$A$39:$A$782,$A95,СВЦЭМ!$B$39:$B$782,L$83)+'СЕТ СН'!$G$14+СВЦЭМ!$D$10+'СЕТ СН'!$G$6-'СЕТ СН'!$G$26</f>
        <v>1990.5963130700002</v>
      </c>
      <c r="M95" s="36">
        <f>SUMIFS(СВЦЭМ!$D$39:$D$782,СВЦЭМ!$A$39:$A$782,$A95,СВЦЭМ!$B$39:$B$782,M$83)+'СЕТ СН'!$G$14+СВЦЭМ!$D$10+'СЕТ СН'!$G$6-'СЕТ СН'!$G$26</f>
        <v>1985.0897855799999</v>
      </c>
      <c r="N95" s="36">
        <f>SUMIFS(СВЦЭМ!$D$39:$D$782,СВЦЭМ!$A$39:$A$782,$A95,СВЦЭМ!$B$39:$B$782,N$83)+'СЕТ СН'!$G$14+СВЦЭМ!$D$10+'СЕТ СН'!$G$6-'СЕТ СН'!$G$26</f>
        <v>1998.9539995999999</v>
      </c>
      <c r="O95" s="36">
        <f>SUMIFS(СВЦЭМ!$D$39:$D$782,СВЦЭМ!$A$39:$A$782,$A95,СВЦЭМ!$B$39:$B$782,O$83)+'СЕТ СН'!$G$14+СВЦЭМ!$D$10+'СЕТ СН'!$G$6-'СЕТ СН'!$G$26</f>
        <v>2027.1987536500001</v>
      </c>
      <c r="P95" s="36">
        <f>SUMIFS(СВЦЭМ!$D$39:$D$782,СВЦЭМ!$A$39:$A$782,$A95,СВЦЭМ!$B$39:$B$782,P$83)+'СЕТ СН'!$G$14+СВЦЭМ!$D$10+'СЕТ СН'!$G$6-'СЕТ СН'!$G$26</f>
        <v>2041.8832830299998</v>
      </c>
      <c r="Q95" s="36">
        <f>SUMIFS(СВЦЭМ!$D$39:$D$782,СВЦЭМ!$A$39:$A$782,$A95,СВЦЭМ!$B$39:$B$782,Q$83)+'СЕТ СН'!$G$14+СВЦЭМ!$D$10+'СЕТ СН'!$G$6-'СЕТ СН'!$G$26</f>
        <v>2065.4695170599998</v>
      </c>
      <c r="R95" s="36">
        <f>SUMIFS(СВЦЭМ!$D$39:$D$782,СВЦЭМ!$A$39:$A$782,$A95,СВЦЭМ!$B$39:$B$782,R$83)+'СЕТ СН'!$G$14+СВЦЭМ!$D$10+'СЕТ СН'!$G$6-'СЕТ СН'!$G$26</f>
        <v>2081.2527762899999</v>
      </c>
      <c r="S95" s="36">
        <f>SUMIFS(СВЦЭМ!$D$39:$D$782,СВЦЭМ!$A$39:$A$782,$A95,СВЦЭМ!$B$39:$B$782,S$83)+'СЕТ СН'!$G$14+СВЦЭМ!$D$10+'СЕТ СН'!$G$6-'СЕТ СН'!$G$26</f>
        <v>2067.6914672399998</v>
      </c>
      <c r="T95" s="36">
        <f>SUMIFS(СВЦЭМ!$D$39:$D$782,СВЦЭМ!$A$39:$A$782,$A95,СВЦЭМ!$B$39:$B$782,T$83)+'СЕТ СН'!$G$14+СВЦЭМ!$D$10+'СЕТ СН'!$G$6-'СЕТ СН'!$G$26</f>
        <v>2025.6783266699999</v>
      </c>
      <c r="U95" s="36">
        <f>SUMIFS(СВЦЭМ!$D$39:$D$782,СВЦЭМ!$A$39:$A$782,$A95,СВЦЭМ!$B$39:$B$782,U$83)+'СЕТ СН'!$G$14+СВЦЭМ!$D$10+'СЕТ СН'!$G$6-'СЕТ СН'!$G$26</f>
        <v>1959.35018747</v>
      </c>
      <c r="V95" s="36">
        <f>SUMIFS(СВЦЭМ!$D$39:$D$782,СВЦЭМ!$A$39:$A$782,$A95,СВЦЭМ!$B$39:$B$782,V$83)+'СЕТ СН'!$G$14+СВЦЭМ!$D$10+'СЕТ СН'!$G$6-'СЕТ СН'!$G$26</f>
        <v>1919.09741927</v>
      </c>
      <c r="W95" s="36">
        <f>SUMIFS(СВЦЭМ!$D$39:$D$782,СВЦЭМ!$A$39:$A$782,$A95,СВЦЭМ!$B$39:$B$782,W$83)+'СЕТ СН'!$G$14+СВЦЭМ!$D$10+'СЕТ СН'!$G$6-'СЕТ СН'!$G$26</f>
        <v>1892.9561935800002</v>
      </c>
      <c r="X95" s="36">
        <f>SUMIFS(СВЦЭМ!$D$39:$D$782,СВЦЭМ!$A$39:$A$782,$A95,СВЦЭМ!$B$39:$B$782,X$83)+'СЕТ СН'!$G$14+СВЦЭМ!$D$10+'СЕТ СН'!$G$6-'СЕТ СН'!$G$26</f>
        <v>1935.6440628999999</v>
      </c>
      <c r="Y95" s="36">
        <f>SUMIFS(СВЦЭМ!$D$39:$D$782,СВЦЭМ!$A$39:$A$782,$A95,СВЦЭМ!$B$39:$B$782,Y$83)+'СЕТ СН'!$G$14+СВЦЭМ!$D$10+'СЕТ СН'!$G$6-'СЕТ СН'!$G$26</f>
        <v>1983.9156017199998</v>
      </c>
    </row>
    <row r="96" spans="1:27" ht="15.75" x14ac:dyDescent="0.2">
      <c r="A96" s="35">
        <f t="shared" si="2"/>
        <v>45425</v>
      </c>
      <c r="B96" s="36">
        <f>SUMIFS(СВЦЭМ!$D$39:$D$782,СВЦЭМ!$A$39:$A$782,$A96,СВЦЭМ!$B$39:$B$782,B$83)+'СЕТ СН'!$G$14+СВЦЭМ!$D$10+'СЕТ СН'!$G$6-'СЕТ СН'!$G$26</f>
        <v>2037.9556405899998</v>
      </c>
      <c r="C96" s="36">
        <f>SUMIFS(СВЦЭМ!$D$39:$D$782,СВЦЭМ!$A$39:$A$782,$A96,СВЦЭМ!$B$39:$B$782,C$83)+'СЕТ СН'!$G$14+СВЦЭМ!$D$10+'СЕТ СН'!$G$6-'СЕТ СН'!$G$26</f>
        <v>2114.6140311099998</v>
      </c>
      <c r="D96" s="36">
        <f>SUMIFS(СВЦЭМ!$D$39:$D$782,СВЦЭМ!$A$39:$A$782,$A96,СВЦЭМ!$B$39:$B$782,D$83)+'СЕТ СН'!$G$14+СВЦЭМ!$D$10+'СЕТ СН'!$G$6-'СЕТ СН'!$G$26</f>
        <v>2168.5610204700001</v>
      </c>
      <c r="E96" s="36">
        <f>SUMIFS(СВЦЭМ!$D$39:$D$782,СВЦЭМ!$A$39:$A$782,$A96,СВЦЭМ!$B$39:$B$782,E$83)+'СЕТ СН'!$G$14+СВЦЭМ!$D$10+'СЕТ СН'!$G$6-'СЕТ СН'!$G$26</f>
        <v>2235.4374183199998</v>
      </c>
      <c r="F96" s="36">
        <f>SUMIFS(СВЦЭМ!$D$39:$D$782,СВЦЭМ!$A$39:$A$782,$A96,СВЦЭМ!$B$39:$B$782,F$83)+'СЕТ СН'!$G$14+СВЦЭМ!$D$10+'СЕТ СН'!$G$6-'СЕТ СН'!$G$26</f>
        <v>2245.9805325299999</v>
      </c>
      <c r="G96" s="36">
        <f>SUMIFS(СВЦЭМ!$D$39:$D$782,СВЦЭМ!$A$39:$A$782,$A96,СВЦЭМ!$B$39:$B$782,G$83)+'СЕТ СН'!$G$14+СВЦЭМ!$D$10+'СЕТ СН'!$G$6-'СЕТ СН'!$G$26</f>
        <v>2219.6934592600001</v>
      </c>
      <c r="H96" s="36">
        <f>SUMIFS(СВЦЭМ!$D$39:$D$782,СВЦЭМ!$A$39:$A$782,$A96,СВЦЭМ!$B$39:$B$782,H$83)+'СЕТ СН'!$G$14+СВЦЭМ!$D$10+'СЕТ СН'!$G$6-'СЕТ СН'!$G$26</f>
        <v>2168.67982235</v>
      </c>
      <c r="I96" s="36">
        <f>SUMIFS(СВЦЭМ!$D$39:$D$782,СВЦЭМ!$A$39:$A$782,$A96,СВЦЭМ!$B$39:$B$782,I$83)+'СЕТ СН'!$G$14+СВЦЭМ!$D$10+'СЕТ СН'!$G$6-'СЕТ СН'!$G$26</f>
        <v>2073.9553703400002</v>
      </c>
      <c r="J96" s="36">
        <f>SUMIFS(СВЦЭМ!$D$39:$D$782,СВЦЭМ!$A$39:$A$782,$A96,СВЦЭМ!$B$39:$B$782,J$83)+'СЕТ СН'!$G$14+СВЦЭМ!$D$10+'СЕТ СН'!$G$6-'СЕТ СН'!$G$26</f>
        <v>2042.83557264</v>
      </c>
      <c r="K96" s="36">
        <f>SUMIFS(СВЦЭМ!$D$39:$D$782,СВЦЭМ!$A$39:$A$782,$A96,СВЦЭМ!$B$39:$B$782,K$83)+'СЕТ СН'!$G$14+СВЦЭМ!$D$10+'СЕТ СН'!$G$6-'СЕТ СН'!$G$26</f>
        <v>2021.79511766</v>
      </c>
      <c r="L96" s="36">
        <f>SUMIFS(СВЦЭМ!$D$39:$D$782,СВЦЭМ!$A$39:$A$782,$A96,СВЦЭМ!$B$39:$B$782,L$83)+'СЕТ СН'!$G$14+СВЦЭМ!$D$10+'СЕТ СН'!$G$6-'СЕТ СН'!$G$26</f>
        <v>1991.4168077899999</v>
      </c>
      <c r="M96" s="36">
        <f>SUMIFS(СВЦЭМ!$D$39:$D$782,СВЦЭМ!$A$39:$A$782,$A96,СВЦЭМ!$B$39:$B$782,M$83)+'СЕТ СН'!$G$14+СВЦЭМ!$D$10+'СЕТ СН'!$G$6-'СЕТ СН'!$G$26</f>
        <v>2008.8886675700001</v>
      </c>
      <c r="N96" s="36">
        <f>SUMIFS(СВЦЭМ!$D$39:$D$782,СВЦЭМ!$A$39:$A$782,$A96,СВЦЭМ!$B$39:$B$782,N$83)+'СЕТ СН'!$G$14+СВЦЭМ!$D$10+'СЕТ СН'!$G$6-'СЕТ СН'!$G$26</f>
        <v>2036.59528925</v>
      </c>
      <c r="O96" s="36">
        <f>SUMIFS(СВЦЭМ!$D$39:$D$782,СВЦЭМ!$A$39:$A$782,$A96,СВЦЭМ!$B$39:$B$782,O$83)+'СЕТ СН'!$G$14+СВЦЭМ!$D$10+'СЕТ СН'!$G$6-'СЕТ СН'!$G$26</f>
        <v>2042.58393703</v>
      </c>
      <c r="P96" s="36">
        <f>SUMIFS(СВЦЭМ!$D$39:$D$782,СВЦЭМ!$A$39:$A$782,$A96,СВЦЭМ!$B$39:$B$782,P$83)+'СЕТ СН'!$G$14+СВЦЭМ!$D$10+'СЕТ СН'!$G$6-'СЕТ СН'!$G$26</f>
        <v>2047.55464966</v>
      </c>
      <c r="Q96" s="36">
        <f>SUMIFS(СВЦЭМ!$D$39:$D$782,СВЦЭМ!$A$39:$A$782,$A96,СВЦЭМ!$B$39:$B$782,Q$83)+'СЕТ СН'!$G$14+СВЦЭМ!$D$10+'СЕТ СН'!$G$6-'СЕТ СН'!$G$26</f>
        <v>2075.5835334399999</v>
      </c>
      <c r="R96" s="36">
        <f>SUMIFS(СВЦЭМ!$D$39:$D$782,СВЦЭМ!$A$39:$A$782,$A96,СВЦЭМ!$B$39:$B$782,R$83)+'СЕТ СН'!$G$14+СВЦЭМ!$D$10+'СЕТ СН'!$G$6-'СЕТ СН'!$G$26</f>
        <v>2088.99832126</v>
      </c>
      <c r="S96" s="36">
        <f>SUMIFS(СВЦЭМ!$D$39:$D$782,СВЦЭМ!$A$39:$A$782,$A96,СВЦЭМ!$B$39:$B$782,S$83)+'СЕТ СН'!$G$14+СВЦЭМ!$D$10+'СЕТ СН'!$G$6-'СЕТ СН'!$G$26</f>
        <v>2079.9514359</v>
      </c>
      <c r="T96" s="36">
        <f>SUMIFS(СВЦЭМ!$D$39:$D$782,СВЦЭМ!$A$39:$A$782,$A96,СВЦЭМ!$B$39:$B$782,T$83)+'СЕТ СН'!$G$14+СВЦЭМ!$D$10+'СЕТ СН'!$G$6-'СЕТ СН'!$G$26</f>
        <v>2044.9791099399999</v>
      </c>
      <c r="U96" s="36">
        <f>SUMIFS(СВЦЭМ!$D$39:$D$782,СВЦЭМ!$A$39:$A$782,$A96,СВЦЭМ!$B$39:$B$782,U$83)+'СЕТ СН'!$G$14+СВЦЭМ!$D$10+'СЕТ СН'!$G$6-'СЕТ СН'!$G$26</f>
        <v>2036.9379973</v>
      </c>
      <c r="V96" s="36">
        <f>SUMIFS(СВЦЭМ!$D$39:$D$782,СВЦЭМ!$A$39:$A$782,$A96,СВЦЭМ!$B$39:$B$782,V$83)+'СЕТ СН'!$G$14+СВЦЭМ!$D$10+'СЕТ СН'!$G$6-'СЕТ СН'!$G$26</f>
        <v>2000.1578115900002</v>
      </c>
      <c r="W96" s="36">
        <f>SUMIFS(СВЦЭМ!$D$39:$D$782,СВЦЭМ!$A$39:$A$782,$A96,СВЦЭМ!$B$39:$B$782,W$83)+'СЕТ СН'!$G$14+СВЦЭМ!$D$10+'СЕТ СН'!$G$6-'СЕТ СН'!$G$26</f>
        <v>1978.1532506600001</v>
      </c>
      <c r="X96" s="36">
        <f>SUMIFS(СВЦЭМ!$D$39:$D$782,СВЦЭМ!$A$39:$A$782,$A96,СВЦЭМ!$B$39:$B$782,X$83)+'СЕТ СН'!$G$14+СВЦЭМ!$D$10+'СЕТ СН'!$G$6-'СЕТ СН'!$G$26</f>
        <v>2016.7999764400001</v>
      </c>
      <c r="Y96" s="36">
        <f>SUMIFS(СВЦЭМ!$D$39:$D$782,СВЦЭМ!$A$39:$A$782,$A96,СВЦЭМ!$B$39:$B$782,Y$83)+'СЕТ СН'!$G$14+СВЦЭМ!$D$10+'СЕТ СН'!$G$6-'СЕТ СН'!$G$26</f>
        <v>2045.6258140300001</v>
      </c>
    </row>
    <row r="97" spans="1:25" ht="15.75" x14ac:dyDescent="0.2">
      <c r="A97" s="35">
        <f t="shared" si="2"/>
        <v>45426</v>
      </c>
      <c r="B97" s="36">
        <f>SUMIFS(СВЦЭМ!$D$39:$D$782,СВЦЭМ!$A$39:$A$782,$A97,СВЦЭМ!$B$39:$B$782,B$83)+'СЕТ СН'!$G$14+СВЦЭМ!$D$10+'СЕТ СН'!$G$6-'СЕТ СН'!$G$26</f>
        <v>2146.80749049</v>
      </c>
      <c r="C97" s="36">
        <f>SUMIFS(СВЦЭМ!$D$39:$D$782,СВЦЭМ!$A$39:$A$782,$A97,СВЦЭМ!$B$39:$B$782,C$83)+'СЕТ СН'!$G$14+СВЦЭМ!$D$10+'СЕТ СН'!$G$6-'СЕТ СН'!$G$26</f>
        <v>2200.3737622600001</v>
      </c>
      <c r="D97" s="36">
        <f>SUMIFS(СВЦЭМ!$D$39:$D$782,СВЦЭМ!$A$39:$A$782,$A97,СВЦЭМ!$B$39:$B$782,D$83)+'СЕТ СН'!$G$14+СВЦЭМ!$D$10+'СЕТ СН'!$G$6-'СЕТ СН'!$G$26</f>
        <v>2203.46154544</v>
      </c>
      <c r="E97" s="36">
        <f>SUMIFS(СВЦЭМ!$D$39:$D$782,СВЦЭМ!$A$39:$A$782,$A97,СВЦЭМ!$B$39:$B$782,E$83)+'СЕТ СН'!$G$14+СВЦЭМ!$D$10+'СЕТ СН'!$G$6-'СЕТ СН'!$G$26</f>
        <v>2254.2982285899998</v>
      </c>
      <c r="F97" s="36">
        <f>SUMIFS(СВЦЭМ!$D$39:$D$782,СВЦЭМ!$A$39:$A$782,$A97,СВЦЭМ!$B$39:$B$782,F$83)+'СЕТ СН'!$G$14+СВЦЭМ!$D$10+'СЕТ СН'!$G$6-'СЕТ СН'!$G$26</f>
        <v>2258.39012718</v>
      </c>
      <c r="G97" s="36">
        <f>SUMIFS(СВЦЭМ!$D$39:$D$782,СВЦЭМ!$A$39:$A$782,$A97,СВЦЭМ!$B$39:$B$782,G$83)+'СЕТ СН'!$G$14+СВЦЭМ!$D$10+'СЕТ СН'!$G$6-'СЕТ СН'!$G$26</f>
        <v>2224.9779823899999</v>
      </c>
      <c r="H97" s="36">
        <f>SUMIFS(СВЦЭМ!$D$39:$D$782,СВЦЭМ!$A$39:$A$782,$A97,СВЦЭМ!$B$39:$B$782,H$83)+'СЕТ СН'!$G$14+СВЦЭМ!$D$10+'СЕТ СН'!$G$6-'СЕТ СН'!$G$26</f>
        <v>2183.62150595</v>
      </c>
      <c r="I97" s="36">
        <f>SUMIFS(СВЦЭМ!$D$39:$D$782,СВЦЭМ!$A$39:$A$782,$A97,СВЦЭМ!$B$39:$B$782,I$83)+'СЕТ СН'!$G$14+СВЦЭМ!$D$10+'СЕТ СН'!$G$6-'СЕТ СН'!$G$26</f>
        <v>2116.5351791899998</v>
      </c>
      <c r="J97" s="36">
        <f>SUMIFS(СВЦЭМ!$D$39:$D$782,СВЦЭМ!$A$39:$A$782,$A97,СВЦЭМ!$B$39:$B$782,J$83)+'СЕТ СН'!$G$14+СВЦЭМ!$D$10+'СЕТ СН'!$G$6-'СЕТ СН'!$G$26</f>
        <v>2045.0136294200001</v>
      </c>
      <c r="K97" s="36">
        <f>SUMIFS(СВЦЭМ!$D$39:$D$782,СВЦЭМ!$A$39:$A$782,$A97,СВЦЭМ!$B$39:$B$782,K$83)+'СЕТ СН'!$G$14+СВЦЭМ!$D$10+'СЕТ СН'!$G$6-'СЕТ СН'!$G$26</f>
        <v>2033.6728537200001</v>
      </c>
      <c r="L97" s="36">
        <f>SUMIFS(СВЦЭМ!$D$39:$D$782,СВЦЭМ!$A$39:$A$782,$A97,СВЦЭМ!$B$39:$B$782,L$83)+'СЕТ СН'!$G$14+СВЦЭМ!$D$10+'СЕТ СН'!$G$6-'СЕТ СН'!$G$26</f>
        <v>2029.57508624</v>
      </c>
      <c r="M97" s="36">
        <f>SUMIFS(СВЦЭМ!$D$39:$D$782,СВЦЭМ!$A$39:$A$782,$A97,СВЦЭМ!$B$39:$B$782,M$83)+'СЕТ СН'!$G$14+СВЦЭМ!$D$10+'СЕТ СН'!$G$6-'СЕТ СН'!$G$26</f>
        <v>2038.95008383</v>
      </c>
      <c r="N97" s="36">
        <f>SUMIFS(СВЦЭМ!$D$39:$D$782,СВЦЭМ!$A$39:$A$782,$A97,СВЦЭМ!$B$39:$B$782,N$83)+'СЕТ СН'!$G$14+СВЦЭМ!$D$10+'СЕТ СН'!$G$6-'СЕТ СН'!$G$26</f>
        <v>2046.5891044</v>
      </c>
      <c r="O97" s="36">
        <f>SUMIFS(СВЦЭМ!$D$39:$D$782,СВЦЭМ!$A$39:$A$782,$A97,СВЦЭМ!$B$39:$B$782,O$83)+'СЕТ СН'!$G$14+СВЦЭМ!$D$10+'СЕТ СН'!$G$6-'СЕТ СН'!$G$26</f>
        <v>2053.8973244600002</v>
      </c>
      <c r="P97" s="36">
        <f>SUMIFS(СВЦЭМ!$D$39:$D$782,СВЦЭМ!$A$39:$A$782,$A97,СВЦЭМ!$B$39:$B$782,P$83)+'СЕТ СН'!$G$14+СВЦЭМ!$D$10+'СЕТ СН'!$G$6-'СЕТ СН'!$G$26</f>
        <v>2054.7266870899998</v>
      </c>
      <c r="Q97" s="36">
        <f>SUMIFS(СВЦЭМ!$D$39:$D$782,СВЦЭМ!$A$39:$A$782,$A97,СВЦЭМ!$B$39:$B$782,Q$83)+'СЕТ СН'!$G$14+СВЦЭМ!$D$10+'СЕТ СН'!$G$6-'СЕТ СН'!$G$26</f>
        <v>2080.16957013</v>
      </c>
      <c r="R97" s="36">
        <f>SUMIFS(СВЦЭМ!$D$39:$D$782,СВЦЭМ!$A$39:$A$782,$A97,СВЦЭМ!$B$39:$B$782,R$83)+'СЕТ СН'!$G$14+СВЦЭМ!$D$10+'СЕТ СН'!$G$6-'СЕТ СН'!$G$26</f>
        <v>2097.64484808</v>
      </c>
      <c r="S97" s="36">
        <f>SUMIFS(СВЦЭМ!$D$39:$D$782,СВЦЭМ!$A$39:$A$782,$A97,СВЦЭМ!$B$39:$B$782,S$83)+'СЕТ СН'!$G$14+СВЦЭМ!$D$10+'СЕТ СН'!$G$6-'СЕТ СН'!$G$26</f>
        <v>2078.4924053999998</v>
      </c>
      <c r="T97" s="36">
        <f>SUMIFS(СВЦЭМ!$D$39:$D$782,СВЦЭМ!$A$39:$A$782,$A97,СВЦЭМ!$B$39:$B$782,T$83)+'СЕТ СН'!$G$14+СВЦЭМ!$D$10+'СЕТ СН'!$G$6-'СЕТ СН'!$G$26</f>
        <v>2043.4999600000001</v>
      </c>
      <c r="U97" s="36">
        <f>SUMIFS(СВЦЭМ!$D$39:$D$782,СВЦЭМ!$A$39:$A$782,$A97,СВЦЭМ!$B$39:$B$782,U$83)+'СЕТ СН'!$G$14+СВЦЭМ!$D$10+'СЕТ СН'!$G$6-'СЕТ СН'!$G$26</f>
        <v>2032.91763206</v>
      </c>
      <c r="V97" s="36">
        <f>SUMIFS(СВЦЭМ!$D$39:$D$782,СВЦЭМ!$A$39:$A$782,$A97,СВЦЭМ!$B$39:$B$782,V$83)+'СЕТ СН'!$G$14+СВЦЭМ!$D$10+'СЕТ СН'!$G$6-'СЕТ СН'!$G$26</f>
        <v>2007.0713708499998</v>
      </c>
      <c r="W97" s="36">
        <f>SUMIFS(СВЦЭМ!$D$39:$D$782,СВЦЭМ!$A$39:$A$782,$A97,СВЦЭМ!$B$39:$B$782,W$83)+'СЕТ СН'!$G$14+СВЦЭМ!$D$10+'СЕТ СН'!$G$6-'СЕТ СН'!$G$26</f>
        <v>1982.2100436300002</v>
      </c>
      <c r="X97" s="36">
        <f>SUMIFS(СВЦЭМ!$D$39:$D$782,СВЦЭМ!$A$39:$A$782,$A97,СВЦЭМ!$B$39:$B$782,X$83)+'СЕТ СН'!$G$14+СВЦЭМ!$D$10+'СЕТ СН'!$G$6-'СЕТ СН'!$G$26</f>
        <v>2018.90664664</v>
      </c>
      <c r="Y97" s="36">
        <f>SUMIFS(СВЦЭМ!$D$39:$D$782,СВЦЭМ!$A$39:$A$782,$A97,СВЦЭМ!$B$39:$B$782,Y$83)+'СЕТ СН'!$G$14+СВЦЭМ!$D$10+'СЕТ СН'!$G$6-'СЕТ СН'!$G$26</f>
        <v>2078.4955217400002</v>
      </c>
    </row>
    <row r="98" spans="1:25" ht="15.75" x14ac:dyDescent="0.2">
      <c r="A98" s="35">
        <f t="shared" si="2"/>
        <v>45427</v>
      </c>
      <c r="B98" s="36">
        <f>SUMIFS(СВЦЭМ!$D$39:$D$782,СВЦЭМ!$A$39:$A$782,$A98,СВЦЭМ!$B$39:$B$782,B$83)+'СЕТ СН'!$G$14+СВЦЭМ!$D$10+'СЕТ СН'!$G$6-'СЕТ СН'!$G$26</f>
        <v>2128.7408366</v>
      </c>
      <c r="C98" s="36">
        <f>SUMIFS(СВЦЭМ!$D$39:$D$782,СВЦЭМ!$A$39:$A$782,$A98,СВЦЭМ!$B$39:$B$782,C$83)+'СЕТ СН'!$G$14+СВЦЭМ!$D$10+'СЕТ СН'!$G$6-'СЕТ СН'!$G$26</f>
        <v>2203.6391487400001</v>
      </c>
      <c r="D98" s="36">
        <f>SUMIFS(СВЦЭМ!$D$39:$D$782,СВЦЭМ!$A$39:$A$782,$A98,СВЦЭМ!$B$39:$B$782,D$83)+'СЕТ СН'!$G$14+СВЦЭМ!$D$10+'СЕТ СН'!$G$6-'СЕТ СН'!$G$26</f>
        <v>2216.64081859</v>
      </c>
      <c r="E98" s="36">
        <f>SUMIFS(СВЦЭМ!$D$39:$D$782,СВЦЭМ!$A$39:$A$782,$A98,СВЦЭМ!$B$39:$B$782,E$83)+'СЕТ СН'!$G$14+СВЦЭМ!$D$10+'СЕТ СН'!$G$6-'СЕТ СН'!$G$26</f>
        <v>2271.2426707599998</v>
      </c>
      <c r="F98" s="36">
        <f>SUMIFS(СВЦЭМ!$D$39:$D$782,СВЦЭМ!$A$39:$A$782,$A98,СВЦЭМ!$B$39:$B$782,F$83)+'СЕТ СН'!$G$14+СВЦЭМ!$D$10+'СЕТ СН'!$G$6-'СЕТ СН'!$G$26</f>
        <v>2279.2502024700002</v>
      </c>
      <c r="G98" s="36">
        <f>SUMIFS(СВЦЭМ!$D$39:$D$782,СВЦЭМ!$A$39:$A$782,$A98,СВЦЭМ!$B$39:$B$782,G$83)+'СЕТ СН'!$G$14+СВЦЭМ!$D$10+'СЕТ СН'!$G$6-'СЕТ СН'!$G$26</f>
        <v>2238.8348618800001</v>
      </c>
      <c r="H98" s="36">
        <f>SUMIFS(СВЦЭМ!$D$39:$D$782,СВЦЭМ!$A$39:$A$782,$A98,СВЦЭМ!$B$39:$B$782,H$83)+'СЕТ СН'!$G$14+СВЦЭМ!$D$10+'СЕТ СН'!$G$6-'СЕТ СН'!$G$26</f>
        <v>2183.0076724599999</v>
      </c>
      <c r="I98" s="36">
        <f>SUMIFS(СВЦЭМ!$D$39:$D$782,СВЦЭМ!$A$39:$A$782,$A98,СВЦЭМ!$B$39:$B$782,I$83)+'СЕТ СН'!$G$14+СВЦЭМ!$D$10+'СЕТ СН'!$G$6-'СЕТ СН'!$G$26</f>
        <v>2108.2347185200001</v>
      </c>
      <c r="J98" s="36">
        <f>SUMIFS(СВЦЭМ!$D$39:$D$782,СВЦЭМ!$A$39:$A$782,$A98,СВЦЭМ!$B$39:$B$782,J$83)+'СЕТ СН'!$G$14+СВЦЭМ!$D$10+'СЕТ СН'!$G$6-'СЕТ СН'!$G$26</f>
        <v>2066.8841154500001</v>
      </c>
      <c r="K98" s="36">
        <f>SUMIFS(СВЦЭМ!$D$39:$D$782,СВЦЭМ!$A$39:$A$782,$A98,СВЦЭМ!$B$39:$B$782,K$83)+'СЕТ СН'!$G$14+СВЦЭМ!$D$10+'СЕТ СН'!$G$6-'СЕТ СН'!$G$26</f>
        <v>2035.4989753999998</v>
      </c>
      <c r="L98" s="36">
        <f>SUMIFS(СВЦЭМ!$D$39:$D$782,СВЦЭМ!$A$39:$A$782,$A98,СВЦЭМ!$B$39:$B$782,L$83)+'СЕТ СН'!$G$14+СВЦЭМ!$D$10+'СЕТ СН'!$G$6-'СЕТ СН'!$G$26</f>
        <v>2003.0165849300001</v>
      </c>
      <c r="M98" s="36">
        <f>SUMIFS(СВЦЭМ!$D$39:$D$782,СВЦЭМ!$A$39:$A$782,$A98,СВЦЭМ!$B$39:$B$782,M$83)+'СЕТ СН'!$G$14+СВЦЭМ!$D$10+'СЕТ СН'!$G$6-'СЕТ СН'!$G$26</f>
        <v>2032.9929605299999</v>
      </c>
      <c r="N98" s="36">
        <f>SUMIFS(СВЦЭМ!$D$39:$D$782,СВЦЭМ!$A$39:$A$782,$A98,СВЦЭМ!$B$39:$B$782,N$83)+'СЕТ СН'!$G$14+СВЦЭМ!$D$10+'СЕТ СН'!$G$6-'СЕТ СН'!$G$26</f>
        <v>2046.7145866699998</v>
      </c>
      <c r="O98" s="36">
        <f>SUMIFS(СВЦЭМ!$D$39:$D$782,СВЦЭМ!$A$39:$A$782,$A98,СВЦЭМ!$B$39:$B$782,O$83)+'СЕТ СН'!$G$14+СВЦЭМ!$D$10+'СЕТ СН'!$G$6-'СЕТ СН'!$G$26</f>
        <v>2061.2848600299999</v>
      </c>
      <c r="P98" s="36">
        <f>SUMIFS(СВЦЭМ!$D$39:$D$782,СВЦЭМ!$A$39:$A$782,$A98,СВЦЭМ!$B$39:$B$782,P$83)+'СЕТ СН'!$G$14+СВЦЭМ!$D$10+'СЕТ СН'!$G$6-'СЕТ СН'!$G$26</f>
        <v>2073.4203753400002</v>
      </c>
      <c r="Q98" s="36">
        <f>SUMIFS(СВЦЭМ!$D$39:$D$782,СВЦЭМ!$A$39:$A$782,$A98,СВЦЭМ!$B$39:$B$782,Q$83)+'СЕТ СН'!$G$14+СВЦЭМ!$D$10+'СЕТ СН'!$G$6-'СЕТ СН'!$G$26</f>
        <v>2105.02921689</v>
      </c>
      <c r="R98" s="36">
        <f>SUMIFS(СВЦЭМ!$D$39:$D$782,СВЦЭМ!$A$39:$A$782,$A98,СВЦЭМ!$B$39:$B$782,R$83)+'СЕТ СН'!$G$14+СВЦЭМ!$D$10+'СЕТ СН'!$G$6-'СЕТ СН'!$G$26</f>
        <v>2112.3889439</v>
      </c>
      <c r="S98" s="36">
        <f>SUMIFS(СВЦЭМ!$D$39:$D$782,СВЦЭМ!$A$39:$A$782,$A98,СВЦЭМ!$B$39:$B$782,S$83)+'СЕТ СН'!$G$14+СВЦЭМ!$D$10+'СЕТ СН'!$G$6-'СЕТ СН'!$G$26</f>
        <v>2089.6266573899998</v>
      </c>
      <c r="T98" s="36">
        <f>SUMIFS(СВЦЭМ!$D$39:$D$782,СВЦЭМ!$A$39:$A$782,$A98,СВЦЭМ!$B$39:$B$782,T$83)+'СЕТ СН'!$G$14+СВЦЭМ!$D$10+'СЕТ СН'!$G$6-'СЕТ СН'!$G$26</f>
        <v>2058.9011274200002</v>
      </c>
      <c r="U98" s="36">
        <f>SUMIFS(СВЦЭМ!$D$39:$D$782,СВЦЭМ!$A$39:$A$782,$A98,СВЦЭМ!$B$39:$B$782,U$83)+'СЕТ СН'!$G$14+СВЦЭМ!$D$10+'СЕТ СН'!$G$6-'СЕТ СН'!$G$26</f>
        <v>2045.8590838599998</v>
      </c>
      <c r="V98" s="36">
        <f>SUMIFS(СВЦЭМ!$D$39:$D$782,СВЦЭМ!$A$39:$A$782,$A98,СВЦЭМ!$B$39:$B$782,V$83)+'СЕТ СН'!$G$14+СВЦЭМ!$D$10+'СЕТ СН'!$G$6-'СЕТ СН'!$G$26</f>
        <v>2004.7104557600001</v>
      </c>
      <c r="W98" s="36">
        <f>SUMIFS(СВЦЭМ!$D$39:$D$782,СВЦЭМ!$A$39:$A$782,$A98,СВЦЭМ!$B$39:$B$782,W$83)+'СЕТ СН'!$G$14+СВЦЭМ!$D$10+'СЕТ СН'!$G$6-'СЕТ СН'!$G$26</f>
        <v>1959.10352276</v>
      </c>
      <c r="X98" s="36">
        <f>SUMIFS(СВЦЭМ!$D$39:$D$782,СВЦЭМ!$A$39:$A$782,$A98,СВЦЭМ!$B$39:$B$782,X$83)+'СЕТ СН'!$G$14+СВЦЭМ!$D$10+'СЕТ СН'!$G$6-'СЕТ СН'!$G$26</f>
        <v>1998.2429916800002</v>
      </c>
      <c r="Y98" s="36">
        <f>SUMIFS(СВЦЭМ!$D$39:$D$782,СВЦЭМ!$A$39:$A$782,$A98,СВЦЭМ!$B$39:$B$782,Y$83)+'СЕТ СН'!$G$14+СВЦЭМ!$D$10+'СЕТ СН'!$G$6-'СЕТ СН'!$G$26</f>
        <v>2051.6479647199999</v>
      </c>
    </row>
    <row r="99" spans="1:25" ht="15.75" x14ac:dyDescent="0.2">
      <c r="A99" s="35">
        <f t="shared" si="2"/>
        <v>45428</v>
      </c>
      <c r="B99" s="36">
        <f>SUMIFS(СВЦЭМ!$D$39:$D$782,СВЦЭМ!$A$39:$A$782,$A99,СВЦЭМ!$B$39:$B$782,B$83)+'СЕТ СН'!$G$14+СВЦЭМ!$D$10+'СЕТ СН'!$G$6-'СЕТ СН'!$G$26</f>
        <v>2132.5127762000002</v>
      </c>
      <c r="C99" s="36">
        <f>SUMIFS(СВЦЭМ!$D$39:$D$782,СВЦЭМ!$A$39:$A$782,$A99,СВЦЭМ!$B$39:$B$782,C$83)+'СЕТ СН'!$G$14+СВЦЭМ!$D$10+'СЕТ СН'!$G$6-'СЕТ СН'!$G$26</f>
        <v>2228.5009234200002</v>
      </c>
      <c r="D99" s="36">
        <f>SUMIFS(СВЦЭМ!$D$39:$D$782,СВЦЭМ!$A$39:$A$782,$A99,СВЦЭМ!$B$39:$B$782,D$83)+'СЕТ СН'!$G$14+СВЦЭМ!$D$10+'СЕТ СН'!$G$6-'СЕТ СН'!$G$26</f>
        <v>2233.73414443</v>
      </c>
      <c r="E99" s="36">
        <f>SUMIFS(СВЦЭМ!$D$39:$D$782,СВЦЭМ!$A$39:$A$782,$A99,СВЦЭМ!$B$39:$B$782,E$83)+'СЕТ СН'!$G$14+СВЦЭМ!$D$10+'СЕТ СН'!$G$6-'СЕТ СН'!$G$26</f>
        <v>2289.6460472899998</v>
      </c>
      <c r="F99" s="36">
        <f>SUMIFS(СВЦЭМ!$D$39:$D$782,СВЦЭМ!$A$39:$A$782,$A99,СВЦЭМ!$B$39:$B$782,F$83)+'СЕТ СН'!$G$14+СВЦЭМ!$D$10+'СЕТ СН'!$G$6-'СЕТ СН'!$G$26</f>
        <v>2272.9659250599998</v>
      </c>
      <c r="G99" s="36">
        <f>SUMIFS(СВЦЭМ!$D$39:$D$782,СВЦЭМ!$A$39:$A$782,$A99,СВЦЭМ!$B$39:$B$782,G$83)+'СЕТ СН'!$G$14+СВЦЭМ!$D$10+'СЕТ СН'!$G$6-'СЕТ СН'!$G$26</f>
        <v>2238.03808226</v>
      </c>
      <c r="H99" s="36">
        <f>SUMIFS(СВЦЭМ!$D$39:$D$782,СВЦЭМ!$A$39:$A$782,$A99,СВЦЭМ!$B$39:$B$782,H$83)+'СЕТ СН'!$G$14+СВЦЭМ!$D$10+'СЕТ СН'!$G$6-'СЕТ СН'!$G$26</f>
        <v>2158.22330775</v>
      </c>
      <c r="I99" s="36">
        <f>SUMIFS(СВЦЭМ!$D$39:$D$782,СВЦЭМ!$A$39:$A$782,$A99,СВЦЭМ!$B$39:$B$782,I$83)+'СЕТ СН'!$G$14+СВЦЭМ!$D$10+'СЕТ СН'!$G$6-'СЕТ СН'!$G$26</f>
        <v>2063.6873810399998</v>
      </c>
      <c r="J99" s="36">
        <f>SUMIFS(СВЦЭМ!$D$39:$D$782,СВЦЭМ!$A$39:$A$782,$A99,СВЦЭМ!$B$39:$B$782,J$83)+'СЕТ СН'!$G$14+СВЦЭМ!$D$10+'СЕТ СН'!$G$6-'СЕТ СН'!$G$26</f>
        <v>2013.6785501600002</v>
      </c>
      <c r="K99" s="36">
        <f>SUMIFS(СВЦЭМ!$D$39:$D$782,СВЦЭМ!$A$39:$A$782,$A99,СВЦЭМ!$B$39:$B$782,K$83)+'СЕТ СН'!$G$14+СВЦЭМ!$D$10+'СЕТ СН'!$G$6-'СЕТ СН'!$G$26</f>
        <v>1992.3773341800002</v>
      </c>
      <c r="L99" s="36">
        <f>SUMIFS(СВЦЭМ!$D$39:$D$782,СВЦЭМ!$A$39:$A$782,$A99,СВЦЭМ!$B$39:$B$782,L$83)+'СЕТ СН'!$G$14+СВЦЭМ!$D$10+'СЕТ СН'!$G$6-'СЕТ СН'!$G$26</f>
        <v>1966.8896533900001</v>
      </c>
      <c r="M99" s="36">
        <f>SUMIFS(СВЦЭМ!$D$39:$D$782,СВЦЭМ!$A$39:$A$782,$A99,СВЦЭМ!$B$39:$B$782,M$83)+'СЕТ СН'!$G$14+СВЦЭМ!$D$10+'СЕТ СН'!$G$6-'СЕТ СН'!$G$26</f>
        <v>1984.1460356799998</v>
      </c>
      <c r="N99" s="36">
        <f>SUMIFS(СВЦЭМ!$D$39:$D$782,СВЦЭМ!$A$39:$A$782,$A99,СВЦЭМ!$B$39:$B$782,N$83)+'СЕТ СН'!$G$14+СВЦЭМ!$D$10+'СЕТ СН'!$G$6-'СЕТ СН'!$G$26</f>
        <v>2007.64344536</v>
      </c>
      <c r="O99" s="36">
        <f>SUMIFS(СВЦЭМ!$D$39:$D$782,СВЦЭМ!$A$39:$A$782,$A99,СВЦЭМ!$B$39:$B$782,O$83)+'СЕТ СН'!$G$14+СВЦЭМ!$D$10+'СЕТ СН'!$G$6-'СЕТ СН'!$G$26</f>
        <v>2012.3991626400002</v>
      </c>
      <c r="P99" s="36">
        <f>SUMIFS(СВЦЭМ!$D$39:$D$782,СВЦЭМ!$A$39:$A$782,$A99,СВЦЭМ!$B$39:$B$782,P$83)+'СЕТ СН'!$G$14+СВЦЭМ!$D$10+'СЕТ СН'!$G$6-'СЕТ СН'!$G$26</f>
        <v>2023.7095557500002</v>
      </c>
      <c r="Q99" s="36">
        <f>SUMIFS(СВЦЭМ!$D$39:$D$782,СВЦЭМ!$A$39:$A$782,$A99,СВЦЭМ!$B$39:$B$782,Q$83)+'СЕТ СН'!$G$14+СВЦЭМ!$D$10+'СЕТ СН'!$G$6-'СЕТ СН'!$G$26</f>
        <v>2045.43524183</v>
      </c>
      <c r="R99" s="36">
        <f>SUMIFS(СВЦЭМ!$D$39:$D$782,СВЦЭМ!$A$39:$A$782,$A99,СВЦЭМ!$B$39:$B$782,R$83)+'СЕТ СН'!$G$14+СВЦЭМ!$D$10+'СЕТ СН'!$G$6-'СЕТ СН'!$G$26</f>
        <v>2041.6505601200001</v>
      </c>
      <c r="S99" s="36">
        <f>SUMIFS(СВЦЭМ!$D$39:$D$782,СВЦЭМ!$A$39:$A$782,$A99,СВЦЭМ!$B$39:$B$782,S$83)+'СЕТ СН'!$G$14+СВЦЭМ!$D$10+'СЕТ СН'!$G$6-'СЕТ СН'!$G$26</f>
        <v>2033.72604606</v>
      </c>
      <c r="T99" s="36">
        <f>SUMIFS(СВЦЭМ!$D$39:$D$782,СВЦЭМ!$A$39:$A$782,$A99,СВЦЭМ!$B$39:$B$782,T$83)+'СЕТ СН'!$G$14+СВЦЭМ!$D$10+'СЕТ СН'!$G$6-'СЕТ СН'!$G$26</f>
        <v>2019.8452436399998</v>
      </c>
      <c r="U99" s="36">
        <f>SUMIFS(СВЦЭМ!$D$39:$D$782,СВЦЭМ!$A$39:$A$782,$A99,СВЦЭМ!$B$39:$B$782,U$83)+'СЕТ СН'!$G$14+СВЦЭМ!$D$10+'СЕТ СН'!$G$6-'СЕТ СН'!$G$26</f>
        <v>2005.48121876</v>
      </c>
      <c r="V99" s="36">
        <f>SUMIFS(СВЦЭМ!$D$39:$D$782,СВЦЭМ!$A$39:$A$782,$A99,СВЦЭМ!$B$39:$B$782,V$83)+'СЕТ СН'!$G$14+СВЦЭМ!$D$10+'СЕТ СН'!$G$6-'СЕТ СН'!$G$26</f>
        <v>1987.9348808200002</v>
      </c>
      <c r="W99" s="36">
        <f>SUMIFS(СВЦЭМ!$D$39:$D$782,СВЦЭМ!$A$39:$A$782,$A99,СВЦЭМ!$B$39:$B$782,W$83)+'СЕТ СН'!$G$14+СВЦЭМ!$D$10+'СЕТ СН'!$G$6-'СЕТ СН'!$G$26</f>
        <v>1957.7730518100002</v>
      </c>
      <c r="X99" s="36">
        <f>SUMIFS(СВЦЭМ!$D$39:$D$782,СВЦЭМ!$A$39:$A$782,$A99,СВЦЭМ!$B$39:$B$782,X$83)+'СЕТ СН'!$G$14+СВЦЭМ!$D$10+'СЕТ СН'!$G$6-'СЕТ СН'!$G$26</f>
        <v>1995.7398232300002</v>
      </c>
      <c r="Y99" s="36">
        <f>SUMIFS(СВЦЭМ!$D$39:$D$782,СВЦЭМ!$A$39:$A$782,$A99,СВЦЭМ!$B$39:$B$782,Y$83)+'СЕТ СН'!$G$14+СВЦЭМ!$D$10+'СЕТ СН'!$G$6-'СЕТ СН'!$G$26</f>
        <v>2054.7582322799999</v>
      </c>
    </row>
    <row r="100" spans="1:25" ht="15.75" x14ac:dyDescent="0.2">
      <c r="A100" s="35">
        <f t="shared" si="2"/>
        <v>45429</v>
      </c>
      <c r="B100" s="36">
        <f>SUMIFS(СВЦЭМ!$D$39:$D$782,СВЦЭМ!$A$39:$A$782,$A100,СВЦЭМ!$B$39:$B$782,B$83)+'СЕТ СН'!$G$14+СВЦЭМ!$D$10+'СЕТ СН'!$G$6-'СЕТ СН'!$G$26</f>
        <v>2038.9785581699998</v>
      </c>
      <c r="C100" s="36">
        <f>SUMIFS(СВЦЭМ!$D$39:$D$782,СВЦЭМ!$A$39:$A$782,$A100,СВЦЭМ!$B$39:$B$782,C$83)+'СЕТ СН'!$G$14+СВЦЭМ!$D$10+'СЕТ СН'!$G$6-'СЕТ СН'!$G$26</f>
        <v>2066.1106307</v>
      </c>
      <c r="D100" s="36">
        <f>SUMIFS(СВЦЭМ!$D$39:$D$782,СВЦЭМ!$A$39:$A$782,$A100,СВЦЭМ!$B$39:$B$782,D$83)+'СЕТ СН'!$G$14+СВЦЭМ!$D$10+'СЕТ СН'!$G$6-'СЕТ СН'!$G$26</f>
        <v>2072.3631955699998</v>
      </c>
      <c r="E100" s="36">
        <f>SUMIFS(СВЦЭМ!$D$39:$D$782,СВЦЭМ!$A$39:$A$782,$A100,СВЦЭМ!$B$39:$B$782,E$83)+'СЕТ СН'!$G$14+СВЦЭМ!$D$10+'СЕТ СН'!$G$6-'СЕТ СН'!$G$26</f>
        <v>2154.1518446599998</v>
      </c>
      <c r="F100" s="36">
        <f>SUMIFS(СВЦЭМ!$D$39:$D$782,СВЦЭМ!$A$39:$A$782,$A100,СВЦЭМ!$B$39:$B$782,F$83)+'СЕТ СН'!$G$14+СВЦЭМ!$D$10+'СЕТ СН'!$G$6-'СЕТ СН'!$G$26</f>
        <v>2174.5033245899999</v>
      </c>
      <c r="G100" s="36">
        <f>SUMIFS(СВЦЭМ!$D$39:$D$782,СВЦЭМ!$A$39:$A$782,$A100,СВЦЭМ!$B$39:$B$782,G$83)+'СЕТ СН'!$G$14+СВЦЭМ!$D$10+'СЕТ СН'!$G$6-'СЕТ СН'!$G$26</f>
        <v>2142.0426149199998</v>
      </c>
      <c r="H100" s="36">
        <f>SUMIFS(СВЦЭМ!$D$39:$D$782,СВЦЭМ!$A$39:$A$782,$A100,СВЦЭМ!$B$39:$B$782,H$83)+'СЕТ СН'!$G$14+СВЦЭМ!$D$10+'СЕТ СН'!$G$6-'СЕТ СН'!$G$26</f>
        <v>2121.84708447</v>
      </c>
      <c r="I100" s="36">
        <f>SUMIFS(СВЦЭМ!$D$39:$D$782,СВЦЭМ!$A$39:$A$782,$A100,СВЦЭМ!$B$39:$B$782,I$83)+'СЕТ СН'!$G$14+СВЦЭМ!$D$10+'СЕТ СН'!$G$6-'СЕТ СН'!$G$26</f>
        <v>2134.19811837</v>
      </c>
      <c r="J100" s="36">
        <f>SUMIFS(СВЦЭМ!$D$39:$D$782,СВЦЭМ!$A$39:$A$782,$A100,СВЦЭМ!$B$39:$B$782,J$83)+'СЕТ СН'!$G$14+СВЦЭМ!$D$10+'СЕТ СН'!$G$6-'СЕТ СН'!$G$26</f>
        <v>2074.6777761899998</v>
      </c>
      <c r="K100" s="36">
        <f>SUMIFS(СВЦЭМ!$D$39:$D$782,СВЦЭМ!$A$39:$A$782,$A100,СВЦЭМ!$B$39:$B$782,K$83)+'СЕТ СН'!$G$14+СВЦЭМ!$D$10+'СЕТ СН'!$G$6-'СЕТ СН'!$G$26</f>
        <v>2062.0180862399998</v>
      </c>
      <c r="L100" s="36">
        <f>SUMIFS(СВЦЭМ!$D$39:$D$782,СВЦЭМ!$A$39:$A$782,$A100,СВЦЭМ!$B$39:$B$782,L$83)+'СЕТ СН'!$G$14+СВЦЭМ!$D$10+'СЕТ СН'!$G$6-'СЕТ СН'!$G$26</f>
        <v>2045.9732038500001</v>
      </c>
      <c r="M100" s="36">
        <f>SUMIFS(СВЦЭМ!$D$39:$D$782,СВЦЭМ!$A$39:$A$782,$A100,СВЦЭМ!$B$39:$B$782,M$83)+'СЕТ СН'!$G$14+СВЦЭМ!$D$10+'СЕТ СН'!$G$6-'СЕТ СН'!$G$26</f>
        <v>2080.50739935</v>
      </c>
      <c r="N100" s="36">
        <f>SUMIFS(СВЦЭМ!$D$39:$D$782,СВЦЭМ!$A$39:$A$782,$A100,СВЦЭМ!$B$39:$B$782,N$83)+'СЕТ СН'!$G$14+СВЦЭМ!$D$10+'СЕТ СН'!$G$6-'СЕТ СН'!$G$26</f>
        <v>2085.24865645</v>
      </c>
      <c r="O100" s="36">
        <f>SUMIFS(СВЦЭМ!$D$39:$D$782,СВЦЭМ!$A$39:$A$782,$A100,СВЦЭМ!$B$39:$B$782,O$83)+'СЕТ СН'!$G$14+СВЦЭМ!$D$10+'СЕТ СН'!$G$6-'СЕТ СН'!$G$26</f>
        <v>2100.7262049599999</v>
      </c>
      <c r="P100" s="36">
        <f>SUMIFS(СВЦЭМ!$D$39:$D$782,СВЦЭМ!$A$39:$A$782,$A100,СВЦЭМ!$B$39:$B$782,P$83)+'СЕТ СН'!$G$14+СВЦЭМ!$D$10+'СЕТ СН'!$G$6-'СЕТ СН'!$G$26</f>
        <v>2106.6362151799999</v>
      </c>
      <c r="Q100" s="36">
        <f>SUMIFS(СВЦЭМ!$D$39:$D$782,СВЦЭМ!$A$39:$A$782,$A100,СВЦЭМ!$B$39:$B$782,Q$83)+'СЕТ СН'!$G$14+СВЦЭМ!$D$10+'СЕТ СН'!$G$6-'СЕТ СН'!$G$26</f>
        <v>2142.61900479</v>
      </c>
      <c r="R100" s="36">
        <f>SUMIFS(СВЦЭМ!$D$39:$D$782,СВЦЭМ!$A$39:$A$782,$A100,СВЦЭМ!$B$39:$B$782,R$83)+'СЕТ СН'!$G$14+СВЦЭМ!$D$10+'СЕТ СН'!$G$6-'СЕТ СН'!$G$26</f>
        <v>2152.0731956599998</v>
      </c>
      <c r="S100" s="36">
        <f>SUMIFS(СВЦЭМ!$D$39:$D$782,СВЦЭМ!$A$39:$A$782,$A100,СВЦЭМ!$B$39:$B$782,S$83)+'СЕТ СН'!$G$14+СВЦЭМ!$D$10+'СЕТ СН'!$G$6-'СЕТ СН'!$G$26</f>
        <v>2134.4218026399999</v>
      </c>
      <c r="T100" s="36">
        <f>SUMIFS(СВЦЭМ!$D$39:$D$782,СВЦЭМ!$A$39:$A$782,$A100,СВЦЭМ!$B$39:$B$782,T$83)+'СЕТ СН'!$G$14+СВЦЭМ!$D$10+'СЕТ СН'!$G$6-'СЕТ СН'!$G$26</f>
        <v>2087.98168433</v>
      </c>
      <c r="U100" s="36">
        <f>SUMIFS(СВЦЭМ!$D$39:$D$782,СВЦЭМ!$A$39:$A$782,$A100,СВЦЭМ!$B$39:$B$782,U$83)+'СЕТ СН'!$G$14+СВЦЭМ!$D$10+'СЕТ СН'!$G$6-'СЕТ СН'!$G$26</f>
        <v>2080.5970974500001</v>
      </c>
      <c r="V100" s="36">
        <f>SUMIFS(СВЦЭМ!$D$39:$D$782,СВЦЭМ!$A$39:$A$782,$A100,СВЦЭМ!$B$39:$B$782,V$83)+'СЕТ СН'!$G$14+СВЦЭМ!$D$10+'СЕТ СН'!$G$6-'СЕТ СН'!$G$26</f>
        <v>2064.0642739999998</v>
      </c>
      <c r="W100" s="36">
        <f>SUMIFS(СВЦЭМ!$D$39:$D$782,СВЦЭМ!$A$39:$A$782,$A100,СВЦЭМ!$B$39:$B$782,W$83)+'СЕТ СН'!$G$14+СВЦЭМ!$D$10+'СЕТ СН'!$G$6-'СЕТ СН'!$G$26</f>
        <v>2029.6523931500001</v>
      </c>
      <c r="X100" s="36">
        <f>SUMIFS(СВЦЭМ!$D$39:$D$782,СВЦЭМ!$A$39:$A$782,$A100,СВЦЭМ!$B$39:$B$782,X$83)+'СЕТ СН'!$G$14+СВЦЭМ!$D$10+'СЕТ СН'!$G$6-'СЕТ СН'!$G$26</f>
        <v>2068.27841274</v>
      </c>
      <c r="Y100" s="36">
        <f>SUMIFS(СВЦЭМ!$D$39:$D$782,СВЦЭМ!$A$39:$A$782,$A100,СВЦЭМ!$B$39:$B$782,Y$83)+'СЕТ СН'!$G$14+СВЦЭМ!$D$10+'СЕТ СН'!$G$6-'СЕТ СН'!$G$26</f>
        <v>2133.6206297600002</v>
      </c>
    </row>
    <row r="101" spans="1:25" ht="15.75" x14ac:dyDescent="0.2">
      <c r="A101" s="35">
        <f t="shared" si="2"/>
        <v>45430</v>
      </c>
      <c r="B101" s="36">
        <f>SUMIFS(СВЦЭМ!$D$39:$D$782,СВЦЭМ!$A$39:$A$782,$A101,СВЦЭМ!$B$39:$B$782,B$83)+'СЕТ СН'!$G$14+СВЦЭМ!$D$10+'СЕТ СН'!$G$6-'СЕТ СН'!$G$26</f>
        <v>2084.406559</v>
      </c>
      <c r="C101" s="36">
        <f>SUMIFS(СВЦЭМ!$D$39:$D$782,СВЦЭМ!$A$39:$A$782,$A101,СВЦЭМ!$B$39:$B$782,C$83)+'СЕТ СН'!$G$14+СВЦЭМ!$D$10+'СЕТ СН'!$G$6-'СЕТ СН'!$G$26</f>
        <v>2164.2246376799999</v>
      </c>
      <c r="D101" s="36">
        <f>SUMIFS(СВЦЭМ!$D$39:$D$782,СВЦЭМ!$A$39:$A$782,$A101,СВЦЭМ!$B$39:$B$782,D$83)+'СЕТ СН'!$G$14+СВЦЭМ!$D$10+'СЕТ СН'!$G$6-'СЕТ СН'!$G$26</f>
        <v>2158.8722264200001</v>
      </c>
      <c r="E101" s="36">
        <f>SUMIFS(СВЦЭМ!$D$39:$D$782,СВЦЭМ!$A$39:$A$782,$A101,СВЦЭМ!$B$39:$B$782,E$83)+'СЕТ СН'!$G$14+СВЦЭМ!$D$10+'СЕТ СН'!$G$6-'СЕТ СН'!$G$26</f>
        <v>2179.21472528</v>
      </c>
      <c r="F101" s="36">
        <f>SUMIFS(СВЦЭМ!$D$39:$D$782,СВЦЭМ!$A$39:$A$782,$A101,СВЦЭМ!$B$39:$B$782,F$83)+'СЕТ СН'!$G$14+СВЦЭМ!$D$10+'СЕТ СН'!$G$6-'СЕТ СН'!$G$26</f>
        <v>2183.4649391799999</v>
      </c>
      <c r="G101" s="36">
        <f>SUMIFS(СВЦЭМ!$D$39:$D$782,СВЦЭМ!$A$39:$A$782,$A101,СВЦЭМ!$B$39:$B$782,G$83)+'СЕТ СН'!$G$14+СВЦЭМ!$D$10+'СЕТ СН'!$G$6-'СЕТ СН'!$G$26</f>
        <v>2188.2328831599998</v>
      </c>
      <c r="H101" s="36">
        <f>SUMIFS(СВЦЭМ!$D$39:$D$782,СВЦЭМ!$A$39:$A$782,$A101,СВЦЭМ!$B$39:$B$782,H$83)+'СЕТ СН'!$G$14+СВЦЭМ!$D$10+'СЕТ СН'!$G$6-'СЕТ СН'!$G$26</f>
        <v>2164.6793838499998</v>
      </c>
      <c r="I101" s="36">
        <f>SUMIFS(СВЦЭМ!$D$39:$D$782,СВЦЭМ!$A$39:$A$782,$A101,СВЦЭМ!$B$39:$B$782,I$83)+'СЕТ СН'!$G$14+СВЦЭМ!$D$10+'СЕТ СН'!$G$6-'СЕТ СН'!$G$26</f>
        <v>2133.3748905299999</v>
      </c>
      <c r="J101" s="36">
        <f>SUMIFS(СВЦЭМ!$D$39:$D$782,СВЦЭМ!$A$39:$A$782,$A101,СВЦЭМ!$B$39:$B$782,J$83)+'СЕТ СН'!$G$14+СВЦЭМ!$D$10+'СЕТ СН'!$G$6-'СЕТ СН'!$G$26</f>
        <v>2084.3885101400001</v>
      </c>
      <c r="K101" s="36">
        <f>SUMIFS(СВЦЭМ!$D$39:$D$782,СВЦЭМ!$A$39:$A$782,$A101,СВЦЭМ!$B$39:$B$782,K$83)+'СЕТ СН'!$G$14+СВЦЭМ!$D$10+'СЕТ СН'!$G$6-'СЕТ СН'!$G$26</f>
        <v>2060.3928221000001</v>
      </c>
      <c r="L101" s="36">
        <f>SUMIFS(СВЦЭМ!$D$39:$D$782,СВЦЭМ!$A$39:$A$782,$A101,СВЦЭМ!$B$39:$B$782,L$83)+'СЕТ СН'!$G$14+СВЦЭМ!$D$10+'СЕТ СН'!$G$6-'СЕТ СН'!$G$26</f>
        <v>2058.0612381699998</v>
      </c>
      <c r="M101" s="36">
        <f>SUMIFS(СВЦЭМ!$D$39:$D$782,СВЦЭМ!$A$39:$A$782,$A101,СВЦЭМ!$B$39:$B$782,M$83)+'СЕТ СН'!$G$14+СВЦЭМ!$D$10+'СЕТ СН'!$G$6-'СЕТ СН'!$G$26</f>
        <v>2085.6063477600001</v>
      </c>
      <c r="N101" s="36">
        <f>SUMIFS(СВЦЭМ!$D$39:$D$782,СВЦЭМ!$A$39:$A$782,$A101,СВЦЭМ!$B$39:$B$782,N$83)+'СЕТ СН'!$G$14+СВЦЭМ!$D$10+'СЕТ СН'!$G$6-'СЕТ СН'!$G$26</f>
        <v>2090.4009808000001</v>
      </c>
      <c r="O101" s="36">
        <f>SUMIFS(СВЦЭМ!$D$39:$D$782,СВЦЭМ!$A$39:$A$782,$A101,СВЦЭМ!$B$39:$B$782,O$83)+'СЕТ СН'!$G$14+СВЦЭМ!$D$10+'СЕТ СН'!$G$6-'СЕТ СН'!$G$26</f>
        <v>2097.7258245100002</v>
      </c>
      <c r="P101" s="36">
        <f>SUMIFS(СВЦЭМ!$D$39:$D$782,СВЦЭМ!$A$39:$A$782,$A101,СВЦЭМ!$B$39:$B$782,P$83)+'СЕТ СН'!$G$14+СВЦЭМ!$D$10+'СЕТ СН'!$G$6-'СЕТ СН'!$G$26</f>
        <v>2119.9152214300002</v>
      </c>
      <c r="Q101" s="36">
        <f>SUMIFS(СВЦЭМ!$D$39:$D$782,СВЦЭМ!$A$39:$A$782,$A101,СВЦЭМ!$B$39:$B$782,Q$83)+'СЕТ СН'!$G$14+СВЦЭМ!$D$10+'СЕТ СН'!$G$6-'СЕТ СН'!$G$26</f>
        <v>2138.6957818300002</v>
      </c>
      <c r="R101" s="36">
        <f>SUMIFS(СВЦЭМ!$D$39:$D$782,СВЦЭМ!$A$39:$A$782,$A101,СВЦЭМ!$B$39:$B$782,R$83)+'СЕТ СН'!$G$14+СВЦЭМ!$D$10+'СЕТ СН'!$G$6-'СЕТ СН'!$G$26</f>
        <v>2154.29048453</v>
      </c>
      <c r="S101" s="36">
        <f>SUMIFS(СВЦЭМ!$D$39:$D$782,СВЦЭМ!$A$39:$A$782,$A101,СВЦЭМ!$B$39:$B$782,S$83)+'СЕТ СН'!$G$14+СВЦЭМ!$D$10+'СЕТ СН'!$G$6-'СЕТ СН'!$G$26</f>
        <v>2148.5673696600002</v>
      </c>
      <c r="T101" s="36">
        <f>SUMIFS(СВЦЭМ!$D$39:$D$782,СВЦЭМ!$A$39:$A$782,$A101,СВЦЭМ!$B$39:$B$782,T$83)+'СЕТ СН'!$G$14+СВЦЭМ!$D$10+'СЕТ СН'!$G$6-'СЕТ СН'!$G$26</f>
        <v>2122.5050851699998</v>
      </c>
      <c r="U101" s="36">
        <f>SUMIFS(СВЦЭМ!$D$39:$D$782,СВЦЭМ!$A$39:$A$782,$A101,СВЦЭМ!$B$39:$B$782,U$83)+'СЕТ СН'!$G$14+СВЦЭМ!$D$10+'СЕТ СН'!$G$6-'СЕТ СН'!$G$26</f>
        <v>2097.33376757</v>
      </c>
      <c r="V101" s="36">
        <f>SUMIFS(СВЦЭМ!$D$39:$D$782,СВЦЭМ!$A$39:$A$782,$A101,СВЦЭМ!$B$39:$B$782,V$83)+'СЕТ СН'!$G$14+СВЦЭМ!$D$10+'СЕТ СН'!$G$6-'СЕТ СН'!$G$26</f>
        <v>2046.3865898399999</v>
      </c>
      <c r="W101" s="36">
        <f>SUMIFS(СВЦЭМ!$D$39:$D$782,СВЦЭМ!$A$39:$A$782,$A101,СВЦЭМ!$B$39:$B$782,W$83)+'СЕТ СН'!$G$14+СВЦЭМ!$D$10+'СЕТ СН'!$G$6-'СЕТ СН'!$G$26</f>
        <v>2003.23909938</v>
      </c>
      <c r="X101" s="36">
        <f>SUMIFS(СВЦЭМ!$D$39:$D$782,СВЦЭМ!$A$39:$A$782,$A101,СВЦЭМ!$B$39:$B$782,X$83)+'СЕТ СН'!$G$14+СВЦЭМ!$D$10+'СЕТ СН'!$G$6-'СЕТ СН'!$G$26</f>
        <v>2039.5025819299999</v>
      </c>
      <c r="Y101" s="36">
        <f>SUMIFS(СВЦЭМ!$D$39:$D$782,СВЦЭМ!$A$39:$A$782,$A101,СВЦЭМ!$B$39:$B$782,Y$83)+'СЕТ СН'!$G$14+СВЦЭМ!$D$10+'СЕТ СН'!$G$6-'СЕТ СН'!$G$26</f>
        <v>2113.5651552700001</v>
      </c>
    </row>
    <row r="102" spans="1:25" ht="15.75" x14ac:dyDescent="0.2">
      <c r="A102" s="35">
        <f t="shared" si="2"/>
        <v>45431</v>
      </c>
      <c r="B102" s="36">
        <f>SUMIFS(СВЦЭМ!$D$39:$D$782,СВЦЭМ!$A$39:$A$782,$A102,СВЦЭМ!$B$39:$B$782,B$83)+'СЕТ СН'!$G$14+СВЦЭМ!$D$10+'СЕТ СН'!$G$6-'СЕТ СН'!$G$26</f>
        <v>2157.87296126</v>
      </c>
      <c r="C102" s="36">
        <f>SUMIFS(СВЦЭМ!$D$39:$D$782,СВЦЭМ!$A$39:$A$782,$A102,СВЦЭМ!$B$39:$B$782,C$83)+'СЕТ СН'!$G$14+СВЦЭМ!$D$10+'СЕТ СН'!$G$6-'СЕТ СН'!$G$26</f>
        <v>2177.83307797</v>
      </c>
      <c r="D102" s="36">
        <f>SUMIFS(СВЦЭМ!$D$39:$D$782,СВЦЭМ!$A$39:$A$782,$A102,СВЦЭМ!$B$39:$B$782,D$83)+'СЕТ СН'!$G$14+СВЦЭМ!$D$10+'СЕТ СН'!$G$6-'СЕТ СН'!$G$26</f>
        <v>2207.6321024099998</v>
      </c>
      <c r="E102" s="36">
        <f>SUMIFS(СВЦЭМ!$D$39:$D$782,СВЦЭМ!$A$39:$A$782,$A102,СВЦЭМ!$B$39:$B$782,E$83)+'СЕТ СН'!$G$14+СВЦЭМ!$D$10+'СЕТ СН'!$G$6-'СЕТ СН'!$G$26</f>
        <v>2230.21442441</v>
      </c>
      <c r="F102" s="36">
        <f>SUMIFS(СВЦЭМ!$D$39:$D$782,СВЦЭМ!$A$39:$A$782,$A102,СВЦЭМ!$B$39:$B$782,F$83)+'СЕТ СН'!$G$14+СВЦЭМ!$D$10+'СЕТ СН'!$G$6-'СЕТ СН'!$G$26</f>
        <v>2231.4229295499999</v>
      </c>
      <c r="G102" s="36">
        <f>SUMIFS(СВЦЭМ!$D$39:$D$782,СВЦЭМ!$A$39:$A$782,$A102,СВЦЭМ!$B$39:$B$782,G$83)+'СЕТ СН'!$G$14+СВЦЭМ!$D$10+'СЕТ СН'!$G$6-'СЕТ СН'!$G$26</f>
        <v>2213.9195786599998</v>
      </c>
      <c r="H102" s="36">
        <f>SUMIFS(СВЦЭМ!$D$39:$D$782,СВЦЭМ!$A$39:$A$782,$A102,СВЦЭМ!$B$39:$B$782,H$83)+'СЕТ СН'!$G$14+СВЦЭМ!$D$10+'СЕТ СН'!$G$6-'СЕТ СН'!$G$26</f>
        <v>2229.57092483</v>
      </c>
      <c r="I102" s="36">
        <f>SUMIFS(СВЦЭМ!$D$39:$D$782,СВЦЭМ!$A$39:$A$782,$A102,СВЦЭМ!$B$39:$B$782,I$83)+'СЕТ СН'!$G$14+СВЦЭМ!$D$10+'СЕТ СН'!$G$6-'СЕТ СН'!$G$26</f>
        <v>2195.7621058700001</v>
      </c>
      <c r="J102" s="36">
        <f>SUMIFS(СВЦЭМ!$D$39:$D$782,СВЦЭМ!$A$39:$A$782,$A102,СВЦЭМ!$B$39:$B$782,J$83)+'СЕТ СН'!$G$14+СВЦЭМ!$D$10+'СЕТ СН'!$G$6-'СЕТ СН'!$G$26</f>
        <v>2098.0448854400001</v>
      </c>
      <c r="K102" s="36">
        <f>SUMIFS(СВЦЭМ!$D$39:$D$782,СВЦЭМ!$A$39:$A$782,$A102,СВЦЭМ!$B$39:$B$782,K$83)+'СЕТ СН'!$G$14+СВЦЭМ!$D$10+'СЕТ СН'!$G$6-'СЕТ СН'!$G$26</f>
        <v>2040.6132269200002</v>
      </c>
      <c r="L102" s="36">
        <f>SUMIFS(СВЦЭМ!$D$39:$D$782,СВЦЭМ!$A$39:$A$782,$A102,СВЦЭМ!$B$39:$B$782,L$83)+'СЕТ СН'!$G$14+СВЦЭМ!$D$10+'СЕТ СН'!$G$6-'СЕТ СН'!$G$26</f>
        <v>2026.9764493399998</v>
      </c>
      <c r="M102" s="36">
        <f>SUMIFS(СВЦЭМ!$D$39:$D$782,СВЦЭМ!$A$39:$A$782,$A102,СВЦЭМ!$B$39:$B$782,M$83)+'СЕТ СН'!$G$14+СВЦЭМ!$D$10+'СЕТ СН'!$G$6-'СЕТ СН'!$G$26</f>
        <v>2037.0863633600002</v>
      </c>
      <c r="N102" s="36">
        <f>SUMIFS(СВЦЭМ!$D$39:$D$782,СВЦЭМ!$A$39:$A$782,$A102,СВЦЭМ!$B$39:$B$782,N$83)+'СЕТ СН'!$G$14+СВЦЭМ!$D$10+'СЕТ СН'!$G$6-'СЕТ СН'!$G$26</f>
        <v>2033.4870994399998</v>
      </c>
      <c r="O102" s="36">
        <f>SUMIFS(СВЦЭМ!$D$39:$D$782,СВЦЭМ!$A$39:$A$782,$A102,СВЦЭМ!$B$39:$B$782,O$83)+'СЕТ СН'!$G$14+СВЦЭМ!$D$10+'СЕТ СН'!$G$6-'СЕТ СН'!$G$26</f>
        <v>2034.8030176500001</v>
      </c>
      <c r="P102" s="36">
        <f>SUMIFS(СВЦЭМ!$D$39:$D$782,СВЦЭМ!$A$39:$A$782,$A102,СВЦЭМ!$B$39:$B$782,P$83)+'СЕТ СН'!$G$14+СВЦЭМ!$D$10+'СЕТ СН'!$G$6-'СЕТ СН'!$G$26</f>
        <v>2052.8955507199998</v>
      </c>
      <c r="Q102" s="36">
        <f>SUMIFS(СВЦЭМ!$D$39:$D$782,СВЦЭМ!$A$39:$A$782,$A102,СВЦЭМ!$B$39:$B$782,Q$83)+'СЕТ СН'!$G$14+СВЦЭМ!$D$10+'СЕТ СН'!$G$6-'СЕТ СН'!$G$26</f>
        <v>2075.31107858</v>
      </c>
      <c r="R102" s="36">
        <f>SUMIFS(СВЦЭМ!$D$39:$D$782,СВЦЭМ!$A$39:$A$782,$A102,СВЦЭМ!$B$39:$B$782,R$83)+'СЕТ СН'!$G$14+СВЦЭМ!$D$10+'СЕТ СН'!$G$6-'СЕТ СН'!$G$26</f>
        <v>2078.7165064199999</v>
      </c>
      <c r="S102" s="36">
        <f>SUMIFS(СВЦЭМ!$D$39:$D$782,СВЦЭМ!$A$39:$A$782,$A102,СВЦЭМ!$B$39:$B$782,S$83)+'СЕТ СН'!$G$14+СВЦЭМ!$D$10+'СЕТ СН'!$G$6-'СЕТ СН'!$G$26</f>
        <v>2065.2975161600002</v>
      </c>
      <c r="T102" s="36">
        <f>SUMIFS(СВЦЭМ!$D$39:$D$782,СВЦЭМ!$A$39:$A$782,$A102,СВЦЭМ!$B$39:$B$782,T$83)+'СЕТ СН'!$G$14+СВЦЭМ!$D$10+'СЕТ СН'!$G$6-'СЕТ СН'!$G$26</f>
        <v>2045.9804385399998</v>
      </c>
      <c r="U102" s="36">
        <f>SUMIFS(СВЦЭМ!$D$39:$D$782,СВЦЭМ!$A$39:$A$782,$A102,СВЦЭМ!$B$39:$B$782,U$83)+'СЕТ СН'!$G$14+СВЦЭМ!$D$10+'СЕТ СН'!$G$6-'СЕТ СН'!$G$26</f>
        <v>2043.6081620499999</v>
      </c>
      <c r="V102" s="36">
        <f>SUMIFS(СВЦЭМ!$D$39:$D$782,СВЦЭМ!$A$39:$A$782,$A102,СВЦЭМ!$B$39:$B$782,V$83)+'СЕТ СН'!$G$14+СВЦЭМ!$D$10+'СЕТ СН'!$G$6-'СЕТ СН'!$G$26</f>
        <v>2035.95619106</v>
      </c>
      <c r="W102" s="36">
        <f>SUMIFS(СВЦЭМ!$D$39:$D$782,СВЦЭМ!$A$39:$A$782,$A102,СВЦЭМ!$B$39:$B$782,W$83)+'СЕТ СН'!$G$14+СВЦЭМ!$D$10+'СЕТ СН'!$G$6-'СЕТ СН'!$G$26</f>
        <v>1998.44553339</v>
      </c>
      <c r="X102" s="36">
        <f>SUMIFS(СВЦЭМ!$D$39:$D$782,СВЦЭМ!$A$39:$A$782,$A102,СВЦЭМ!$B$39:$B$782,X$83)+'СЕТ СН'!$G$14+СВЦЭМ!$D$10+'СЕТ СН'!$G$6-'СЕТ СН'!$G$26</f>
        <v>2037.9062811200001</v>
      </c>
      <c r="Y102" s="36">
        <f>SUMIFS(СВЦЭМ!$D$39:$D$782,СВЦЭМ!$A$39:$A$782,$A102,СВЦЭМ!$B$39:$B$782,Y$83)+'СЕТ СН'!$G$14+СВЦЭМ!$D$10+'СЕТ СН'!$G$6-'СЕТ СН'!$G$26</f>
        <v>2070.6943009199999</v>
      </c>
    </row>
    <row r="103" spans="1:25" ht="15.75" x14ac:dyDescent="0.2">
      <c r="A103" s="35">
        <f t="shared" si="2"/>
        <v>45432</v>
      </c>
      <c r="B103" s="36">
        <f>SUMIFS(СВЦЭМ!$D$39:$D$782,СВЦЭМ!$A$39:$A$782,$A103,СВЦЭМ!$B$39:$B$782,B$83)+'СЕТ СН'!$G$14+СВЦЭМ!$D$10+'СЕТ СН'!$G$6-'СЕТ СН'!$G$26</f>
        <v>2095.3093370199999</v>
      </c>
      <c r="C103" s="36">
        <f>SUMIFS(СВЦЭМ!$D$39:$D$782,СВЦЭМ!$A$39:$A$782,$A103,СВЦЭМ!$B$39:$B$782,C$83)+'СЕТ СН'!$G$14+СВЦЭМ!$D$10+'СЕТ СН'!$G$6-'СЕТ СН'!$G$26</f>
        <v>2193.5102142400001</v>
      </c>
      <c r="D103" s="36">
        <f>SUMIFS(СВЦЭМ!$D$39:$D$782,СВЦЭМ!$A$39:$A$782,$A103,СВЦЭМ!$B$39:$B$782,D$83)+'СЕТ СН'!$G$14+СВЦЭМ!$D$10+'СЕТ СН'!$G$6-'СЕТ СН'!$G$26</f>
        <v>2196.2309369599998</v>
      </c>
      <c r="E103" s="36">
        <f>SUMIFS(СВЦЭМ!$D$39:$D$782,СВЦЭМ!$A$39:$A$782,$A103,СВЦЭМ!$B$39:$B$782,E$83)+'СЕТ СН'!$G$14+СВЦЭМ!$D$10+'СЕТ СН'!$G$6-'СЕТ СН'!$G$26</f>
        <v>2259.7508722500002</v>
      </c>
      <c r="F103" s="36">
        <f>SUMIFS(СВЦЭМ!$D$39:$D$782,СВЦЭМ!$A$39:$A$782,$A103,СВЦЭМ!$B$39:$B$782,F$83)+'СЕТ СН'!$G$14+СВЦЭМ!$D$10+'СЕТ СН'!$G$6-'СЕТ СН'!$G$26</f>
        <v>2256.9893169799998</v>
      </c>
      <c r="G103" s="36">
        <f>SUMIFS(СВЦЭМ!$D$39:$D$782,СВЦЭМ!$A$39:$A$782,$A103,СВЦЭМ!$B$39:$B$782,G$83)+'СЕТ СН'!$G$14+СВЦЭМ!$D$10+'СЕТ СН'!$G$6-'СЕТ СН'!$G$26</f>
        <v>2212.9904264400002</v>
      </c>
      <c r="H103" s="36">
        <f>SUMIFS(СВЦЭМ!$D$39:$D$782,СВЦЭМ!$A$39:$A$782,$A103,СВЦЭМ!$B$39:$B$782,H$83)+'СЕТ СН'!$G$14+СВЦЭМ!$D$10+'СЕТ СН'!$G$6-'СЕТ СН'!$G$26</f>
        <v>2156.5788977399998</v>
      </c>
      <c r="I103" s="36">
        <f>SUMIFS(СВЦЭМ!$D$39:$D$782,СВЦЭМ!$A$39:$A$782,$A103,СВЦЭМ!$B$39:$B$782,I$83)+'СЕТ СН'!$G$14+СВЦЭМ!$D$10+'СЕТ СН'!$G$6-'СЕТ СН'!$G$26</f>
        <v>2088.3791103200001</v>
      </c>
      <c r="J103" s="36">
        <f>SUMIFS(СВЦЭМ!$D$39:$D$782,СВЦЭМ!$A$39:$A$782,$A103,СВЦЭМ!$B$39:$B$782,J$83)+'СЕТ СН'!$G$14+СВЦЭМ!$D$10+'СЕТ СН'!$G$6-'СЕТ СН'!$G$26</f>
        <v>2040.1957649599999</v>
      </c>
      <c r="K103" s="36">
        <f>SUMIFS(СВЦЭМ!$D$39:$D$782,СВЦЭМ!$A$39:$A$782,$A103,СВЦЭМ!$B$39:$B$782,K$83)+'СЕТ СН'!$G$14+СВЦЭМ!$D$10+'СЕТ СН'!$G$6-'СЕТ СН'!$G$26</f>
        <v>2036.7392996799999</v>
      </c>
      <c r="L103" s="36">
        <f>SUMIFS(СВЦЭМ!$D$39:$D$782,СВЦЭМ!$A$39:$A$782,$A103,СВЦЭМ!$B$39:$B$782,L$83)+'СЕТ СН'!$G$14+СВЦЭМ!$D$10+'СЕТ СН'!$G$6-'СЕТ СН'!$G$26</f>
        <v>2024.5267617</v>
      </c>
      <c r="M103" s="36">
        <f>SUMIFS(СВЦЭМ!$D$39:$D$782,СВЦЭМ!$A$39:$A$782,$A103,СВЦЭМ!$B$39:$B$782,M$83)+'СЕТ СН'!$G$14+СВЦЭМ!$D$10+'СЕТ СН'!$G$6-'СЕТ СН'!$G$26</f>
        <v>2037.1260875600001</v>
      </c>
      <c r="N103" s="36">
        <f>SUMIFS(СВЦЭМ!$D$39:$D$782,СВЦЭМ!$A$39:$A$782,$A103,СВЦЭМ!$B$39:$B$782,N$83)+'СЕТ СН'!$G$14+СВЦЭМ!$D$10+'СЕТ СН'!$G$6-'СЕТ СН'!$G$26</f>
        <v>2049.4339341999998</v>
      </c>
      <c r="O103" s="36">
        <f>SUMIFS(СВЦЭМ!$D$39:$D$782,СВЦЭМ!$A$39:$A$782,$A103,СВЦЭМ!$B$39:$B$782,O$83)+'СЕТ СН'!$G$14+СВЦЭМ!$D$10+'СЕТ СН'!$G$6-'СЕТ СН'!$G$26</f>
        <v>2048.0774537900002</v>
      </c>
      <c r="P103" s="36">
        <f>SUMIFS(СВЦЭМ!$D$39:$D$782,СВЦЭМ!$A$39:$A$782,$A103,СВЦЭМ!$B$39:$B$782,P$83)+'СЕТ СН'!$G$14+СВЦЭМ!$D$10+'СЕТ СН'!$G$6-'СЕТ СН'!$G$26</f>
        <v>2060.8825530999998</v>
      </c>
      <c r="Q103" s="36">
        <f>SUMIFS(СВЦЭМ!$D$39:$D$782,СВЦЭМ!$A$39:$A$782,$A103,СВЦЭМ!$B$39:$B$782,Q$83)+'СЕТ СН'!$G$14+СВЦЭМ!$D$10+'СЕТ СН'!$G$6-'СЕТ СН'!$G$26</f>
        <v>2067.36962988</v>
      </c>
      <c r="R103" s="36">
        <f>SUMIFS(СВЦЭМ!$D$39:$D$782,СВЦЭМ!$A$39:$A$782,$A103,СВЦЭМ!$B$39:$B$782,R$83)+'СЕТ СН'!$G$14+СВЦЭМ!$D$10+'СЕТ СН'!$G$6-'СЕТ СН'!$G$26</f>
        <v>2073.64672139</v>
      </c>
      <c r="S103" s="36">
        <f>SUMIFS(СВЦЭМ!$D$39:$D$782,СВЦЭМ!$A$39:$A$782,$A103,СВЦЭМ!$B$39:$B$782,S$83)+'СЕТ СН'!$G$14+СВЦЭМ!$D$10+'СЕТ СН'!$G$6-'СЕТ СН'!$G$26</f>
        <v>2060.56899501</v>
      </c>
      <c r="T103" s="36">
        <f>SUMIFS(СВЦЭМ!$D$39:$D$782,СВЦЭМ!$A$39:$A$782,$A103,СВЦЭМ!$B$39:$B$782,T$83)+'СЕТ СН'!$G$14+СВЦЭМ!$D$10+'СЕТ СН'!$G$6-'СЕТ СН'!$G$26</f>
        <v>2041.3132887900001</v>
      </c>
      <c r="U103" s="36">
        <f>SUMIFS(СВЦЭМ!$D$39:$D$782,СВЦЭМ!$A$39:$A$782,$A103,СВЦЭМ!$B$39:$B$782,U$83)+'СЕТ СН'!$G$14+СВЦЭМ!$D$10+'СЕТ СН'!$G$6-'СЕТ СН'!$G$26</f>
        <v>2047.2959147500001</v>
      </c>
      <c r="V103" s="36">
        <f>SUMIFS(СВЦЭМ!$D$39:$D$782,СВЦЭМ!$A$39:$A$782,$A103,СВЦЭМ!$B$39:$B$782,V$83)+'СЕТ СН'!$G$14+СВЦЭМ!$D$10+'СЕТ СН'!$G$6-'СЕТ СН'!$G$26</f>
        <v>2035.12336142</v>
      </c>
      <c r="W103" s="36">
        <f>SUMIFS(СВЦЭМ!$D$39:$D$782,СВЦЭМ!$A$39:$A$782,$A103,СВЦЭМ!$B$39:$B$782,W$83)+'СЕТ СН'!$G$14+СВЦЭМ!$D$10+'СЕТ СН'!$G$6-'СЕТ СН'!$G$26</f>
        <v>1996.4520880099999</v>
      </c>
      <c r="X103" s="36">
        <f>SUMIFS(СВЦЭМ!$D$39:$D$782,СВЦЭМ!$A$39:$A$782,$A103,СВЦЭМ!$B$39:$B$782,X$83)+'СЕТ СН'!$G$14+СВЦЭМ!$D$10+'СЕТ СН'!$G$6-'СЕТ СН'!$G$26</f>
        <v>2024.6018821299999</v>
      </c>
      <c r="Y103" s="36">
        <f>SUMIFS(СВЦЭМ!$D$39:$D$782,СВЦЭМ!$A$39:$A$782,$A103,СВЦЭМ!$B$39:$B$782,Y$83)+'СЕТ СН'!$G$14+СВЦЭМ!$D$10+'СЕТ СН'!$G$6-'СЕТ СН'!$G$26</f>
        <v>2066.6123738199999</v>
      </c>
    </row>
    <row r="104" spans="1:25" ht="15.75" x14ac:dyDescent="0.2">
      <c r="A104" s="35">
        <f t="shared" si="2"/>
        <v>45433</v>
      </c>
      <c r="B104" s="36">
        <f>SUMIFS(СВЦЭМ!$D$39:$D$782,СВЦЭМ!$A$39:$A$782,$A104,СВЦЭМ!$B$39:$B$782,B$83)+'СЕТ СН'!$G$14+СВЦЭМ!$D$10+'СЕТ СН'!$G$6-'СЕТ СН'!$G$26</f>
        <v>2045.7540883199999</v>
      </c>
      <c r="C104" s="36">
        <f>SUMIFS(СВЦЭМ!$D$39:$D$782,СВЦЭМ!$A$39:$A$782,$A104,СВЦЭМ!$B$39:$B$782,C$83)+'СЕТ СН'!$G$14+СВЦЭМ!$D$10+'СЕТ СН'!$G$6-'СЕТ СН'!$G$26</f>
        <v>2154.7664016899998</v>
      </c>
      <c r="D104" s="36">
        <f>SUMIFS(СВЦЭМ!$D$39:$D$782,СВЦЭМ!$A$39:$A$782,$A104,СВЦЭМ!$B$39:$B$782,D$83)+'СЕТ СН'!$G$14+СВЦЭМ!$D$10+'СЕТ СН'!$G$6-'СЕТ СН'!$G$26</f>
        <v>2165.9743251</v>
      </c>
      <c r="E104" s="36">
        <f>SUMIFS(СВЦЭМ!$D$39:$D$782,СВЦЭМ!$A$39:$A$782,$A104,СВЦЭМ!$B$39:$B$782,E$83)+'СЕТ СН'!$G$14+СВЦЭМ!$D$10+'СЕТ СН'!$G$6-'СЕТ СН'!$G$26</f>
        <v>2224.2265941000001</v>
      </c>
      <c r="F104" s="36">
        <f>SUMIFS(СВЦЭМ!$D$39:$D$782,СВЦЭМ!$A$39:$A$782,$A104,СВЦЭМ!$B$39:$B$782,F$83)+'СЕТ СН'!$G$14+СВЦЭМ!$D$10+'СЕТ СН'!$G$6-'СЕТ СН'!$G$26</f>
        <v>2217.6258493300002</v>
      </c>
      <c r="G104" s="36">
        <f>SUMIFS(СВЦЭМ!$D$39:$D$782,СВЦЭМ!$A$39:$A$782,$A104,СВЦЭМ!$B$39:$B$782,G$83)+'СЕТ СН'!$G$14+СВЦЭМ!$D$10+'СЕТ СН'!$G$6-'СЕТ СН'!$G$26</f>
        <v>2176.0820247400002</v>
      </c>
      <c r="H104" s="36">
        <f>SUMIFS(СВЦЭМ!$D$39:$D$782,СВЦЭМ!$A$39:$A$782,$A104,СВЦЭМ!$B$39:$B$782,H$83)+'СЕТ СН'!$G$14+СВЦЭМ!$D$10+'СЕТ СН'!$G$6-'СЕТ СН'!$G$26</f>
        <v>2083.23722589</v>
      </c>
      <c r="I104" s="36">
        <f>SUMIFS(СВЦЭМ!$D$39:$D$782,СВЦЭМ!$A$39:$A$782,$A104,СВЦЭМ!$B$39:$B$782,I$83)+'СЕТ СН'!$G$14+СВЦЭМ!$D$10+'СЕТ СН'!$G$6-'СЕТ СН'!$G$26</f>
        <v>2044.0885738799998</v>
      </c>
      <c r="J104" s="36">
        <f>SUMIFS(СВЦЭМ!$D$39:$D$782,СВЦЭМ!$A$39:$A$782,$A104,СВЦЭМ!$B$39:$B$782,J$83)+'СЕТ СН'!$G$14+СВЦЭМ!$D$10+'СЕТ СН'!$G$6-'СЕТ СН'!$G$26</f>
        <v>2039.6061601599999</v>
      </c>
      <c r="K104" s="36">
        <f>SUMIFS(СВЦЭМ!$D$39:$D$782,СВЦЭМ!$A$39:$A$782,$A104,СВЦЭМ!$B$39:$B$782,K$83)+'СЕТ СН'!$G$14+СВЦЭМ!$D$10+'СЕТ СН'!$G$6-'СЕТ СН'!$G$26</f>
        <v>2045.8528492199998</v>
      </c>
      <c r="L104" s="36">
        <f>SUMIFS(СВЦЭМ!$D$39:$D$782,СВЦЭМ!$A$39:$A$782,$A104,СВЦЭМ!$B$39:$B$782,L$83)+'СЕТ СН'!$G$14+СВЦЭМ!$D$10+'СЕТ СН'!$G$6-'СЕТ СН'!$G$26</f>
        <v>2016.84947917</v>
      </c>
      <c r="M104" s="36">
        <f>SUMIFS(СВЦЭМ!$D$39:$D$782,СВЦЭМ!$A$39:$A$782,$A104,СВЦЭМ!$B$39:$B$782,M$83)+'СЕТ СН'!$G$14+СВЦЭМ!$D$10+'СЕТ СН'!$G$6-'СЕТ СН'!$G$26</f>
        <v>2017.6355786899999</v>
      </c>
      <c r="N104" s="36">
        <f>SUMIFS(СВЦЭМ!$D$39:$D$782,СВЦЭМ!$A$39:$A$782,$A104,СВЦЭМ!$B$39:$B$782,N$83)+'СЕТ СН'!$G$14+СВЦЭМ!$D$10+'СЕТ СН'!$G$6-'СЕТ СН'!$G$26</f>
        <v>1990.7482810800002</v>
      </c>
      <c r="O104" s="36">
        <f>SUMIFS(СВЦЭМ!$D$39:$D$782,СВЦЭМ!$A$39:$A$782,$A104,СВЦЭМ!$B$39:$B$782,O$83)+'СЕТ СН'!$G$14+СВЦЭМ!$D$10+'СЕТ СН'!$G$6-'СЕТ СН'!$G$26</f>
        <v>1998.86485167</v>
      </c>
      <c r="P104" s="36">
        <f>SUMIFS(СВЦЭМ!$D$39:$D$782,СВЦЭМ!$A$39:$A$782,$A104,СВЦЭМ!$B$39:$B$782,P$83)+'СЕТ СН'!$G$14+СВЦЭМ!$D$10+'СЕТ СН'!$G$6-'СЕТ СН'!$G$26</f>
        <v>1997.7281296199999</v>
      </c>
      <c r="Q104" s="36">
        <f>SUMIFS(СВЦЭМ!$D$39:$D$782,СВЦЭМ!$A$39:$A$782,$A104,СВЦЭМ!$B$39:$B$782,Q$83)+'СЕТ СН'!$G$14+СВЦЭМ!$D$10+'СЕТ СН'!$G$6-'СЕТ СН'!$G$26</f>
        <v>2005.94926609</v>
      </c>
      <c r="R104" s="36">
        <f>SUMIFS(СВЦЭМ!$D$39:$D$782,СВЦЭМ!$A$39:$A$782,$A104,СВЦЭМ!$B$39:$B$782,R$83)+'СЕТ СН'!$G$14+СВЦЭМ!$D$10+'СЕТ СН'!$G$6-'СЕТ СН'!$G$26</f>
        <v>2005.4626082599998</v>
      </c>
      <c r="S104" s="36">
        <f>SUMIFS(СВЦЭМ!$D$39:$D$782,СВЦЭМ!$A$39:$A$782,$A104,СВЦЭМ!$B$39:$B$782,S$83)+'СЕТ СН'!$G$14+СВЦЭМ!$D$10+'СЕТ СН'!$G$6-'СЕТ СН'!$G$26</f>
        <v>2011.7351957599999</v>
      </c>
      <c r="T104" s="36">
        <f>SUMIFS(СВЦЭМ!$D$39:$D$782,СВЦЭМ!$A$39:$A$782,$A104,СВЦЭМ!$B$39:$B$782,T$83)+'СЕТ СН'!$G$14+СВЦЭМ!$D$10+'СЕТ СН'!$G$6-'СЕТ СН'!$G$26</f>
        <v>2008.3002859100002</v>
      </c>
      <c r="U104" s="36">
        <f>SUMIFS(СВЦЭМ!$D$39:$D$782,СВЦЭМ!$A$39:$A$782,$A104,СВЦЭМ!$B$39:$B$782,U$83)+'СЕТ СН'!$G$14+СВЦЭМ!$D$10+'СЕТ СН'!$G$6-'СЕТ СН'!$G$26</f>
        <v>2014.40332868</v>
      </c>
      <c r="V104" s="36">
        <f>SUMIFS(СВЦЭМ!$D$39:$D$782,СВЦЭМ!$A$39:$A$782,$A104,СВЦЭМ!$B$39:$B$782,V$83)+'СЕТ СН'!$G$14+СВЦЭМ!$D$10+'СЕТ СН'!$G$6-'СЕТ СН'!$G$26</f>
        <v>1992.7745869400001</v>
      </c>
      <c r="W104" s="36">
        <f>SUMIFS(СВЦЭМ!$D$39:$D$782,СВЦЭМ!$A$39:$A$782,$A104,СВЦЭМ!$B$39:$B$782,W$83)+'СЕТ СН'!$G$14+СВЦЭМ!$D$10+'СЕТ СН'!$G$6-'СЕТ СН'!$G$26</f>
        <v>1960.0924860300001</v>
      </c>
      <c r="X104" s="36">
        <f>SUMIFS(СВЦЭМ!$D$39:$D$782,СВЦЭМ!$A$39:$A$782,$A104,СВЦЭМ!$B$39:$B$782,X$83)+'СЕТ СН'!$G$14+СВЦЭМ!$D$10+'СЕТ СН'!$G$6-'СЕТ СН'!$G$26</f>
        <v>2002.58964909</v>
      </c>
      <c r="Y104" s="36">
        <f>SUMIFS(СВЦЭМ!$D$39:$D$782,СВЦЭМ!$A$39:$A$782,$A104,СВЦЭМ!$B$39:$B$782,Y$83)+'СЕТ СН'!$G$14+СВЦЭМ!$D$10+'СЕТ СН'!$G$6-'СЕТ СН'!$G$26</f>
        <v>1998.47364659</v>
      </c>
    </row>
    <row r="105" spans="1:25" ht="15.75" x14ac:dyDescent="0.2">
      <c r="A105" s="35">
        <f t="shared" si="2"/>
        <v>45434</v>
      </c>
      <c r="B105" s="36">
        <f>SUMIFS(СВЦЭМ!$D$39:$D$782,СВЦЭМ!$A$39:$A$782,$A105,СВЦЭМ!$B$39:$B$782,B$83)+'СЕТ СН'!$G$14+СВЦЭМ!$D$10+'СЕТ СН'!$G$6-'СЕТ СН'!$G$26</f>
        <v>2048.8155315899999</v>
      </c>
      <c r="C105" s="36">
        <f>SUMIFS(СВЦЭМ!$D$39:$D$782,СВЦЭМ!$A$39:$A$782,$A105,СВЦЭМ!$B$39:$B$782,C$83)+'СЕТ СН'!$G$14+СВЦЭМ!$D$10+'СЕТ СН'!$G$6-'СЕТ СН'!$G$26</f>
        <v>2124.9485514500002</v>
      </c>
      <c r="D105" s="36">
        <f>SUMIFS(СВЦЭМ!$D$39:$D$782,СВЦЭМ!$A$39:$A$782,$A105,СВЦЭМ!$B$39:$B$782,D$83)+'СЕТ СН'!$G$14+СВЦЭМ!$D$10+'СЕТ СН'!$G$6-'СЕТ СН'!$G$26</f>
        <v>2164.1727796199998</v>
      </c>
      <c r="E105" s="36">
        <f>SUMIFS(СВЦЭМ!$D$39:$D$782,СВЦЭМ!$A$39:$A$782,$A105,СВЦЭМ!$B$39:$B$782,E$83)+'СЕТ СН'!$G$14+СВЦЭМ!$D$10+'СЕТ СН'!$G$6-'СЕТ СН'!$G$26</f>
        <v>2183.3315173699998</v>
      </c>
      <c r="F105" s="36">
        <f>SUMIFS(СВЦЭМ!$D$39:$D$782,СВЦЭМ!$A$39:$A$782,$A105,СВЦЭМ!$B$39:$B$782,F$83)+'СЕТ СН'!$G$14+СВЦЭМ!$D$10+'СЕТ СН'!$G$6-'СЕТ СН'!$G$26</f>
        <v>2181.8773002899998</v>
      </c>
      <c r="G105" s="36">
        <f>SUMIFS(СВЦЭМ!$D$39:$D$782,СВЦЭМ!$A$39:$A$782,$A105,СВЦЭМ!$B$39:$B$782,G$83)+'СЕТ СН'!$G$14+СВЦЭМ!$D$10+'СЕТ СН'!$G$6-'СЕТ СН'!$G$26</f>
        <v>2186.75526455</v>
      </c>
      <c r="H105" s="36">
        <f>SUMIFS(СВЦЭМ!$D$39:$D$782,СВЦЭМ!$A$39:$A$782,$A105,СВЦЭМ!$B$39:$B$782,H$83)+'СЕТ СН'!$G$14+СВЦЭМ!$D$10+'СЕТ СН'!$G$6-'СЕТ СН'!$G$26</f>
        <v>2111.7925719899999</v>
      </c>
      <c r="I105" s="36">
        <f>SUMIFS(СВЦЭМ!$D$39:$D$782,СВЦЭМ!$A$39:$A$782,$A105,СВЦЭМ!$B$39:$B$782,I$83)+'СЕТ СН'!$G$14+СВЦЭМ!$D$10+'СЕТ СН'!$G$6-'СЕТ СН'!$G$26</f>
        <v>2057.8526301400002</v>
      </c>
      <c r="J105" s="36">
        <f>SUMIFS(СВЦЭМ!$D$39:$D$782,СВЦЭМ!$A$39:$A$782,$A105,СВЦЭМ!$B$39:$B$782,J$83)+'СЕТ СН'!$G$14+СВЦЭМ!$D$10+'СЕТ СН'!$G$6-'СЕТ СН'!$G$26</f>
        <v>2065.9376636100001</v>
      </c>
      <c r="K105" s="36">
        <f>SUMIFS(СВЦЭМ!$D$39:$D$782,СВЦЭМ!$A$39:$A$782,$A105,СВЦЭМ!$B$39:$B$782,K$83)+'СЕТ СН'!$G$14+СВЦЭМ!$D$10+'СЕТ СН'!$G$6-'СЕТ СН'!$G$26</f>
        <v>2035.7471378800001</v>
      </c>
      <c r="L105" s="36">
        <f>SUMIFS(СВЦЭМ!$D$39:$D$782,СВЦЭМ!$A$39:$A$782,$A105,СВЦЭМ!$B$39:$B$782,L$83)+'СЕТ СН'!$G$14+СВЦЭМ!$D$10+'СЕТ СН'!$G$6-'СЕТ СН'!$G$26</f>
        <v>2005.4009611900001</v>
      </c>
      <c r="M105" s="36">
        <f>SUMIFS(СВЦЭМ!$D$39:$D$782,СВЦЭМ!$A$39:$A$782,$A105,СВЦЭМ!$B$39:$B$782,M$83)+'СЕТ СН'!$G$14+СВЦЭМ!$D$10+'СЕТ СН'!$G$6-'СЕТ СН'!$G$26</f>
        <v>2031.2675607400001</v>
      </c>
      <c r="N105" s="36">
        <f>SUMIFS(СВЦЭМ!$D$39:$D$782,СВЦЭМ!$A$39:$A$782,$A105,СВЦЭМ!$B$39:$B$782,N$83)+'СЕТ СН'!$G$14+СВЦЭМ!$D$10+'СЕТ СН'!$G$6-'СЕТ СН'!$G$26</f>
        <v>2049.0807538499998</v>
      </c>
      <c r="O105" s="36">
        <f>SUMIFS(СВЦЭМ!$D$39:$D$782,СВЦЭМ!$A$39:$A$782,$A105,СВЦЭМ!$B$39:$B$782,O$83)+'СЕТ СН'!$G$14+СВЦЭМ!$D$10+'СЕТ СН'!$G$6-'СЕТ СН'!$G$26</f>
        <v>2057.84989408</v>
      </c>
      <c r="P105" s="36">
        <f>SUMIFS(СВЦЭМ!$D$39:$D$782,СВЦЭМ!$A$39:$A$782,$A105,СВЦЭМ!$B$39:$B$782,P$83)+'СЕТ СН'!$G$14+СВЦЭМ!$D$10+'СЕТ СН'!$G$6-'СЕТ СН'!$G$26</f>
        <v>2065.4919595199999</v>
      </c>
      <c r="Q105" s="36">
        <f>SUMIFS(СВЦЭМ!$D$39:$D$782,СВЦЭМ!$A$39:$A$782,$A105,СВЦЭМ!$B$39:$B$782,Q$83)+'СЕТ СН'!$G$14+СВЦЭМ!$D$10+'СЕТ СН'!$G$6-'СЕТ СН'!$G$26</f>
        <v>2081.7288962799998</v>
      </c>
      <c r="R105" s="36">
        <f>SUMIFS(СВЦЭМ!$D$39:$D$782,СВЦЭМ!$A$39:$A$782,$A105,СВЦЭМ!$B$39:$B$782,R$83)+'СЕТ СН'!$G$14+СВЦЭМ!$D$10+'СЕТ СН'!$G$6-'СЕТ СН'!$G$26</f>
        <v>2084.8786582600001</v>
      </c>
      <c r="S105" s="36">
        <f>SUMIFS(СВЦЭМ!$D$39:$D$782,СВЦЭМ!$A$39:$A$782,$A105,СВЦЭМ!$B$39:$B$782,S$83)+'СЕТ СН'!$G$14+СВЦЭМ!$D$10+'СЕТ СН'!$G$6-'СЕТ СН'!$G$26</f>
        <v>2089.5421319799998</v>
      </c>
      <c r="T105" s="36">
        <f>SUMIFS(СВЦЭМ!$D$39:$D$782,СВЦЭМ!$A$39:$A$782,$A105,СВЦЭМ!$B$39:$B$782,T$83)+'СЕТ СН'!$G$14+СВЦЭМ!$D$10+'СЕТ СН'!$G$6-'СЕТ СН'!$G$26</f>
        <v>2066.87903564</v>
      </c>
      <c r="U105" s="36">
        <f>SUMIFS(СВЦЭМ!$D$39:$D$782,СВЦЭМ!$A$39:$A$782,$A105,СВЦЭМ!$B$39:$B$782,U$83)+'СЕТ СН'!$G$14+СВЦЭМ!$D$10+'СЕТ СН'!$G$6-'СЕТ СН'!$G$26</f>
        <v>2055.82589684</v>
      </c>
      <c r="V105" s="36">
        <f>SUMIFS(СВЦЭМ!$D$39:$D$782,СВЦЭМ!$A$39:$A$782,$A105,СВЦЭМ!$B$39:$B$782,V$83)+'СЕТ СН'!$G$14+СВЦЭМ!$D$10+'СЕТ СН'!$G$6-'СЕТ СН'!$G$26</f>
        <v>2000.3386966799999</v>
      </c>
      <c r="W105" s="36">
        <f>SUMIFS(СВЦЭМ!$D$39:$D$782,СВЦЭМ!$A$39:$A$782,$A105,СВЦЭМ!$B$39:$B$782,W$83)+'СЕТ СН'!$G$14+СВЦЭМ!$D$10+'СЕТ СН'!$G$6-'СЕТ СН'!$G$26</f>
        <v>1959.9383746399999</v>
      </c>
      <c r="X105" s="36">
        <f>SUMIFS(СВЦЭМ!$D$39:$D$782,СВЦЭМ!$A$39:$A$782,$A105,СВЦЭМ!$B$39:$B$782,X$83)+'СЕТ СН'!$G$14+СВЦЭМ!$D$10+'СЕТ СН'!$G$6-'СЕТ СН'!$G$26</f>
        <v>1990.0675909699999</v>
      </c>
      <c r="Y105" s="36">
        <f>SUMIFS(СВЦЭМ!$D$39:$D$782,СВЦЭМ!$A$39:$A$782,$A105,СВЦЭМ!$B$39:$B$782,Y$83)+'СЕТ СН'!$G$14+СВЦЭМ!$D$10+'СЕТ СН'!$G$6-'СЕТ СН'!$G$26</f>
        <v>1997.46959711</v>
      </c>
    </row>
    <row r="106" spans="1:25" ht="15.75" x14ac:dyDescent="0.2">
      <c r="A106" s="35">
        <f t="shared" si="2"/>
        <v>45435</v>
      </c>
      <c r="B106" s="36">
        <f>SUMIFS(СВЦЭМ!$D$39:$D$782,СВЦЭМ!$A$39:$A$782,$A106,СВЦЭМ!$B$39:$B$782,B$83)+'СЕТ СН'!$G$14+СВЦЭМ!$D$10+'СЕТ СН'!$G$6-'СЕТ СН'!$G$26</f>
        <v>2026.5387782100001</v>
      </c>
      <c r="C106" s="36">
        <f>SUMIFS(СВЦЭМ!$D$39:$D$782,СВЦЭМ!$A$39:$A$782,$A106,СВЦЭМ!$B$39:$B$782,C$83)+'СЕТ СН'!$G$14+СВЦЭМ!$D$10+'СЕТ СН'!$G$6-'СЕТ СН'!$G$26</f>
        <v>2100.1625639499998</v>
      </c>
      <c r="D106" s="36">
        <f>SUMIFS(СВЦЭМ!$D$39:$D$782,СВЦЭМ!$A$39:$A$782,$A106,СВЦЭМ!$B$39:$B$782,D$83)+'СЕТ СН'!$G$14+СВЦЭМ!$D$10+'СЕТ СН'!$G$6-'СЕТ СН'!$G$26</f>
        <v>2120.5934526299998</v>
      </c>
      <c r="E106" s="36">
        <f>SUMIFS(СВЦЭМ!$D$39:$D$782,СВЦЭМ!$A$39:$A$782,$A106,СВЦЭМ!$B$39:$B$782,E$83)+'СЕТ СН'!$G$14+СВЦЭМ!$D$10+'СЕТ СН'!$G$6-'СЕТ СН'!$G$26</f>
        <v>2108.4030093900001</v>
      </c>
      <c r="F106" s="36">
        <f>SUMIFS(СВЦЭМ!$D$39:$D$782,СВЦЭМ!$A$39:$A$782,$A106,СВЦЭМ!$B$39:$B$782,F$83)+'СЕТ СН'!$G$14+СВЦЭМ!$D$10+'СЕТ СН'!$G$6-'СЕТ СН'!$G$26</f>
        <v>2116.3479282200001</v>
      </c>
      <c r="G106" s="36">
        <f>SUMIFS(СВЦЭМ!$D$39:$D$782,СВЦЭМ!$A$39:$A$782,$A106,СВЦЭМ!$B$39:$B$782,G$83)+'СЕТ СН'!$G$14+СВЦЭМ!$D$10+'СЕТ СН'!$G$6-'СЕТ СН'!$G$26</f>
        <v>2107.3130400300001</v>
      </c>
      <c r="H106" s="36">
        <f>SUMIFS(СВЦЭМ!$D$39:$D$782,СВЦЭМ!$A$39:$A$782,$A106,СВЦЭМ!$B$39:$B$782,H$83)+'СЕТ СН'!$G$14+СВЦЭМ!$D$10+'СЕТ СН'!$G$6-'СЕТ СН'!$G$26</f>
        <v>2112.63617049</v>
      </c>
      <c r="I106" s="36">
        <f>SUMIFS(СВЦЭМ!$D$39:$D$782,СВЦЭМ!$A$39:$A$782,$A106,СВЦЭМ!$B$39:$B$782,I$83)+'СЕТ СН'!$G$14+СВЦЭМ!$D$10+'СЕТ СН'!$G$6-'СЕТ СН'!$G$26</f>
        <v>2045.43143659</v>
      </c>
      <c r="J106" s="36">
        <f>SUMIFS(СВЦЭМ!$D$39:$D$782,СВЦЭМ!$A$39:$A$782,$A106,СВЦЭМ!$B$39:$B$782,J$83)+'СЕТ СН'!$G$14+СВЦЭМ!$D$10+'СЕТ СН'!$G$6-'СЕТ СН'!$G$26</f>
        <v>2014.5597951300001</v>
      </c>
      <c r="K106" s="36">
        <f>SUMIFS(СВЦЭМ!$D$39:$D$782,СВЦЭМ!$A$39:$A$782,$A106,СВЦЭМ!$B$39:$B$782,K$83)+'СЕТ СН'!$G$14+СВЦЭМ!$D$10+'СЕТ СН'!$G$6-'СЕТ СН'!$G$26</f>
        <v>2000.3865805999999</v>
      </c>
      <c r="L106" s="36">
        <f>SUMIFS(СВЦЭМ!$D$39:$D$782,СВЦЭМ!$A$39:$A$782,$A106,СВЦЭМ!$B$39:$B$782,L$83)+'СЕТ СН'!$G$14+СВЦЭМ!$D$10+'СЕТ СН'!$G$6-'СЕТ СН'!$G$26</f>
        <v>2008.9590413599999</v>
      </c>
      <c r="M106" s="36">
        <f>SUMIFS(СВЦЭМ!$D$39:$D$782,СВЦЭМ!$A$39:$A$782,$A106,СВЦЭМ!$B$39:$B$782,M$83)+'СЕТ СН'!$G$14+СВЦЭМ!$D$10+'СЕТ СН'!$G$6-'СЕТ СН'!$G$26</f>
        <v>2007.8549118800001</v>
      </c>
      <c r="N106" s="36">
        <f>SUMIFS(СВЦЭМ!$D$39:$D$782,СВЦЭМ!$A$39:$A$782,$A106,СВЦЭМ!$B$39:$B$782,N$83)+'СЕТ СН'!$G$14+СВЦЭМ!$D$10+'СЕТ СН'!$G$6-'СЕТ СН'!$G$26</f>
        <v>2001.2884321299998</v>
      </c>
      <c r="O106" s="36">
        <f>SUMIFS(СВЦЭМ!$D$39:$D$782,СВЦЭМ!$A$39:$A$782,$A106,СВЦЭМ!$B$39:$B$782,O$83)+'СЕТ СН'!$G$14+СВЦЭМ!$D$10+'СЕТ СН'!$G$6-'СЕТ СН'!$G$26</f>
        <v>2007.7971365200001</v>
      </c>
      <c r="P106" s="36">
        <f>SUMIFS(СВЦЭМ!$D$39:$D$782,СВЦЭМ!$A$39:$A$782,$A106,СВЦЭМ!$B$39:$B$782,P$83)+'СЕТ СН'!$G$14+СВЦЭМ!$D$10+'СЕТ СН'!$G$6-'СЕТ СН'!$G$26</f>
        <v>2016.1622355999998</v>
      </c>
      <c r="Q106" s="36">
        <f>SUMIFS(СВЦЭМ!$D$39:$D$782,СВЦЭМ!$A$39:$A$782,$A106,СВЦЭМ!$B$39:$B$782,Q$83)+'СЕТ СН'!$G$14+СВЦЭМ!$D$10+'СЕТ СН'!$G$6-'СЕТ СН'!$G$26</f>
        <v>2036.3918711599999</v>
      </c>
      <c r="R106" s="36">
        <f>SUMIFS(СВЦЭМ!$D$39:$D$782,СВЦЭМ!$A$39:$A$782,$A106,СВЦЭМ!$B$39:$B$782,R$83)+'СЕТ СН'!$G$14+СВЦЭМ!$D$10+'СЕТ СН'!$G$6-'СЕТ СН'!$G$26</f>
        <v>2039.0459704700002</v>
      </c>
      <c r="S106" s="36">
        <f>SUMIFS(СВЦЭМ!$D$39:$D$782,СВЦЭМ!$A$39:$A$782,$A106,СВЦЭМ!$B$39:$B$782,S$83)+'СЕТ СН'!$G$14+СВЦЭМ!$D$10+'СЕТ СН'!$G$6-'СЕТ СН'!$G$26</f>
        <v>2026.6135081699999</v>
      </c>
      <c r="T106" s="36">
        <f>SUMIFS(СВЦЭМ!$D$39:$D$782,СВЦЭМ!$A$39:$A$782,$A106,СВЦЭМ!$B$39:$B$782,T$83)+'СЕТ СН'!$G$14+СВЦЭМ!$D$10+'СЕТ СН'!$G$6-'СЕТ СН'!$G$26</f>
        <v>2026.4551672600001</v>
      </c>
      <c r="U106" s="36">
        <f>SUMIFS(СВЦЭМ!$D$39:$D$782,СВЦЭМ!$A$39:$A$782,$A106,СВЦЭМ!$B$39:$B$782,U$83)+'СЕТ СН'!$G$14+СВЦЭМ!$D$10+'СЕТ СН'!$G$6-'СЕТ СН'!$G$26</f>
        <v>2040.9869549599998</v>
      </c>
      <c r="V106" s="36">
        <f>SUMIFS(СВЦЭМ!$D$39:$D$782,СВЦЭМ!$A$39:$A$782,$A106,СВЦЭМ!$B$39:$B$782,V$83)+'СЕТ СН'!$G$14+СВЦЭМ!$D$10+'СЕТ СН'!$G$6-'СЕТ СН'!$G$26</f>
        <v>2029.1114842299999</v>
      </c>
      <c r="W106" s="36">
        <f>SUMIFS(СВЦЭМ!$D$39:$D$782,СВЦЭМ!$A$39:$A$782,$A106,СВЦЭМ!$B$39:$B$782,W$83)+'СЕТ СН'!$G$14+СВЦЭМ!$D$10+'СЕТ СН'!$G$6-'СЕТ СН'!$G$26</f>
        <v>2003.6187705100001</v>
      </c>
      <c r="X106" s="36">
        <f>SUMIFS(СВЦЭМ!$D$39:$D$782,СВЦЭМ!$A$39:$A$782,$A106,СВЦЭМ!$B$39:$B$782,X$83)+'СЕТ СН'!$G$14+СВЦЭМ!$D$10+'СЕТ СН'!$G$6-'СЕТ СН'!$G$26</f>
        <v>2031.4843971999999</v>
      </c>
      <c r="Y106" s="36">
        <f>SUMIFS(СВЦЭМ!$D$39:$D$782,СВЦЭМ!$A$39:$A$782,$A106,СВЦЭМ!$B$39:$B$782,Y$83)+'СЕТ СН'!$G$14+СВЦЭМ!$D$10+'СЕТ СН'!$G$6-'СЕТ СН'!$G$26</f>
        <v>2092.68373651</v>
      </c>
    </row>
    <row r="107" spans="1:25" ht="15.75" x14ac:dyDescent="0.2">
      <c r="A107" s="35">
        <f t="shared" si="2"/>
        <v>45436</v>
      </c>
      <c r="B107" s="36">
        <f>SUMIFS(СВЦЭМ!$D$39:$D$782,СВЦЭМ!$A$39:$A$782,$A107,СВЦЭМ!$B$39:$B$782,B$83)+'СЕТ СН'!$G$14+СВЦЭМ!$D$10+'СЕТ СН'!$G$6-'СЕТ СН'!$G$26</f>
        <v>2014.8426754500001</v>
      </c>
      <c r="C107" s="36">
        <f>SUMIFS(СВЦЭМ!$D$39:$D$782,СВЦЭМ!$A$39:$A$782,$A107,СВЦЭМ!$B$39:$B$782,C$83)+'СЕТ СН'!$G$14+СВЦЭМ!$D$10+'СЕТ СН'!$G$6-'СЕТ СН'!$G$26</f>
        <v>2097.0619037699998</v>
      </c>
      <c r="D107" s="36">
        <f>SUMIFS(СВЦЭМ!$D$39:$D$782,СВЦЭМ!$A$39:$A$782,$A107,СВЦЭМ!$B$39:$B$782,D$83)+'СЕТ СН'!$G$14+СВЦЭМ!$D$10+'СЕТ СН'!$G$6-'СЕТ СН'!$G$26</f>
        <v>2115.28445031</v>
      </c>
      <c r="E107" s="36">
        <f>SUMIFS(СВЦЭМ!$D$39:$D$782,СВЦЭМ!$A$39:$A$782,$A107,СВЦЭМ!$B$39:$B$782,E$83)+'СЕТ СН'!$G$14+СВЦЭМ!$D$10+'СЕТ СН'!$G$6-'СЕТ СН'!$G$26</f>
        <v>2180.9629681400002</v>
      </c>
      <c r="F107" s="36">
        <f>SUMIFS(СВЦЭМ!$D$39:$D$782,СВЦЭМ!$A$39:$A$782,$A107,СВЦЭМ!$B$39:$B$782,F$83)+'СЕТ СН'!$G$14+СВЦЭМ!$D$10+'СЕТ СН'!$G$6-'СЕТ СН'!$G$26</f>
        <v>2167.7594019399999</v>
      </c>
      <c r="G107" s="36">
        <f>SUMIFS(СВЦЭМ!$D$39:$D$782,СВЦЭМ!$A$39:$A$782,$A107,СВЦЭМ!$B$39:$B$782,G$83)+'СЕТ СН'!$G$14+СВЦЭМ!$D$10+'СЕТ СН'!$G$6-'СЕТ СН'!$G$26</f>
        <v>2129.23690764</v>
      </c>
      <c r="H107" s="36">
        <f>SUMIFS(СВЦЭМ!$D$39:$D$782,СВЦЭМ!$A$39:$A$782,$A107,СВЦЭМ!$B$39:$B$782,H$83)+'СЕТ СН'!$G$14+СВЦЭМ!$D$10+'СЕТ СН'!$G$6-'СЕТ СН'!$G$26</f>
        <v>2010.8387670799998</v>
      </c>
      <c r="I107" s="36">
        <f>SUMIFS(СВЦЭМ!$D$39:$D$782,СВЦЭМ!$A$39:$A$782,$A107,СВЦЭМ!$B$39:$B$782,I$83)+'СЕТ СН'!$G$14+СВЦЭМ!$D$10+'СЕТ СН'!$G$6-'СЕТ СН'!$G$26</f>
        <v>1923.4102860500002</v>
      </c>
      <c r="J107" s="36">
        <f>SUMIFS(СВЦЭМ!$D$39:$D$782,СВЦЭМ!$A$39:$A$782,$A107,СВЦЭМ!$B$39:$B$782,J$83)+'СЕТ СН'!$G$14+СВЦЭМ!$D$10+'СЕТ СН'!$G$6-'СЕТ СН'!$G$26</f>
        <v>1886.4382567500002</v>
      </c>
      <c r="K107" s="36">
        <f>SUMIFS(СВЦЭМ!$D$39:$D$782,СВЦЭМ!$A$39:$A$782,$A107,СВЦЭМ!$B$39:$B$782,K$83)+'СЕТ СН'!$G$14+СВЦЭМ!$D$10+'СЕТ СН'!$G$6-'СЕТ СН'!$G$26</f>
        <v>1862.20499165</v>
      </c>
      <c r="L107" s="36">
        <f>SUMIFS(СВЦЭМ!$D$39:$D$782,СВЦЭМ!$A$39:$A$782,$A107,СВЦЭМ!$B$39:$B$782,L$83)+'СЕТ СН'!$G$14+СВЦЭМ!$D$10+'СЕТ СН'!$G$6-'СЕТ СН'!$G$26</f>
        <v>1843.9076055400001</v>
      </c>
      <c r="M107" s="36">
        <f>SUMIFS(СВЦЭМ!$D$39:$D$782,СВЦЭМ!$A$39:$A$782,$A107,СВЦЭМ!$B$39:$B$782,M$83)+'СЕТ СН'!$G$14+СВЦЭМ!$D$10+'СЕТ СН'!$G$6-'СЕТ СН'!$G$26</f>
        <v>1843.8066899099999</v>
      </c>
      <c r="N107" s="36">
        <f>SUMIFS(СВЦЭМ!$D$39:$D$782,СВЦЭМ!$A$39:$A$782,$A107,СВЦЭМ!$B$39:$B$782,N$83)+'СЕТ СН'!$G$14+СВЦЭМ!$D$10+'СЕТ СН'!$G$6-'СЕТ СН'!$G$26</f>
        <v>1853.1383020799999</v>
      </c>
      <c r="O107" s="36">
        <f>SUMIFS(СВЦЭМ!$D$39:$D$782,СВЦЭМ!$A$39:$A$782,$A107,СВЦЭМ!$B$39:$B$782,O$83)+'СЕТ СН'!$G$14+СВЦЭМ!$D$10+'СЕТ СН'!$G$6-'СЕТ СН'!$G$26</f>
        <v>1858.5901953799998</v>
      </c>
      <c r="P107" s="36">
        <f>SUMIFS(СВЦЭМ!$D$39:$D$782,СВЦЭМ!$A$39:$A$782,$A107,СВЦЭМ!$B$39:$B$782,P$83)+'СЕТ СН'!$G$14+СВЦЭМ!$D$10+'СЕТ СН'!$G$6-'СЕТ СН'!$G$26</f>
        <v>1866.7030236000001</v>
      </c>
      <c r="Q107" s="36">
        <f>SUMIFS(СВЦЭМ!$D$39:$D$782,СВЦЭМ!$A$39:$A$782,$A107,СВЦЭМ!$B$39:$B$782,Q$83)+'СЕТ СН'!$G$14+СВЦЭМ!$D$10+'СЕТ СН'!$G$6-'СЕТ СН'!$G$26</f>
        <v>1884.3244037499999</v>
      </c>
      <c r="R107" s="36">
        <f>SUMIFS(СВЦЭМ!$D$39:$D$782,СВЦЭМ!$A$39:$A$782,$A107,СВЦЭМ!$B$39:$B$782,R$83)+'СЕТ СН'!$G$14+СВЦЭМ!$D$10+'СЕТ СН'!$G$6-'СЕТ СН'!$G$26</f>
        <v>1904.2826307099999</v>
      </c>
      <c r="S107" s="36">
        <f>SUMIFS(СВЦЭМ!$D$39:$D$782,СВЦЭМ!$A$39:$A$782,$A107,СВЦЭМ!$B$39:$B$782,S$83)+'СЕТ СН'!$G$14+СВЦЭМ!$D$10+'СЕТ СН'!$G$6-'СЕТ СН'!$G$26</f>
        <v>1898.69041965</v>
      </c>
      <c r="T107" s="36">
        <f>SUMIFS(СВЦЭМ!$D$39:$D$782,СВЦЭМ!$A$39:$A$782,$A107,СВЦЭМ!$B$39:$B$782,T$83)+'СЕТ СН'!$G$14+СВЦЭМ!$D$10+'СЕТ СН'!$G$6-'СЕТ СН'!$G$26</f>
        <v>1879.4580605199999</v>
      </c>
      <c r="U107" s="36">
        <f>SUMIFS(СВЦЭМ!$D$39:$D$782,СВЦЭМ!$A$39:$A$782,$A107,СВЦЭМ!$B$39:$B$782,U$83)+'СЕТ СН'!$G$14+СВЦЭМ!$D$10+'СЕТ СН'!$G$6-'СЕТ СН'!$G$26</f>
        <v>1865.3762698400001</v>
      </c>
      <c r="V107" s="36">
        <f>SUMIFS(СВЦЭМ!$D$39:$D$782,СВЦЭМ!$A$39:$A$782,$A107,СВЦЭМ!$B$39:$B$782,V$83)+'СЕТ СН'!$G$14+СВЦЭМ!$D$10+'СЕТ СН'!$G$6-'СЕТ СН'!$G$26</f>
        <v>1850.0472183900001</v>
      </c>
      <c r="W107" s="36">
        <f>SUMIFS(СВЦЭМ!$D$39:$D$782,СВЦЭМ!$A$39:$A$782,$A107,СВЦЭМ!$B$39:$B$782,W$83)+'СЕТ СН'!$G$14+СВЦЭМ!$D$10+'СЕТ СН'!$G$6-'СЕТ СН'!$G$26</f>
        <v>1830.1058853499999</v>
      </c>
      <c r="X107" s="36">
        <f>SUMIFS(СВЦЭМ!$D$39:$D$782,СВЦЭМ!$A$39:$A$782,$A107,СВЦЭМ!$B$39:$B$782,X$83)+'СЕТ СН'!$G$14+СВЦЭМ!$D$10+'СЕТ СН'!$G$6-'СЕТ СН'!$G$26</f>
        <v>1849.4576788499999</v>
      </c>
      <c r="Y107" s="36">
        <f>SUMIFS(СВЦЭМ!$D$39:$D$782,СВЦЭМ!$A$39:$A$782,$A107,СВЦЭМ!$B$39:$B$782,Y$83)+'СЕТ СН'!$G$14+СВЦЭМ!$D$10+'СЕТ СН'!$G$6-'СЕТ СН'!$G$26</f>
        <v>1941.87183043</v>
      </c>
    </row>
    <row r="108" spans="1:25" ht="15.75" x14ac:dyDescent="0.2">
      <c r="A108" s="35">
        <f t="shared" si="2"/>
        <v>45437</v>
      </c>
      <c r="B108" s="36">
        <f>SUMIFS(СВЦЭМ!$D$39:$D$782,СВЦЭМ!$A$39:$A$782,$A108,СВЦЭМ!$B$39:$B$782,B$83)+'СЕТ СН'!$G$14+СВЦЭМ!$D$10+'СЕТ СН'!$G$6-'СЕТ СН'!$G$26</f>
        <v>1925.0207924900001</v>
      </c>
      <c r="C108" s="36">
        <f>SUMIFS(СВЦЭМ!$D$39:$D$782,СВЦЭМ!$A$39:$A$782,$A108,СВЦЭМ!$B$39:$B$782,C$83)+'СЕТ СН'!$G$14+СВЦЭМ!$D$10+'СЕТ СН'!$G$6-'СЕТ СН'!$G$26</f>
        <v>1994.4509689699998</v>
      </c>
      <c r="D108" s="36">
        <f>SUMIFS(СВЦЭМ!$D$39:$D$782,СВЦЭМ!$A$39:$A$782,$A108,СВЦЭМ!$B$39:$B$782,D$83)+'СЕТ СН'!$G$14+СВЦЭМ!$D$10+'СЕТ СН'!$G$6-'СЕТ СН'!$G$26</f>
        <v>2111.8614822300001</v>
      </c>
      <c r="E108" s="36">
        <f>SUMIFS(СВЦЭМ!$D$39:$D$782,СВЦЭМ!$A$39:$A$782,$A108,СВЦЭМ!$B$39:$B$782,E$83)+'СЕТ СН'!$G$14+СВЦЭМ!$D$10+'СЕТ СН'!$G$6-'СЕТ СН'!$G$26</f>
        <v>2117.7118117099999</v>
      </c>
      <c r="F108" s="36">
        <f>SUMIFS(СВЦЭМ!$D$39:$D$782,СВЦЭМ!$A$39:$A$782,$A108,СВЦЭМ!$B$39:$B$782,F$83)+'СЕТ СН'!$G$14+СВЦЭМ!$D$10+'СЕТ СН'!$G$6-'СЕТ СН'!$G$26</f>
        <v>2107.9107172899999</v>
      </c>
      <c r="G108" s="36">
        <f>SUMIFS(СВЦЭМ!$D$39:$D$782,СВЦЭМ!$A$39:$A$782,$A108,СВЦЭМ!$B$39:$B$782,G$83)+'СЕТ СН'!$G$14+СВЦЭМ!$D$10+'СЕТ СН'!$G$6-'СЕТ СН'!$G$26</f>
        <v>2123.0461283200002</v>
      </c>
      <c r="H108" s="36">
        <f>SUMIFS(СВЦЭМ!$D$39:$D$782,СВЦЭМ!$A$39:$A$782,$A108,СВЦЭМ!$B$39:$B$782,H$83)+'СЕТ СН'!$G$14+СВЦЭМ!$D$10+'СЕТ СН'!$G$6-'СЕТ СН'!$G$26</f>
        <v>2071.52582932</v>
      </c>
      <c r="I108" s="36">
        <f>SUMIFS(СВЦЭМ!$D$39:$D$782,СВЦЭМ!$A$39:$A$782,$A108,СВЦЭМ!$B$39:$B$782,I$83)+'СЕТ СН'!$G$14+СВЦЭМ!$D$10+'СЕТ СН'!$G$6-'СЕТ СН'!$G$26</f>
        <v>1990.2278838900002</v>
      </c>
      <c r="J108" s="36">
        <f>SUMIFS(СВЦЭМ!$D$39:$D$782,СВЦЭМ!$A$39:$A$782,$A108,СВЦЭМ!$B$39:$B$782,J$83)+'СЕТ СН'!$G$14+СВЦЭМ!$D$10+'СЕТ СН'!$G$6-'СЕТ СН'!$G$26</f>
        <v>1885.7210208699998</v>
      </c>
      <c r="K108" s="36">
        <f>SUMIFS(СВЦЭМ!$D$39:$D$782,СВЦЭМ!$A$39:$A$782,$A108,СВЦЭМ!$B$39:$B$782,K$83)+'СЕТ СН'!$G$14+СВЦЭМ!$D$10+'СЕТ СН'!$G$6-'СЕТ СН'!$G$26</f>
        <v>1834.1679343699998</v>
      </c>
      <c r="L108" s="36">
        <f>SUMIFS(СВЦЭМ!$D$39:$D$782,СВЦЭМ!$A$39:$A$782,$A108,СВЦЭМ!$B$39:$B$782,L$83)+'СЕТ СН'!$G$14+СВЦЭМ!$D$10+'СЕТ СН'!$G$6-'СЕТ СН'!$G$26</f>
        <v>1826.4339982299998</v>
      </c>
      <c r="M108" s="36">
        <f>SUMIFS(СВЦЭМ!$D$39:$D$782,СВЦЭМ!$A$39:$A$782,$A108,СВЦЭМ!$B$39:$B$782,M$83)+'СЕТ СН'!$G$14+СВЦЭМ!$D$10+'СЕТ СН'!$G$6-'СЕТ СН'!$G$26</f>
        <v>1819.0695599300002</v>
      </c>
      <c r="N108" s="36">
        <f>SUMIFS(СВЦЭМ!$D$39:$D$782,СВЦЭМ!$A$39:$A$782,$A108,СВЦЭМ!$B$39:$B$782,N$83)+'СЕТ СН'!$G$14+СВЦЭМ!$D$10+'СЕТ СН'!$G$6-'СЕТ СН'!$G$26</f>
        <v>1814.1046341800002</v>
      </c>
      <c r="O108" s="36">
        <f>SUMIFS(СВЦЭМ!$D$39:$D$782,СВЦЭМ!$A$39:$A$782,$A108,СВЦЭМ!$B$39:$B$782,O$83)+'СЕТ СН'!$G$14+СВЦЭМ!$D$10+'СЕТ СН'!$G$6-'СЕТ СН'!$G$26</f>
        <v>1827.7535073700001</v>
      </c>
      <c r="P108" s="36">
        <f>SUMIFS(СВЦЭМ!$D$39:$D$782,СВЦЭМ!$A$39:$A$782,$A108,СВЦЭМ!$B$39:$B$782,P$83)+'СЕТ СН'!$G$14+СВЦЭМ!$D$10+'СЕТ СН'!$G$6-'СЕТ СН'!$G$26</f>
        <v>1838.23610577</v>
      </c>
      <c r="Q108" s="36">
        <f>SUMIFS(СВЦЭМ!$D$39:$D$782,СВЦЭМ!$A$39:$A$782,$A108,СВЦЭМ!$B$39:$B$782,Q$83)+'СЕТ СН'!$G$14+СВЦЭМ!$D$10+'СЕТ СН'!$G$6-'СЕТ СН'!$G$26</f>
        <v>1856.9876895100001</v>
      </c>
      <c r="R108" s="36">
        <f>SUMIFS(СВЦЭМ!$D$39:$D$782,СВЦЭМ!$A$39:$A$782,$A108,СВЦЭМ!$B$39:$B$782,R$83)+'СЕТ СН'!$G$14+СВЦЭМ!$D$10+'СЕТ СН'!$G$6-'СЕТ СН'!$G$26</f>
        <v>1871.9294123700001</v>
      </c>
      <c r="S108" s="36">
        <f>SUMIFS(СВЦЭМ!$D$39:$D$782,СВЦЭМ!$A$39:$A$782,$A108,СВЦЭМ!$B$39:$B$782,S$83)+'СЕТ СН'!$G$14+СВЦЭМ!$D$10+'СЕТ СН'!$G$6-'СЕТ СН'!$G$26</f>
        <v>1858.2545670499999</v>
      </c>
      <c r="T108" s="36">
        <f>SUMIFS(СВЦЭМ!$D$39:$D$782,СВЦЭМ!$A$39:$A$782,$A108,СВЦЭМ!$B$39:$B$782,T$83)+'СЕТ СН'!$G$14+СВЦЭМ!$D$10+'СЕТ СН'!$G$6-'СЕТ СН'!$G$26</f>
        <v>1836.2952139600002</v>
      </c>
      <c r="U108" s="36">
        <f>SUMIFS(СВЦЭМ!$D$39:$D$782,СВЦЭМ!$A$39:$A$782,$A108,СВЦЭМ!$B$39:$B$782,U$83)+'СЕТ СН'!$G$14+СВЦЭМ!$D$10+'СЕТ СН'!$G$6-'СЕТ СН'!$G$26</f>
        <v>1848.3458166800001</v>
      </c>
      <c r="V108" s="36">
        <f>SUMIFS(СВЦЭМ!$D$39:$D$782,СВЦЭМ!$A$39:$A$782,$A108,СВЦЭМ!$B$39:$B$782,V$83)+'СЕТ СН'!$G$14+СВЦЭМ!$D$10+'СЕТ СН'!$G$6-'СЕТ СН'!$G$26</f>
        <v>1849.8584703299998</v>
      </c>
      <c r="W108" s="36">
        <f>SUMIFS(СВЦЭМ!$D$39:$D$782,СВЦЭМ!$A$39:$A$782,$A108,СВЦЭМ!$B$39:$B$782,W$83)+'СЕТ СН'!$G$14+СВЦЭМ!$D$10+'СЕТ СН'!$G$6-'СЕТ СН'!$G$26</f>
        <v>1839.6039496100002</v>
      </c>
      <c r="X108" s="36">
        <f>SUMIFS(СВЦЭМ!$D$39:$D$782,СВЦЭМ!$A$39:$A$782,$A108,СВЦЭМ!$B$39:$B$782,X$83)+'СЕТ СН'!$G$14+СВЦЭМ!$D$10+'СЕТ СН'!$G$6-'СЕТ СН'!$G$26</f>
        <v>1837.3982504699998</v>
      </c>
      <c r="Y108" s="36">
        <f>SUMIFS(СВЦЭМ!$D$39:$D$782,СВЦЭМ!$A$39:$A$782,$A108,СВЦЭМ!$B$39:$B$782,Y$83)+'СЕТ СН'!$G$14+СВЦЭМ!$D$10+'СЕТ СН'!$G$6-'СЕТ СН'!$G$26</f>
        <v>1884.0718216300002</v>
      </c>
    </row>
    <row r="109" spans="1:25" ht="15.75" x14ac:dyDescent="0.2">
      <c r="A109" s="35">
        <f t="shared" si="2"/>
        <v>45438</v>
      </c>
      <c r="B109" s="36">
        <f>SUMIFS(СВЦЭМ!$D$39:$D$782,СВЦЭМ!$A$39:$A$782,$A109,СВЦЭМ!$B$39:$B$782,B$83)+'СЕТ СН'!$G$14+СВЦЭМ!$D$10+'СЕТ СН'!$G$6-'СЕТ СН'!$G$26</f>
        <v>2009.5388107600002</v>
      </c>
      <c r="C109" s="36">
        <f>SUMIFS(СВЦЭМ!$D$39:$D$782,СВЦЭМ!$A$39:$A$782,$A109,СВЦЭМ!$B$39:$B$782,C$83)+'СЕТ СН'!$G$14+СВЦЭМ!$D$10+'СЕТ СН'!$G$6-'СЕТ СН'!$G$26</f>
        <v>2071.46746712</v>
      </c>
      <c r="D109" s="36">
        <f>SUMIFS(СВЦЭМ!$D$39:$D$782,СВЦЭМ!$A$39:$A$782,$A109,СВЦЭМ!$B$39:$B$782,D$83)+'СЕТ СН'!$G$14+СВЦЭМ!$D$10+'СЕТ СН'!$G$6-'СЕТ СН'!$G$26</f>
        <v>2119.4575113400001</v>
      </c>
      <c r="E109" s="36">
        <f>SUMIFS(СВЦЭМ!$D$39:$D$782,СВЦЭМ!$A$39:$A$782,$A109,СВЦЭМ!$B$39:$B$782,E$83)+'СЕТ СН'!$G$14+СВЦЭМ!$D$10+'СЕТ СН'!$G$6-'СЕТ СН'!$G$26</f>
        <v>2112.7582699099999</v>
      </c>
      <c r="F109" s="36">
        <f>SUMIFS(СВЦЭМ!$D$39:$D$782,СВЦЭМ!$A$39:$A$782,$A109,СВЦЭМ!$B$39:$B$782,F$83)+'СЕТ СН'!$G$14+СВЦЭМ!$D$10+'СЕТ СН'!$G$6-'СЕТ СН'!$G$26</f>
        <v>2085.2449750199999</v>
      </c>
      <c r="G109" s="36">
        <f>SUMIFS(СВЦЭМ!$D$39:$D$782,СВЦЭМ!$A$39:$A$782,$A109,СВЦЭМ!$B$39:$B$782,G$83)+'СЕТ СН'!$G$14+СВЦЭМ!$D$10+'СЕТ СН'!$G$6-'СЕТ СН'!$G$26</f>
        <v>2092.4957663300002</v>
      </c>
      <c r="H109" s="36">
        <f>SUMIFS(СВЦЭМ!$D$39:$D$782,СВЦЭМ!$A$39:$A$782,$A109,СВЦЭМ!$B$39:$B$782,H$83)+'СЕТ СН'!$G$14+СВЦЭМ!$D$10+'СЕТ СН'!$G$6-'СЕТ СН'!$G$26</f>
        <v>2086.2265146099999</v>
      </c>
      <c r="I109" s="36">
        <f>SUMIFS(СВЦЭМ!$D$39:$D$782,СВЦЭМ!$A$39:$A$782,$A109,СВЦЭМ!$B$39:$B$782,I$83)+'СЕТ СН'!$G$14+СВЦЭМ!$D$10+'СЕТ СН'!$G$6-'СЕТ СН'!$G$26</f>
        <v>2062.4444205999998</v>
      </c>
      <c r="J109" s="36">
        <f>SUMIFS(СВЦЭМ!$D$39:$D$782,СВЦЭМ!$A$39:$A$782,$A109,СВЦЭМ!$B$39:$B$782,J$83)+'СЕТ СН'!$G$14+СВЦЭМ!$D$10+'СЕТ СН'!$G$6-'СЕТ СН'!$G$26</f>
        <v>1986.7325778899999</v>
      </c>
      <c r="K109" s="36">
        <f>SUMIFS(СВЦЭМ!$D$39:$D$782,СВЦЭМ!$A$39:$A$782,$A109,СВЦЭМ!$B$39:$B$782,K$83)+'СЕТ СН'!$G$14+СВЦЭМ!$D$10+'СЕТ СН'!$G$6-'СЕТ СН'!$G$26</f>
        <v>1913.3640343299999</v>
      </c>
      <c r="L109" s="36">
        <f>SUMIFS(СВЦЭМ!$D$39:$D$782,СВЦЭМ!$A$39:$A$782,$A109,СВЦЭМ!$B$39:$B$782,L$83)+'СЕТ СН'!$G$14+СВЦЭМ!$D$10+'СЕТ СН'!$G$6-'СЕТ СН'!$G$26</f>
        <v>1891.05291571</v>
      </c>
      <c r="M109" s="36">
        <f>SUMIFS(СВЦЭМ!$D$39:$D$782,СВЦЭМ!$A$39:$A$782,$A109,СВЦЭМ!$B$39:$B$782,M$83)+'СЕТ СН'!$G$14+СВЦЭМ!$D$10+'СЕТ СН'!$G$6-'СЕТ СН'!$G$26</f>
        <v>1885.0700640700002</v>
      </c>
      <c r="N109" s="36">
        <f>SUMIFS(СВЦЭМ!$D$39:$D$782,СВЦЭМ!$A$39:$A$782,$A109,СВЦЭМ!$B$39:$B$782,N$83)+'СЕТ СН'!$G$14+СВЦЭМ!$D$10+'СЕТ СН'!$G$6-'СЕТ СН'!$G$26</f>
        <v>1894.73427158</v>
      </c>
      <c r="O109" s="36">
        <f>SUMIFS(СВЦЭМ!$D$39:$D$782,СВЦЭМ!$A$39:$A$782,$A109,СВЦЭМ!$B$39:$B$782,O$83)+'СЕТ СН'!$G$14+СВЦЭМ!$D$10+'СЕТ СН'!$G$6-'СЕТ СН'!$G$26</f>
        <v>1916.0300402500002</v>
      </c>
      <c r="P109" s="36">
        <f>SUMIFS(СВЦЭМ!$D$39:$D$782,СВЦЭМ!$A$39:$A$782,$A109,СВЦЭМ!$B$39:$B$782,P$83)+'СЕТ СН'!$G$14+СВЦЭМ!$D$10+'СЕТ СН'!$G$6-'СЕТ СН'!$G$26</f>
        <v>1923.0585314199998</v>
      </c>
      <c r="Q109" s="36">
        <f>SUMIFS(СВЦЭМ!$D$39:$D$782,СВЦЭМ!$A$39:$A$782,$A109,СВЦЭМ!$B$39:$B$782,Q$83)+'СЕТ СН'!$G$14+СВЦЭМ!$D$10+'СЕТ СН'!$G$6-'СЕТ СН'!$G$26</f>
        <v>1938.5208954200002</v>
      </c>
      <c r="R109" s="36">
        <f>SUMIFS(СВЦЭМ!$D$39:$D$782,СВЦЭМ!$A$39:$A$782,$A109,СВЦЭМ!$B$39:$B$782,R$83)+'СЕТ СН'!$G$14+СВЦЭМ!$D$10+'СЕТ СН'!$G$6-'СЕТ СН'!$G$26</f>
        <v>1941.2421889500001</v>
      </c>
      <c r="S109" s="36">
        <f>SUMIFS(СВЦЭМ!$D$39:$D$782,СВЦЭМ!$A$39:$A$782,$A109,СВЦЭМ!$B$39:$B$782,S$83)+'СЕТ СН'!$G$14+СВЦЭМ!$D$10+'СЕТ СН'!$G$6-'СЕТ СН'!$G$26</f>
        <v>1922.5707590500001</v>
      </c>
      <c r="T109" s="36">
        <f>SUMIFS(СВЦЭМ!$D$39:$D$782,СВЦЭМ!$A$39:$A$782,$A109,СВЦЭМ!$B$39:$B$782,T$83)+'СЕТ СН'!$G$14+СВЦЭМ!$D$10+'СЕТ СН'!$G$6-'СЕТ СН'!$G$26</f>
        <v>1892.0956193000002</v>
      </c>
      <c r="U109" s="36">
        <f>SUMIFS(СВЦЭМ!$D$39:$D$782,СВЦЭМ!$A$39:$A$782,$A109,СВЦЭМ!$B$39:$B$782,U$83)+'СЕТ СН'!$G$14+СВЦЭМ!$D$10+'СЕТ СН'!$G$6-'СЕТ СН'!$G$26</f>
        <v>1887.5793810599998</v>
      </c>
      <c r="V109" s="36">
        <f>SUMIFS(СВЦЭМ!$D$39:$D$782,СВЦЭМ!$A$39:$A$782,$A109,СВЦЭМ!$B$39:$B$782,V$83)+'СЕТ СН'!$G$14+СВЦЭМ!$D$10+'СЕТ СН'!$G$6-'СЕТ СН'!$G$26</f>
        <v>1895.1394523700001</v>
      </c>
      <c r="W109" s="36">
        <f>SUMIFS(СВЦЭМ!$D$39:$D$782,СВЦЭМ!$A$39:$A$782,$A109,СВЦЭМ!$B$39:$B$782,W$83)+'СЕТ СН'!$G$14+СВЦЭМ!$D$10+'СЕТ СН'!$G$6-'СЕТ СН'!$G$26</f>
        <v>1872.1147371799998</v>
      </c>
      <c r="X109" s="36">
        <f>SUMIFS(СВЦЭМ!$D$39:$D$782,СВЦЭМ!$A$39:$A$782,$A109,СВЦЭМ!$B$39:$B$782,X$83)+'СЕТ СН'!$G$14+СВЦЭМ!$D$10+'СЕТ СН'!$G$6-'СЕТ СН'!$G$26</f>
        <v>1874.5665827900002</v>
      </c>
      <c r="Y109" s="36">
        <f>SUMIFS(СВЦЭМ!$D$39:$D$782,СВЦЭМ!$A$39:$A$782,$A109,СВЦЭМ!$B$39:$B$782,Y$83)+'СЕТ СН'!$G$14+СВЦЭМ!$D$10+'СЕТ СН'!$G$6-'СЕТ СН'!$G$26</f>
        <v>1903.8399007399998</v>
      </c>
    </row>
    <row r="110" spans="1:25" ht="15.75" x14ac:dyDescent="0.2">
      <c r="A110" s="35">
        <f t="shared" si="2"/>
        <v>45439</v>
      </c>
      <c r="B110" s="36">
        <f>SUMIFS(СВЦЭМ!$D$39:$D$782,СВЦЭМ!$A$39:$A$782,$A110,СВЦЭМ!$B$39:$B$782,B$83)+'СЕТ СН'!$G$14+СВЦЭМ!$D$10+'СЕТ СН'!$G$6-'СЕТ СН'!$G$26</f>
        <v>2008.3596363199999</v>
      </c>
      <c r="C110" s="36">
        <f>SUMIFS(СВЦЭМ!$D$39:$D$782,СВЦЭМ!$A$39:$A$782,$A110,СВЦЭМ!$B$39:$B$782,C$83)+'СЕТ СН'!$G$14+СВЦЭМ!$D$10+'СЕТ СН'!$G$6-'СЕТ СН'!$G$26</f>
        <v>2088.9461188999999</v>
      </c>
      <c r="D110" s="36">
        <f>SUMIFS(СВЦЭМ!$D$39:$D$782,СВЦЭМ!$A$39:$A$782,$A110,СВЦЭМ!$B$39:$B$782,D$83)+'СЕТ СН'!$G$14+СВЦЭМ!$D$10+'СЕТ СН'!$G$6-'СЕТ СН'!$G$26</f>
        <v>2153.0102469200001</v>
      </c>
      <c r="E110" s="36">
        <f>SUMIFS(СВЦЭМ!$D$39:$D$782,СВЦЭМ!$A$39:$A$782,$A110,СВЦЭМ!$B$39:$B$782,E$83)+'СЕТ СН'!$G$14+СВЦЭМ!$D$10+'СЕТ СН'!$G$6-'СЕТ СН'!$G$26</f>
        <v>2138.8708510199999</v>
      </c>
      <c r="F110" s="36">
        <f>SUMIFS(СВЦЭМ!$D$39:$D$782,СВЦЭМ!$A$39:$A$782,$A110,СВЦЭМ!$B$39:$B$782,F$83)+'СЕТ СН'!$G$14+СВЦЭМ!$D$10+'СЕТ СН'!$G$6-'СЕТ СН'!$G$26</f>
        <v>2141.64011192</v>
      </c>
      <c r="G110" s="36">
        <f>SUMIFS(СВЦЭМ!$D$39:$D$782,СВЦЭМ!$A$39:$A$782,$A110,СВЦЭМ!$B$39:$B$782,G$83)+'СЕТ СН'!$G$14+СВЦЭМ!$D$10+'СЕТ СН'!$G$6-'СЕТ СН'!$G$26</f>
        <v>2116.16285264</v>
      </c>
      <c r="H110" s="36">
        <f>SUMIFS(СВЦЭМ!$D$39:$D$782,СВЦЭМ!$A$39:$A$782,$A110,СВЦЭМ!$B$39:$B$782,H$83)+'СЕТ СН'!$G$14+СВЦЭМ!$D$10+'СЕТ СН'!$G$6-'СЕТ СН'!$G$26</f>
        <v>2064.2684836200001</v>
      </c>
      <c r="I110" s="36">
        <f>SUMIFS(СВЦЭМ!$D$39:$D$782,СВЦЭМ!$A$39:$A$782,$A110,СВЦЭМ!$B$39:$B$782,I$83)+'СЕТ СН'!$G$14+СВЦЭМ!$D$10+'СЕТ СН'!$G$6-'СЕТ СН'!$G$26</f>
        <v>1988.05971086</v>
      </c>
      <c r="J110" s="36">
        <f>SUMIFS(СВЦЭМ!$D$39:$D$782,СВЦЭМ!$A$39:$A$782,$A110,СВЦЭМ!$B$39:$B$782,J$83)+'СЕТ СН'!$G$14+СВЦЭМ!$D$10+'СЕТ СН'!$G$6-'СЕТ СН'!$G$26</f>
        <v>1954.47500704</v>
      </c>
      <c r="K110" s="36">
        <f>SUMIFS(СВЦЭМ!$D$39:$D$782,СВЦЭМ!$A$39:$A$782,$A110,СВЦЭМ!$B$39:$B$782,K$83)+'СЕТ СН'!$G$14+СВЦЭМ!$D$10+'СЕТ СН'!$G$6-'СЕТ СН'!$G$26</f>
        <v>1913.2457669400001</v>
      </c>
      <c r="L110" s="36">
        <f>SUMIFS(СВЦЭМ!$D$39:$D$782,СВЦЭМ!$A$39:$A$782,$A110,СВЦЭМ!$B$39:$B$782,L$83)+'СЕТ СН'!$G$14+СВЦЭМ!$D$10+'СЕТ СН'!$G$6-'СЕТ СН'!$G$26</f>
        <v>1847.7259109199999</v>
      </c>
      <c r="M110" s="36">
        <f>SUMIFS(СВЦЭМ!$D$39:$D$782,СВЦЭМ!$A$39:$A$782,$A110,СВЦЭМ!$B$39:$B$782,M$83)+'СЕТ СН'!$G$14+СВЦЭМ!$D$10+'СЕТ СН'!$G$6-'СЕТ СН'!$G$26</f>
        <v>1853.9149179000001</v>
      </c>
      <c r="N110" s="36">
        <f>SUMIFS(СВЦЭМ!$D$39:$D$782,СВЦЭМ!$A$39:$A$782,$A110,СВЦЭМ!$B$39:$B$782,N$83)+'СЕТ СН'!$G$14+СВЦЭМ!$D$10+'СЕТ СН'!$G$6-'СЕТ СН'!$G$26</f>
        <v>1910.2501516100001</v>
      </c>
      <c r="O110" s="36">
        <f>SUMIFS(СВЦЭМ!$D$39:$D$782,СВЦЭМ!$A$39:$A$782,$A110,СВЦЭМ!$B$39:$B$782,O$83)+'СЕТ СН'!$G$14+СВЦЭМ!$D$10+'СЕТ СН'!$G$6-'СЕТ СН'!$G$26</f>
        <v>1885.6670568300001</v>
      </c>
      <c r="P110" s="36">
        <f>SUMIFS(СВЦЭМ!$D$39:$D$782,СВЦЭМ!$A$39:$A$782,$A110,СВЦЭМ!$B$39:$B$782,P$83)+'СЕТ СН'!$G$14+СВЦЭМ!$D$10+'СЕТ СН'!$G$6-'СЕТ СН'!$G$26</f>
        <v>1893.0869101899998</v>
      </c>
      <c r="Q110" s="36">
        <f>SUMIFS(СВЦЭМ!$D$39:$D$782,СВЦЭМ!$A$39:$A$782,$A110,СВЦЭМ!$B$39:$B$782,Q$83)+'СЕТ СН'!$G$14+СВЦЭМ!$D$10+'СЕТ СН'!$G$6-'СЕТ СН'!$G$26</f>
        <v>1916.0860576099999</v>
      </c>
      <c r="R110" s="36">
        <f>SUMIFS(СВЦЭМ!$D$39:$D$782,СВЦЭМ!$A$39:$A$782,$A110,СВЦЭМ!$B$39:$B$782,R$83)+'СЕТ СН'!$G$14+СВЦЭМ!$D$10+'СЕТ СН'!$G$6-'СЕТ СН'!$G$26</f>
        <v>1918.6868460199998</v>
      </c>
      <c r="S110" s="36">
        <f>SUMIFS(СВЦЭМ!$D$39:$D$782,СВЦЭМ!$A$39:$A$782,$A110,СВЦЭМ!$B$39:$B$782,S$83)+'СЕТ СН'!$G$14+СВЦЭМ!$D$10+'СЕТ СН'!$G$6-'СЕТ СН'!$G$26</f>
        <v>1938.8384894800001</v>
      </c>
      <c r="T110" s="36">
        <f>SUMIFS(СВЦЭМ!$D$39:$D$782,СВЦЭМ!$A$39:$A$782,$A110,СВЦЭМ!$B$39:$B$782,T$83)+'СЕТ СН'!$G$14+СВЦЭМ!$D$10+'СЕТ СН'!$G$6-'СЕТ СН'!$G$26</f>
        <v>1937.99025553</v>
      </c>
      <c r="U110" s="36">
        <f>SUMIFS(СВЦЭМ!$D$39:$D$782,СВЦЭМ!$A$39:$A$782,$A110,СВЦЭМ!$B$39:$B$782,U$83)+'СЕТ СН'!$G$14+СВЦЭМ!$D$10+'СЕТ СН'!$G$6-'СЕТ СН'!$G$26</f>
        <v>1929.0444669100002</v>
      </c>
      <c r="V110" s="36">
        <f>SUMIFS(СВЦЭМ!$D$39:$D$782,СВЦЭМ!$A$39:$A$782,$A110,СВЦЭМ!$B$39:$B$782,V$83)+'СЕТ СН'!$G$14+СВЦЭМ!$D$10+'СЕТ СН'!$G$6-'СЕТ СН'!$G$26</f>
        <v>1894.4604773800002</v>
      </c>
      <c r="W110" s="36">
        <f>SUMIFS(СВЦЭМ!$D$39:$D$782,СВЦЭМ!$A$39:$A$782,$A110,СВЦЭМ!$B$39:$B$782,W$83)+'СЕТ СН'!$G$14+СВЦЭМ!$D$10+'СЕТ СН'!$G$6-'СЕТ СН'!$G$26</f>
        <v>1855.1335109800002</v>
      </c>
      <c r="X110" s="36">
        <f>SUMIFS(СВЦЭМ!$D$39:$D$782,СВЦЭМ!$A$39:$A$782,$A110,СВЦЭМ!$B$39:$B$782,X$83)+'СЕТ СН'!$G$14+СВЦЭМ!$D$10+'СЕТ СН'!$G$6-'СЕТ СН'!$G$26</f>
        <v>1901.39469177</v>
      </c>
      <c r="Y110" s="36">
        <f>SUMIFS(СВЦЭМ!$D$39:$D$782,СВЦЭМ!$A$39:$A$782,$A110,СВЦЭМ!$B$39:$B$782,Y$83)+'СЕТ СН'!$G$14+СВЦЭМ!$D$10+'СЕТ СН'!$G$6-'СЕТ СН'!$G$26</f>
        <v>1932.5845754799998</v>
      </c>
    </row>
    <row r="111" spans="1:25" ht="15.75" x14ac:dyDescent="0.2">
      <c r="A111" s="35">
        <f t="shared" si="2"/>
        <v>45440</v>
      </c>
      <c r="B111" s="36">
        <f>SUMIFS(СВЦЭМ!$D$39:$D$782,СВЦЭМ!$A$39:$A$782,$A111,СВЦЭМ!$B$39:$B$782,B$83)+'СЕТ СН'!$G$14+СВЦЭМ!$D$10+'СЕТ СН'!$G$6-'СЕТ СН'!$G$26</f>
        <v>2006.1834104499999</v>
      </c>
      <c r="C111" s="36">
        <f>SUMIFS(СВЦЭМ!$D$39:$D$782,СВЦЭМ!$A$39:$A$782,$A111,СВЦЭМ!$B$39:$B$782,C$83)+'СЕТ СН'!$G$14+СВЦЭМ!$D$10+'СЕТ СН'!$G$6-'СЕТ СН'!$G$26</f>
        <v>2063.0250097500002</v>
      </c>
      <c r="D111" s="36">
        <f>SUMIFS(СВЦЭМ!$D$39:$D$782,СВЦЭМ!$A$39:$A$782,$A111,СВЦЭМ!$B$39:$B$782,D$83)+'СЕТ СН'!$G$14+СВЦЭМ!$D$10+'СЕТ СН'!$G$6-'СЕТ СН'!$G$26</f>
        <v>2129.5438823200002</v>
      </c>
      <c r="E111" s="36">
        <f>SUMIFS(СВЦЭМ!$D$39:$D$782,СВЦЭМ!$A$39:$A$782,$A111,СВЦЭМ!$B$39:$B$782,E$83)+'СЕТ СН'!$G$14+СВЦЭМ!$D$10+'СЕТ СН'!$G$6-'СЕТ СН'!$G$26</f>
        <v>2129.5443792900001</v>
      </c>
      <c r="F111" s="36">
        <f>SUMIFS(СВЦЭМ!$D$39:$D$782,СВЦЭМ!$A$39:$A$782,$A111,СВЦЭМ!$B$39:$B$782,F$83)+'СЕТ СН'!$G$14+СВЦЭМ!$D$10+'СЕТ СН'!$G$6-'СЕТ СН'!$G$26</f>
        <v>2129.2548443199998</v>
      </c>
      <c r="G111" s="36">
        <f>SUMIFS(СВЦЭМ!$D$39:$D$782,СВЦЭМ!$A$39:$A$782,$A111,СВЦЭМ!$B$39:$B$782,G$83)+'СЕТ СН'!$G$14+СВЦЭМ!$D$10+'СЕТ СН'!$G$6-'СЕТ СН'!$G$26</f>
        <v>2114.7556995199998</v>
      </c>
      <c r="H111" s="36">
        <f>SUMIFS(СВЦЭМ!$D$39:$D$782,СВЦЭМ!$A$39:$A$782,$A111,СВЦЭМ!$B$39:$B$782,H$83)+'СЕТ СН'!$G$14+СВЦЭМ!$D$10+'СЕТ СН'!$G$6-'СЕТ СН'!$G$26</f>
        <v>2031.5702089299998</v>
      </c>
      <c r="I111" s="36">
        <f>SUMIFS(СВЦЭМ!$D$39:$D$782,СВЦЭМ!$A$39:$A$782,$A111,СВЦЭМ!$B$39:$B$782,I$83)+'СЕТ СН'!$G$14+СВЦЭМ!$D$10+'СЕТ СН'!$G$6-'СЕТ СН'!$G$26</f>
        <v>1946.6866068200002</v>
      </c>
      <c r="J111" s="36">
        <f>SUMIFS(СВЦЭМ!$D$39:$D$782,СВЦЭМ!$A$39:$A$782,$A111,СВЦЭМ!$B$39:$B$782,J$83)+'СЕТ СН'!$G$14+СВЦЭМ!$D$10+'СЕТ СН'!$G$6-'СЕТ СН'!$G$26</f>
        <v>1914.9732962600001</v>
      </c>
      <c r="K111" s="36">
        <f>SUMIFS(СВЦЭМ!$D$39:$D$782,СВЦЭМ!$A$39:$A$782,$A111,СВЦЭМ!$B$39:$B$782,K$83)+'СЕТ СН'!$G$14+СВЦЭМ!$D$10+'СЕТ СН'!$G$6-'СЕТ СН'!$G$26</f>
        <v>1905.2651056200002</v>
      </c>
      <c r="L111" s="36">
        <f>SUMIFS(СВЦЭМ!$D$39:$D$782,СВЦЭМ!$A$39:$A$782,$A111,СВЦЭМ!$B$39:$B$782,L$83)+'СЕТ СН'!$G$14+СВЦЭМ!$D$10+'СЕТ СН'!$G$6-'СЕТ СН'!$G$26</f>
        <v>1854.8524198300001</v>
      </c>
      <c r="M111" s="36">
        <f>SUMIFS(СВЦЭМ!$D$39:$D$782,СВЦЭМ!$A$39:$A$782,$A111,СВЦЭМ!$B$39:$B$782,M$83)+'СЕТ СН'!$G$14+СВЦЭМ!$D$10+'СЕТ СН'!$G$6-'СЕТ СН'!$G$26</f>
        <v>1869.7012649399999</v>
      </c>
      <c r="N111" s="36">
        <f>SUMIFS(СВЦЭМ!$D$39:$D$782,СВЦЭМ!$A$39:$A$782,$A111,СВЦЭМ!$B$39:$B$782,N$83)+'СЕТ СН'!$G$14+СВЦЭМ!$D$10+'СЕТ СН'!$G$6-'СЕТ СН'!$G$26</f>
        <v>1873.3939190000001</v>
      </c>
      <c r="O111" s="36">
        <f>SUMIFS(СВЦЭМ!$D$39:$D$782,СВЦЭМ!$A$39:$A$782,$A111,СВЦЭМ!$B$39:$B$782,O$83)+'СЕТ СН'!$G$14+СВЦЭМ!$D$10+'СЕТ СН'!$G$6-'СЕТ СН'!$G$26</f>
        <v>1879.3500091599999</v>
      </c>
      <c r="P111" s="36">
        <f>SUMIFS(СВЦЭМ!$D$39:$D$782,СВЦЭМ!$A$39:$A$782,$A111,СВЦЭМ!$B$39:$B$782,P$83)+'СЕТ СН'!$G$14+СВЦЭМ!$D$10+'СЕТ СН'!$G$6-'СЕТ СН'!$G$26</f>
        <v>1966.2923766200001</v>
      </c>
      <c r="Q111" s="36">
        <f>SUMIFS(СВЦЭМ!$D$39:$D$782,СВЦЭМ!$A$39:$A$782,$A111,СВЦЭМ!$B$39:$B$782,Q$83)+'СЕТ СН'!$G$14+СВЦЭМ!$D$10+'СЕТ СН'!$G$6-'СЕТ СН'!$G$26</f>
        <v>1974.8543366200001</v>
      </c>
      <c r="R111" s="36">
        <f>SUMIFS(СВЦЭМ!$D$39:$D$782,СВЦЭМ!$A$39:$A$782,$A111,СВЦЭМ!$B$39:$B$782,R$83)+'СЕТ СН'!$G$14+СВЦЭМ!$D$10+'СЕТ СН'!$G$6-'СЕТ СН'!$G$26</f>
        <v>1998.6347103100002</v>
      </c>
      <c r="S111" s="36">
        <f>SUMIFS(СВЦЭМ!$D$39:$D$782,СВЦЭМ!$A$39:$A$782,$A111,СВЦЭМ!$B$39:$B$782,S$83)+'СЕТ СН'!$G$14+СВЦЭМ!$D$10+'СЕТ СН'!$G$6-'СЕТ СН'!$G$26</f>
        <v>1972.3193521399999</v>
      </c>
      <c r="T111" s="36">
        <f>SUMIFS(СВЦЭМ!$D$39:$D$782,СВЦЭМ!$A$39:$A$782,$A111,СВЦЭМ!$B$39:$B$782,T$83)+'СЕТ СН'!$G$14+СВЦЭМ!$D$10+'СЕТ СН'!$G$6-'СЕТ СН'!$G$26</f>
        <v>1985.1516525699999</v>
      </c>
      <c r="U111" s="36">
        <f>SUMIFS(СВЦЭМ!$D$39:$D$782,СВЦЭМ!$A$39:$A$782,$A111,СВЦЭМ!$B$39:$B$782,U$83)+'СЕТ СН'!$G$14+СВЦЭМ!$D$10+'СЕТ СН'!$G$6-'СЕТ СН'!$G$26</f>
        <v>1928.87123539</v>
      </c>
      <c r="V111" s="36">
        <f>SUMIFS(СВЦЭМ!$D$39:$D$782,СВЦЭМ!$A$39:$A$782,$A111,СВЦЭМ!$B$39:$B$782,V$83)+'СЕТ СН'!$G$14+СВЦЭМ!$D$10+'СЕТ СН'!$G$6-'СЕТ СН'!$G$26</f>
        <v>1905.09424412</v>
      </c>
      <c r="W111" s="36">
        <f>SUMIFS(СВЦЭМ!$D$39:$D$782,СВЦЭМ!$A$39:$A$782,$A111,СВЦЭМ!$B$39:$B$782,W$83)+'СЕТ СН'!$G$14+СВЦЭМ!$D$10+'СЕТ СН'!$G$6-'СЕТ СН'!$G$26</f>
        <v>1867.5424299000001</v>
      </c>
      <c r="X111" s="36">
        <f>SUMIFS(СВЦЭМ!$D$39:$D$782,СВЦЭМ!$A$39:$A$782,$A111,СВЦЭМ!$B$39:$B$782,X$83)+'СЕТ СН'!$G$14+СВЦЭМ!$D$10+'СЕТ СН'!$G$6-'СЕТ СН'!$G$26</f>
        <v>1896.92765371</v>
      </c>
      <c r="Y111" s="36">
        <f>SUMIFS(СВЦЭМ!$D$39:$D$782,СВЦЭМ!$A$39:$A$782,$A111,СВЦЭМ!$B$39:$B$782,Y$83)+'СЕТ СН'!$G$14+СВЦЭМ!$D$10+'СЕТ СН'!$G$6-'СЕТ СН'!$G$26</f>
        <v>1907.5779458400002</v>
      </c>
    </row>
    <row r="112" spans="1:25" ht="15.75" x14ac:dyDescent="0.2">
      <c r="A112" s="35">
        <f t="shared" si="2"/>
        <v>45441</v>
      </c>
      <c r="B112" s="36">
        <f>SUMIFS(СВЦЭМ!$D$39:$D$782,СВЦЭМ!$A$39:$A$782,$A112,СВЦЭМ!$B$39:$B$782,B$83)+'СЕТ СН'!$G$14+СВЦЭМ!$D$10+'СЕТ СН'!$G$6-'СЕТ СН'!$G$26</f>
        <v>2080.3858910399999</v>
      </c>
      <c r="C112" s="36">
        <f>SUMIFS(СВЦЭМ!$D$39:$D$782,СВЦЭМ!$A$39:$A$782,$A112,СВЦЭМ!$B$39:$B$782,C$83)+'СЕТ СН'!$G$14+СВЦЭМ!$D$10+'СЕТ СН'!$G$6-'СЕТ СН'!$G$26</f>
        <v>2130.5608503799999</v>
      </c>
      <c r="D112" s="36">
        <f>SUMIFS(СВЦЭМ!$D$39:$D$782,СВЦЭМ!$A$39:$A$782,$A112,СВЦЭМ!$B$39:$B$782,D$83)+'СЕТ СН'!$G$14+СВЦЭМ!$D$10+'СЕТ СН'!$G$6-'СЕТ СН'!$G$26</f>
        <v>2206.1442443800001</v>
      </c>
      <c r="E112" s="36">
        <f>SUMIFS(СВЦЭМ!$D$39:$D$782,СВЦЭМ!$A$39:$A$782,$A112,СВЦЭМ!$B$39:$B$782,E$83)+'СЕТ СН'!$G$14+СВЦЭМ!$D$10+'СЕТ СН'!$G$6-'СЕТ СН'!$G$26</f>
        <v>2209.2028060500002</v>
      </c>
      <c r="F112" s="36">
        <f>SUMIFS(СВЦЭМ!$D$39:$D$782,СВЦЭМ!$A$39:$A$782,$A112,СВЦЭМ!$B$39:$B$782,F$83)+'СЕТ СН'!$G$14+СВЦЭМ!$D$10+'СЕТ СН'!$G$6-'СЕТ СН'!$G$26</f>
        <v>2212.2657200499998</v>
      </c>
      <c r="G112" s="36">
        <f>SUMIFS(СВЦЭМ!$D$39:$D$782,СВЦЭМ!$A$39:$A$782,$A112,СВЦЭМ!$B$39:$B$782,G$83)+'СЕТ СН'!$G$14+СВЦЭМ!$D$10+'СЕТ СН'!$G$6-'СЕТ СН'!$G$26</f>
        <v>2203.6670935299999</v>
      </c>
      <c r="H112" s="36">
        <f>SUMIFS(СВЦЭМ!$D$39:$D$782,СВЦЭМ!$A$39:$A$782,$A112,СВЦЭМ!$B$39:$B$782,H$83)+'СЕТ СН'!$G$14+СВЦЭМ!$D$10+'СЕТ СН'!$G$6-'СЕТ СН'!$G$26</f>
        <v>2125.4550712800001</v>
      </c>
      <c r="I112" s="36">
        <f>SUMIFS(СВЦЭМ!$D$39:$D$782,СВЦЭМ!$A$39:$A$782,$A112,СВЦЭМ!$B$39:$B$782,I$83)+'СЕТ СН'!$G$14+СВЦЭМ!$D$10+'СЕТ СН'!$G$6-'СЕТ СН'!$G$26</f>
        <v>2042.0650022499999</v>
      </c>
      <c r="J112" s="36">
        <f>SUMIFS(СВЦЭМ!$D$39:$D$782,СВЦЭМ!$A$39:$A$782,$A112,СВЦЭМ!$B$39:$B$782,J$83)+'СЕТ СН'!$G$14+СВЦЭМ!$D$10+'СЕТ СН'!$G$6-'СЕТ СН'!$G$26</f>
        <v>1950.4699387699998</v>
      </c>
      <c r="K112" s="36">
        <f>SUMIFS(СВЦЭМ!$D$39:$D$782,СВЦЭМ!$A$39:$A$782,$A112,СВЦЭМ!$B$39:$B$782,K$83)+'СЕТ СН'!$G$14+СВЦЭМ!$D$10+'СЕТ СН'!$G$6-'СЕТ СН'!$G$26</f>
        <v>1930.8698758400001</v>
      </c>
      <c r="L112" s="36">
        <f>SUMIFS(СВЦЭМ!$D$39:$D$782,СВЦЭМ!$A$39:$A$782,$A112,СВЦЭМ!$B$39:$B$782,L$83)+'СЕТ СН'!$G$14+СВЦЭМ!$D$10+'СЕТ СН'!$G$6-'СЕТ СН'!$G$26</f>
        <v>1893.0060526900002</v>
      </c>
      <c r="M112" s="36">
        <f>SUMIFS(СВЦЭМ!$D$39:$D$782,СВЦЭМ!$A$39:$A$782,$A112,СВЦЭМ!$B$39:$B$782,M$83)+'СЕТ СН'!$G$14+СВЦЭМ!$D$10+'СЕТ СН'!$G$6-'СЕТ СН'!$G$26</f>
        <v>1908.5219058900002</v>
      </c>
      <c r="N112" s="36">
        <f>SUMIFS(СВЦЭМ!$D$39:$D$782,СВЦЭМ!$A$39:$A$782,$A112,СВЦЭМ!$B$39:$B$782,N$83)+'СЕТ СН'!$G$14+СВЦЭМ!$D$10+'СЕТ СН'!$G$6-'СЕТ СН'!$G$26</f>
        <v>1931.3855414999998</v>
      </c>
      <c r="O112" s="36">
        <f>SUMIFS(СВЦЭМ!$D$39:$D$782,СВЦЭМ!$A$39:$A$782,$A112,СВЦЭМ!$B$39:$B$782,O$83)+'СЕТ СН'!$G$14+СВЦЭМ!$D$10+'СЕТ СН'!$G$6-'СЕТ СН'!$G$26</f>
        <v>1918.73963396</v>
      </c>
      <c r="P112" s="36">
        <f>SUMIFS(СВЦЭМ!$D$39:$D$782,СВЦЭМ!$A$39:$A$782,$A112,СВЦЭМ!$B$39:$B$782,P$83)+'СЕТ СН'!$G$14+СВЦЭМ!$D$10+'СЕТ СН'!$G$6-'СЕТ СН'!$G$26</f>
        <v>1924.38987017</v>
      </c>
      <c r="Q112" s="36">
        <f>SUMIFS(СВЦЭМ!$D$39:$D$782,СВЦЭМ!$A$39:$A$782,$A112,СВЦЭМ!$B$39:$B$782,Q$83)+'СЕТ СН'!$G$14+СВЦЭМ!$D$10+'СЕТ СН'!$G$6-'СЕТ СН'!$G$26</f>
        <v>1930.10232636</v>
      </c>
      <c r="R112" s="36">
        <f>SUMIFS(СВЦЭМ!$D$39:$D$782,СВЦЭМ!$A$39:$A$782,$A112,СВЦЭМ!$B$39:$B$782,R$83)+'СЕТ СН'!$G$14+СВЦЭМ!$D$10+'СЕТ СН'!$G$6-'СЕТ СН'!$G$26</f>
        <v>1930.0726317899998</v>
      </c>
      <c r="S112" s="36">
        <f>SUMIFS(СВЦЭМ!$D$39:$D$782,СВЦЭМ!$A$39:$A$782,$A112,СВЦЭМ!$B$39:$B$782,S$83)+'СЕТ СН'!$G$14+СВЦЭМ!$D$10+'СЕТ СН'!$G$6-'СЕТ СН'!$G$26</f>
        <v>1928.9210485099998</v>
      </c>
      <c r="T112" s="36">
        <f>SUMIFS(СВЦЭМ!$D$39:$D$782,СВЦЭМ!$A$39:$A$782,$A112,СВЦЭМ!$B$39:$B$782,T$83)+'СЕТ СН'!$G$14+СВЦЭМ!$D$10+'СЕТ СН'!$G$6-'СЕТ СН'!$G$26</f>
        <v>1922.1086561699999</v>
      </c>
      <c r="U112" s="36">
        <f>SUMIFS(СВЦЭМ!$D$39:$D$782,СВЦЭМ!$A$39:$A$782,$A112,СВЦЭМ!$B$39:$B$782,U$83)+'СЕТ СН'!$G$14+СВЦЭМ!$D$10+'СЕТ СН'!$G$6-'СЕТ СН'!$G$26</f>
        <v>1911.9024361699999</v>
      </c>
      <c r="V112" s="36">
        <f>SUMIFS(СВЦЭМ!$D$39:$D$782,СВЦЭМ!$A$39:$A$782,$A112,СВЦЭМ!$B$39:$B$782,V$83)+'СЕТ СН'!$G$14+СВЦЭМ!$D$10+'СЕТ СН'!$G$6-'СЕТ СН'!$G$26</f>
        <v>1918.7960591299998</v>
      </c>
      <c r="W112" s="36">
        <f>SUMIFS(СВЦЭМ!$D$39:$D$782,СВЦЭМ!$A$39:$A$782,$A112,СВЦЭМ!$B$39:$B$782,W$83)+'СЕТ СН'!$G$14+СВЦЭМ!$D$10+'СЕТ СН'!$G$6-'СЕТ СН'!$G$26</f>
        <v>1904.7984022199998</v>
      </c>
      <c r="X112" s="36">
        <f>SUMIFS(СВЦЭМ!$D$39:$D$782,СВЦЭМ!$A$39:$A$782,$A112,СВЦЭМ!$B$39:$B$782,X$83)+'СЕТ СН'!$G$14+СВЦЭМ!$D$10+'СЕТ СН'!$G$6-'СЕТ СН'!$G$26</f>
        <v>1937.2912254600001</v>
      </c>
      <c r="Y112" s="36">
        <f>SUMIFS(СВЦЭМ!$D$39:$D$782,СВЦЭМ!$A$39:$A$782,$A112,СВЦЭМ!$B$39:$B$782,Y$83)+'СЕТ СН'!$G$14+СВЦЭМ!$D$10+'СЕТ СН'!$G$6-'СЕТ СН'!$G$26</f>
        <v>1991.6657747499999</v>
      </c>
    </row>
    <row r="113" spans="1:27" ht="15.75" x14ac:dyDescent="0.2">
      <c r="A113" s="35">
        <f t="shared" si="2"/>
        <v>45442</v>
      </c>
      <c r="B113" s="36">
        <f>SUMIFS(СВЦЭМ!$D$39:$D$782,СВЦЭМ!$A$39:$A$782,$A113,СВЦЭМ!$B$39:$B$782,B$83)+'СЕТ СН'!$G$14+СВЦЭМ!$D$10+'СЕТ СН'!$G$6-'СЕТ СН'!$G$26</f>
        <v>1955.1735290299998</v>
      </c>
      <c r="C113" s="36">
        <f>SUMIFS(СВЦЭМ!$D$39:$D$782,СВЦЭМ!$A$39:$A$782,$A113,СВЦЭМ!$B$39:$B$782,C$83)+'СЕТ СН'!$G$14+СВЦЭМ!$D$10+'СЕТ СН'!$G$6-'СЕТ СН'!$G$26</f>
        <v>2033.7743989300002</v>
      </c>
      <c r="D113" s="36">
        <f>SUMIFS(СВЦЭМ!$D$39:$D$782,СВЦЭМ!$A$39:$A$782,$A113,СВЦЭМ!$B$39:$B$782,D$83)+'СЕТ СН'!$G$14+СВЦЭМ!$D$10+'СЕТ СН'!$G$6-'СЕТ СН'!$G$26</f>
        <v>2095.7503572400001</v>
      </c>
      <c r="E113" s="36">
        <f>SUMIFS(СВЦЭМ!$D$39:$D$782,СВЦЭМ!$A$39:$A$782,$A113,СВЦЭМ!$B$39:$B$782,E$83)+'СЕТ СН'!$G$14+СВЦЭМ!$D$10+'СЕТ СН'!$G$6-'СЕТ СН'!$G$26</f>
        <v>2096.9160508099999</v>
      </c>
      <c r="F113" s="36">
        <f>SUMIFS(СВЦЭМ!$D$39:$D$782,СВЦЭМ!$A$39:$A$782,$A113,СВЦЭМ!$B$39:$B$782,F$83)+'СЕТ СН'!$G$14+СВЦЭМ!$D$10+'СЕТ СН'!$G$6-'СЕТ СН'!$G$26</f>
        <v>2100.8244900700001</v>
      </c>
      <c r="G113" s="36">
        <f>SUMIFS(СВЦЭМ!$D$39:$D$782,СВЦЭМ!$A$39:$A$782,$A113,СВЦЭМ!$B$39:$B$782,G$83)+'СЕТ СН'!$G$14+СВЦЭМ!$D$10+'СЕТ СН'!$G$6-'СЕТ СН'!$G$26</f>
        <v>2104.2213943500001</v>
      </c>
      <c r="H113" s="36">
        <f>SUMIFS(СВЦЭМ!$D$39:$D$782,СВЦЭМ!$A$39:$A$782,$A113,СВЦЭМ!$B$39:$B$782,H$83)+'СЕТ СН'!$G$14+СВЦЭМ!$D$10+'СЕТ СН'!$G$6-'СЕТ СН'!$G$26</f>
        <v>2046.5564632699998</v>
      </c>
      <c r="I113" s="36">
        <f>SUMIFS(СВЦЭМ!$D$39:$D$782,СВЦЭМ!$A$39:$A$782,$A113,СВЦЭМ!$B$39:$B$782,I$83)+'СЕТ СН'!$G$14+СВЦЭМ!$D$10+'СЕТ СН'!$G$6-'СЕТ СН'!$G$26</f>
        <v>1991.88776134</v>
      </c>
      <c r="J113" s="36">
        <f>SUMIFS(СВЦЭМ!$D$39:$D$782,СВЦЭМ!$A$39:$A$782,$A113,СВЦЭМ!$B$39:$B$782,J$83)+'СЕТ СН'!$G$14+СВЦЭМ!$D$10+'СЕТ СН'!$G$6-'СЕТ СН'!$G$26</f>
        <v>1902.9014533999998</v>
      </c>
      <c r="K113" s="36">
        <f>SUMIFS(СВЦЭМ!$D$39:$D$782,СВЦЭМ!$A$39:$A$782,$A113,СВЦЭМ!$B$39:$B$782,K$83)+'СЕТ СН'!$G$14+СВЦЭМ!$D$10+'СЕТ СН'!$G$6-'СЕТ СН'!$G$26</f>
        <v>1869.5030568399998</v>
      </c>
      <c r="L113" s="36">
        <f>SUMIFS(СВЦЭМ!$D$39:$D$782,СВЦЭМ!$A$39:$A$782,$A113,СВЦЭМ!$B$39:$B$782,L$83)+'СЕТ СН'!$G$14+СВЦЭМ!$D$10+'СЕТ СН'!$G$6-'СЕТ СН'!$G$26</f>
        <v>1859.1937105799998</v>
      </c>
      <c r="M113" s="36">
        <f>SUMIFS(СВЦЭМ!$D$39:$D$782,СВЦЭМ!$A$39:$A$782,$A113,СВЦЭМ!$B$39:$B$782,M$83)+'СЕТ СН'!$G$14+СВЦЭМ!$D$10+'СЕТ СН'!$G$6-'СЕТ СН'!$G$26</f>
        <v>1860.8769368799999</v>
      </c>
      <c r="N113" s="36">
        <f>SUMIFS(СВЦЭМ!$D$39:$D$782,СВЦЭМ!$A$39:$A$782,$A113,СВЦЭМ!$B$39:$B$782,N$83)+'СЕТ СН'!$G$14+СВЦЭМ!$D$10+'СЕТ СН'!$G$6-'СЕТ СН'!$G$26</f>
        <v>1884.5093182400001</v>
      </c>
      <c r="O113" s="36">
        <f>SUMIFS(СВЦЭМ!$D$39:$D$782,СВЦЭМ!$A$39:$A$782,$A113,СВЦЭМ!$B$39:$B$782,O$83)+'СЕТ СН'!$G$14+СВЦЭМ!$D$10+'СЕТ СН'!$G$6-'СЕТ СН'!$G$26</f>
        <v>1897.04744209</v>
      </c>
      <c r="P113" s="36">
        <f>SUMIFS(СВЦЭМ!$D$39:$D$782,СВЦЭМ!$A$39:$A$782,$A113,СВЦЭМ!$B$39:$B$782,P$83)+'СЕТ СН'!$G$14+СВЦЭМ!$D$10+'СЕТ СН'!$G$6-'СЕТ СН'!$G$26</f>
        <v>1905.2164342999999</v>
      </c>
      <c r="Q113" s="36">
        <f>SUMIFS(СВЦЭМ!$D$39:$D$782,СВЦЭМ!$A$39:$A$782,$A113,СВЦЭМ!$B$39:$B$782,Q$83)+'СЕТ СН'!$G$14+СВЦЭМ!$D$10+'СЕТ СН'!$G$6-'СЕТ СН'!$G$26</f>
        <v>1917.80265796</v>
      </c>
      <c r="R113" s="36">
        <f>SUMIFS(СВЦЭМ!$D$39:$D$782,СВЦЭМ!$A$39:$A$782,$A113,СВЦЭМ!$B$39:$B$782,R$83)+'СЕТ СН'!$G$14+СВЦЭМ!$D$10+'СЕТ СН'!$G$6-'СЕТ СН'!$G$26</f>
        <v>1916.60390147</v>
      </c>
      <c r="S113" s="36">
        <f>SUMIFS(СВЦЭМ!$D$39:$D$782,СВЦЭМ!$A$39:$A$782,$A113,СВЦЭМ!$B$39:$B$782,S$83)+'СЕТ СН'!$G$14+СВЦЭМ!$D$10+'СЕТ СН'!$G$6-'СЕТ СН'!$G$26</f>
        <v>1896.5563825499999</v>
      </c>
      <c r="T113" s="36">
        <f>SUMIFS(СВЦЭМ!$D$39:$D$782,СВЦЭМ!$A$39:$A$782,$A113,СВЦЭМ!$B$39:$B$782,T$83)+'СЕТ СН'!$G$14+СВЦЭМ!$D$10+'СЕТ СН'!$G$6-'СЕТ СН'!$G$26</f>
        <v>1873.5577598599998</v>
      </c>
      <c r="U113" s="36">
        <f>SUMIFS(СВЦЭМ!$D$39:$D$782,СВЦЭМ!$A$39:$A$782,$A113,СВЦЭМ!$B$39:$B$782,U$83)+'СЕТ СН'!$G$14+СВЦЭМ!$D$10+'СЕТ СН'!$G$6-'СЕТ СН'!$G$26</f>
        <v>1873.5167726899999</v>
      </c>
      <c r="V113" s="36">
        <f>SUMIFS(СВЦЭМ!$D$39:$D$782,СВЦЭМ!$A$39:$A$782,$A113,СВЦЭМ!$B$39:$B$782,V$83)+'СЕТ СН'!$G$14+СВЦЭМ!$D$10+'СЕТ СН'!$G$6-'СЕТ СН'!$G$26</f>
        <v>1886.0681888200002</v>
      </c>
      <c r="W113" s="36">
        <f>SUMIFS(СВЦЭМ!$D$39:$D$782,СВЦЭМ!$A$39:$A$782,$A113,СВЦЭМ!$B$39:$B$782,W$83)+'СЕТ СН'!$G$14+СВЦЭМ!$D$10+'СЕТ СН'!$G$6-'СЕТ СН'!$G$26</f>
        <v>1854.7750841100001</v>
      </c>
      <c r="X113" s="36">
        <f>SUMIFS(СВЦЭМ!$D$39:$D$782,СВЦЭМ!$A$39:$A$782,$A113,СВЦЭМ!$B$39:$B$782,X$83)+'СЕТ СН'!$G$14+СВЦЭМ!$D$10+'СЕТ СН'!$G$6-'СЕТ СН'!$G$26</f>
        <v>1889.57252165</v>
      </c>
      <c r="Y113" s="36">
        <f>SUMIFS(СВЦЭМ!$D$39:$D$782,СВЦЭМ!$A$39:$A$782,$A113,СВЦЭМ!$B$39:$B$782,Y$83)+'СЕТ СН'!$G$14+СВЦЭМ!$D$10+'СЕТ СН'!$G$6-'СЕТ СН'!$G$26</f>
        <v>1967.10370973</v>
      </c>
    </row>
    <row r="114" spans="1:27" ht="15.75" x14ac:dyDescent="0.2">
      <c r="A114" s="35">
        <f t="shared" si="2"/>
        <v>45443</v>
      </c>
      <c r="B114" s="36">
        <f>SUMIFS(СВЦЭМ!$D$39:$D$782,СВЦЭМ!$A$39:$A$782,$A114,СВЦЭМ!$B$39:$B$782,B$83)+'СЕТ СН'!$G$14+СВЦЭМ!$D$10+'СЕТ СН'!$G$6-'СЕТ СН'!$G$26</f>
        <v>1956.0351282699999</v>
      </c>
      <c r="C114" s="36">
        <f>SUMIFS(СВЦЭМ!$D$39:$D$782,СВЦЭМ!$A$39:$A$782,$A114,СВЦЭМ!$B$39:$B$782,C$83)+'СЕТ СН'!$G$14+СВЦЭМ!$D$10+'СЕТ СН'!$G$6-'СЕТ СН'!$G$26</f>
        <v>2027.9733473199999</v>
      </c>
      <c r="D114" s="36">
        <f>SUMIFS(СВЦЭМ!$D$39:$D$782,СВЦЭМ!$A$39:$A$782,$A114,СВЦЭМ!$B$39:$B$782,D$83)+'СЕТ СН'!$G$14+СВЦЭМ!$D$10+'СЕТ СН'!$G$6-'СЕТ СН'!$G$26</f>
        <v>2064.0486245399998</v>
      </c>
      <c r="E114" s="36">
        <f>SUMIFS(СВЦЭМ!$D$39:$D$782,СВЦЭМ!$A$39:$A$782,$A114,СВЦЭМ!$B$39:$B$782,E$83)+'СЕТ СН'!$G$14+СВЦЭМ!$D$10+'СЕТ СН'!$G$6-'СЕТ СН'!$G$26</f>
        <v>2102.0692777300001</v>
      </c>
      <c r="F114" s="36">
        <f>SUMIFS(СВЦЭМ!$D$39:$D$782,СВЦЭМ!$A$39:$A$782,$A114,СВЦЭМ!$B$39:$B$782,F$83)+'СЕТ СН'!$G$14+СВЦЭМ!$D$10+'СЕТ СН'!$G$6-'СЕТ СН'!$G$26</f>
        <v>2124.1317727300002</v>
      </c>
      <c r="G114" s="36">
        <f>SUMIFS(СВЦЭМ!$D$39:$D$782,СВЦЭМ!$A$39:$A$782,$A114,СВЦЭМ!$B$39:$B$782,G$83)+'СЕТ СН'!$G$14+СВЦЭМ!$D$10+'СЕТ СН'!$G$6-'СЕТ СН'!$G$26</f>
        <v>2104.3235379500002</v>
      </c>
      <c r="H114" s="36">
        <f>SUMIFS(СВЦЭМ!$D$39:$D$782,СВЦЭМ!$A$39:$A$782,$A114,СВЦЭМ!$B$39:$B$782,H$83)+'СЕТ СН'!$G$14+СВЦЭМ!$D$10+'СЕТ СН'!$G$6-'СЕТ СН'!$G$26</f>
        <v>2025.3281686</v>
      </c>
      <c r="I114" s="36">
        <f>SUMIFS(СВЦЭМ!$D$39:$D$782,СВЦЭМ!$A$39:$A$782,$A114,СВЦЭМ!$B$39:$B$782,I$83)+'СЕТ СН'!$G$14+СВЦЭМ!$D$10+'СЕТ СН'!$G$6-'СЕТ СН'!$G$26</f>
        <v>2005.86296442</v>
      </c>
      <c r="J114" s="36">
        <f>SUMIFS(СВЦЭМ!$D$39:$D$782,СВЦЭМ!$A$39:$A$782,$A114,СВЦЭМ!$B$39:$B$782,J$83)+'СЕТ СН'!$G$14+СВЦЭМ!$D$10+'СЕТ СН'!$G$6-'СЕТ СН'!$G$26</f>
        <v>1948.2698078899998</v>
      </c>
      <c r="K114" s="36">
        <f>SUMIFS(СВЦЭМ!$D$39:$D$782,СВЦЭМ!$A$39:$A$782,$A114,СВЦЭМ!$B$39:$B$782,K$83)+'СЕТ СН'!$G$14+СВЦЭМ!$D$10+'СЕТ СН'!$G$6-'СЕТ СН'!$G$26</f>
        <v>1952.7423464600001</v>
      </c>
      <c r="L114" s="36">
        <f>SUMIFS(СВЦЭМ!$D$39:$D$782,СВЦЭМ!$A$39:$A$782,$A114,СВЦЭМ!$B$39:$B$782,L$83)+'СЕТ СН'!$G$14+СВЦЭМ!$D$10+'СЕТ СН'!$G$6-'СЕТ СН'!$G$26</f>
        <v>1925.86492352</v>
      </c>
      <c r="M114" s="36">
        <f>SUMIFS(СВЦЭМ!$D$39:$D$782,СВЦЭМ!$A$39:$A$782,$A114,СВЦЭМ!$B$39:$B$782,M$83)+'СЕТ СН'!$G$14+СВЦЭМ!$D$10+'СЕТ СН'!$G$6-'СЕТ СН'!$G$26</f>
        <v>1921.5000703699998</v>
      </c>
      <c r="N114" s="36">
        <f>SUMIFS(СВЦЭМ!$D$39:$D$782,СВЦЭМ!$A$39:$A$782,$A114,СВЦЭМ!$B$39:$B$782,N$83)+'СЕТ СН'!$G$14+СВЦЭМ!$D$10+'СЕТ СН'!$G$6-'СЕТ СН'!$G$26</f>
        <v>1940.7494098399998</v>
      </c>
      <c r="O114" s="36">
        <f>SUMIFS(СВЦЭМ!$D$39:$D$782,СВЦЭМ!$A$39:$A$782,$A114,СВЦЭМ!$B$39:$B$782,O$83)+'СЕТ СН'!$G$14+СВЦЭМ!$D$10+'СЕТ СН'!$G$6-'СЕТ СН'!$G$26</f>
        <v>1928.06549197</v>
      </c>
      <c r="P114" s="36">
        <f>SUMIFS(СВЦЭМ!$D$39:$D$782,СВЦЭМ!$A$39:$A$782,$A114,СВЦЭМ!$B$39:$B$782,P$83)+'СЕТ СН'!$G$14+СВЦЭМ!$D$10+'СЕТ СН'!$G$6-'СЕТ СН'!$G$26</f>
        <v>1931.6913525199998</v>
      </c>
      <c r="Q114" s="36">
        <f>SUMIFS(СВЦЭМ!$D$39:$D$782,СВЦЭМ!$A$39:$A$782,$A114,СВЦЭМ!$B$39:$B$782,Q$83)+'СЕТ СН'!$G$14+СВЦЭМ!$D$10+'СЕТ СН'!$G$6-'СЕТ СН'!$G$26</f>
        <v>1947.54630167</v>
      </c>
      <c r="R114" s="36">
        <f>SUMIFS(СВЦЭМ!$D$39:$D$782,СВЦЭМ!$A$39:$A$782,$A114,СВЦЭМ!$B$39:$B$782,R$83)+'СЕТ СН'!$G$14+СВЦЭМ!$D$10+'СЕТ СН'!$G$6-'СЕТ СН'!$G$26</f>
        <v>1948.0354674700002</v>
      </c>
      <c r="S114" s="36">
        <f>SUMIFS(СВЦЭМ!$D$39:$D$782,СВЦЭМ!$A$39:$A$782,$A114,СВЦЭМ!$B$39:$B$782,S$83)+'СЕТ СН'!$G$14+СВЦЭМ!$D$10+'СЕТ СН'!$G$6-'СЕТ СН'!$G$26</f>
        <v>1926.1290556099998</v>
      </c>
      <c r="T114" s="36">
        <f>SUMIFS(СВЦЭМ!$D$39:$D$782,СВЦЭМ!$A$39:$A$782,$A114,СВЦЭМ!$B$39:$B$782,T$83)+'СЕТ СН'!$G$14+СВЦЭМ!$D$10+'СЕТ СН'!$G$6-'СЕТ СН'!$G$26</f>
        <v>1884.4290352899998</v>
      </c>
      <c r="U114" s="36">
        <f>SUMIFS(СВЦЭМ!$D$39:$D$782,СВЦЭМ!$A$39:$A$782,$A114,СВЦЭМ!$B$39:$B$782,U$83)+'СЕТ СН'!$G$14+СВЦЭМ!$D$10+'СЕТ СН'!$G$6-'СЕТ СН'!$G$26</f>
        <v>1879.9454881500001</v>
      </c>
      <c r="V114" s="36">
        <f>SUMIFS(СВЦЭМ!$D$39:$D$782,СВЦЭМ!$A$39:$A$782,$A114,СВЦЭМ!$B$39:$B$782,V$83)+'СЕТ СН'!$G$14+СВЦЭМ!$D$10+'СЕТ СН'!$G$6-'СЕТ СН'!$G$26</f>
        <v>1891.0357429000001</v>
      </c>
      <c r="W114" s="36">
        <f>SUMIFS(СВЦЭМ!$D$39:$D$782,СВЦЭМ!$A$39:$A$782,$A114,СВЦЭМ!$B$39:$B$782,W$83)+'СЕТ СН'!$G$14+СВЦЭМ!$D$10+'СЕТ СН'!$G$6-'СЕТ СН'!$G$26</f>
        <v>1868.9781890999998</v>
      </c>
      <c r="X114" s="36">
        <f>SUMIFS(СВЦЭМ!$D$39:$D$782,СВЦЭМ!$A$39:$A$782,$A114,СВЦЭМ!$B$39:$B$782,X$83)+'СЕТ СН'!$G$14+СВЦЭМ!$D$10+'СЕТ СН'!$G$6-'СЕТ СН'!$G$26</f>
        <v>1899.4510470599998</v>
      </c>
      <c r="Y114" s="36">
        <f>SUMIFS(СВЦЭМ!$D$39:$D$782,СВЦЭМ!$A$39:$A$782,$A114,СВЦЭМ!$B$39:$B$782,Y$83)+'СЕТ СН'!$G$14+СВЦЭМ!$D$10+'СЕТ СН'!$G$6-'СЕТ СН'!$G$26</f>
        <v>1908.8288478899999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8"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9"/>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4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01.05.2024</v>
      </c>
      <c r="B120" s="36">
        <f>SUMIFS(СВЦЭМ!$D$39:$D$782,СВЦЭМ!$A$39:$A$782,$A120,СВЦЭМ!$B$39:$B$782,B$119)+'СЕТ СН'!$H$14+СВЦЭМ!$D$10+'СЕТ СН'!$H$6-'СЕТ СН'!$H$26</f>
        <v>2231.4566388200001</v>
      </c>
      <c r="C120" s="36">
        <f>SUMIFS(СВЦЭМ!$D$39:$D$782,СВЦЭМ!$A$39:$A$782,$A120,СВЦЭМ!$B$39:$B$782,C$119)+'СЕТ СН'!$H$14+СВЦЭМ!$D$10+'СЕТ СН'!$H$6-'СЕТ СН'!$H$26</f>
        <v>2276.5660095799999</v>
      </c>
      <c r="D120" s="36">
        <f>SUMIFS(СВЦЭМ!$D$39:$D$782,СВЦЭМ!$A$39:$A$782,$A120,СВЦЭМ!$B$39:$B$782,D$119)+'СЕТ СН'!$H$14+СВЦЭМ!$D$10+'СЕТ СН'!$H$6-'СЕТ СН'!$H$26</f>
        <v>2296.9789099099999</v>
      </c>
      <c r="E120" s="36">
        <f>SUMIFS(СВЦЭМ!$D$39:$D$782,СВЦЭМ!$A$39:$A$782,$A120,СВЦЭМ!$B$39:$B$782,E$119)+'СЕТ СН'!$H$14+СВЦЭМ!$D$10+'СЕТ СН'!$H$6-'СЕТ СН'!$H$26</f>
        <v>2306.0297933700003</v>
      </c>
      <c r="F120" s="36">
        <f>SUMIFS(СВЦЭМ!$D$39:$D$782,СВЦЭМ!$A$39:$A$782,$A120,СВЦЭМ!$B$39:$B$782,F$119)+'СЕТ СН'!$H$14+СВЦЭМ!$D$10+'СЕТ СН'!$H$6-'СЕТ СН'!$H$26</f>
        <v>2301.5438400799999</v>
      </c>
      <c r="G120" s="36">
        <f>SUMIFS(СВЦЭМ!$D$39:$D$782,СВЦЭМ!$A$39:$A$782,$A120,СВЦЭМ!$B$39:$B$782,G$119)+'СЕТ СН'!$H$14+СВЦЭМ!$D$10+'СЕТ СН'!$H$6-'СЕТ СН'!$H$26</f>
        <v>2290.2710723099999</v>
      </c>
      <c r="H120" s="36">
        <f>SUMIFS(СВЦЭМ!$D$39:$D$782,СВЦЭМ!$A$39:$A$782,$A120,СВЦЭМ!$B$39:$B$782,H$119)+'СЕТ СН'!$H$14+СВЦЭМ!$D$10+'СЕТ СН'!$H$6-'СЕТ СН'!$H$26</f>
        <v>2283.2352621499999</v>
      </c>
      <c r="I120" s="36">
        <f>SUMIFS(СВЦЭМ!$D$39:$D$782,СВЦЭМ!$A$39:$A$782,$A120,СВЦЭМ!$B$39:$B$782,I$119)+'СЕТ СН'!$H$14+СВЦЭМ!$D$10+'СЕТ СН'!$H$6-'СЕТ СН'!$H$26</f>
        <v>2245.7374166499999</v>
      </c>
      <c r="J120" s="36">
        <f>SUMIFS(СВЦЭМ!$D$39:$D$782,СВЦЭМ!$A$39:$A$782,$A120,СВЦЭМ!$B$39:$B$782,J$119)+'СЕТ СН'!$H$14+СВЦЭМ!$D$10+'СЕТ СН'!$H$6-'СЕТ СН'!$H$26</f>
        <v>2146.8682603400002</v>
      </c>
      <c r="K120" s="36">
        <f>SUMIFS(СВЦЭМ!$D$39:$D$782,СВЦЭМ!$A$39:$A$782,$A120,СВЦЭМ!$B$39:$B$782,K$119)+'СЕТ СН'!$H$14+СВЦЭМ!$D$10+'СЕТ СН'!$H$6-'СЕТ СН'!$H$26</f>
        <v>2075.63093024</v>
      </c>
      <c r="L120" s="36">
        <f>SUMIFS(СВЦЭМ!$D$39:$D$782,СВЦЭМ!$A$39:$A$782,$A120,СВЦЭМ!$B$39:$B$782,L$119)+'СЕТ СН'!$H$14+СВЦЭМ!$D$10+'СЕТ СН'!$H$6-'СЕТ СН'!$H$26</f>
        <v>2068.6841458600002</v>
      </c>
      <c r="M120" s="36">
        <f>SUMIFS(СВЦЭМ!$D$39:$D$782,СВЦЭМ!$A$39:$A$782,$A120,СВЦЭМ!$B$39:$B$782,M$119)+'СЕТ СН'!$H$14+СВЦЭМ!$D$10+'СЕТ СН'!$H$6-'СЕТ СН'!$H$26</f>
        <v>2073.3274209900001</v>
      </c>
      <c r="N120" s="36">
        <f>SUMIFS(СВЦЭМ!$D$39:$D$782,СВЦЭМ!$A$39:$A$782,$A120,СВЦЭМ!$B$39:$B$782,N$119)+'СЕТ СН'!$H$14+СВЦЭМ!$D$10+'СЕТ СН'!$H$6-'СЕТ СН'!$H$26</f>
        <v>2125.3127692200001</v>
      </c>
      <c r="O120" s="36">
        <f>SUMIFS(СВЦЭМ!$D$39:$D$782,СВЦЭМ!$A$39:$A$782,$A120,СВЦЭМ!$B$39:$B$782,O$119)+'СЕТ СН'!$H$14+СВЦЭМ!$D$10+'СЕТ СН'!$H$6-'СЕТ СН'!$H$26</f>
        <v>2148.0596798300003</v>
      </c>
      <c r="P120" s="36">
        <f>SUMIFS(СВЦЭМ!$D$39:$D$782,СВЦЭМ!$A$39:$A$782,$A120,СВЦЭМ!$B$39:$B$782,P$119)+'СЕТ СН'!$H$14+СВЦЭМ!$D$10+'СЕТ СН'!$H$6-'СЕТ СН'!$H$26</f>
        <v>2167.8788528200002</v>
      </c>
      <c r="Q120" s="36">
        <f>SUMIFS(СВЦЭМ!$D$39:$D$782,СВЦЭМ!$A$39:$A$782,$A120,СВЦЭМ!$B$39:$B$782,Q$119)+'СЕТ СН'!$H$14+СВЦЭМ!$D$10+'СЕТ СН'!$H$6-'СЕТ СН'!$H$26</f>
        <v>2187.6522362699998</v>
      </c>
      <c r="R120" s="36">
        <f>SUMIFS(СВЦЭМ!$D$39:$D$782,СВЦЭМ!$A$39:$A$782,$A120,СВЦЭМ!$B$39:$B$782,R$119)+'СЕТ СН'!$H$14+СВЦЭМ!$D$10+'СЕТ СН'!$H$6-'СЕТ СН'!$H$26</f>
        <v>2189.94969481</v>
      </c>
      <c r="S120" s="36">
        <f>SUMIFS(СВЦЭМ!$D$39:$D$782,СВЦЭМ!$A$39:$A$782,$A120,СВЦЭМ!$B$39:$B$782,S$119)+'СЕТ СН'!$H$14+СВЦЭМ!$D$10+'СЕТ СН'!$H$6-'СЕТ СН'!$H$26</f>
        <v>2175.0172694600001</v>
      </c>
      <c r="T120" s="36">
        <f>SUMIFS(СВЦЭМ!$D$39:$D$782,СВЦЭМ!$A$39:$A$782,$A120,СВЦЭМ!$B$39:$B$782,T$119)+'СЕТ СН'!$H$14+СВЦЭМ!$D$10+'СЕТ СН'!$H$6-'СЕТ СН'!$H$26</f>
        <v>2097.6711893700003</v>
      </c>
      <c r="U120" s="36">
        <f>SUMIFS(СВЦЭМ!$D$39:$D$782,СВЦЭМ!$A$39:$A$782,$A120,СВЦЭМ!$B$39:$B$782,U$119)+'СЕТ СН'!$H$14+СВЦЭМ!$D$10+'СЕТ СН'!$H$6-'СЕТ СН'!$H$26</f>
        <v>2070.39080001</v>
      </c>
      <c r="V120" s="36">
        <f>SUMIFS(СВЦЭМ!$D$39:$D$782,СВЦЭМ!$A$39:$A$782,$A120,СВЦЭМ!$B$39:$B$782,V$119)+'СЕТ СН'!$H$14+СВЦЭМ!$D$10+'СЕТ СН'!$H$6-'СЕТ СН'!$H$26</f>
        <v>2060.3611825899998</v>
      </c>
      <c r="W120" s="36">
        <f>SUMIFS(СВЦЭМ!$D$39:$D$782,СВЦЭМ!$A$39:$A$782,$A120,СВЦЭМ!$B$39:$B$782,W$119)+'СЕТ СН'!$H$14+СВЦЭМ!$D$10+'СЕТ СН'!$H$6-'СЕТ СН'!$H$26</f>
        <v>2056.7911790200001</v>
      </c>
      <c r="X120" s="36">
        <f>SUMIFS(СВЦЭМ!$D$39:$D$782,СВЦЭМ!$A$39:$A$782,$A120,СВЦЭМ!$B$39:$B$782,X$119)+'СЕТ СН'!$H$14+СВЦЭМ!$D$10+'СЕТ СН'!$H$6-'СЕТ СН'!$H$26</f>
        <v>2060.47320567</v>
      </c>
      <c r="Y120" s="36">
        <f>SUMIFS(СВЦЭМ!$D$39:$D$782,СВЦЭМ!$A$39:$A$782,$A120,СВЦЭМ!$B$39:$B$782,Y$119)+'СЕТ СН'!$H$14+СВЦЭМ!$D$10+'СЕТ СН'!$H$6-'СЕТ СН'!$H$26</f>
        <v>2056.9641186899999</v>
      </c>
      <c r="AA120" s="45"/>
    </row>
    <row r="121" spans="1:27" ht="15.75" x14ac:dyDescent="0.2">
      <c r="A121" s="35">
        <f>A120+1</f>
        <v>45414</v>
      </c>
      <c r="B121" s="36">
        <f>SUMIFS(СВЦЭМ!$D$39:$D$782,СВЦЭМ!$A$39:$A$782,$A121,СВЦЭМ!$B$39:$B$782,B$119)+'СЕТ СН'!$H$14+СВЦЭМ!$D$10+'СЕТ СН'!$H$6-'СЕТ СН'!$H$26</f>
        <v>2095.2806690400002</v>
      </c>
      <c r="C121" s="36">
        <f>SUMIFS(СВЦЭМ!$D$39:$D$782,СВЦЭМ!$A$39:$A$782,$A121,СВЦЭМ!$B$39:$B$782,C$119)+'СЕТ СН'!$H$14+СВЦЭМ!$D$10+'СЕТ СН'!$H$6-'СЕТ СН'!$H$26</f>
        <v>2148.1930453300001</v>
      </c>
      <c r="D121" s="36">
        <f>SUMIFS(СВЦЭМ!$D$39:$D$782,СВЦЭМ!$A$39:$A$782,$A121,СВЦЭМ!$B$39:$B$782,D$119)+'СЕТ СН'!$H$14+СВЦЭМ!$D$10+'СЕТ СН'!$H$6-'СЕТ СН'!$H$26</f>
        <v>2173.6625459400002</v>
      </c>
      <c r="E121" s="36">
        <f>SUMIFS(СВЦЭМ!$D$39:$D$782,СВЦЭМ!$A$39:$A$782,$A121,СВЦЭМ!$B$39:$B$782,E$119)+'СЕТ СН'!$H$14+СВЦЭМ!$D$10+'СЕТ СН'!$H$6-'СЕТ СН'!$H$26</f>
        <v>2184.5016712699999</v>
      </c>
      <c r="F121" s="36">
        <f>SUMIFS(СВЦЭМ!$D$39:$D$782,СВЦЭМ!$A$39:$A$782,$A121,СВЦЭМ!$B$39:$B$782,F$119)+'СЕТ СН'!$H$14+СВЦЭМ!$D$10+'СЕТ СН'!$H$6-'СЕТ СН'!$H$26</f>
        <v>2181.3088050400002</v>
      </c>
      <c r="G121" s="36">
        <f>SUMIFS(СВЦЭМ!$D$39:$D$782,СВЦЭМ!$A$39:$A$782,$A121,СВЦЭМ!$B$39:$B$782,G$119)+'СЕТ СН'!$H$14+СВЦЭМ!$D$10+'СЕТ СН'!$H$6-'СЕТ СН'!$H$26</f>
        <v>2164.1118783900001</v>
      </c>
      <c r="H121" s="36">
        <f>SUMIFS(СВЦЭМ!$D$39:$D$782,СВЦЭМ!$A$39:$A$782,$A121,СВЦЭМ!$B$39:$B$782,H$119)+'СЕТ СН'!$H$14+СВЦЭМ!$D$10+'СЕТ СН'!$H$6-'СЕТ СН'!$H$26</f>
        <v>2109.3512185</v>
      </c>
      <c r="I121" s="36">
        <f>SUMIFS(СВЦЭМ!$D$39:$D$782,СВЦЭМ!$A$39:$A$782,$A121,СВЦЭМ!$B$39:$B$782,I$119)+'СЕТ СН'!$H$14+СВЦЭМ!$D$10+'СЕТ СН'!$H$6-'СЕТ СН'!$H$26</f>
        <v>2034.6630532500001</v>
      </c>
      <c r="J121" s="36">
        <f>SUMIFS(СВЦЭМ!$D$39:$D$782,СВЦЭМ!$A$39:$A$782,$A121,СВЦЭМ!$B$39:$B$782,J$119)+'СЕТ СН'!$H$14+СВЦЭМ!$D$10+'СЕТ СН'!$H$6-'СЕТ СН'!$H$26</f>
        <v>1981.6944876099999</v>
      </c>
      <c r="K121" s="36">
        <f>SUMIFS(СВЦЭМ!$D$39:$D$782,СВЦЭМ!$A$39:$A$782,$A121,СВЦЭМ!$B$39:$B$782,K$119)+'СЕТ СН'!$H$14+СВЦЭМ!$D$10+'СЕТ СН'!$H$6-'СЕТ СН'!$H$26</f>
        <v>1954.35997359</v>
      </c>
      <c r="L121" s="36">
        <f>SUMIFS(СВЦЭМ!$D$39:$D$782,СВЦЭМ!$A$39:$A$782,$A121,СВЦЭМ!$B$39:$B$782,L$119)+'СЕТ СН'!$H$14+СВЦЭМ!$D$10+'СЕТ СН'!$H$6-'СЕТ СН'!$H$26</f>
        <v>1960.10100663</v>
      </c>
      <c r="M121" s="36">
        <f>SUMIFS(СВЦЭМ!$D$39:$D$782,СВЦЭМ!$A$39:$A$782,$A121,СВЦЭМ!$B$39:$B$782,M$119)+'СЕТ СН'!$H$14+СВЦЭМ!$D$10+'СЕТ СН'!$H$6-'СЕТ СН'!$H$26</f>
        <v>1979.9010647600001</v>
      </c>
      <c r="N121" s="36">
        <f>SUMIFS(СВЦЭМ!$D$39:$D$782,СВЦЭМ!$A$39:$A$782,$A121,СВЦЭМ!$B$39:$B$782,N$119)+'СЕТ СН'!$H$14+СВЦЭМ!$D$10+'СЕТ СН'!$H$6-'СЕТ СН'!$H$26</f>
        <v>2002.38980406</v>
      </c>
      <c r="O121" s="36">
        <f>SUMIFS(СВЦЭМ!$D$39:$D$782,СВЦЭМ!$A$39:$A$782,$A121,СВЦЭМ!$B$39:$B$782,O$119)+'СЕТ СН'!$H$14+СВЦЭМ!$D$10+'СЕТ СН'!$H$6-'СЕТ СН'!$H$26</f>
        <v>2000.89703141</v>
      </c>
      <c r="P121" s="36">
        <f>SUMIFS(СВЦЭМ!$D$39:$D$782,СВЦЭМ!$A$39:$A$782,$A121,СВЦЭМ!$B$39:$B$782,P$119)+'СЕТ СН'!$H$14+СВЦЭМ!$D$10+'СЕТ СН'!$H$6-'СЕТ СН'!$H$26</f>
        <v>2013.2256092699999</v>
      </c>
      <c r="Q121" s="36">
        <f>SUMIFS(СВЦЭМ!$D$39:$D$782,СВЦЭМ!$A$39:$A$782,$A121,СВЦЭМ!$B$39:$B$782,Q$119)+'СЕТ СН'!$H$14+СВЦЭМ!$D$10+'СЕТ СН'!$H$6-'СЕТ СН'!$H$26</f>
        <v>2033.89219469</v>
      </c>
      <c r="R121" s="36">
        <f>SUMIFS(СВЦЭМ!$D$39:$D$782,СВЦЭМ!$A$39:$A$782,$A121,СВЦЭМ!$B$39:$B$782,R$119)+'СЕТ СН'!$H$14+СВЦЭМ!$D$10+'СЕТ СН'!$H$6-'СЕТ СН'!$H$26</f>
        <v>2037.72283004</v>
      </c>
      <c r="S121" s="36">
        <f>SUMIFS(СВЦЭМ!$D$39:$D$782,СВЦЭМ!$A$39:$A$782,$A121,СВЦЭМ!$B$39:$B$782,S$119)+'СЕТ СН'!$H$14+СВЦЭМ!$D$10+'СЕТ СН'!$H$6-'СЕТ СН'!$H$26</f>
        <v>2037.53395563</v>
      </c>
      <c r="T121" s="36">
        <f>SUMIFS(СВЦЭМ!$D$39:$D$782,СВЦЭМ!$A$39:$A$782,$A121,СВЦЭМ!$B$39:$B$782,T$119)+'СЕТ СН'!$H$14+СВЦЭМ!$D$10+'СЕТ СН'!$H$6-'СЕТ СН'!$H$26</f>
        <v>2010.13438204</v>
      </c>
      <c r="U121" s="36">
        <f>SUMIFS(СВЦЭМ!$D$39:$D$782,СВЦЭМ!$A$39:$A$782,$A121,СВЦЭМ!$B$39:$B$782,U$119)+'СЕТ СН'!$H$14+СВЦЭМ!$D$10+'СЕТ СН'!$H$6-'СЕТ СН'!$H$26</f>
        <v>1980.7835304800001</v>
      </c>
      <c r="V121" s="36">
        <f>SUMIFS(СВЦЭМ!$D$39:$D$782,СВЦЭМ!$A$39:$A$782,$A121,СВЦЭМ!$B$39:$B$782,V$119)+'СЕТ СН'!$H$14+СВЦЭМ!$D$10+'СЕТ СН'!$H$6-'СЕТ СН'!$H$26</f>
        <v>1931.7386661099999</v>
      </c>
      <c r="W121" s="36">
        <f>SUMIFS(СВЦЭМ!$D$39:$D$782,СВЦЭМ!$A$39:$A$782,$A121,СВЦЭМ!$B$39:$B$782,W$119)+'СЕТ СН'!$H$14+СВЦЭМ!$D$10+'СЕТ СН'!$H$6-'СЕТ СН'!$H$26</f>
        <v>1927.9086921600001</v>
      </c>
      <c r="X121" s="36">
        <f>SUMIFS(СВЦЭМ!$D$39:$D$782,СВЦЭМ!$A$39:$A$782,$A121,СВЦЭМ!$B$39:$B$782,X$119)+'СЕТ СН'!$H$14+СВЦЭМ!$D$10+'СЕТ СН'!$H$6-'СЕТ СН'!$H$26</f>
        <v>1982.1963395600001</v>
      </c>
      <c r="Y121" s="36">
        <f>SUMIFS(СВЦЭМ!$D$39:$D$782,СВЦЭМ!$A$39:$A$782,$A121,СВЦЭМ!$B$39:$B$782,Y$119)+'СЕТ СН'!$H$14+СВЦЭМ!$D$10+'СЕТ СН'!$H$6-'СЕТ СН'!$H$26</f>
        <v>2122.8188307600003</v>
      </c>
    </row>
    <row r="122" spans="1:27" ht="15.75" x14ac:dyDescent="0.2">
      <c r="A122" s="35">
        <f t="shared" ref="A122:A150" si="3">A121+1</f>
        <v>45415</v>
      </c>
      <c r="B122" s="36">
        <f>SUMIFS(СВЦЭМ!$D$39:$D$782,СВЦЭМ!$A$39:$A$782,$A122,СВЦЭМ!$B$39:$B$782,B$119)+'СЕТ СН'!$H$14+СВЦЭМ!$D$10+'СЕТ СН'!$H$6-'СЕТ СН'!$H$26</f>
        <v>2214.1260624799997</v>
      </c>
      <c r="C122" s="36">
        <f>SUMIFS(СВЦЭМ!$D$39:$D$782,СВЦЭМ!$A$39:$A$782,$A122,СВЦЭМ!$B$39:$B$782,C$119)+'СЕТ СН'!$H$14+СВЦЭМ!$D$10+'СЕТ СН'!$H$6-'СЕТ СН'!$H$26</f>
        <v>2260.3314161500002</v>
      </c>
      <c r="D122" s="36">
        <f>SUMIFS(СВЦЭМ!$D$39:$D$782,СВЦЭМ!$A$39:$A$782,$A122,СВЦЭМ!$B$39:$B$782,D$119)+'СЕТ СН'!$H$14+СВЦЭМ!$D$10+'СЕТ СН'!$H$6-'СЕТ СН'!$H$26</f>
        <v>2287.00797719</v>
      </c>
      <c r="E122" s="36">
        <f>SUMIFS(СВЦЭМ!$D$39:$D$782,СВЦЭМ!$A$39:$A$782,$A122,СВЦЭМ!$B$39:$B$782,E$119)+'СЕТ СН'!$H$14+СВЦЭМ!$D$10+'СЕТ СН'!$H$6-'СЕТ СН'!$H$26</f>
        <v>2307.8815752400001</v>
      </c>
      <c r="F122" s="36">
        <f>SUMIFS(СВЦЭМ!$D$39:$D$782,СВЦЭМ!$A$39:$A$782,$A122,СВЦЭМ!$B$39:$B$782,F$119)+'СЕТ СН'!$H$14+СВЦЭМ!$D$10+'СЕТ СН'!$H$6-'СЕТ СН'!$H$26</f>
        <v>2301.8615787700001</v>
      </c>
      <c r="G122" s="36">
        <f>SUMIFS(СВЦЭМ!$D$39:$D$782,СВЦЭМ!$A$39:$A$782,$A122,СВЦЭМ!$B$39:$B$782,G$119)+'СЕТ СН'!$H$14+СВЦЭМ!$D$10+'СЕТ СН'!$H$6-'СЕТ СН'!$H$26</f>
        <v>2290.1598443600001</v>
      </c>
      <c r="H122" s="36">
        <f>SUMIFS(СВЦЭМ!$D$39:$D$782,СВЦЭМ!$A$39:$A$782,$A122,СВЦЭМ!$B$39:$B$782,H$119)+'СЕТ СН'!$H$14+СВЦЭМ!$D$10+'СЕТ СН'!$H$6-'СЕТ СН'!$H$26</f>
        <v>2216.9005395100003</v>
      </c>
      <c r="I122" s="36">
        <f>SUMIFS(СВЦЭМ!$D$39:$D$782,СВЦЭМ!$A$39:$A$782,$A122,СВЦЭМ!$B$39:$B$782,I$119)+'СЕТ СН'!$H$14+СВЦЭМ!$D$10+'СЕТ СН'!$H$6-'СЕТ СН'!$H$26</f>
        <v>2127.96561049</v>
      </c>
      <c r="J122" s="36">
        <f>SUMIFS(СВЦЭМ!$D$39:$D$782,СВЦЭМ!$A$39:$A$782,$A122,СВЦЭМ!$B$39:$B$782,J$119)+'СЕТ СН'!$H$14+СВЦЭМ!$D$10+'СЕТ СН'!$H$6-'СЕТ СН'!$H$26</f>
        <v>2074.9337885599998</v>
      </c>
      <c r="K122" s="36">
        <f>SUMIFS(СВЦЭМ!$D$39:$D$782,СВЦЭМ!$A$39:$A$782,$A122,СВЦЭМ!$B$39:$B$782,K$119)+'СЕТ СН'!$H$14+СВЦЭМ!$D$10+'СЕТ СН'!$H$6-'СЕТ СН'!$H$26</f>
        <v>2059.8406722700001</v>
      </c>
      <c r="L122" s="36">
        <f>SUMIFS(СВЦЭМ!$D$39:$D$782,СВЦЭМ!$A$39:$A$782,$A122,СВЦЭМ!$B$39:$B$782,L$119)+'СЕТ СН'!$H$14+СВЦЭМ!$D$10+'СЕТ СН'!$H$6-'СЕТ СН'!$H$26</f>
        <v>2048.3770103799998</v>
      </c>
      <c r="M122" s="36">
        <f>SUMIFS(СВЦЭМ!$D$39:$D$782,СВЦЭМ!$A$39:$A$782,$A122,СВЦЭМ!$B$39:$B$782,M$119)+'СЕТ СН'!$H$14+СВЦЭМ!$D$10+'СЕТ СН'!$H$6-'СЕТ СН'!$H$26</f>
        <v>2059.6786485100001</v>
      </c>
      <c r="N122" s="36">
        <f>SUMIFS(СВЦЭМ!$D$39:$D$782,СВЦЭМ!$A$39:$A$782,$A122,СВЦЭМ!$B$39:$B$782,N$119)+'СЕТ СН'!$H$14+СВЦЭМ!$D$10+'СЕТ СН'!$H$6-'СЕТ СН'!$H$26</f>
        <v>2024.39332266</v>
      </c>
      <c r="O122" s="36">
        <f>SUMIFS(СВЦЭМ!$D$39:$D$782,СВЦЭМ!$A$39:$A$782,$A122,СВЦЭМ!$B$39:$B$782,O$119)+'СЕТ СН'!$H$14+СВЦЭМ!$D$10+'СЕТ СН'!$H$6-'СЕТ СН'!$H$26</f>
        <v>2023.4333313499999</v>
      </c>
      <c r="P122" s="36">
        <f>SUMIFS(СВЦЭМ!$D$39:$D$782,СВЦЭМ!$A$39:$A$782,$A122,СВЦЭМ!$B$39:$B$782,P$119)+'СЕТ СН'!$H$14+СВЦЭМ!$D$10+'СЕТ СН'!$H$6-'СЕТ СН'!$H$26</f>
        <v>2075.6279043300001</v>
      </c>
      <c r="Q122" s="36">
        <f>SUMIFS(СВЦЭМ!$D$39:$D$782,СВЦЭМ!$A$39:$A$782,$A122,СВЦЭМ!$B$39:$B$782,Q$119)+'СЕТ СН'!$H$14+СВЦЭМ!$D$10+'СЕТ СН'!$H$6-'СЕТ СН'!$H$26</f>
        <v>2095.1711090199997</v>
      </c>
      <c r="R122" s="36">
        <f>SUMIFS(СВЦЭМ!$D$39:$D$782,СВЦЭМ!$A$39:$A$782,$A122,СВЦЭМ!$B$39:$B$782,R$119)+'СЕТ СН'!$H$14+СВЦЭМ!$D$10+'СЕТ СН'!$H$6-'СЕТ СН'!$H$26</f>
        <v>2114.1764730599998</v>
      </c>
      <c r="S122" s="36">
        <f>SUMIFS(СВЦЭМ!$D$39:$D$782,СВЦЭМ!$A$39:$A$782,$A122,СВЦЭМ!$B$39:$B$782,S$119)+'СЕТ СН'!$H$14+СВЦЭМ!$D$10+'СЕТ СН'!$H$6-'СЕТ СН'!$H$26</f>
        <v>2094.6639107199999</v>
      </c>
      <c r="T122" s="36">
        <f>SUMIFS(СВЦЭМ!$D$39:$D$782,СВЦЭМ!$A$39:$A$782,$A122,СВЦЭМ!$B$39:$B$782,T$119)+'СЕТ СН'!$H$14+СВЦЭМ!$D$10+'СЕТ СН'!$H$6-'СЕТ СН'!$H$26</f>
        <v>2074.8706207200003</v>
      </c>
      <c r="U122" s="36">
        <f>SUMIFS(СВЦЭМ!$D$39:$D$782,СВЦЭМ!$A$39:$A$782,$A122,СВЦЭМ!$B$39:$B$782,U$119)+'СЕТ СН'!$H$14+СВЦЭМ!$D$10+'СЕТ СН'!$H$6-'СЕТ СН'!$H$26</f>
        <v>2060.9180268499999</v>
      </c>
      <c r="V122" s="36">
        <f>SUMIFS(СВЦЭМ!$D$39:$D$782,СВЦЭМ!$A$39:$A$782,$A122,СВЦЭМ!$B$39:$B$782,V$119)+'СЕТ СН'!$H$14+СВЦЭМ!$D$10+'СЕТ СН'!$H$6-'СЕТ СН'!$H$26</f>
        <v>2041.9839144299999</v>
      </c>
      <c r="W122" s="36">
        <f>SUMIFS(СВЦЭМ!$D$39:$D$782,СВЦЭМ!$A$39:$A$782,$A122,СВЦЭМ!$B$39:$B$782,W$119)+'СЕТ СН'!$H$14+СВЦЭМ!$D$10+'СЕТ СН'!$H$6-'СЕТ СН'!$H$26</f>
        <v>2026.88029678</v>
      </c>
      <c r="X122" s="36">
        <f>SUMIFS(СВЦЭМ!$D$39:$D$782,СВЦЭМ!$A$39:$A$782,$A122,СВЦЭМ!$B$39:$B$782,X$119)+'СЕТ СН'!$H$14+СВЦЭМ!$D$10+'СЕТ СН'!$H$6-'СЕТ СН'!$H$26</f>
        <v>2068.9500815900001</v>
      </c>
      <c r="Y122" s="36">
        <f>SUMIFS(СВЦЭМ!$D$39:$D$782,СВЦЭМ!$A$39:$A$782,$A122,СВЦЭМ!$B$39:$B$782,Y$119)+'СЕТ СН'!$H$14+СВЦЭМ!$D$10+'СЕТ СН'!$H$6-'СЕТ СН'!$H$26</f>
        <v>2144.9908953300001</v>
      </c>
    </row>
    <row r="123" spans="1:27" ht="15.75" x14ac:dyDescent="0.2">
      <c r="A123" s="35">
        <f t="shared" si="3"/>
        <v>45416</v>
      </c>
      <c r="B123" s="36">
        <f>SUMIFS(СВЦЭМ!$D$39:$D$782,СВЦЭМ!$A$39:$A$782,$A123,СВЦЭМ!$B$39:$B$782,B$119)+'СЕТ СН'!$H$14+СВЦЭМ!$D$10+'СЕТ СН'!$H$6-'СЕТ СН'!$H$26</f>
        <v>2142.3857509600002</v>
      </c>
      <c r="C123" s="36">
        <f>SUMIFS(СВЦЭМ!$D$39:$D$782,СВЦЭМ!$A$39:$A$782,$A123,СВЦЭМ!$B$39:$B$782,C$119)+'СЕТ СН'!$H$14+СВЦЭМ!$D$10+'СЕТ СН'!$H$6-'СЕТ СН'!$H$26</f>
        <v>2163.9627595699999</v>
      </c>
      <c r="D123" s="36">
        <f>SUMIFS(СВЦЭМ!$D$39:$D$782,СВЦЭМ!$A$39:$A$782,$A123,СВЦЭМ!$B$39:$B$782,D$119)+'СЕТ СН'!$H$14+СВЦЭМ!$D$10+'СЕТ СН'!$H$6-'СЕТ СН'!$H$26</f>
        <v>2199.8655099400003</v>
      </c>
      <c r="E123" s="36">
        <f>SUMIFS(СВЦЭМ!$D$39:$D$782,СВЦЭМ!$A$39:$A$782,$A123,СВЦЭМ!$B$39:$B$782,E$119)+'СЕТ СН'!$H$14+СВЦЭМ!$D$10+'СЕТ СН'!$H$6-'СЕТ СН'!$H$26</f>
        <v>2227.97459415</v>
      </c>
      <c r="F123" s="36">
        <f>SUMIFS(СВЦЭМ!$D$39:$D$782,СВЦЭМ!$A$39:$A$782,$A123,СВЦЭМ!$B$39:$B$782,F$119)+'СЕТ СН'!$H$14+СВЦЭМ!$D$10+'СЕТ СН'!$H$6-'СЕТ СН'!$H$26</f>
        <v>2253.5238377699998</v>
      </c>
      <c r="G123" s="36">
        <f>SUMIFS(СВЦЭМ!$D$39:$D$782,СВЦЭМ!$A$39:$A$782,$A123,СВЦЭМ!$B$39:$B$782,G$119)+'СЕТ СН'!$H$14+СВЦЭМ!$D$10+'СЕТ СН'!$H$6-'СЕТ СН'!$H$26</f>
        <v>2242.9823267700003</v>
      </c>
      <c r="H123" s="36">
        <f>SUMIFS(СВЦЭМ!$D$39:$D$782,СВЦЭМ!$A$39:$A$782,$A123,СВЦЭМ!$B$39:$B$782,H$119)+'СЕТ СН'!$H$14+СВЦЭМ!$D$10+'СЕТ СН'!$H$6-'СЕТ СН'!$H$26</f>
        <v>2123.00976782</v>
      </c>
      <c r="I123" s="36">
        <f>SUMIFS(СВЦЭМ!$D$39:$D$782,СВЦЭМ!$A$39:$A$782,$A123,СВЦЭМ!$B$39:$B$782,I$119)+'СЕТ СН'!$H$14+СВЦЭМ!$D$10+'СЕТ СН'!$H$6-'СЕТ СН'!$H$26</f>
        <v>2070.2852441099999</v>
      </c>
      <c r="J123" s="36">
        <f>SUMIFS(СВЦЭМ!$D$39:$D$782,СВЦЭМ!$A$39:$A$782,$A123,СВЦЭМ!$B$39:$B$782,J$119)+'СЕТ СН'!$H$14+СВЦЭМ!$D$10+'СЕТ СН'!$H$6-'СЕТ СН'!$H$26</f>
        <v>1996.3437454699999</v>
      </c>
      <c r="K123" s="36">
        <f>SUMIFS(СВЦЭМ!$D$39:$D$782,СВЦЭМ!$A$39:$A$782,$A123,СВЦЭМ!$B$39:$B$782,K$119)+'СЕТ СН'!$H$14+СВЦЭМ!$D$10+'СЕТ СН'!$H$6-'СЕТ СН'!$H$26</f>
        <v>1961.9010154</v>
      </c>
      <c r="L123" s="36">
        <f>SUMIFS(СВЦЭМ!$D$39:$D$782,СВЦЭМ!$A$39:$A$782,$A123,СВЦЭМ!$B$39:$B$782,L$119)+'СЕТ СН'!$H$14+СВЦЭМ!$D$10+'СЕТ СН'!$H$6-'СЕТ СН'!$H$26</f>
        <v>1904.05166605</v>
      </c>
      <c r="M123" s="36">
        <f>SUMIFS(СВЦЭМ!$D$39:$D$782,СВЦЭМ!$A$39:$A$782,$A123,СВЦЭМ!$B$39:$B$782,M$119)+'СЕТ СН'!$H$14+СВЦЭМ!$D$10+'СЕТ СН'!$H$6-'СЕТ СН'!$H$26</f>
        <v>1904.10041019</v>
      </c>
      <c r="N123" s="36">
        <f>SUMIFS(СВЦЭМ!$D$39:$D$782,СВЦЭМ!$A$39:$A$782,$A123,СВЦЭМ!$B$39:$B$782,N$119)+'СЕТ СН'!$H$14+СВЦЭМ!$D$10+'СЕТ СН'!$H$6-'СЕТ СН'!$H$26</f>
        <v>1921.1063701200001</v>
      </c>
      <c r="O123" s="36">
        <f>SUMIFS(СВЦЭМ!$D$39:$D$782,СВЦЭМ!$A$39:$A$782,$A123,СВЦЭМ!$B$39:$B$782,O$119)+'СЕТ СН'!$H$14+СВЦЭМ!$D$10+'СЕТ СН'!$H$6-'СЕТ СН'!$H$26</f>
        <v>1934.9608375400001</v>
      </c>
      <c r="P123" s="36">
        <f>SUMIFS(СВЦЭМ!$D$39:$D$782,СВЦЭМ!$A$39:$A$782,$A123,СВЦЭМ!$B$39:$B$782,P$119)+'СЕТ СН'!$H$14+СВЦЭМ!$D$10+'СЕТ СН'!$H$6-'СЕТ СН'!$H$26</f>
        <v>1951.0182841599999</v>
      </c>
      <c r="Q123" s="36">
        <f>SUMIFS(СВЦЭМ!$D$39:$D$782,СВЦЭМ!$A$39:$A$782,$A123,СВЦЭМ!$B$39:$B$782,Q$119)+'СЕТ СН'!$H$14+СВЦЭМ!$D$10+'СЕТ СН'!$H$6-'СЕТ СН'!$H$26</f>
        <v>1964.68736001</v>
      </c>
      <c r="R123" s="36">
        <f>SUMIFS(СВЦЭМ!$D$39:$D$782,СВЦЭМ!$A$39:$A$782,$A123,СВЦЭМ!$B$39:$B$782,R$119)+'СЕТ СН'!$H$14+СВЦЭМ!$D$10+'СЕТ СН'!$H$6-'СЕТ СН'!$H$26</f>
        <v>1973.98172084</v>
      </c>
      <c r="S123" s="36">
        <f>SUMIFS(СВЦЭМ!$D$39:$D$782,СВЦЭМ!$A$39:$A$782,$A123,СВЦЭМ!$B$39:$B$782,S$119)+'СЕТ СН'!$H$14+СВЦЭМ!$D$10+'СЕТ СН'!$H$6-'СЕТ СН'!$H$26</f>
        <v>1962.40525957</v>
      </c>
      <c r="T123" s="36">
        <f>SUMIFS(СВЦЭМ!$D$39:$D$782,СВЦЭМ!$A$39:$A$782,$A123,СВЦЭМ!$B$39:$B$782,T$119)+'СЕТ СН'!$H$14+СВЦЭМ!$D$10+'СЕТ СН'!$H$6-'СЕТ СН'!$H$26</f>
        <v>1938.8849881599999</v>
      </c>
      <c r="U123" s="36">
        <f>SUMIFS(СВЦЭМ!$D$39:$D$782,СВЦЭМ!$A$39:$A$782,$A123,СВЦЭМ!$B$39:$B$782,U$119)+'СЕТ СН'!$H$14+СВЦЭМ!$D$10+'СЕТ СН'!$H$6-'СЕТ СН'!$H$26</f>
        <v>1940.4107641400001</v>
      </c>
      <c r="V123" s="36">
        <f>SUMIFS(СВЦЭМ!$D$39:$D$782,СВЦЭМ!$A$39:$A$782,$A123,СВЦЭМ!$B$39:$B$782,V$119)+'СЕТ СН'!$H$14+СВЦЭМ!$D$10+'СЕТ СН'!$H$6-'СЕТ СН'!$H$26</f>
        <v>1971.8982928</v>
      </c>
      <c r="W123" s="36">
        <f>SUMIFS(СВЦЭМ!$D$39:$D$782,СВЦЭМ!$A$39:$A$782,$A123,СВЦЭМ!$B$39:$B$782,W$119)+'СЕТ СН'!$H$14+СВЦЭМ!$D$10+'СЕТ СН'!$H$6-'СЕТ СН'!$H$26</f>
        <v>1935.72612039</v>
      </c>
      <c r="X123" s="36">
        <f>SUMIFS(СВЦЭМ!$D$39:$D$782,СВЦЭМ!$A$39:$A$782,$A123,СВЦЭМ!$B$39:$B$782,X$119)+'СЕТ СН'!$H$14+СВЦЭМ!$D$10+'СЕТ СН'!$H$6-'СЕТ СН'!$H$26</f>
        <v>1982.41378822</v>
      </c>
      <c r="Y123" s="36">
        <f>SUMIFS(СВЦЭМ!$D$39:$D$782,СВЦЭМ!$A$39:$A$782,$A123,СВЦЭМ!$B$39:$B$782,Y$119)+'СЕТ СН'!$H$14+СВЦЭМ!$D$10+'СЕТ СН'!$H$6-'СЕТ СН'!$H$26</f>
        <v>2059.1040514699998</v>
      </c>
    </row>
    <row r="124" spans="1:27" ht="15.75" x14ac:dyDescent="0.2">
      <c r="A124" s="35">
        <f t="shared" si="3"/>
        <v>45417</v>
      </c>
      <c r="B124" s="36">
        <f>SUMIFS(СВЦЭМ!$D$39:$D$782,СВЦЭМ!$A$39:$A$782,$A124,СВЦЭМ!$B$39:$B$782,B$119)+'СЕТ СН'!$H$14+СВЦЭМ!$D$10+'СЕТ СН'!$H$6-'СЕТ СН'!$H$26</f>
        <v>2127.2967792600002</v>
      </c>
      <c r="C124" s="36">
        <f>SUMIFS(СВЦЭМ!$D$39:$D$782,СВЦЭМ!$A$39:$A$782,$A124,СВЦЭМ!$B$39:$B$782,C$119)+'СЕТ СН'!$H$14+СВЦЭМ!$D$10+'СЕТ СН'!$H$6-'СЕТ СН'!$H$26</f>
        <v>2188.9885746199998</v>
      </c>
      <c r="D124" s="36">
        <f>SUMIFS(СВЦЭМ!$D$39:$D$782,СВЦЭМ!$A$39:$A$782,$A124,СВЦЭМ!$B$39:$B$782,D$119)+'СЕТ СН'!$H$14+СВЦЭМ!$D$10+'СЕТ СН'!$H$6-'СЕТ СН'!$H$26</f>
        <v>2221.2308831700002</v>
      </c>
      <c r="E124" s="36">
        <f>SUMIFS(СВЦЭМ!$D$39:$D$782,СВЦЭМ!$A$39:$A$782,$A124,СВЦЭМ!$B$39:$B$782,E$119)+'СЕТ СН'!$H$14+СВЦЭМ!$D$10+'СЕТ СН'!$H$6-'СЕТ СН'!$H$26</f>
        <v>2244.3510273100001</v>
      </c>
      <c r="F124" s="36">
        <f>SUMIFS(СВЦЭМ!$D$39:$D$782,СВЦЭМ!$A$39:$A$782,$A124,СВЦЭМ!$B$39:$B$782,F$119)+'СЕТ СН'!$H$14+СВЦЭМ!$D$10+'СЕТ СН'!$H$6-'СЕТ СН'!$H$26</f>
        <v>2254.6350943799998</v>
      </c>
      <c r="G124" s="36">
        <f>SUMIFS(СВЦЭМ!$D$39:$D$782,СВЦЭМ!$A$39:$A$782,$A124,СВЦЭМ!$B$39:$B$782,G$119)+'СЕТ СН'!$H$14+СВЦЭМ!$D$10+'СЕТ СН'!$H$6-'СЕТ СН'!$H$26</f>
        <v>2234.5500659199997</v>
      </c>
      <c r="H124" s="36">
        <f>SUMIFS(СВЦЭМ!$D$39:$D$782,СВЦЭМ!$A$39:$A$782,$A124,СВЦЭМ!$B$39:$B$782,H$119)+'СЕТ СН'!$H$14+СВЦЭМ!$D$10+'СЕТ СН'!$H$6-'СЕТ СН'!$H$26</f>
        <v>2230.1733161800003</v>
      </c>
      <c r="I124" s="36">
        <f>SUMIFS(СВЦЭМ!$D$39:$D$782,СВЦЭМ!$A$39:$A$782,$A124,СВЦЭМ!$B$39:$B$782,I$119)+'СЕТ СН'!$H$14+СВЦЭМ!$D$10+'СЕТ СН'!$H$6-'СЕТ СН'!$H$26</f>
        <v>2189.27819795</v>
      </c>
      <c r="J124" s="36">
        <f>SUMIFS(СВЦЭМ!$D$39:$D$782,СВЦЭМ!$A$39:$A$782,$A124,СВЦЭМ!$B$39:$B$782,J$119)+'СЕТ СН'!$H$14+СВЦЭМ!$D$10+'СЕТ СН'!$H$6-'СЕТ СН'!$H$26</f>
        <v>2094.8715669000003</v>
      </c>
      <c r="K124" s="36">
        <f>SUMIFS(СВЦЭМ!$D$39:$D$782,СВЦЭМ!$A$39:$A$782,$A124,СВЦЭМ!$B$39:$B$782,K$119)+'СЕТ СН'!$H$14+СВЦЭМ!$D$10+'СЕТ СН'!$H$6-'СЕТ СН'!$H$26</f>
        <v>2036.57945393</v>
      </c>
      <c r="L124" s="36">
        <f>SUMIFS(СВЦЭМ!$D$39:$D$782,СВЦЭМ!$A$39:$A$782,$A124,СВЦЭМ!$B$39:$B$782,L$119)+'СЕТ СН'!$H$14+СВЦЭМ!$D$10+'СЕТ СН'!$H$6-'СЕТ СН'!$H$26</f>
        <v>1986.88746244</v>
      </c>
      <c r="M124" s="36">
        <f>SUMIFS(СВЦЭМ!$D$39:$D$782,СВЦЭМ!$A$39:$A$782,$A124,СВЦЭМ!$B$39:$B$782,M$119)+'СЕТ СН'!$H$14+СВЦЭМ!$D$10+'СЕТ СН'!$H$6-'СЕТ СН'!$H$26</f>
        <v>1977.92599823</v>
      </c>
      <c r="N124" s="36">
        <f>SUMIFS(СВЦЭМ!$D$39:$D$782,СВЦЭМ!$A$39:$A$782,$A124,СВЦЭМ!$B$39:$B$782,N$119)+'СЕТ СН'!$H$14+СВЦЭМ!$D$10+'СЕТ СН'!$H$6-'СЕТ СН'!$H$26</f>
        <v>1986.4101759600001</v>
      </c>
      <c r="O124" s="36">
        <f>SUMIFS(СВЦЭМ!$D$39:$D$782,СВЦЭМ!$A$39:$A$782,$A124,СВЦЭМ!$B$39:$B$782,O$119)+'СЕТ СН'!$H$14+СВЦЭМ!$D$10+'СЕТ СН'!$H$6-'СЕТ СН'!$H$26</f>
        <v>2018.6761325499999</v>
      </c>
      <c r="P124" s="36">
        <f>SUMIFS(СВЦЭМ!$D$39:$D$782,СВЦЭМ!$A$39:$A$782,$A124,СВЦЭМ!$B$39:$B$782,P$119)+'СЕТ СН'!$H$14+СВЦЭМ!$D$10+'СЕТ СН'!$H$6-'СЕТ СН'!$H$26</f>
        <v>2036.7911937199999</v>
      </c>
      <c r="Q124" s="36">
        <f>SUMIFS(СВЦЭМ!$D$39:$D$782,СВЦЭМ!$A$39:$A$782,$A124,СВЦЭМ!$B$39:$B$782,Q$119)+'СЕТ СН'!$H$14+СВЦЭМ!$D$10+'СЕТ СН'!$H$6-'СЕТ СН'!$H$26</f>
        <v>2057.35249793</v>
      </c>
      <c r="R124" s="36">
        <f>SUMIFS(СВЦЭМ!$D$39:$D$782,СВЦЭМ!$A$39:$A$782,$A124,СВЦЭМ!$B$39:$B$782,R$119)+'СЕТ СН'!$H$14+СВЦЭМ!$D$10+'СЕТ СН'!$H$6-'СЕТ СН'!$H$26</f>
        <v>2075.7506998399999</v>
      </c>
      <c r="S124" s="36">
        <f>SUMIFS(СВЦЭМ!$D$39:$D$782,СВЦЭМ!$A$39:$A$782,$A124,СВЦЭМ!$B$39:$B$782,S$119)+'СЕТ СН'!$H$14+СВЦЭМ!$D$10+'СЕТ СН'!$H$6-'СЕТ СН'!$H$26</f>
        <v>2059.5356517299997</v>
      </c>
      <c r="T124" s="36">
        <f>SUMIFS(СВЦЭМ!$D$39:$D$782,СВЦЭМ!$A$39:$A$782,$A124,СВЦЭМ!$B$39:$B$782,T$119)+'СЕТ СН'!$H$14+СВЦЭМ!$D$10+'СЕТ СН'!$H$6-'СЕТ СН'!$H$26</f>
        <v>2018.30464805</v>
      </c>
      <c r="U124" s="36">
        <f>SUMIFS(СВЦЭМ!$D$39:$D$782,СВЦЭМ!$A$39:$A$782,$A124,СВЦЭМ!$B$39:$B$782,U$119)+'СЕТ СН'!$H$14+СВЦЭМ!$D$10+'СЕТ СН'!$H$6-'СЕТ СН'!$H$26</f>
        <v>2010.87842538</v>
      </c>
      <c r="V124" s="36">
        <f>SUMIFS(СВЦЭМ!$D$39:$D$782,СВЦЭМ!$A$39:$A$782,$A124,СВЦЭМ!$B$39:$B$782,V$119)+'СЕТ СН'!$H$14+СВЦЭМ!$D$10+'СЕТ СН'!$H$6-'СЕТ СН'!$H$26</f>
        <v>1973.32916292</v>
      </c>
      <c r="W124" s="36">
        <f>SUMIFS(СВЦЭМ!$D$39:$D$782,СВЦЭМ!$A$39:$A$782,$A124,СВЦЭМ!$B$39:$B$782,W$119)+'СЕТ СН'!$H$14+СВЦЭМ!$D$10+'СЕТ СН'!$H$6-'СЕТ СН'!$H$26</f>
        <v>1938.01270716</v>
      </c>
      <c r="X124" s="36">
        <f>SUMIFS(СВЦЭМ!$D$39:$D$782,СВЦЭМ!$A$39:$A$782,$A124,СВЦЭМ!$B$39:$B$782,X$119)+'СЕТ СН'!$H$14+СВЦЭМ!$D$10+'СЕТ СН'!$H$6-'СЕТ СН'!$H$26</f>
        <v>1988.0173775400001</v>
      </c>
      <c r="Y124" s="36">
        <f>SUMIFS(СВЦЭМ!$D$39:$D$782,СВЦЭМ!$A$39:$A$782,$A124,СВЦЭМ!$B$39:$B$782,Y$119)+'СЕТ СН'!$H$14+СВЦЭМ!$D$10+'СЕТ СН'!$H$6-'СЕТ СН'!$H$26</f>
        <v>2054.9455211200002</v>
      </c>
    </row>
    <row r="125" spans="1:27" ht="15.75" x14ac:dyDescent="0.2">
      <c r="A125" s="35">
        <f t="shared" si="3"/>
        <v>45418</v>
      </c>
      <c r="B125" s="36">
        <f>SUMIFS(СВЦЭМ!$D$39:$D$782,СВЦЭМ!$A$39:$A$782,$A125,СВЦЭМ!$B$39:$B$782,B$119)+'СЕТ СН'!$H$14+СВЦЭМ!$D$10+'СЕТ СН'!$H$6-'СЕТ СН'!$H$26</f>
        <v>2086.3259339599999</v>
      </c>
      <c r="C125" s="36">
        <f>SUMIFS(СВЦЭМ!$D$39:$D$782,СВЦЭМ!$A$39:$A$782,$A125,СВЦЭМ!$B$39:$B$782,C$119)+'СЕТ СН'!$H$14+СВЦЭМ!$D$10+'СЕТ СН'!$H$6-'СЕТ СН'!$H$26</f>
        <v>2100.17468504</v>
      </c>
      <c r="D125" s="36">
        <f>SUMIFS(СВЦЭМ!$D$39:$D$782,СВЦЭМ!$A$39:$A$782,$A125,СВЦЭМ!$B$39:$B$782,D$119)+'СЕТ СН'!$H$14+СВЦЭМ!$D$10+'СЕТ СН'!$H$6-'СЕТ СН'!$H$26</f>
        <v>2162.1089558399999</v>
      </c>
      <c r="E125" s="36">
        <f>SUMIFS(СВЦЭМ!$D$39:$D$782,СВЦЭМ!$A$39:$A$782,$A125,СВЦЭМ!$B$39:$B$782,E$119)+'СЕТ СН'!$H$14+СВЦЭМ!$D$10+'СЕТ СН'!$H$6-'СЕТ СН'!$H$26</f>
        <v>2207.0215268900001</v>
      </c>
      <c r="F125" s="36">
        <f>SUMIFS(СВЦЭМ!$D$39:$D$782,СВЦЭМ!$A$39:$A$782,$A125,СВЦЭМ!$B$39:$B$782,F$119)+'СЕТ СН'!$H$14+СВЦЭМ!$D$10+'СЕТ СН'!$H$6-'СЕТ СН'!$H$26</f>
        <v>2197.7371881099998</v>
      </c>
      <c r="G125" s="36">
        <f>SUMIFS(СВЦЭМ!$D$39:$D$782,СВЦЭМ!$A$39:$A$782,$A125,СВЦЭМ!$B$39:$B$782,G$119)+'СЕТ СН'!$H$14+СВЦЭМ!$D$10+'СЕТ СН'!$H$6-'СЕТ СН'!$H$26</f>
        <v>2180.6163623499997</v>
      </c>
      <c r="H125" s="36">
        <f>SUMIFS(СВЦЭМ!$D$39:$D$782,СВЦЭМ!$A$39:$A$782,$A125,СВЦЭМ!$B$39:$B$782,H$119)+'СЕТ СН'!$H$14+СВЦЭМ!$D$10+'СЕТ СН'!$H$6-'СЕТ СН'!$H$26</f>
        <v>2151.4216227699999</v>
      </c>
      <c r="I125" s="36">
        <f>SUMIFS(СВЦЭМ!$D$39:$D$782,СВЦЭМ!$A$39:$A$782,$A125,СВЦЭМ!$B$39:$B$782,I$119)+'СЕТ СН'!$H$14+СВЦЭМ!$D$10+'СЕТ СН'!$H$6-'СЕТ СН'!$H$26</f>
        <v>2107.4885358399997</v>
      </c>
      <c r="J125" s="36">
        <f>SUMIFS(СВЦЭМ!$D$39:$D$782,СВЦЭМ!$A$39:$A$782,$A125,СВЦЭМ!$B$39:$B$782,J$119)+'СЕТ СН'!$H$14+СВЦЭМ!$D$10+'СЕТ СН'!$H$6-'СЕТ СН'!$H$26</f>
        <v>2079.5277909799997</v>
      </c>
      <c r="K125" s="36">
        <f>SUMIFS(СВЦЭМ!$D$39:$D$782,СВЦЭМ!$A$39:$A$782,$A125,СВЦЭМ!$B$39:$B$782,K$119)+'СЕТ СН'!$H$14+СВЦЭМ!$D$10+'СЕТ СН'!$H$6-'СЕТ СН'!$H$26</f>
        <v>2084.66553368</v>
      </c>
      <c r="L125" s="36">
        <f>SUMIFS(СВЦЭМ!$D$39:$D$782,СВЦЭМ!$A$39:$A$782,$A125,СВЦЭМ!$B$39:$B$782,L$119)+'СЕТ СН'!$H$14+СВЦЭМ!$D$10+'СЕТ СН'!$H$6-'СЕТ СН'!$H$26</f>
        <v>2051.4997769900001</v>
      </c>
      <c r="M125" s="36">
        <f>SUMIFS(СВЦЭМ!$D$39:$D$782,СВЦЭМ!$A$39:$A$782,$A125,СВЦЭМ!$B$39:$B$782,M$119)+'СЕТ СН'!$H$14+СВЦЭМ!$D$10+'СЕТ СН'!$H$6-'СЕТ СН'!$H$26</f>
        <v>2056.2111766600001</v>
      </c>
      <c r="N125" s="36">
        <f>SUMIFS(СВЦЭМ!$D$39:$D$782,СВЦЭМ!$A$39:$A$782,$A125,СВЦЭМ!$B$39:$B$782,N$119)+'СЕТ СН'!$H$14+СВЦЭМ!$D$10+'СЕТ СН'!$H$6-'СЕТ СН'!$H$26</f>
        <v>2061.62338391</v>
      </c>
      <c r="O125" s="36">
        <f>SUMIFS(СВЦЭМ!$D$39:$D$782,СВЦЭМ!$A$39:$A$782,$A125,СВЦЭМ!$B$39:$B$782,O$119)+'СЕТ СН'!$H$14+СВЦЭМ!$D$10+'СЕТ СН'!$H$6-'СЕТ СН'!$H$26</f>
        <v>2068.27395531</v>
      </c>
      <c r="P125" s="36">
        <f>SUMIFS(СВЦЭМ!$D$39:$D$782,СВЦЭМ!$A$39:$A$782,$A125,СВЦЭМ!$B$39:$B$782,P$119)+'СЕТ СН'!$H$14+СВЦЭМ!$D$10+'СЕТ СН'!$H$6-'СЕТ СН'!$H$26</f>
        <v>2076.4595033699998</v>
      </c>
      <c r="Q125" s="36">
        <f>SUMIFS(СВЦЭМ!$D$39:$D$782,СВЦЭМ!$A$39:$A$782,$A125,СВЦЭМ!$B$39:$B$782,Q$119)+'СЕТ СН'!$H$14+СВЦЭМ!$D$10+'СЕТ СН'!$H$6-'СЕТ СН'!$H$26</f>
        <v>2091.17133801</v>
      </c>
      <c r="R125" s="36">
        <f>SUMIFS(СВЦЭМ!$D$39:$D$782,СВЦЭМ!$A$39:$A$782,$A125,СВЦЭМ!$B$39:$B$782,R$119)+'СЕТ СН'!$H$14+СВЦЭМ!$D$10+'СЕТ СН'!$H$6-'СЕТ СН'!$H$26</f>
        <v>2093.2281943999997</v>
      </c>
      <c r="S125" s="36">
        <f>SUMIFS(СВЦЭМ!$D$39:$D$782,СВЦЭМ!$A$39:$A$782,$A125,СВЦЭМ!$B$39:$B$782,S$119)+'СЕТ СН'!$H$14+СВЦЭМ!$D$10+'СЕТ СН'!$H$6-'СЕТ СН'!$H$26</f>
        <v>2078.7774271400003</v>
      </c>
      <c r="T125" s="36">
        <f>SUMIFS(СВЦЭМ!$D$39:$D$782,СВЦЭМ!$A$39:$A$782,$A125,СВЦЭМ!$B$39:$B$782,T$119)+'СЕТ СН'!$H$14+СВЦЭМ!$D$10+'СЕТ СН'!$H$6-'СЕТ СН'!$H$26</f>
        <v>2059.52278088</v>
      </c>
      <c r="U125" s="36">
        <f>SUMIFS(СВЦЭМ!$D$39:$D$782,СВЦЭМ!$A$39:$A$782,$A125,СВЦЭМ!$B$39:$B$782,U$119)+'СЕТ СН'!$H$14+СВЦЭМ!$D$10+'СЕТ СН'!$H$6-'СЕТ СН'!$H$26</f>
        <v>2054.12258552</v>
      </c>
      <c r="V125" s="36">
        <f>SUMIFS(СВЦЭМ!$D$39:$D$782,СВЦЭМ!$A$39:$A$782,$A125,СВЦЭМ!$B$39:$B$782,V$119)+'СЕТ СН'!$H$14+СВЦЭМ!$D$10+'СЕТ СН'!$H$6-'СЕТ СН'!$H$26</f>
        <v>2040.9559273100001</v>
      </c>
      <c r="W125" s="36">
        <f>SUMIFS(СВЦЭМ!$D$39:$D$782,СВЦЭМ!$A$39:$A$782,$A125,СВЦЭМ!$B$39:$B$782,W$119)+'СЕТ СН'!$H$14+СВЦЭМ!$D$10+'СЕТ СН'!$H$6-'СЕТ СН'!$H$26</f>
        <v>2015.68927983</v>
      </c>
      <c r="X125" s="36">
        <f>SUMIFS(СВЦЭМ!$D$39:$D$782,СВЦЭМ!$A$39:$A$782,$A125,СВЦЭМ!$B$39:$B$782,X$119)+'СЕТ СН'!$H$14+СВЦЭМ!$D$10+'СЕТ СН'!$H$6-'СЕТ СН'!$H$26</f>
        <v>2062.5029513199997</v>
      </c>
      <c r="Y125" s="36">
        <f>SUMIFS(СВЦЭМ!$D$39:$D$782,СВЦЭМ!$A$39:$A$782,$A125,СВЦЭМ!$B$39:$B$782,Y$119)+'СЕТ СН'!$H$14+СВЦЭМ!$D$10+'СЕТ СН'!$H$6-'СЕТ СН'!$H$26</f>
        <v>2082.4317667699997</v>
      </c>
    </row>
    <row r="126" spans="1:27" ht="15.75" x14ac:dyDescent="0.2">
      <c r="A126" s="35">
        <f t="shared" si="3"/>
        <v>45419</v>
      </c>
      <c r="B126" s="36">
        <f>SUMIFS(СВЦЭМ!$D$39:$D$782,СВЦЭМ!$A$39:$A$782,$A126,СВЦЭМ!$B$39:$B$782,B$119)+'СЕТ СН'!$H$14+СВЦЭМ!$D$10+'СЕТ СН'!$H$6-'СЕТ СН'!$H$26</f>
        <v>2094.6242194199999</v>
      </c>
      <c r="C126" s="36">
        <f>SUMIFS(СВЦЭМ!$D$39:$D$782,СВЦЭМ!$A$39:$A$782,$A126,СВЦЭМ!$B$39:$B$782,C$119)+'СЕТ СН'!$H$14+СВЦЭМ!$D$10+'СЕТ СН'!$H$6-'СЕТ СН'!$H$26</f>
        <v>2183.9247859899997</v>
      </c>
      <c r="D126" s="36">
        <f>SUMIFS(СВЦЭМ!$D$39:$D$782,СВЦЭМ!$A$39:$A$782,$A126,СВЦЭМ!$B$39:$B$782,D$119)+'СЕТ СН'!$H$14+СВЦЭМ!$D$10+'СЕТ СН'!$H$6-'СЕТ СН'!$H$26</f>
        <v>2291.2721633599999</v>
      </c>
      <c r="E126" s="36">
        <f>SUMIFS(СВЦЭМ!$D$39:$D$782,СВЦЭМ!$A$39:$A$782,$A126,СВЦЭМ!$B$39:$B$782,E$119)+'СЕТ СН'!$H$14+СВЦЭМ!$D$10+'СЕТ СН'!$H$6-'СЕТ СН'!$H$26</f>
        <v>2311.2711131699998</v>
      </c>
      <c r="F126" s="36">
        <f>SUMIFS(СВЦЭМ!$D$39:$D$782,СВЦЭМ!$A$39:$A$782,$A126,СВЦЭМ!$B$39:$B$782,F$119)+'СЕТ СН'!$H$14+СВЦЭМ!$D$10+'СЕТ СН'!$H$6-'СЕТ СН'!$H$26</f>
        <v>2329.4251606500002</v>
      </c>
      <c r="G126" s="36">
        <f>SUMIFS(СВЦЭМ!$D$39:$D$782,СВЦЭМ!$A$39:$A$782,$A126,СВЦЭМ!$B$39:$B$782,G$119)+'СЕТ СН'!$H$14+СВЦЭМ!$D$10+'СЕТ СН'!$H$6-'СЕТ СН'!$H$26</f>
        <v>2288.7783417099999</v>
      </c>
      <c r="H126" s="36">
        <f>SUMIFS(СВЦЭМ!$D$39:$D$782,СВЦЭМ!$A$39:$A$782,$A126,СВЦЭМ!$B$39:$B$782,H$119)+'СЕТ СН'!$H$14+СВЦЭМ!$D$10+'СЕТ СН'!$H$6-'СЕТ СН'!$H$26</f>
        <v>2223.1605406500003</v>
      </c>
      <c r="I126" s="36">
        <f>SUMIFS(СВЦЭМ!$D$39:$D$782,СВЦЭМ!$A$39:$A$782,$A126,СВЦЭМ!$B$39:$B$782,I$119)+'СЕТ СН'!$H$14+СВЦЭМ!$D$10+'СЕТ СН'!$H$6-'СЕТ СН'!$H$26</f>
        <v>2140.7993060700001</v>
      </c>
      <c r="J126" s="36">
        <f>SUMIFS(СВЦЭМ!$D$39:$D$782,СВЦЭМ!$A$39:$A$782,$A126,СВЦЭМ!$B$39:$B$782,J$119)+'СЕТ СН'!$H$14+СВЦЭМ!$D$10+'СЕТ СН'!$H$6-'СЕТ СН'!$H$26</f>
        <v>2082.2138561100001</v>
      </c>
      <c r="K126" s="36">
        <f>SUMIFS(СВЦЭМ!$D$39:$D$782,СВЦЭМ!$A$39:$A$782,$A126,СВЦЭМ!$B$39:$B$782,K$119)+'СЕТ СН'!$H$14+СВЦЭМ!$D$10+'СЕТ СН'!$H$6-'СЕТ СН'!$H$26</f>
        <v>2072.9242010400003</v>
      </c>
      <c r="L126" s="36">
        <f>SUMIFS(СВЦЭМ!$D$39:$D$782,СВЦЭМ!$A$39:$A$782,$A126,СВЦЭМ!$B$39:$B$782,L$119)+'СЕТ СН'!$H$14+СВЦЭМ!$D$10+'СЕТ СН'!$H$6-'СЕТ СН'!$H$26</f>
        <v>2031.0679599499999</v>
      </c>
      <c r="M126" s="36">
        <f>SUMIFS(СВЦЭМ!$D$39:$D$782,СВЦЭМ!$A$39:$A$782,$A126,СВЦЭМ!$B$39:$B$782,M$119)+'СЕТ СН'!$H$14+СВЦЭМ!$D$10+'СЕТ СН'!$H$6-'СЕТ СН'!$H$26</f>
        <v>2043.5156403799999</v>
      </c>
      <c r="N126" s="36">
        <f>SUMIFS(СВЦЭМ!$D$39:$D$782,СВЦЭМ!$A$39:$A$782,$A126,СВЦЭМ!$B$39:$B$782,N$119)+'СЕТ СН'!$H$14+СВЦЭМ!$D$10+'СЕТ СН'!$H$6-'СЕТ СН'!$H$26</f>
        <v>2035.20890749</v>
      </c>
      <c r="O126" s="36">
        <f>SUMIFS(СВЦЭМ!$D$39:$D$782,СВЦЭМ!$A$39:$A$782,$A126,СВЦЭМ!$B$39:$B$782,O$119)+'СЕТ СН'!$H$14+СВЦЭМ!$D$10+'СЕТ СН'!$H$6-'СЕТ СН'!$H$26</f>
        <v>2054.2031090099999</v>
      </c>
      <c r="P126" s="36">
        <f>SUMIFS(СВЦЭМ!$D$39:$D$782,СВЦЭМ!$A$39:$A$782,$A126,СВЦЭМ!$B$39:$B$782,P$119)+'СЕТ СН'!$H$14+СВЦЭМ!$D$10+'СЕТ СН'!$H$6-'СЕТ СН'!$H$26</f>
        <v>2069.5087453000001</v>
      </c>
      <c r="Q126" s="36">
        <f>SUMIFS(СВЦЭМ!$D$39:$D$782,СВЦЭМ!$A$39:$A$782,$A126,СВЦЭМ!$B$39:$B$782,Q$119)+'СЕТ СН'!$H$14+СВЦЭМ!$D$10+'СЕТ СН'!$H$6-'СЕТ СН'!$H$26</f>
        <v>2103.5564180199999</v>
      </c>
      <c r="R126" s="36">
        <f>SUMIFS(СВЦЭМ!$D$39:$D$782,СВЦЭМ!$A$39:$A$782,$A126,СВЦЭМ!$B$39:$B$782,R$119)+'СЕТ СН'!$H$14+СВЦЭМ!$D$10+'СЕТ СН'!$H$6-'СЕТ СН'!$H$26</f>
        <v>2114.27076919</v>
      </c>
      <c r="S126" s="36">
        <f>SUMIFS(СВЦЭМ!$D$39:$D$782,СВЦЭМ!$A$39:$A$782,$A126,СВЦЭМ!$B$39:$B$782,S$119)+'СЕТ СН'!$H$14+СВЦЭМ!$D$10+'СЕТ СН'!$H$6-'СЕТ СН'!$H$26</f>
        <v>2084.2424616099997</v>
      </c>
      <c r="T126" s="36">
        <f>SUMIFS(СВЦЭМ!$D$39:$D$782,СВЦЭМ!$A$39:$A$782,$A126,СВЦЭМ!$B$39:$B$782,T$119)+'СЕТ СН'!$H$14+СВЦЭМ!$D$10+'СЕТ СН'!$H$6-'СЕТ СН'!$H$26</f>
        <v>2051.6648537199999</v>
      </c>
      <c r="U126" s="36">
        <f>SUMIFS(СВЦЭМ!$D$39:$D$782,СВЦЭМ!$A$39:$A$782,$A126,СВЦЭМ!$B$39:$B$782,U$119)+'СЕТ СН'!$H$14+СВЦЭМ!$D$10+'СЕТ СН'!$H$6-'СЕТ СН'!$H$26</f>
        <v>2051.9627724000002</v>
      </c>
      <c r="V126" s="36">
        <f>SUMIFS(СВЦЭМ!$D$39:$D$782,СВЦЭМ!$A$39:$A$782,$A126,СВЦЭМ!$B$39:$B$782,V$119)+'СЕТ СН'!$H$14+СВЦЭМ!$D$10+'СЕТ СН'!$H$6-'СЕТ СН'!$H$26</f>
        <v>2025.54633259</v>
      </c>
      <c r="W126" s="36">
        <f>SUMIFS(СВЦЭМ!$D$39:$D$782,СВЦЭМ!$A$39:$A$782,$A126,СВЦЭМ!$B$39:$B$782,W$119)+'СЕТ СН'!$H$14+СВЦЭМ!$D$10+'СЕТ СН'!$H$6-'СЕТ СН'!$H$26</f>
        <v>1996.66362744</v>
      </c>
      <c r="X126" s="36">
        <f>SUMIFS(СВЦЭМ!$D$39:$D$782,СВЦЭМ!$A$39:$A$782,$A126,СВЦЭМ!$B$39:$B$782,X$119)+'СЕТ СН'!$H$14+СВЦЭМ!$D$10+'СЕТ СН'!$H$6-'СЕТ СН'!$H$26</f>
        <v>2036.64217033</v>
      </c>
      <c r="Y126" s="36">
        <f>SUMIFS(СВЦЭМ!$D$39:$D$782,СВЦЭМ!$A$39:$A$782,$A126,СВЦЭМ!$B$39:$B$782,Y$119)+'СЕТ СН'!$H$14+СВЦЭМ!$D$10+'СЕТ СН'!$H$6-'СЕТ СН'!$H$26</f>
        <v>2070.7213740400002</v>
      </c>
    </row>
    <row r="127" spans="1:27" ht="15.75" x14ac:dyDescent="0.2">
      <c r="A127" s="35">
        <f t="shared" si="3"/>
        <v>45420</v>
      </c>
      <c r="B127" s="36">
        <f>SUMIFS(СВЦЭМ!$D$39:$D$782,СВЦЭМ!$A$39:$A$782,$A127,СВЦЭМ!$B$39:$B$782,B$119)+'СЕТ СН'!$H$14+СВЦЭМ!$D$10+'СЕТ СН'!$H$6-'СЕТ СН'!$H$26</f>
        <v>2064.36092749</v>
      </c>
      <c r="C127" s="36">
        <f>SUMIFS(СВЦЭМ!$D$39:$D$782,СВЦЭМ!$A$39:$A$782,$A127,СВЦЭМ!$B$39:$B$782,C$119)+'СЕТ СН'!$H$14+СВЦЭМ!$D$10+'СЕТ СН'!$H$6-'СЕТ СН'!$H$26</f>
        <v>2119.96227421</v>
      </c>
      <c r="D127" s="36">
        <f>SUMIFS(СВЦЭМ!$D$39:$D$782,СВЦЭМ!$A$39:$A$782,$A127,СВЦЭМ!$B$39:$B$782,D$119)+'СЕТ СН'!$H$14+СВЦЭМ!$D$10+'СЕТ СН'!$H$6-'СЕТ СН'!$H$26</f>
        <v>2163.9409133700001</v>
      </c>
      <c r="E127" s="36">
        <f>SUMIFS(СВЦЭМ!$D$39:$D$782,СВЦЭМ!$A$39:$A$782,$A127,СВЦЭМ!$B$39:$B$782,E$119)+'СЕТ СН'!$H$14+СВЦЭМ!$D$10+'СЕТ СН'!$H$6-'СЕТ СН'!$H$26</f>
        <v>2189.9275767500003</v>
      </c>
      <c r="F127" s="36">
        <f>SUMIFS(СВЦЭМ!$D$39:$D$782,СВЦЭМ!$A$39:$A$782,$A127,СВЦЭМ!$B$39:$B$782,F$119)+'СЕТ СН'!$H$14+СВЦЭМ!$D$10+'СЕТ СН'!$H$6-'СЕТ СН'!$H$26</f>
        <v>2205.1319362499999</v>
      </c>
      <c r="G127" s="36">
        <f>SUMIFS(СВЦЭМ!$D$39:$D$782,СВЦЭМ!$A$39:$A$782,$A127,СВЦЭМ!$B$39:$B$782,G$119)+'СЕТ СН'!$H$14+СВЦЭМ!$D$10+'СЕТ СН'!$H$6-'СЕТ СН'!$H$26</f>
        <v>2177.4134123599997</v>
      </c>
      <c r="H127" s="36">
        <f>SUMIFS(СВЦЭМ!$D$39:$D$782,СВЦЭМ!$A$39:$A$782,$A127,СВЦЭМ!$B$39:$B$782,H$119)+'СЕТ СН'!$H$14+СВЦЭМ!$D$10+'СЕТ СН'!$H$6-'СЕТ СН'!$H$26</f>
        <v>2114.0783328799998</v>
      </c>
      <c r="I127" s="36">
        <f>SUMIFS(СВЦЭМ!$D$39:$D$782,СВЦЭМ!$A$39:$A$782,$A127,СВЦЭМ!$B$39:$B$782,I$119)+'СЕТ СН'!$H$14+СВЦЭМ!$D$10+'СЕТ СН'!$H$6-'СЕТ СН'!$H$26</f>
        <v>2029.9336963000001</v>
      </c>
      <c r="J127" s="36">
        <f>SUMIFS(СВЦЭМ!$D$39:$D$782,СВЦЭМ!$A$39:$A$782,$A127,СВЦЭМ!$B$39:$B$782,J$119)+'СЕТ СН'!$H$14+СВЦЭМ!$D$10+'СЕТ СН'!$H$6-'СЕТ СН'!$H$26</f>
        <v>1968.2051903399999</v>
      </c>
      <c r="K127" s="36">
        <f>SUMIFS(СВЦЭМ!$D$39:$D$782,СВЦЭМ!$A$39:$A$782,$A127,СВЦЭМ!$B$39:$B$782,K$119)+'СЕТ СН'!$H$14+СВЦЭМ!$D$10+'СЕТ СН'!$H$6-'СЕТ СН'!$H$26</f>
        <v>1956.06458135</v>
      </c>
      <c r="L127" s="36">
        <f>SUMIFS(СВЦЭМ!$D$39:$D$782,СВЦЭМ!$A$39:$A$782,$A127,СВЦЭМ!$B$39:$B$782,L$119)+'СЕТ СН'!$H$14+СВЦЭМ!$D$10+'СЕТ СН'!$H$6-'СЕТ СН'!$H$26</f>
        <v>1937.60978873</v>
      </c>
      <c r="M127" s="36">
        <f>SUMIFS(СВЦЭМ!$D$39:$D$782,СВЦЭМ!$A$39:$A$782,$A127,СВЦЭМ!$B$39:$B$782,M$119)+'СЕТ СН'!$H$14+СВЦЭМ!$D$10+'СЕТ СН'!$H$6-'СЕТ СН'!$H$26</f>
        <v>1935.4719883800001</v>
      </c>
      <c r="N127" s="36">
        <f>SUMIFS(СВЦЭМ!$D$39:$D$782,СВЦЭМ!$A$39:$A$782,$A127,СВЦЭМ!$B$39:$B$782,N$119)+'СЕТ СН'!$H$14+СВЦЭМ!$D$10+'СЕТ СН'!$H$6-'СЕТ СН'!$H$26</f>
        <v>1939.3944216899999</v>
      </c>
      <c r="O127" s="36">
        <f>SUMIFS(СВЦЭМ!$D$39:$D$782,СВЦЭМ!$A$39:$A$782,$A127,СВЦЭМ!$B$39:$B$782,O$119)+'СЕТ СН'!$H$14+СВЦЭМ!$D$10+'СЕТ СН'!$H$6-'СЕТ СН'!$H$26</f>
        <v>1963.6615397</v>
      </c>
      <c r="P127" s="36">
        <f>SUMIFS(СВЦЭМ!$D$39:$D$782,СВЦЭМ!$A$39:$A$782,$A127,СВЦЭМ!$B$39:$B$782,P$119)+'СЕТ СН'!$H$14+СВЦЭМ!$D$10+'СЕТ СН'!$H$6-'СЕТ СН'!$H$26</f>
        <v>1977.43637547</v>
      </c>
      <c r="Q127" s="36">
        <f>SUMIFS(СВЦЭМ!$D$39:$D$782,СВЦЭМ!$A$39:$A$782,$A127,СВЦЭМ!$B$39:$B$782,Q$119)+'СЕТ СН'!$H$14+СВЦЭМ!$D$10+'СЕТ СН'!$H$6-'СЕТ СН'!$H$26</f>
        <v>2001.7042625500001</v>
      </c>
      <c r="R127" s="36">
        <f>SUMIFS(СВЦЭМ!$D$39:$D$782,СВЦЭМ!$A$39:$A$782,$A127,СВЦЭМ!$B$39:$B$782,R$119)+'СЕТ СН'!$H$14+СВЦЭМ!$D$10+'СЕТ СН'!$H$6-'СЕТ СН'!$H$26</f>
        <v>2005.0172447</v>
      </c>
      <c r="S127" s="36">
        <f>SUMIFS(СВЦЭМ!$D$39:$D$782,СВЦЭМ!$A$39:$A$782,$A127,СВЦЭМ!$B$39:$B$782,S$119)+'СЕТ СН'!$H$14+СВЦЭМ!$D$10+'СЕТ СН'!$H$6-'СЕТ СН'!$H$26</f>
        <v>1994.5248226799999</v>
      </c>
      <c r="T127" s="36">
        <f>SUMIFS(СВЦЭМ!$D$39:$D$782,СВЦЭМ!$A$39:$A$782,$A127,СВЦЭМ!$B$39:$B$782,T$119)+'СЕТ СН'!$H$14+СВЦЭМ!$D$10+'СЕТ СН'!$H$6-'СЕТ СН'!$H$26</f>
        <v>1979.4630681599999</v>
      </c>
      <c r="U127" s="36">
        <f>SUMIFS(СВЦЭМ!$D$39:$D$782,СВЦЭМ!$A$39:$A$782,$A127,СВЦЭМ!$B$39:$B$782,U$119)+'СЕТ СН'!$H$14+СВЦЭМ!$D$10+'СЕТ СН'!$H$6-'СЕТ СН'!$H$26</f>
        <v>1964.91375204</v>
      </c>
      <c r="V127" s="36">
        <f>SUMIFS(СВЦЭМ!$D$39:$D$782,СВЦЭМ!$A$39:$A$782,$A127,СВЦЭМ!$B$39:$B$782,V$119)+'СЕТ СН'!$H$14+СВЦЭМ!$D$10+'СЕТ СН'!$H$6-'СЕТ СН'!$H$26</f>
        <v>1943.68586536</v>
      </c>
      <c r="W127" s="36">
        <f>SUMIFS(СВЦЭМ!$D$39:$D$782,СВЦЭМ!$A$39:$A$782,$A127,СВЦЭМ!$B$39:$B$782,W$119)+'СЕТ СН'!$H$14+СВЦЭМ!$D$10+'СЕТ СН'!$H$6-'СЕТ СН'!$H$26</f>
        <v>1914.8590487199999</v>
      </c>
      <c r="X127" s="36">
        <f>SUMIFS(СВЦЭМ!$D$39:$D$782,СВЦЭМ!$A$39:$A$782,$A127,СВЦЭМ!$B$39:$B$782,X$119)+'СЕТ СН'!$H$14+СВЦЭМ!$D$10+'СЕТ СН'!$H$6-'СЕТ СН'!$H$26</f>
        <v>1919.9540007000001</v>
      </c>
      <c r="Y127" s="36">
        <f>SUMIFS(СВЦЭМ!$D$39:$D$782,СВЦЭМ!$A$39:$A$782,$A127,СВЦЭМ!$B$39:$B$782,Y$119)+'СЕТ СН'!$H$14+СВЦЭМ!$D$10+'СЕТ СН'!$H$6-'СЕТ СН'!$H$26</f>
        <v>1942.3920079300001</v>
      </c>
    </row>
    <row r="128" spans="1:27" ht="15.75" x14ac:dyDescent="0.2">
      <c r="A128" s="35">
        <f t="shared" si="3"/>
        <v>45421</v>
      </c>
      <c r="B128" s="36">
        <f>SUMIFS(СВЦЭМ!$D$39:$D$782,СВЦЭМ!$A$39:$A$782,$A128,СВЦЭМ!$B$39:$B$782,B$119)+'СЕТ СН'!$H$14+СВЦЭМ!$D$10+'СЕТ СН'!$H$6-'СЕТ СН'!$H$26</f>
        <v>2103.84058297</v>
      </c>
      <c r="C128" s="36">
        <f>SUMIFS(СВЦЭМ!$D$39:$D$782,СВЦЭМ!$A$39:$A$782,$A128,СВЦЭМ!$B$39:$B$782,C$119)+'СЕТ СН'!$H$14+СВЦЭМ!$D$10+'СЕТ СН'!$H$6-'СЕТ СН'!$H$26</f>
        <v>2163.7699552499998</v>
      </c>
      <c r="D128" s="36">
        <f>SUMIFS(СВЦЭМ!$D$39:$D$782,СВЦЭМ!$A$39:$A$782,$A128,СВЦЭМ!$B$39:$B$782,D$119)+'СЕТ СН'!$H$14+СВЦЭМ!$D$10+'СЕТ СН'!$H$6-'СЕТ СН'!$H$26</f>
        <v>2207.7224275799999</v>
      </c>
      <c r="E128" s="36">
        <f>SUMIFS(СВЦЭМ!$D$39:$D$782,СВЦЭМ!$A$39:$A$782,$A128,СВЦЭМ!$B$39:$B$782,E$119)+'СЕТ СН'!$H$14+СВЦЭМ!$D$10+'СЕТ СН'!$H$6-'СЕТ СН'!$H$26</f>
        <v>2237.0220067299997</v>
      </c>
      <c r="F128" s="36">
        <f>SUMIFS(СВЦЭМ!$D$39:$D$782,СВЦЭМ!$A$39:$A$782,$A128,СВЦЭМ!$B$39:$B$782,F$119)+'СЕТ СН'!$H$14+СВЦЭМ!$D$10+'СЕТ СН'!$H$6-'СЕТ СН'!$H$26</f>
        <v>2237.08996007</v>
      </c>
      <c r="G128" s="36">
        <f>SUMIFS(СВЦЭМ!$D$39:$D$782,СВЦЭМ!$A$39:$A$782,$A128,СВЦЭМ!$B$39:$B$782,G$119)+'СЕТ СН'!$H$14+СВЦЭМ!$D$10+'СЕТ СН'!$H$6-'СЕТ СН'!$H$26</f>
        <v>2221.2460821599998</v>
      </c>
      <c r="H128" s="36">
        <f>SUMIFS(СВЦЭМ!$D$39:$D$782,СВЦЭМ!$A$39:$A$782,$A128,СВЦЭМ!$B$39:$B$782,H$119)+'СЕТ СН'!$H$14+СВЦЭМ!$D$10+'СЕТ СН'!$H$6-'СЕТ СН'!$H$26</f>
        <v>2220.1917458400003</v>
      </c>
      <c r="I128" s="36">
        <f>SUMIFS(СВЦЭМ!$D$39:$D$782,СВЦЭМ!$A$39:$A$782,$A128,СВЦЭМ!$B$39:$B$782,I$119)+'СЕТ СН'!$H$14+СВЦЭМ!$D$10+'СЕТ СН'!$H$6-'СЕТ СН'!$H$26</f>
        <v>2172.2078164</v>
      </c>
      <c r="J128" s="36">
        <f>SUMIFS(СВЦЭМ!$D$39:$D$782,СВЦЭМ!$A$39:$A$782,$A128,СВЦЭМ!$B$39:$B$782,J$119)+'СЕТ СН'!$H$14+СВЦЭМ!$D$10+'СЕТ СН'!$H$6-'СЕТ СН'!$H$26</f>
        <v>2092.8486725800003</v>
      </c>
      <c r="K128" s="36">
        <f>SUMIFS(СВЦЭМ!$D$39:$D$782,СВЦЭМ!$A$39:$A$782,$A128,СВЦЭМ!$B$39:$B$782,K$119)+'СЕТ СН'!$H$14+СВЦЭМ!$D$10+'СЕТ СН'!$H$6-'СЕТ СН'!$H$26</f>
        <v>2033.44482318</v>
      </c>
      <c r="L128" s="36">
        <f>SUMIFS(СВЦЭМ!$D$39:$D$782,СВЦЭМ!$A$39:$A$782,$A128,СВЦЭМ!$B$39:$B$782,L$119)+'СЕТ СН'!$H$14+СВЦЭМ!$D$10+'СЕТ СН'!$H$6-'СЕТ СН'!$H$26</f>
        <v>1982.7975174999999</v>
      </c>
      <c r="M128" s="36">
        <f>SUMIFS(СВЦЭМ!$D$39:$D$782,СВЦЭМ!$A$39:$A$782,$A128,СВЦЭМ!$B$39:$B$782,M$119)+'СЕТ СН'!$H$14+СВЦЭМ!$D$10+'СЕТ СН'!$H$6-'СЕТ СН'!$H$26</f>
        <v>1979.8293303600001</v>
      </c>
      <c r="N128" s="36">
        <f>SUMIFS(СВЦЭМ!$D$39:$D$782,СВЦЭМ!$A$39:$A$782,$A128,СВЦЭМ!$B$39:$B$782,N$119)+'СЕТ СН'!$H$14+СВЦЭМ!$D$10+'СЕТ СН'!$H$6-'СЕТ СН'!$H$26</f>
        <v>2019.7626886999999</v>
      </c>
      <c r="O128" s="36">
        <f>SUMIFS(СВЦЭМ!$D$39:$D$782,СВЦЭМ!$A$39:$A$782,$A128,СВЦЭМ!$B$39:$B$782,O$119)+'СЕТ СН'!$H$14+СВЦЭМ!$D$10+'СЕТ СН'!$H$6-'СЕТ СН'!$H$26</f>
        <v>2048.95973439</v>
      </c>
      <c r="P128" s="36">
        <f>SUMIFS(СВЦЭМ!$D$39:$D$782,СВЦЭМ!$A$39:$A$782,$A128,СВЦЭМ!$B$39:$B$782,P$119)+'СЕТ СН'!$H$14+СВЦЭМ!$D$10+'СЕТ СН'!$H$6-'СЕТ СН'!$H$26</f>
        <v>2025.9692462200001</v>
      </c>
      <c r="Q128" s="36">
        <f>SUMIFS(СВЦЭМ!$D$39:$D$782,СВЦЭМ!$A$39:$A$782,$A128,СВЦЭМ!$B$39:$B$782,Q$119)+'СЕТ СН'!$H$14+СВЦЭМ!$D$10+'СЕТ СН'!$H$6-'СЕТ СН'!$H$26</f>
        <v>2058.5582187999998</v>
      </c>
      <c r="R128" s="36">
        <f>SUMIFS(СВЦЭМ!$D$39:$D$782,СВЦЭМ!$A$39:$A$782,$A128,СВЦЭМ!$B$39:$B$782,R$119)+'СЕТ СН'!$H$14+СВЦЭМ!$D$10+'СЕТ СН'!$H$6-'СЕТ СН'!$H$26</f>
        <v>2061.2687994899998</v>
      </c>
      <c r="S128" s="36">
        <f>SUMIFS(СВЦЭМ!$D$39:$D$782,СВЦЭМ!$A$39:$A$782,$A128,СВЦЭМ!$B$39:$B$782,S$119)+'СЕТ СН'!$H$14+СВЦЭМ!$D$10+'СЕТ СН'!$H$6-'СЕТ СН'!$H$26</f>
        <v>2055.2984863299998</v>
      </c>
      <c r="T128" s="36">
        <f>SUMIFS(СВЦЭМ!$D$39:$D$782,СВЦЭМ!$A$39:$A$782,$A128,СВЦЭМ!$B$39:$B$782,T$119)+'СЕТ СН'!$H$14+СВЦЭМ!$D$10+'СЕТ СН'!$H$6-'СЕТ СН'!$H$26</f>
        <v>2019.9833471699999</v>
      </c>
      <c r="U128" s="36">
        <f>SUMIFS(СВЦЭМ!$D$39:$D$782,СВЦЭМ!$A$39:$A$782,$A128,СВЦЭМ!$B$39:$B$782,U$119)+'СЕТ СН'!$H$14+СВЦЭМ!$D$10+'СЕТ СН'!$H$6-'СЕТ СН'!$H$26</f>
        <v>2016.11065145</v>
      </c>
      <c r="V128" s="36">
        <f>SUMIFS(СВЦЭМ!$D$39:$D$782,СВЦЭМ!$A$39:$A$782,$A128,СВЦЭМ!$B$39:$B$782,V$119)+'СЕТ СН'!$H$14+СВЦЭМ!$D$10+'СЕТ СН'!$H$6-'СЕТ СН'!$H$26</f>
        <v>1969.8771996400001</v>
      </c>
      <c r="W128" s="36">
        <f>SUMIFS(СВЦЭМ!$D$39:$D$782,СВЦЭМ!$A$39:$A$782,$A128,СВЦЭМ!$B$39:$B$782,W$119)+'СЕТ СН'!$H$14+СВЦЭМ!$D$10+'СЕТ СН'!$H$6-'СЕТ СН'!$H$26</f>
        <v>1933.89382047</v>
      </c>
      <c r="X128" s="36">
        <f>SUMIFS(СВЦЭМ!$D$39:$D$782,СВЦЭМ!$A$39:$A$782,$A128,СВЦЭМ!$B$39:$B$782,X$119)+'СЕТ СН'!$H$14+СВЦЭМ!$D$10+'СЕТ СН'!$H$6-'СЕТ СН'!$H$26</f>
        <v>1977.5320606</v>
      </c>
      <c r="Y128" s="36">
        <f>SUMIFS(СВЦЭМ!$D$39:$D$782,СВЦЭМ!$A$39:$A$782,$A128,СВЦЭМ!$B$39:$B$782,Y$119)+'СЕТ СН'!$H$14+СВЦЭМ!$D$10+'СЕТ СН'!$H$6-'СЕТ СН'!$H$26</f>
        <v>2050.3908942899998</v>
      </c>
    </row>
    <row r="129" spans="1:25" ht="15.75" x14ac:dyDescent="0.2">
      <c r="A129" s="35">
        <f t="shared" si="3"/>
        <v>45422</v>
      </c>
      <c r="B129" s="36">
        <f>SUMIFS(СВЦЭМ!$D$39:$D$782,СВЦЭМ!$A$39:$A$782,$A129,СВЦЭМ!$B$39:$B$782,B$119)+'СЕТ СН'!$H$14+СВЦЭМ!$D$10+'СЕТ СН'!$H$6-'СЕТ СН'!$H$26</f>
        <v>2153.1798704800003</v>
      </c>
      <c r="C129" s="36">
        <f>SUMIFS(СВЦЭМ!$D$39:$D$782,СВЦЭМ!$A$39:$A$782,$A129,СВЦЭМ!$B$39:$B$782,C$119)+'СЕТ СН'!$H$14+СВЦЭМ!$D$10+'СЕТ СН'!$H$6-'СЕТ СН'!$H$26</f>
        <v>2208.6479536799998</v>
      </c>
      <c r="D129" s="36">
        <f>SUMIFS(СВЦЭМ!$D$39:$D$782,СВЦЭМ!$A$39:$A$782,$A129,СВЦЭМ!$B$39:$B$782,D$119)+'СЕТ СН'!$H$14+СВЦЭМ!$D$10+'СЕТ СН'!$H$6-'СЕТ СН'!$H$26</f>
        <v>2234.8052613299997</v>
      </c>
      <c r="E129" s="36">
        <f>SUMIFS(СВЦЭМ!$D$39:$D$782,СВЦЭМ!$A$39:$A$782,$A129,СВЦЭМ!$B$39:$B$782,E$119)+'СЕТ СН'!$H$14+СВЦЭМ!$D$10+'СЕТ СН'!$H$6-'СЕТ СН'!$H$26</f>
        <v>2264.1036124699999</v>
      </c>
      <c r="F129" s="36">
        <f>SUMIFS(СВЦЭМ!$D$39:$D$782,СВЦЭМ!$A$39:$A$782,$A129,СВЦЭМ!$B$39:$B$782,F$119)+'СЕТ СН'!$H$14+СВЦЭМ!$D$10+'СЕТ СН'!$H$6-'СЕТ СН'!$H$26</f>
        <v>2263.2072915500003</v>
      </c>
      <c r="G129" s="36">
        <f>SUMIFS(СВЦЭМ!$D$39:$D$782,СВЦЭМ!$A$39:$A$782,$A129,СВЦЭМ!$B$39:$B$782,G$119)+'СЕТ СН'!$H$14+СВЦЭМ!$D$10+'СЕТ СН'!$H$6-'СЕТ СН'!$H$26</f>
        <v>2265.5536448399998</v>
      </c>
      <c r="H129" s="36">
        <f>SUMIFS(СВЦЭМ!$D$39:$D$782,СВЦЭМ!$A$39:$A$782,$A129,СВЦЭМ!$B$39:$B$782,H$119)+'СЕТ СН'!$H$14+СВЦЭМ!$D$10+'СЕТ СН'!$H$6-'СЕТ СН'!$H$26</f>
        <v>2227.2474100199997</v>
      </c>
      <c r="I129" s="36">
        <f>SUMIFS(СВЦЭМ!$D$39:$D$782,СВЦЭМ!$A$39:$A$782,$A129,СВЦЭМ!$B$39:$B$782,I$119)+'СЕТ СН'!$H$14+СВЦЭМ!$D$10+'СЕТ СН'!$H$6-'СЕТ СН'!$H$26</f>
        <v>2182.4608257700002</v>
      </c>
      <c r="J129" s="36">
        <f>SUMIFS(СВЦЭМ!$D$39:$D$782,СВЦЭМ!$A$39:$A$782,$A129,СВЦЭМ!$B$39:$B$782,J$119)+'СЕТ СН'!$H$14+СВЦЭМ!$D$10+'СЕТ СН'!$H$6-'СЕТ СН'!$H$26</f>
        <v>2102.1031291199997</v>
      </c>
      <c r="K129" s="36">
        <f>SUMIFS(СВЦЭМ!$D$39:$D$782,СВЦЭМ!$A$39:$A$782,$A129,СВЦЭМ!$B$39:$B$782,K$119)+'СЕТ СН'!$H$14+СВЦЭМ!$D$10+'СЕТ СН'!$H$6-'СЕТ СН'!$H$26</f>
        <v>2040.5274057700001</v>
      </c>
      <c r="L129" s="36">
        <f>SUMIFS(СВЦЭМ!$D$39:$D$782,СВЦЭМ!$A$39:$A$782,$A129,СВЦЭМ!$B$39:$B$782,L$119)+'СЕТ СН'!$H$14+СВЦЭМ!$D$10+'СЕТ СН'!$H$6-'СЕТ СН'!$H$26</f>
        <v>1995.6048466899999</v>
      </c>
      <c r="M129" s="36">
        <f>SUMIFS(СВЦЭМ!$D$39:$D$782,СВЦЭМ!$A$39:$A$782,$A129,СВЦЭМ!$B$39:$B$782,M$119)+'СЕТ СН'!$H$14+СВЦЭМ!$D$10+'СЕТ СН'!$H$6-'СЕТ СН'!$H$26</f>
        <v>1996.8257622399999</v>
      </c>
      <c r="N129" s="36">
        <f>SUMIFS(СВЦЭМ!$D$39:$D$782,СВЦЭМ!$A$39:$A$782,$A129,СВЦЭМ!$B$39:$B$782,N$119)+'СЕТ СН'!$H$14+СВЦЭМ!$D$10+'СЕТ СН'!$H$6-'СЕТ СН'!$H$26</f>
        <v>2011.46955994</v>
      </c>
      <c r="O129" s="36">
        <f>SUMIFS(СВЦЭМ!$D$39:$D$782,СВЦЭМ!$A$39:$A$782,$A129,СВЦЭМ!$B$39:$B$782,O$119)+'СЕТ СН'!$H$14+СВЦЭМ!$D$10+'СЕТ СН'!$H$6-'СЕТ СН'!$H$26</f>
        <v>2022.37568822</v>
      </c>
      <c r="P129" s="36">
        <f>SUMIFS(СВЦЭМ!$D$39:$D$782,СВЦЭМ!$A$39:$A$782,$A129,СВЦЭМ!$B$39:$B$782,P$119)+'СЕТ СН'!$H$14+СВЦЭМ!$D$10+'СЕТ СН'!$H$6-'СЕТ СН'!$H$26</f>
        <v>2029.22698459</v>
      </c>
      <c r="Q129" s="36">
        <f>SUMIFS(СВЦЭМ!$D$39:$D$782,СВЦЭМ!$A$39:$A$782,$A129,СВЦЭМ!$B$39:$B$782,Q$119)+'СЕТ СН'!$H$14+СВЦЭМ!$D$10+'СЕТ СН'!$H$6-'СЕТ СН'!$H$26</f>
        <v>2060.4984505299999</v>
      </c>
      <c r="R129" s="36">
        <f>SUMIFS(СВЦЭМ!$D$39:$D$782,СВЦЭМ!$A$39:$A$782,$A129,СВЦЭМ!$B$39:$B$782,R$119)+'СЕТ СН'!$H$14+СВЦЭМ!$D$10+'СЕТ СН'!$H$6-'СЕТ СН'!$H$26</f>
        <v>2076.01681039</v>
      </c>
      <c r="S129" s="36">
        <f>SUMIFS(СВЦЭМ!$D$39:$D$782,СВЦЭМ!$A$39:$A$782,$A129,СВЦЭМ!$B$39:$B$782,S$119)+'СЕТ СН'!$H$14+СВЦЭМ!$D$10+'СЕТ СН'!$H$6-'СЕТ СН'!$H$26</f>
        <v>2071.5023154299997</v>
      </c>
      <c r="T129" s="36">
        <f>SUMIFS(СВЦЭМ!$D$39:$D$782,СВЦЭМ!$A$39:$A$782,$A129,СВЦЭМ!$B$39:$B$782,T$119)+'СЕТ СН'!$H$14+СВЦЭМ!$D$10+'СЕТ СН'!$H$6-'СЕТ СН'!$H$26</f>
        <v>2039.48433015</v>
      </c>
      <c r="U129" s="36">
        <f>SUMIFS(СВЦЭМ!$D$39:$D$782,СВЦЭМ!$A$39:$A$782,$A129,СВЦЭМ!$B$39:$B$782,U$119)+'СЕТ СН'!$H$14+СВЦЭМ!$D$10+'СЕТ СН'!$H$6-'СЕТ СН'!$H$26</f>
        <v>2019.6391521999999</v>
      </c>
      <c r="V129" s="36">
        <f>SUMIFS(СВЦЭМ!$D$39:$D$782,СВЦЭМ!$A$39:$A$782,$A129,СВЦЭМ!$B$39:$B$782,V$119)+'СЕТ СН'!$H$14+СВЦЭМ!$D$10+'СЕТ СН'!$H$6-'СЕТ СН'!$H$26</f>
        <v>1982.75252989</v>
      </c>
      <c r="W129" s="36">
        <f>SUMIFS(СВЦЭМ!$D$39:$D$782,СВЦЭМ!$A$39:$A$782,$A129,СВЦЭМ!$B$39:$B$782,W$119)+'СЕТ СН'!$H$14+СВЦЭМ!$D$10+'СЕТ СН'!$H$6-'СЕТ СН'!$H$26</f>
        <v>1975.9112309300001</v>
      </c>
      <c r="X129" s="36">
        <f>SUMIFS(СВЦЭМ!$D$39:$D$782,СВЦЭМ!$A$39:$A$782,$A129,СВЦЭМ!$B$39:$B$782,X$119)+'СЕТ СН'!$H$14+СВЦЭМ!$D$10+'СЕТ СН'!$H$6-'СЕТ СН'!$H$26</f>
        <v>2012.1733107</v>
      </c>
      <c r="Y129" s="36">
        <f>SUMIFS(СВЦЭМ!$D$39:$D$782,СВЦЭМ!$A$39:$A$782,$A129,СВЦЭМ!$B$39:$B$782,Y$119)+'СЕТ СН'!$H$14+СВЦЭМ!$D$10+'СЕТ СН'!$H$6-'СЕТ СН'!$H$26</f>
        <v>2066.5485667900002</v>
      </c>
    </row>
    <row r="130" spans="1:25" ht="15.75" x14ac:dyDescent="0.2">
      <c r="A130" s="35">
        <f t="shared" si="3"/>
        <v>45423</v>
      </c>
      <c r="B130" s="36">
        <f>SUMIFS(СВЦЭМ!$D$39:$D$782,СВЦЭМ!$A$39:$A$782,$A130,СВЦЭМ!$B$39:$B$782,B$119)+'СЕТ СН'!$H$14+СВЦЭМ!$D$10+'СЕТ СН'!$H$6-'СЕТ СН'!$H$26</f>
        <v>2114.04384162</v>
      </c>
      <c r="C130" s="36">
        <f>SUMIFS(СВЦЭМ!$D$39:$D$782,СВЦЭМ!$A$39:$A$782,$A130,СВЦЭМ!$B$39:$B$782,C$119)+'СЕТ СН'!$H$14+СВЦЭМ!$D$10+'СЕТ СН'!$H$6-'СЕТ СН'!$H$26</f>
        <v>2214.4819594400001</v>
      </c>
      <c r="D130" s="36">
        <f>SUMIFS(СВЦЭМ!$D$39:$D$782,СВЦЭМ!$A$39:$A$782,$A130,СВЦЭМ!$B$39:$B$782,D$119)+'СЕТ СН'!$H$14+СВЦЭМ!$D$10+'СЕТ СН'!$H$6-'СЕТ СН'!$H$26</f>
        <v>2242.3143317499998</v>
      </c>
      <c r="E130" s="36">
        <f>SUMIFS(СВЦЭМ!$D$39:$D$782,СВЦЭМ!$A$39:$A$782,$A130,СВЦЭМ!$B$39:$B$782,E$119)+'СЕТ СН'!$H$14+СВЦЭМ!$D$10+'СЕТ СН'!$H$6-'СЕТ СН'!$H$26</f>
        <v>2257.4167823500002</v>
      </c>
      <c r="F130" s="36">
        <f>SUMIFS(СВЦЭМ!$D$39:$D$782,СВЦЭМ!$A$39:$A$782,$A130,СВЦЭМ!$B$39:$B$782,F$119)+'СЕТ СН'!$H$14+СВЦЭМ!$D$10+'СЕТ СН'!$H$6-'СЕТ СН'!$H$26</f>
        <v>2272.2689117299997</v>
      </c>
      <c r="G130" s="36">
        <f>SUMIFS(СВЦЭМ!$D$39:$D$782,СВЦЭМ!$A$39:$A$782,$A130,СВЦЭМ!$B$39:$B$782,G$119)+'СЕТ СН'!$H$14+СВЦЭМ!$D$10+'СЕТ СН'!$H$6-'СЕТ СН'!$H$26</f>
        <v>2258.7235681000002</v>
      </c>
      <c r="H130" s="36">
        <f>SUMIFS(СВЦЭМ!$D$39:$D$782,СВЦЭМ!$A$39:$A$782,$A130,СВЦЭМ!$B$39:$B$782,H$119)+'СЕТ СН'!$H$14+СВЦЭМ!$D$10+'СЕТ СН'!$H$6-'СЕТ СН'!$H$26</f>
        <v>2223.2300753899999</v>
      </c>
      <c r="I130" s="36">
        <f>SUMIFS(СВЦЭМ!$D$39:$D$782,СВЦЭМ!$A$39:$A$782,$A130,СВЦЭМ!$B$39:$B$782,I$119)+'СЕТ СН'!$H$14+СВЦЭМ!$D$10+'СЕТ СН'!$H$6-'СЕТ СН'!$H$26</f>
        <v>2190.2324540600002</v>
      </c>
      <c r="J130" s="36">
        <f>SUMIFS(СВЦЭМ!$D$39:$D$782,СВЦЭМ!$A$39:$A$782,$A130,СВЦЭМ!$B$39:$B$782,J$119)+'СЕТ СН'!$H$14+СВЦЭМ!$D$10+'СЕТ СН'!$H$6-'СЕТ СН'!$H$26</f>
        <v>2108.8888918499997</v>
      </c>
      <c r="K130" s="36">
        <f>SUMIFS(СВЦЭМ!$D$39:$D$782,СВЦЭМ!$A$39:$A$782,$A130,СВЦЭМ!$B$39:$B$782,K$119)+'СЕТ СН'!$H$14+СВЦЭМ!$D$10+'СЕТ СН'!$H$6-'СЕТ СН'!$H$26</f>
        <v>2068.3629692499999</v>
      </c>
      <c r="L130" s="36">
        <f>SUMIFS(СВЦЭМ!$D$39:$D$782,СВЦЭМ!$A$39:$A$782,$A130,СВЦЭМ!$B$39:$B$782,L$119)+'СЕТ СН'!$H$14+СВЦЭМ!$D$10+'СЕТ СН'!$H$6-'СЕТ СН'!$H$26</f>
        <v>2034.3819812500001</v>
      </c>
      <c r="M130" s="36">
        <f>SUMIFS(СВЦЭМ!$D$39:$D$782,СВЦЭМ!$A$39:$A$782,$A130,СВЦЭМ!$B$39:$B$782,M$119)+'СЕТ СН'!$H$14+СВЦЭМ!$D$10+'СЕТ СН'!$H$6-'СЕТ СН'!$H$26</f>
        <v>2037.17978623</v>
      </c>
      <c r="N130" s="36">
        <f>SUMIFS(СВЦЭМ!$D$39:$D$782,СВЦЭМ!$A$39:$A$782,$A130,СВЦЭМ!$B$39:$B$782,N$119)+'СЕТ СН'!$H$14+СВЦЭМ!$D$10+'СЕТ СН'!$H$6-'СЕТ СН'!$H$26</f>
        <v>2050.0442727499999</v>
      </c>
      <c r="O130" s="36">
        <f>SUMIFS(СВЦЭМ!$D$39:$D$782,СВЦЭМ!$A$39:$A$782,$A130,СВЦЭМ!$B$39:$B$782,O$119)+'СЕТ СН'!$H$14+СВЦЭМ!$D$10+'СЕТ СН'!$H$6-'СЕТ СН'!$H$26</f>
        <v>2069.1497447900001</v>
      </c>
      <c r="P130" s="36">
        <f>SUMIFS(СВЦЭМ!$D$39:$D$782,СВЦЭМ!$A$39:$A$782,$A130,СВЦЭМ!$B$39:$B$782,P$119)+'СЕТ СН'!$H$14+СВЦЭМ!$D$10+'СЕТ СН'!$H$6-'СЕТ СН'!$H$26</f>
        <v>2085.2087855299997</v>
      </c>
      <c r="Q130" s="36">
        <f>SUMIFS(СВЦЭМ!$D$39:$D$782,СВЦЭМ!$A$39:$A$782,$A130,СВЦЭМ!$B$39:$B$782,Q$119)+'СЕТ СН'!$H$14+СВЦЭМ!$D$10+'СЕТ СН'!$H$6-'СЕТ СН'!$H$26</f>
        <v>2100.4714107600003</v>
      </c>
      <c r="R130" s="36">
        <f>SUMIFS(СВЦЭМ!$D$39:$D$782,СВЦЭМ!$A$39:$A$782,$A130,СВЦЭМ!$B$39:$B$782,R$119)+'СЕТ СН'!$H$14+СВЦЭМ!$D$10+'СЕТ СН'!$H$6-'СЕТ СН'!$H$26</f>
        <v>2106.0065122999999</v>
      </c>
      <c r="S130" s="36">
        <f>SUMIFS(СВЦЭМ!$D$39:$D$782,СВЦЭМ!$A$39:$A$782,$A130,СВЦЭМ!$B$39:$B$782,S$119)+'СЕТ СН'!$H$14+СВЦЭМ!$D$10+'СЕТ СН'!$H$6-'СЕТ СН'!$H$26</f>
        <v>2094.86203148</v>
      </c>
      <c r="T130" s="36">
        <f>SUMIFS(СВЦЭМ!$D$39:$D$782,СВЦЭМ!$A$39:$A$782,$A130,СВЦЭМ!$B$39:$B$782,T$119)+'СЕТ СН'!$H$14+СВЦЭМ!$D$10+'СЕТ СН'!$H$6-'СЕТ СН'!$H$26</f>
        <v>2080.6245334699997</v>
      </c>
      <c r="U130" s="36">
        <f>SUMIFS(СВЦЭМ!$D$39:$D$782,СВЦЭМ!$A$39:$A$782,$A130,СВЦЭМ!$B$39:$B$782,U$119)+'СЕТ СН'!$H$14+СВЦЭМ!$D$10+'СЕТ СН'!$H$6-'СЕТ СН'!$H$26</f>
        <v>2070.63156067</v>
      </c>
      <c r="V130" s="36">
        <f>SUMIFS(СВЦЭМ!$D$39:$D$782,СВЦЭМ!$A$39:$A$782,$A130,СВЦЭМ!$B$39:$B$782,V$119)+'СЕТ СН'!$H$14+СВЦЭМ!$D$10+'СЕТ СН'!$H$6-'СЕТ СН'!$H$26</f>
        <v>2035.9078205400001</v>
      </c>
      <c r="W130" s="36">
        <f>SUMIFS(СВЦЭМ!$D$39:$D$782,СВЦЭМ!$A$39:$A$782,$A130,СВЦЭМ!$B$39:$B$782,W$119)+'СЕТ СН'!$H$14+СВЦЭМ!$D$10+'СЕТ СН'!$H$6-'СЕТ СН'!$H$26</f>
        <v>2019.0877197699999</v>
      </c>
      <c r="X130" s="36">
        <f>SUMIFS(СВЦЭМ!$D$39:$D$782,СВЦЭМ!$A$39:$A$782,$A130,СВЦЭМ!$B$39:$B$782,X$119)+'СЕТ СН'!$H$14+СВЦЭМ!$D$10+'СЕТ СН'!$H$6-'СЕТ СН'!$H$26</f>
        <v>2046.1776700999999</v>
      </c>
      <c r="Y130" s="36">
        <f>SUMIFS(СВЦЭМ!$D$39:$D$782,СВЦЭМ!$A$39:$A$782,$A130,СВЦЭМ!$B$39:$B$782,Y$119)+'СЕТ СН'!$H$14+СВЦЭМ!$D$10+'СЕТ СН'!$H$6-'СЕТ СН'!$H$26</f>
        <v>2103.2295653299998</v>
      </c>
    </row>
    <row r="131" spans="1:25" ht="15.75" x14ac:dyDescent="0.2">
      <c r="A131" s="35">
        <f t="shared" si="3"/>
        <v>45424</v>
      </c>
      <c r="B131" s="36">
        <f>SUMIFS(СВЦЭМ!$D$39:$D$782,СВЦЭМ!$A$39:$A$782,$A131,СВЦЭМ!$B$39:$B$782,B$119)+'СЕТ СН'!$H$14+СВЦЭМ!$D$10+'СЕТ СН'!$H$6-'СЕТ СН'!$H$26</f>
        <v>2188.5416262700001</v>
      </c>
      <c r="C131" s="36">
        <f>SUMIFS(СВЦЭМ!$D$39:$D$782,СВЦЭМ!$A$39:$A$782,$A131,СВЦЭМ!$B$39:$B$782,C$119)+'СЕТ СН'!$H$14+СВЦЭМ!$D$10+'СЕТ СН'!$H$6-'СЕТ СН'!$H$26</f>
        <v>2234.2555713900001</v>
      </c>
      <c r="D131" s="36">
        <f>SUMIFS(СВЦЭМ!$D$39:$D$782,СВЦЭМ!$A$39:$A$782,$A131,СВЦЭМ!$B$39:$B$782,D$119)+'СЕТ СН'!$H$14+СВЦЭМ!$D$10+'СЕТ СН'!$H$6-'СЕТ СН'!$H$26</f>
        <v>2263.5791352300002</v>
      </c>
      <c r="E131" s="36">
        <f>SUMIFS(СВЦЭМ!$D$39:$D$782,СВЦЭМ!$A$39:$A$782,$A131,СВЦЭМ!$B$39:$B$782,E$119)+'СЕТ СН'!$H$14+СВЦЭМ!$D$10+'СЕТ СН'!$H$6-'СЕТ СН'!$H$26</f>
        <v>2287.4660540899999</v>
      </c>
      <c r="F131" s="36">
        <f>SUMIFS(СВЦЭМ!$D$39:$D$782,СВЦЭМ!$A$39:$A$782,$A131,СВЦЭМ!$B$39:$B$782,F$119)+'СЕТ СН'!$H$14+СВЦЭМ!$D$10+'СЕТ СН'!$H$6-'СЕТ СН'!$H$26</f>
        <v>2300.38692881</v>
      </c>
      <c r="G131" s="36">
        <f>SUMIFS(СВЦЭМ!$D$39:$D$782,СВЦЭМ!$A$39:$A$782,$A131,СВЦЭМ!$B$39:$B$782,G$119)+'СЕТ СН'!$H$14+СВЦЭМ!$D$10+'СЕТ СН'!$H$6-'СЕТ СН'!$H$26</f>
        <v>2280.8064291700002</v>
      </c>
      <c r="H131" s="36">
        <f>SUMIFS(СВЦЭМ!$D$39:$D$782,СВЦЭМ!$A$39:$A$782,$A131,СВЦЭМ!$B$39:$B$782,H$119)+'СЕТ СН'!$H$14+СВЦЭМ!$D$10+'СЕТ СН'!$H$6-'СЕТ СН'!$H$26</f>
        <v>2256.4416659099998</v>
      </c>
      <c r="I131" s="36">
        <f>SUMIFS(СВЦЭМ!$D$39:$D$782,СВЦЭМ!$A$39:$A$782,$A131,СВЦЭМ!$B$39:$B$782,I$119)+'СЕТ СН'!$H$14+СВЦЭМ!$D$10+'СЕТ СН'!$H$6-'СЕТ СН'!$H$26</f>
        <v>2221.7266215600002</v>
      </c>
      <c r="J131" s="36">
        <f>SUMIFS(СВЦЭМ!$D$39:$D$782,СВЦЭМ!$A$39:$A$782,$A131,СВЦЭМ!$B$39:$B$782,J$119)+'СЕТ СН'!$H$14+СВЦЭМ!$D$10+'СЕТ СН'!$H$6-'СЕТ СН'!$H$26</f>
        <v>2135.3497871899999</v>
      </c>
      <c r="K131" s="36">
        <f>SUMIFS(СВЦЭМ!$D$39:$D$782,СВЦЭМ!$A$39:$A$782,$A131,СВЦЭМ!$B$39:$B$782,K$119)+'СЕТ СН'!$H$14+СВЦЭМ!$D$10+'СЕТ СН'!$H$6-'СЕТ СН'!$H$26</f>
        <v>2054.2311900100003</v>
      </c>
      <c r="L131" s="36">
        <f>SUMIFS(СВЦЭМ!$D$39:$D$782,СВЦЭМ!$A$39:$A$782,$A131,СВЦЭМ!$B$39:$B$782,L$119)+'СЕТ СН'!$H$14+СВЦЭМ!$D$10+'СЕТ СН'!$H$6-'СЕТ СН'!$H$26</f>
        <v>2033.9663130700001</v>
      </c>
      <c r="M131" s="36">
        <f>SUMIFS(СВЦЭМ!$D$39:$D$782,СВЦЭМ!$A$39:$A$782,$A131,СВЦЭМ!$B$39:$B$782,M$119)+'СЕТ СН'!$H$14+СВЦЭМ!$D$10+'СЕТ СН'!$H$6-'СЕТ СН'!$H$26</f>
        <v>2028.45978558</v>
      </c>
      <c r="N131" s="36">
        <f>SUMIFS(СВЦЭМ!$D$39:$D$782,СВЦЭМ!$A$39:$A$782,$A131,СВЦЭМ!$B$39:$B$782,N$119)+'СЕТ СН'!$H$14+СВЦЭМ!$D$10+'СЕТ СН'!$H$6-'СЕТ СН'!$H$26</f>
        <v>2042.3239996</v>
      </c>
      <c r="O131" s="36">
        <f>SUMIFS(СВЦЭМ!$D$39:$D$782,СВЦЭМ!$A$39:$A$782,$A131,СВЦЭМ!$B$39:$B$782,O$119)+'СЕТ СН'!$H$14+СВЦЭМ!$D$10+'СЕТ СН'!$H$6-'СЕТ СН'!$H$26</f>
        <v>2070.56875365</v>
      </c>
      <c r="P131" s="36">
        <f>SUMIFS(СВЦЭМ!$D$39:$D$782,СВЦЭМ!$A$39:$A$782,$A131,СВЦЭМ!$B$39:$B$782,P$119)+'СЕТ СН'!$H$14+СВЦЭМ!$D$10+'СЕТ СН'!$H$6-'СЕТ СН'!$H$26</f>
        <v>2085.2532830299997</v>
      </c>
      <c r="Q131" s="36">
        <f>SUMIFS(СВЦЭМ!$D$39:$D$782,СВЦЭМ!$A$39:$A$782,$A131,СВЦЭМ!$B$39:$B$782,Q$119)+'СЕТ СН'!$H$14+СВЦЭМ!$D$10+'СЕТ СН'!$H$6-'СЕТ СН'!$H$26</f>
        <v>2108.8395170599997</v>
      </c>
      <c r="R131" s="36">
        <f>SUMIFS(СВЦЭМ!$D$39:$D$782,СВЦЭМ!$A$39:$A$782,$A131,СВЦЭМ!$B$39:$B$782,R$119)+'СЕТ СН'!$H$14+СВЦЭМ!$D$10+'СЕТ СН'!$H$6-'СЕТ СН'!$H$26</f>
        <v>2124.6227762899998</v>
      </c>
      <c r="S131" s="36">
        <f>SUMIFS(СВЦЭМ!$D$39:$D$782,СВЦЭМ!$A$39:$A$782,$A131,СВЦЭМ!$B$39:$B$782,S$119)+'СЕТ СН'!$H$14+СВЦЭМ!$D$10+'СЕТ СН'!$H$6-'СЕТ СН'!$H$26</f>
        <v>2111.0614672399997</v>
      </c>
      <c r="T131" s="36">
        <f>SUMIFS(СВЦЭМ!$D$39:$D$782,СВЦЭМ!$A$39:$A$782,$A131,СВЦЭМ!$B$39:$B$782,T$119)+'СЕТ СН'!$H$14+СВЦЭМ!$D$10+'СЕТ СН'!$H$6-'СЕТ СН'!$H$26</f>
        <v>2069.0483266700003</v>
      </c>
      <c r="U131" s="36">
        <f>SUMIFS(СВЦЭМ!$D$39:$D$782,СВЦЭМ!$A$39:$A$782,$A131,СВЦЭМ!$B$39:$B$782,U$119)+'СЕТ СН'!$H$14+СВЦЭМ!$D$10+'СЕТ СН'!$H$6-'СЕТ СН'!$H$26</f>
        <v>2002.7201874699999</v>
      </c>
      <c r="V131" s="36">
        <f>SUMIFS(СВЦЭМ!$D$39:$D$782,СВЦЭМ!$A$39:$A$782,$A131,СВЦЭМ!$B$39:$B$782,V$119)+'СЕТ СН'!$H$14+СВЦЭМ!$D$10+'СЕТ СН'!$H$6-'СЕТ СН'!$H$26</f>
        <v>1962.4674192699999</v>
      </c>
      <c r="W131" s="36">
        <f>SUMIFS(СВЦЭМ!$D$39:$D$782,СВЦЭМ!$A$39:$A$782,$A131,СВЦЭМ!$B$39:$B$782,W$119)+'СЕТ СН'!$H$14+СВЦЭМ!$D$10+'СЕТ СН'!$H$6-'СЕТ СН'!$H$26</f>
        <v>1936.3261935800001</v>
      </c>
      <c r="X131" s="36">
        <f>SUMIFS(СВЦЭМ!$D$39:$D$782,СВЦЭМ!$A$39:$A$782,$A131,СВЦЭМ!$B$39:$B$782,X$119)+'СЕТ СН'!$H$14+СВЦЭМ!$D$10+'СЕТ СН'!$H$6-'СЕТ СН'!$H$26</f>
        <v>1979.0140629</v>
      </c>
      <c r="Y131" s="36">
        <f>SUMIFS(СВЦЭМ!$D$39:$D$782,СВЦЭМ!$A$39:$A$782,$A131,СВЦЭМ!$B$39:$B$782,Y$119)+'СЕТ СН'!$H$14+СВЦЭМ!$D$10+'СЕТ СН'!$H$6-'СЕТ СН'!$H$26</f>
        <v>2027.2856017199999</v>
      </c>
    </row>
    <row r="132" spans="1:25" ht="15.75" x14ac:dyDescent="0.2">
      <c r="A132" s="35">
        <f t="shared" si="3"/>
        <v>45425</v>
      </c>
      <c r="B132" s="36">
        <f>SUMIFS(СВЦЭМ!$D$39:$D$782,СВЦЭМ!$A$39:$A$782,$A132,СВЦЭМ!$B$39:$B$782,B$119)+'СЕТ СН'!$H$14+СВЦЭМ!$D$10+'СЕТ СН'!$H$6-'СЕТ СН'!$H$26</f>
        <v>2081.3256405900001</v>
      </c>
      <c r="C132" s="36">
        <f>SUMIFS(СВЦЭМ!$D$39:$D$782,СВЦЭМ!$A$39:$A$782,$A132,СВЦЭМ!$B$39:$B$782,C$119)+'СЕТ СН'!$H$14+СВЦЭМ!$D$10+'СЕТ СН'!$H$6-'СЕТ СН'!$H$26</f>
        <v>2157.9840311099997</v>
      </c>
      <c r="D132" s="36">
        <f>SUMIFS(СВЦЭМ!$D$39:$D$782,СВЦЭМ!$A$39:$A$782,$A132,СВЦЭМ!$B$39:$B$782,D$119)+'СЕТ СН'!$H$14+СВЦЭМ!$D$10+'СЕТ СН'!$H$6-'СЕТ СН'!$H$26</f>
        <v>2211.93102047</v>
      </c>
      <c r="E132" s="36">
        <f>SUMIFS(СВЦЭМ!$D$39:$D$782,СВЦЭМ!$A$39:$A$782,$A132,СВЦЭМ!$B$39:$B$782,E$119)+'СЕТ СН'!$H$14+СВЦЭМ!$D$10+'СЕТ СН'!$H$6-'СЕТ СН'!$H$26</f>
        <v>2278.8074183199997</v>
      </c>
      <c r="F132" s="36">
        <f>SUMIFS(СВЦЭМ!$D$39:$D$782,СВЦЭМ!$A$39:$A$782,$A132,СВЦЭМ!$B$39:$B$782,F$119)+'СЕТ СН'!$H$14+СВЦЭМ!$D$10+'СЕТ СН'!$H$6-'СЕТ СН'!$H$26</f>
        <v>2289.3505325300002</v>
      </c>
      <c r="G132" s="36">
        <f>SUMIFS(СВЦЭМ!$D$39:$D$782,СВЦЭМ!$A$39:$A$782,$A132,СВЦЭМ!$B$39:$B$782,G$119)+'СЕТ СН'!$H$14+СВЦЭМ!$D$10+'СЕТ СН'!$H$6-'СЕТ СН'!$H$26</f>
        <v>2263.0634592599999</v>
      </c>
      <c r="H132" s="36">
        <f>SUMIFS(СВЦЭМ!$D$39:$D$782,СВЦЭМ!$A$39:$A$782,$A132,СВЦЭМ!$B$39:$B$782,H$119)+'СЕТ СН'!$H$14+СВЦЭМ!$D$10+'СЕТ СН'!$H$6-'СЕТ СН'!$H$26</f>
        <v>2212.0498223499999</v>
      </c>
      <c r="I132" s="36">
        <f>SUMIFS(СВЦЭМ!$D$39:$D$782,СВЦЭМ!$A$39:$A$782,$A132,СВЦЭМ!$B$39:$B$782,I$119)+'СЕТ СН'!$H$14+СВЦЭМ!$D$10+'СЕТ СН'!$H$6-'СЕТ СН'!$H$26</f>
        <v>2117.3253703400001</v>
      </c>
      <c r="J132" s="36">
        <f>SUMIFS(СВЦЭМ!$D$39:$D$782,СВЦЭМ!$A$39:$A$782,$A132,СВЦЭМ!$B$39:$B$782,J$119)+'СЕТ СН'!$H$14+СВЦЭМ!$D$10+'СЕТ СН'!$H$6-'СЕТ СН'!$H$26</f>
        <v>2086.2055726399999</v>
      </c>
      <c r="K132" s="36">
        <f>SUMIFS(СВЦЭМ!$D$39:$D$782,СВЦЭМ!$A$39:$A$782,$A132,СВЦЭМ!$B$39:$B$782,K$119)+'СЕТ СН'!$H$14+СВЦЭМ!$D$10+'СЕТ СН'!$H$6-'СЕТ СН'!$H$26</f>
        <v>2065.1651176599999</v>
      </c>
      <c r="L132" s="36">
        <f>SUMIFS(СВЦЭМ!$D$39:$D$782,СВЦЭМ!$A$39:$A$782,$A132,СВЦЭМ!$B$39:$B$782,L$119)+'СЕТ СН'!$H$14+СВЦЭМ!$D$10+'СЕТ СН'!$H$6-'СЕТ СН'!$H$26</f>
        <v>2034.78680779</v>
      </c>
      <c r="M132" s="36">
        <f>SUMIFS(СВЦЭМ!$D$39:$D$782,СВЦЭМ!$A$39:$A$782,$A132,СВЦЭМ!$B$39:$B$782,M$119)+'СЕТ СН'!$H$14+СВЦЭМ!$D$10+'СЕТ СН'!$H$6-'СЕТ СН'!$H$26</f>
        <v>2052.2586675699999</v>
      </c>
      <c r="N132" s="36">
        <f>SUMIFS(СВЦЭМ!$D$39:$D$782,СВЦЭМ!$A$39:$A$782,$A132,СВЦЭМ!$B$39:$B$782,N$119)+'СЕТ СН'!$H$14+СВЦЭМ!$D$10+'СЕТ СН'!$H$6-'СЕТ СН'!$H$26</f>
        <v>2079.9652892499998</v>
      </c>
      <c r="O132" s="36">
        <f>SUMIFS(СВЦЭМ!$D$39:$D$782,СВЦЭМ!$A$39:$A$782,$A132,СВЦЭМ!$B$39:$B$782,O$119)+'СЕТ СН'!$H$14+СВЦЭМ!$D$10+'СЕТ СН'!$H$6-'СЕТ СН'!$H$26</f>
        <v>2085.9539370299999</v>
      </c>
      <c r="P132" s="36">
        <f>SUMIFS(СВЦЭМ!$D$39:$D$782,СВЦЭМ!$A$39:$A$782,$A132,СВЦЭМ!$B$39:$B$782,P$119)+'СЕТ СН'!$H$14+СВЦЭМ!$D$10+'СЕТ СН'!$H$6-'СЕТ СН'!$H$26</f>
        <v>2090.9246496599999</v>
      </c>
      <c r="Q132" s="36">
        <f>SUMIFS(СВЦЭМ!$D$39:$D$782,СВЦЭМ!$A$39:$A$782,$A132,СВЦЭМ!$B$39:$B$782,Q$119)+'СЕТ СН'!$H$14+СВЦЭМ!$D$10+'СЕТ СН'!$H$6-'СЕТ СН'!$H$26</f>
        <v>2118.9535334399998</v>
      </c>
      <c r="R132" s="36">
        <f>SUMIFS(СВЦЭМ!$D$39:$D$782,СВЦЭМ!$A$39:$A$782,$A132,СВЦЭМ!$B$39:$B$782,R$119)+'СЕТ СН'!$H$14+СВЦЭМ!$D$10+'СЕТ СН'!$H$6-'СЕТ СН'!$H$26</f>
        <v>2132.3683212599999</v>
      </c>
      <c r="S132" s="36">
        <f>SUMIFS(СВЦЭМ!$D$39:$D$782,СВЦЭМ!$A$39:$A$782,$A132,СВЦЭМ!$B$39:$B$782,S$119)+'СЕТ СН'!$H$14+СВЦЭМ!$D$10+'СЕТ СН'!$H$6-'СЕТ СН'!$H$26</f>
        <v>2123.3214359000003</v>
      </c>
      <c r="T132" s="36">
        <f>SUMIFS(СВЦЭМ!$D$39:$D$782,СВЦЭМ!$A$39:$A$782,$A132,СВЦЭМ!$B$39:$B$782,T$119)+'СЕТ СН'!$H$14+СВЦЭМ!$D$10+'СЕТ СН'!$H$6-'СЕТ СН'!$H$26</f>
        <v>2088.3491099399998</v>
      </c>
      <c r="U132" s="36">
        <f>SUMIFS(СВЦЭМ!$D$39:$D$782,СВЦЭМ!$A$39:$A$782,$A132,СВЦЭМ!$B$39:$B$782,U$119)+'СЕТ СН'!$H$14+СВЦЭМ!$D$10+'СЕТ СН'!$H$6-'СЕТ СН'!$H$26</f>
        <v>2080.3079972999999</v>
      </c>
      <c r="V132" s="36">
        <f>SUMIFS(СВЦЭМ!$D$39:$D$782,СВЦЭМ!$A$39:$A$782,$A132,СВЦЭМ!$B$39:$B$782,V$119)+'СЕТ СН'!$H$14+СВЦЭМ!$D$10+'СЕТ СН'!$H$6-'СЕТ СН'!$H$26</f>
        <v>2043.5278115900001</v>
      </c>
      <c r="W132" s="36">
        <f>SUMIFS(СВЦЭМ!$D$39:$D$782,СВЦЭМ!$A$39:$A$782,$A132,СВЦЭМ!$B$39:$B$782,W$119)+'СЕТ СН'!$H$14+СВЦЭМ!$D$10+'СЕТ СН'!$H$6-'СЕТ СН'!$H$26</f>
        <v>2021.52325066</v>
      </c>
      <c r="X132" s="36">
        <f>SUMIFS(СВЦЭМ!$D$39:$D$782,СВЦЭМ!$A$39:$A$782,$A132,СВЦЭМ!$B$39:$B$782,X$119)+'СЕТ СН'!$H$14+СВЦЭМ!$D$10+'СЕТ СН'!$H$6-'СЕТ СН'!$H$26</f>
        <v>2060.16997644</v>
      </c>
      <c r="Y132" s="36">
        <f>SUMIFS(СВЦЭМ!$D$39:$D$782,СВЦЭМ!$A$39:$A$782,$A132,СВЦЭМ!$B$39:$B$782,Y$119)+'СЕТ СН'!$H$14+СВЦЭМ!$D$10+'СЕТ СН'!$H$6-'СЕТ СН'!$H$26</f>
        <v>2088.99581403</v>
      </c>
    </row>
    <row r="133" spans="1:25" ht="15.75" x14ac:dyDescent="0.2">
      <c r="A133" s="35">
        <f t="shared" si="3"/>
        <v>45426</v>
      </c>
      <c r="B133" s="36">
        <f>SUMIFS(СВЦЭМ!$D$39:$D$782,СВЦЭМ!$A$39:$A$782,$A133,СВЦЭМ!$B$39:$B$782,B$119)+'СЕТ СН'!$H$14+СВЦЭМ!$D$10+'СЕТ СН'!$H$6-'СЕТ СН'!$H$26</f>
        <v>2190.1774904900003</v>
      </c>
      <c r="C133" s="36">
        <f>SUMIFS(СВЦЭМ!$D$39:$D$782,СВЦЭМ!$A$39:$A$782,$A133,СВЦЭМ!$B$39:$B$782,C$119)+'СЕТ СН'!$H$14+СВЦЭМ!$D$10+'СЕТ СН'!$H$6-'СЕТ СН'!$H$26</f>
        <v>2243.74376226</v>
      </c>
      <c r="D133" s="36">
        <f>SUMIFS(СВЦЭМ!$D$39:$D$782,СВЦЭМ!$A$39:$A$782,$A133,СВЦЭМ!$B$39:$B$782,D$119)+'СЕТ СН'!$H$14+СВЦЭМ!$D$10+'СЕТ СН'!$H$6-'СЕТ СН'!$H$26</f>
        <v>2246.8315454399999</v>
      </c>
      <c r="E133" s="36">
        <f>SUMIFS(СВЦЭМ!$D$39:$D$782,СВЦЭМ!$A$39:$A$782,$A133,СВЦЭМ!$B$39:$B$782,E$119)+'СЕТ СН'!$H$14+СВЦЭМ!$D$10+'СЕТ СН'!$H$6-'СЕТ СН'!$H$26</f>
        <v>2297.6682285899997</v>
      </c>
      <c r="F133" s="36">
        <f>SUMIFS(СВЦЭМ!$D$39:$D$782,СВЦЭМ!$A$39:$A$782,$A133,СВЦЭМ!$B$39:$B$782,F$119)+'СЕТ СН'!$H$14+СВЦЭМ!$D$10+'СЕТ СН'!$H$6-'СЕТ СН'!$H$26</f>
        <v>2301.7601271799999</v>
      </c>
      <c r="G133" s="36">
        <f>SUMIFS(СВЦЭМ!$D$39:$D$782,СВЦЭМ!$A$39:$A$782,$A133,СВЦЭМ!$B$39:$B$782,G$119)+'СЕТ СН'!$H$14+СВЦЭМ!$D$10+'СЕТ СН'!$H$6-'СЕТ СН'!$H$26</f>
        <v>2268.3479823899997</v>
      </c>
      <c r="H133" s="36">
        <f>SUMIFS(СВЦЭМ!$D$39:$D$782,СВЦЭМ!$A$39:$A$782,$A133,СВЦЭМ!$B$39:$B$782,H$119)+'СЕТ СН'!$H$14+СВЦЭМ!$D$10+'СЕТ СН'!$H$6-'СЕТ СН'!$H$26</f>
        <v>2226.9915059499999</v>
      </c>
      <c r="I133" s="36">
        <f>SUMIFS(СВЦЭМ!$D$39:$D$782,СВЦЭМ!$A$39:$A$782,$A133,СВЦЭМ!$B$39:$B$782,I$119)+'СЕТ СН'!$H$14+СВЦЭМ!$D$10+'СЕТ СН'!$H$6-'СЕТ СН'!$H$26</f>
        <v>2159.9051791900001</v>
      </c>
      <c r="J133" s="36">
        <f>SUMIFS(СВЦЭМ!$D$39:$D$782,СВЦЭМ!$A$39:$A$782,$A133,СВЦЭМ!$B$39:$B$782,J$119)+'СЕТ СН'!$H$14+СВЦЭМ!$D$10+'СЕТ СН'!$H$6-'СЕТ СН'!$H$26</f>
        <v>2088.38362942</v>
      </c>
      <c r="K133" s="36">
        <f>SUMIFS(СВЦЭМ!$D$39:$D$782,СВЦЭМ!$A$39:$A$782,$A133,СВЦЭМ!$B$39:$B$782,K$119)+'СЕТ СН'!$H$14+СВЦЭМ!$D$10+'СЕТ СН'!$H$6-'СЕТ СН'!$H$26</f>
        <v>2077.04285372</v>
      </c>
      <c r="L133" s="36">
        <f>SUMIFS(СВЦЭМ!$D$39:$D$782,СВЦЭМ!$A$39:$A$782,$A133,СВЦЭМ!$B$39:$B$782,L$119)+'СЕТ СН'!$H$14+СВЦЭМ!$D$10+'СЕТ СН'!$H$6-'СЕТ СН'!$H$26</f>
        <v>2072.9450862399999</v>
      </c>
      <c r="M133" s="36">
        <f>SUMIFS(СВЦЭМ!$D$39:$D$782,СВЦЭМ!$A$39:$A$782,$A133,СВЦЭМ!$B$39:$B$782,M$119)+'СЕТ СН'!$H$14+СВЦЭМ!$D$10+'СЕТ СН'!$H$6-'СЕТ СН'!$H$26</f>
        <v>2082.3200838299999</v>
      </c>
      <c r="N133" s="36">
        <f>SUMIFS(СВЦЭМ!$D$39:$D$782,СВЦЭМ!$A$39:$A$782,$A133,СВЦЭМ!$B$39:$B$782,N$119)+'СЕТ СН'!$H$14+СВЦЭМ!$D$10+'СЕТ СН'!$H$6-'СЕТ СН'!$H$26</f>
        <v>2089.9591043999999</v>
      </c>
      <c r="O133" s="36">
        <f>SUMIFS(СВЦЭМ!$D$39:$D$782,СВЦЭМ!$A$39:$A$782,$A133,СВЦЭМ!$B$39:$B$782,O$119)+'СЕТ СН'!$H$14+СВЦЭМ!$D$10+'СЕТ СН'!$H$6-'СЕТ СН'!$H$26</f>
        <v>2097.2673244600001</v>
      </c>
      <c r="P133" s="36">
        <f>SUMIFS(СВЦЭМ!$D$39:$D$782,СВЦЭМ!$A$39:$A$782,$A133,СВЦЭМ!$B$39:$B$782,P$119)+'СЕТ СН'!$H$14+СВЦЭМ!$D$10+'СЕТ СН'!$H$6-'СЕТ СН'!$H$26</f>
        <v>2098.0966870900002</v>
      </c>
      <c r="Q133" s="36">
        <f>SUMIFS(СВЦЭМ!$D$39:$D$782,СВЦЭМ!$A$39:$A$782,$A133,СВЦЭМ!$B$39:$B$782,Q$119)+'СЕТ СН'!$H$14+СВЦЭМ!$D$10+'СЕТ СН'!$H$6-'СЕТ СН'!$H$26</f>
        <v>2123.5395701299999</v>
      </c>
      <c r="R133" s="36">
        <f>SUMIFS(СВЦЭМ!$D$39:$D$782,СВЦЭМ!$A$39:$A$782,$A133,СВЦЭМ!$B$39:$B$782,R$119)+'СЕТ СН'!$H$14+СВЦЭМ!$D$10+'СЕТ СН'!$H$6-'СЕТ СН'!$H$26</f>
        <v>2141.0148480799999</v>
      </c>
      <c r="S133" s="36">
        <f>SUMIFS(СВЦЭМ!$D$39:$D$782,СВЦЭМ!$A$39:$A$782,$A133,СВЦЭМ!$B$39:$B$782,S$119)+'СЕТ СН'!$H$14+СВЦЭМ!$D$10+'СЕТ СН'!$H$6-'СЕТ СН'!$H$26</f>
        <v>2121.8624054000002</v>
      </c>
      <c r="T133" s="36">
        <f>SUMIFS(СВЦЭМ!$D$39:$D$782,СВЦЭМ!$A$39:$A$782,$A133,СВЦЭМ!$B$39:$B$782,T$119)+'СЕТ СН'!$H$14+СВЦЭМ!$D$10+'СЕТ СН'!$H$6-'СЕТ СН'!$H$26</f>
        <v>2086.86996</v>
      </c>
      <c r="U133" s="36">
        <f>SUMIFS(СВЦЭМ!$D$39:$D$782,СВЦЭМ!$A$39:$A$782,$A133,СВЦЭМ!$B$39:$B$782,U$119)+'СЕТ СН'!$H$14+СВЦЭМ!$D$10+'СЕТ СН'!$H$6-'СЕТ СН'!$H$26</f>
        <v>2076.2876320599999</v>
      </c>
      <c r="V133" s="36">
        <f>SUMIFS(СВЦЭМ!$D$39:$D$782,СВЦЭМ!$A$39:$A$782,$A133,СВЦЭМ!$B$39:$B$782,V$119)+'СЕТ СН'!$H$14+СВЦЭМ!$D$10+'СЕТ СН'!$H$6-'СЕТ СН'!$H$26</f>
        <v>2050.4413708499997</v>
      </c>
      <c r="W133" s="36">
        <f>SUMIFS(СВЦЭМ!$D$39:$D$782,СВЦЭМ!$A$39:$A$782,$A133,СВЦЭМ!$B$39:$B$782,W$119)+'СЕТ СН'!$H$14+СВЦЭМ!$D$10+'СЕТ СН'!$H$6-'СЕТ СН'!$H$26</f>
        <v>2025.5800436300001</v>
      </c>
      <c r="X133" s="36">
        <f>SUMIFS(СВЦЭМ!$D$39:$D$782,СВЦЭМ!$A$39:$A$782,$A133,СВЦЭМ!$B$39:$B$782,X$119)+'СЕТ СН'!$H$14+СВЦЭМ!$D$10+'СЕТ СН'!$H$6-'СЕТ СН'!$H$26</f>
        <v>2062.2766466399999</v>
      </c>
      <c r="Y133" s="36">
        <f>SUMIFS(СВЦЭМ!$D$39:$D$782,СВЦЭМ!$A$39:$A$782,$A133,СВЦЭМ!$B$39:$B$782,Y$119)+'СЕТ СН'!$H$14+СВЦЭМ!$D$10+'СЕТ СН'!$H$6-'СЕТ СН'!$H$26</f>
        <v>2121.8655217400001</v>
      </c>
    </row>
    <row r="134" spans="1:25" ht="15.75" x14ac:dyDescent="0.2">
      <c r="A134" s="35">
        <f t="shared" si="3"/>
        <v>45427</v>
      </c>
      <c r="B134" s="36">
        <f>SUMIFS(СВЦЭМ!$D$39:$D$782,СВЦЭМ!$A$39:$A$782,$A134,СВЦЭМ!$B$39:$B$782,B$119)+'СЕТ СН'!$H$14+СВЦЭМ!$D$10+'СЕТ СН'!$H$6-'СЕТ СН'!$H$26</f>
        <v>2172.1108365999999</v>
      </c>
      <c r="C134" s="36">
        <f>SUMIFS(СВЦЭМ!$D$39:$D$782,СВЦЭМ!$A$39:$A$782,$A134,СВЦЭМ!$B$39:$B$782,C$119)+'СЕТ СН'!$H$14+СВЦЭМ!$D$10+'СЕТ СН'!$H$6-'СЕТ СН'!$H$26</f>
        <v>2247.00914874</v>
      </c>
      <c r="D134" s="36">
        <f>SUMIFS(СВЦЭМ!$D$39:$D$782,СВЦЭМ!$A$39:$A$782,$A134,СВЦЭМ!$B$39:$B$782,D$119)+'СЕТ СН'!$H$14+СВЦЭМ!$D$10+'СЕТ СН'!$H$6-'СЕТ СН'!$H$26</f>
        <v>2260.0108185899999</v>
      </c>
      <c r="E134" s="36">
        <f>SUMIFS(СВЦЭМ!$D$39:$D$782,СВЦЭМ!$A$39:$A$782,$A134,СВЦЭМ!$B$39:$B$782,E$119)+'СЕТ СН'!$H$14+СВЦЭМ!$D$10+'СЕТ СН'!$H$6-'СЕТ СН'!$H$26</f>
        <v>2314.6126707599997</v>
      </c>
      <c r="F134" s="36">
        <f>SUMIFS(СВЦЭМ!$D$39:$D$782,СВЦЭМ!$A$39:$A$782,$A134,СВЦЭМ!$B$39:$B$782,F$119)+'СЕТ СН'!$H$14+СВЦЭМ!$D$10+'СЕТ СН'!$H$6-'СЕТ СН'!$H$26</f>
        <v>2322.6202024700001</v>
      </c>
      <c r="G134" s="36">
        <f>SUMIFS(СВЦЭМ!$D$39:$D$782,СВЦЭМ!$A$39:$A$782,$A134,СВЦЭМ!$B$39:$B$782,G$119)+'СЕТ СН'!$H$14+СВЦЭМ!$D$10+'СЕТ СН'!$H$6-'СЕТ СН'!$H$26</f>
        <v>2282.20486188</v>
      </c>
      <c r="H134" s="36">
        <f>SUMIFS(СВЦЭМ!$D$39:$D$782,СВЦЭМ!$A$39:$A$782,$A134,СВЦЭМ!$B$39:$B$782,H$119)+'СЕТ СН'!$H$14+СВЦЭМ!$D$10+'СЕТ СН'!$H$6-'СЕТ СН'!$H$26</f>
        <v>2226.3776724600002</v>
      </c>
      <c r="I134" s="36">
        <f>SUMIFS(СВЦЭМ!$D$39:$D$782,СВЦЭМ!$A$39:$A$782,$A134,СВЦЭМ!$B$39:$B$782,I$119)+'СЕТ СН'!$H$14+СВЦЭМ!$D$10+'СЕТ СН'!$H$6-'СЕТ СН'!$H$26</f>
        <v>2151.60471852</v>
      </c>
      <c r="J134" s="36">
        <f>SUMIFS(СВЦЭМ!$D$39:$D$782,СВЦЭМ!$A$39:$A$782,$A134,СВЦЭМ!$B$39:$B$782,J$119)+'СЕТ СН'!$H$14+СВЦЭМ!$D$10+'СЕТ СН'!$H$6-'СЕТ СН'!$H$26</f>
        <v>2110.25411545</v>
      </c>
      <c r="K134" s="36">
        <f>SUMIFS(СВЦЭМ!$D$39:$D$782,СВЦЭМ!$A$39:$A$782,$A134,СВЦЭМ!$B$39:$B$782,K$119)+'СЕТ СН'!$H$14+СВЦЭМ!$D$10+'СЕТ СН'!$H$6-'СЕТ СН'!$H$26</f>
        <v>2078.8689753999997</v>
      </c>
      <c r="L134" s="36">
        <f>SUMIFS(СВЦЭМ!$D$39:$D$782,СВЦЭМ!$A$39:$A$782,$A134,СВЦЭМ!$B$39:$B$782,L$119)+'СЕТ СН'!$H$14+СВЦЭМ!$D$10+'СЕТ СН'!$H$6-'СЕТ СН'!$H$26</f>
        <v>2046.38658493</v>
      </c>
      <c r="M134" s="36">
        <f>SUMIFS(СВЦЭМ!$D$39:$D$782,СВЦЭМ!$A$39:$A$782,$A134,СВЦЭМ!$B$39:$B$782,M$119)+'СЕТ СН'!$H$14+СВЦЭМ!$D$10+'СЕТ СН'!$H$6-'СЕТ СН'!$H$26</f>
        <v>2076.3629605300002</v>
      </c>
      <c r="N134" s="36">
        <f>SUMIFS(СВЦЭМ!$D$39:$D$782,СВЦЭМ!$A$39:$A$782,$A134,СВЦЭМ!$B$39:$B$782,N$119)+'СЕТ СН'!$H$14+СВЦЭМ!$D$10+'СЕТ СН'!$H$6-'СЕТ СН'!$H$26</f>
        <v>2090.0845866700001</v>
      </c>
      <c r="O134" s="36">
        <f>SUMIFS(СВЦЭМ!$D$39:$D$782,СВЦЭМ!$A$39:$A$782,$A134,СВЦЭМ!$B$39:$B$782,O$119)+'СЕТ СН'!$H$14+СВЦЭМ!$D$10+'СЕТ СН'!$H$6-'СЕТ СН'!$H$26</f>
        <v>2104.6548600300002</v>
      </c>
      <c r="P134" s="36">
        <f>SUMIFS(СВЦЭМ!$D$39:$D$782,СВЦЭМ!$A$39:$A$782,$A134,СВЦЭМ!$B$39:$B$782,P$119)+'СЕТ СН'!$H$14+СВЦЭМ!$D$10+'СЕТ СН'!$H$6-'СЕТ СН'!$H$26</f>
        <v>2116.7903753400001</v>
      </c>
      <c r="Q134" s="36">
        <f>SUMIFS(СВЦЭМ!$D$39:$D$782,СВЦЭМ!$A$39:$A$782,$A134,СВЦЭМ!$B$39:$B$782,Q$119)+'СЕТ СН'!$H$14+СВЦЭМ!$D$10+'СЕТ СН'!$H$6-'СЕТ СН'!$H$26</f>
        <v>2148.3992168899999</v>
      </c>
      <c r="R134" s="36">
        <f>SUMIFS(СВЦЭМ!$D$39:$D$782,СВЦЭМ!$A$39:$A$782,$A134,СВЦЭМ!$B$39:$B$782,R$119)+'СЕТ СН'!$H$14+СВЦЭМ!$D$10+'СЕТ СН'!$H$6-'СЕТ СН'!$H$26</f>
        <v>2155.7589439000003</v>
      </c>
      <c r="S134" s="36">
        <f>SUMIFS(СВЦЭМ!$D$39:$D$782,СВЦЭМ!$A$39:$A$782,$A134,СВЦЭМ!$B$39:$B$782,S$119)+'СЕТ СН'!$H$14+СВЦЭМ!$D$10+'СЕТ СН'!$H$6-'СЕТ СН'!$H$26</f>
        <v>2132.9966573900001</v>
      </c>
      <c r="T134" s="36">
        <f>SUMIFS(СВЦЭМ!$D$39:$D$782,СВЦЭМ!$A$39:$A$782,$A134,СВЦЭМ!$B$39:$B$782,T$119)+'СЕТ СН'!$H$14+СВЦЭМ!$D$10+'СЕТ СН'!$H$6-'СЕТ СН'!$H$26</f>
        <v>2102.2711274200001</v>
      </c>
      <c r="U134" s="36">
        <f>SUMIFS(СВЦЭМ!$D$39:$D$782,СВЦЭМ!$A$39:$A$782,$A134,СВЦЭМ!$B$39:$B$782,U$119)+'СЕТ СН'!$H$14+СВЦЭМ!$D$10+'СЕТ СН'!$H$6-'СЕТ СН'!$H$26</f>
        <v>2089.2290838600002</v>
      </c>
      <c r="V134" s="36">
        <f>SUMIFS(СВЦЭМ!$D$39:$D$782,СВЦЭМ!$A$39:$A$782,$A134,СВЦЭМ!$B$39:$B$782,V$119)+'СЕТ СН'!$H$14+СВЦЭМ!$D$10+'СЕТ СН'!$H$6-'СЕТ СН'!$H$26</f>
        <v>2048.0804557599999</v>
      </c>
      <c r="W134" s="36">
        <f>SUMIFS(СВЦЭМ!$D$39:$D$782,СВЦЭМ!$A$39:$A$782,$A134,СВЦЭМ!$B$39:$B$782,W$119)+'СЕТ СН'!$H$14+СВЦЭМ!$D$10+'СЕТ СН'!$H$6-'СЕТ СН'!$H$26</f>
        <v>2002.4735227599999</v>
      </c>
      <c r="X134" s="36">
        <f>SUMIFS(СВЦЭМ!$D$39:$D$782,СВЦЭМ!$A$39:$A$782,$A134,СВЦЭМ!$B$39:$B$782,X$119)+'СЕТ СН'!$H$14+СВЦЭМ!$D$10+'СЕТ СН'!$H$6-'СЕТ СН'!$H$26</f>
        <v>2041.6129916800001</v>
      </c>
      <c r="Y134" s="36">
        <f>SUMIFS(СВЦЭМ!$D$39:$D$782,СВЦЭМ!$A$39:$A$782,$A134,СВЦЭМ!$B$39:$B$782,Y$119)+'СЕТ СН'!$H$14+СВЦЭМ!$D$10+'СЕТ СН'!$H$6-'СЕТ СН'!$H$26</f>
        <v>2095.0179647200002</v>
      </c>
    </row>
    <row r="135" spans="1:25" ht="15.75" x14ac:dyDescent="0.2">
      <c r="A135" s="35">
        <f t="shared" si="3"/>
        <v>45428</v>
      </c>
      <c r="B135" s="36">
        <f>SUMIFS(СВЦЭМ!$D$39:$D$782,СВЦЭМ!$A$39:$A$782,$A135,СВЦЭМ!$B$39:$B$782,B$119)+'СЕТ СН'!$H$14+СВЦЭМ!$D$10+'СЕТ СН'!$H$6-'СЕТ СН'!$H$26</f>
        <v>2175.8827762000001</v>
      </c>
      <c r="C135" s="36">
        <f>SUMIFS(СВЦЭМ!$D$39:$D$782,СВЦЭМ!$A$39:$A$782,$A135,СВЦЭМ!$B$39:$B$782,C$119)+'СЕТ СН'!$H$14+СВЦЭМ!$D$10+'СЕТ СН'!$H$6-'СЕТ СН'!$H$26</f>
        <v>2271.8709234200001</v>
      </c>
      <c r="D135" s="36">
        <f>SUMIFS(СВЦЭМ!$D$39:$D$782,СВЦЭМ!$A$39:$A$782,$A135,СВЦЭМ!$B$39:$B$782,D$119)+'СЕТ СН'!$H$14+СВЦЭМ!$D$10+'СЕТ СН'!$H$6-'СЕТ СН'!$H$26</f>
        <v>2277.1041444299999</v>
      </c>
      <c r="E135" s="36">
        <f>SUMIFS(СВЦЭМ!$D$39:$D$782,СВЦЭМ!$A$39:$A$782,$A135,СВЦЭМ!$B$39:$B$782,E$119)+'СЕТ СН'!$H$14+СВЦЭМ!$D$10+'СЕТ СН'!$H$6-'СЕТ СН'!$H$26</f>
        <v>2333.0160472899997</v>
      </c>
      <c r="F135" s="36">
        <f>SUMIFS(СВЦЭМ!$D$39:$D$782,СВЦЭМ!$A$39:$A$782,$A135,СВЦЭМ!$B$39:$B$782,F$119)+'СЕТ СН'!$H$14+СВЦЭМ!$D$10+'СЕТ СН'!$H$6-'СЕТ СН'!$H$26</f>
        <v>2316.3359250599997</v>
      </c>
      <c r="G135" s="36">
        <f>SUMIFS(СВЦЭМ!$D$39:$D$782,СВЦЭМ!$A$39:$A$782,$A135,СВЦЭМ!$B$39:$B$782,G$119)+'СЕТ СН'!$H$14+СВЦЭМ!$D$10+'СЕТ СН'!$H$6-'СЕТ СН'!$H$26</f>
        <v>2281.4080822599999</v>
      </c>
      <c r="H135" s="36">
        <f>SUMIFS(СВЦЭМ!$D$39:$D$782,СВЦЭМ!$A$39:$A$782,$A135,СВЦЭМ!$B$39:$B$782,H$119)+'СЕТ СН'!$H$14+СВЦЭМ!$D$10+'СЕТ СН'!$H$6-'СЕТ СН'!$H$26</f>
        <v>2201.5933077499999</v>
      </c>
      <c r="I135" s="36">
        <f>SUMIFS(СВЦЭМ!$D$39:$D$782,СВЦЭМ!$A$39:$A$782,$A135,СВЦЭМ!$B$39:$B$782,I$119)+'СЕТ СН'!$H$14+СВЦЭМ!$D$10+'СЕТ СН'!$H$6-'СЕТ СН'!$H$26</f>
        <v>2107.0573810400001</v>
      </c>
      <c r="J135" s="36">
        <f>SUMIFS(СВЦЭМ!$D$39:$D$782,СВЦЭМ!$A$39:$A$782,$A135,СВЦЭМ!$B$39:$B$782,J$119)+'СЕТ СН'!$H$14+СВЦЭМ!$D$10+'СЕТ СН'!$H$6-'СЕТ СН'!$H$26</f>
        <v>2057.0485501600001</v>
      </c>
      <c r="K135" s="36">
        <f>SUMIFS(СВЦЭМ!$D$39:$D$782,СВЦЭМ!$A$39:$A$782,$A135,СВЦЭМ!$B$39:$B$782,K$119)+'СЕТ СН'!$H$14+СВЦЭМ!$D$10+'СЕТ СН'!$H$6-'СЕТ СН'!$H$26</f>
        <v>2035.7473341800001</v>
      </c>
      <c r="L135" s="36">
        <f>SUMIFS(СВЦЭМ!$D$39:$D$782,СВЦЭМ!$A$39:$A$782,$A135,СВЦЭМ!$B$39:$B$782,L$119)+'СЕТ СН'!$H$14+СВЦЭМ!$D$10+'СЕТ СН'!$H$6-'СЕТ СН'!$H$26</f>
        <v>2010.25965339</v>
      </c>
      <c r="M135" s="36">
        <f>SUMIFS(СВЦЭМ!$D$39:$D$782,СВЦЭМ!$A$39:$A$782,$A135,СВЦЭМ!$B$39:$B$782,M$119)+'СЕТ СН'!$H$14+СВЦЭМ!$D$10+'СЕТ СН'!$H$6-'СЕТ СН'!$H$26</f>
        <v>2027.51603568</v>
      </c>
      <c r="N135" s="36">
        <f>SUMIFS(СВЦЭМ!$D$39:$D$782,СВЦЭМ!$A$39:$A$782,$A135,СВЦЭМ!$B$39:$B$782,N$119)+'СЕТ СН'!$H$14+СВЦЭМ!$D$10+'СЕТ СН'!$H$6-'СЕТ СН'!$H$26</f>
        <v>2051.0134453600003</v>
      </c>
      <c r="O135" s="36">
        <f>SUMIFS(СВЦЭМ!$D$39:$D$782,СВЦЭМ!$A$39:$A$782,$A135,СВЦЭМ!$B$39:$B$782,O$119)+'СЕТ СН'!$H$14+СВЦЭМ!$D$10+'СЕТ СН'!$H$6-'СЕТ СН'!$H$26</f>
        <v>2055.7691626400001</v>
      </c>
      <c r="P135" s="36">
        <f>SUMIFS(СВЦЭМ!$D$39:$D$782,СВЦЭМ!$A$39:$A$782,$A135,СВЦЭМ!$B$39:$B$782,P$119)+'СЕТ СН'!$H$14+СВЦЭМ!$D$10+'СЕТ СН'!$H$6-'СЕТ СН'!$H$26</f>
        <v>2067.0795557500001</v>
      </c>
      <c r="Q135" s="36">
        <f>SUMIFS(СВЦЭМ!$D$39:$D$782,СВЦЭМ!$A$39:$A$782,$A135,СВЦЭМ!$B$39:$B$782,Q$119)+'СЕТ СН'!$H$14+СВЦЭМ!$D$10+'СЕТ СН'!$H$6-'СЕТ СН'!$H$26</f>
        <v>2088.8052418299999</v>
      </c>
      <c r="R135" s="36">
        <f>SUMIFS(СВЦЭМ!$D$39:$D$782,СВЦЭМ!$A$39:$A$782,$A135,СВЦЭМ!$B$39:$B$782,R$119)+'СЕТ СН'!$H$14+СВЦЭМ!$D$10+'СЕТ СН'!$H$6-'СЕТ СН'!$H$26</f>
        <v>2085.02056012</v>
      </c>
      <c r="S135" s="36">
        <f>SUMIFS(СВЦЭМ!$D$39:$D$782,СВЦЭМ!$A$39:$A$782,$A135,СВЦЭМ!$B$39:$B$782,S$119)+'СЕТ СН'!$H$14+СВЦЭМ!$D$10+'СЕТ СН'!$H$6-'СЕТ СН'!$H$26</f>
        <v>2077.0960460599999</v>
      </c>
      <c r="T135" s="36">
        <f>SUMIFS(СВЦЭМ!$D$39:$D$782,СВЦЭМ!$A$39:$A$782,$A135,СВЦЭМ!$B$39:$B$782,T$119)+'СЕТ СН'!$H$14+СВЦЭМ!$D$10+'СЕТ СН'!$H$6-'СЕТ СН'!$H$26</f>
        <v>2063.2152436400002</v>
      </c>
      <c r="U135" s="36">
        <f>SUMIFS(СВЦЭМ!$D$39:$D$782,СВЦЭМ!$A$39:$A$782,$A135,СВЦЭМ!$B$39:$B$782,U$119)+'СЕТ СН'!$H$14+СВЦЭМ!$D$10+'СЕТ СН'!$H$6-'СЕТ СН'!$H$26</f>
        <v>2048.8512187599999</v>
      </c>
      <c r="V135" s="36">
        <f>SUMIFS(СВЦЭМ!$D$39:$D$782,СВЦЭМ!$A$39:$A$782,$A135,СВЦЭМ!$B$39:$B$782,V$119)+'СЕТ СН'!$H$14+СВЦЭМ!$D$10+'СЕТ СН'!$H$6-'СЕТ СН'!$H$26</f>
        <v>2031.3048808200001</v>
      </c>
      <c r="W135" s="36">
        <f>SUMIFS(СВЦЭМ!$D$39:$D$782,СВЦЭМ!$A$39:$A$782,$A135,СВЦЭМ!$B$39:$B$782,W$119)+'СЕТ СН'!$H$14+СВЦЭМ!$D$10+'СЕТ СН'!$H$6-'СЕТ СН'!$H$26</f>
        <v>2001.1430518100001</v>
      </c>
      <c r="X135" s="36">
        <f>SUMIFS(СВЦЭМ!$D$39:$D$782,СВЦЭМ!$A$39:$A$782,$A135,СВЦЭМ!$B$39:$B$782,X$119)+'СЕТ СН'!$H$14+СВЦЭМ!$D$10+'СЕТ СН'!$H$6-'СЕТ СН'!$H$26</f>
        <v>2039.1098232300001</v>
      </c>
      <c r="Y135" s="36">
        <f>SUMIFS(СВЦЭМ!$D$39:$D$782,СВЦЭМ!$A$39:$A$782,$A135,СВЦЭМ!$B$39:$B$782,Y$119)+'СЕТ СН'!$H$14+СВЦЭМ!$D$10+'СЕТ СН'!$H$6-'СЕТ СН'!$H$26</f>
        <v>2098.1282322799998</v>
      </c>
    </row>
    <row r="136" spans="1:25" ht="15.75" x14ac:dyDescent="0.2">
      <c r="A136" s="35">
        <f t="shared" si="3"/>
        <v>45429</v>
      </c>
      <c r="B136" s="36">
        <f>SUMIFS(СВЦЭМ!$D$39:$D$782,СВЦЭМ!$A$39:$A$782,$A136,СВЦЭМ!$B$39:$B$782,B$119)+'СЕТ СН'!$H$14+СВЦЭМ!$D$10+'СЕТ СН'!$H$6-'СЕТ СН'!$H$26</f>
        <v>2082.3485581699997</v>
      </c>
      <c r="C136" s="36">
        <f>SUMIFS(СВЦЭМ!$D$39:$D$782,СВЦЭМ!$A$39:$A$782,$A136,СВЦЭМ!$B$39:$B$782,C$119)+'СЕТ СН'!$H$14+СВЦЭМ!$D$10+'СЕТ СН'!$H$6-'СЕТ СН'!$H$26</f>
        <v>2109.4806306999999</v>
      </c>
      <c r="D136" s="36">
        <f>SUMIFS(СВЦЭМ!$D$39:$D$782,СВЦЭМ!$A$39:$A$782,$A136,СВЦЭМ!$B$39:$B$782,D$119)+'СЕТ СН'!$H$14+СВЦЭМ!$D$10+'СЕТ СН'!$H$6-'СЕТ СН'!$H$26</f>
        <v>2115.7331955700001</v>
      </c>
      <c r="E136" s="36">
        <f>SUMIFS(СВЦЭМ!$D$39:$D$782,СВЦЭМ!$A$39:$A$782,$A136,СВЦЭМ!$B$39:$B$782,E$119)+'СЕТ СН'!$H$14+СВЦЭМ!$D$10+'СЕТ СН'!$H$6-'СЕТ СН'!$H$26</f>
        <v>2197.5218446600002</v>
      </c>
      <c r="F136" s="36">
        <f>SUMIFS(СВЦЭМ!$D$39:$D$782,СВЦЭМ!$A$39:$A$782,$A136,СВЦЭМ!$B$39:$B$782,F$119)+'СЕТ СН'!$H$14+СВЦЭМ!$D$10+'СЕТ СН'!$H$6-'СЕТ СН'!$H$26</f>
        <v>2217.8733245900003</v>
      </c>
      <c r="G136" s="36">
        <f>SUMIFS(СВЦЭМ!$D$39:$D$782,СВЦЭМ!$A$39:$A$782,$A136,СВЦЭМ!$B$39:$B$782,G$119)+'СЕТ СН'!$H$14+СВЦЭМ!$D$10+'СЕТ СН'!$H$6-'СЕТ СН'!$H$26</f>
        <v>2185.4126149200001</v>
      </c>
      <c r="H136" s="36">
        <f>SUMIFS(СВЦЭМ!$D$39:$D$782,СВЦЭМ!$A$39:$A$782,$A136,СВЦЭМ!$B$39:$B$782,H$119)+'СЕТ СН'!$H$14+СВЦЭМ!$D$10+'СЕТ СН'!$H$6-'СЕТ СН'!$H$26</f>
        <v>2165.2170844699999</v>
      </c>
      <c r="I136" s="36">
        <f>SUMIFS(СВЦЭМ!$D$39:$D$782,СВЦЭМ!$A$39:$A$782,$A136,СВЦЭМ!$B$39:$B$782,I$119)+'СЕТ СН'!$H$14+СВЦЭМ!$D$10+'СЕТ СН'!$H$6-'СЕТ СН'!$H$26</f>
        <v>2177.5681183699999</v>
      </c>
      <c r="J136" s="36">
        <f>SUMIFS(СВЦЭМ!$D$39:$D$782,СВЦЭМ!$A$39:$A$782,$A136,СВЦЭМ!$B$39:$B$782,J$119)+'СЕТ СН'!$H$14+СВЦЭМ!$D$10+'СЕТ СН'!$H$6-'СЕТ СН'!$H$26</f>
        <v>2118.0477761900001</v>
      </c>
      <c r="K136" s="36">
        <f>SUMIFS(СВЦЭМ!$D$39:$D$782,СВЦЭМ!$A$39:$A$782,$A136,СВЦЭМ!$B$39:$B$782,K$119)+'СЕТ СН'!$H$14+СВЦЭМ!$D$10+'СЕТ СН'!$H$6-'СЕТ СН'!$H$26</f>
        <v>2105.3880862400001</v>
      </c>
      <c r="L136" s="36">
        <f>SUMIFS(СВЦЭМ!$D$39:$D$782,СВЦЭМ!$A$39:$A$782,$A136,СВЦЭМ!$B$39:$B$782,L$119)+'СЕТ СН'!$H$14+СВЦЭМ!$D$10+'СЕТ СН'!$H$6-'СЕТ СН'!$H$26</f>
        <v>2089.34320385</v>
      </c>
      <c r="M136" s="36">
        <f>SUMIFS(СВЦЭМ!$D$39:$D$782,СВЦЭМ!$A$39:$A$782,$A136,СВЦЭМ!$B$39:$B$782,M$119)+'СЕТ СН'!$H$14+СВЦЭМ!$D$10+'СЕТ СН'!$H$6-'СЕТ СН'!$H$26</f>
        <v>2123.8773993499999</v>
      </c>
      <c r="N136" s="36">
        <f>SUMIFS(СВЦЭМ!$D$39:$D$782,СВЦЭМ!$A$39:$A$782,$A136,СВЦЭМ!$B$39:$B$782,N$119)+'СЕТ СН'!$H$14+СВЦЭМ!$D$10+'СЕТ СН'!$H$6-'СЕТ СН'!$H$26</f>
        <v>2128.6186564499999</v>
      </c>
      <c r="O136" s="36">
        <f>SUMIFS(СВЦЭМ!$D$39:$D$782,СВЦЭМ!$A$39:$A$782,$A136,СВЦЭМ!$B$39:$B$782,O$119)+'СЕТ СН'!$H$14+СВЦЭМ!$D$10+'СЕТ СН'!$H$6-'СЕТ СН'!$H$26</f>
        <v>2144.0962049600003</v>
      </c>
      <c r="P136" s="36">
        <f>SUMIFS(СВЦЭМ!$D$39:$D$782,СВЦЭМ!$A$39:$A$782,$A136,СВЦЭМ!$B$39:$B$782,P$119)+'СЕТ СН'!$H$14+СВЦЭМ!$D$10+'СЕТ СН'!$H$6-'СЕТ СН'!$H$26</f>
        <v>2150.0062151800003</v>
      </c>
      <c r="Q136" s="36">
        <f>SUMIFS(СВЦЭМ!$D$39:$D$782,СВЦЭМ!$A$39:$A$782,$A136,СВЦЭМ!$B$39:$B$782,Q$119)+'СЕТ СН'!$H$14+СВЦЭМ!$D$10+'СЕТ СН'!$H$6-'СЕТ СН'!$H$26</f>
        <v>2185.9890047899999</v>
      </c>
      <c r="R136" s="36">
        <f>SUMIFS(СВЦЭМ!$D$39:$D$782,СВЦЭМ!$A$39:$A$782,$A136,СВЦЭМ!$B$39:$B$782,R$119)+'СЕТ СН'!$H$14+СВЦЭМ!$D$10+'СЕТ СН'!$H$6-'СЕТ СН'!$H$26</f>
        <v>2195.4431956600001</v>
      </c>
      <c r="S136" s="36">
        <f>SUMIFS(СВЦЭМ!$D$39:$D$782,СВЦЭМ!$A$39:$A$782,$A136,СВЦЭМ!$B$39:$B$782,S$119)+'СЕТ СН'!$H$14+СВЦЭМ!$D$10+'СЕТ СН'!$H$6-'СЕТ СН'!$H$26</f>
        <v>2177.7918026400002</v>
      </c>
      <c r="T136" s="36">
        <f>SUMIFS(СВЦЭМ!$D$39:$D$782,СВЦЭМ!$A$39:$A$782,$A136,СВЦЭМ!$B$39:$B$782,T$119)+'СЕТ СН'!$H$14+СВЦЭМ!$D$10+'СЕТ СН'!$H$6-'СЕТ СН'!$H$26</f>
        <v>2131.3516843299999</v>
      </c>
      <c r="U136" s="36">
        <f>SUMIFS(СВЦЭМ!$D$39:$D$782,СВЦЭМ!$A$39:$A$782,$A136,СВЦЭМ!$B$39:$B$782,U$119)+'СЕТ СН'!$H$14+СВЦЭМ!$D$10+'СЕТ СН'!$H$6-'СЕТ СН'!$H$26</f>
        <v>2123.96709745</v>
      </c>
      <c r="V136" s="36">
        <f>SUMIFS(СВЦЭМ!$D$39:$D$782,СВЦЭМ!$A$39:$A$782,$A136,СВЦЭМ!$B$39:$B$782,V$119)+'СЕТ СН'!$H$14+СВЦЭМ!$D$10+'СЕТ СН'!$H$6-'СЕТ СН'!$H$26</f>
        <v>2107.4342740000002</v>
      </c>
      <c r="W136" s="36">
        <f>SUMIFS(СВЦЭМ!$D$39:$D$782,СВЦЭМ!$A$39:$A$782,$A136,СВЦЭМ!$B$39:$B$782,W$119)+'СЕТ СН'!$H$14+СВЦЭМ!$D$10+'СЕТ СН'!$H$6-'СЕТ СН'!$H$26</f>
        <v>2073.02239315</v>
      </c>
      <c r="X136" s="36">
        <f>SUMIFS(СВЦЭМ!$D$39:$D$782,СВЦЭМ!$A$39:$A$782,$A136,СВЦЭМ!$B$39:$B$782,X$119)+'СЕТ СН'!$H$14+СВЦЭМ!$D$10+'СЕТ СН'!$H$6-'СЕТ СН'!$H$26</f>
        <v>2111.6484127399999</v>
      </c>
      <c r="Y136" s="36">
        <f>SUMIFS(СВЦЭМ!$D$39:$D$782,СВЦЭМ!$A$39:$A$782,$A136,СВЦЭМ!$B$39:$B$782,Y$119)+'СЕТ СН'!$H$14+СВЦЭМ!$D$10+'СЕТ СН'!$H$6-'СЕТ СН'!$H$26</f>
        <v>2176.99062976</v>
      </c>
    </row>
    <row r="137" spans="1:25" ht="15.75" x14ac:dyDescent="0.2">
      <c r="A137" s="35">
        <f t="shared" si="3"/>
        <v>45430</v>
      </c>
      <c r="B137" s="36">
        <f>SUMIFS(СВЦЭМ!$D$39:$D$782,СВЦЭМ!$A$39:$A$782,$A137,СВЦЭМ!$B$39:$B$782,B$119)+'СЕТ СН'!$H$14+СВЦЭМ!$D$10+'СЕТ СН'!$H$6-'СЕТ СН'!$H$26</f>
        <v>2127.7765589999999</v>
      </c>
      <c r="C137" s="36">
        <f>SUMIFS(СВЦЭМ!$D$39:$D$782,СВЦЭМ!$A$39:$A$782,$A137,СВЦЭМ!$B$39:$B$782,C$119)+'СЕТ СН'!$H$14+СВЦЭМ!$D$10+'СЕТ СН'!$H$6-'СЕТ СН'!$H$26</f>
        <v>2207.5946376800002</v>
      </c>
      <c r="D137" s="36">
        <f>SUMIFS(СВЦЭМ!$D$39:$D$782,СВЦЭМ!$A$39:$A$782,$A137,СВЦЭМ!$B$39:$B$782,D$119)+'СЕТ СН'!$H$14+СВЦЭМ!$D$10+'СЕТ СН'!$H$6-'СЕТ СН'!$H$26</f>
        <v>2202.24222642</v>
      </c>
      <c r="E137" s="36">
        <f>SUMIFS(СВЦЭМ!$D$39:$D$782,СВЦЭМ!$A$39:$A$782,$A137,СВЦЭМ!$B$39:$B$782,E$119)+'СЕТ СН'!$H$14+СВЦЭМ!$D$10+'СЕТ СН'!$H$6-'СЕТ СН'!$H$26</f>
        <v>2222.5847252799999</v>
      </c>
      <c r="F137" s="36">
        <f>SUMIFS(СВЦЭМ!$D$39:$D$782,СВЦЭМ!$A$39:$A$782,$A137,СВЦЭМ!$B$39:$B$782,F$119)+'СЕТ СН'!$H$14+СВЦЭМ!$D$10+'СЕТ СН'!$H$6-'СЕТ СН'!$H$26</f>
        <v>2226.8349391800002</v>
      </c>
      <c r="G137" s="36">
        <f>SUMIFS(СВЦЭМ!$D$39:$D$782,СВЦЭМ!$A$39:$A$782,$A137,СВЦЭМ!$B$39:$B$782,G$119)+'СЕТ СН'!$H$14+СВЦЭМ!$D$10+'СЕТ СН'!$H$6-'СЕТ СН'!$H$26</f>
        <v>2231.6028831599997</v>
      </c>
      <c r="H137" s="36">
        <f>SUMIFS(СВЦЭМ!$D$39:$D$782,СВЦЭМ!$A$39:$A$782,$A137,СВЦЭМ!$B$39:$B$782,H$119)+'СЕТ СН'!$H$14+СВЦЭМ!$D$10+'СЕТ СН'!$H$6-'СЕТ СН'!$H$26</f>
        <v>2208.0493838499997</v>
      </c>
      <c r="I137" s="36">
        <f>SUMIFS(СВЦЭМ!$D$39:$D$782,СВЦЭМ!$A$39:$A$782,$A137,СВЦЭМ!$B$39:$B$782,I$119)+'СЕТ СН'!$H$14+СВЦЭМ!$D$10+'СЕТ СН'!$H$6-'СЕТ СН'!$H$26</f>
        <v>2176.7448905299998</v>
      </c>
      <c r="J137" s="36">
        <f>SUMIFS(СВЦЭМ!$D$39:$D$782,СВЦЭМ!$A$39:$A$782,$A137,СВЦЭМ!$B$39:$B$782,J$119)+'СЕТ СН'!$H$14+СВЦЭМ!$D$10+'СЕТ СН'!$H$6-'СЕТ СН'!$H$26</f>
        <v>2127.75851014</v>
      </c>
      <c r="K137" s="36">
        <f>SUMIFS(СВЦЭМ!$D$39:$D$782,СВЦЭМ!$A$39:$A$782,$A137,СВЦЭМ!$B$39:$B$782,K$119)+'СЕТ СН'!$H$14+СВЦЭМ!$D$10+'СЕТ СН'!$H$6-'СЕТ СН'!$H$26</f>
        <v>2103.7628221</v>
      </c>
      <c r="L137" s="36">
        <f>SUMIFS(СВЦЭМ!$D$39:$D$782,СВЦЭМ!$A$39:$A$782,$A137,СВЦЭМ!$B$39:$B$782,L$119)+'СЕТ СН'!$H$14+СВЦЭМ!$D$10+'СЕТ СН'!$H$6-'СЕТ СН'!$H$26</f>
        <v>2101.4312381700001</v>
      </c>
      <c r="M137" s="36">
        <f>SUMIFS(СВЦЭМ!$D$39:$D$782,СВЦЭМ!$A$39:$A$782,$A137,СВЦЭМ!$B$39:$B$782,M$119)+'СЕТ СН'!$H$14+СВЦЭМ!$D$10+'СЕТ СН'!$H$6-'СЕТ СН'!$H$26</f>
        <v>2128.97634776</v>
      </c>
      <c r="N137" s="36">
        <f>SUMIFS(СВЦЭМ!$D$39:$D$782,СВЦЭМ!$A$39:$A$782,$A137,СВЦЭМ!$B$39:$B$782,N$119)+'СЕТ СН'!$H$14+СВЦЭМ!$D$10+'СЕТ СН'!$H$6-'СЕТ СН'!$H$26</f>
        <v>2133.7709808</v>
      </c>
      <c r="O137" s="36">
        <f>SUMIFS(СВЦЭМ!$D$39:$D$782,СВЦЭМ!$A$39:$A$782,$A137,СВЦЭМ!$B$39:$B$782,O$119)+'СЕТ СН'!$H$14+СВЦЭМ!$D$10+'СЕТ СН'!$H$6-'СЕТ СН'!$H$26</f>
        <v>2141.0958245100001</v>
      </c>
      <c r="P137" s="36">
        <f>SUMIFS(СВЦЭМ!$D$39:$D$782,СВЦЭМ!$A$39:$A$782,$A137,СВЦЭМ!$B$39:$B$782,P$119)+'СЕТ СН'!$H$14+СВЦЭМ!$D$10+'СЕТ СН'!$H$6-'СЕТ СН'!$H$26</f>
        <v>2163.2852214300001</v>
      </c>
      <c r="Q137" s="36">
        <f>SUMIFS(СВЦЭМ!$D$39:$D$782,СВЦЭМ!$A$39:$A$782,$A137,СВЦЭМ!$B$39:$B$782,Q$119)+'СЕТ СН'!$H$14+СВЦЭМ!$D$10+'СЕТ СН'!$H$6-'СЕТ СН'!$H$26</f>
        <v>2182.0657818300001</v>
      </c>
      <c r="R137" s="36">
        <f>SUMIFS(СВЦЭМ!$D$39:$D$782,СВЦЭМ!$A$39:$A$782,$A137,СВЦЭМ!$B$39:$B$782,R$119)+'СЕТ СН'!$H$14+СВЦЭМ!$D$10+'СЕТ СН'!$H$6-'СЕТ СН'!$H$26</f>
        <v>2197.6604845299998</v>
      </c>
      <c r="S137" s="36">
        <f>SUMIFS(СВЦЭМ!$D$39:$D$782,СВЦЭМ!$A$39:$A$782,$A137,СВЦЭМ!$B$39:$B$782,S$119)+'СЕТ СН'!$H$14+СВЦЭМ!$D$10+'СЕТ СН'!$H$6-'СЕТ СН'!$H$26</f>
        <v>2191.9373696600001</v>
      </c>
      <c r="T137" s="36">
        <f>SUMIFS(СВЦЭМ!$D$39:$D$782,СВЦЭМ!$A$39:$A$782,$A137,СВЦЭМ!$B$39:$B$782,T$119)+'СЕТ СН'!$H$14+СВЦЭМ!$D$10+'СЕТ СН'!$H$6-'СЕТ СН'!$H$26</f>
        <v>2165.8750851699997</v>
      </c>
      <c r="U137" s="36">
        <f>SUMIFS(СВЦЭМ!$D$39:$D$782,СВЦЭМ!$A$39:$A$782,$A137,СВЦЭМ!$B$39:$B$782,U$119)+'СЕТ СН'!$H$14+СВЦЭМ!$D$10+'СЕТ СН'!$H$6-'СЕТ СН'!$H$26</f>
        <v>2140.7037675700003</v>
      </c>
      <c r="V137" s="36">
        <f>SUMIFS(СВЦЭМ!$D$39:$D$782,СВЦЭМ!$A$39:$A$782,$A137,СВЦЭМ!$B$39:$B$782,V$119)+'СЕТ СН'!$H$14+СВЦЭМ!$D$10+'СЕТ СН'!$H$6-'СЕТ СН'!$H$26</f>
        <v>2089.7565898399998</v>
      </c>
      <c r="W137" s="36">
        <f>SUMIFS(СВЦЭМ!$D$39:$D$782,СВЦЭМ!$A$39:$A$782,$A137,СВЦЭМ!$B$39:$B$782,W$119)+'СЕТ СН'!$H$14+СВЦЭМ!$D$10+'СЕТ СН'!$H$6-'СЕТ СН'!$H$26</f>
        <v>2046.6090993800001</v>
      </c>
      <c r="X137" s="36">
        <f>SUMIFS(СВЦЭМ!$D$39:$D$782,СВЦЭМ!$A$39:$A$782,$A137,СВЦЭМ!$B$39:$B$782,X$119)+'СЕТ СН'!$H$14+СВЦЭМ!$D$10+'СЕТ СН'!$H$6-'СЕТ СН'!$H$26</f>
        <v>2082.8725819299998</v>
      </c>
      <c r="Y137" s="36">
        <f>SUMIFS(СВЦЭМ!$D$39:$D$782,СВЦЭМ!$A$39:$A$782,$A137,СВЦЭМ!$B$39:$B$782,Y$119)+'СЕТ СН'!$H$14+СВЦЭМ!$D$10+'СЕТ СН'!$H$6-'СЕТ СН'!$H$26</f>
        <v>2156.93515527</v>
      </c>
    </row>
    <row r="138" spans="1:25" ht="15.75" x14ac:dyDescent="0.2">
      <c r="A138" s="35">
        <f t="shared" si="3"/>
        <v>45431</v>
      </c>
      <c r="B138" s="36">
        <f>SUMIFS(СВЦЭМ!$D$39:$D$782,СВЦЭМ!$A$39:$A$782,$A138,СВЦЭМ!$B$39:$B$782,B$119)+'СЕТ СН'!$H$14+СВЦЭМ!$D$10+'СЕТ СН'!$H$6-'СЕТ СН'!$H$26</f>
        <v>2201.2429612599999</v>
      </c>
      <c r="C138" s="36">
        <f>SUMIFS(СВЦЭМ!$D$39:$D$782,СВЦЭМ!$A$39:$A$782,$A138,СВЦЭМ!$B$39:$B$782,C$119)+'СЕТ СН'!$H$14+СВЦЭМ!$D$10+'СЕТ СН'!$H$6-'СЕТ СН'!$H$26</f>
        <v>2221.2030779699999</v>
      </c>
      <c r="D138" s="36">
        <f>SUMIFS(СВЦЭМ!$D$39:$D$782,СВЦЭМ!$A$39:$A$782,$A138,СВЦЭМ!$B$39:$B$782,D$119)+'СЕТ СН'!$H$14+СВЦЭМ!$D$10+'СЕТ СН'!$H$6-'СЕТ СН'!$H$26</f>
        <v>2251.0021024099997</v>
      </c>
      <c r="E138" s="36">
        <f>SUMIFS(СВЦЭМ!$D$39:$D$782,СВЦЭМ!$A$39:$A$782,$A138,СВЦЭМ!$B$39:$B$782,E$119)+'СЕТ СН'!$H$14+СВЦЭМ!$D$10+'СЕТ СН'!$H$6-'СЕТ СН'!$H$26</f>
        <v>2273.5844244099999</v>
      </c>
      <c r="F138" s="36">
        <f>SUMIFS(СВЦЭМ!$D$39:$D$782,СВЦЭМ!$A$39:$A$782,$A138,СВЦЭМ!$B$39:$B$782,F$119)+'СЕТ СН'!$H$14+СВЦЭМ!$D$10+'СЕТ СН'!$H$6-'СЕТ СН'!$H$26</f>
        <v>2274.7929295499998</v>
      </c>
      <c r="G138" s="36">
        <f>SUMIFS(СВЦЭМ!$D$39:$D$782,СВЦЭМ!$A$39:$A$782,$A138,СВЦЭМ!$B$39:$B$782,G$119)+'СЕТ СН'!$H$14+СВЦЭМ!$D$10+'СЕТ СН'!$H$6-'СЕТ СН'!$H$26</f>
        <v>2257.2895786600002</v>
      </c>
      <c r="H138" s="36">
        <f>SUMIFS(СВЦЭМ!$D$39:$D$782,СВЦЭМ!$A$39:$A$782,$A138,СВЦЭМ!$B$39:$B$782,H$119)+'СЕТ СН'!$H$14+СВЦЭМ!$D$10+'СЕТ СН'!$H$6-'СЕТ СН'!$H$26</f>
        <v>2272.9409248299999</v>
      </c>
      <c r="I138" s="36">
        <f>SUMIFS(СВЦЭМ!$D$39:$D$782,СВЦЭМ!$A$39:$A$782,$A138,СВЦЭМ!$B$39:$B$782,I$119)+'СЕТ СН'!$H$14+СВЦЭМ!$D$10+'СЕТ СН'!$H$6-'СЕТ СН'!$H$26</f>
        <v>2239.13210587</v>
      </c>
      <c r="J138" s="36">
        <f>SUMIFS(СВЦЭМ!$D$39:$D$782,СВЦЭМ!$A$39:$A$782,$A138,СВЦЭМ!$B$39:$B$782,J$119)+'СЕТ СН'!$H$14+СВЦЭМ!$D$10+'СЕТ СН'!$H$6-'СЕТ СН'!$H$26</f>
        <v>2141.41488544</v>
      </c>
      <c r="K138" s="36">
        <f>SUMIFS(СВЦЭМ!$D$39:$D$782,СВЦЭМ!$A$39:$A$782,$A138,СВЦЭМ!$B$39:$B$782,K$119)+'СЕТ СН'!$H$14+СВЦЭМ!$D$10+'СЕТ СН'!$H$6-'СЕТ СН'!$H$26</f>
        <v>2083.9832269200001</v>
      </c>
      <c r="L138" s="36">
        <f>SUMIFS(СВЦЭМ!$D$39:$D$782,СВЦЭМ!$A$39:$A$782,$A138,СВЦЭМ!$B$39:$B$782,L$119)+'СЕТ СН'!$H$14+СВЦЭМ!$D$10+'СЕТ СН'!$H$6-'СЕТ СН'!$H$26</f>
        <v>2070.3464493399997</v>
      </c>
      <c r="M138" s="36">
        <f>SUMIFS(СВЦЭМ!$D$39:$D$782,СВЦЭМ!$A$39:$A$782,$A138,СВЦЭМ!$B$39:$B$782,M$119)+'СЕТ СН'!$H$14+СВЦЭМ!$D$10+'СЕТ СН'!$H$6-'СЕТ СН'!$H$26</f>
        <v>2080.4563633600001</v>
      </c>
      <c r="N138" s="36">
        <f>SUMIFS(СВЦЭМ!$D$39:$D$782,СВЦЭМ!$A$39:$A$782,$A138,СВЦЭМ!$B$39:$B$782,N$119)+'СЕТ СН'!$H$14+СВЦЭМ!$D$10+'СЕТ СН'!$H$6-'СЕТ СН'!$H$26</f>
        <v>2076.8570994399997</v>
      </c>
      <c r="O138" s="36">
        <f>SUMIFS(СВЦЭМ!$D$39:$D$782,СВЦЭМ!$A$39:$A$782,$A138,СВЦЭМ!$B$39:$B$782,O$119)+'СЕТ СН'!$H$14+СВЦЭМ!$D$10+'СЕТ СН'!$H$6-'СЕТ СН'!$H$26</f>
        <v>2078.17301765</v>
      </c>
      <c r="P138" s="36">
        <f>SUMIFS(СВЦЭМ!$D$39:$D$782,СВЦЭМ!$A$39:$A$782,$A138,СВЦЭМ!$B$39:$B$782,P$119)+'СЕТ СН'!$H$14+СВЦЭМ!$D$10+'СЕТ СН'!$H$6-'СЕТ СН'!$H$26</f>
        <v>2096.2655507199997</v>
      </c>
      <c r="Q138" s="36">
        <f>SUMIFS(СВЦЭМ!$D$39:$D$782,СВЦЭМ!$A$39:$A$782,$A138,СВЦЭМ!$B$39:$B$782,Q$119)+'СЕТ СН'!$H$14+СВЦЭМ!$D$10+'СЕТ СН'!$H$6-'СЕТ СН'!$H$26</f>
        <v>2118.6810785799998</v>
      </c>
      <c r="R138" s="36">
        <f>SUMIFS(СВЦЭМ!$D$39:$D$782,СВЦЭМ!$A$39:$A$782,$A138,СВЦЭМ!$B$39:$B$782,R$119)+'СЕТ СН'!$H$14+СВЦЭМ!$D$10+'СЕТ СН'!$H$6-'СЕТ СН'!$H$26</f>
        <v>2122.0865064199998</v>
      </c>
      <c r="S138" s="36">
        <f>SUMIFS(СВЦЭМ!$D$39:$D$782,СВЦЭМ!$A$39:$A$782,$A138,СВЦЭМ!$B$39:$B$782,S$119)+'СЕТ СН'!$H$14+СВЦЭМ!$D$10+'СЕТ СН'!$H$6-'СЕТ СН'!$H$26</f>
        <v>2108.6675161600001</v>
      </c>
      <c r="T138" s="36">
        <f>SUMIFS(СВЦЭМ!$D$39:$D$782,СВЦЭМ!$A$39:$A$782,$A138,СВЦЭМ!$B$39:$B$782,T$119)+'СЕТ СН'!$H$14+СВЦЭМ!$D$10+'СЕТ СН'!$H$6-'СЕТ СН'!$H$26</f>
        <v>2089.3504385400001</v>
      </c>
      <c r="U138" s="36">
        <f>SUMIFS(СВЦЭМ!$D$39:$D$782,СВЦЭМ!$A$39:$A$782,$A138,СВЦЭМ!$B$39:$B$782,U$119)+'СЕТ СН'!$H$14+СВЦЭМ!$D$10+'СЕТ СН'!$H$6-'СЕТ СН'!$H$26</f>
        <v>2086.9781620499998</v>
      </c>
      <c r="V138" s="36">
        <f>SUMIFS(СВЦЭМ!$D$39:$D$782,СВЦЭМ!$A$39:$A$782,$A138,СВЦЭМ!$B$39:$B$782,V$119)+'СЕТ СН'!$H$14+СВЦЭМ!$D$10+'СЕТ СН'!$H$6-'СЕТ СН'!$H$26</f>
        <v>2079.3261910599999</v>
      </c>
      <c r="W138" s="36">
        <f>SUMIFS(СВЦЭМ!$D$39:$D$782,СВЦЭМ!$A$39:$A$782,$A138,СВЦЭМ!$B$39:$B$782,W$119)+'СЕТ СН'!$H$14+СВЦЭМ!$D$10+'СЕТ СН'!$H$6-'СЕТ СН'!$H$26</f>
        <v>2041.8155333899999</v>
      </c>
      <c r="X138" s="36">
        <f>SUMIFS(СВЦЭМ!$D$39:$D$782,СВЦЭМ!$A$39:$A$782,$A138,СВЦЭМ!$B$39:$B$782,X$119)+'СЕТ СН'!$H$14+СВЦЭМ!$D$10+'СЕТ СН'!$H$6-'СЕТ СН'!$H$26</f>
        <v>2081.27628112</v>
      </c>
      <c r="Y138" s="36">
        <f>SUMIFS(СВЦЭМ!$D$39:$D$782,СВЦЭМ!$A$39:$A$782,$A138,СВЦЭМ!$B$39:$B$782,Y$119)+'СЕТ СН'!$H$14+СВЦЭМ!$D$10+'СЕТ СН'!$H$6-'СЕТ СН'!$H$26</f>
        <v>2114.0643009200003</v>
      </c>
    </row>
    <row r="139" spans="1:25" ht="15.75" x14ac:dyDescent="0.2">
      <c r="A139" s="35">
        <f t="shared" si="3"/>
        <v>45432</v>
      </c>
      <c r="B139" s="36">
        <f>SUMIFS(СВЦЭМ!$D$39:$D$782,СВЦЭМ!$A$39:$A$782,$A139,СВЦЭМ!$B$39:$B$782,B$119)+'СЕТ СН'!$H$14+СВЦЭМ!$D$10+'СЕТ СН'!$H$6-'СЕТ СН'!$H$26</f>
        <v>2138.6793370200003</v>
      </c>
      <c r="C139" s="36">
        <f>SUMIFS(СВЦЭМ!$D$39:$D$782,СВЦЭМ!$A$39:$A$782,$A139,СВЦЭМ!$B$39:$B$782,C$119)+'СЕТ СН'!$H$14+СВЦЭМ!$D$10+'СЕТ СН'!$H$6-'СЕТ СН'!$H$26</f>
        <v>2236.88021424</v>
      </c>
      <c r="D139" s="36">
        <f>SUMIFS(СВЦЭМ!$D$39:$D$782,СВЦЭМ!$A$39:$A$782,$A139,СВЦЭМ!$B$39:$B$782,D$119)+'СЕТ СН'!$H$14+СВЦЭМ!$D$10+'СЕТ СН'!$H$6-'СЕТ СН'!$H$26</f>
        <v>2239.6009369599997</v>
      </c>
      <c r="E139" s="36">
        <f>SUMIFS(СВЦЭМ!$D$39:$D$782,СВЦЭМ!$A$39:$A$782,$A139,СВЦЭМ!$B$39:$B$782,E$119)+'СЕТ СН'!$H$14+СВЦЭМ!$D$10+'СЕТ СН'!$H$6-'СЕТ СН'!$H$26</f>
        <v>2303.12087225</v>
      </c>
      <c r="F139" s="36">
        <f>SUMIFS(СВЦЭМ!$D$39:$D$782,СВЦЭМ!$A$39:$A$782,$A139,СВЦЭМ!$B$39:$B$782,F$119)+'СЕТ СН'!$H$14+СВЦЭМ!$D$10+'СЕТ СН'!$H$6-'СЕТ СН'!$H$26</f>
        <v>2300.3593169799997</v>
      </c>
      <c r="G139" s="36">
        <f>SUMIFS(СВЦЭМ!$D$39:$D$782,СВЦЭМ!$A$39:$A$782,$A139,СВЦЭМ!$B$39:$B$782,G$119)+'СЕТ СН'!$H$14+СВЦЭМ!$D$10+'СЕТ СН'!$H$6-'СЕТ СН'!$H$26</f>
        <v>2256.3604264400001</v>
      </c>
      <c r="H139" s="36">
        <f>SUMIFS(СВЦЭМ!$D$39:$D$782,СВЦЭМ!$A$39:$A$782,$A139,СВЦЭМ!$B$39:$B$782,H$119)+'СЕТ СН'!$H$14+СВЦЭМ!$D$10+'СЕТ СН'!$H$6-'СЕТ СН'!$H$26</f>
        <v>2199.9488977399997</v>
      </c>
      <c r="I139" s="36">
        <f>SUMIFS(СВЦЭМ!$D$39:$D$782,СВЦЭМ!$A$39:$A$782,$A139,СВЦЭМ!$B$39:$B$782,I$119)+'СЕТ СН'!$H$14+СВЦЭМ!$D$10+'СЕТ СН'!$H$6-'СЕТ СН'!$H$26</f>
        <v>2131.74911032</v>
      </c>
      <c r="J139" s="36">
        <f>SUMIFS(СВЦЭМ!$D$39:$D$782,СВЦЭМ!$A$39:$A$782,$A139,СВЦЭМ!$B$39:$B$782,J$119)+'СЕТ СН'!$H$14+СВЦЭМ!$D$10+'СЕТ СН'!$H$6-'СЕТ СН'!$H$26</f>
        <v>2083.5657649599998</v>
      </c>
      <c r="K139" s="36">
        <f>SUMIFS(СВЦЭМ!$D$39:$D$782,СВЦЭМ!$A$39:$A$782,$A139,СВЦЭМ!$B$39:$B$782,K$119)+'СЕТ СН'!$H$14+СВЦЭМ!$D$10+'СЕТ СН'!$H$6-'СЕТ СН'!$H$26</f>
        <v>2080.1092996799998</v>
      </c>
      <c r="L139" s="36">
        <f>SUMIFS(СВЦЭМ!$D$39:$D$782,СВЦЭМ!$A$39:$A$782,$A139,СВЦЭМ!$B$39:$B$782,L$119)+'СЕТ СН'!$H$14+СВЦЭМ!$D$10+'СЕТ СН'!$H$6-'СЕТ СН'!$H$26</f>
        <v>2067.8967616999998</v>
      </c>
      <c r="M139" s="36">
        <f>SUMIFS(СВЦЭМ!$D$39:$D$782,СВЦЭМ!$A$39:$A$782,$A139,СВЦЭМ!$B$39:$B$782,M$119)+'СЕТ СН'!$H$14+СВЦЭМ!$D$10+'СЕТ СН'!$H$6-'СЕТ СН'!$H$26</f>
        <v>2080.49608756</v>
      </c>
      <c r="N139" s="36">
        <f>SUMIFS(СВЦЭМ!$D$39:$D$782,СВЦЭМ!$A$39:$A$782,$A139,СВЦЭМ!$B$39:$B$782,N$119)+'СЕТ СН'!$H$14+СВЦЭМ!$D$10+'СЕТ СН'!$H$6-'СЕТ СН'!$H$26</f>
        <v>2092.8039342000002</v>
      </c>
      <c r="O139" s="36">
        <f>SUMIFS(СВЦЭМ!$D$39:$D$782,СВЦЭМ!$A$39:$A$782,$A139,СВЦЭМ!$B$39:$B$782,O$119)+'СЕТ СН'!$H$14+СВЦЭМ!$D$10+'СЕТ СН'!$H$6-'СЕТ СН'!$H$26</f>
        <v>2091.4474537900001</v>
      </c>
      <c r="P139" s="36">
        <f>SUMIFS(СВЦЭМ!$D$39:$D$782,СВЦЭМ!$A$39:$A$782,$A139,СВЦЭМ!$B$39:$B$782,P$119)+'СЕТ СН'!$H$14+СВЦЭМ!$D$10+'СЕТ СН'!$H$6-'СЕТ СН'!$H$26</f>
        <v>2104.2525531000001</v>
      </c>
      <c r="Q139" s="36">
        <f>SUMIFS(СВЦЭМ!$D$39:$D$782,СВЦЭМ!$A$39:$A$782,$A139,СВЦЭМ!$B$39:$B$782,Q$119)+'СЕТ СН'!$H$14+СВЦЭМ!$D$10+'СЕТ СН'!$H$6-'СЕТ СН'!$H$26</f>
        <v>2110.7396298799999</v>
      </c>
      <c r="R139" s="36">
        <f>SUMIFS(СВЦЭМ!$D$39:$D$782,СВЦЭМ!$A$39:$A$782,$A139,СВЦЭМ!$B$39:$B$782,R$119)+'СЕТ СН'!$H$14+СВЦЭМ!$D$10+'СЕТ СН'!$H$6-'СЕТ СН'!$H$26</f>
        <v>2117.0167213899999</v>
      </c>
      <c r="S139" s="36">
        <f>SUMIFS(СВЦЭМ!$D$39:$D$782,СВЦЭМ!$A$39:$A$782,$A139,СВЦЭМ!$B$39:$B$782,S$119)+'СЕТ СН'!$H$14+СВЦЭМ!$D$10+'СЕТ СН'!$H$6-'СЕТ СН'!$H$26</f>
        <v>2103.9389950100003</v>
      </c>
      <c r="T139" s="36">
        <f>SUMIFS(СВЦЭМ!$D$39:$D$782,СВЦЭМ!$A$39:$A$782,$A139,СВЦЭМ!$B$39:$B$782,T$119)+'СЕТ СН'!$H$14+СВЦЭМ!$D$10+'СЕТ СН'!$H$6-'СЕТ СН'!$H$26</f>
        <v>2084.68328879</v>
      </c>
      <c r="U139" s="36">
        <f>SUMIFS(СВЦЭМ!$D$39:$D$782,СВЦЭМ!$A$39:$A$782,$A139,СВЦЭМ!$B$39:$B$782,U$119)+'СЕТ СН'!$H$14+СВЦЭМ!$D$10+'СЕТ СН'!$H$6-'СЕТ СН'!$H$26</f>
        <v>2090.66591475</v>
      </c>
      <c r="V139" s="36">
        <f>SUMIFS(СВЦЭМ!$D$39:$D$782,СВЦЭМ!$A$39:$A$782,$A139,СВЦЭМ!$B$39:$B$782,V$119)+'СЕТ СН'!$H$14+СВЦЭМ!$D$10+'СЕТ СН'!$H$6-'СЕТ СН'!$H$26</f>
        <v>2078.4933614199999</v>
      </c>
      <c r="W139" s="36">
        <f>SUMIFS(СВЦЭМ!$D$39:$D$782,СВЦЭМ!$A$39:$A$782,$A139,СВЦЭМ!$B$39:$B$782,W$119)+'СЕТ СН'!$H$14+СВЦЭМ!$D$10+'СЕТ СН'!$H$6-'СЕТ СН'!$H$26</f>
        <v>2039.82208801</v>
      </c>
      <c r="X139" s="36">
        <f>SUMIFS(СВЦЭМ!$D$39:$D$782,СВЦЭМ!$A$39:$A$782,$A139,СВЦЭМ!$B$39:$B$782,X$119)+'СЕТ СН'!$H$14+СВЦЭМ!$D$10+'СЕТ СН'!$H$6-'СЕТ СН'!$H$26</f>
        <v>2067.9718821300003</v>
      </c>
      <c r="Y139" s="36">
        <f>SUMIFS(СВЦЭМ!$D$39:$D$782,СВЦЭМ!$A$39:$A$782,$A139,СВЦЭМ!$B$39:$B$782,Y$119)+'СЕТ СН'!$H$14+СВЦЭМ!$D$10+'СЕТ СН'!$H$6-'СЕТ СН'!$H$26</f>
        <v>2109.9823738200002</v>
      </c>
    </row>
    <row r="140" spans="1:25" ht="15.75" x14ac:dyDescent="0.2">
      <c r="A140" s="35">
        <f t="shared" si="3"/>
        <v>45433</v>
      </c>
      <c r="B140" s="36">
        <f>SUMIFS(СВЦЭМ!$D$39:$D$782,СВЦЭМ!$A$39:$A$782,$A140,СВЦЭМ!$B$39:$B$782,B$119)+'СЕТ СН'!$H$14+СВЦЭМ!$D$10+'СЕТ СН'!$H$6-'СЕТ СН'!$H$26</f>
        <v>2089.1240883199998</v>
      </c>
      <c r="C140" s="36">
        <f>SUMIFS(СВЦЭМ!$D$39:$D$782,СВЦЭМ!$A$39:$A$782,$A140,СВЦЭМ!$B$39:$B$782,C$119)+'СЕТ СН'!$H$14+СВЦЭМ!$D$10+'СЕТ СН'!$H$6-'СЕТ СН'!$H$26</f>
        <v>2198.1364016899997</v>
      </c>
      <c r="D140" s="36">
        <f>SUMIFS(СВЦЭМ!$D$39:$D$782,СВЦЭМ!$A$39:$A$782,$A140,СВЦЭМ!$B$39:$B$782,D$119)+'СЕТ СН'!$H$14+СВЦЭМ!$D$10+'СЕТ СН'!$H$6-'СЕТ СН'!$H$26</f>
        <v>2209.3443250999999</v>
      </c>
      <c r="E140" s="36">
        <f>SUMIFS(СВЦЭМ!$D$39:$D$782,СВЦЭМ!$A$39:$A$782,$A140,СВЦЭМ!$B$39:$B$782,E$119)+'СЕТ СН'!$H$14+СВЦЭМ!$D$10+'СЕТ СН'!$H$6-'СЕТ СН'!$H$26</f>
        <v>2267.5965940999999</v>
      </c>
      <c r="F140" s="36">
        <f>SUMIFS(СВЦЭМ!$D$39:$D$782,СВЦЭМ!$A$39:$A$782,$A140,СВЦЭМ!$B$39:$B$782,F$119)+'СЕТ СН'!$H$14+СВЦЭМ!$D$10+'СЕТ СН'!$H$6-'СЕТ СН'!$H$26</f>
        <v>2260.9958493300001</v>
      </c>
      <c r="G140" s="36">
        <f>SUMIFS(СВЦЭМ!$D$39:$D$782,СВЦЭМ!$A$39:$A$782,$A140,СВЦЭМ!$B$39:$B$782,G$119)+'СЕТ СН'!$H$14+СВЦЭМ!$D$10+'СЕТ СН'!$H$6-'СЕТ СН'!$H$26</f>
        <v>2219.4520247400001</v>
      </c>
      <c r="H140" s="36">
        <f>SUMIFS(СВЦЭМ!$D$39:$D$782,СВЦЭМ!$A$39:$A$782,$A140,СВЦЭМ!$B$39:$B$782,H$119)+'СЕТ СН'!$H$14+СВЦЭМ!$D$10+'СЕТ СН'!$H$6-'СЕТ СН'!$H$26</f>
        <v>2126.6072258899999</v>
      </c>
      <c r="I140" s="36">
        <f>SUMIFS(СВЦЭМ!$D$39:$D$782,СВЦЭМ!$A$39:$A$782,$A140,СВЦЭМ!$B$39:$B$782,I$119)+'СЕТ СН'!$H$14+СВЦЭМ!$D$10+'СЕТ СН'!$H$6-'СЕТ СН'!$H$26</f>
        <v>2087.4585738799997</v>
      </c>
      <c r="J140" s="36">
        <f>SUMIFS(СВЦЭМ!$D$39:$D$782,СВЦЭМ!$A$39:$A$782,$A140,СВЦЭМ!$B$39:$B$782,J$119)+'СЕТ СН'!$H$14+СВЦЭМ!$D$10+'СЕТ СН'!$H$6-'СЕТ СН'!$H$26</f>
        <v>2082.9761601600003</v>
      </c>
      <c r="K140" s="36">
        <f>SUMIFS(СВЦЭМ!$D$39:$D$782,СВЦЭМ!$A$39:$A$782,$A140,СВЦЭМ!$B$39:$B$782,K$119)+'СЕТ СН'!$H$14+СВЦЭМ!$D$10+'СЕТ СН'!$H$6-'СЕТ СН'!$H$26</f>
        <v>2089.2228492200002</v>
      </c>
      <c r="L140" s="36">
        <f>SUMIFS(СВЦЭМ!$D$39:$D$782,СВЦЭМ!$A$39:$A$782,$A140,СВЦЭМ!$B$39:$B$782,L$119)+'СЕТ СН'!$H$14+СВЦЭМ!$D$10+'СЕТ СН'!$H$6-'СЕТ СН'!$H$26</f>
        <v>2060.2194791699999</v>
      </c>
      <c r="M140" s="36">
        <f>SUMIFS(СВЦЭМ!$D$39:$D$782,СВЦЭМ!$A$39:$A$782,$A140,СВЦЭМ!$B$39:$B$782,M$119)+'СЕТ СН'!$H$14+СВЦЭМ!$D$10+'СЕТ СН'!$H$6-'СЕТ СН'!$H$26</f>
        <v>2061.0055786900002</v>
      </c>
      <c r="N140" s="36">
        <f>SUMIFS(СВЦЭМ!$D$39:$D$782,СВЦЭМ!$A$39:$A$782,$A140,СВЦЭМ!$B$39:$B$782,N$119)+'СЕТ СН'!$H$14+СВЦЭМ!$D$10+'СЕТ СН'!$H$6-'СЕТ СН'!$H$26</f>
        <v>2034.1182810800001</v>
      </c>
      <c r="O140" s="36">
        <f>SUMIFS(СВЦЭМ!$D$39:$D$782,СВЦЭМ!$A$39:$A$782,$A140,СВЦЭМ!$B$39:$B$782,O$119)+'СЕТ СН'!$H$14+СВЦЭМ!$D$10+'СЕТ СН'!$H$6-'СЕТ СН'!$H$26</f>
        <v>2042.2348516699999</v>
      </c>
      <c r="P140" s="36">
        <f>SUMIFS(СВЦЭМ!$D$39:$D$782,СВЦЭМ!$A$39:$A$782,$A140,СВЦЭМ!$B$39:$B$782,P$119)+'СЕТ СН'!$H$14+СВЦЭМ!$D$10+'СЕТ СН'!$H$6-'СЕТ СН'!$H$26</f>
        <v>2041.09812962</v>
      </c>
      <c r="Q140" s="36">
        <f>SUMIFS(СВЦЭМ!$D$39:$D$782,СВЦЭМ!$A$39:$A$782,$A140,СВЦЭМ!$B$39:$B$782,Q$119)+'СЕТ СН'!$H$14+СВЦЭМ!$D$10+'СЕТ СН'!$H$6-'СЕТ СН'!$H$26</f>
        <v>2049.3192660899999</v>
      </c>
      <c r="R140" s="36">
        <f>SUMIFS(СВЦЭМ!$D$39:$D$782,СВЦЭМ!$A$39:$A$782,$A140,СВЦЭМ!$B$39:$B$782,R$119)+'СЕТ СН'!$H$14+СВЦЭМ!$D$10+'СЕТ СН'!$H$6-'СЕТ СН'!$H$26</f>
        <v>2048.8326082599997</v>
      </c>
      <c r="S140" s="36">
        <f>SUMIFS(СВЦЭМ!$D$39:$D$782,СВЦЭМ!$A$39:$A$782,$A140,СВЦЭМ!$B$39:$B$782,S$119)+'СЕТ СН'!$H$14+СВЦЭМ!$D$10+'СЕТ СН'!$H$6-'СЕТ СН'!$H$26</f>
        <v>2055.1051957600002</v>
      </c>
      <c r="T140" s="36">
        <f>SUMIFS(СВЦЭМ!$D$39:$D$782,СВЦЭМ!$A$39:$A$782,$A140,СВЦЭМ!$B$39:$B$782,T$119)+'СЕТ СН'!$H$14+СВЦЭМ!$D$10+'СЕТ СН'!$H$6-'СЕТ СН'!$H$26</f>
        <v>2051.6702859100001</v>
      </c>
      <c r="U140" s="36">
        <f>SUMIFS(СВЦЭМ!$D$39:$D$782,СВЦЭМ!$A$39:$A$782,$A140,СВЦЭМ!$B$39:$B$782,U$119)+'СЕТ СН'!$H$14+СВЦЭМ!$D$10+'СЕТ СН'!$H$6-'СЕТ СН'!$H$26</f>
        <v>2057.7733286800003</v>
      </c>
      <c r="V140" s="36">
        <f>SUMIFS(СВЦЭМ!$D$39:$D$782,СВЦЭМ!$A$39:$A$782,$A140,СВЦЭМ!$B$39:$B$782,V$119)+'СЕТ СН'!$H$14+СВЦЭМ!$D$10+'СЕТ СН'!$H$6-'СЕТ СН'!$H$26</f>
        <v>2036.14458694</v>
      </c>
      <c r="W140" s="36">
        <f>SUMIFS(СВЦЭМ!$D$39:$D$782,СВЦЭМ!$A$39:$A$782,$A140,СВЦЭМ!$B$39:$B$782,W$119)+'СЕТ СН'!$H$14+СВЦЭМ!$D$10+'СЕТ СН'!$H$6-'СЕТ СН'!$H$26</f>
        <v>2003.46248603</v>
      </c>
      <c r="X140" s="36">
        <f>SUMIFS(СВЦЭМ!$D$39:$D$782,СВЦЭМ!$A$39:$A$782,$A140,СВЦЭМ!$B$39:$B$782,X$119)+'СЕТ СН'!$H$14+СВЦЭМ!$D$10+'СЕТ СН'!$H$6-'СЕТ СН'!$H$26</f>
        <v>2045.9596490900001</v>
      </c>
      <c r="Y140" s="36">
        <f>SUMIFS(СВЦЭМ!$D$39:$D$782,СВЦЭМ!$A$39:$A$782,$A140,СВЦЭМ!$B$39:$B$782,Y$119)+'СЕТ СН'!$H$14+СВЦЭМ!$D$10+'СЕТ СН'!$H$6-'СЕТ СН'!$H$26</f>
        <v>2041.8436465899999</v>
      </c>
    </row>
    <row r="141" spans="1:25" ht="15.75" x14ac:dyDescent="0.2">
      <c r="A141" s="35">
        <f t="shared" si="3"/>
        <v>45434</v>
      </c>
      <c r="B141" s="36">
        <f>SUMIFS(СВЦЭМ!$D$39:$D$782,СВЦЭМ!$A$39:$A$782,$A141,СВЦЭМ!$B$39:$B$782,B$119)+'СЕТ СН'!$H$14+СВЦЭМ!$D$10+'СЕТ СН'!$H$6-'СЕТ СН'!$H$26</f>
        <v>2092.1855315900002</v>
      </c>
      <c r="C141" s="36">
        <f>SUMIFS(СВЦЭМ!$D$39:$D$782,СВЦЭМ!$A$39:$A$782,$A141,СВЦЭМ!$B$39:$B$782,C$119)+'СЕТ СН'!$H$14+СВЦЭМ!$D$10+'СЕТ СН'!$H$6-'СЕТ СН'!$H$26</f>
        <v>2168.3185514500001</v>
      </c>
      <c r="D141" s="36">
        <f>SUMIFS(СВЦЭМ!$D$39:$D$782,СВЦЭМ!$A$39:$A$782,$A141,СВЦЭМ!$B$39:$B$782,D$119)+'СЕТ СН'!$H$14+СВЦЭМ!$D$10+'СЕТ СН'!$H$6-'СЕТ СН'!$H$26</f>
        <v>2207.5427796200001</v>
      </c>
      <c r="E141" s="36">
        <f>SUMIFS(СВЦЭМ!$D$39:$D$782,СВЦЭМ!$A$39:$A$782,$A141,СВЦЭМ!$B$39:$B$782,E$119)+'СЕТ СН'!$H$14+СВЦЭМ!$D$10+'СЕТ СН'!$H$6-'СЕТ СН'!$H$26</f>
        <v>2226.7015173700001</v>
      </c>
      <c r="F141" s="36">
        <f>SUMIFS(СВЦЭМ!$D$39:$D$782,СВЦЭМ!$A$39:$A$782,$A141,СВЦЭМ!$B$39:$B$782,F$119)+'СЕТ СН'!$H$14+СВЦЭМ!$D$10+'СЕТ СН'!$H$6-'СЕТ СН'!$H$26</f>
        <v>2225.2473002899997</v>
      </c>
      <c r="G141" s="36">
        <f>SUMIFS(СВЦЭМ!$D$39:$D$782,СВЦЭМ!$A$39:$A$782,$A141,СВЦЭМ!$B$39:$B$782,G$119)+'СЕТ СН'!$H$14+СВЦЭМ!$D$10+'СЕТ СН'!$H$6-'СЕТ СН'!$H$26</f>
        <v>2230.1252645499999</v>
      </c>
      <c r="H141" s="36">
        <f>SUMIFS(СВЦЭМ!$D$39:$D$782,СВЦЭМ!$A$39:$A$782,$A141,СВЦЭМ!$B$39:$B$782,H$119)+'СЕТ СН'!$H$14+СВЦЭМ!$D$10+'СЕТ СН'!$H$6-'СЕТ СН'!$H$26</f>
        <v>2155.1625719900003</v>
      </c>
      <c r="I141" s="36">
        <f>SUMIFS(СВЦЭМ!$D$39:$D$782,СВЦЭМ!$A$39:$A$782,$A141,СВЦЭМ!$B$39:$B$782,I$119)+'СЕТ СН'!$H$14+СВЦЭМ!$D$10+'СЕТ СН'!$H$6-'СЕТ СН'!$H$26</f>
        <v>2101.2226301400001</v>
      </c>
      <c r="J141" s="36">
        <f>SUMIFS(СВЦЭМ!$D$39:$D$782,СВЦЭМ!$A$39:$A$782,$A141,СВЦЭМ!$B$39:$B$782,J$119)+'СЕТ СН'!$H$14+СВЦЭМ!$D$10+'СЕТ СН'!$H$6-'СЕТ СН'!$H$26</f>
        <v>2109.30766361</v>
      </c>
      <c r="K141" s="36">
        <f>SUMIFS(СВЦЭМ!$D$39:$D$782,СВЦЭМ!$A$39:$A$782,$A141,СВЦЭМ!$B$39:$B$782,K$119)+'СЕТ СН'!$H$14+СВЦЭМ!$D$10+'СЕТ СН'!$H$6-'СЕТ СН'!$H$26</f>
        <v>2079.11713788</v>
      </c>
      <c r="L141" s="36">
        <f>SUMIFS(СВЦЭМ!$D$39:$D$782,СВЦЭМ!$A$39:$A$782,$A141,СВЦЭМ!$B$39:$B$782,L$119)+'СЕТ СН'!$H$14+СВЦЭМ!$D$10+'СЕТ СН'!$H$6-'СЕТ СН'!$H$26</f>
        <v>2048.77096119</v>
      </c>
      <c r="M141" s="36">
        <f>SUMIFS(СВЦЭМ!$D$39:$D$782,СВЦЭМ!$A$39:$A$782,$A141,СВЦЭМ!$B$39:$B$782,M$119)+'СЕТ СН'!$H$14+СВЦЭМ!$D$10+'СЕТ СН'!$H$6-'СЕТ СН'!$H$26</f>
        <v>2074.63756074</v>
      </c>
      <c r="N141" s="36">
        <f>SUMIFS(СВЦЭМ!$D$39:$D$782,СВЦЭМ!$A$39:$A$782,$A141,СВЦЭМ!$B$39:$B$782,N$119)+'СЕТ СН'!$H$14+СВЦЭМ!$D$10+'СЕТ СН'!$H$6-'СЕТ СН'!$H$26</f>
        <v>2092.4507538500002</v>
      </c>
      <c r="O141" s="36">
        <f>SUMIFS(СВЦЭМ!$D$39:$D$782,СВЦЭМ!$A$39:$A$782,$A141,СВЦЭМ!$B$39:$B$782,O$119)+'СЕТ СН'!$H$14+СВЦЭМ!$D$10+'СЕТ СН'!$H$6-'СЕТ СН'!$H$26</f>
        <v>2101.2198940799999</v>
      </c>
      <c r="P141" s="36">
        <f>SUMIFS(СВЦЭМ!$D$39:$D$782,СВЦЭМ!$A$39:$A$782,$A141,СВЦЭМ!$B$39:$B$782,P$119)+'СЕТ СН'!$H$14+СВЦЭМ!$D$10+'СЕТ СН'!$H$6-'СЕТ СН'!$H$26</f>
        <v>2108.8619595199998</v>
      </c>
      <c r="Q141" s="36">
        <f>SUMIFS(СВЦЭМ!$D$39:$D$782,СВЦЭМ!$A$39:$A$782,$A141,СВЦЭМ!$B$39:$B$782,Q$119)+'СЕТ СН'!$H$14+СВЦЭМ!$D$10+'СЕТ СН'!$H$6-'СЕТ СН'!$H$26</f>
        <v>2125.0988962800002</v>
      </c>
      <c r="R141" s="36">
        <f>SUMIFS(СВЦЭМ!$D$39:$D$782,СВЦЭМ!$A$39:$A$782,$A141,СВЦЭМ!$B$39:$B$782,R$119)+'СЕТ СН'!$H$14+СВЦЭМ!$D$10+'СЕТ СН'!$H$6-'СЕТ СН'!$H$26</f>
        <v>2128.24865826</v>
      </c>
      <c r="S141" s="36">
        <f>SUMIFS(СВЦЭМ!$D$39:$D$782,СВЦЭМ!$A$39:$A$782,$A141,СВЦЭМ!$B$39:$B$782,S$119)+'СЕТ СН'!$H$14+СВЦЭМ!$D$10+'СЕТ СН'!$H$6-'СЕТ СН'!$H$26</f>
        <v>2132.9121319799997</v>
      </c>
      <c r="T141" s="36">
        <f>SUMIFS(СВЦЭМ!$D$39:$D$782,СВЦЭМ!$A$39:$A$782,$A141,СВЦЭМ!$B$39:$B$782,T$119)+'СЕТ СН'!$H$14+СВЦЭМ!$D$10+'СЕТ СН'!$H$6-'СЕТ СН'!$H$26</f>
        <v>2110.2490356400003</v>
      </c>
      <c r="U141" s="36">
        <f>SUMIFS(СВЦЭМ!$D$39:$D$782,СВЦЭМ!$A$39:$A$782,$A141,СВЦЭМ!$B$39:$B$782,U$119)+'СЕТ СН'!$H$14+СВЦЭМ!$D$10+'СЕТ СН'!$H$6-'СЕТ СН'!$H$26</f>
        <v>2099.1958968399999</v>
      </c>
      <c r="V141" s="36">
        <f>SUMIFS(СВЦЭМ!$D$39:$D$782,СВЦЭМ!$A$39:$A$782,$A141,СВЦЭМ!$B$39:$B$782,V$119)+'СЕТ СН'!$H$14+СВЦЭМ!$D$10+'СЕТ СН'!$H$6-'СЕТ СН'!$H$26</f>
        <v>2043.70869668</v>
      </c>
      <c r="W141" s="36">
        <f>SUMIFS(СВЦЭМ!$D$39:$D$782,СВЦЭМ!$A$39:$A$782,$A141,СВЦЭМ!$B$39:$B$782,W$119)+'СЕТ СН'!$H$14+СВЦЭМ!$D$10+'СЕТ СН'!$H$6-'СЕТ СН'!$H$26</f>
        <v>2003.30837464</v>
      </c>
      <c r="X141" s="36">
        <f>SUMIFS(СВЦЭМ!$D$39:$D$782,СВЦЭМ!$A$39:$A$782,$A141,СВЦЭМ!$B$39:$B$782,X$119)+'СЕТ СН'!$H$14+СВЦЭМ!$D$10+'СЕТ СН'!$H$6-'СЕТ СН'!$H$26</f>
        <v>2033.43759097</v>
      </c>
      <c r="Y141" s="36">
        <f>SUMIFS(СВЦЭМ!$D$39:$D$782,СВЦЭМ!$A$39:$A$782,$A141,СВЦЭМ!$B$39:$B$782,Y$119)+'СЕТ СН'!$H$14+СВЦЭМ!$D$10+'СЕТ СН'!$H$6-'СЕТ СН'!$H$26</f>
        <v>2040.8395971099999</v>
      </c>
    </row>
    <row r="142" spans="1:25" ht="15.75" x14ac:dyDescent="0.2">
      <c r="A142" s="35">
        <f t="shared" si="3"/>
        <v>45435</v>
      </c>
      <c r="B142" s="36">
        <f>SUMIFS(СВЦЭМ!$D$39:$D$782,СВЦЭМ!$A$39:$A$782,$A142,СВЦЭМ!$B$39:$B$782,B$119)+'СЕТ СН'!$H$14+СВЦЭМ!$D$10+'СЕТ СН'!$H$6-'СЕТ СН'!$H$26</f>
        <v>2069.90877821</v>
      </c>
      <c r="C142" s="36">
        <f>SUMIFS(СВЦЭМ!$D$39:$D$782,СВЦЭМ!$A$39:$A$782,$A142,СВЦЭМ!$B$39:$B$782,C$119)+'СЕТ СН'!$H$14+СВЦЭМ!$D$10+'СЕТ СН'!$H$6-'СЕТ СН'!$H$26</f>
        <v>2143.5325639499997</v>
      </c>
      <c r="D142" s="36">
        <f>SUMIFS(СВЦЭМ!$D$39:$D$782,СВЦЭМ!$A$39:$A$782,$A142,СВЦЭМ!$B$39:$B$782,D$119)+'СЕТ СН'!$H$14+СВЦЭМ!$D$10+'СЕТ СН'!$H$6-'СЕТ СН'!$H$26</f>
        <v>2163.9634526299997</v>
      </c>
      <c r="E142" s="36">
        <f>SUMIFS(СВЦЭМ!$D$39:$D$782,СВЦЭМ!$A$39:$A$782,$A142,СВЦЭМ!$B$39:$B$782,E$119)+'СЕТ СН'!$H$14+СВЦЭМ!$D$10+'СЕТ СН'!$H$6-'СЕТ СН'!$H$26</f>
        <v>2151.77300939</v>
      </c>
      <c r="F142" s="36">
        <f>SUMIFS(СВЦЭМ!$D$39:$D$782,СВЦЭМ!$A$39:$A$782,$A142,СВЦЭМ!$B$39:$B$782,F$119)+'СЕТ СН'!$H$14+СВЦЭМ!$D$10+'СЕТ СН'!$H$6-'СЕТ СН'!$H$26</f>
        <v>2159.71792822</v>
      </c>
      <c r="G142" s="36">
        <f>SUMIFS(СВЦЭМ!$D$39:$D$782,СВЦЭМ!$A$39:$A$782,$A142,СВЦЭМ!$B$39:$B$782,G$119)+'СЕТ СН'!$H$14+СВЦЭМ!$D$10+'СЕТ СН'!$H$6-'СЕТ СН'!$H$26</f>
        <v>2150.68304003</v>
      </c>
      <c r="H142" s="36">
        <f>SUMIFS(СВЦЭМ!$D$39:$D$782,СВЦЭМ!$A$39:$A$782,$A142,СВЦЭМ!$B$39:$B$782,H$119)+'СЕТ СН'!$H$14+СВЦЭМ!$D$10+'СЕТ СН'!$H$6-'СЕТ СН'!$H$26</f>
        <v>2156.0061704899999</v>
      </c>
      <c r="I142" s="36">
        <f>SUMIFS(СВЦЭМ!$D$39:$D$782,СВЦЭМ!$A$39:$A$782,$A142,СВЦЭМ!$B$39:$B$782,I$119)+'СЕТ СН'!$H$14+СВЦЭМ!$D$10+'СЕТ СН'!$H$6-'СЕТ СН'!$H$26</f>
        <v>2088.8014365899999</v>
      </c>
      <c r="J142" s="36">
        <f>SUMIFS(СВЦЭМ!$D$39:$D$782,СВЦЭМ!$A$39:$A$782,$A142,СВЦЭМ!$B$39:$B$782,J$119)+'СЕТ СН'!$H$14+СВЦЭМ!$D$10+'СЕТ СН'!$H$6-'СЕТ СН'!$H$26</f>
        <v>2057.92979513</v>
      </c>
      <c r="K142" s="36">
        <f>SUMIFS(СВЦЭМ!$D$39:$D$782,СВЦЭМ!$A$39:$A$782,$A142,СВЦЭМ!$B$39:$B$782,K$119)+'СЕТ СН'!$H$14+СВЦЭМ!$D$10+'СЕТ СН'!$H$6-'СЕТ СН'!$H$26</f>
        <v>2043.7565806</v>
      </c>
      <c r="L142" s="36">
        <f>SUMIFS(СВЦЭМ!$D$39:$D$782,СВЦЭМ!$A$39:$A$782,$A142,СВЦЭМ!$B$39:$B$782,L$119)+'СЕТ СН'!$H$14+СВЦЭМ!$D$10+'СЕТ СН'!$H$6-'СЕТ СН'!$H$26</f>
        <v>2052.3290413599998</v>
      </c>
      <c r="M142" s="36">
        <f>SUMIFS(СВЦЭМ!$D$39:$D$782,СВЦЭМ!$A$39:$A$782,$A142,СВЦЭМ!$B$39:$B$782,M$119)+'СЕТ СН'!$H$14+СВЦЭМ!$D$10+'СЕТ СН'!$H$6-'СЕТ СН'!$H$26</f>
        <v>2051.22491188</v>
      </c>
      <c r="N142" s="36">
        <f>SUMIFS(СВЦЭМ!$D$39:$D$782,СВЦЭМ!$A$39:$A$782,$A142,СВЦЭМ!$B$39:$B$782,N$119)+'СЕТ СН'!$H$14+СВЦЭМ!$D$10+'СЕТ СН'!$H$6-'СЕТ СН'!$H$26</f>
        <v>2044.6584321299999</v>
      </c>
      <c r="O142" s="36">
        <f>SUMIFS(СВЦЭМ!$D$39:$D$782,СВЦЭМ!$A$39:$A$782,$A142,СВЦЭМ!$B$39:$B$782,O$119)+'СЕТ СН'!$H$14+СВЦЭМ!$D$10+'СЕТ СН'!$H$6-'СЕТ СН'!$H$26</f>
        <v>2051.16713652</v>
      </c>
      <c r="P142" s="36">
        <f>SUMIFS(СВЦЭМ!$D$39:$D$782,СВЦЭМ!$A$39:$A$782,$A142,СВЦЭМ!$B$39:$B$782,P$119)+'СЕТ СН'!$H$14+СВЦЭМ!$D$10+'СЕТ СН'!$H$6-'СЕТ СН'!$H$26</f>
        <v>2059.5322355999997</v>
      </c>
      <c r="Q142" s="36">
        <f>SUMIFS(СВЦЭМ!$D$39:$D$782,СВЦЭМ!$A$39:$A$782,$A142,СВЦЭМ!$B$39:$B$782,Q$119)+'СЕТ СН'!$H$14+СВЦЭМ!$D$10+'СЕТ СН'!$H$6-'СЕТ СН'!$H$26</f>
        <v>2079.7618711599998</v>
      </c>
      <c r="R142" s="36">
        <f>SUMIFS(СВЦЭМ!$D$39:$D$782,СВЦЭМ!$A$39:$A$782,$A142,СВЦЭМ!$B$39:$B$782,R$119)+'СЕТ СН'!$H$14+СВЦЭМ!$D$10+'СЕТ СН'!$H$6-'СЕТ СН'!$H$26</f>
        <v>2082.41597047</v>
      </c>
      <c r="S142" s="36">
        <f>SUMIFS(СВЦЭМ!$D$39:$D$782,СВЦЭМ!$A$39:$A$782,$A142,СВЦЭМ!$B$39:$B$782,S$119)+'СЕТ СН'!$H$14+СВЦЭМ!$D$10+'СЕТ СН'!$H$6-'СЕТ СН'!$H$26</f>
        <v>2069.9835081700003</v>
      </c>
      <c r="T142" s="36">
        <f>SUMIFS(СВЦЭМ!$D$39:$D$782,СВЦЭМ!$A$39:$A$782,$A142,СВЦЭМ!$B$39:$B$782,T$119)+'СЕТ СН'!$H$14+СВЦЭМ!$D$10+'СЕТ СН'!$H$6-'СЕТ СН'!$H$26</f>
        <v>2069.8251672599999</v>
      </c>
      <c r="U142" s="36">
        <f>SUMIFS(СВЦЭМ!$D$39:$D$782,СВЦЭМ!$A$39:$A$782,$A142,СВЦЭМ!$B$39:$B$782,U$119)+'СЕТ СН'!$H$14+СВЦЭМ!$D$10+'СЕТ СН'!$H$6-'СЕТ СН'!$H$26</f>
        <v>2084.3569549599997</v>
      </c>
      <c r="V142" s="36">
        <f>SUMIFS(СВЦЭМ!$D$39:$D$782,СВЦЭМ!$A$39:$A$782,$A142,СВЦЭМ!$B$39:$B$782,V$119)+'СЕТ СН'!$H$14+СВЦЭМ!$D$10+'СЕТ СН'!$H$6-'СЕТ СН'!$H$26</f>
        <v>2072.4814842300002</v>
      </c>
      <c r="W142" s="36">
        <f>SUMIFS(СВЦЭМ!$D$39:$D$782,СВЦЭМ!$A$39:$A$782,$A142,СВЦЭМ!$B$39:$B$782,W$119)+'СЕТ СН'!$H$14+СВЦЭМ!$D$10+'СЕТ СН'!$H$6-'СЕТ СН'!$H$26</f>
        <v>2046.98877051</v>
      </c>
      <c r="X142" s="36">
        <f>SUMIFS(СВЦЭМ!$D$39:$D$782,СВЦЭМ!$A$39:$A$782,$A142,СВЦЭМ!$B$39:$B$782,X$119)+'СЕТ СН'!$H$14+СВЦЭМ!$D$10+'СЕТ СН'!$H$6-'СЕТ СН'!$H$26</f>
        <v>2074.8543971999998</v>
      </c>
      <c r="Y142" s="36">
        <f>SUMIFS(СВЦЭМ!$D$39:$D$782,СВЦЭМ!$A$39:$A$782,$A142,СВЦЭМ!$B$39:$B$782,Y$119)+'СЕТ СН'!$H$14+СВЦЭМ!$D$10+'СЕТ СН'!$H$6-'СЕТ СН'!$H$26</f>
        <v>2136.0537365099999</v>
      </c>
    </row>
    <row r="143" spans="1:25" ht="15.75" x14ac:dyDescent="0.2">
      <c r="A143" s="35">
        <f t="shared" si="3"/>
        <v>45436</v>
      </c>
      <c r="B143" s="36">
        <f>SUMIFS(СВЦЭМ!$D$39:$D$782,СВЦЭМ!$A$39:$A$782,$A143,СВЦЭМ!$B$39:$B$782,B$119)+'СЕТ СН'!$H$14+СВЦЭМ!$D$10+'СЕТ СН'!$H$6-'СЕТ СН'!$H$26</f>
        <v>2058.21267545</v>
      </c>
      <c r="C143" s="36">
        <f>SUMIFS(СВЦЭМ!$D$39:$D$782,СВЦЭМ!$A$39:$A$782,$A143,СВЦЭМ!$B$39:$B$782,C$119)+'СЕТ СН'!$H$14+СВЦЭМ!$D$10+'СЕТ СН'!$H$6-'СЕТ СН'!$H$26</f>
        <v>2140.4319037699997</v>
      </c>
      <c r="D143" s="36">
        <f>SUMIFS(СВЦЭМ!$D$39:$D$782,СВЦЭМ!$A$39:$A$782,$A143,СВЦЭМ!$B$39:$B$782,D$119)+'СЕТ СН'!$H$14+СВЦЭМ!$D$10+'СЕТ СН'!$H$6-'СЕТ СН'!$H$26</f>
        <v>2158.6544503099999</v>
      </c>
      <c r="E143" s="36">
        <f>SUMIFS(СВЦЭМ!$D$39:$D$782,СВЦЭМ!$A$39:$A$782,$A143,СВЦЭМ!$B$39:$B$782,E$119)+'СЕТ СН'!$H$14+СВЦЭМ!$D$10+'СЕТ СН'!$H$6-'СЕТ СН'!$H$26</f>
        <v>2224.33296814</v>
      </c>
      <c r="F143" s="36">
        <f>SUMIFS(СВЦЭМ!$D$39:$D$782,СВЦЭМ!$A$39:$A$782,$A143,СВЦЭМ!$B$39:$B$782,F$119)+'СЕТ СН'!$H$14+СВЦЭМ!$D$10+'СЕТ СН'!$H$6-'СЕТ СН'!$H$26</f>
        <v>2211.1294019400002</v>
      </c>
      <c r="G143" s="36">
        <f>SUMIFS(СВЦЭМ!$D$39:$D$782,СВЦЭМ!$A$39:$A$782,$A143,СВЦЭМ!$B$39:$B$782,G$119)+'СЕТ СН'!$H$14+СВЦЭМ!$D$10+'СЕТ СН'!$H$6-'СЕТ СН'!$H$26</f>
        <v>2172.6069076399999</v>
      </c>
      <c r="H143" s="36">
        <f>SUMIFS(СВЦЭМ!$D$39:$D$782,СВЦЭМ!$A$39:$A$782,$A143,СВЦЭМ!$B$39:$B$782,H$119)+'СЕТ СН'!$H$14+СВЦЭМ!$D$10+'СЕТ СН'!$H$6-'СЕТ СН'!$H$26</f>
        <v>2054.2087670800001</v>
      </c>
      <c r="I143" s="36">
        <f>SUMIFS(СВЦЭМ!$D$39:$D$782,СВЦЭМ!$A$39:$A$782,$A143,СВЦЭМ!$B$39:$B$782,I$119)+'СЕТ СН'!$H$14+СВЦЭМ!$D$10+'СЕТ СН'!$H$6-'СЕТ СН'!$H$26</f>
        <v>1966.7802860500001</v>
      </c>
      <c r="J143" s="36">
        <f>SUMIFS(СВЦЭМ!$D$39:$D$782,СВЦЭМ!$A$39:$A$782,$A143,СВЦЭМ!$B$39:$B$782,J$119)+'СЕТ СН'!$H$14+СВЦЭМ!$D$10+'СЕТ СН'!$H$6-'СЕТ СН'!$H$26</f>
        <v>1929.8082567500001</v>
      </c>
      <c r="K143" s="36">
        <f>SUMIFS(СВЦЭМ!$D$39:$D$782,СВЦЭМ!$A$39:$A$782,$A143,СВЦЭМ!$B$39:$B$782,K$119)+'СЕТ СН'!$H$14+СВЦЭМ!$D$10+'СЕТ СН'!$H$6-'СЕТ СН'!$H$26</f>
        <v>1905.5749916499999</v>
      </c>
      <c r="L143" s="36">
        <f>SUMIFS(СВЦЭМ!$D$39:$D$782,СВЦЭМ!$A$39:$A$782,$A143,СВЦЭМ!$B$39:$B$782,L$119)+'СЕТ СН'!$H$14+СВЦЭМ!$D$10+'СЕТ СН'!$H$6-'СЕТ СН'!$H$26</f>
        <v>1887.27760554</v>
      </c>
      <c r="M143" s="36">
        <f>SUMIFS(СВЦЭМ!$D$39:$D$782,СВЦЭМ!$A$39:$A$782,$A143,СВЦЭМ!$B$39:$B$782,M$119)+'СЕТ СН'!$H$14+СВЦЭМ!$D$10+'СЕТ СН'!$H$6-'СЕТ СН'!$H$26</f>
        <v>1887.1766899100001</v>
      </c>
      <c r="N143" s="36">
        <f>SUMIFS(СВЦЭМ!$D$39:$D$782,СВЦЭМ!$A$39:$A$782,$A143,СВЦЭМ!$B$39:$B$782,N$119)+'СЕТ СН'!$H$14+СВЦЭМ!$D$10+'СЕТ СН'!$H$6-'СЕТ СН'!$H$26</f>
        <v>1896.50830208</v>
      </c>
      <c r="O143" s="36">
        <f>SUMIFS(СВЦЭМ!$D$39:$D$782,СВЦЭМ!$A$39:$A$782,$A143,СВЦЭМ!$B$39:$B$782,O$119)+'СЕТ СН'!$H$14+СВЦЭМ!$D$10+'СЕТ СН'!$H$6-'СЕТ СН'!$H$26</f>
        <v>1901.96019538</v>
      </c>
      <c r="P143" s="36">
        <f>SUMIFS(СВЦЭМ!$D$39:$D$782,СВЦЭМ!$A$39:$A$782,$A143,СВЦЭМ!$B$39:$B$782,P$119)+'СЕТ СН'!$H$14+СВЦЭМ!$D$10+'СЕТ СН'!$H$6-'СЕТ СН'!$H$26</f>
        <v>1910.0730235999999</v>
      </c>
      <c r="Q143" s="36">
        <f>SUMIFS(СВЦЭМ!$D$39:$D$782,СВЦЭМ!$A$39:$A$782,$A143,СВЦЭМ!$B$39:$B$782,Q$119)+'СЕТ СН'!$H$14+СВЦЭМ!$D$10+'СЕТ СН'!$H$6-'СЕТ СН'!$H$26</f>
        <v>1927.69440375</v>
      </c>
      <c r="R143" s="36">
        <f>SUMIFS(СВЦЭМ!$D$39:$D$782,СВЦЭМ!$A$39:$A$782,$A143,СВЦЭМ!$B$39:$B$782,R$119)+'СЕТ СН'!$H$14+СВЦЭМ!$D$10+'СЕТ СН'!$H$6-'СЕТ СН'!$H$26</f>
        <v>1947.65263071</v>
      </c>
      <c r="S143" s="36">
        <f>SUMIFS(СВЦЭМ!$D$39:$D$782,СВЦЭМ!$A$39:$A$782,$A143,СВЦЭМ!$B$39:$B$782,S$119)+'СЕТ СН'!$H$14+СВЦЭМ!$D$10+'СЕТ СН'!$H$6-'СЕТ СН'!$H$26</f>
        <v>1942.0604196500001</v>
      </c>
      <c r="T143" s="36">
        <f>SUMIFS(СВЦЭМ!$D$39:$D$782,СВЦЭМ!$A$39:$A$782,$A143,СВЦЭМ!$B$39:$B$782,T$119)+'СЕТ СН'!$H$14+СВЦЭМ!$D$10+'СЕТ СН'!$H$6-'СЕТ СН'!$H$26</f>
        <v>1922.82806052</v>
      </c>
      <c r="U143" s="36">
        <f>SUMIFS(СВЦЭМ!$D$39:$D$782,СВЦЭМ!$A$39:$A$782,$A143,СВЦЭМ!$B$39:$B$782,U$119)+'СЕТ СН'!$H$14+СВЦЭМ!$D$10+'СЕТ СН'!$H$6-'СЕТ СН'!$H$26</f>
        <v>1908.74626984</v>
      </c>
      <c r="V143" s="36">
        <f>SUMIFS(СВЦЭМ!$D$39:$D$782,СВЦЭМ!$A$39:$A$782,$A143,СВЦЭМ!$B$39:$B$782,V$119)+'СЕТ СН'!$H$14+СВЦЭМ!$D$10+'СЕТ СН'!$H$6-'СЕТ СН'!$H$26</f>
        <v>1893.41721839</v>
      </c>
      <c r="W143" s="36">
        <f>SUMIFS(СВЦЭМ!$D$39:$D$782,СВЦЭМ!$A$39:$A$782,$A143,СВЦЭМ!$B$39:$B$782,W$119)+'СЕТ СН'!$H$14+СВЦЭМ!$D$10+'СЕТ СН'!$H$6-'СЕТ СН'!$H$26</f>
        <v>1873.47588535</v>
      </c>
      <c r="X143" s="36">
        <f>SUMIFS(СВЦЭМ!$D$39:$D$782,СВЦЭМ!$A$39:$A$782,$A143,СВЦЭМ!$B$39:$B$782,X$119)+'СЕТ СН'!$H$14+СВЦЭМ!$D$10+'СЕТ СН'!$H$6-'СЕТ СН'!$H$26</f>
        <v>1892.82767885</v>
      </c>
      <c r="Y143" s="36">
        <f>SUMIFS(СВЦЭМ!$D$39:$D$782,СВЦЭМ!$A$39:$A$782,$A143,СВЦЭМ!$B$39:$B$782,Y$119)+'СЕТ СН'!$H$14+СВЦЭМ!$D$10+'СЕТ СН'!$H$6-'СЕТ СН'!$H$26</f>
        <v>1985.2418304299999</v>
      </c>
    </row>
    <row r="144" spans="1:25" ht="15.75" x14ac:dyDescent="0.2">
      <c r="A144" s="35">
        <f t="shared" si="3"/>
        <v>45437</v>
      </c>
      <c r="B144" s="36">
        <f>SUMIFS(СВЦЭМ!$D$39:$D$782,СВЦЭМ!$A$39:$A$782,$A144,СВЦЭМ!$B$39:$B$782,B$119)+'СЕТ СН'!$H$14+СВЦЭМ!$D$10+'СЕТ СН'!$H$6-'СЕТ СН'!$H$26</f>
        <v>1968.39079249</v>
      </c>
      <c r="C144" s="36">
        <f>SUMIFS(СВЦЭМ!$D$39:$D$782,СВЦЭМ!$A$39:$A$782,$A144,СВЦЭМ!$B$39:$B$782,C$119)+'СЕТ СН'!$H$14+СВЦЭМ!$D$10+'СЕТ СН'!$H$6-'СЕТ СН'!$H$26</f>
        <v>2037.82096897</v>
      </c>
      <c r="D144" s="36">
        <f>SUMIFS(СВЦЭМ!$D$39:$D$782,СВЦЭМ!$A$39:$A$782,$A144,СВЦЭМ!$B$39:$B$782,D$119)+'СЕТ СН'!$H$14+СВЦЭМ!$D$10+'СЕТ СН'!$H$6-'СЕТ СН'!$H$26</f>
        <v>2155.23148223</v>
      </c>
      <c r="E144" s="36">
        <f>SUMIFS(СВЦЭМ!$D$39:$D$782,СВЦЭМ!$A$39:$A$782,$A144,СВЦЭМ!$B$39:$B$782,E$119)+'СЕТ СН'!$H$14+СВЦЭМ!$D$10+'СЕТ СН'!$H$6-'СЕТ СН'!$H$26</f>
        <v>2161.0818117099998</v>
      </c>
      <c r="F144" s="36">
        <f>SUMIFS(СВЦЭМ!$D$39:$D$782,СВЦЭМ!$A$39:$A$782,$A144,СВЦЭМ!$B$39:$B$782,F$119)+'СЕТ СН'!$H$14+СВЦЭМ!$D$10+'СЕТ СН'!$H$6-'СЕТ СН'!$H$26</f>
        <v>2151.2807172900002</v>
      </c>
      <c r="G144" s="36">
        <f>SUMIFS(СВЦЭМ!$D$39:$D$782,СВЦЭМ!$A$39:$A$782,$A144,СВЦЭМ!$B$39:$B$782,G$119)+'СЕТ СН'!$H$14+СВЦЭМ!$D$10+'СЕТ СН'!$H$6-'СЕТ СН'!$H$26</f>
        <v>2166.4161283200001</v>
      </c>
      <c r="H144" s="36">
        <f>SUMIFS(СВЦЭМ!$D$39:$D$782,СВЦЭМ!$A$39:$A$782,$A144,СВЦЭМ!$B$39:$B$782,H$119)+'СЕТ СН'!$H$14+СВЦЭМ!$D$10+'СЕТ СН'!$H$6-'СЕТ СН'!$H$26</f>
        <v>2114.8958293200003</v>
      </c>
      <c r="I144" s="36">
        <f>SUMIFS(СВЦЭМ!$D$39:$D$782,СВЦЭМ!$A$39:$A$782,$A144,СВЦЭМ!$B$39:$B$782,I$119)+'СЕТ СН'!$H$14+СВЦЭМ!$D$10+'СЕТ СН'!$H$6-'СЕТ СН'!$H$26</f>
        <v>2033.59788389</v>
      </c>
      <c r="J144" s="36">
        <f>SUMIFS(СВЦЭМ!$D$39:$D$782,СВЦЭМ!$A$39:$A$782,$A144,СВЦЭМ!$B$39:$B$782,J$119)+'СЕТ СН'!$H$14+СВЦЭМ!$D$10+'СЕТ СН'!$H$6-'СЕТ СН'!$H$26</f>
        <v>1929.09102087</v>
      </c>
      <c r="K144" s="36">
        <f>SUMIFS(СВЦЭМ!$D$39:$D$782,СВЦЭМ!$A$39:$A$782,$A144,СВЦЭМ!$B$39:$B$782,K$119)+'СЕТ СН'!$H$14+СВЦЭМ!$D$10+'СЕТ СН'!$H$6-'СЕТ СН'!$H$26</f>
        <v>1877.5379343699999</v>
      </c>
      <c r="L144" s="36">
        <f>SUMIFS(СВЦЭМ!$D$39:$D$782,СВЦЭМ!$A$39:$A$782,$A144,СВЦЭМ!$B$39:$B$782,L$119)+'СЕТ СН'!$H$14+СВЦЭМ!$D$10+'СЕТ СН'!$H$6-'СЕТ СН'!$H$26</f>
        <v>1869.8039982299999</v>
      </c>
      <c r="M144" s="36">
        <f>SUMIFS(СВЦЭМ!$D$39:$D$782,СВЦЭМ!$A$39:$A$782,$A144,СВЦЭМ!$B$39:$B$782,M$119)+'СЕТ СН'!$H$14+СВЦЭМ!$D$10+'СЕТ СН'!$H$6-'СЕТ СН'!$H$26</f>
        <v>1862.4395599300001</v>
      </c>
      <c r="N144" s="36">
        <f>SUMIFS(СВЦЭМ!$D$39:$D$782,СВЦЭМ!$A$39:$A$782,$A144,СВЦЭМ!$B$39:$B$782,N$119)+'СЕТ СН'!$H$14+СВЦЭМ!$D$10+'СЕТ СН'!$H$6-'СЕТ СН'!$H$26</f>
        <v>1857.4746341800001</v>
      </c>
      <c r="O144" s="36">
        <f>SUMIFS(СВЦЭМ!$D$39:$D$782,СВЦЭМ!$A$39:$A$782,$A144,СВЦЭМ!$B$39:$B$782,O$119)+'СЕТ СН'!$H$14+СВЦЭМ!$D$10+'СЕТ СН'!$H$6-'СЕТ СН'!$H$26</f>
        <v>1871.12350737</v>
      </c>
      <c r="P144" s="36">
        <f>SUMIFS(СВЦЭМ!$D$39:$D$782,СВЦЭМ!$A$39:$A$782,$A144,СВЦЭМ!$B$39:$B$782,P$119)+'СЕТ СН'!$H$14+СВЦЭМ!$D$10+'СЕТ СН'!$H$6-'СЕТ СН'!$H$26</f>
        <v>1881.6061057699999</v>
      </c>
      <c r="Q144" s="36">
        <f>SUMIFS(СВЦЭМ!$D$39:$D$782,СВЦЭМ!$A$39:$A$782,$A144,СВЦЭМ!$B$39:$B$782,Q$119)+'СЕТ СН'!$H$14+СВЦЭМ!$D$10+'СЕТ СН'!$H$6-'СЕТ СН'!$H$26</f>
        <v>1900.35768951</v>
      </c>
      <c r="R144" s="36">
        <f>SUMIFS(СВЦЭМ!$D$39:$D$782,СВЦЭМ!$A$39:$A$782,$A144,СВЦЭМ!$B$39:$B$782,R$119)+'СЕТ СН'!$H$14+СВЦЭМ!$D$10+'СЕТ СН'!$H$6-'СЕТ СН'!$H$26</f>
        <v>1915.29941237</v>
      </c>
      <c r="S144" s="36">
        <f>SUMIFS(СВЦЭМ!$D$39:$D$782,СВЦЭМ!$A$39:$A$782,$A144,СВЦЭМ!$B$39:$B$782,S$119)+'СЕТ СН'!$H$14+СВЦЭМ!$D$10+'СЕТ СН'!$H$6-'СЕТ СН'!$H$26</f>
        <v>1901.62456705</v>
      </c>
      <c r="T144" s="36">
        <f>SUMIFS(СВЦЭМ!$D$39:$D$782,СВЦЭМ!$A$39:$A$782,$A144,СВЦЭМ!$B$39:$B$782,T$119)+'СЕТ СН'!$H$14+СВЦЭМ!$D$10+'СЕТ СН'!$H$6-'СЕТ СН'!$H$26</f>
        <v>1879.6652139600001</v>
      </c>
      <c r="U144" s="36">
        <f>SUMIFS(СВЦЭМ!$D$39:$D$782,СВЦЭМ!$A$39:$A$782,$A144,СВЦЭМ!$B$39:$B$782,U$119)+'СЕТ СН'!$H$14+СВЦЭМ!$D$10+'СЕТ СН'!$H$6-'СЕТ СН'!$H$26</f>
        <v>1891.71581668</v>
      </c>
      <c r="V144" s="36">
        <f>SUMIFS(СВЦЭМ!$D$39:$D$782,СВЦЭМ!$A$39:$A$782,$A144,СВЦЭМ!$B$39:$B$782,V$119)+'СЕТ СН'!$H$14+СВЦЭМ!$D$10+'СЕТ СН'!$H$6-'СЕТ СН'!$H$26</f>
        <v>1893.2284703299999</v>
      </c>
      <c r="W144" s="36">
        <f>SUMIFS(СВЦЭМ!$D$39:$D$782,СВЦЭМ!$A$39:$A$782,$A144,СВЦЭМ!$B$39:$B$782,W$119)+'СЕТ СН'!$H$14+СВЦЭМ!$D$10+'СЕТ СН'!$H$6-'СЕТ СН'!$H$26</f>
        <v>1882.9739496100001</v>
      </c>
      <c r="X144" s="36">
        <f>SUMIFS(СВЦЭМ!$D$39:$D$782,СВЦЭМ!$A$39:$A$782,$A144,СВЦЭМ!$B$39:$B$782,X$119)+'СЕТ СН'!$H$14+СВЦЭМ!$D$10+'СЕТ СН'!$H$6-'СЕТ СН'!$H$26</f>
        <v>1880.7682504699999</v>
      </c>
      <c r="Y144" s="36">
        <f>SUMIFS(СВЦЭМ!$D$39:$D$782,СВЦЭМ!$A$39:$A$782,$A144,СВЦЭМ!$B$39:$B$782,Y$119)+'СЕТ СН'!$H$14+СВЦЭМ!$D$10+'СЕТ СН'!$H$6-'СЕТ СН'!$H$26</f>
        <v>1927.44182163</v>
      </c>
    </row>
    <row r="145" spans="1:27" ht="15.75" x14ac:dyDescent="0.2">
      <c r="A145" s="35">
        <f t="shared" si="3"/>
        <v>45438</v>
      </c>
      <c r="B145" s="36">
        <f>SUMIFS(СВЦЭМ!$D$39:$D$782,СВЦЭМ!$A$39:$A$782,$A145,СВЦЭМ!$B$39:$B$782,B$119)+'СЕТ СН'!$H$14+СВЦЭМ!$D$10+'СЕТ СН'!$H$6-'СЕТ СН'!$H$26</f>
        <v>2052.9088107600001</v>
      </c>
      <c r="C145" s="36">
        <f>SUMIFS(СВЦЭМ!$D$39:$D$782,СВЦЭМ!$A$39:$A$782,$A145,СВЦЭМ!$B$39:$B$782,C$119)+'СЕТ СН'!$H$14+СВЦЭМ!$D$10+'СЕТ СН'!$H$6-'СЕТ СН'!$H$26</f>
        <v>2114.8374671199999</v>
      </c>
      <c r="D145" s="36">
        <f>SUMIFS(СВЦЭМ!$D$39:$D$782,СВЦЭМ!$A$39:$A$782,$A145,СВЦЭМ!$B$39:$B$782,D$119)+'СЕТ СН'!$H$14+СВЦЭМ!$D$10+'СЕТ СН'!$H$6-'СЕТ СН'!$H$26</f>
        <v>2162.82751134</v>
      </c>
      <c r="E145" s="36">
        <f>SUMIFS(СВЦЭМ!$D$39:$D$782,СВЦЭМ!$A$39:$A$782,$A145,СВЦЭМ!$B$39:$B$782,E$119)+'СЕТ СН'!$H$14+СВЦЭМ!$D$10+'СЕТ СН'!$H$6-'СЕТ СН'!$H$26</f>
        <v>2156.1282699100002</v>
      </c>
      <c r="F145" s="36">
        <f>SUMIFS(СВЦЭМ!$D$39:$D$782,СВЦЭМ!$A$39:$A$782,$A145,СВЦЭМ!$B$39:$B$782,F$119)+'СЕТ СН'!$H$14+СВЦЭМ!$D$10+'СЕТ СН'!$H$6-'СЕТ СН'!$H$26</f>
        <v>2128.6149750200002</v>
      </c>
      <c r="G145" s="36">
        <f>SUMIFS(СВЦЭМ!$D$39:$D$782,СВЦЭМ!$A$39:$A$782,$A145,СВЦЭМ!$B$39:$B$782,G$119)+'СЕТ СН'!$H$14+СВЦЭМ!$D$10+'СЕТ СН'!$H$6-'СЕТ СН'!$H$26</f>
        <v>2135.86576633</v>
      </c>
      <c r="H145" s="36">
        <f>SUMIFS(СВЦЭМ!$D$39:$D$782,СВЦЭМ!$A$39:$A$782,$A145,СВЦЭМ!$B$39:$B$782,H$119)+'СЕТ СН'!$H$14+СВЦЭМ!$D$10+'СЕТ СН'!$H$6-'СЕТ СН'!$H$26</f>
        <v>2129.5965146099998</v>
      </c>
      <c r="I145" s="36">
        <f>SUMIFS(СВЦЭМ!$D$39:$D$782,СВЦЭМ!$A$39:$A$782,$A145,СВЦЭМ!$B$39:$B$782,I$119)+'СЕТ СН'!$H$14+СВЦЭМ!$D$10+'СЕТ СН'!$H$6-'СЕТ СН'!$H$26</f>
        <v>2105.8144205999997</v>
      </c>
      <c r="J145" s="36">
        <f>SUMIFS(СВЦЭМ!$D$39:$D$782,СВЦЭМ!$A$39:$A$782,$A145,СВЦЭМ!$B$39:$B$782,J$119)+'СЕТ СН'!$H$14+СВЦЭМ!$D$10+'СЕТ СН'!$H$6-'СЕТ СН'!$H$26</f>
        <v>2030.10257789</v>
      </c>
      <c r="K145" s="36">
        <f>SUMIFS(СВЦЭМ!$D$39:$D$782,СВЦЭМ!$A$39:$A$782,$A145,СВЦЭМ!$B$39:$B$782,K$119)+'СЕТ СН'!$H$14+СВЦЭМ!$D$10+'СЕТ СН'!$H$6-'СЕТ СН'!$H$26</f>
        <v>1956.73403433</v>
      </c>
      <c r="L145" s="36">
        <f>SUMIFS(СВЦЭМ!$D$39:$D$782,СВЦЭМ!$A$39:$A$782,$A145,СВЦЭМ!$B$39:$B$782,L$119)+'СЕТ СН'!$H$14+СВЦЭМ!$D$10+'СЕТ СН'!$H$6-'СЕТ СН'!$H$26</f>
        <v>1934.4229157100001</v>
      </c>
      <c r="M145" s="36">
        <f>SUMIFS(СВЦЭМ!$D$39:$D$782,СВЦЭМ!$A$39:$A$782,$A145,СВЦЭМ!$B$39:$B$782,M$119)+'СЕТ СН'!$H$14+СВЦЭМ!$D$10+'СЕТ СН'!$H$6-'СЕТ СН'!$H$26</f>
        <v>1928.4400640700001</v>
      </c>
      <c r="N145" s="36">
        <f>SUMIFS(СВЦЭМ!$D$39:$D$782,СВЦЭМ!$A$39:$A$782,$A145,СВЦЭМ!$B$39:$B$782,N$119)+'СЕТ СН'!$H$14+СВЦЭМ!$D$10+'СЕТ СН'!$H$6-'СЕТ СН'!$H$26</f>
        <v>1938.1042715799999</v>
      </c>
      <c r="O145" s="36">
        <f>SUMIFS(СВЦЭМ!$D$39:$D$782,СВЦЭМ!$A$39:$A$782,$A145,СВЦЭМ!$B$39:$B$782,O$119)+'СЕТ СН'!$H$14+СВЦЭМ!$D$10+'СЕТ СН'!$H$6-'СЕТ СН'!$H$26</f>
        <v>1959.4000402500001</v>
      </c>
      <c r="P145" s="36">
        <f>SUMIFS(СВЦЭМ!$D$39:$D$782,СВЦЭМ!$A$39:$A$782,$A145,СВЦЭМ!$B$39:$B$782,P$119)+'СЕТ СН'!$H$14+СВЦЭМ!$D$10+'СЕТ СН'!$H$6-'СЕТ СН'!$H$26</f>
        <v>1966.4285314199999</v>
      </c>
      <c r="Q145" s="36">
        <f>SUMIFS(СВЦЭМ!$D$39:$D$782,СВЦЭМ!$A$39:$A$782,$A145,СВЦЭМ!$B$39:$B$782,Q$119)+'СЕТ СН'!$H$14+СВЦЭМ!$D$10+'СЕТ СН'!$H$6-'СЕТ СН'!$H$26</f>
        <v>1981.8908954200001</v>
      </c>
      <c r="R145" s="36">
        <f>SUMIFS(СВЦЭМ!$D$39:$D$782,СВЦЭМ!$A$39:$A$782,$A145,СВЦЭМ!$B$39:$B$782,R$119)+'СЕТ СН'!$H$14+СВЦЭМ!$D$10+'СЕТ СН'!$H$6-'СЕТ СН'!$H$26</f>
        <v>1984.61218895</v>
      </c>
      <c r="S145" s="36">
        <f>SUMIFS(СВЦЭМ!$D$39:$D$782,СВЦЭМ!$A$39:$A$782,$A145,СВЦЭМ!$B$39:$B$782,S$119)+'СЕТ СН'!$H$14+СВЦЭМ!$D$10+'СЕТ СН'!$H$6-'СЕТ СН'!$H$26</f>
        <v>1965.94075905</v>
      </c>
      <c r="T145" s="36">
        <f>SUMIFS(СВЦЭМ!$D$39:$D$782,СВЦЭМ!$A$39:$A$782,$A145,СВЦЭМ!$B$39:$B$782,T$119)+'СЕТ СН'!$H$14+СВЦЭМ!$D$10+'СЕТ СН'!$H$6-'СЕТ СН'!$H$26</f>
        <v>1935.4656193000001</v>
      </c>
      <c r="U145" s="36">
        <f>SUMIFS(СВЦЭМ!$D$39:$D$782,СВЦЭМ!$A$39:$A$782,$A145,СВЦЭМ!$B$39:$B$782,U$119)+'СЕТ СН'!$H$14+СВЦЭМ!$D$10+'СЕТ СН'!$H$6-'СЕТ СН'!$H$26</f>
        <v>1930.94938106</v>
      </c>
      <c r="V145" s="36">
        <f>SUMIFS(СВЦЭМ!$D$39:$D$782,СВЦЭМ!$A$39:$A$782,$A145,СВЦЭМ!$B$39:$B$782,V$119)+'СЕТ СН'!$H$14+СВЦЭМ!$D$10+'СЕТ СН'!$H$6-'СЕТ СН'!$H$26</f>
        <v>1938.50945237</v>
      </c>
      <c r="W145" s="36">
        <f>SUMIFS(СВЦЭМ!$D$39:$D$782,СВЦЭМ!$A$39:$A$782,$A145,СВЦЭМ!$B$39:$B$782,W$119)+'СЕТ СН'!$H$14+СВЦЭМ!$D$10+'СЕТ СН'!$H$6-'СЕТ СН'!$H$26</f>
        <v>1915.4847371799999</v>
      </c>
      <c r="X145" s="36">
        <f>SUMIFS(СВЦЭМ!$D$39:$D$782,СВЦЭМ!$A$39:$A$782,$A145,СВЦЭМ!$B$39:$B$782,X$119)+'СЕТ СН'!$H$14+СВЦЭМ!$D$10+'СЕТ СН'!$H$6-'СЕТ СН'!$H$26</f>
        <v>1917.9365827900001</v>
      </c>
      <c r="Y145" s="36">
        <f>SUMIFS(СВЦЭМ!$D$39:$D$782,СВЦЭМ!$A$39:$A$782,$A145,СВЦЭМ!$B$39:$B$782,Y$119)+'СЕТ СН'!$H$14+СВЦЭМ!$D$10+'СЕТ СН'!$H$6-'СЕТ СН'!$H$26</f>
        <v>1947.20990074</v>
      </c>
    </row>
    <row r="146" spans="1:27" ht="15.75" x14ac:dyDescent="0.2">
      <c r="A146" s="35">
        <f t="shared" si="3"/>
        <v>45439</v>
      </c>
      <c r="B146" s="36">
        <f>SUMIFS(СВЦЭМ!$D$39:$D$782,СВЦЭМ!$A$39:$A$782,$A146,СВЦЭМ!$B$39:$B$782,B$119)+'СЕТ СН'!$H$14+СВЦЭМ!$D$10+'СЕТ СН'!$H$6-'СЕТ СН'!$H$26</f>
        <v>2051.7296363200003</v>
      </c>
      <c r="C146" s="36">
        <f>SUMIFS(СВЦЭМ!$D$39:$D$782,СВЦЭМ!$A$39:$A$782,$A146,СВЦЭМ!$B$39:$B$782,C$119)+'СЕТ СН'!$H$14+СВЦЭМ!$D$10+'СЕТ СН'!$H$6-'СЕТ СН'!$H$26</f>
        <v>2132.3161189000002</v>
      </c>
      <c r="D146" s="36">
        <f>SUMIFS(СВЦЭМ!$D$39:$D$782,СВЦЭМ!$A$39:$A$782,$A146,СВЦЭМ!$B$39:$B$782,D$119)+'СЕТ СН'!$H$14+СВЦЭМ!$D$10+'СЕТ СН'!$H$6-'СЕТ СН'!$H$26</f>
        <v>2196.38024692</v>
      </c>
      <c r="E146" s="36">
        <f>SUMIFS(СВЦЭМ!$D$39:$D$782,СВЦЭМ!$A$39:$A$782,$A146,СВЦЭМ!$B$39:$B$782,E$119)+'СЕТ СН'!$H$14+СВЦЭМ!$D$10+'СЕТ СН'!$H$6-'СЕТ СН'!$H$26</f>
        <v>2182.2408510200003</v>
      </c>
      <c r="F146" s="36">
        <f>SUMIFS(СВЦЭМ!$D$39:$D$782,СВЦЭМ!$A$39:$A$782,$A146,СВЦЭМ!$B$39:$B$782,F$119)+'СЕТ СН'!$H$14+СВЦЭМ!$D$10+'СЕТ СН'!$H$6-'СЕТ СН'!$H$26</f>
        <v>2185.0101119199999</v>
      </c>
      <c r="G146" s="36">
        <f>SUMIFS(СВЦЭМ!$D$39:$D$782,СВЦЭМ!$A$39:$A$782,$A146,СВЦЭМ!$B$39:$B$782,G$119)+'СЕТ СН'!$H$14+СВЦЭМ!$D$10+'СЕТ СН'!$H$6-'СЕТ СН'!$H$26</f>
        <v>2159.5328526399999</v>
      </c>
      <c r="H146" s="36">
        <f>SUMIFS(СВЦЭМ!$D$39:$D$782,СВЦЭМ!$A$39:$A$782,$A146,СВЦЭМ!$B$39:$B$782,H$119)+'СЕТ СН'!$H$14+СВЦЭМ!$D$10+'СЕТ СН'!$H$6-'СЕТ СН'!$H$26</f>
        <v>2107.63848362</v>
      </c>
      <c r="I146" s="36">
        <f>SUMIFS(СВЦЭМ!$D$39:$D$782,СВЦЭМ!$A$39:$A$782,$A146,СВЦЭМ!$B$39:$B$782,I$119)+'СЕТ СН'!$H$14+СВЦЭМ!$D$10+'СЕТ СН'!$H$6-'СЕТ СН'!$H$26</f>
        <v>2031.4297108599999</v>
      </c>
      <c r="J146" s="36">
        <f>SUMIFS(СВЦЭМ!$D$39:$D$782,СВЦЭМ!$A$39:$A$782,$A146,СВЦЭМ!$B$39:$B$782,J$119)+'СЕТ СН'!$H$14+СВЦЭМ!$D$10+'СЕТ СН'!$H$6-'СЕТ СН'!$H$26</f>
        <v>1997.8450070399999</v>
      </c>
      <c r="K146" s="36">
        <f>SUMIFS(СВЦЭМ!$D$39:$D$782,СВЦЭМ!$A$39:$A$782,$A146,СВЦЭМ!$B$39:$B$782,K$119)+'СЕТ СН'!$H$14+СВЦЭМ!$D$10+'СЕТ СН'!$H$6-'СЕТ СН'!$H$26</f>
        <v>1956.61576694</v>
      </c>
      <c r="L146" s="36">
        <f>SUMIFS(СВЦЭМ!$D$39:$D$782,СВЦЭМ!$A$39:$A$782,$A146,СВЦЭМ!$B$39:$B$782,L$119)+'СЕТ СН'!$H$14+СВЦЭМ!$D$10+'СЕТ СН'!$H$6-'СЕТ СН'!$H$26</f>
        <v>1891.0959109200001</v>
      </c>
      <c r="M146" s="36">
        <f>SUMIFS(СВЦЭМ!$D$39:$D$782,СВЦЭМ!$A$39:$A$782,$A146,СВЦЭМ!$B$39:$B$782,M$119)+'СЕТ СН'!$H$14+СВЦЭМ!$D$10+'СЕТ СН'!$H$6-'СЕТ СН'!$H$26</f>
        <v>1897.2849179</v>
      </c>
      <c r="N146" s="36">
        <f>SUMIFS(СВЦЭМ!$D$39:$D$782,СВЦЭМ!$A$39:$A$782,$A146,СВЦЭМ!$B$39:$B$782,N$119)+'СЕТ СН'!$H$14+СВЦЭМ!$D$10+'СЕТ СН'!$H$6-'СЕТ СН'!$H$26</f>
        <v>1953.62015161</v>
      </c>
      <c r="O146" s="36">
        <f>SUMIFS(СВЦЭМ!$D$39:$D$782,СВЦЭМ!$A$39:$A$782,$A146,СВЦЭМ!$B$39:$B$782,O$119)+'СЕТ СН'!$H$14+СВЦЭМ!$D$10+'СЕТ СН'!$H$6-'СЕТ СН'!$H$26</f>
        <v>1929.03705683</v>
      </c>
      <c r="P146" s="36">
        <f>SUMIFS(СВЦЭМ!$D$39:$D$782,СВЦЭМ!$A$39:$A$782,$A146,СВЦЭМ!$B$39:$B$782,P$119)+'СЕТ СН'!$H$14+СВЦЭМ!$D$10+'СЕТ СН'!$H$6-'СЕТ СН'!$H$26</f>
        <v>1936.4569101899999</v>
      </c>
      <c r="Q146" s="36">
        <f>SUMIFS(СВЦЭМ!$D$39:$D$782,СВЦЭМ!$A$39:$A$782,$A146,СВЦЭМ!$B$39:$B$782,Q$119)+'СЕТ СН'!$H$14+СВЦЭМ!$D$10+'СЕТ СН'!$H$6-'СЕТ СН'!$H$26</f>
        <v>1959.45605761</v>
      </c>
      <c r="R146" s="36">
        <f>SUMIFS(СВЦЭМ!$D$39:$D$782,СВЦЭМ!$A$39:$A$782,$A146,СВЦЭМ!$B$39:$B$782,R$119)+'СЕТ СН'!$H$14+СВЦЭМ!$D$10+'СЕТ СН'!$H$6-'СЕТ СН'!$H$26</f>
        <v>1962.05684602</v>
      </c>
      <c r="S146" s="36">
        <f>SUMIFS(СВЦЭМ!$D$39:$D$782,СВЦЭМ!$A$39:$A$782,$A146,СВЦЭМ!$B$39:$B$782,S$119)+'СЕТ СН'!$H$14+СВЦЭМ!$D$10+'СЕТ СН'!$H$6-'СЕТ СН'!$H$26</f>
        <v>1982.20848948</v>
      </c>
      <c r="T146" s="36">
        <f>SUMIFS(СВЦЭМ!$D$39:$D$782,СВЦЭМ!$A$39:$A$782,$A146,СВЦЭМ!$B$39:$B$782,T$119)+'СЕТ СН'!$H$14+СВЦЭМ!$D$10+'СЕТ СН'!$H$6-'СЕТ СН'!$H$26</f>
        <v>1981.3602555299999</v>
      </c>
      <c r="U146" s="36">
        <f>SUMIFS(СВЦЭМ!$D$39:$D$782,СВЦЭМ!$A$39:$A$782,$A146,СВЦЭМ!$B$39:$B$782,U$119)+'СЕТ СН'!$H$14+СВЦЭМ!$D$10+'СЕТ СН'!$H$6-'СЕТ СН'!$H$26</f>
        <v>1972.4144669100001</v>
      </c>
      <c r="V146" s="36">
        <f>SUMIFS(СВЦЭМ!$D$39:$D$782,СВЦЭМ!$A$39:$A$782,$A146,СВЦЭМ!$B$39:$B$782,V$119)+'СЕТ СН'!$H$14+СВЦЭМ!$D$10+'СЕТ СН'!$H$6-'СЕТ СН'!$H$26</f>
        <v>1937.83047738</v>
      </c>
      <c r="W146" s="36">
        <f>SUMIFS(СВЦЭМ!$D$39:$D$782,СВЦЭМ!$A$39:$A$782,$A146,СВЦЭМ!$B$39:$B$782,W$119)+'СЕТ СН'!$H$14+СВЦЭМ!$D$10+'СЕТ СН'!$H$6-'СЕТ СН'!$H$26</f>
        <v>1898.5035109800001</v>
      </c>
      <c r="X146" s="36">
        <f>SUMIFS(СВЦЭМ!$D$39:$D$782,СВЦЭМ!$A$39:$A$782,$A146,СВЦЭМ!$B$39:$B$782,X$119)+'СЕТ СН'!$H$14+СВЦЭМ!$D$10+'СЕТ СН'!$H$6-'СЕТ СН'!$H$26</f>
        <v>1944.7646917699999</v>
      </c>
      <c r="Y146" s="36">
        <f>SUMIFS(СВЦЭМ!$D$39:$D$782,СВЦЭМ!$A$39:$A$782,$A146,СВЦЭМ!$B$39:$B$782,Y$119)+'СЕТ СН'!$H$14+СВЦЭМ!$D$10+'СЕТ СН'!$H$6-'СЕТ СН'!$H$26</f>
        <v>1975.9545754799999</v>
      </c>
    </row>
    <row r="147" spans="1:27" ht="15.75" x14ac:dyDescent="0.2">
      <c r="A147" s="35">
        <f t="shared" si="3"/>
        <v>45440</v>
      </c>
      <c r="B147" s="36">
        <f>SUMIFS(СВЦЭМ!$D$39:$D$782,СВЦЭМ!$A$39:$A$782,$A147,СВЦЭМ!$B$39:$B$782,B$119)+'СЕТ СН'!$H$14+СВЦЭМ!$D$10+'СЕТ СН'!$H$6-'СЕТ СН'!$H$26</f>
        <v>2049.5534104500002</v>
      </c>
      <c r="C147" s="36">
        <f>SUMIFS(СВЦЭМ!$D$39:$D$782,СВЦЭМ!$A$39:$A$782,$A147,СВЦЭМ!$B$39:$B$782,C$119)+'СЕТ СН'!$H$14+СВЦЭМ!$D$10+'СЕТ СН'!$H$6-'СЕТ СН'!$H$26</f>
        <v>2106.3950097500001</v>
      </c>
      <c r="D147" s="36">
        <f>SUMIFS(СВЦЭМ!$D$39:$D$782,СВЦЭМ!$A$39:$A$782,$A147,СВЦЭМ!$B$39:$B$782,D$119)+'СЕТ СН'!$H$14+СВЦЭМ!$D$10+'СЕТ СН'!$H$6-'СЕТ СН'!$H$26</f>
        <v>2172.9138823200001</v>
      </c>
      <c r="E147" s="36">
        <f>SUMIFS(СВЦЭМ!$D$39:$D$782,СВЦЭМ!$A$39:$A$782,$A147,СВЦЭМ!$B$39:$B$782,E$119)+'СЕТ СН'!$H$14+СВЦЭМ!$D$10+'СЕТ СН'!$H$6-'СЕТ СН'!$H$26</f>
        <v>2172.9143792899999</v>
      </c>
      <c r="F147" s="36">
        <f>SUMIFS(СВЦЭМ!$D$39:$D$782,СВЦЭМ!$A$39:$A$782,$A147,СВЦЭМ!$B$39:$B$782,F$119)+'СЕТ СН'!$H$14+СВЦЭМ!$D$10+'СЕТ СН'!$H$6-'СЕТ СН'!$H$26</f>
        <v>2172.6248443200002</v>
      </c>
      <c r="G147" s="36">
        <f>SUMIFS(СВЦЭМ!$D$39:$D$782,СВЦЭМ!$A$39:$A$782,$A147,СВЦЭМ!$B$39:$B$782,G$119)+'СЕТ СН'!$H$14+СВЦЭМ!$D$10+'СЕТ СН'!$H$6-'СЕТ СН'!$H$26</f>
        <v>2158.1256995200001</v>
      </c>
      <c r="H147" s="36">
        <f>SUMIFS(СВЦЭМ!$D$39:$D$782,СВЦЭМ!$A$39:$A$782,$A147,СВЦЭМ!$B$39:$B$782,H$119)+'СЕТ СН'!$H$14+СВЦЭМ!$D$10+'СЕТ СН'!$H$6-'СЕТ СН'!$H$26</f>
        <v>2074.9402089300002</v>
      </c>
      <c r="I147" s="36">
        <f>SUMIFS(СВЦЭМ!$D$39:$D$782,СВЦЭМ!$A$39:$A$782,$A147,СВЦЭМ!$B$39:$B$782,I$119)+'СЕТ СН'!$H$14+СВЦЭМ!$D$10+'СЕТ СН'!$H$6-'СЕТ СН'!$H$26</f>
        <v>1990.0566068200001</v>
      </c>
      <c r="J147" s="36">
        <f>SUMIFS(СВЦЭМ!$D$39:$D$782,СВЦЭМ!$A$39:$A$782,$A147,СВЦЭМ!$B$39:$B$782,J$119)+'СЕТ СН'!$H$14+СВЦЭМ!$D$10+'СЕТ СН'!$H$6-'СЕТ СН'!$H$26</f>
        <v>1958.34329626</v>
      </c>
      <c r="K147" s="36">
        <f>SUMIFS(СВЦЭМ!$D$39:$D$782,СВЦЭМ!$A$39:$A$782,$A147,СВЦЭМ!$B$39:$B$782,K$119)+'СЕТ СН'!$H$14+СВЦЭМ!$D$10+'СЕТ СН'!$H$6-'СЕТ СН'!$H$26</f>
        <v>1948.6351056200001</v>
      </c>
      <c r="L147" s="36">
        <f>SUMIFS(СВЦЭМ!$D$39:$D$782,СВЦЭМ!$A$39:$A$782,$A147,СВЦЭМ!$B$39:$B$782,L$119)+'СЕТ СН'!$H$14+СВЦЭМ!$D$10+'СЕТ СН'!$H$6-'СЕТ СН'!$H$26</f>
        <v>1898.22241983</v>
      </c>
      <c r="M147" s="36">
        <f>SUMIFS(СВЦЭМ!$D$39:$D$782,СВЦЭМ!$A$39:$A$782,$A147,СВЦЭМ!$B$39:$B$782,M$119)+'СЕТ СН'!$H$14+СВЦЭМ!$D$10+'СЕТ СН'!$H$6-'СЕТ СН'!$H$26</f>
        <v>1913.07126494</v>
      </c>
      <c r="N147" s="36">
        <f>SUMIFS(СВЦЭМ!$D$39:$D$782,СВЦЭМ!$A$39:$A$782,$A147,СВЦЭМ!$B$39:$B$782,N$119)+'СЕТ СН'!$H$14+СВЦЭМ!$D$10+'СЕТ СН'!$H$6-'СЕТ СН'!$H$26</f>
        <v>1916.763919</v>
      </c>
      <c r="O147" s="36">
        <f>SUMIFS(СВЦЭМ!$D$39:$D$782,СВЦЭМ!$A$39:$A$782,$A147,СВЦЭМ!$B$39:$B$782,O$119)+'СЕТ СН'!$H$14+СВЦЭМ!$D$10+'СЕТ СН'!$H$6-'СЕТ СН'!$H$26</f>
        <v>1922.72000916</v>
      </c>
      <c r="P147" s="36">
        <f>SUMIFS(СВЦЭМ!$D$39:$D$782,СВЦЭМ!$A$39:$A$782,$A147,СВЦЭМ!$B$39:$B$782,P$119)+'СЕТ СН'!$H$14+СВЦЭМ!$D$10+'СЕТ СН'!$H$6-'СЕТ СН'!$H$26</f>
        <v>2009.66237662</v>
      </c>
      <c r="Q147" s="36">
        <f>SUMIFS(СВЦЭМ!$D$39:$D$782,СВЦЭМ!$A$39:$A$782,$A147,СВЦЭМ!$B$39:$B$782,Q$119)+'СЕТ СН'!$H$14+СВЦЭМ!$D$10+'СЕТ СН'!$H$6-'СЕТ СН'!$H$26</f>
        <v>2018.22433662</v>
      </c>
      <c r="R147" s="36">
        <f>SUMIFS(СВЦЭМ!$D$39:$D$782,СВЦЭМ!$A$39:$A$782,$A147,СВЦЭМ!$B$39:$B$782,R$119)+'СЕТ СН'!$H$14+СВЦЭМ!$D$10+'СЕТ СН'!$H$6-'СЕТ СН'!$H$26</f>
        <v>2042.0047103100001</v>
      </c>
      <c r="S147" s="36">
        <f>SUMIFS(СВЦЭМ!$D$39:$D$782,СВЦЭМ!$A$39:$A$782,$A147,СВЦЭМ!$B$39:$B$782,S$119)+'СЕТ СН'!$H$14+СВЦЭМ!$D$10+'СЕТ СН'!$H$6-'СЕТ СН'!$H$26</f>
        <v>2015.68935214</v>
      </c>
      <c r="T147" s="36">
        <f>SUMIFS(СВЦЭМ!$D$39:$D$782,СВЦЭМ!$A$39:$A$782,$A147,СВЦЭМ!$B$39:$B$782,T$119)+'СЕТ СН'!$H$14+СВЦЭМ!$D$10+'СЕТ СН'!$H$6-'СЕТ СН'!$H$26</f>
        <v>2028.52165257</v>
      </c>
      <c r="U147" s="36">
        <f>SUMIFS(СВЦЭМ!$D$39:$D$782,СВЦЭМ!$A$39:$A$782,$A147,СВЦЭМ!$B$39:$B$782,U$119)+'СЕТ СН'!$H$14+СВЦЭМ!$D$10+'СЕТ СН'!$H$6-'СЕТ СН'!$H$26</f>
        <v>1972.2412353899999</v>
      </c>
      <c r="V147" s="36">
        <f>SUMIFS(СВЦЭМ!$D$39:$D$782,СВЦЭМ!$A$39:$A$782,$A147,СВЦЭМ!$B$39:$B$782,V$119)+'СЕТ СН'!$H$14+СВЦЭМ!$D$10+'СЕТ СН'!$H$6-'СЕТ СН'!$H$26</f>
        <v>1948.4642441200001</v>
      </c>
      <c r="W147" s="36">
        <f>SUMIFS(СВЦЭМ!$D$39:$D$782,СВЦЭМ!$A$39:$A$782,$A147,СВЦЭМ!$B$39:$B$782,W$119)+'СЕТ СН'!$H$14+СВЦЭМ!$D$10+'СЕТ СН'!$H$6-'СЕТ СН'!$H$26</f>
        <v>1910.9124299</v>
      </c>
      <c r="X147" s="36">
        <f>SUMIFS(СВЦЭМ!$D$39:$D$782,СВЦЭМ!$A$39:$A$782,$A147,СВЦЭМ!$B$39:$B$782,X$119)+'СЕТ СН'!$H$14+СВЦЭМ!$D$10+'СЕТ СН'!$H$6-'СЕТ СН'!$H$26</f>
        <v>1940.2976537100001</v>
      </c>
      <c r="Y147" s="36">
        <f>SUMIFS(СВЦЭМ!$D$39:$D$782,СВЦЭМ!$A$39:$A$782,$A147,СВЦЭМ!$B$39:$B$782,Y$119)+'СЕТ СН'!$H$14+СВЦЭМ!$D$10+'СЕТ СН'!$H$6-'СЕТ СН'!$H$26</f>
        <v>1950.9479458400001</v>
      </c>
    </row>
    <row r="148" spans="1:27" ht="15.75" x14ac:dyDescent="0.2">
      <c r="A148" s="35">
        <f t="shared" si="3"/>
        <v>45441</v>
      </c>
      <c r="B148" s="36">
        <f>SUMIFS(СВЦЭМ!$D$39:$D$782,СВЦЭМ!$A$39:$A$782,$A148,СВЦЭМ!$B$39:$B$782,B$119)+'СЕТ СН'!$H$14+СВЦЭМ!$D$10+'СЕТ СН'!$H$6-'СЕТ СН'!$H$26</f>
        <v>2123.7558910400003</v>
      </c>
      <c r="C148" s="36">
        <f>SUMIFS(СВЦЭМ!$D$39:$D$782,СВЦЭМ!$A$39:$A$782,$A148,СВЦЭМ!$B$39:$B$782,C$119)+'СЕТ СН'!$H$14+СВЦЭМ!$D$10+'СЕТ СН'!$H$6-'СЕТ СН'!$H$26</f>
        <v>2173.9308503800003</v>
      </c>
      <c r="D148" s="36">
        <f>SUMIFS(СВЦЭМ!$D$39:$D$782,СВЦЭМ!$A$39:$A$782,$A148,СВЦЭМ!$B$39:$B$782,D$119)+'СЕТ СН'!$H$14+СВЦЭМ!$D$10+'СЕТ СН'!$H$6-'СЕТ СН'!$H$26</f>
        <v>2249.51424438</v>
      </c>
      <c r="E148" s="36">
        <f>SUMIFS(СВЦЭМ!$D$39:$D$782,СВЦЭМ!$A$39:$A$782,$A148,СВЦЭМ!$B$39:$B$782,E$119)+'СЕТ СН'!$H$14+СВЦЭМ!$D$10+'СЕТ СН'!$H$6-'СЕТ СН'!$H$26</f>
        <v>2252.5728060500001</v>
      </c>
      <c r="F148" s="36">
        <f>SUMIFS(СВЦЭМ!$D$39:$D$782,СВЦЭМ!$A$39:$A$782,$A148,СВЦЭМ!$B$39:$B$782,F$119)+'СЕТ СН'!$H$14+СВЦЭМ!$D$10+'СЕТ СН'!$H$6-'СЕТ СН'!$H$26</f>
        <v>2255.6357200499997</v>
      </c>
      <c r="G148" s="36">
        <f>SUMIFS(СВЦЭМ!$D$39:$D$782,СВЦЭМ!$A$39:$A$782,$A148,СВЦЭМ!$B$39:$B$782,G$119)+'СЕТ СН'!$H$14+СВЦЭМ!$D$10+'СЕТ СН'!$H$6-'СЕТ СН'!$H$26</f>
        <v>2247.0370935299998</v>
      </c>
      <c r="H148" s="36">
        <f>SUMIFS(СВЦЭМ!$D$39:$D$782,СВЦЭМ!$A$39:$A$782,$A148,СВЦЭМ!$B$39:$B$782,H$119)+'СЕТ СН'!$H$14+СВЦЭМ!$D$10+'СЕТ СН'!$H$6-'СЕТ СН'!$H$26</f>
        <v>2168.82507128</v>
      </c>
      <c r="I148" s="36">
        <f>SUMIFS(СВЦЭМ!$D$39:$D$782,СВЦЭМ!$A$39:$A$782,$A148,СВЦЭМ!$B$39:$B$782,I$119)+'СЕТ СН'!$H$14+СВЦЭМ!$D$10+'СЕТ СН'!$H$6-'СЕТ СН'!$H$26</f>
        <v>2085.4350022500003</v>
      </c>
      <c r="J148" s="36">
        <f>SUMIFS(СВЦЭМ!$D$39:$D$782,СВЦЭМ!$A$39:$A$782,$A148,СВЦЭМ!$B$39:$B$782,J$119)+'СЕТ СН'!$H$14+СВЦЭМ!$D$10+'СЕТ СН'!$H$6-'СЕТ СН'!$H$26</f>
        <v>1993.8399387699999</v>
      </c>
      <c r="K148" s="36">
        <f>SUMIFS(СВЦЭМ!$D$39:$D$782,СВЦЭМ!$A$39:$A$782,$A148,СВЦЭМ!$B$39:$B$782,K$119)+'СЕТ СН'!$H$14+СВЦЭМ!$D$10+'СЕТ СН'!$H$6-'СЕТ СН'!$H$26</f>
        <v>1974.23987584</v>
      </c>
      <c r="L148" s="36">
        <f>SUMIFS(СВЦЭМ!$D$39:$D$782,СВЦЭМ!$A$39:$A$782,$A148,СВЦЭМ!$B$39:$B$782,L$119)+'СЕТ СН'!$H$14+СВЦЭМ!$D$10+'СЕТ СН'!$H$6-'СЕТ СН'!$H$26</f>
        <v>1936.3760526900001</v>
      </c>
      <c r="M148" s="36">
        <f>SUMIFS(СВЦЭМ!$D$39:$D$782,СВЦЭМ!$A$39:$A$782,$A148,СВЦЭМ!$B$39:$B$782,M$119)+'СЕТ СН'!$H$14+СВЦЭМ!$D$10+'СЕТ СН'!$H$6-'СЕТ СН'!$H$26</f>
        <v>1951.8919058900001</v>
      </c>
      <c r="N148" s="36">
        <f>SUMIFS(СВЦЭМ!$D$39:$D$782,СВЦЭМ!$A$39:$A$782,$A148,СВЦЭМ!$B$39:$B$782,N$119)+'СЕТ СН'!$H$14+СВЦЭМ!$D$10+'СЕТ СН'!$H$6-'СЕТ СН'!$H$26</f>
        <v>1974.7555414999999</v>
      </c>
      <c r="O148" s="36">
        <f>SUMIFS(СВЦЭМ!$D$39:$D$782,СВЦЭМ!$A$39:$A$782,$A148,СВЦЭМ!$B$39:$B$782,O$119)+'СЕТ СН'!$H$14+СВЦЭМ!$D$10+'СЕТ СН'!$H$6-'СЕТ СН'!$H$26</f>
        <v>1962.1096339599999</v>
      </c>
      <c r="P148" s="36">
        <f>SUMIFS(СВЦЭМ!$D$39:$D$782,СВЦЭМ!$A$39:$A$782,$A148,СВЦЭМ!$B$39:$B$782,P$119)+'СЕТ СН'!$H$14+СВЦЭМ!$D$10+'СЕТ СН'!$H$6-'СЕТ СН'!$H$26</f>
        <v>1967.7598701699999</v>
      </c>
      <c r="Q148" s="36">
        <f>SUMIFS(СВЦЭМ!$D$39:$D$782,СВЦЭМ!$A$39:$A$782,$A148,СВЦЭМ!$B$39:$B$782,Q$119)+'СЕТ СН'!$H$14+СВЦЭМ!$D$10+'СЕТ СН'!$H$6-'СЕТ СН'!$H$26</f>
        <v>1973.4723263599999</v>
      </c>
      <c r="R148" s="36">
        <f>SUMIFS(СВЦЭМ!$D$39:$D$782,СВЦЭМ!$A$39:$A$782,$A148,СВЦЭМ!$B$39:$B$782,R$119)+'СЕТ СН'!$H$14+СВЦЭМ!$D$10+'СЕТ СН'!$H$6-'СЕТ СН'!$H$26</f>
        <v>1973.44263179</v>
      </c>
      <c r="S148" s="36">
        <f>SUMIFS(СВЦЭМ!$D$39:$D$782,СВЦЭМ!$A$39:$A$782,$A148,СВЦЭМ!$B$39:$B$782,S$119)+'СЕТ СН'!$H$14+СВЦЭМ!$D$10+'СЕТ СН'!$H$6-'СЕТ СН'!$H$26</f>
        <v>1972.2910485099999</v>
      </c>
      <c r="T148" s="36">
        <f>SUMIFS(СВЦЭМ!$D$39:$D$782,СВЦЭМ!$A$39:$A$782,$A148,СВЦЭМ!$B$39:$B$782,T$119)+'СЕТ СН'!$H$14+СВЦЭМ!$D$10+'СЕТ СН'!$H$6-'СЕТ СН'!$H$26</f>
        <v>1965.47865617</v>
      </c>
      <c r="U148" s="36">
        <f>SUMIFS(СВЦЭМ!$D$39:$D$782,СВЦЭМ!$A$39:$A$782,$A148,СВЦЭМ!$B$39:$B$782,U$119)+'СЕТ СН'!$H$14+СВЦЭМ!$D$10+'СЕТ СН'!$H$6-'СЕТ СН'!$H$26</f>
        <v>1955.27243617</v>
      </c>
      <c r="V148" s="36">
        <f>SUMIFS(СВЦЭМ!$D$39:$D$782,СВЦЭМ!$A$39:$A$782,$A148,СВЦЭМ!$B$39:$B$782,V$119)+'СЕТ СН'!$H$14+СВЦЭМ!$D$10+'СЕТ СН'!$H$6-'СЕТ СН'!$H$26</f>
        <v>1962.1660591299999</v>
      </c>
      <c r="W148" s="36">
        <f>SUMIFS(СВЦЭМ!$D$39:$D$782,СВЦЭМ!$A$39:$A$782,$A148,СВЦЭМ!$B$39:$B$782,W$119)+'СЕТ СН'!$H$14+СВЦЭМ!$D$10+'СЕТ СН'!$H$6-'СЕТ СН'!$H$26</f>
        <v>1948.16840222</v>
      </c>
      <c r="X148" s="36">
        <f>SUMIFS(СВЦЭМ!$D$39:$D$782,СВЦЭМ!$A$39:$A$782,$A148,СВЦЭМ!$B$39:$B$782,X$119)+'СЕТ СН'!$H$14+СВЦЭМ!$D$10+'СЕТ СН'!$H$6-'СЕТ СН'!$H$26</f>
        <v>1980.66122546</v>
      </c>
      <c r="Y148" s="36">
        <f>SUMIFS(СВЦЭМ!$D$39:$D$782,СВЦЭМ!$A$39:$A$782,$A148,СВЦЭМ!$B$39:$B$782,Y$119)+'СЕТ СН'!$H$14+СВЦЭМ!$D$10+'СЕТ СН'!$H$6-'СЕТ СН'!$H$26</f>
        <v>2035.03577475</v>
      </c>
    </row>
    <row r="149" spans="1:27" ht="15.75" x14ac:dyDescent="0.2">
      <c r="A149" s="35">
        <f t="shared" si="3"/>
        <v>45442</v>
      </c>
      <c r="B149" s="36">
        <f>SUMIFS(СВЦЭМ!$D$39:$D$782,СВЦЭМ!$A$39:$A$782,$A149,СВЦЭМ!$B$39:$B$782,B$119)+'СЕТ СН'!$H$14+СВЦЭМ!$D$10+'СЕТ СН'!$H$6-'СЕТ СН'!$H$26</f>
        <v>1998.5435290299999</v>
      </c>
      <c r="C149" s="36">
        <f>SUMIFS(СВЦЭМ!$D$39:$D$782,СВЦЭМ!$A$39:$A$782,$A149,СВЦЭМ!$B$39:$B$782,C$119)+'СЕТ СН'!$H$14+СВЦЭМ!$D$10+'СЕТ СН'!$H$6-'СЕТ СН'!$H$26</f>
        <v>2077.1443989300001</v>
      </c>
      <c r="D149" s="36">
        <f>SUMIFS(СВЦЭМ!$D$39:$D$782,СВЦЭМ!$A$39:$A$782,$A149,СВЦЭМ!$B$39:$B$782,D$119)+'СЕТ СН'!$H$14+СВЦЭМ!$D$10+'СЕТ СН'!$H$6-'СЕТ СН'!$H$26</f>
        <v>2139.12035724</v>
      </c>
      <c r="E149" s="36">
        <f>SUMIFS(СВЦЭМ!$D$39:$D$782,СВЦЭМ!$A$39:$A$782,$A149,СВЦЭМ!$B$39:$B$782,E$119)+'СЕТ СН'!$H$14+СВЦЭМ!$D$10+'СЕТ СН'!$H$6-'СЕТ СН'!$H$26</f>
        <v>2140.2860508100002</v>
      </c>
      <c r="F149" s="36">
        <f>SUMIFS(СВЦЭМ!$D$39:$D$782,СВЦЭМ!$A$39:$A$782,$A149,СВЦЭМ!$B$39:$B$782,F$119)+'СЕТ СН'!$H$14+СВЦЭМ!$D$10+'СЕТ СН'!$H$6-'СЕТ СН'!$H$26</f>
        <v>2144.19449007</v>
      </c>
      <c r="G149" s="36">
        <f>SUMIFS(СВЦЭМ!$D$39:$D$782,СВЦЭМ!$A$39:$A$782,$A149,СВЦЭМ!$B$39:$B$782,G$119)+'СЕТ СН'!$H$14+СВЦЭМ!$D$10+'СЕТ СН'!$H$6-'СЕТ СН'!$H$26</f>
        <v>2147.59139435</v>
      </c>
      <c r="H149" s="36">
        <f>SUMIFS(СВЦЭМ!$D$39:$D$782,СВЦЭМ!$A$39:$A$782,$A149,СВЦЭМ!$B$39:$B$782,H$119)+'СЕТ СН'!$H$14+СВЦЭМ!$D$10+'СЕТ СН'!$H$6-'СЕТ СН'!$H$26</f>
        <v>2089.9264632699997</v>
      </c>
      <c r="I149" s="36">
        <f>SUMIFS(СВЦЭМ!$D$39:$D$782,СВЦЭМ!$A$39:$A$782,$A149,СВЦЭМ!$B$39:$B$782,I$119)+'СЕТ СН'!$H$14+СВЦЭМ!$D$10+'СЕТ СН'!$H$6-'СЕТ СН'!$H$26</f>
        <v>2035.2577613399999</v>
      </c>
      <c r="J149" s="36">
        <f>SUMIFS(СВЦЭМ!$D$39:$D$782,СВЦЭМ!$A$39:$A$782,$A149,СВЦЭМ!$B$39:$B$782,J$119)+'СЕТ СН'!$H$14+СВЦЭМ!$D$10+'СЕТ СН'!$H$6-'СЕТ СН'!$H$26</f>
        <v>1946.2714533999999</v>
      </c>
      <c r="K149" s="36">
        <f>SUMIFS(СВЦЭМ!$D$39:$D$782,СВЦЭМ!$A$39:$A$782,$A149,СВЦЭМ!$B$39:$B$782,K$119)+'СЕТ СН'!$H$14+СВЦЭМ!$D$10+'СЕТ СН'!$H$6-'СЕТ СН'!$H$26</f>
        <v>1912.8730568399999</v>
      </c>
      <c r="L149" s="36">
        <f>SUMIFS(СВЦЭМ!$D$39:$D$782,СВЦЭМ!$A$39:$A$782,$A149,СВЦЭМ!$B$39:$B$782,L$119)+'СЕТ СН'!$H$14+СВЦЭМ!$D$10+'СЕТ СН'!$H$6-'СЕТ СН'!$H$26</f>
        <v>1902.5637105799999</v>
      </c>
      <c r="M149" s="36">
        <f>SUMIFS(СВЦЭМ!$D$39:$D$782,СВЦЭМ!$A$39:$A$782,$A149,СВЦЭМ!$B$39:$B$782,M$119)+'СЕТ СН'!$H$14+СВЦЭМ!$D$10+'СЕТ СН'!$H$6-'СЕТ СН'!$H$26</f>
        <v>1904.24693688</v>
      </c>
      <c r="N149" s="36">
        <f>SUMIFS(СВЦЭМ!$D$39:$D$782,СВЦЭМ!$A$39:$A$782,$A149,СВЦЭМ!$B$39:$B$782,N$119)+'СЕТ СН'!$H$14+СВЦЭМ!$D$10+'СЕТ СН'!$H$6-'СЕТ СН'!$H$26</f>
        <v>1927.87931824</v>
      </c>
      <c r="O149" s="36">
        <f>SUMIFS(СВЦЭМ!$D$39:$D$782,СВЦЭМ!$A$39:$A$782,$A149,СВЦЭМ!$B$39:$B$782,O$119)+'СЕТ СН'!$H$14+СВЦЭМ!$D$10+'СЕТ СН'!$H$6-'СЕТ СН'!$H$26</f>
        <v>1940.4174420899999</v>
      </c>
      <c r="P149" s="36">
        <f>SUMIFS(СВЦЭМ!$D$39:$D$782,СВЦЭМ!$A$39:$A$782,$A149,СВЦЭМ!$B$39:$B$782,P$119)+'СЕТ СН'!$H$14+СВЦЭМ!$D$10+'СЕТ СН'!$H$6-'СЕТ СН'!$H$26</f>
        <v>1948.5864343000001</v>
      </c>
      <c r="Q149" s="36">
        <f>SUMIFS(СВЦЭМ!$D$39:$D$782,СВЦЭМ!$A$39:$A$782,$A149,СВЦЭМ!$B$39:$B$782,Q$119)+'СЕТ СН'!$H$14+СВЦЭМ!$D$10+'СЕТ СН'!$H$6-'СЕТ СН'!$H$26</f>
        <v>1961.1726579599999</v>
      </c>
      <c r="R149" s="36">
        <f>SUMIFS(СВЦЭМ!$D$39:$D$782,СВЦЭМ!$A$39:$A$782,$A149,СВЦЭМ!$B$39:$B$782,R$119)+'СЕТ СН'!$H$14+СВЦЭМ!$D$10+'СЕТ СН'!$H$6-'СЕТ СН'!$H$26</f>
        <v>1959.9739014700001</v>
      </c>
      <c r="S149" s="36">
        <f>SUMIFS(СВЦЭМ!$D$39:$D$782,СВЦЭМ!$A$39:$A$782,$A149,СВЦЭМ!$B$39:$B$782,S$119)+'СЕТ СН'!$H$14+СВЦЭМ!$D$10+'СЕТ СН'!$H$6-'СЕТ СН'!$H$26</f>
        <v>1939.92638255</v>
      </c>
      <c r="T149" s="36">
        <f>SUMIFS(СВЦЭМ!$D$39:$D$782,СВЦЭМ!$A$39:$A$782,$A149,СВЦЭМ!$B$39:$B$782,T$119)+'СЕТ СН'!$H$14+СВЦЭМ!$D$10+'СЕТ СН'!$H$6-'СЕТ СН'!$H$26</f>
        <v>1916.9277598599999</v>
      </c>
      <c r="U149" s="36">
        <f>SUMIFS(СВЦЭМ!$D$39:$D$782,СВЦЭМ!$A$39:$A$782,$A149,СВЦЭМ!$B$39:$B$782,U$119)+'СЕТ СН'!$H$14+СВЦЭМ!$D$10+'СЕТ СН'!$H$6-'СЕТ СН'!$H$26</f>
        <v>1916.88677269</v>
      </c>
      <c r="V149" s="36">
        <f>SUMIFS(СВЦЭМ!$D$39:$D$782,СВЦЭМ!$A$39:$A$782,$A149,СВЦЭМ!$B$39:$B$782,V$119)+'СЕТ СН'!$H$14+СВЦЭМ!$D$10+'СЕТ СН'!$H$6-'СЕТ СН'!$H$26</f>
        <v>1929.4381888200001</v>
      </c>
      <c r="W149" s="36">
        <f>SUMIFS(СВЦЭМ!$D$39:$D$782,СВЦЭМ!$A$39:$A$782,$A149,СВЦЭМ!$B$39:$B$782,W$119)+'СЕТ СН'!$H$14+СВЦЭМ!$D$10+'СЕТ СН'!$H$6-'СЕТ СН'!$H$26</f>
        <v>1898.14508411</v>
      </c>
      <c r="X149" s="36">
        <f>SUMIFS(СВЦЭМ!$D$39:$D$782,СВЦЭМ!$A$39:$A$782,$A149,СВЦЭМ!$B$39:$B$782,X$119)+'СЕТ СН'!$H$14+СВЦЭМ!$D$10+'СЕТ СН'!$H$6-'СЕТ СН'!$H$26</f>
        <v>1932.9425216499999</v>
      </c>
      <c r="Y149" s="36">
        <f>SUMIFS(СВЦЭМ!$D$39:$D$782,СВЦЭМ!$A$39:$A$782,$A149,СВЦЭМ!$B$39:$B$782,Y$119)+'СЕТ СН'!$H$14+СВЦЭМ!$D$10+'СЕТ СН'!$H$6-'СЕТ СН'!$H$26</f>
        <v>2010.4737097299999</v>
      </c>
    </row>
    <row r="150" spans="1:27" ht="15.75" x14ac:dyDescent="0.2">
      <c r="A150" s="35">
        <f t="shared" si="3"/>
        <v>45443</v>
      </c>
      <c r="B150" s="36">
        <f>SUMIFS(СВЦЭМ!$D$39:$D$782,СВЦЭМ!$A$39:$A$782,$A150,СВЦЭМ!$B$39:$B$782,B$119)+'СЕТ СН'!$H$14+СВЦЭМ!$D$10+'СЕТ СН'!$H$6-'СЕТ СН'!$H$26</f>
        <v>1999.40512827</v>
      </c>
      <c r="C150" s="36">
        <f>SUMIFS(СВЦЭМ!$D$39:$D$782,СВЦЭМ!$A$39:$A$782,$A150,СВЦЭМ!$B$39:$B$782,C$119)+'СЕТ СН'!$H$14+СВЦЭМ!$D$10+'СЕТ СН'!$H$6-'СЕТ СН'!$H$26</f>
        <v>2071.3433473200002</v>
      </c>
      <c r="D150" s="36">
        <f>SUMIFS(СВЦЭМ!$D$39:$D$782,СВЦЭМ!$A$39:$A$782,$A150,СВЦЭМ!$B$39:$B$782,D$119)+'СЕТ СН'!$H$14+СВЦЭМ!$D$10+'СЕТ СН'!$H$6-'СЕТ СН'!$H$26</f>
        <v>2107.4186245399997</v>
      </c>
      <c r="E150" s="36">
        <f>SUMIFS(СВЦЭМ!$D$39:$D$782,СВЦЭМ!$A$39:$A$782,$A150,СВЦЭМ!$B$39:$B$782,E$119)+'СЕТ СН'!$H$14+СВЦЭМ!$D$10+'СЕТ СН'!$H$6-'СЕТ СН'!$H$26</f>
        <v>2145.43927773</v>
      </c>
      <c r="F150" s="36">
        <f>SUMIFS(СВЦЭМ!$D$39:$D$782,СВЦЭМ!$A$39:$A$782,$A150,СВЦЭМ!$B$39:$B$782,F$119)+'СЕТ СН'!$H$14+СВЦЭМ!$D$10+'СЕТ СН'!$H$6-'СЕТ СН'!$H$26</f>
        <v>2167.5017727300001</v>
      </c>
      <c r="G150" s="36">
        <f>SUMIFS(СВЦЭМ!$D$39:$D$782,СВЦЭМ!$A$39:$A$782,$A150,СВЦЭМ!$B$39:$B$782,G$119)+'СЕТ СН'!$H$14+СВЦЭМ!$D$10+'СЕТ СН'!$H$6-'СЕТ СН'!$H$26</f>
        <v>2147.6935379500001</v>
      </c>
      <c r="H150" s="36">
        <f>SUMIFS(СВЦЭМ!$D$39:$D$782,СВЦЭМ!$A$39:$A$782,$A150,СВЦЭМ!$B$39:$B$782,H$119)+'СЕТ СН'!$H$14+СВЦЭМ!$D$10+'СЕТ СН'!$H$6-'СЕТ СН'!$H$26</f>
        <v>2068.6981685999999</v>
      </c>
      <c r="I150" s="36">
        <f>SUMIFS(СВЦЭМ!$D$39:$D$782,СВЦЭМ!$A$39:$A$782,$A150,СВЦЭМ!$B$39:$B$782,I$119)+'СЕТ СН'!$H$14+СВЦЭМ!$D$10+'СЕТ СН'!$H$6-'СЕТ СН'!$H$26</f>
        <v>2049.2329644199999</v>
      </c>
      <c r="J150" s="36">
        <f>SUMIFS(СВЦЭМ!$D$39:$D$782,СВЦЭМ!$A$39:$A$782,$A150,СВЦЭМ!$B$39:$B$782,J$119)+'СЕТ СН'!$H$14+СВЦЭМ!$D$10+'СЕТ СН'!$H$6-'СЕТ СН'!$H$26</f>
        <v>1991.6398078899999</v>
      </c>
      <c r="K150" s="36">
        <f>SUMIFS(СВЦЭМ!$D$39:$D$782,СВЦЭМ!$A$39:$A$782,$A150,СВЦЭМ!$B$39:$B$782,K$119)+'СЕТ СН'!$H$14+СВЦЭМ!$D$10+'СЕТ СН'!$H$6-'СЕТ СН'!$H$26</f>
        <v>1996.11234646</v>
      </c>
      <c r="L150" s="36">
        <f>SUMIFS(СВЦЭМ!$D$39:$D$782,СВЦЭМ!$A$39:$A$782,$A150,СВЦЭМ!$B$39:$B$782,L$119)+'СЕТ СН'!$H$14+СВЦЭМ!$D$10+'СЕТ СН'!$H$6-'СЕТ СН'!$H$26</f>
        <v>1969.2349235199999</v>
      </c>
      <c r="M150" s="36">
        <f>SUMIFS(СВЦЭМ!$D$39:$D$782,СВЦЭМ!$A$39:$A$782,$A150,СВЦЭМ!$B$39:$B$782,M$119)+'СЕТ СН'!$H$14+СВЦЭМ!$D$10+'СЕТ СН'!$H$6-'СЕТ СН'!$H$26</f>
        <v>1964.8700703699999</v>
      </c>
      <c r="N150" s="36">
        <f>SUMIFS(СВЦЭМ!$D$39:$D$782,СВЦЭМ!$A$39:$A$782,$A150,СВЦЭМ!$B$39:$B$782,N$119)+'СЕТ СН'!$H$14+СВЦЭМ!$D$10+'СЕТ СН'!$H$6-'СЕТ СН'!$H$26</f>
        <v>1984.1194098399999</v>
      </c>
      <c r="O150" s="36">
        <f>SUMIFS(СВЦЭМ!$D$39:$D$782,СВЦЭМ!$A$39:$A$782,$A150,СВЦЭМ!$B$39:$B$782,O$119)+'СЕТ СН'!$H$14+СВЦЭМ!$D$10+'СЕТ СН'!$H$6-'СЕТ СН'!$H$26</f>
        <v>1971.4354919699999</v>
      </c>
      <c r="P150" s="36">
        <f>SUMIFS(СВЦЭМ!$D$39:$D$782,СВЦЭМ!$A$39:$A$782,$A150,СВЦЭМ!$B$39:$B$782,P$119)+'СЕТ СН'!$H$14+СВЦЭМ!$D$10+'СЕТ СН'!$H$6-'СЕТ СН'!$H$26</f>
        <v>1975.0613525199999</v>
      </c>
      <c r="Q150" s="36">
        <f>SUMIFS(СВЦЭМ!$D$39:$D$782,СВЦЭМ!$A$39:$A$782,$A150,СВЦЭМ!$B$39:$B$782,Q$119)+'СЕТ СН'!$H$14+СВЦЭМ!$D$10+'СЕТ СН'!$H$6-'СЕТ СН'!$H$26</f>
        <v>1990.9163016699999</v>
      </c>
      <c r="R150" s="36">
        <f>SUMIFS(СВЦЭМ!$D$39:$D$782,СВЦЭМ!$A$39:$A$782,$A150,СВЦЭМ!$B$39:$B$782,R$119)+'СЕТ СН'!$H$14+СВЦЭМ!$D$10+'СЕТ СН'!$H$6-'СЕТ СН'!$H$26</f>
        <v>1991.4054674700001</v>
      </c>
      <c r="S150" s="36">
        <f>SUMIFS(СВЦЭМ!$D$39:$D$782,СВЦЭМ!$A$39:$A$782,$A150,СВЦЭМ!$B$39:$B$782,S$119)+'СЕТ СН'!$H$14+СВЦЭМ!$D$10+'СЕТ СН'!$H$6-'СЕТ СН'!$H$26</f>
        <v>1969.4990556099999</v>
      </c>
      <c r="T150" s="36">
        <f>SUMIFS(СВЦЭМ!$D$39:$D$782,СВЦЭМ!$A$39:$A$782,$A150,СВЦЭМ!$B$39:$B$782,T$119)+'СЕТ СН'!$H$14+СВЦЭМ!$D$10+'СЕТ СН'!$H$6-'СЕТ СН'!$H$26</f>
        <v>1927.7990352899999</v>
      </c>
      <c r="U150" s="36">
        <f>SUMIFS(СВЦЭМ!$D$39:$D$782,СВЦЭМ!$A$39:$A$782,$A150,СВЦЭМ!$B$39:$B$782,U$119)+'СЕТ СН'!$H$14+СВЦЭМ!$D$10+'СЕТ СН'!$H$6-'СЕТ СН'!$H$26</f>
        <v>1923.31548815</v>
      </c>
      <c r="V150" s="36">
        <f>SUMIFS(СВЦЭМ!$D$39:$D$782,СВЦЭМ!$A$39:$A$782,$A150,СВЦЭМ!$B$39:$B$782,V$119)+'СЕТ СН'!$H$14+СВЦЭМ!$D$10+'СЕТ СН'!$H$6-'СЕТ СН'!$H$26</f>
        <v>1934.4057429</v>
      </c>
      <c r="W150" s="36">
        <f>SUMIFS(СВЦЭМ!$D$39:$D$782,СВЦЭМ!$A$39:$A$782,$A150,СВЦЭМ!$B$39:$B$782,W$119)+'СЕТ СН'!$H$14+СВЦЭМ!$D$10+'СЕТ СН'!$H$6-'СЕТ СН'!$H$26</f>
        <v>1912.3481890999999</v>
      </c>
      <c r="X150" s="36">
        <f>SUMIFS(СВЦЭМ!$D$39:$D$782,СВЦЭМ!$A$39:$A$782,$A150,СВЦЭМ!$B$39:$B$782,X$119)+'СЕТ СН'!$H$14+СВЦЭМ!$D$10+'СЕТ СН'!$H$6-'СЕТ СН'!$H$26</f>
        <v>1942.82104706</v>
      </c>
      <c r="Y150" s="36">
        <f>SUMIFS(СВЦЭМ!$D$39:$D$782,СВЦЭМ!$A$39:$A$782,$A150,СВЦЭМ!$B$39:$B$782,Y$119)+'СЕТ СН'!$H$14+СВЦЭМ!$D$10+'СЕТ СН'!$H$6-'СЕТ СН'!$H$26</f>
        <v>1952.19884789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8"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9"/>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4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01.05.2024</v>
      </c>
      <c r="B156" s="36">
        <f>SUMIFS(СВЦЭМ!$D$39:$D$782,СВЦЭМ!$A$39:$A$782,$A156,СВЦЭМ!$B$39:$B$782,B$155)+'СЕТ СН'!$I$14+СВЦЭМ!$D$10+'СЕТ СН'!$I$6-'СЕТ СН'!$I$26</f>
        <v>2701.6466388200001</v>
      </c>
      <c r="C156" s="36">
        <f>SUMIFS(СВЦЭМ!$D$39:$D$782,СВЦЭМ!$A$39:$A$782,$A156,СВЦЭМ!$B$39:$B$782,C$155)+'СЕТ СН'!$I$14+СВЦЭМ!$D$10+'СЕТ СН'!$I$6-'СЕТ СН'!$I$26</f>
        <v>2746.75600958</v>
      </c>
      <c r="D156" s="36">
        <f>SUMIFS(СВЦЭМ!$D$39:$D$782,СВЦЭМ!$A$39:$A$782,$A156,СВЦЭМ!$B$39:$B$782,D$155)+'СЕТ СН'!$I$14+СВЦЭМ!$D$10+'СЕТ СН'!$I$6-'СЕТ СН'!$I$26</f>
        <v>2767.1689099100004</v>
      </c>
      <c r="E156" s="36">
        <f>SUMIFS(СВЦЭМ!$D$39:$D$782,СВЦЭМ!$A$39:$A$782,$A156,СВЦЭМ!$B$39:$B$782,E$155)+'СЕТ СН'!$I$14+СВЦЭМ!$D$10+'СЕТ СН'!$I$6-'СЕТ СН'!$I$26</f>
        <v>2776.2197933699999</v>
      </c>
      <c r="F156" s="36">
        <f>SUMIFS(СВЦЭМ!$D$39:$D$782,СВЦЭМ!$A$39:$A$782,$A156,СВЦЭМ!$B$39:$B$782,F$155)+'СЕТ СН'!$I$14+СВЦЭМ!$D$10+'СЕТ СН'!$I$6-'СЕТ СН'!$I$26</f>
        <v>2771.7338400799999</v>
      </c>
      <c r="G156" s="36">
        <f>SUMIFS(СВЦЭМ!$D$39:$D$782,СВЦЭМ!$A$39:$A$782,$A156,СВЦЭМ!$B$39:$B$782,G$155)+'СЕТ СН'!$I$14+СВЦЭМ!$D$10+'СЕТ СН'!$I$6-'СЕТ СН'!$I$26</f>
        <v>2760.46107231</v>
      </c>
      <c r="H156" s="36">
        <f>SUMIFS(СВЦЭМ!$D$39:$D$782,СВЦЭМ!$A$39:$A$782,$A156,СВЦЭМ!$B$39:$B$782,H$155)+'СЕТ СН'!$I$14+СВЦЭМ!$D$10+'СЕТ СН'!$I$6-'СЕТ СН'!$I$26</f>
        <v>2753.42526215</v>
      </c>
      <c r="I156" s="36">
        <f>SUMIFS(СВЦЭМ!$D$39:$D$782,СВЦЭМ!$A$39:$A$782,$A156,СВЦЭМ!$B$39:$B$782,I$155)+'СЕТ СН'!$I$14+СВЦЭМ!$D$10+'СЕТ СН'!$I$6-'СЕТ СН'!$I$26</f>
        <v>2715.9274166499999</v>
      </c>
      <c r="J156" s="36">
        <f>SUMIFS(СВЦЭМ!$D$39:$D$782,СВЦЭМ!$A$39:$A$782,$A156,СВЦЭМ!$B$39:$B$782,J$155)+'СЕТ СН'!$I$14+СВЦЭМ!$D$10+'СЕТ СН'!$I$6-'СЕТ СН'!$I$26</f>
        <v>2617.0582603399998</v>
      </c>
      <c r="K156" s="36">
        <f>SUMIFS(СВЦЭМ!$D$39:$D$782,СВЦЭМ!$A$39:$A$782,$A156,СВЦЭМ!$B$39:$B$782,K$155)+'СЕТ СН'!$I$14+СВЦЭМ!$D$10+'СЕТ СН'!$I$6-'СЕТ СН'!$I$26</f>
        <v>2545.8209302400001</v>
      </c>
      <c r="L156" s="36">
        <f>SUMIFS(СВЦЭМ!$D$39:$D$782,СВЦЭМ!$A$39:$A$782,$A156,СВЦЭМ!$B$39:$B$782,L$155)+'СЕТ СН'!$I$14+СВЦЭМ!$D$10+'СЕТ СН'!$I$6-'СЕТ СН'!$I$26</f>
        <v>2538.8741458599998</v>
      </c>
      <c r="M156" s="36">
        <f>SUMIFS(СВЦЭМ!$D$39:$D$782,СВЦЭМ!$A$39:$A$782,$A156,СВЦЭМ!$B$39:$B$782,M$155)+'СЕТ СН'!$I$14+СВЦЭМ!$D$10+'СЕТ СН'!$I$6-'СЕТ СН'!$I$26</f>
        <v>2543.5174209900001</v>
      </c>
      <c r="N156" s="36">
        <f>SUMIFS(СВЦЭМ!$D$39:$D$782,СВЦЭМ!$A$39:$A$782,$A156,СВЦЭМ!$B$39:$B$782,N$155)+'СЕТ СН'!$I$14+СВЦЭМ!$D$10+'СЕТ СН'!$I$6-'СЕТ СН'!$I$26</f>
        <v>2595.5027692200001</v>
      </c>
      <c r="O156" s="36">
        <f>SUMIFS(СВЦЭМ!$D$39:$D$782,СВЦЭМ!$A$39:$A$782,$A156,СВЦЭМ!$B$39:$B$782,O$155)+'СЕТ СН'!$I$14+СВЦЭМ!$D$10+'СЕТ СН'!$I$6-'СЕТ СН'!$I$26</f>
        <v>2618.2496798299999</v>
      </c>
      <c r="P156" s="36">
        <f>SUMIFS(СВЦЭМ!$D$39:$D$782,СВЦЭМ!$A$39:$A$782,$A156,СВЦЭМ!$B$39:$B$782,P$155)+'СЕТ СН'!$I$14+СВЦЭМ!$D$10+'СЕТ СН'!$I$6-'СЕТ СН'!$I$26</f>
        <v>2638.0688528199998</v>
      </c>
      <c r="Q156" s="36">
        <f>SUMIFS(СВЦЭМ!$D$39:$D$782,СВЦЭМ!$A$39:$A$782,$A156,СВЦЭМ!$B$39:$B$782,Q$155)+'СЕТ СН'!$I$14+СВЦЭМ!$D$10+'СЕТ СН'!$I$6-'СЕТ СН'!$I$26</f>
        <v>2657.8422362700003</v>
      </c>
      <c r="R156" s="36">
        <f>SUMIFS(СВЦЭМ!$D$39:$D$782,СВЦЭМ!$A$39:$A$782,$A156,СВЦЭМ!$B$39:$B$782,R$155)+'СЕТ СН'!$I$14+СВЦЭМ!$D$10+'СЕТ СН'!$I$6-'СЕТ СН'!$I$26</f>
        <v>2660.13969481</v>
      </c>
      <c r="S156" s="36">
        <f>SUMIFS(СВЦЭМ!$D$39:$D$782,СВЦЭМ!$A$39:$A$782,$A156,СВЦЭМ!$B$39:$B$782,S$155)+'СЕТ СН'!$I$14+СВЦЭМ!$D$10+'СЕТ СН'!$I$6-'СЕТ СН'!$I$26</f>
        <v>2645.2072694600001</v>
      </c>
      <c r="T156" s="36">
        <f>SUMIFS(СВЦЭМ!$D$39:$D$782,СВЦЭМ!$A$39:$A$782,$A156,СВЦЭМ!$B$39:$B$782,T$155)+'СЕТ СН'!$I$14+СВЦЭМ!$D$10+'СЕТ СН'!$I$6-'СЕТ СН'!$I$26</f>
        <v>2567.8611893699999</v>
      </c>
      <c r="U156" s="36">
        <f>SUMIFS(СВЦЭМ!$D$39:$D$782,СВЦЭМ!$A$39:$A$782,$A156,СВЦЭМ!$B$39:$B$782,U$155)+'СЕТ СН'!$I$14+СВЦЭМ!$D$10+'СЕТ СН'!$I$6-'СЕТ СН'!$I$26</f>
        <v>2540.5808000100001</v>
      </c>
      <c r="V156" s="36">
        <f>SUMIFS(СВЦЭМ!$D$39:$D$782,СВЦЭМ!$A$39:$A$782,$A156,СВЦЭМ!$B$39:$B$782,V$155)+'СЕТ СН'!$I$14+СВЦЭМ!$D$10+'СЕТ СН'!$I$6-'СЕТ СН'!$I$26</f>
        <v>2530.5511825900003</v>
      </c>
      <c r="W156" s="36">
        <f>SUMIFS(СВЦЭМ!$D$39:$D$782,СВЦЭМ!$A$39:$A$782,$A156,СВЦЭМ!$B$39:$B$782,W$155)+'СЕТ СН'!$I$14+СВЦЭМ!$D$10+'СЕТ СН'!$I$6-'СЕТ СН'!$I$26</f>
        <v>2526.9811790200001</v>
      </c>
      <c r="X156" s="36">
        <f>SUMIFS(СВЦЭМ!$D$39:$D$782,СВЦЭМ!$A$39:$A$782,$A156,СВЦЭМ!$B$39:$B$782,X$155)+'СЕТ СН'!$I$14+СВЦЭМ!$D$10+'СЕТ СН'!$I$6-'СЕТ СН'!$I$26</f>
        <v>2530.66320567</v>
      </c>
      <c r="Y156" s="36">
        <f>SUMIFS(СВЦЭМ!$D$39:$D$782,СВЦЭМ!$A$39:$A$782,$A156,СВЦЭМ!$B$39:$B$782,Y$155)+'СЕТ СН'!$I$14+СВЦЭМ!$D$10+'СЕТ СН'!$I$6-'СЕТ СН'!$I$26</f>
        <v>2527.1541186900004</v>
      </c>
      <c r="AA156" s="45"/>
    </row>
    <row r="157" spans="1:27" ht="15.75" x14ac:dyDescent="0.2">
      <c r="A157" s="35">
        <f>A156+1</f>
        <v>45414</v>
      </c>
      <c r="B157" s="36">
        <f>SUMIFS(СВЦЭМ!$D$39:$D$782,СВЦЭМ!$A$39:$A$782,$A157,СВЦЭМ!$B$39:$B$782,B$155)+'СЕТ СН'!$I$14+СВЦЭМ!$D$10+'СЕТ СН'!$I$6-'СЕТ СН'!$I$26</f>
        <v>2565.4706690399998</v>
      </c>
      <c r="C157" s="36">
        <f>SUMIFS(СВЦЭМ!$D$39:$D$782,СВЦЭМ!$A$39:$A$782,$A157,СВЦЭМ!$B$39:$B$782,C$155)+'СЕТ СН'!$I$14+СВЦЭМ!$D$10+'СЕТ СН'!$I$6-'СЕТ СН'!$I$26</f>
        <v>2618.3830453299997</v>
      </c>
      <c r="D157" s="36">
        <f>SUMIFS(СВЦЭМ!$D$39:$D$782,СВЦЭМ!$A$39:$A$782,$A157,СВЦЭМ!$B$39:$B$782,D$155)+'СЕТ СН'!$I$14+СВЦЭМ!$D$10+'СЕТ СН'!$I$6-'СЕТ СН'!$I$26</f>
        <v>2643.8525459399998</v>
      </c>
      <c r="E157" s="36">
        <f>SUMIFS(СВЦЭМ!$D$39:$D$782,СВЦЭМ!$A$39:$A$782,$A157,СВЦЭМ!$B$39:$B$782,E$155)+'СЕТ СН'!$I$14+СВЦЭМ!$D$10+'СЕТ СН'!$I$6-'СЕТ СН'!$I$26</f>
        <v>2654.6916712700004</v>
      </c>
      <c r="F157" s="36">
        <f>SUMIFS(СВЦЭМ!$D$39:$D$782,СВЦЭМ!$A$39:$A$782,$A157,СВЦЭМ!$B$39:$B$782,F$155)+'СЕТ СН'!$I$14+СВЦЭМ!$D$10+'СЕТ СН'!$I$6-'СЕТ СН'!$I$26</f>
        <v>2651.4988050399998</v>
      </c>
      <c r="G157" s="36">
        <f>SUMIFS(СВЦЭМ!$D$39:$D$782,СВЦЭМ!$A$39:$A$782,$A157,СВЦЭМ!$B$39:$B$782,G$155)+'СЕТ СН'!$I$14+СВЦЭМ!$D$10+'СЕТ СН'!$I$6-'СЕТ СН'!$I$26</f>
        <v>2634.3018783899997</v>
      </c>
      <c r="H157" s="36">
        <f>SUMIFS(СВЦЭМ!$D$39:$D$782,СВЦЭМ!$A$39:$A$782,$A157,СВЦЭМ!$B$39:$B$782,H$155)+'СЕТ СН'!$I$14+СВЦЭМ!$D$10+'СЕТ СН'!$I$6-'СЕТ СН'!$I$26</f>
        <v>2579.5412185</v>
      </c>
      <c r="I157" s="36">
        <f>SUMIFS(СВЦЭМ!$D$39:$D$782,СВЦЭМ!$A$39:$A$782,$A157,СВЦЭМ!$B$39:$B$782,I$155)+'СЕТ СН'!$I$14+СВЦЭМ!$D$10+'СЕТ СН'!$I$6-'СЕТ СН'!$I$26</f>
        <v>2504.8530532499999</v>
      </c>
      <c r="J157" s="36">
        <f>SUMIFS(СВЦЭМ!$D$39:$D$782,СВЦЭМ!$A$39:$A$782,$A157,СВЦЭМ!$B$39:$B$782,J$155)+'СЕТ СН'!$I$14+СВЦЭМ!$D$10+'СЕТ СН'!$I$6-'СЕТ СН'!$I$26</f>
        <v>2451.8844876100002</v>
      </c>
      <c r="K157" s="36">
        <f>SUMIFS(СВЦЭМ!$D$39:$D$782,СВЦЭМ!$A$39:$A$782,$A157,СВЦЭМ!$B$39:$B$782,K$155)+'СЕТ СН'!$I$14+СВЦЭМ!$D$10+'СЕТ СН'!$I$6-'СЕТ СН'!$I$26</f>
        <v>2424.5499735900003</v>
      </c>
      <c r="L157" s="36">
        <f>SUMIFS(СВЦЭМ!$D$39:$D$782,СВЦЭМ!$A$39:$A$782,$A157,СВЦЭМ!$B$39:$B$782,L$155)+'СЕТ СН'!$I$14+СВЦЭМ!$D$10+'СЕТ СН'!$I$6-'СЕТ СН'!$I$26</f>
        <v>2430.2910066300001</v>
      </c>
      <c r="M157" s="36">
        <f>SUMIFS(СВЦЭМ!$D$39:$D$782,СВЦЭМ!$A$39:$A$782,$A157,СВЦЭМ!$B$39:$B$782,M$155)+'СЕТ СН'!$I$14+СВЦЭМ!$D$10+'СЕТ СН'!$I$6-'СЕТ СН'!$I$26</f>
        <v>2450.0910647600003</v>
      </c>
      <c r="N157" s="36">
        <f>SUMIFS(СВЦЭМ!$D$39:$D$782,СВЦЭМ!$A$39:$A$782,$A157,СВЦЭМ!$B$39:$B$782,N$155)+'СЕТ СН'!$I$14+СВЦЭМ!$D$10+'СЕТ СН'!$I$6-'СЕТ СН'!$I$26</f>
        <v>2472.5798040600002</v>
      </c>
      <c r="O157" s="36">
        <f>SUMIFS(СВЦЭМ!$D$39:$D$782,СВЦЭМ!$A$39:$A$782,$A157,СВЦЭМ!$B$39:$B$782,O$155)+'СЕТ СН'!$I$14+СВЦЭМ!$D$10+'СЕТ СН'!$I$6-'СЕТ СН'!$I$26</f>
        <v>2471.0870314100002</v>
      </c>
      <c r="P157" s="36">
        <f>SUMIFS(СВЦЭМ!$D$39:$D$782,СВЦЭМ!$A$39:$A$782,$A157,СВЦЭМ!$B$39:$B$782,P$155)+'СЕТ СН'!$I$14+СВЦЭМ!$D$10+'СЕТ СН'!$I$6-'СЕТ СН'!$I$26</f>
        <v>2483.41560927</v>
      </c>
      <c r="Q157" s="36">
        <f>SUMIFS(СВЦЭМ!$D$39:$D$782,СВЦЭМ!$A$39:$A$782,$A157,СВЦЭМ!$B$39:$B$782,Q$155)+'СЕТ СН'!$I$14+СВЦЭМ!$D$10+'СЕТ СН'!$I$6-'СЕТ СН'!$I$26</f>
        <v>2504.0821946900001</v>
      </c>
      <c r="R157" s="36">
        <f>SUMIFS(СВЦЭМ!$D$39:$D$782,СВЦЭМ!$A$39:$A$782,$A157,СВЦЭМ!$B$39:$B$782,R$155)+'СЕТ СН'!$I$14+СВЦЭМ!$D$10+'СЕТ СН'!$I$6-'СЕТ СН'!$I$26</f>
        <v>2507.9128300399998</v>
      </c>
      <c r="S157" s="36">
        <f>SUMIFS(СВЦЭМ!$D$39:$D$782,СВЦЭМ!$A$39:$A$782,$A157,СВЦЭМ!$B$39:$B$782,S$155)+'СЕТ СН'!$I$14+СВЦЭМ!$D$10+'СЕТ СН'!$I$6-'СЕТ СН'!$I$26</f>
        <v>2507.7239556300001</v>
      </c>
      <c r="T157" s="36">
        <f>SUMIFS(СВЦЭМ!$D$39:$D$782,СВЦЭМ!$A$39:$A$782,$A157,СВЦЭМ!$B$39:$B$782,T$155)+'СЕТ СН'!$I$14+СВЦЭМ!$D$10+'СЕТ СН'!$I$6-'СЕТ СН'!$I$26</f>
        <v>2480.3243820400003</v>
      </c>
      <c r="U157" s="36">
        <f>SUMIFS(СВЦЭМ!$D$39:$D$782,СВЦЭМ!$A$39:$A$782,$A157,СВЦЭМ!$B$39:$B$782,U$155)+'СЕТ СН'!$I$14+СВЦЭМ!$D$10+'СЕТ СН'!$I$6-'СЕТ СН'!$I$26</f>
        <v>2450.9735304800001</v>
      </c>
      <c r="V157" s="36">
        <f>SUMIFS(СВЦЭМ!$D$39:$D$782,СВЦЭМ!$A$39:$A$782,$A157,СВЦЭМ!$B$39:$B$782,V$155)+'СЕТ СН'!$I$14+СВЦЭМ!$D$10+'СЕТ СН'!$I$6-'СЕТ СН'!$I$26</f>
        <v>2401.92866611</v>
      </c>
      <c r="W157" s="36">
        <f>SUMIFS(СВЦЭМ!$D$39:$D$782,СВЦЭМ!$A$39:$A$782,$A157,СВЦЭМ!$B$39:$B$782,W$155)+'СЕТ СН'!$I$14+СВЦЭМ!$D$10+'СЕТ СН'!$I$6-'СЕТ СН'!$I$26</f>
        <v>2398.0986921600002</v>
      </c>
      <c r="X157" s="36">
        <f>SUMIFS(СВЦЭМ!$D$39:$D$782,СВЦЭМ!$A$39:$A$782,$A157,СВЦЭМ!$B$39:$B$782,X$155)+'СЕТ СН'!$I$14+СВЦЭМ!$D$10+'СЕТ СН'!$I$6-'СЕТ СН'!$I$26</f>
        <v>2452.3863395600001</v>
      </c>
      <c r="Y157" s="36">
        <f>SUMIFS(СВЦЭМ!$D$39:$D$782,СВЦЭМ!$A$39:$A$782,$A157,СВЦЭМ!$B$39:$B$782,Y$155)+'СЕТ СН'!$I$14+СВЦЭМ!$D$10+'СЕТ СН'!$I$6-'СЕТ СН'!$I$26</f>
        <v>2593.0088307599999</v>
      </c>
    </row>
    <row r="158" spans="1:27" ht="15.75" x14ac:dyDescent="0.2">
      <c r="A158" s="35">
        <f t="shared" ref="A158:A186" si="4">A157+1</f>
        <v>45415</v>
      </c>
      <c r="B158" s="36">
        <f>SUMIFS(СВЦЭМ!$D$39:$D$782,СВЦЭМ!$A$39:$A$782,$A158,СВЦЭМ!$B$39:$B$782,B$155)+'СЕТ СН'!$I$14+СВЦЭМ!$D$10+'СЕТ СН'!$I$6-'СЕТ СН'!$I$26</f>
        <v>2684.3160624800003</v>
      </c>
      <c r="C158" s="36">
        <f>SUMIFS(СВЦЭМ!$D$39:$D$782,СВЦЭМ!$A$39:$A$782,$A158,СВЦЭМ!$B$39:$B$782,C$155)+'СЕТ СН'!$I$14+СВЦЭМ!$D$10+'СЕТ СН'!$I$6-'СЕТ СН'!$I$26</f>
        <v>2730.5214161499998</v>
      </c>
      <c r="D158" s="36">
        <f>SUMIFS(СВЦЭМ!$D$39:$D$782,СВЦЭМ!$A$39:$A$782,$A158,СВЦЭМ!$B$39:$B$782,D$155)+'СЕТ СН'!$I$14+СВЦЭМ!$D$10+'СЕТ СН'!$I$6-'СЕТ СН'!$I$26</f>
        <v>2757.1979771900001</v>
      </c>
      <c r="E158" s="36">
        <f>SUMIFS(СВЦЭМ!$D$39:$D$782,СВЦЭМ!$A$39:$A$782,$A158,СВЦЭМ!$B$39:$B$782,E$155)+'СЕТ СН'!$I$14+СВЦЭМ!$D$10+'СЕТ СН'!$I$6-'СЕТ СН'!$I$26</f>
        <v>2778.0715752400001</v>
      </c>
      <c r="F158" s="36">
        <f>SUMIFS(СВЦЭМ!$D$39:$D$782,СВЦЭМ!$A$39:$A$782,$A158,СВЦЭМ!$B$39:$B$782,F$155)+'СЕТ СН'!$I$14+СВЦЭМ!$D$10+'СЕТ СН'!$I$6-'СЕТ СН'!$I$26</f>
        <v>2772.0515787700001</v>
      </c>
      <c r="G158" s="36">
        <f>SUMIFS(СВЦЭМ!$D$39:$D$782,СВЦЭМ!$A$39:$A$782,$A158,СВЦЭМ!$B$39:$B$782,G$155)+'СЕТ СН'!$I$14+СВЦЭМ!$D$10+'СЕТ СН'!$I$6-'СЕТ СН'!$I$26</f>
        <v>2760.3498443600001</v>
      </c>
      <c r="H158" s="36">
        <f>SUMIFS(СВЦЭМ!$D$39:$D$782,СВЦЭМ!$A$39:$A$782,$A158,СВЦЭМ!$B$39:$B$782,H$155)+'СЕТ СН'!$I$14+СВЦЭМ!$D$10+'СЕТ СН'!$I$6-'СЕТ СН'!$I$26</f>
        <v>2687.0905395099999</v>
      </c>
      <c r="I158" s="36">
        <f>SUMIFS(СВЦЭМ!$D$39:$D$782,СВЦЭМ!$A$39:$A$782,$A158,СВЦЭМ!$B$39:$B$782,I$155)+'СЕТ СН'!$I$14+СВЦЭМ!$D$10+'СЕТ СН'!$I$6-'СЕТ СН'!$I$26</f>
        <v>2598.1556104900001</v>
      </c>
      <c r="J158" s="36">
        <f>SUMIFS(СВЦЭМ!$D$39:$D$782,СВЦЭМ!$A$39:$A$782,$A158,СВЦЭМ!$B$39:$B$782,J$155)+'СЕТ СН'!$I$14+СВЦЭМ!$D$10+'СЕТ СН'!$I$6-'СЕТ СН'!$I$26</f>
        <v>2545.1237885600003</v>
      </c>
      <c r="K158" s="36">
        <f>SUMIFS(СВЦЭМ!$D$39:$D$782,СВЦЭМ!$A$39:$A$782,$A158,СВЦЭМ!$B$39:$B$782,K$155)+'СЕТ СН'!$I$14+СВЦЭМ!$D$10+'СЕТ СН'!$I$6-'СЕТ СН'!$I$26</f>
        <v>2530.0306722699997</v>
      </c>
      <c r="L158" s="36">
        <f>SUMIFS(СВЦЭМ!$D$39:$D$782,СВЦЭМ!$A$39:$A$782,$A158,СВЦЭМ!$B$39:$B$782,L$155)+'СЕТ СН'!$I$14+СВЦЭМ!$D$10+'СЕТ СН'!$I$6-'СЕТ СН'!$I$26</f>
        <v>2518.5670103800003</v>
      </c>
      <c r="M158" s="36">
        <f>SUMIFS(СВЦЭМ!$D$39:$D$782,СВЦЭМ!$A$39:$A$782,$A158,СВЦЭМ!$B$39:$B$782,M$155)+'СЕТ СН'!$I$14+СВЦЭМ!$D$10+'СЕТ СН'!$I$6-'СЕТ СН'!$I$26</f>
        <v>2529.8686485099997</v>
      </c>
      <c r="N158" s="36">
        <f>SUMIFS(СВЦЭМ!$D$39:$D$782,СВЦЭМ!$A$39:$A$782,$A158,СВЦЭМ!$B$39:$B$782,N$155)+'СЕТ СН'!$I$14+СВЦЭМ!$D$10+'СЕТ СН'!$I$6-'СЕТ СН'!$I$26</f>
        <v>2494.5833226599998</v>
      </c>
      <c r="O158" s="36">
        <f>SUMIFS(СВЦЭМ!$D$39:$D$782,СВЦЭМ!$A$39:$A$782,$A158,СВЦЭМ!$B$39:$B$782,O$155)+'СЕТ СН'!$I$14+СВЦЭМ!$D$10+'СЕТ СН'!$I$6-'СЕТ СН'!$I$26</f>
        <v>2493.6233313499997</v>
      </c>
      <c r="P158" s="36">
        <f>SUMIFS(СВЦЭМ!$D$39:$D$782,СВЦЭМ!$A$39:$A$782,$A158,СВЦЭМ!$B$39:$B$782,P$155)+'СЕТ СН'!$I$14+СВЦЭМ!$D$10+'СЕТ СН'!$I$6-'СЕТ СН'!$I$26</f>
        <v>2545.8179043300001</v>
      </c>
      <c r="Q158" s="36">
        <f>SUMIFS(СВЦЭМ!$D$39:$D$782,СВЦЭМ!$A$39:$A$782,$A158,СВЦЭМ!$B$39:$B$782,Q$155)+'СЕТ СН'!$I$14+СВЦЭМ!$D$10+'СЕТ СН'!$I$6-'СЕТ СН'!$I$26</f>
        <v>2565.3611090200002</v>
      </c>
      <c r="R158" s="36">
        <f>SUMIFS(СВЦЭМ!$D$39:$D$782,СВЦЭМ!$A$39:$A$782,$A158,СВЦЭМ!$B$39:$B$782,R$155)+'СЕТ СН'!$I$14+СВЦЭМ!$D$10+'СЕТ СН'!$I$6-'СЕТ СН'!$I$26</f>
        <v>2584.3664730600003</v>
      </c>
      <c r="S158" s="36">
        <f>SUMIFS(СВЦЭМ!$D$39:$D$782,СВЦЭМ!$A$39:$A$782,$A158,СВЦЭМ!$B$39:$B$782,S$155)+'СЕТ СН'!$I$14+СВЦЭМ!$D$10+'СЕТ СН'!$I$6-'СЕТ СН'!$I$26</f>
        <v>2564.8539107200004</v>
      </c>
      <c r="T158" s="36">
        <f>SUMIFS(СВЦЭМ!$D$39:$D$782,СВЦЭМ!$A$39:$A$782,$A158,СВЦЭМ!$B$39:$B$782,T$155)+'СЕТ СН'!$I$14+СВЦЭМ!$D$10+'СЕТ СН'!$I$6-'СЕТ СН'!$I$26</f>
        <v>2545.0606207199999</v>
      </c>
      <c r="U158" s="36">
        <f>SUMIFS(СВЦЭМ!$D$39:$D$782,СВЦЭМ!$A$39:$A$782,$A158,СВЦЭМ!$B$39:$B$782,U$155)+'СЕТ СН'!$I$14+СВЦЭМ!$D$10+'СЕТ СН'!$I$6-'СЕТ СН'!$I$26</f>
        <v>2531.10802685</v>
      </c>
      <c r="V158" s="36">
        <f>SUMIFS(СВЦЭМ!$D$39:$D$782,СВЦЭМ!$A$39:$A$782,$A158,СВЦЭМ!$B$39:$B$782,V$155)+'СЕТ СН'!$I$14+СВЦЭМ!$D$10+'СЕТ СН'!$I$6-'СЕТ СН'!$I$26</f>
        <v>2512.17391443</v>
      </c>
      <c r="W158" s="36">
        <f>SUMIFS(СВЦЭМ!$D$39:$D$782,СВЦЭМ!$A$39:$A$782,$A158,СВЦЭМ!$B$39:$B$782,W$155)+'СЕТ СН'!$I$14+СВЦЭМ!$D$10+'СЕТ СН'!$I$6-'СЕТ СН'!$I$26</f>
        <v>2497.0702967799998</v>
      </c>
      <c r="X158" s="36">
        <f>SUMIFS(СВЦЭМ!$D$39:$D$782,СВЦЭМ!$A$39:$A$782,$A158,СВЦЭМ!$B$39:$B$782,X$155)+'СЕТ СН'!$I$14+СВЦЭМ!$D$10+'СЕТ СН'!$I$6-'СЕТ СН'!$I$26</f>
        <v>2539.1400815900001</v>
      </c>
      <c r="Y158" s="36">
        <f>SUMIFS(СВЦЭМ!$D$39:$D$782,СВЦЭМ!$A$39:$A$782,$A158,СВЦЭМ!$B$39:$B$782,Y$155)+'СЕТ СН'!$I$14+СВЦЭМ!$D$10+'СЕТ СН'!$I$6-'СЕТ СН'!$I$26</f>
        <v>2615.1808953300001</v>
      </c>
    </row>
    <row r="159" spans="1:27" ht="15.75" x14ac:dyDescent="0.2">
      <c r="A159" s="35">
        <f t="shared" si="4"/>
        <v>45416</v>
      </c>
      <c r="B159" s="36">
        <f>SUMIFS(СВЦЭМ!$D$39:$D$782,СВЦЭМ!$A$39:$A$782,$A159,СВЦЭМ!$B$39:$B$782,B$155)+'СЕТ СН'!$I$14+СВЦЭМ!$D$10+'СЕТ СН'!$I$6-'СЕТ СН'!$I$26</f>
        <v>2612.5757509599998</v>
      </c>
      <c r="C159" s="36">
        <f>SUMIFS(СВЦЭМ!$D$39:$D$782,СВЦЭМ!$A$39:$A$782,$A159,СВЦЭМ!$B$39:$B$782,C$155)+'СЕТ СН'!$I$14+СВЦЭМ!$D$10+'СЕТ СН'!$I$6-'СЕТ СН'!$I$26</f>
        <v>2634.1527595699999</v>
      </c>
      <c r="D159" s="36">
        <f>SUMIFS(СВЦЭМ!$D$39:$D$782,СВЦЭМ!$A$39:$A$782,$A159,СВЦЭМ!$B$39:$B$782,D$155)+'СЕТ СН'!$I$14+СВЦЭМ!$D$10+'СЕТ СН'!$I$6-'СЕТ СН'!$I$26</f>
        <v>2670.0555099399999</v>
      </c>
      <c r="E159" s="36">
        <f>SUMIFS(СВЦЭМ!$D$39:$D$782,СВЦЭМ!$A$39:$A$782,$A159,СВЦЭМ!$B$39:$B$782,E$155)+'СЕТ СН'!$I$14+СВЦЭМ!$D$10+'СЕТ СН'!$I$6-'СЕТ СН'!$I$26</f>
        <v>2698.1645941500001</v>
      </c>
      <c r="F159" s="36">
        <f>SUMIFS(СВЦЭМ!$D$39:$D$782,СВЦЭМ!$A$39:$A$782,$A159,СВЦЭМ!$B$39:$B$782,F$155)+'СЕТ СН'!$I$14+СВЦЭМ!$D$10+'СЕТ СН'!$I$6-'СЕТ СН'!$I$26</f>
        <v>2723.7138377700003</v>
      </c>
      <c r="G159" s="36">
        <f>SUMIFS(СВЦЭМ!$D$39:$D$782,СВЦЭМ!$A$39:$A$782,$A159,СВЦЭМ!$B$39:$B$782,G$155)+'СЕТ СН'!$I$14+СВЦЭМ!$D$10+'СЕТ СН'!$I$6-'СЕТ СН'!$I$26</f>
        <v>2713.1723267699999</v>
      </c>
      <c r="H159" s="36">
        <f>SUMIFS(СВЦЭМ!$D$39:$D$782,СВЦЭМ!$A$39:$A$782,$A159,СВЦЭМ!$B$39:$B$782,H$155)+'СЕТ СН'!$I$14+СВЦЭМ!$D$10+'СЕТ СН'!$I$6-'СЕТ СН'!$I$26</f>
        <v>2593.19976782</v>
      </c>
      <c r="I159" s="36">
        <f>SUMIFS(СВЦЭМ!$D$39:$D$782,СВЦЭМ!$A$39:$A$782,$A159,СВЦЭМ!$B$39:$B$782,I$155)+'СЕТ СН'!$I$14+СВЦЭМ!$D$10+'СЕТ СН'!$I$6-'СЕТ СН'!$I$26</f>
        <v>2540.4752441099999</v>
      </c>
      <c r="J159" s="36">
        <f>SUMIFS(СВЦЭМ!$D$39:$D$782,СВЦЭМ!$A$39:$A$782,$A159,СВЦЭМ!$B$39:$B$782,J$155)+'СЕТ СН'!$I$14+СВЦЭМ!$D$10+'СЕТ СН'!$I$6-'СЕТ СН'!$I$26</f>
        <v>2466.5337454700002</v>
      </c>
      <c r="K159" s="36">
        <f>SUMIFS(СВЦЭМ!$D$39:$D$782,СВЦЭМ!$A$39:$A$782,$A159,СВЦЭМ!$B$39:$B$782,K$155)+'СЕТ СН'!$I$14+СВЦЭМ!$D$10+'СЕТ СН'!$I$6-'СЕТ СН'!$I$26</f>
        <v>2432.0910154000003</v>
      </c>
      <c r="L159" s="36">
        <f>SUMIFS(СВЦЭМ!$D$39:$D$782,СВЦЭМ!$A$39:$A$782,$A159,СВЦЭМ!$B$39:$B$782,L$155)+'СЕТ СН'!$I$14+СВЦЭМ!$D$10+'СЕТ СН'!$I$6-'СЕТ СН'!$I$26</f>
        <v>2374.2416660500003</v>
      </c>
      <c r="M159" s="36">
        <f>SUMIFS(СВЦЭМ!$D$39:$D$782,СВЦЭМ!$A$39:$A$782,$A159,СВЦЭМ!$B$39:$B$782,M$155)+'СЕТ СН'!$I$14+СВЦЭМ!$D$10+'СЕТ СН'!$I$6-'СЕТ СН'!$I$26</f>
        <v>2374.2904101900003</v>
      </c>
      <c r="N159" s="36">
        <f>SUMIFS(СВЦЭМ!$D$39:$D$782,СВЦЭМ!$A$39:$A$782,$A159,СВЦЭМ!$B$39:$B$782,N$155)+'СЕТ СН'!$I$14+СВЦЭМ!$D$10+'СЕТ СН'!$I$6-'СЕТ СН'!$I$26</f>
        <v>2391.2963701200001</v>
      </c>
      <c r="O159" s="36">
        <f>SUMIFS(СВЦЭМ!$D$39:$D$782,СВЦЭМ!$A$39:$A$782,$A159,СВЦЭМ!$B$39:$B$782,O$155)+'СЕТ СН'!$I$14+СВЦЭМ!$D$10+'СЕТ СН'!$I$6-'СЕТ СН'!$I$26</f>
        <v>2405.1508375399999</v>
      </c>
      <c r="P159" s="36">
        <f>SUMIFS(СВЦЭМ!$D$39:$D$782,СВЦЭМ!$A$39:$A$782,$A159,СВЦЭМ!$B$39:$B$782,P$155)+'СЕТ СН'!$I$14+СВЦЭМ!$D$10+'СЕТ СН'!$I$6-'СЕТ СН'!$I$26</f>
        <v>2421.2082841599999</v>
      </c>
      <c r="Q159" s="36">
        <f>SUMIFS(СВЦЭМ!$D$39:$D$782,СВЦЭМ!$A$39:$A$782,$A159,СВЦЭМ!$B$39:$B$782,Q$155)+'СЕТ СН'!$I$14+СВЦЭМ!$D$10+'СЕТ СН'!$I$6-'СЕТ СН'!$I$26</f>
        <v>2434.8773600100003</v>
      </c>
      <c r="R159" s="36">
        <f>SUMIFS(СВЦЭМ!$D$39:$D$782,СВЦЭМ!$A$39:$A$782,$A159,СВЦЭМ!$B$39:$B$782,R$155)+'СЕТ СН'!$I$14+СВЦЭМ!$D$10+'СЕТ СН'!$I$6-'СЕТ СН'!$I$26</f>
        <v>2444.17172084</v>
      </c>
      <c r="S159" s="36">
        <f>SUMIFS(СВЦЭМ!$D$39:$D$782,СВЦЭМ!$A$39:$A$782,$A159,СВЦЭМ!$B$39:$B$782,S$155)+'СЕТ СН'!$I$14+СВЦЭМ!$D$10+'СЕТ СН'!$I$6-'СЕТ СН'!$I$26</f>
        <v>2432.5952595700001</v>
      </c>
      <c r="T159" s="36">
        <f>SUMIFS(СВЦЭМ!$D$39:$D$782,СВЦЭМ!$A$39:$A$782,$A159,СВЦЭМ!$B$39:$B$782,T$155)+'СЕТ СН'!$I$14+СВЦЭМ!$D$10+'СЕТ СН'!$I$6-'СЕТ СН'!$I$26</f>
        <v>2409.07498816</v>
      </c>
      <c r="U159" s="36">
        <f>SUMIFS(СВЦЭМ!$D$39:$D$782,СВЦЭМ!$A$39:$A$782,$A159,СВЦЭМ!$B$39:$B$782,U$155)+'СЕТ СН'!$I$14+СВЦЭМ!$D$10+'СЕТ СН'!$I$6-'СЕТ СН'!$I$26</f>
        <v>2410.6007641400001</v>
      </c>
      <c r="V159" s="36">
        <f>SUMIFS(СВЦЭМ!$D$39:$D$782,СВЦЭМ!$A$39:$A$782,$A159,СВЦЭМ!$B$39:$B$782,V$155)+'СЕТ СН'!$I$14+СВЦЭМ!$D$10+'СЕТ СН'!$I$6-'СЕТ СН'!$I$26</f>
        <v>2442.0882928000001</v>
      </c>
      <c r="W159" s="36">
        <f>SUMIFS(СВЦЭМ!$D$39:$D$782,СВЦЭМ!$A$39:$A$782,$A159,СВЦЭМ!$B$39:$B$782,W$155)+'СЕТ СН'!$I$14+СВЦЭМ!$D$10+'СЕТ СН'!$I$6-'СЕТ СН'!$I$26</f>
        <v>2405.9161203900003</v>
      </c>
      <c r="X159" s="36">
        <f>SUMIFS(СВЦЭМ!$D$39:$D$782,СВЦЭМ!$A$39:$A$782,$A159,СВЦЭМ!$B$39:$B$782,X$155)+'СЕТ СН'!$I$14+СВЦЭМ!$D$10+'СЕТ СН'!$I$6-'СЕТ СН'!$I$26</f>
        <v>2452.6037882199998</v>
      </c>
      <c r="Y159" s="36">
        <f>SUMIFS(СВЦЭМ!$D$39:$D$782,СВЦЭМ!$A$39:$A$782,$A159,СВЦЭМ!$B$39:$B$782,Y$155)+'СЕТ СН'!$I$14+СВЦЭМ!$D$10+'СЕТ СН'!$I$6-'СЕТ СН'!$I$26</f>
        <v>2529.2940514700003</v>
      </c>
    </row>
    <row r="160" spans="1:27" ht="15.75" x14ac:dyDescent="0.2">
      <c r="A160" s="35">
        <f t="shared" si="4"/>
        <v>45417</v>
      </c>
      <c r="B160" s="36">
        <f>SUMIFS(СВЦЭМ!$D$39:$D$782,СВЦЭМ!$A$39:$A$782,$A160,СВЦЭМ!$B$39:$B$782,B$155)+'СЕТ СН'!$I$14+СВЦЭМ!$D$10+'СЕТ СН'!$I$6-'СЕТ СН'!$I$26</f>
        <v>2597.4867792599998</v>
      </c>
      <c r="C160" s="36">
        <f>SUMIFS(СВЦЭМ!$D$39:$D$782,СВЦЭМ!$A$39:$A$782,$A160,СВЦЭМ!$B$39:$B$782,C$155)+'СЕТ СН'!$I$14+СВЦЭМ!$D$10+'СЕТ СН'!$I$6-'СЕТ СН'!$I$26</f>
        <v>2659.1785746200003</v>
      </c>
      <c r="D160" s="36">
        <f>SUMIFS(СВЦЭМ!$D$39:$D$782,СВЦЭМ!$A$39:$A$782,$A160,СВЦЭМ!$B$39:$B$782,D$155)+'СЕТ СН'!$I$14+СВЦЭМ!$D$10+'СЕТ СН'!$I$6-'СЕТ СН'!$I$26</f>
        <v>2691.4208831699998</v>
      </c>
      <c r="E160" s="36">
        <f>SUMIFS(СВЦЭМ!$D$39:$D$782,СВЦЭМ!$A$39:$A$782,$A160,СВЦЭМ!$B$39:$B$782,E$155)+'СЕТ СН'!$I$14+СВЦЭМ!$D$10+'СЕТ СН'!$I$6-'СЕТ СН'!$I$26</f>
        <v>2714.5410273100001</v>
      </c>
      <c r="F160" s="36">
        <f>SUMIFS(СВЦЭМ!$D$39:$D$782,СВЦЭМ!$A$39:$A$782,$A160,СВЦЭМ!$B$39:$B$782,F$155)+'СЕТ СН'!$I$14+СВЦЭМ!$D$10+'СЕТ СН'!$I$6-'СЕТ СН'!$I$26</f>
        <v>2724.8250943800003</v>
      </c>
      <c r="G160" s="36">
        <f>SUMIFS(СВЦЭМ!$D$39:$D$782,СВЦЭМ!$A$39:$A$782,$A160,СВЦЭМ!$B$39:$B$782,G$155)+'СЕТ СН'!$I$14+СВЦЭМ!$D$10+'СЕТ СН'!$I$6-'СЕТ СН'!$I$26</f>
        <v>2704.7400659200002</v>
      </c>
      <c r="H160" s="36">
        <f>SUMIFS(СВЦЭМ!$D$39:$D$782,СВЦЭМ!$A$39:$A$782,$A160,СВЦЭМ!$B$39:$B$782,H$155)+'СЕТ СН'!$I$14+СВЦЭМ!$D$10+'СЕТ СН'!$I$6-'СЕТ СН'!$I$26</f>
        <v>2700.3633161799999</v>
      </c>
      <c r="I160" s="36">
        <f>SUMIFS(СВЦЭМ!$D$39:$D$782,СВЦЭМ!$A$39:$A$782,$A160,СВЦЭМ!$B$39:$B$782,I$155)+'СЕТ СН'!$I$14+СВЦЭМ!$D$10+'СЕТ СН'!$I$6-'СЕТ СН'!$I$26</f>
        <v>2659.4681979500001</v>
      </c>
      <c r="J160" s="36">
        <f>SUMIFS(СВЦЭМ!$D$39:$D$782,СВЦЭМ!$A$39:$A$782,$A160,СВЦЭМ!$B$39:$B$782,J$155)+'СЕТ СН'!$I$14+СВЦЭМ!$D$10+'СЕТ СН'!$I$6-'СЕТ СН'!$I$26</f>
        <v>2565.0615668999999</v>
      </c>
      <c r="K160" s="36">
        <f>SUMIFS(СВЦЭМ!$D$39:$D$782,СВЦЭМ!$A$39:$A$782,$A160,СВЦЭМ!$B$39:$B$782,K$155)+'СЕТ СН'!$I$14+СВЦЭМ!$D$10+'СЕТ СН'!$I$6-'СЕТ СН'!$I$26</f>
        <v>2506.7694539300001</v>
      </c>
      <c r="L160" s="36">
        <f>SUMIFS(СВЦЭМ!$D$39:$D$782,СВЦЭМ!$A$39:$A$782,$A160,СВЦЭМ!$B$39:$B$782,L$155)+'СЕТ СН'!$I$14+СВЦЭМ!$D$10+'СЕТ СН'!$I$6-'СЕТ СН'!$I$26</f>
        <v>2457.0774624400001</v>
      </c>
      <c r="M160" s="36">
        <f>SUMIFS(СВЦЭМ!$D$39:$D$782,СВЦЭМ!$A$39:$A$782,$A160,СВЦЭМ!$B$39:$B$782,M$155)+'СЕТ СН'!$I$14+СВЦЭМ!$D$10+'СЕТ СН'!$I$6-'СЕТ СН'!$I$26</f>
        <v>2448.1159982300001</v>
      </c>
      <c r="N160" s="36">
        <f>SUMIFS(СВЦЭМ!$D$39:$D$782,СВЦЭМ!$A$39:$A$782,$A160,СВЦЭМ!$B$39:$B$782,N$155)+'СЕТ СН'!$I$14+СВЦЭМ!$D$10+'СЕТ СН'!$I$6-'СЕТ СН'!$I$26</f>
        <v>2456.6001759600003</v>
      </c>
      <c r="O160" s="36">
        <f>SUMIFS(СВЦЭМ!$D$39:$D$782,СВЦЭМ!$A$39:$A$782,$A160,СВЦЭМ!$B$39:$B$782,O$155)+'СЕТ СН'!$I$14+СВЦЭМ!$D$10+'СЕТ СН'!$I$6-'СЕТ СН'!$I$26</f>
        <v>2488.8661325499997</v>
      </c>
      <c r="P160" s="36">
        <f>SUMIFS(СВЦЭМ!$D$39:$D$782,СВЦЭМ!$A$39:$A$782,$A160,СВЦЭМ!$B$39:$B$782,P$155)+'СЕТ СН'!$I$14+СВЦЭМ!$D$10+'СЕТ СН'!$I$6-'СЕТ СН'!$I$26</f>
        <v>2506.9811937200002</v>
      </c>
      <c r="Q160" s="36">
        <f>SUMIFS(СВЦЭМ!$D$39:$D$782,СВЦЭМ!$A$39:$A$782,$A160,СВЦЭМ!$B$39:$B$782,Q$155)+'СЕТ СН'!$I$14+СВЦЭМ!$D$10+'СЕТ СН'!$I$6-'СЕТ СН'!$I$26</f>
        <v>2527.5424979300001</v>
      </c>
      <c r="R160" s="36">
        <f>SUMIFS(СВЦЭМ!$D$39:$D$782,СВЦЭМ!$A$39:$A$782,$A160,СВЦЭМ!$B$39:$B$782,R$155)+'СЕТ СН'!$I$14+СВЦЭМ!$D$10+'СЕТ СН'!$I$6-'СЕТ СН'!$I$26</f>
        <v>2545.94069984</v>
      </c>
      <c r="S160" s="36">
        <f>SUMIFS(СВЦЭМ!$D$39:$D$782,СВЦЭМ!$A$39:$A$782,$A160,СВЦЭМ!$B$39:$B$782,S$155)+'СЕТ СН'!$I$14+СВЦЭМ!$D$10+'СЕТ СН'!$I$6-'СЕТ СН'!$I$26</f>
        <v>2529.7256517300002</v>
      </c>
      <c r="T160" s="36">
        <f>SUMIFS(СВЦЭМ!$D$39:$D$782,СВЦЭМ!$A$39:$A$782,$A160,СВЦЭМ!$B$39:$B$782,T$155)+'СЕТ СН'!$I$14+СВЦЭМ!$D$10+'СЕТ СН'!$I$6-'СЕТ СН'!$I$26</f>
        <v>2488.4946480500003</v>
      </c>
      <c r="U160" s="36">
        <f>SUMIFS(СВЦЭМ!$D$39:$D$782,СВЦЭМ!$A$39:$A$782,$A160,СВЦЭМ!$B$39:$B$782,U$155)+'СЕТ СН'!$I$14+СВЦЭМ!$D$10+'СЕТ СН'!$I$6-'СЕТ СН'!$I$26</f>
        <v>2481.06842538</v>
      </c>
      <c r="V160" s="36">
        <f>SUMIFS(СВЦЭМ!$D$39:$D$782,СВЦЭМ!$A$39:$A$782,$A160,СВЦЭМ!$B$39:$B$782,V$155)+'СЕТ СН'!$I$14+СВЦЭМ!$D$10+'СЕТ СН'!$I$6-'СЕТ СН'!$I$26</f>
        <v>2443.5191629199999</v>
      </c>
      <c r="W160" s="36">
        <f>SUMIFS(СВЦЭМ!$D$39:$D$782,СВЦЭМ!$A$39:$A$782,$A160,СВЦЭМ!$B$39:$B$782,W$155)+'СЕТ СН'!$I$14+СВЦЭМ!$D$10+'СЕТ СН'!$I$6-'СЕТ СН'!$I$26</f>
        <v>2408.20270716</v>
      </c>
      <c r="X160" s="36">
        <f>SUMIFS(СВЦЭМ!$D$39:$D$782,СВЦЭМ!$A$39:$A$782,$A160,СВЦЭМ!$B$39:$B$782,X$155)+'СЕТ СН'!$I$14+СВЦЭМ!$D$10+'СЕТ СН'!$I$6-'СЕТ СН'!$I$26</f>
        <v>2458.2073775400004</v>
      </c>
      <c r="Y160" s="36">
        <f>SUMIFS(СВЦЭМ!$D$39:$D$782,СВЦЭМ!$A$39:$A$782,$A160,СВЦЭМ!$B$39:$B$782,Y$155)+'СЕТ СН'!$I$14+СВЦЭМ!$D$10+'СЕТ СН'!$I$6-'СЕТ СН'!$I$26</f>
        <v>2525.1355211199998</v>
      </c>
    </row>
    <row r="161" spans="1:25" ht="15.75" x14ac:dyDescent="0.2">
      <c r="A161" s="35">
        <f t="shared" si="4"/>
        <v>45418</v>
      </c>
      <c r="B161" s="36">
        <f>SUMIFS(СВЦЭМ!$D$39:$D$782,СВЦЭМ!$A$39:$A$782,$A161,СВЦЭМ!$B$39:$B$782,B$155)+'СЕТ СН'!$I$14+СВЦЭМ!$D$10+'СЕТ СН'!$I$6-'СЕТ СН'!$I$26</f>
        <v>2556.51593396</v>
      </c>
      <c r="C161" s="36">
        <f>SUMIFS(СВЦЭМ!$D$39:$D$782,СВЦЭМ!$A$39:$A$782,$A161,СВЦЭМ!$B$39:$B$782,C$155)+'СЕТ СН'!$I$14+СВЦЭМ!$D$10+'СЕТ СН'!$I$6-'СЕТ СН'!$I$26</f>
        <v>2570.36468504</v>
      </c>
      <c r="D161" s="36">
        <f>SUMIFS(СВЦЭМ!$D$39:$D$782,СВЦЭМ!$A$39:$A$782,$A161,СВЦЭМ!$B$39:$B$782,D$155)+'СЕТ СН'!$I$14+СВЦЭМ!$D$10+'СЕТ СН'!$I$6-'СЕТ СН'!$I$26</f>
        <v>2632.29895584</v>
      </c>
      <c r="E161" s="36">
        <f>SUMIFS(СВЦЭМ!$D$39:$D$782,СВЦЭМ!$A$39:$A$782,$A161,СВЦЭМ!$B$39:$B$782,E$155)+'СЕТ СН'!$I$14+СВЦЭМ!$D$10+'СЕТ СН'!$I$6-'СЕТ СН'!$I$26</f>
        <v>2677.2115268899997</v>
      </c>
      <c r="F161" s="36">
        <f>SUMIFS(СВЦЭМ!$D$39:$D$782,СВЦЭМ!$A$39:$A$782,$A161,СВЦЭМ!$B$39:$B$782,F$155)+'СЕТ СН'!$I$14+СВЦЭМ!$D$10+'СЕТ СН'!$I$6-'СЕТ СН'!$I$26</f>
        <v>2667.9271881100003</v>
      </c>
      <c r="G161" s="36">
        <f>SUMIFS(СВЦЭМ!$D$39:$D$782,СВЦЭМ!$A$39:$A$782,$A161,СВЦЭМ!$B$39:$B$782,G$155)+'СЕТ СН'!$I$14+СВЦЭМ!$D$10+'СЕТ СН'!$I$6-'СЕТ СН'!$I$26</f>
        <v>2650.8063623500002</v>
      </c>
      <c r="H161" s="36">
        <f>SUMIFS(СВЦЭМ!$D$39:$D$782,СВЦЭМ!$A$39:$A$782,$A161,СВЦЭМ!$B$39:$B$782,H$155)+'СЕТ СН'!$I$14+СВЦЭМ!$D$10+'СЕТ СН'!$I$6-'СЕТ СН'!$I$26</f>
        <v>2621.6116227699999</v>
      </c>
      <c r="I161" s="36">
        <f>SUMIFS(СВЦЭМ!$D$39:$D$782,СВЦЭМ!$A$39:$A$782,$A161,СВЦЭМ!$B$39:$B$782,I$155)+'СЕТ СН'!$I$14+СВЦЭМ!$D$10+'СЕТ СН'!$I$6-'СЕТ СН'!$I$26</f>
        <v>2577.6785358400002</v>
      </c>
      <c r="J161" s="36">
        <f>SUMIFS(СВЦЭМ!$D$39:$D$782,СВЦЭМ!$A$39:$A$782,$A161,СВЦЭМ!$B$39:$B$782,J$155)+'СЕТ СН'!$I$14+СВЦЭМ!$D$10+'СЕТ СН'!$I$6-'СЕТ СН'!$I$26</f>
        <v>2549.7177909800002</v>
      </c>
      <c r="K161" s="36">
        <f>SUMIFS(СВЦЭМ!$D$39:$D$782,СВЦЭМ!$A$39:$A$782,$A161,СВЦЭМ!$B$39:$B$782,K$155)+'СЕТ СН'!$I$14+СВЦЭМ!$D$10+'СЕТ СН'!$I$6-'СЕТ СН'!$I$26</f>
        <v>2554.85553368</v>
      </c>
      <c r="L161" s="36">
        <f>SUMIFS(СВЦЭМ!$D$39:$D$782,СВЦЭМ!$A$39:$A$782,$A161,СВЦЭМ!$B$39:$B$782,L$155)+'СЕТ СН'!$I$14+СВЦЭМ!$D$10+'СЕТ СН'!$I$6-'СЕТ СН'!$I$26</f>
        <v>2521.6897769900002</v>
      </c>
      <c r="M161" s="36">
        <f>SUMIFS(СВЦЭМ!$D$39:$D$782,СВЦЭМ!$A$39:$A$782,$A161,СВЦЭМ!$B$39:$B$782,M$155)+'СЕТ СН'!$I$14+СВЦЭМ!$D$10+'СЕТ СН'!$I$6-'СЕТ СН'!$I$26</f>
        <v>2526.4011766600001</v>
      </c>
      <c r="N161" s="36">
        <f>SUMIFS(СВЦЭМ!$D$39:$D$782,СВЦЭМ!$A$39:$A$782,$A161,СВЦЭМ!$B$39:$B$782,N$155)+'СЕТ СН'!$I$14+СВЦЭМ!$D$10+'СЕТ СН'!$I$6-'СЕТ СН'!$I$26</f>
        <v>2531.8133839100001</v>
      </c>
      <c r="O161" s="36">
        <f>SUMIFS(СВЦЭМ!$D$39:$D$782,СВЦЭМ!$A$39:$A$782,$A161,СВЦЭМ!$B$39:$B$782,O$155)+'СЕТ СН'!$I$14+СВЦЭМ!$D$10+'СЕТ СН'!$I$6-'СЕТ СН'!$I$26</f>
        <v>2538.4639553100001</v>
      </c>
      <c r="P161" s="36">
        <f>SUMIFS(СВЦЭМ!$D$39:$D$782,СВЦЭМ!$A$39:$A$782,$A161,СВЦЭМ!$B$39:$B$782,P$155)+'СЕТ СН'!$I$14+СВЦЭМ!$D$10+'СЕТ СН'!$I$6-'СЕТ СН'!$I$26</f>
        <v>2546.6495033700003</v>
      </c>
      <c r="Q161" s="36">
        <f>SUMIFS(СВЦЭМ!$D$39:$D$782,СВЦЭМ!$A$39:$A$782,$A161,СВЦЭМ!$B$39:$B$782,Q$155)+'СЕТ СН'!$I$14+СВЦЭМ!$D$10+'СЕТ СН'!$I$6-'СЕТ СН'!$I$26</f>
        <v>2561.3613380100001</v>
      </c>
      <c r="R161" s="36">
        <f>SUMIFS(СВЦЭМ!$D$39:$D$782,СВЦЭМ!$A$39:$A$782,$A161,СВЦЭМ!$B$39:$B$782,R$155)+'СЕТ СН'!$I$14+СВЦЭМ!$D$10+'СЕТ СН'!$I$6-'СЕТ СН'!$I$26</f>
        <v>2563.4181944000002</v>
      </c>
      <c r="S161" s="36">
        <f>SUMIFS(СВЦЭМ!$D$39:$D$782,СВЦЭМ!$A$39:$A$782,$A161,СВЦЭМ!$B$39:$B$782,S$155)+'СЕТ СН'!$I$14+СВЦЭМ!$D$10+'СЕТ СН'!$I$6-'СЕТ СН'!$I$26</f>
        <v>2548.9674271399999</v>
      </c>
      <c r="T161" s="36">
        <f>SUMIFS(СВЦЭМ!$D$39:$D$782,СВЦЭМ!$A$39:$A$782,$A161,СВЦЭМ!$B$39:$B$782,T$155)+'СЕТ СН'!$I$14+СВЦЭМ!$D$10+'СЕТ СН'!$I$6-'СЕТ СН'!$I$26</f>
        <v>2529.7127808800001</v>
      </c>
      <c r="U161" s="36">
        <f>SUMIFS(СВЦЭМ!$D$39:$D$782,СВЦЭМ!$A$39:$A$782,$A161,СВЦЭМ!$B$39:$B$782,U$155)+'СЕТ СН'!$I$14+СВЦЭМ!$D$10+'СЕТ СН'!$I$6-'СЕТ СН'!$I$26</f>
        <v>2524.3125855200001</v>
      </c>
      <c r="V161" s="36">
        <f>SUMIFS(СВЦЭМ!$D$39:$D$782,СВЦЭМ!$A$39:$A$782,$A161,СВЦЭМ!$B$39:$B$782,V$155)+'СЕТ СН'!$I$14+СВЦЭМ!$D$10+'СЕТ СН'!$I$6-'СЕТ СН'!$I$26</f>
        <v>2511.1459273099999</v>
      </c>
      <c r="W161" s="36">
        <f>SUMIFS(СВЦЭМ!$D$39:$D$782,СВЦЭМ!$A$39:$A$782,$A161,СВЦЭМ!$B$39:$B$782,W$155)+'СЕТ СН'!$I$14+СВЦЭМ!$D$10+'СЕТ СН'!$I$6-'СЕТ СН'!$I$26</f>
        <v>2485.8792798300001</v>
      </c>
      <c r="X161" s="36">
        <f>SUMIFS(СВЦЭМ!$D$39:$D$782,СВЦЭМ!$A$39:$A$782,$A161,СВЦЭМ!$B$39:$B$782,X$155)+'СЕТ СН'!$I$14+СВЦЭМ!$D$10+'СЕТ СН'!$I$6-'СЕТ СН'!$I$26</f>
        <v>2532.6929513200002</v>
      </c>
      <c r="Y161" s="36">
        <f>SUMIFS(СВЦЭМ!$D$39:$D$782,СВЦЭМ!$A$39:$A$782,$A161,СВЦЭМ!$B$39:$B$782,Y$155)+'СЕТ СН'!$I$14+СВЦЭМ!$D$10+'СЕТ СН'!$I$6-'СЕТ СН'!$I$26</f>
        <v>2552.6217667700002</v>
      </c>
    </row>
    <row r="162" spans="1:25" ht="15.75" x14ac:dyDescent="0.2">
      <c r="A162" s="35">
        <f t="shared" si="4"/>
        <v>45419</v>
      </c>
      <c r="B162" s="36">
        <f>SUMIFS(СВЦЭМ!$D$39:$D$782,СВЦЭМ!$A$39:$A$782,$A162,СВЦЭМ!$B$39:$B$782,B$155)+'СЕТ СН'!$I$14+СВЦЭМ!$D$10+'СЕТ СН'!$I$6-'СЕТ СН'!$I$26</f>
        <v>2564.81421942</v>
      </c>
      <c r="C162" s="36">
        <f>SUMIFS(СВЦЭМ!$D$39:$D$782,СВЦЭМ!$A$39:$A$782,$A162,СВЦЭМ!$B$39:$B$782,C$155)+'СЕТ СН'!$I$14+СВЦЭМ!$D$10+'СЕТ СН'!$I$6-'СЕТ СН'!$I$26</f>
        <v>2654.1147859900002</v>
      </c>
      <c r="D162" s="36">
        <f>SUMIFS(СВЦЭМ!$D$39:$D$782,СВЦЭМ!$A$39:$A$782,$A162,СВЦЭМ!$B$39:$B$782,D$155)+'СЕТ СН'!$I$14+СВЦЭМ!$D$10+'СЕТ СН'!$I$6-'СЕТ СН'!$I$26</f>
        <v>2761.46216336</v>
      </c>
      <c r="E162" s="36">
        <f>SUMIFS(СВЦЭМ!$D$39:$D$782,СВЦЭМ!$A$39:$A$782,$A162,СВЦЭМ!$B$39:$B$782,E$155)+'СЕТ СН'!$I$14+СВЦЭМ!$D$10+'СЕТ СН'!$I$6-'СЕТ СН'!$I$26</f>
        <v>2781.4611131700003</v>
      </c>
      <c r="F162" s="36">
        <f>SUMIFS(СВЦЭМ!$D$39:$D$782,СВЦЭМ!$A$39:$A$782,$A162,СВЦЭМ!$B$39:$B$782,F$155)+'СЕТ СН'!$I$14+СВЦЭМ!$D$10+'СЕТ СН'!$I$6-'СЕТ СН'!$I$26</f>
        <v>2799.6151606499998</v>
      </c>
      <c r="G162" s="36">
        <f>SUMIFS(СВЦЭМ!$D$39:$D$782,СВЦЭМ!$A$39:$A$782,$A162,СВЦЭМ!$B$39:$B$782,G$155)+'СЕТ СН'!$I$14+СВЦЭМ!$D$10+'СЕТ СН'!$I$6-'СЕТ СН'!$I$26</f>
        <v>2758.96834171</v>
      </c>
      <c r="H162" s="36">
        <f>SUMIFS(СВЦЭМ!$D$39:$D$782,СВЦЭМ!$A$39:$A$782,$A162,СВЦЭМ!$B$39:$B$782,H$155)+'СЕТ СН'!$I$14+СВЦЭМ!$D$10+'СЕТ СН'!$I$6-'СЕТ СН'!$I$26</f>
        <v>2693.3505406499999</v>
      </c>
      <c r="I162" s="36">
        <f>SUMIFS(СВЦЭМ!$D$39:$D$782,СВЦЭМ!$A$39:$A$782,$A162,СВЦЭМ!$B$39:$B$782,I$155)+'СЕТ СН'!$I$14+СВЦЭМ!$D$10+'СЕТ СН'!$I$6-'СЕТ СН'!$I$26</f>
        <v>2610.9893060700001</v>
      </c>
      <c r="J162" s="36">
        <f>SUMIFS(СВЦЭМ!$D$39:$D$782,СВЦЭМ!$A$39:$A$782,$A162,СВЦЭМ!$B$39:$B$782,J$155)+'СЕТ СН'!$I$14+СВЦЭМ!$D$10+'СЕТ СН'!$I$6-'СЕТ СН'!$I$26</f>
        <v>2552.4038561100001</v>
      </c>
      <c r="K162" s="36">
        <f>SUMIFS(СВЦЭМ!$D$39:$D$782,СВЦЭМ!$A$39:$A$782,$A162,СВЦЭМ!$B$39:$B$782,K$155)+'СЕТ СН'!$I$14+СВЦЭМ!$D$10+'СЕТ СН'!$I$6-'СЕТ СН'!$I$26</f>
        <v>2543.1142010399999</v>
      </c>
      <c r="L162" s="36">
        <f>SUMIFS(СВЦЭМ!$D$39:$D$782,СВЦЭМ!$A$39:$A$782,$A162,СВЦЭМ!$B$39:$B$782,L$155)+'СЕТ СН'!$I$14+СВЦЭМ!$D$10+'СЕТ СН'!$I$6-'СЕТ СН'!$I$26</f>
        <v>2501.25795995</v>
      </c>
      <c r="M162" s="36">
        <f>SUMIFS(СВЦЭМ!$D$39:$D$782,СВЦЭМ!$A$39:$A$782,$A162,СВЦЭМ!$B$39:$B$782,M$155)+'СЕТ СН'!$I$14+СВЦЭМ!$D$10+'СЕТ СН'!$I$6-'СЕТ СН'!$I$26</f>
        <v>2513.7056403799997</v>
      </c>
      <c r="N162" s="36">
        <f>SUMIFS(СВЦЭМ!$D$39:$D$782,СВЦЭМ!$A$39:$A$782,$A162,СВЦЭМ!$B$39:$B$782,N$155)+'СЕТ СН'!$I$14+СВЦЭМ!$D$10+'СЕТ СН'!$I$6-'СЕТ СН'!$I$26</f>
        <v>2505.3989074900001</v>
      </c>
      <c r="O162" s="36">
        <f>SUMIFS(СВЦЭМ!$D$39:$D$782,СВЦЭМ!$A$39:$A$782,$A162,СВЦЭМ!$B$39:$B$782,O$155)+'СЕТ СН'!$I$14+СВЦЭМ!$D$10+'СЕТ СН'!$I$6-'СЕТ СН'!$I$26</f>
        <v>2524.39310901</v>
      </c>
      <c r="P162" s="36">
        <f>SUMIFS(СВЦЭМ!$D$39:$D$782,СВЦЭМ!$A$39:$A$782,$A162,СВЦЭМ!$B$39:$B$782,P$155)+'СЕТ СН'!$I$14+СВЦЭМ!$D$10+'СЕТ СН'!$I$6-'СЕТ СН'!$I$26</f>
        <v>2539.6987453000002</v>
      </c>
      <c r="Q162" s="36">
        <f>SUMIFS(СВЦЭМ!$D$39:$D$782,СВЦЭМ!$A$39:$A$782,$A162,СВЦЭМ!$B$39:$B$782,Q$155)+'СЕТ СН'!$I$14+СВЦЭМ!$D$10+'СЕТ СН'!$I$6-'СЕТ СН'!$I$26</f>
        <v>2573.74641802</v>
      </c>
      <c r="R162" s="36">
        <f>SUMIFS(СВЦЭМ!$D$39:$D$782,СВЦЭМ!$A$39:$A$782,$A162,СВЦЭМ!$B$39:$B$782,R$155)+'СЕТ СН'!$I$14+СВЦЭМ!$D$10+'СЕТ СН'!$I$6-'СЕТ СН'!$I$26</f>
        <v>2584.4607691900001</v>
      </c>
      <c r="S162" s="36">
        <f>SUMIFS(СВЦЭМ!$D$39:$D$782,СВЦЭМ!$A$39:$A$782,$A162,СВЦЭМ!$B$39:$B$782,S$155)+'СЕТ СН'!$I$14+СВЦЭМ!$D$10+'СЕТ СН'!$I$6-'СЕТ СН'!$I$26</f>
        <v>2554.4324616100002</v>
      </c>
      <c r="T162" s="36">
        <f>SUMIFS(СВЦЭМ!$D$39:$D$782,СВЦЭМ!$A$39:$A$782,$A162,СВЦЭМ!$B$39:$B$782,T$155)+'СЕТ СН'!$I$14+СВЦЭМ!$D$10+'СЕТ СН'!$I$6-'СЕТ СН'!$I$26</f>
        <v>2521.8548537199999</v>
      </c>
      <c r="U162" s="36">
        <f>SUMIFS(СВЦЭМ!$D$39:$D$782,СВЦЭМ!$A$39:$A$782,$A162,СВЦЭМ!$B$39:$B$782,U$155)+'СЕТ СН'!$I$14+СВЦЭМ!$D$10+'СЕТ СН'!$I$6-'СЕТ СН'!$I$26</f>
        <v>2522.1527723999998</v>
      </c>
      <c r="V162" s="36">
        <f>SUMIFS(СВЦЭМ!$D$39:$D$782,СВЦЭМ!$A$39:$A$782,$A162,СВЦЭМ!$B$39:$B$782,V$155)+'СЕТ СН'!$I$14+СВЦЭМ!$D$10+'СЕТ СН'!$I$6-'СЕТ СН'!$I$26</f>
        <v>2495.7363325900001</v>
      </c>
      <c r="W162" s="36">
        <f>SUMIFS(СВЦЭМ!$D$39:$D$782,СВЦЭМ!$A$39:$A$782,$A162,СВЦЭМ!$B$39:$B$782,W$155)+'СЕТ СН'!$I$14+СВЦЭМ!$D$10+'СЕТ СН'!$I$6-'СЕТ СН'!$I$26</f>
        <v>2466.8536274400003</v>
      </c>
      <c r="X162" s="36">
        <f>SUMIFS(СВЦЭМ!$D$39:$D$782,СВЦЭМ!$A$39:$A$782,$A162,СВЦЭМ!$B$39:$B$782,X$155)+'СЕТ СН'!$I$14+СВЦЭМ!$D$10+'СЕТ СН'!$I$6-'СЕТ СН'!$I$26</f>
        <v>2506.8321703299998</v>
      </c>
      <c r="Y162" s="36">
        <f>SUMIFS(СВЦЭМ!$D$39:$D$782,СВЦЭМ!$A$39:$A$782,$A162,СВЦЭМ!$B$39:$B$782,Y$155)+'СЕТ СН'!$I$14+СВЦЭМ!$D$10+'СЕТ СН'!$I$6-'СЕТ СН'!$I$26</f>
        <v>2540.9113740399998</v>
      </c>
    </row>
    <row r="163" spans="1:25" ht="15.75" x14ac:dyDescent="0.2">
      <c r="A163" s="35">
        <f t="shared" si="4"/>
        <v>45420</v>
      </c>
      <c r="B163" s="36">
        <f>SUMIFS(СВЦЭМ!$D$39:$D$782,СВЦЭМ!$A$39:$A$782,$A163,СВЦЭМ!$B$39:$B$782,B$155)+'СЕТ СН'!$I$14+СВЦЭМ!$D$10+'СЕТ СН'!$I$6-'СЕТ СН'!$I$26</f>
        <v>2534.55092749</v>
      </c>
      <c r="C163" s="36">
        <f>SUMIFS(СВЦЭМ!$D$39:$D$782,СВЦЭМ!$A$39:$A$782,$A163,СВЦЭМ!$B$39:$B$782,C$155)+'СЕТ СН'!$I$14+СВЦЭМ!$D$10+'СЕТ СН'!$I$6-'СЕТ СН'!$I$26</f>
        <v>2590.1522742100001</v>
      </c>
      <c r="D163" s="36">
        <f>SUMIFS(СВЦЭМ!$D$39:$D$782,СВЦЭМ!$A$39:$A$782,$A163,СВЦЭМ!$B$39:$B$782,D$155)+'СЕТ СН'!$I$14+СВЦЭМ!$D$10+'СЕТ СН'!$I$6-'СЕТ СН'!$I$26</f>
        <v>2634.1309133700001</v>
      </c>
      <c r="E163" s="36">
        <f>SUMIFS(СВЦЭМ!$D$39:$D$782,СВЦЭМ!$A$39:$A$782,$A163,СВЦЭМ!$B$39:$B$782,E$155)+'СЕТ СН'!$I$14+СВЦЭМ!$D$10+'СЕТ СН'!$I$6-'СЕТ СН'!$I$26</f>
        <v>2660.1175767499999</v>
      </c>
      <c r="F163" s="36">
        <f>SUMIFS(СВЦЭМ!$D$39:$D$782,СВЦЭМ!$A$39:$A$782,$A163,СВЦЭМ!$B$39:$B$782,F$155)+'СЕТ СН'!$I$14+СВЦЭМ!$D$10+'СЕТ СН'!$I$6-'СЕТ СН'!$I$26</f>
        <v>2675.3219362500004</v>
      </c>
      <c r="G163" s="36">
        <f>SUMIFS(СВЦЭМ!$D$39:$D$782,СВЦЭМ!$A$39:$A$782,$A163,СВЦЭМ!$B$39:$B$782,G$155)+'СЕТ СН'!$I$14+СВЦЭМ!$D$10+'СЕТ СН'!$I$6-'СЕТ СН'!$I$26</f>
        <v>2647.6034123600002</v>
      </c>
      <c r="H163" s="36">
        <f>SUMIFS(СВЦЭМ!$D$39:$D$782,СВЦЭМ!$A$39:$A$782,$A163,СВЦЭМ!$B$39:$B$782,H$155)+'СЕТ СН'!$I$14+СВЦЭМ!$D$10+'СЕТ СН'!$I$6-'СЕТ СН'!$I$26</f>
        <v>2584.2683328800003</v>
      </c>
      <c r="I163" s="36">
        <f>SUMIFS(СВЦЭМ!$D$39:$D$782,СВЦЭМ!$A$39:$A$782,$A163,СВЦЭМ!$B$39:$B$782,I$155)+'СЕТ СН'!$I$14+СВЦЭМ!$D$10+'СЕТ СН'!$I$6-'СЕТ СН'!$I$26</f>
        <v>2500.1236963000001</v>
      </c>
      <c r="J163" s="36">
        <f>SUMIFS(СВЦЭМ!$D$39:$D$782,СВЦЭМ!$A$39:$A$782,$A163,СВЦЭМ!$B$39:$B$782,J$155)+'СЕТ СН'!$I$14+СВЦЭМ!$D$10+'СЕТ СН'!$I$6-'СЕТ СН'!$I$26</f>
        <v>2438.3951903400002</v>
      </c>
      <c r="K163" s="36">
        <f>SUMIFS(СВЦЭМ!$D$39:$D$782,СВЦЭМ!$A$39:$A$782,$A163,СВЦЭМ!$B$39:$B$782,K$155)+'СЕТ СН'!$I$14+СВЦЭМ!$D$10+'СЕТ СН'!$I$6-'СЕТ СН'!$I$26</f>
        <v>2426.2545813500001</v>
      </c>
      <c r="L163" s="36">
        <f>SUMIFS(СВЦЭМ!$D$39:$D$782,СВЦЭМ!$A$39:$A$782,$A163,СВЦЭМ!$B$39:$B$782,L$155)+'СЕТ СН'!$I$14+СВЦЭМ!$D$10+'СЕТ СН'!$I$6-'СЕТ СН'!$I$26</f>
        <v>2407.7997887299998</v>
      </c>
      <c r="M163" s="36">
        <f>SUMIFS(СВЦЭМ!$D$39:$D$782,СВЦЭМ!$A$39:$A$782,$A163,СВЦЭМ!$B$39:$B$782,M$155)+'СЕТ СН'!$I$14+СВЦЭМ!$D$10+'СЕТ СН'!$I$6-'СЕТ СН'!$I$26</f>
        <v>2405.6619883800004</v>
      </c>
      <c r="N163" s="36">
        <f>SUMIFS(СВЦЭМ!$D$39:$D$782,СВЦЭМ!$A$39:$A$782,$A163,СВЦЭМ!$B$39:$B$782,N$155)+'СЕТ СН'!$I$14+СВЦЭМ!$D$10+'СЕТ СН'!$I$6-'СЕТ СН'!$I$26</f>
        <v>2409.58442169</v>
      </c>
      <c r="O163" s="36">
        <f>SUMIFS(СВЦЭМ!$D$39:$D$782,СВЦЭМ!$A$39:$A$782,$A163,СВЦЭМ!$B$39:$B$782,O$155)+'СЕТ СН'!$I$14+СВЦЭМ!$D$10+'СЕТ СН'!$I$6-'СЕТ СН'!$I$26</f>
        <v>2433.8515397000001</v>
      </c>
      <c r="P163" s="36">
        <f>SUMIFS(СВЦЭМ!$D$39:$D$782,СВЦЭМ!$A$39:$A$782,$A163,СВЦЭМ!$B$39:$B$782,P$155)+'СЕТ СН'!$I$14+СВЦЭМ!$D$10+'СЕТ СН'!$I$6-'СЕТ СН'!$I$26</f>
        <v>2447.6263754700003</v>
      </c>
      <c r="Q163" s="36">
        <f>SUMIFS(СВЦЭМ!$D$39:$D$782,СВЦЭМ!$A$39:$A$782,$A163,СВЦЭМ!$B$39:$B$782,Q$155)+'СЕТ СН'!$I$14+СВЦЭМ!$D$10+'СЕТ СН'!$I$6-'СЕТ СН'!$I$26</f>
        <v>2471.8942625500003</v>
      </c>
      <c r="R163" s="36">
        <f>SUMIFS(СВЦЭМ!$D$39:$D$782,СВЦЭМ!$A$39:$A$782,$A163,СВЦЭМ!$B$39:$B$782,R$155)+'СЕТ СН'!$I$14+СВЦЭМ!$D$10+'СЕТ СН'!$I$6-'СЕТ СН'!$I$26</f>
        <v>2475.2072447</v>
      </c>
      <c r="S163" s="36">
        <f>SUMIFS(СВЦЭМ!$D$39:$D$782,СВЦЭМ!$A$39:$A$782,$A163,СВЦЭМ!$B$39:$B$782,S$155)+'СЕТ СН'!$I$14+СВЦЭМ!$D$10+'СЕТ СН'!$I$6-'СЕТ СН'!$I$26</f>
        <v>2464.71482268</v>
      </c>
      <c r="T163" s="36">
        <f>SUMIFS(СВЦЭМ!$D$39:$D$782,СВЦЭМ!$A$39:$A$782,$A163,СВЦЭМ!$B$39:$B$782,T$155)+'СЕТ СН'!$I$14+СВЦЭМ!$D$10+'СЕТ СН'!$I$6-'СЕТ СН'!$I$26</f>
        <v>2449.6530681599997</v>
      </c>
      <c r="U163" s="36">
        <f>SUMIFS(СВЦЭМ!$D$39:$D$782,СВЦЭМ!$A$39:$A$782,$A163,СВЦЭМ!$B$39:$B$782,U$155)+'СЕТ СН'!$I$14+СВЦЭМ!$D$10+'СЕТ СН'!$I$6-'СЕТ СН'!$I$26</f>
        <v>2435.10375204</v>
      </c>
      <c r="V163" s="36">
        <f>SUMIFS(СВЦЭМ!$D$39:$D$782,СВЦЭМ!$A$39:$A$782,$A163,СВЦЭМ!$B$39:$B$782,V$155)+'СЕТ СН'!$I$14+СВЦЭМ!$D$10+'СЕТ СН'!$I$6-'СЕТ СН'!$I$26</f>
        <v>2413.8758653599998</v>
      </c>
      <c r="W163" s="36">
        <f>SUMIFS(СВЦЭМ!$D$39:$D$782,СВЦЭМ!$A$39:$A$782,$A163,СВЦЭМ!$B$39:$B$782,W$155)+'СЕТ СН'!$I$14+СВЦЭМ!$D$10+'СЕТ СН'!$I$6-'СЕТ СН'!$I$26</f>
        <v>2385.04904872</v>
      </c>
      <c r="X163" s="36">
        <f>SUMIFS(СВЦЭМ!$D$39:$D$782,СВЦЭМ!$A$39:$A$782,$A163,СВЦЭМ!$B$39:$B$782,X$155)+'СЕТ СН'!$I$14+СВЦЭМ!$D$10+'СЕТ СН'!$I$6-'СЕТ СН'!$I$26</f>
        <v>2390.1440007000001</v>
      </c>
      <c r="Y163" s="36">
        <f>SUMIFS(СВЦЭМ!$D$39:$D$782,СВЦЭМ!$A$39:$A$782,$A163,СВЦЭМ!$B$39:$B$782,Y$155)+'СЕТ СН'!$I$14+СВЦЭМ!$D$10+'СЕТ СН'!$I$6-'СЕТ СН'!$I$26</f>
        <v>2412.5820079300001</v>
      </c>
    </row>
    <row r="164" spans="1:25" ht="15.75" x14ac:dyDescent="0.2">
      <c r="A164" s="35">
        <f t="shared" si="4"/>
        <v>45421</v>
      </c>
      <c r="B164" s="36">
        <f>SUMIFS(СВЦЭМ!$D$39:$D$782,СВЦЭМ!$A$39:$A$782,$A164,СВЦЭМ!$B$39:$B$782,B$155)+'СЕТ СН'!$I$14+СВЦЭМ!$D$10+'СЕТ СН'!$I$6-'СЕТ СН'!$I$26</f>
        <v>2574.0305829700001</v>
      </c>
      <c r="C164" s="36">
        <f>SUMIFS(СВЦЭМ!$D$39:$D$782,СВЦЭМ!$A$39:$A$782,$A164,СВЦЭМ!$B$39:$B$782,C$155)+'СЕТ СН'!$I$14+СВЦЭМ!$D$10+'СЕТ СН'!$I$6-'СЕТ СН'!$I$26</f>
        <v>2633.9599552500003</v>
      </c>
      <c r="D164" s="36">
        <f>SUMIFS(СВЦЭМ!$D$39:$D$782,СВЦЭМ!$A$39:$A$782,$A164,СВЦЭМ!$B$39:$B$782,D$155)+'СЕТ СН'!$I$14+СВЦЭМ!$D$10+'СЕТ СН'!$I$6-'СЕТ СН'!$I$26</f>
        <v>2677.91242758</v>
      </c>
      <c r="E164" s="36">
        <f>SUMIFS(СВЦЭМ!$D$39:$D$782,СВЦЭМ!$A$39:$A$782,$A164,СВЦЭМ!$B$39:$B$782,E$155)+'СЕТ СН'!$I$14+СВЦЭМ!$D$10+'СЕТ СН'!$I$6-'СЕТ СН'!$I$26</f>
        <v>2707.2120067300002</v>
      </c>
      <c r="F164" s="36">
        <f>SUMIFS(СВЦЭМ!$D$39:$D$782,СВЦЭМ!$A$39:$A$782,$A164,СВЦЭМ!$B$39:$B$782,F$155)+'СЕТ СН'!$I$14+СВЦЭМ!$D$10+'СЕТ СН'!$I$6-'СЕТ СН'!$I$26</f>
        <v>2707.27996007</v>
      </c>
      <c r="G164" s="36">
        <f>SUMIFS(СВЦЭМ!$D$39:$D$782,СВЦЭМ!$A$39:$A$782,$A164,СВЦЭМ!$B$39:$B$782,G$155)+'СЕТ СН'!$I$14+СВЦЭМ!$D$10+'СЕТ СН'!$I$6-'СЕТ СН'!$I$26</f>
        <v>2691.4360821600003</v>
      </c>
      <c r="H164" s="36">
        <f>SUMIFS(СВЦЭМ!$D$39:$D$782,СВЦЭМ!$A$39:$A$782,$A164,СВЦЭМ!$B$39:$B$782,H$155)+'СЕТ СН'!$I$14+СВЦЭМ!$D$10+'СЕТ СН'!$I$6-'СЕТ СН'!$I$26</f>
        <v>2690.3817458399999</v>
      </c>
      <c r="I164" s="36">
        <f>SUMIFS(СВЦЭМ!$D$39:$D$782,СВЦЭМ!$A$39:$A$782,$A164,СВЦЭМ!$B$39:$B$782,I$155)+'СЕТ СН'!$I$14+СВЦЭМ!$D$10+'СЕТ СН'!$I$6-'СЕТ СН'!$I$26</f>
        <v>2642.3978164</v>
      </c>
      <c r="J164" s="36">
        <f>SUMIFS(СВЦЭМ!$D$39:$D$782,СВЦЭМ!$A$39:$A$782,$A164,СВЦЭМ!$B$39:$B$782,J$155)+'СЕТ СН'!$I$14+СВЦЭМ!$D$10+'СЕТ СН'!$I$6-'СЕТ СН'!$I$26</f>
        <v>2563.0386725799999</v>
      </c>
      <c r="K164" s="36">
        <f>SUMIFS(СВЦЭМ!$D$39:$D$782,СВЦЭМ!$A$39:$A$782,$A164,СВЦЭМ!$B$39:$B$782,K$155)+'СЕТ СН'!$I$14+СВЦЭМ!$D$10+'СЕТ СН'!$I$6-'СЕТ СН'!$I$26</f>
        <v>2503.6348231800002</v>
      </c>
      <c r="L164" s="36">
        <f>SUMIFS(СВЦЭМ!$D$39:$D$782,СВЦЭМ!$A$39:$A$782,$A164,СВЦЭМ!$B$39:$B$782,L$155)+'СЕТ СН'!$I$14+СВЦЭМ!$D$10+'СЕТ СН'!$I$6-'СЕТ СН'!$I$26</f>
        <v>2452.9875174999997</v>
      </c>
      <c r="M164" s="36">
        <f>SUMIFS(СВЦЭМ!$D$39:$D$782,СВЦЭМ!$A$39:$A$782,$A164,СВЦЭМ!$B$39:$B$782,M$155)+'СЕТ СН'!$I$14+СВЦЭМ!$D$10+'СЕТ СН'!$I$6-'СЕТ СН'!$I$26</f>
        <v>2450.0193303599999</v>
      </c>
      <c r="N164" s="36">
        <f>SUMIFS(СВЦЭМ!$D$39:$D$782,СВЦЭМ!$A$39:$A$782,$A164,СВЦЭМ!$B$39:$B$782,N$155)+'СЕТ СН'!$I$14+СВЦЭМ!$D$10+'СЕТ СН'!$I$6-'СЕТ СН'!$I$26</f>
        <v>2489.9526887000002</v>
      </c>
      <c r="O164" s="36">
        <f>SUMIFS(СВЦЭМ!$D$39:$D$782,СВЦЭМ!$A$39:$A$782,$A164,СВЦЭМ!$B$39:$B$782,O$155)+'СЕТ СН'!$I$14+СВЦЭМ!$D$10+'СЕТ СН'!$I$6-'СЕТ СН'!$I$26</f>
        <v>2519.14973439</v>
      </c>
      <c r="P164" s="36">
        <f>SUMIFS(СВЦЭМ!$D$39:$D$782,СВЦЭМ!$A$39:$A$782,$A164,СВЦЭМ!$B$39:$B$782,P$155)+'СЕТ СН'!$I$14+СВЦЭМ!$D$10+'СЕТ СН'!$I$6-'СЕТ СН'!$I$26</f>
        <v>2496.1592462200001</v>
      </c>
      <c r="Q164" s="36">
        <f>SUMIFS(СВЦЭМ!$D$39:$D$782,СВЦЭМ!$A$39:$A$782,$A164,СВЦЭМ!$B$39:$B$782,Q$155)+'СЕТ СН'!$I$14+СВЦЭМ!$D$10+'СЕТ СН'!$I$6-'СЕТ СН'!$I$26</f>
        <v>2528.7482188000004</v>
      </c>
      <c r="R164" s="36">
        <f>SUMIFS(СВЦЭМ!$D$39:$D$782,СВЦЭМ!$A$39:$A$782,$A164,СВЦЭМ!$B$39:$B$782,R$155)+'СЕТ СН'!$I$14+СВЦЭМ!$D$10+'СЕТ СН'!$I$6-'СЕТ СН'!$I$26</f>
        <v>2531.4587994900003</v>
      </c>
      <c r="S164" s="36">
        <f>SUMIFS(СВЦЭМ!$D$39:$D$782,СВЦЭМ!$A$39:$A$782,$A164,СВЦЭМ!$B$39:$B$782,S$155)+'СЕТ СН'!$I$14+СВЦЭМ!$D$10+'СЕТ СН'!$I$6-'СЕТ СН'!$I$26</f>
        <v>2525.4884863300003</v>
      </c>
      <c r="T164" s="36">
        <f>SUMIFS(СВЦЭМ!$D$39:$D$782,СВЦЭМ!$A$39:$A$782,$A164,СВЦЭМ!$B$39:$B$782,T$155)+'СЕТ СН'!$I$14+СВЦЭМ!$D$10+'СЕТ СН'!$I$6-'СЕТ СН'!$I$26</f>
        <v>2490.1733471699999</v>
      </c>
      <c r="U164" s="36">
        <f>SUMIFS(СВЦЭМ!$D$39:$D$782,СВЦЭМ!$A$39:$A$782,$A164,СВЦЭМ!$B$39:$B$782,U$155)+'СЕТ СН'!$I$14+СВЦЭМ!$D$10+'СЕТ СН'!$I$6-'СЕТ СН'!$I$26</f>
        <v>2486.3006514500003</v>
      </c>
      <c r="V164" s="36">
        <f>SUMIFS(СВЦЭМ!$D$39:$D$782,СВЦЭМ!$A$39:$A$782,$A164,СВЦЭМ!$B$39:$B$782,V$155)+'СЕТ СН'!$I$14+СВЦЭМ!$D$10+'СЕТ СН'!$I$6-'СЕТ СН'!$I$26</f>
        <v>2440.0671996400001</v>
      </c>
      <c r="W164" s="36">
        <f>SUMIFS(СВЦЭМ!$D$39:$D$782,СВЦЭМ!$A$39:$A$782,$A164,СВЦЭМ!$B$39:$B$782,W$155)+'СЕТ СН'!$I$14+СВЦЭМ!$D$10+'СЕТ СН'!$I$6-'СЕТ СН'!$I$26</f>
        <v>2404.0838204700003</v>
      </c>
      <c r="X164" s="36">
        <f>SUMIFS(СВЦЭМ!$D$39:$D$782,СВЦЭМ!$A$39:$A$782,$A164,СВЦЭМ!$B$39:$B$782,X$155)+'СЕТ СН'!$I$14+СВЦЭМ!$D$10+'СЕТ СН'!$I$6-'СЕТ СН'!$I$26</f>
        <v>2447.7220606000001</v>
      </c>
      <c r="Y164" s="36">
        <f>SUMIFS(СВЦЭМ!$D$39:$D$782,СВЦЭМ!$A$39:$A$782,$A164,СВЦЭМ!$B$39:$B$782,Y$155)+'СЕТ СН'!$I$14+СВЦЭМ!$D$10+'СЕТ СН'!$I$6-'СЕТ СН'!$I$26</f>
        <v>2520.5808942900003</v>
      </c>
    </row>
    <row r="165" spans="1:25" ht="15.75" x14ac:dyDescent="0.2">
      <c r="A165" s="35">
        <f t="shared" si="4"/>
        <v>45422</v>
      </c>
      <c r="B165" s="36">
        <f>SUMIFS(СВЦЭМ!$D$39:$D$782,СВЦЭМ!$A$39:$A$782,$A165,СВЦЭМ!$B$39:$B$782,B$155)+'СЕТ СН'!$I$14+СВЦЭМ!$D$10+'СЕТ СН'!$I$6-'СЕТ СН'!$I$26</f>
        <v>2623.3698704799999</v>
      </c>
      <c r="C165" s="36">
        <f>SUMIFS(СВЦЭМ!$D$39:$D$782,СВЦЭМ!$A$39:$A$782,$A165,СВЦЭМ!$B$39:$B$782,C$155)+'СЕТ СН'!$I$14+СВЦЭМ!$D$10+'СЕТ СН'!$I$6-'СЕТ СН'!$I$26</f>
        <v>2678.8379536800003</v>
      </c>
      <c r="D165" s="36">
        <f>SUMIFS(СВЦЭМ!$D$39:$D$782,СВЦЭМ!$A$39:$A$782,$A165,СВЦЭМ!$B$39:$B$782,D$155)+'СЕТ СН'!$I$14+СВЦЭМ!$D$10+'СЕТ СН'!$I$6-'СЕТ СН'!$I$26</f>
        <v>2704.9952613300002</v>
      </c>
      <c r="E165" s="36">
        <f>SUMIFS(СВЦЭМ!$D$39:$D$782,СВЦЭМ!$A$39:$A$782,$A165,СВЦЭМ!$B$39:$B$782,E$155)+'СЕТ СН'!$I$14+СВЦЭМ!$D$10+'СЕТ СН'!$I$6-'СЕТ СН'!$I$26</f>
        <v>2734.29361247</v>
      </c>
      <c r="F165" s="36">
        <f>SUMIFS(СВЦЭМ!$D$39:$D$782,СВЦЭМ!$A$39:$A$782,$A165,СВЦЭМ!$B$39:$B$782,F$155)+'СЕТ СН'!$I$14+СВЦЭМ!$D$10+'СЕТ СН'!$I$6-'СЕТ СН'!$I$26</f>
        <v>2733.3972915499999</v>
      </c>
      <c r="G165" s="36">
        <f>SUMIFS(СВЦЭМ!$D$39:$D$782,СВЦЭМ!$A$39:$A$782,$A165,СВЦЭМ!$B$39:$B$782,G$155)+'СЕТ СН'!$I$14+СВЦЭМ!$D$10+'СЕТ СН'!$I$6-'СЕТ СН'!$I$26</f>
        <v>2735.7436448400003</v>
      </c>
      <c r="H165" s="36">
        <f>SUMIFS(СВЦЭМ!$D$39:$D$782,СВЦЭМ!$A$39:$A$782,$A165,СВЦЭМ!$B$39:$B$782,H$155)+'СЕТ СН'!$I$14+СВЦЭМ!$D$10+'СЕТ СН'!$I$6-'СЕТ СН'!$I$26</f>
        <v>2697.4374100200002</v>
      </c>
      <c r="I165" s="36">
        <f>SUMIFS(СВЦЭМ!$D$39:$D$782,СВЦЭМ!$A$39:$A$782,$A165,СВЦЭМ!$B$39:$B$782,I$155)+'СЕТ СН'!$I$14+СВЦЭМ!$D$10+'СЕТ СН'!$I$6-'СЕТ СН'!$I$26</f>
        <v>2652.6508257699998</v>
      </c>
      <c r="J165" s="36">
        <f>SUMIFS(СВЦЭМ!$D$39:$D$782,СВЦЭМ!$A$39:$A$782,$A165,СВЦЭМ!$B$39:$B$782,J$155)+'СЕТ СН'!$I$14+СВЦЭМ!$D$10+'СЕТ СН'!$I$6-'СЕТ СН'!$I$26</f>
        <v>2572.2931291200002</v>
      </c>
      <c r="K165" s="36">
        <f>SUMIFS(СВЦЭМ!$D$39:$D$782,СВЦЭМ!$A$39:$A$782,$A165,СВЦЭМ!$B$39:$B$782,K$155)+'СЕТ СН'!$I$14+СВЦЭМ!$D$10+'СЕТ СН'!$I$6-'СЕТ СН'!$I$26</f>
        <v>2510.7174057700004</v>
      </c>
      <c r="L165" s="36">
        <f>SUMIFS(СВЦЭМ!$D$39:$D$782,СВЦЭМ!$A$39:$A$782,$A165,СВЦЭМ!$B$39:$B$782,L$155)+'СЕТ СН'!$I$14+СВЦЭМ!$D$10+'СЕТ СН'!$I$6-'СЕТ СН'!$I$26</f>
        <v>2465.7948466899998</v>
      </c>
      <c r="M165" s="36">
        <f>SUMIFS(СВЦЭМ!$D$39:$D$782,СВЦЭМ!$A$39:$A$782,$A165,СВЦЭМ!$B$39:$B$782,M$155)+'СЕТ СН'!$I$14+СВЦЭМ!$D$10+'СЕТ СН'!$I$6-'СЕТ СН'!$I$26</f>
        <v>2467.0157622400002</v>
      </c>
      <c r="N165" s="36">
        <f>SUMIFS(СВЦЭМ!$D$39:$D$782,СВЦЭМ!$A$39:$A$782,$A165,СВЦЭМ!$B$39:$B$782,N$155)+'СЕТ СН'!$I$14+СВЦЭМ!$D$10+'СЕТ СН'!$I$6-'СЕТ СН'!$I$26</f>
        <v>2481.6595599399998</v>
      </c>
      <c r="O165" s="36">
        <f>SUMIFS(СВЦЭМ!$D$39:$D$782,СВЦЭМ!$A$39:$A$782,$A165,СВЦЭМ!$B$39:$B$782,O$155)+'СЕТ СН'!$I$14+СВЦЭМ!$D$10+'СЕТ СН'!$I$6-'СЕТ СН'!$I$26</f>
        <v>2492.5656882200001</v>
      </c>
      <c r="P165" s="36">
        <f>SUMIFS(СВЦЭМ!$D$39:$D$782,СВЦЭМ!$A$39:$A$782,$A165,СВЦЭМ!$B$39:$B$782,P$155)+'СЕТ СН'!$I$14+СВЦЭМ!$D$10+'СЕТ СН'!$I$6-'СЕТ СН'!$I$26</f>
        <v>2499.4169845900001</v>
      </c>
      <c r="Q165" s="36">
        <f>SUMIFS(СВЦЭМ!$D$39:$D$782,СВЦЭМ!$A$39:$A$782,$A165,СВЦЭМ!$B$39:$B$782,Q$155)+'СЕТ СН'!$I$14+СВЦЭМ!$D$10+'СЕТ СН'!$I$6-'СЕТ СН'!$I$26</f>
        <v>2530.68845053</v>
      </c>
      <c r="R165" s="36">
        <f>SUMIFS(СВЦЭМ!$D$39:$D$782,СВЦЭМ!$A$39:$A$782,$A165,СВЦЭМ!$B$39:$B$782,R$155)+'СЕТ СН'!$I$14+СВЦЭМ!$D$10+'СЕТ СН'!$I$6-'СЕТ СН'!$I$26</f>
        <v>2546.2068103900001</v>
      </c>
      <c r="S165" s="36">
        <f>SUMIFS(СВЦЭМ!$D$39:$D$782,СВЦЭМ!$A$39:$A$782,$A165,СВЦЭМ!$B$39:$B$782,S$155)+'СЕТ СН'!$I$14+СВЦЭМ!$D$10+'СЕТ СН'!$I$6-'СЕТ СН'!$I$26</f>
        <v>2541.6923154300002</v>
      </c>
      <c r="T165" s="36">
        <f>SUMIFS(СВЦЭМ!$D$39:$D$782,СВЦЭМ!$A$39:$A$782,$A165,СВЦЭМ!$B$39:$B$782,T$155)+'СЕТ СН'!$I$14+СВЦЭМ!$D$10+'СЕТ СН'!$I$6-'СЕТ СН'!$I$26</f>
        <v>2509.6743301500001</v>
      </c>
      <c r="U165" s="36">
        <f>SUMIFS(СВЦЭМ!$D$39:$D$782,СВЦЭМ!$A$39:$A$782,$A165,СВЦЭМ!$B$39:$B$782,U$155)+'СЕТ СН'!$I$14+СВЦЭМ!$D$10+'СЕТ СН'!$I$6-'СЕТ СН'!$I$26</f>
        <v>2489.8291522</v>
      </c>
      <c r="V165" s="36">
        <f>SUMIFS(СВЦЭМ!$D$39:$D$782,СВЦЭМ!$A$39:$A$782,$A165,СВЦЭМ!$B$39:$B$782,V$155)+'СЕТ СН'!$I$14+СВЦЭМ!$D$10+'СЕТ СН'!$I$6-'СЕТ СН'!$I$26</f>
        <v>2452.9425298900001</v>
      </c>
      <c r="W165" s="36">
        <f>SUMIFS(СВЦЭМ!$D$39:$D$782,СВЦЭМ!$A$39:$A$782,$A165,СВЦЭМ!$B$39:$B$782,W$155)+'СЕТ СН'!$I$14+СВЦЭМ!$D$10+'СЕТ СН'!$I$6-'СЕТ СН'!$I$26</f>
        <v>2446.1012309300004</v>
      </c>
      <c r="X165" s="36">
        <f>SUMIFS(СВЦЭМ!$D$39:$D$782,СВЦЭМ!$A$39:$A$782,$A165,СВЦЭМ!$B$39:$B$782,X$155)+'СЕТ СН'!$I$14+СВЦЭМ!$D$10+'СЕТ СН'!$I$6-'СЕТ СН'!$I$26</f>
        <v>2482.3633107000001</v>
      </c>
      <c r="Y165" s="36">
        <f>SUMIFS(СВЦЭМ!$D$39:$D$782,СВЦЭМ!$A$39:$A$782,$A165,СВЦЭМ!$B$39:$B$782,Y$155)+'СЕТ СН'!$I$14+СВЦЭМ!$D$10+'СЕТ СН'!$I$6-'СЕТ СН'!$I$26</f>
        <v>2536.7385667899998</v>
      </c>
    </row>
    <row r="166" spans="1:25" ht="15.75" x14ac:dyDescent="0.2">
      <c r="A166" s="35">
        <f t="shared" si="4"/>
        <v>45423</v>
      </c>
      <c r="B166" s="36">
        <f>SUMIFS(СВЦЭМ!$D$39:$D$782,СВЦЭМ!$A$39:$A$782,$A166,СВЦЭМ!$B$39:$B$782,B$155)+'СЕТ СН'!$I$14+СВЦЭМ!$D$10+'СЕТ СН'!$I$6-'СЕТ СН'!$I$26</f>
        <v>2584.23384162</v>
      </c>
      <c r="C166" s="36">
        <f>SUMIFS(СВЦЭМ!$D$39:$D$782,СВЦЭМ!$A$39:$A$782,$A166,СВЦЭМ!$B$39:$B$782,C$155)+'СЕТ СН'!$I$14+СВЦЭМ!$D$10+'СЕТ СН'!$I$6-'СЕТ СН'!$I$26</f>
        <v>2684.6719594400001</v>
      </c>
      <c r="D166" s="36">
        <f>SUMIFS(СВЦЭМ!$D$39:$D$782,СВЦЭМ!$A$39:$A$782,$A166,СВЦЭМ!$B$39:$B$782,D$155)+'СЕТ СН'!$I$14+СВЦЭМ!$D$10+'СЕТ СН'!$I$6-'СЕТ СН'!$I$26</f>
        <v>2712.5043317500003</v>
      </c>
      <c r="E166" s="36">
        <f>SUMIFS(СВЦЭМ!$D$39:$D$782,СВЦЭМ!$A$39:$A$782,$A166,СВЦЭМ!$B$39:$B$782,E$155)+'СЕТ СН'!$I$14+СВЦЭМ!$D$10+'СЕТ СН'!$I$6-'СЕТ СН'!$I$26</f>
        <v>2727.6067823499998</v>
      </c>
      <c r="F166" s="36">
        <f>SUMIFS(СВЦЭМ!$D$39:$D$782,СВЦЭМ!$A$39:$A$782,$A166,СВЦЭМ!$B$39:$B$782,F$155)+'СЕТ СН'!$I$14+СВЦЭМ!$D$10+'СЕТ СН'!$I$6-'СЕТ СН'!$I$26</f>
        <v>2742.4589117300002</v>
      </c>
      <c r="G166" s="36">
        <f>SUMIFS(СВЦЭМ!$D$39:$D$782,СВЦЭМ!$A$39:$A$782,$A166,СВЦЭМ!$B$39:$B$782,G$155)+'СЕТ СН'!$I$14+СВЦЭМ!$D$10+'СЕТ СН'!$I$6-'СЕТ СН'!$I$26</f>
        <v>2728.9135680999998</v>
      </c>
      <c r="H166" s="36">
        <f>SUMIFS(СВЦЭМ!$D$39:$D$782,СВЦЭМ!$A$39:$A$782,$A166,СВЦЭМ!$B$39:$B$782,H$155)+'СЕТ СН'!$I$14+СВЦЭМ!$D$10+'СЕТ СН'!$I$6-'СЕТ СН'!$I$26</f>
        <v>2693.42007539</v>
      </c>
      <c r="I166" s="36">
        <f>SUMIFS(СВЦЭМ!$D$39:$D$782,СВЦЭМ!$A$39:$A$782,$A166,СВЦЭМ!$B$39:$B$782,I$155)+'СЕТ СН'!$I$14+СВЦЭМ!$D$10+'СЕТ СН'!$I$6-'СЕТ СН'!$I$26</f>
        <v>2660.4224540599998</v>
      </c>
      <c r="J166" s="36">
        <f>SUMIFS(СВЦЭМ!$D$39:$D$782,СВЦЭМ!$A$39:$A$782,$A166,СВЦЭМ!$B$39:$B$782,J$155)+'СЕТ СН'!$I$14+СВЦЭМ!$D$10+'СЕТ СН'!$I$6-'СЕТ СН'!$I$26</f>
        <v>2579.0788918500002</v>
      </c>
      <c r="K166" s="36">
        <f>SUMIFS(СВЦЭМ!$D$39:$D$782,СВЦЭМ!$A$39:$A$782,$A166,СВЦЭМ!$B$39:$B$782,K$155)+'СЕТ СН'!$I$14+СВЦЭМ!$D$10+'СЕТ СН'!$I$6-'СЕТ СН'!$I$26</f>
        <v>2538.5529692500004</v>
      </c>
      <c r="L166" s="36">
        <f>SUMIFS(СВЦЭМ!$D$39:$D$782,СВЦЭМ!$A$39:$A$782,$A166,СВЦЭМ!$B$39:$B$782,L$155)+'СЕТ СН'!$I$14+СВЦЭМ!$D$10+'СЕТ СН'!$I$6-'СЕТ СН'!$I$26</f>
        <v>2504.5719812500001</v>
      </c>
      <c r="M166" s="36">
        <f>SUMIFS(СВЦЭМ!$D$39:$D$782,СВЦЭМ!$A$39:$A$782,$A166,СВЦЭМ!$B$39:$B$782,M$155)+'СЕТ СН'!$I$14+СВЦЭМ!$D$10+'СЕТ СН'!$I$6-'СЕТ СН'!$I$26</f>
        <v>2507.36978623</v>
      </c>
      <c r="N166" s="36">
        <f>SUMIFS(СВЦЭМ!$D$39:$D$782,СВЦЭМ!$A$39:$A$782,$A166,СВЦЭМ!$B$39:$B$782,N$155)+'СЕТ СН'!$I$14+СВЦЭМ!$D$10+'СЕТ СН'!$I$6-'СЕТ СН'!$I$26</f>
        <v>2520.2342727499999</v>
      </c>
      <c r="O166" s="36">
        <f>SUMIFS(СВЦЭМ!$D$39:$D$782,СВЦЭМ!$A$39:$A$782,$A166,СВЦЭМ!$B$39:$B$782,O$155)+'СЕТ СН'!$I$14+СВЦЭМ!$D$10+'СЕТ СН'!$I$6-'СЕТ СН'!$I$26</f>
        <v>2539.3397447899997</v>
      </c>
      <c r="P166" s="36">
        <f>SUMIFS(СВЦЭМ!$D$39:$D$782,СВЦЭМ!$A$39:$A$782,$A166,СВЦЭМ!$B$39:$B$782,P$155)+'СЕТ СН'!$I$14+СВЦЭМ!$D$10+'СЕТ СН'!$I$6-'СЕТ СН'!$I$26</f>
        <v>2555.3987855300002</v>
      </c>
      <c r="Q166" s="36">
        <f>SUMIFS(СВЦЭМ!$D$39:$D$782,СВЦЭМ!$A$39:$A$782,$A166,СВЦЭМ!$B$39:$B$782,Q$155)+'СЕТ СН'!$I$14+СВЦЭМ!$D$10+'СЕТ СН'!$I$6-'СЕТ СН'!$I$26</f>
        <v>2570.6614107599999</v>
      </c>
      <c r="R166" s="36">
        <f>SUMIFS(СВЦЭМ!$D$39:$D$782,СВЦЭМ!$A$39:$A$782,$A166,СВЦЭМ!$B$39:$B$782,R$155)+'СЕТ СН'!$I$14+СВЦЭМ!$D$10+'СЕТ СН'!$I$6-'СЕТ СН'!$I$26</f>
        <v>2576.1965123</v>
      </c>
      <c r="S166" s="36">
        <f>SUMIFS(СВЦЭМ!$D$39:$D$782,СВЦЭМ!$A$39:$A$782,$A166,СВЦЭМ!$B$39:$B$782,S$155)+'СЕТ СН'!$I$14+СВЦЭМ!$D$10+'СЕТ СН'!$I$6-'СЕТ СН'!$I$26</f>
        <v>2565.0520314800001</v>
      </c>
      <c r="T166" s="36">
        <f>SUMIFS(СВЦЭМ!$D$39:$D$782,СВЦЭМ!$A$39:$A$782,$A166,СВЦЭМ!$B$39:$B$782,T$155)+'СЕТ СН'!$I$14+СВЦЭМ!$D$10+'СЕТ СН'!$I$6-'СЕТ СН'!$I$26</f>
        <v>2550.8145334700002</v>
      </c>
      <c r="U166" s="36">
        <f>SUMIFS(СВЦЭМ!$D$39:$D$782,СВЦЭМ!$A$39:$A$782,$A166,СВЦЭМ!$B$39:$B$782,U$155)+'СЕТ СН'!$I$14+СВЦЭМ!$D$10+'СЕТ СН'!$I$6-'СЕТ СН'!$I$26</f>
        <v>2540.8215606700001</v>
      </c>
      <c r="V166" s="36">
        <f>SUMIFS(СВЦЭМ!$D$39:$D$782,СВЦЭМ!$A$39:$A$782,$A166,СВЦЭМ!$B$39:$B$782,V$155)+'СЕТ СН'!$I$14+СВЦЭМ!$D$10+'СЕТ СН'!$I$6-'СЕТ СН'!$I$26</f>
        <v>2506.0978205400002</v>
      </c>
      <c r="W166" s="36">
        <f>SUMIFS(СВЦЭМ!$D$39:$D$782,СВЦЭМ!$A$39:$A$782,$A166,СВЦЭМ!$B$39:$B$782,W$155)+'СЕТ СН'!$I$14+СВЦЭМ!$D$10+'СЕТ СН'!$I$6-'СЕТ СН'!$I$26</f>
        <v>2489.2777197699997</v>
      </c>
      <c r="X166" s="36">
        <f>SUMIFS(СВЦЭМ!$D$39:$D$782,СВЦЭМ!$A$39:$A$782,$A166,СВЦЭМ!$B$39:$B$782,X$155)+'СЕТ СН'!$I$14+СВЦЭМ!$D$10+'СЕТ СН'!$I$6-'СЕТ СН'!$I$26</f>
        <v>2516.3676700999999</v>
      </c>
      <c r="Y166" s="36">
        <f>SUMIFS(СВЦЭМ!$D$39:$D$782,СВЦЭМ!$A$39:$A$782,$A166,СВЦЭМ!$B$39:$B$782,Y$155)+'СЕТ СН'!$I$14+СВЦЭМ!$D$10+'СЕТ СН'!$I$6-'СЕТ СН'!$I$26</f>
        <v>2573.4195653300003</v>
      </c>
    </row>
    <row r="167" spans="1:25" ht="15.75" x14ac:dyDescent="0.2">
      <c r="A167" s="35">
        <f t="shared" si="4"/>
        <v>45424</v>
      </c>
      <c r="B167" s="36">
        <f>SUMIFS(СВЦЭМ!$D$39:$D$782,СВЦЭМ!$A$39:$A$782,$A167,СВЦЭМ!$B$39:$B$782,B$155)+'СЕТ СН'!$I$14+СВЦЭМ!$D$10+'СЕТ СН'!$I$6-'СЕТ СН'!$I$26</f>
        <v>2658.7316262700001</v>
      </c>
      <c r="C167" s="36">
        <f>SUMIFS(СВЦЭМ!$D$39:$D$782,СВЦЭМ!$A$39:$A$782,$A167,СВЦЭМ!$B$39:$B$782,C$155)+'СЕТ СН'!$I$14+СВЦЭМ!$D$10+'СЕТ СН'!$I$6-'СЕТ СН'!$I$26</f>
        <v>2704.4455713899997</v>
      </c>
      <c r="D167" s="36">
        <f>SUMIFS(СВЦЭМ!$D$39:$D$782,СВЦЭМ!$A$39:$A$782,$A167,СВЦЭМ!$B$39:$B$782,D$155)+'СЕТ СН'!$I$14+СВЦЭМ!$D$10+'СЕТ СН'!$I$6-'СЕТ СН'!$I$26</f>
        <v>2733.7691352299998</v>
      </c>
      <c r="E167" s="36">
        <f>SUMIFS(СВЦЭМ!$D$39:$D$782,СВЦЭМ!$A$39:$A$782,$A167,СВЦЭМ!$B$39:$B$782,E$155)+'СЕТ СН'!$I$14+СВЦЭМ!$D$10+'СЕТ СН'!$I$6-'СЕТ СН'!$I$26</f>
        <v>2757.65605409</v>
      </c>
      <c r="F167" s="36">
        <f>SUMIFS(СВЦЭМ!$D$39:$D$782,СВЦЭМ!$A$39:$A$782,$A167,СВЦЭМ!$B$39:$B$782,F$155)+'СЕТ СН'!$I$14+СВЦЭМ!$D$10+'СЕТ СН'!$I$6-'СЕТ СН'!$I$26</f>
        <v>2770.57692881</v>
      </c>
      <c r="G167" s="36">
        <f>SUMIFS(СВЦЭМ!$D$39:$D$782,СВЦЭМ!$A$39:$A$782,$A167,СВЦЭМ!$B$39:$B$782,G$155)+'СЕТ СН'!$I$14+СВЦЭМ!$D$10+'СЕТ СН'!$I$6-'СЕТ СН'!$I$26</f>
        <v>2750.9964291699998</v>
      </c>
      <c r="H167" s="36">
        <f>SUMIFS(СВЦЭМ!$D$39:$D$782,СВЦЭМ!$A$39:$A$782,$A167,СВЦЭМ!$B$39:$B$782,H$155)+'СЕТ СН'!$I$14+СВЦЭМ!$D$10+'СЕТ СН'!$I$6-'СЕТ СН'!$I$26</f>
        <v>2726.6316659100003</v>
      </c>
      <c r="I167" s="36">
        <f>SUMIFS(СВЦЭМ!$D$39:$D$782,СВЦЭМ!$A$39:$A$782,$A167,СВЦЭМ!$B$39:$B$782,I$155)+'СЕТ СН'!$I$14+СВЦЭМ!$D$10+'СЕТ СН'!$I$6-'СЕТ СН'!$I$26</f>
        <v>2691.9166215599998</v>
      </c>
      <c r="J167" s="36">
        <f>SUMIFS(СВЦЭМ!$D$39:$D$782,СВЦЭМ!$A$39:$A$782,$A167,СВЦЭМ!$B$39:$B$782,J$155)+'СЕТ СН'!$I$14+СВЦЭМ!$D$10+'СЕТ СН'!$I$6-'СЕТ СН'!$I$26</f>
        <v>2605.53978719</v>
      </c>
      <c r="K167" s="36">
        <f>SUMIFS(СВЦЭМ!$D$39:$D$782,СВЦЭМ!$A$39:$A$782,$A167,СВЦЭМ!$B$39:$B$782,K$155)+'СЕТ СН'!$I$14+СВЦЭМ!$D$10+'СЕТ СН'!$I$6-'СЕТ СН'!$I$26</f>
        <v>2524.4211900099999</v>
      </c>
      <c r="L167" s="36">
        <f>SUMIFS(СВЦЭМ!$D$39:$D$782,СВЦЭМ!$A$39:$A$782,$A167,СВЦЭМ!$B$39:$B$782,L$155)+'СЕТ СН'!$I$14+СВЦЭМ!$D$10+'СЕТ СН'!$I$6-'СЕТ СН'!$I$26</f>
        <v>2504.1563130700001</v>
      </c>
      <c r="M167" s="36">
        <f>SUMIFS(СВЦЭМ!$D$39:$D$782,СВЦЭМ!$A$39:$A$782,$A167,СВЦЭМ!$B$39:$B$782,M$155)+'СЕТ СН'!$I$14+СВЦЭМ!$D$10+'СЕТ СН'!$I$6-'СЕТ СН'!$I$26</f>
        <v>2498.6497855799998</v>
      </c>
      <c r="N167" s="36">
        <f>SUMIFS(СВЦЭМ!$D$39:$D$782,СВЦЭМ!$A$39:$A$782,$A167,СВЦЭМ!$B$39:$B$782,N$155)+'СЕТ СН'!$I$14+СВЦЭМ!$D$10+'СЕТ СН'!$I$6-'СЕТ СН'!$I$26</f>
        <v>2512.5139995999998</v>
      </c>
      <c r="O167" s="36">
        <f>SUMIFS(СВЦЭМ!$D$39:$D$782,СВЦЭМ!$A$39:$A$782,$A167,СВЦЭМ!$B$39:$B$782,O$155)+'СЕТ СН'!$I$14+СВЦЭМ!$D$10+'СЕТ СН'!$I$6-'СЕТ СН'!$I$26</f>
        <v>2540.75875365</v>
      </c>
      <c r="P167" s="36">
        <f>SUMIFS(СВЦЭМ!$D$39:$D$782,СВЦЭМ!$A$39:$A$782,$A167,СВЦЭМ!$B$39:$B$782,P$155)+'СЕТ СН'!$I$14+СВЦЭМ!$D$10+'СЕТ СН'!$I$6-'СЕТ СН'!$I$26</f>
        <v>2555.4432830300002</v>
      </c>
      <c r="Q167" s="36">
        <f>SUMIFS(СВЦЭМ!$D$39:$D$782,СВЦЭМ!$A$39:$A$782,$A167,СВЦЭМ!$B$39:$B$782,Q$155)+'СЕТ СН'!$I$14+СВЦЭМ!$D$10+'СЕТ СН'!$I$6-'СЕТ СН'!$I$26</f>
        <v>2579.0295170600002</v>
      </c>
      <c r="R167" s="36">
        <f>SUMIFS(СВЦЭМ!$D$39:$D$782,СВЦЭМ!$A$39:$A$782,$A167,СВЦЭМ!$B$39:$B$782,R$155)+'СЕТ СН'!$I$14+СВЦЭМ!$D$10+'СЕТ СН'!$I$6-'СЕТ СН'!$I$26</f>
        <v>2594.8127762900003</v>
      </c>
      <c r="S167" s="36">
        <f>SUMIFS(СВЦЭМ!$D$39:$D$782,СВЦЭМ!$A$39:$A$782,$A167,СВЦЭМ!$B$39:$B$782,S$155)+'СЕТ СН'!$I$14+СВЦЭМ!$D$10+'СЕТ СН'!$I$6-'СЕТ СН'!$I$26</f>
        <v>2581.2514672400002</v>
      </c>
      <c r="T167" s="36">
        <f>SUMIFS(СВЦЭМ!$D$39:$D$782,СВЦЭМ!$A$39:$A$782,$A167,СВЦЭМ!$B$39:$B$782,T$155)+'СЕТ СН'!$I$14+СВЦЭМ!$D$10+'СЕТ СН'!$I$6-'СЕТ СН'!$I$26</f>
        <v>2539.2383266699999</v>
      </c>
      <c r="U167" s="36">
        <f>SUMIFS(СВЦЭМ!$D$39:$D$782,СВЦЭМ!$A$39:$A$782,$A167,СВЦЭМ!$B$39:$B$782,U$155)+'СЕТ СН'!$I$14+СВЦЭМ!$D$10+'СЕТ СН'!$I$6-'СЕТ СН'!$I$26</f>
        <v>2472.91018747</v>
      </c>
      <c r="V167" s="36">
        <f>SUMIFS(СВЦЭМ!$D$39:$D$782,СВЦЭМ!$A$39:$A$782,$A167,СВЦЭМ!$B$39:$B$782,V$155)+'СЕТ СН'!$I$14+СВЦЭМ!$D$10+'СЕТ СН'!$I$6-'СЕТ СН'!$I$26</f>
        <v>2432.65741927</v>
      </c>
      <c r="W167" s="36">
        <f>SUMIFS(СВЦЭМ!$D$39:$D$782,СВЦЭМ!$A$39:$A$782,$A167,СВЦЭМ!$B$39:$B$782,W$155)+'СЕТ СН'!$I$14+СВЦЭМ!$D$10+'СЕТ СН'!$I$6-'СЕТ СН'!$I$26</f>
        <v>2406.5161935800002</v>
      </c>
      <c r="X167" s="36">
        <f>SUMIFS(СВЦЭМ!$D$39:$D$782,СВЦЭМ!$A$39:$A$782,$A167,СВЦЭМ!$B$39:$B$782,X$155)+'СЕТ СН'!$I$14+СВЦЭМ!$D$10+'СЕТ СН'!$I$6-'СЕТ СН'!$I$26</f>
        <v>2449.2040629000003</v>
      </c>
      <c r="Y167" s="36">
        <f>SUMIFS(СВЦЭМ!$D$39:$D$782,СВЦЭМ!$A$39:$A$782,$A167,СВЦЭМ!$B$39:$B$782,Y$155)+'СЕТ СН'!$I$14+СВЦЭМ!$D$10+'СЕТ СН'!$I$6-'СЕТ СН'!$I$26</f>
        <v>2497.4756017199998</v>
      </c>
    </row>
    <row r="168" spans="1:25" ht="15.75" x14ac:dyDescent="0.2">
      <c r="A168" s="35">
        <f t="shared" si="4"/>
        <v>45425</v>
      </c>
      <c r="B168" s="36">
        <f>SUMIFS(СВЦЭМ!$D$39:$D$782,СВЦЭМ!$A$39:$A$782,$A168,СВЦЭМ!$B$39:$B$782,B$155)+'СЕТ СН'!$I$14+СВЦЭМ!$D$10+'СЕТ СН'!$I$6-'СЕТ СН'!$I$26</f>
        <v>2551.5156405899997</v>
      </c>
      <c r="C168" s="36">
        <f>SUMIFS(СВЦЭМ!$D$39:$D$782,СВЦЭМ!$A$39:$A$782,$A168,СВЦЭМ!$B$39:$B$782,C$155)+'СЕТ СН'!$I$14+СВЦЭМ!$D$10+'СЕТ СН'!$I$6-'СЕТ СН'!$I$26</f>
        <v>2628.1740311100002</v>
      </c>
      <c r="D168" s="36">
        <f>SUMIFS(СВЦЭМ!$D$39:$D$782,СВЦЭМ!$A$39:$A$782,$A168,СВЦЭМ!$B$39:$B$782,D$155)+'СЕТ СН'!$I$14+СВЦЭМ!$D$10+'СЕТ СН'!$I$6-'СЕТ СН'!$I$26</f>
        <v>2682.1210204700001</v>
      </c>
      <c r="E168" s="36">
        <f>SUMIFS(СВЦЭМ!$D$39:$D$782,СВЦЭМ!$A$39:$A$782,$A168,СВЦЭМ!$B$39:$B$782,E$155)+'СЕТ СН'!$I$14+СВЦЭМ!$D$10+'СЕТ СН'!$I$6-'СЕТ СН'!$I$26</f>
        <v>2748.9974183200002</v>
      </c>
      <c r="F168" s="36">
        <f>SUMIFS(СВЦЭМ!$D$39:$D$782,СВЦЭМ!$A$39:$A$782,$A168,СВЦЭМ!$B$39:$B$782,F$155)+'СЕТ СН'!$I$14+СВЦЭМ!$D$10+'СЕТ СН'!$I$6-'СЕТ СН'!$I$26</f>
        <v>2759.5405325299998</v>
      </c>
      <c r="G168" s="36">
        <f>SUMIFS(СВЦЭМ!$D$39:$D$782,СВЦЭМ!$A$39:$A$782,$A168,СВЦЭМ!$B$39:$B$782,G$155)+'СЕТ СН'!$I$14+СВЦЭМ!$D$10+'СЕТ СН'!$I$6-'СЕТ СН'!$I$26</f>
        <v>2733.25345926</v>
      </c>
      <c r="H168" s="36">
        <f>SUMIFS(СВЦЭМ!$D$39:$D$782,СВЦЭМ!$A$39:$A$782,$A168,СВЦЭМ!$B$39:$B$782,H$155)+'СЕТ СН'!$I$14+СВЦЭМ!$D$10+'СЕТ СН'!$I$6-'СЕТ СН'!$I$26</f>
        <v>2682.2398223499999</v>
      </c>
      <c r="I168" s="36">
        <f>SUMIFS(СВЦЭМ!$D$39:$D$782,СВЦЭМ!$A$39:$A$782,$A168,СВЦЭМ!$B$39:$B$782,I$155)+'СЕТ СН'!$I$14+СВЦЭМ!$D$10+'СЕТ СН'!$I$6-'СЕТ СН'!$I$26</f>
        <v>2587.5153703400001</v>
      </c>
      <c r="J168" s="36">
        <f>SUMIFS(СВЦЭМ!$D$39:$D$782,СВЦЭМ!$A$39:$A$782,$A168,СВЦЭМ!$B$39:$B$782,J$155)+'СЕТ СН'!$I$14+СВЦЭМ!$D$10+'СЕТ СН'!$I$6-'СЕТ СН'!$I$26</f>
        <v>2556.39557264</v>
      </c>
      <c r="K168" s="36">
        <f>SUMIFS(СВЦЭМ!$D$39:$D$782,СВЦЭМ!$A$39:$A$782,$A168,СВЦЭМ!$B$39:$B$782,K$155)+'СЕТ СН'!$I$14+СВЦЭМ!$D$10+'СЕТ СН'!$I$6-'СЕТ СН'!$I$26</f>
        <v>2535.3551176600004</v>
      </c>
      <c r="L168" s="36">
        <f>SUMIFS(СВЦЭМ!$D$39:$D$782,СВЦЭМ!$A$39:$A$782,$A168,СВЦЭМ!$B$39:$B$782,L$155)+'СЕТ СН'!$I$14+СВЦЭМ!$D$10+'СЕТ СН'!$I$6-'СЕТ СН'!$I$26</f>
        <v>2504.9768077899998</v>
      </c>
      <c r="M168" s="36">
        <f>SUMIFS(СВЦЭМ!$D$39:$D$782,СВЦЭМ!$A$39:$A$782,$A168,СВЦЭМ!$B$39:$B$782,M$155)+'СЕТ СН'!$I$14+СВЦЭМ!$D$10+'СЕТ СН'!$I$6-'СЕТ СН'!$I$26</f>
        <v>2522.44866757</v>
      </c>
      <c r="N168" s="36">
        <f>SUMIFS(СВЦЭМ!$D$39:$D$782,СВЦЭМ!$A$39:$A$782,$A168,СВЦЭМ!$B$39:$B$782,N$155)+'СЕТ СН'!$I$14+СВЦЭМ!$D$10+'СЕТ СН'!$I$6-'СЕТ СН'!$I$26</f>
        <v>2550.1552892500004</v>
      </c>
      <c r="O168" s="36">
        <f>SUMIFS(СВЦЭМ!$D$39:$D$782,СВЦЭМ!$A$39:$A$782,$A168,СВЦЭМ!$B$39:$B$782,O$155)+'СЕТ СН'!$I$14+СВЦЭМ!$D$10+'СЕТ СН'!$I$6-'СЕТ СН'!$I$26</f>
        <v>2556.14393703</v>
      </c>
      <c r="P168" s="36">
        <f>SUMIFS(СВЦЭМ!$D$39:$D$782,СВЦЭМ!$A$39:$A$782,$A168,СВЦЭМ!$B$39:$B$782,P$155)+'СЕТ СН'!$I$14+СВЦЭМ!$D$10+'СЕТ СН'!$I$6-'СЕТ СН'!$I$26</f>
        <v>2561.1146496599999</v>
      </c>
      <c r="Q168" s="36">
        <f>SUMIFS(СВЦЭМ!$D$39:$D$782,СВЦЭМ!$A$39:$A$782,$A168,СВЦЭМ!$B$39:$B$782,Q$155)+'СЕТ СН'!$I$14+СВЦЭМ!$D$10+'СЕТ СН'!$I$6-'СЕТ СН'!$I$26</f>
        <v>2589.1435334400003</v>
      </c>
      <c r="R168" s="36">
        <f>SUMIFS(СВЦЭМ!$D$39:$D$782,СВЦЭМ!$A$39:$A$782,$A168,СВЦЭМ!$B$39:$B$782,R$155)+'СЕТ СН'!$I$14+СВЦЭМ!$D$10+'СЕТ СН'!$I$6-'СЕТ СН'!$I$26</f>
        <v>2602.55832126</v>
      </c>
      <c r="S168" s="36">
        <f>SUMIFS(СВЦЭМ!$D$39:$D$782,СВЦЭМ!$A$39:$A$782,$A168,СВЦЭМ!$B$39:$B$782,S$155)+'СЕТ СН'!$I$14+СВЦЭМ!$D$10+'СЕТ СН'!$I$6-'СЕТ СН'!$I$26</f>
        <v>2593.5114358999999</v>
      </c>
      <c r="T168" s="36">
        <f>SUMIFS(СВЦЭМ!$D$39:$D$782,СВЦЭМ!$A$39:$A$782,$A168,СВЦЭМ!$B$39:$B$782,T$155)+'СЕТ СН'!$I$14+СВЦЭМ!$D$10+'СЕТ СН'!$I$6-'СЕТ СН'!$I$26</f>
        <v>2558.5391099400003</v>
      </c>
      <c r="U168" s="36">
        <f>SUMIFS(СВЦЭМ!$D$39:$D$782,СВЦЭМ!$A$39:$A$782,$A168,СВЦЭМ!$B$39:$B$782,U$155)+'СЕТ СН'!$I$14+СВЦЭМ!$D$10+'СЕТ СН'!$I$6-'СЕТ СН'!$I$26</f>
        <v>2550.4979973</v>
      </c>
      <c r="V168" s="36">
        <f>SUMIFS(СВЦЭМ!$D$39:$D$782,СВЦЭМ!$A$39:$A$782,$A168,СВЦЭМ!$B$39:$B$782,V$155)+'СЕТ СН'!$I$14+СВЦЭМ!$D$10+'СЕТ СН'!$I$6-'СЕТ СН'!$I$26</f>
        <v>2513.7178115900001</v>
      </c>
      <c r="W168" s="36">
        <f>SUMIFS(СВЦЭМ!$D$39:$D$782,СВЦЭМ!$A$39:$A$782,$A168,СВЦЭМ!$B$39:$B$782,W$155)+'СЕТ СН'!$I$14+СВЦЭМ!$D$10+'СЕТ СН'!$I$6-'СЕТ СН'!$I$26</f>
        <v>2491.7132506600001</v>
      </c>
      <c r="X168" s="36">
        <f>SUMIFS(СВЦЭМ!$D$39:$D$782,СВЦЭМ!$A$39:$A$782,$A168,СВЦЭМ!$B$39:$B$782,X$155)+'СЕТ СН'!$I$14+СВЦЭМ!$D$10+'СЕТ СН'!$I$6-'СЕТ СН'!$I$26</f>
        <v>2530.3599764400001</v>
      </c>
      <c r="Y168" s="36">
        <f>SUMIFS(СВЦЭМ!$D$39:$D$782,СВЦЭМ!$A$39:$A$782,$A168,СВЦЭМ!$B$39:$B$782,Y$155)+'СЕТ СН'!$I$14+СВЦЭМ!$D$10+'СЕТ СН'!$I$6-'СЕТ СН'!$I$26</f>
        <v>2559.1858140300001</v>
      </c>
    </row>
    <row r="169" spans="1:25" ht="15.75" x14ac:dyDescent="0.2">
      <c r="A169" s="35">
        <f t="shared" si="4"/>
        <v>45426</v>
      </c>
      <c r="B169" s="36">
        <f>SUMIFS(СВЦЭМ!$D$39:$D$782,СВЦЭМ!$A$39:$A$782,$A169,СВЦЭМ!$B$39:$B$782,B$155)+'СЕТ СН'!$I$14+СВЦЭМ!$D$10+'СЕТ СН'!$I$6-'СЕТ СН'!$I$26</f>
        <v>2660.3674904899999</v>
      </c>
      <c r="C169" s="36">
        <f>SUMIFS(СВЦЭМ!$D$39:$D$782,СВЦЭМ!$A$39:$A$782,$A169,СВЦЭМ!$B$39:$B$782,C$155)+'СЕТ СН'!$I$14+СВЦЭМ!$D$10+'СЕТ СН'!$I$6-'СЕТ СН'!$I$26</f>
        <v>2713.9337622600001</v>
      </c>
      <c r="D169" s="36">
        <f>SUMIFS(СВЦЭМ!$D$39:$D$782,СВЦЭМ!$A$39:$A$782,$A169,СВЦЭМ!$B$39:$B$782,D$155)+'СЕТ СН'!$I$14+СВЦЭМ!$D$10+'СЕТ СН'!$I$6-'СЕТ СН'!$I$26</f>
        <v>2717.02154544</v>
      </c>
      <c r="E169" s="36">
        <f>SUMIFS(СВЦЭМ!$D$39:$D$782,СВЦЭМ!$A$39:$A$782,$A169,СВЦЭМ!$B$39:$B$782,E$155)+'СЕТ СН'!$I$14+СВЦЭМ!$D$10+'СЕТ СН'!$I$6-'СЕТ СН'!$I$26</f>
        <v>2767.8582285900002</v>
      </c>
      <c r="F169" s="36">
        <f>SUMIFS(СВЦЭМ!$D$39:$D$782,СВЦЭМ!$A$39:$A$782,$A169,СВЦЭМ!$B$39:$B$782,F$155)+'СЕТ СН'!$I$14+СВЦЭМ!$D$10+'СЕТ СН'!$I$6-'СЕТ СН'!$I$26</f>
        <v>2771.95012718</v>
      </c>
      <c r="G169" s="36">
        <f>SUMIFS(СВЦЭМ!$D$39:$D$782,СВЦЭМ!$A$39:$A$782,$A169,СВЦЭМ!$B$39:$B$782,G$155)+'СЕТ СН'!$I$14+СВЦЭМ!$D$10+'СЕТ СН'!$I$6-'СЕТ СН'!$I$26</f>
        <v>2738.5379823900003</v>
      </c>
      <c r="H169" s="36">
        <f>SUMIFS(СВЦЭМ!$D$39:$D$782,СВЦЭМ!$A$39:$A$782,$A169,СВЦЭМ!$B$39:$B$782,H$155)+'СЕТ СН'!$I$14+СВЦЭМ!$D$10+'СЕТ СН'!$I$6-'СЕТ СН'!$I$26</f>
        <v>2697.18150595</v>
      </c>
      <c r="I169" s="36">
        <f>SUMIFS(СВЦЭМ!$D$39:$D$782,СВЦЭМ!$A$39:$A$782,$A169,СВЦЭМ!$B$39:$B$782,I$155)+'СЕТ СН'!$I$14+СВЦЭМ!$D$10+'СЕТ СН'!$I$6-'СЕТ СН'!$I$26</f>
        <v>2630.0951791899997</v>
      </c>
      <c r="J169" s="36">
        <f>SUMIFS(СВЦЭМ!$D$39:$D$782,СВЦЭМ!$A$39:$A$782,$A169,СВЦЭМ!$B$39:$B$782,J$155)+'СЕТ СН'!$I$14+СВЦЭМ!$D$10+'СЕТ СН'!$I$6-'СЕТ СН'!$I$26</f>
        <v>2558.5736294200001</v>
      </c>
      <c r="K169" s="36">
        <f>SUMIFS(СВЦЭМ!$D$39:$D$782,СВЦЭМ!$A$39:$A$782,$A169,СВЦЭМ!$B$39:$B$782,K$155)+'СЕТ СН'!$I$14+СВЦЭМ!$D$10+'СЕТ СН'!$I$6-'СЕТ СН'!$I$26</f>
        <v>2547.2328537200001</v>
      </c>
      <c r="L169" s="36">
        <f>SUMIFS(СВЦЭМ!$D$39:$D$782,СВЦЭМ!$A$39:$A$782,$A169,СВЦЭМ!$B$39:$B$782,L$155)+'СЕТ СН'!$I$14+СВЦЭМ!$D$10+'СЕТ СН'!$I$6-'СЕТ СН'!$I$26</f>
        <v>2543.13508624</v>
      </c>
      <c r="M169" s="36">
        <f>SUMIFS(СВЦЭМ!$D$39:$D$782,СВЦЭМ!$A$39:$A$782,$A169,СВЦЭМ!$B$39:$B$782,M$155)+'СЕТ СН'!$I$14+СВЦЭМ!$D$10+'СЕТ СН'!$I$6-'СЕТ СН'!$I$26</f>
        <v>2552.51008383</v>
      </c>
      <c r="N169" s="36">
        <f>SUMIFS(СВЦЭМ!$D$39:$D$782,СВЦЭМ!$A$39:$A$782,$A169,СВЦЭМ!$B$39:$B$782,N$155)+'СЕТ СН'!$I$14+СВЦЭМ!$D$10+'СЕТ СН'!$I$6-'СЕТ СН'!$I$26</f>
        <v>2560.1491043999999</v>
      </c>
      <c r="O169" s="36">
        <f>SUMIFS(СВЦЭМ!$D$39:$D$782,СВЦЭМ!$A$39:$A$782,$A169,СВЦЭМ!$B$39:$B$782,O$155)+'СЕТ СН'!$I$14+СВЦЭМ!$D$10+'СЕТ СН'!$I$6-'СЕТ СН'!$I$26</f>
        <v>2567.4573244600001</v>
      </c>
      <c r="P169" s="36">
        <f>SUMIFS(СВЦЭМ!$D$39:$D$782,СВЦЭМ!$A$39:$A$782,$A169,СВЦЭМ!$B$39:$B$782,P$155)+'СЕТ СН'!$I$14+СВЦЭМ!$D$10+'СЕТ СН'!$I$6-'СЕТ СН'!$I$26</f>
        <v>2568.2866870899998</v>
      </c>
      <c r="Q169" s="36">
        <f>SUMIFS(СВЦЭМ!$D$39:$D$782,СВЦЭМ!$A$39:$A$782,$A169,СВЦЭМ!$B$39:$B$782,Q$155)+'СЕТ СН'!$I$14+СВЦЭМ!$D$10+'СЕТ СН'!$I$6-'СЕТ СН'!$I$26</f>
        <v>2593.72957013</v>
      </c>
      <c r="R169" s="36">
        <f>SUMIFS(СВЦЭМ!$D$39:$D$782,СВЦЭМ!$A$39:$A$782,$A169,СВЦЭМ!$B$39:$B$782,R$155)+'СЕТ СН'!$I$14+СВЦЭМ!$D$10+'СЕТ СН'!$I$6-'СЕТ СН'!$I$26</f>
        <v>2611.2048480800004</v>
      </c>
      <c r="S169" s="36">
        <f>SUMIFS(СВЦЭМ!$D$39:$D$782,СВЦЭМ!$A$39:$A$782,$A169,СВЦЭМ!$B$39:$B$782,S$155)+'СЕТ СН'!$I$14+СВЦЭМ!$D$10+'СЕТ СН'!$I$6-'СЕТ СН'!$I$26</f>
        <v>2592.0524053999998</v>
      </c>
      <c r="T169" s="36">
        <f>SUMIFS(СВЦЭМ!$D$39:$D$782,СВЦЭМ!$A$39:$A$782,$A169,СВЦЭМ!$B$39:$B$782,T$155)+'СЕТ СН'!$I$14+СВЦЭМ!$D$10+'СЕТ СН'!$I$6-'СЕТ СН'!$I$26</f>
        <v>2557.05996</v>
      </c>
      <c r="U169" s="36">
        <f>SUMIFS(СВЦЭМ!$D$39:$D$782,СВЦЭМ!$A$39:$A$782,$A169,СВЦЭМ!$B$39:$B$782,U$155)+'СЕТ СН'!$I$14+СВЦЭМ!$D$10+'СЕТ СН'!$I$6-'СЕТ СН'!$I$26</f>
        <v>2546.4776320600004</v>
      </c>
      <c r="V169" s="36">
        <f>SUMIFS(СВЦЭМ!$D$39:$D$782,СВЦЭМ!$A$39:$A$782,$A169,СВЦЭМ!$B$39:$B$782,V$155)+'СЕТ СН'!$I$14+СВЦЭМ!$D$10+'СЕТ СН'!$I$6-'СЕТ СН'!$I$26</f>
        <v>2520.6313708500002</v>
      </c>
      <c r="W169" s="36">
        <f>SUMIFS(СВЦЭМ!$D$39:$D$782,СВЦЭМ!$A$39:$A$782,$A169,СВЦЭМ!$B$39:$B$782,W$155)+'СЕТ СН'!$I$14+СВЦЭМ!$D$10+'СЕТ СН'!$I$6-'СЕТ СН'!$I$26</f>
        <v>2495.7700436300001</v>
      </c>
      <c r="X169" s="36">
        <f>SUMIFS(СВЦЭМ!$D$39:$D$782,СВЦЭМ!$A$39:$A$782,$A169,СВЦЭМ!$B$39:$B$782,X$155)+'СЕТ СН'!$I$14+СВЦЭМ!$D$10+'СЕТ СН'!$I$6-'СЕТ СН'!$I$26</f>
        <v>2532.4666466400004</v>
      </c>
      <c r="Y169" s="36">
        <f>SUMIFS(СВЦЭМ!$D$39:$D$782,СВЦЭМ!$A$39:$A$782,$A169,СВЦЭМ!$B$39:$B$782,Y$155)+'СЕТ СН'!$I$14+СВЦЭМ!$D$10+'СЕТ СН'!$I$6-'СЕТ СН'!$I$26</f>
        <v>2592.0555217400001</v>
      </c>
    </row>
    <row r="170" spans="1:25" ht="15.75" x14ac:dyDescent="0.2">
      <c r="A170" s="35">
        <f t="shared" si="4"/>
        <v>45427</v>
      </c>
      <c r="B170" s="36">
        <f>SUMIFS(СВЦЭМ!$D$39:$D$782,СВЦЭМ!$A$39:$A$782,$A170,СВЦЭМ!$B$39:$B$782,B$155)+'СЕТ СН'!$I$14+СВЦЭМ!$D$10+'СЕТ СН'!$I$6-'СЕТ СН'!$I$26</f>
        <v>2642.3008366000004</v>
      </c>
      <c r="C170" s="36">
        <f>SUMIFS(СВЦЭМ!$D$39:$D$782,СВЦЭМ!$A$39:$A$782,$A170,СВЦЭМ!$B$39:$B$782,C$155)+'СЕТ СН'!$I$14+СВЦЭМ!$D$10+'СЕТ СН'!$I$6-'СЕТ СН'!$I$26</f>
        <v>2717.1991487400001</v>
      </c>
      <c r="D170" s="36">
        <f>SUMIFS(СВЦЭМ!$D$39:$D$782,СВЦЭМ!$A$39:$A$782,$A170,СВЦЭМ!$B$39:$B$782,D$155)+'СЕТ СН'!$I$14+СВЦЭМ!$D$10+'СЕТ СН'!$I$6-'СЕТ СН'!$I$26</f>
        <v>2730.2008185900004</v>
      </c>
      <c r="E170" s="36">
        <f>SUMIFS(СВЦЭМ!$D$39:$D$782,СВЦЭМ!$A$39:$A$782,$A170,СВЦЭМ!$B$39:$B$782,E$155)+'СЕТ СН'!$I$14+СВЦЭМ!$D$10+'СЕТ СН'!$I$6-'СЕТ СН'!$I$26</f>
        <v>2784.8026707600002</v>
      </c>
      <c r="F170" s="36">
        <f>SUMIFS(СВЦЭМ!$D$39:$D$782,СВЦЭМ!$A$39:$A$782,$A170,СВЦЭМ!$B$39:$B$782,F$155)+'СЕТ СН'!$I$14+СВЦЭМ!$D$10+'СЕТ СН'!$I$6-'СЕТ СН'!$I$26</f>
        <v>2792.8102024700001</v>
      </c>
      <c r="G170" s="36">
        <f>SUMIFS(СВЦЭМ!$D$39:$D$782,СВЦЭМ!$A$39:$A$782,$A170,СВЦЭМ!$B$39:$B$782,G$155)+'СЕТ СН'!$I$14+СВЦЭМ!$D$10+'СЕТ СН'!$I$6-'СЕТ СН'!$I$26</f>
        <v>2752.39486188</v>
      </c>
      <c r="H170" s="36">
        <f>SUMIFS(СВЦЭМ!$D$39:$D$782,СВЦЭМ!$A$39:$A$782,$A170,СВЦЭМ!$B$39:$B$782,H$155)+'СЕТ СН'!$I$14+СВЦЭМ!$D$10+'СЕТ СН'!$I$6-'СЕТ СН'!$I$26</f>
        <v>2696.5676724599998</v>
      </c>
      <c r="I170" s="36">
        <f>SUMIFS(СВЦЭМ!$D$39:$D$782,СВЦЭМ!$A$39:$A$782,$A170,СВЦЭМ!$B$39:$B$782,I$155)+'СЕТ СН'!$I$14+СВЦЭМ!$D$10+'СЕТ СН'!$I$6-'СЕТ СН'!$I$26</f>
        <v>2621.7947185200001</v>
      </c>
      <c r="J170" s="36">
        <f>SUMIFS(СВЦЭМ!$D$39:$D$782,СВЦЭМ!$A$39:$A$782,$A170,СВЦЭМ!$B$39:$B$782,J$155)+'СЕТ СН'!$I$14+СВЦЭМ!$D$10+'СЕТ СН'!$I$6-'СЕТ СН'!$I$26</f>
        <v>2580.44411545</v>
      </c>
      <c r="K170" s="36">
        <f>SUMIFS(СВЦЭМ!$D$39:$D$782,СВЦЭМ!$A$39:$A$782,$A170,СВЦЭМ!$B$39:$B$782,K$155)+'СЕТ СН'!$I$14+СВЦЭМ!$D$10+'СЕТ СН'!$I$6-'СЕТ СН'!$I$26</f>
        <v>2549.0589754000002</v>
      </c>
      <c r="L170" s="36">
        <f>SUMIFS(СВЦЭМ!$D$39:$D$782,СВЦЭМ!$A$39:$A$782,$A170,СВЦЭМ!$B$39:$B$782,L$155)+'СЕТ СН'!$I$14+СВЦЭМ!$D$10+'СЕТ СН'!$I$6-'СЕТ СН'!$I$26</f>
        <v>2516.5765849300001</v>
      </c>
      <c r="M170" s="36">
        <f>SUMIFS(СВЦЭМ!$D$39:$D$782,СВЦЭМ!$A$39:$A$782,$A170,СВЦЭМ!$B$39:$B$782,M$155)+'СЕТ СН'!$I$14+СВЦЭМ!$D$10+'СЕТ СН'!$I$6-'СЕТ СН'!$I$26</f>
        <v>2546.5529605299998</v>
      </c>
      <c r="N170" s="36">
        <f>SUMIFS(СВЦЭМ!$D$39:$D$782,СВЦЭМ!$A$39:$A$782,$A170,СВЦЭМ!$B$39:$B$782,N$155)+'СЕТ СН'!$I$14+СВЦЭМ!$D$10+'СЕТ СН'!$I$6-'СЕТ СН'!$I$26</f>
        <v>2560.2745866699997</v>
      </c>
      <c r="O170" s="36">
        <f>SUMIFS(СВЦЭМ!$D$39:$D$782,СВЦЭМ!$A$39:$A$782,$A170,СВЦЭМ!$B$39:$B$782,O$155)+'СЕТ СН'!$I$14+СВЦЭМ!$D$10+'СЕТ СН'!$I$6-'СЕТ СН'!$I$26</f>
        <v>2574.8448600299998</v>
      </c>
      <c r="P170" s="36">
        <f>SUMIFS(СВЦЭМ!$D$39:$D$782,СВЦЭМ!$A$39:$A$782,$A170,СВЦЭМ!$B$39:$B$782,P$155)+'СЕТ СН'!$I$14+СВЦЭМ!$D$10+'СЕТ СН'!$I$6-'СЕТ СН'!$I$26</f>
        <v>2586.9803753400001</v>
      </c>
      <c r="Q170" s="36">
        <f>SUMIFS(СВЦЭМ!$D$39:$D$782,СВЦЭМ!$A$39:$A$782,$A170,СВЦЭМ!$B$39:$B$782,Q$155)+'СЕТ СН'!$I$14+СВЦЭМ!$D$10+'СЕТ СН'!$I$6-'СЕТ СН'!$I$26</f>
        <v>2618.58921689</v>
      </c>
      <c r="R170" s="36">
        <f>SUMIFS(СВЦЭМ!$D$39:$D$782,СВЦЭМ!$A$39:$A$782,$A170,СВЦЭМ!$B$39:$B$782,R$155)+'СЕТ СН'!$I$14+СВЦЭМ!$D$10+'СЕТ СН'!$I$6-'СЕТ СН'!$I$26</f>
        <v>2625.9489438999999</v>
      </c>
      <c r="S170" s="36">
        <f>SUMIFS(СВЦЭМ!$D$39:$D$782,СВЦЭМ!$A$39:$A$782,$A170,СВЦЭМ!$B$39:$B$782,S$155)+'СЕТ СН'!$I$14+СВЦЭМ!$D$10+'СЕТ СН'!$I$6-'СЕТ СН'!$I$26</f>
        <v>2603.1866573899997</v>
      </c>
      <c r="T170" s="36">
        <f>SUMIFS(СВЦЭМ!$D$39:$D$782,СВЦЭМ!$A$39:$A$782,$A170,СВЦЭМ!$B$39:$B$782,T$155)+'СЕТ СН'!$I$14+СВЦЭМ!$D$10+'СЕТ СН'!$I$6-'СЕТ СН'!$I$26</f>
        <v>2572.4611274200001</v>
      </c>
      <c r="U170" s="36">
        <f>SUMIFS(СВЦЭМ!$D$39:$D$782,СВЦЭМ!$A$39:$A$782,$A170,СВЦЭМ!$B$39:$B$782,U$155)+'СЕТ СН'!$I$14+СВЦЭМ!$D$10+'СЕТ СН'!$I$6-'СЕТ СН'!$I$26</f>
        <v>2559.4190838599998</v>
      </c>
      <c r="V170" s="36">
        <f>SUMIFS(СВЦЭМ!$D$39:$D$782,СВЦЭМ!$A$39:$A$782,$A170,СВЦЭМ!$B$39:$B$782,V$155)+'СЕТ СН'!$I$14+СВЦЭМ!$D$10+'СЕТ СН'!$I$6-'СЕТ СН'!$I$26</f>
        <v>2518.27045576</v>
      </c>
      <c r="W170" s="36">
        <f>SUMIFS(СВЦЭМ!$D$39:$D$782,СВЦЭМ!$A$39:$A$782,$A170,СВЦЭМ!$B$39:$B$782,W$155)+'СЕТ СН'!$I$14+СВЦЭМ!$D$10+'СЕТ СН'!$I$6-'СЕТ СН'!$I$26</f>
        <v>2472.66352276</v>
      </c>
      <c r="X170" s="36">
        <f>SUMIFS(СВЦЭМ!$D$39:$D$782,СВЦЭМ!$A$39:$A$782,$A170,СВЦЭМ!$B$39:$B$782,X$155)+'СЕТ СН'!$I$14+СВЦЭМ!$D$10+'СЕТ СН'!$I$6-'СЕТ СН'!$I$26</f>
        <v>2511.8029916800001</v>
      </c>
      <c r="Y170" s="36">
        <f>SUMIFS(СВЦЭМ!$D$39:$D$782,СВЦЭМ!$A$39:$A$782,$A170,СВЦЭМ!$B$39:$B$782,Y$155)+'СЕТ СН'!$I$14+СВЦЭМ!$D$10+'СЕТ СН'!$I$6-'СЕТ СН'!$I$26</f>
        <v>2565.2079647199998</v>
      </c>
    </row>
    <row r="171" spans="1:25" ht="15.75" x14ac:dyDescent="0.2">
      <c r="A171" s="35">
        <f t="shared" si="4"/>
        <v>45428</v>
      </c>
      <c r="B171" s="36">
        <f>SUMIFS(СВЦЭМ!$D$39:$D$782,СВЦЭМ!$A$39:$A$782,$A171,СВЦЭМ!$B$39:$B$782,B$155)+'СЕТ СН'!$I$14+СВЦЭМ!$D$10+'СЕТ СН'!$I$6-'СЕТ СН'!$I$26</f>
        <v>2646.0727762000001</v>
      </c>
      <c r="C171" s="36">
        <f>SUMIFS(СВЦЭМ!$D$39:$D$782,СВЦЭМ!$A$39:$A$782,$A171,СВЦЭМ!$B$39:$B$782,C$155)+'СЕТ СН'!$I$14+СВЦЭМ!$D$10+'СЕТ СН'!$I$6-'СЕТ СН'!$I$26</f>
        <v>2742.0609234200001</v>
      </c>
      <c r="D171" s="36">
        <f>SUMIFS(СВЦЭМ!$D$39:$D$782,СВЦЭМ!$A$39:$A$782,$A171,СВЦЭМ!$B$39:$B$782,D$155)+'СЕТ СН'!$I$14+СВЦЭМ!$D$10+'СЕТ СН'!$I$6-'СЕТ СН'!$I$26</f>
        <v>2747.29414443</v>
      </c>
      <c r="E171" s="36">
        <f>SUMIFS(СВЦЭМ!$D$39:$D$782,СВЦЭМ!$A$39:$A$782,$A171,СВЦЭМ!$B$39:$B$782,E$155)+'СЕТ СН'!$I$14+СВЦЭМ!$D$10+'СЕТ СН'!$I$6-'СЕТ СН'!$I$26</f>
        <v>2803.2060472900002</v>
      </c>
      <c r="F171" s="36">
        <f>SUMIFS(СВЦЭМ!$D$39:$D$782,СВЦЭМ!$A$39:$A$782,$A171,СВЦЭМ!$B$39:$B$782,F$155)+'СЕТ СН'!$I$14+СВЦЭМ!$D$10+'СЕТ СН'!$I$6-'СЕТ СН'!$I$26</f>
        <v>2786.5259250600002</v>
      </c>
      <c r="G171" s="36">
        <f>SUMIFS(СВЦЭМ!$D$39:$D$782,СВЦЭМ!$A$39:$A$782,$A171,СВЦЭМ!$B$39:$B$782,G$155)+'СЕТ СН'!$I$14+СВЦЭМ!$D$10+'СЕТ СН'!$I$6-'СЕТ СН'!$I$26</f>
        <v>2751.59808226</v>
      </c>
      <c r="H171" s="36">
        <f>SUMIFS(СВЦЭМ!$D$39:$D$782,СВЦЭМ!$A$39:$A$782,$A171,СВЦЭМ!$B$39:$B$782,H$155)+'СЕТ СН'!$I$14+СВЦЭМ!$D$10+'СЕТ СН'!$I$6-'СЕТ СН'!$I$26</f>
        <v>2671.7833077499999</v>
      </c>
      <c r="I171" s="36">
        <f>SUMIFS(СВЦЭМ!$D$39:$D$782,СВЦЭМ!$A$39:$A$782,$A171,СВЦЭМ!$B$39:$B$782,I$155)+'СЕТ СН'!$I$14+СВЦЭМ!$D$10+'СЕТ СН'!$I$6-'СЕТ СН'!$I$26</f>
        <v>2577.2473810399997</v>
      </c>
      <c r="J171" s="36">
        <f>SUMIFS(СВЦЭМ!$D$39:$D$782,СВЦЭМ!$A$39:$A$782,$A171,СВЦЭМ!$B$39:$B$782,J$155)+'СЕТ СН'!$I$14+СВЦЭМ!$D$10+'СЕТ СН'!$I$6-'СЕТ СН'!$I$26</f>
        <v>2527.2385501600002</v>
      </c>
      <c r="K171" s="36">
        <f>SUMIFS(СВЦЭМ!$D$39:$D$782,СВЦЭМ!$A$39:$A$782,$A171,СВЦЭМ!$B$39:$B$782,K$155)+'СЕТ СН'!$I$14+СВЦЭМ!$D$10+'СЕТ СН'!$I$6-'СЕТ СН'!$I$26</f>
        <v>2505.9373341800001</v>
      </c>
      <c r="L171" s="36">
        <f>SUMIFS(СВЦЭМ!$D$39:$D$782,СВЦЭМ!$A$39:$A$782,$A171,СВЦЭМ!$B$39:$B$782,L$155)+'СЕТ СН'!$I$14+СВЦЭМ!$D$10+'СЕТ СН'!$I$6-'СЕТ СН'!$I$26</f>
        <v>2480.4496533900001</v>
      </c>
      <c r="M171" s="36">
        <f>SUMIFS(СВЦЭМ!$D$39:$D$782,СВЦЭМ!$A$39:$A$782,$A171,СВЦЭМ!$B$39:$B$782,M$155)+'СЕТ СН'!$I$14+СВЦЭМ!$D$10+'СЕТ СН'!$I$6-'СЕТ СН'!$I$26</f>
        <v>2497.7060356800002</v>
      </c>
      <c r="N171" s="36">
        <f>SUMIFS(СВЦЭМ!$D$39:$D$782,СВЦЭМ!$A$39:$A$782,$A171,СВЦЭМ!$B$39:$B$782,N$155)+'СЕТ СН'!$I$14+СВЦЭМ!$D$10+'СЕТ СН'!$I$6-'СЕТ СН'!$I$26</f>
        <v>2521.2034453599999</v>
      </c>
      <c r="O171" s="36">
        <f>SUMIFS(СВЦЭМ!$D$39:$D$782,СВЦЭМ!$A$39:$A$782,$A171,СВЦЭМ!$B$39:$B$782,O$155)+'СЕТ СН'!$I$14+СВЦЭМ!$D$10+'СЕТ СН'!$I$6-'СЕТ СН'!$I$26</f>
        <v>2525.9591626400002</v>
      </c>
      <c r="P171" s="36">
        <f>SUMIFS(СВЦЭМ!$D$39:$D$782,СВЦЭМ!$A$39:$A$782,$A171,СВЦЭМ!$B$39:$B$782,P$155)+'СЕТ СН'!$I$14+СВЦЭМ!$D$10+'СЕТ СН'!$I$6-'СЕТ СН'!$I$26</f>
        <v>2537.2695557500001</v>
      </c>
      <c r="Q171" s="36">
        <f>SUMIFS(СВЦЭМ!$D$39:$D$782,СВЦЭМ!$A$39:$A$782,$A171,СВЦЭМ!$B$39:$B$782,Q$155)+'СЕТ СН'!$I$14+СВЦЭМ!$D$10+'СЕТ СН'!$I$6-'СЕТ СН'!$I$26</f>
        <v>2558.9952418299999</v>
      </c>
      <c r="R171" s="36">
        <f>SUMIFS(СВЦЭМ!$D$39:$D$782,СВЦЭМ!$A$39:$A$782,$A171,СВЦЭМ!$B$39:$B$782,R$155)+'СЕТ СН'!$I$14+СВЦЭМ!$D$10+'СЕТ СН'!$I$6-'СЕТ СН'!$I$26</f>
        <v>2555.2105601200001</v>
      </c>
      <c r="S171" s="36">
        <f>SUMIFS(СВЦЭМ!$D$39:$D$782,СВЦЭМ!$A$39:$A$782,$A171,СВЦЭМ!$B$39:$B$782,S$155)+'СЕТ СН'!$I$14+СВЦЭМ!$D$10+'СЕТ СН'!$I$6-'СЕТ СН'!$I$26</f>
        <v>2547.28604606</v>
      </c>
      <c r="T171" s="36">
        <f>SUMIFS(СВЦЭМ!$D$39:$D$782,СВЦЭМ!$A$39:$A$782,$A171,СВЦЭМ!$B$39:$B$782,T$155)+'СЕТ СН'!$I$14+СВЦЭМ!$D$10+'СЕТ СН'!$I$6-'СЕТ СН'!$I$26</f>
        <v>2533.4052436399998</v>
      </c>
      <c r="U171" s="36">
        <f>SUMIFS(СВЦЭМ!$D$39:$D$782,СВЦЭМ!$A$39:$A$782,$A171,СВЦЭМ!$B$39:$B$782,U$155)+'СЕТ СН'!$I$14+СВЦЭМ!$D$10+'СЕТ СН'!$I$6-'СЕТ СН'!$I$26</f>
        <v>2519.04121876</v>
      </c>
      <c r="V171" s="36">
        <f>SUMIFS(СВЦЭМ!$D$39:$D$782,СВЦЭМ!$A$39:$A$782,$A171,СВЦЭМ!$B$39:$B$782,V$155)+'СЕТ СН'!$I$14+СВЦЭМ!$D$10+'СЕТ СН'!$I$6-'СЕТ СН'!$I$26</f>
        <v>2501.4948808200002</v>
      </c>
      <c r="W171" s="36">
        <f>SUMIFS(СВЦЭМ!$D$39:$D$782,СВЦЭМ!$A$39:$A$782,$A171,СВЦЭМ!$B$39:$B$782,W$155)+'СЕТ СН'!$I$14+СВЦЭМ!$D$10+'СЕТ СН'!$I$6-'СЕТ СН'!$I$26</f>
        <v>2471.3330518100001</v>
      </c>
      <c r="X171" s="36">
        <f>SUMIFS(СВЦЭМ!$D$39:$D$782,СВЦЭМ!$A$39:$A$782,$A171,СВЦЭМ!$B$39:$B$782,X$155)+'СЕТ СН'!$I$14+СВЦЭМ!$D$10+'СЕТ СН'!$I$6-'СЕТ СН'!$I$26</f>
        <v>2509.2998232300001</v>
      </c>
      <c r="Y171" s="36">
        <f>SUMIFS(СВЦЭМ!$D$39:$D$782,СВЦЭМ!$A$39:$A$782,$A171,СВЦЭМ!$B$39:$B$782,Y$155)+'СЕТ СН'!$I$14+СВЦЭМ!$D$10+'СЕТ СН'!$I$6-'СЕТ СН'!$I$26</f>
        <v>2568.3182322800003</v>
      </c>
    </row>
    <row r="172" spans="1:25" ht="15.75" x14ac:dyDescent="0.2">
      <c r="A172" s="35">
        <f t="shared" si="4"/>
        <v>45429</v>
      </c>
      <c r="B172" s="36">
        <f>SUMIFS(СВЦЭМ!$D$39:$D$782,СВЦЭМ!$A$39:$A$782,$A172,СВЦЭМ!$B$39:$B$782,B$155)+'СЕТ СН'!$I$14+СВЦЭМ!$D$10+'СЕТ СН'!$I$6-'СЕТ СН'!$I$26</f>
        <v>2552.5385581700002</v>
      </c>
      <c r="C172" s="36">
        <f>SUMIFS(СВЦЭМ!$D$39:$D$782,СВЦЭМ!$A$39:$A$782,$A172,СВЦЭМ!$B$39:$B$782,C$155)+'СЕТ СН'!$I$14+СВЦЭМ!$D$10+'СЕТ СН'!$I$6-'СЕТ СН'!$I$26</f>
        <v>2579.6706306999999</v>
      </c>
      <c r="D172" s="36">
        <f>SUMIFS(СВЦЭМ!$D$39:$D$782,СВЦЭМ!$A$39:$A$782,$A172,СВЦЭМ!$B$39:$B$782,D$155)+'СЕТ СН'!$I$14+СВЦЭМ!$D$10+'СЕТ СН'!$I$6-'СЕТ СН'!$I$26</f>
        <v>2585.9231955699997</v>
      </c>
      <c r="E172" s="36">
        <f>SUMIFS(СВЦЭМ!$D$39:$D$782,СВЦЭМ!$A$39:$A$782,$A172,СВЦЭМ!$B$39:$B$782,E$155)+'СЕТ СН'!$I$14+СВЦЭМ!$D$10+'СЕТ СН'!$I$6-'СЕТ СН'!$I$26</f>
        <v>2667.7118446599998</v>
      </c>
      <c r="F172" s="36">
        <f>SUMIFS(СВЦЭМ!$D$39:$D$782,СВЦЭМ!$A$39:$A$782,$A172,СВЦЭМ!$B$39:$B$782,F$155)+'СЕТ СН'!$I$14+СВЦЭМ!$D$10+'СЕТ СН'!$I$6-'СЕТ СН'!$I$26</f>
        <v>2688.0633245899999</v>
      </c>
      <c r="G172" s="36">
        <f>SUMIFS(СВЦЭМ!$D$39:$D$782,СВЦЭМ!$A$39:$A$782,$A172,СВЦЭМ!$B$39:$B$782,G$155)+'СЕТ СН'!$I$14+СВЦЭМ!$D$10+'СЕТ СН'!$I$6-'СЕТ СН'!$I$26</f>
        <v>2655.6026149199997</v>
      </c>
      <c r="H172" s="36">
        <f>SUMIFS(СВЦЭМ!$D$39:$D$782,СВЦЭМ!$A$39:$A$782,$A172,СВЦЭМ!$B$39:$B$782,H$155)+'СЕТ СН'!$I$14+СВЦЭМ!$D$10+'СЕТ СН'!$I$6-'СЕТ СН'!$I$26</f>
        <v>2635.40708447</v>
      </c>
      <c r="I172" s="36">
        <f>SUMIFS(СВЦЭМ!$D$39:$D$782,СВЦЭМ!$A$39:$A$782,$A172,СВЦЭМ!$B$39:$B$782,I$155)+'СЕТ СН'!$I$14+СВЦЭМ!$D$10+'СЕТ СН'!$I$6-'СЕТ СН'!$I$26</f>
        <v>2647.7581183700004</v>
      </c>
      <c r="J172" s="36">
        <f>SUMIFS(СВЦЭМ!$D$39:$D$782,СВЦЭМ!$A$39:$A$782,$A172,СВЦЭМ!$B$39:$B$782,J$155)+'СЕТ СН'!$I$14+СВЦЭМ!$D$10+'СЕТ СН'!$I$6-'СЕТ СН'!$I$26</f>
        <v>2588.2377761899997</v>
      </c>
      <c r="K172" s="36">
        <f>SUMIFS(СВЦЭМ!$D$39:$D$782,СВЦЭМ!$A$39:$A$782,$A172,СВЦЭМ!$B$39:$B$782,K$155)+'СЕТ СН'!$I$14+СВЦЭМ!$D$10+'СЕТ СН'!$I$6-'СЕТ СН'!$I$26</f>
        <v>2575.5780862399997</v>
      </c>
      <c r="L172" s="36">
        <f>SUMIFS(СВЦЭМ!$D$39:$D$782,СВЦЭМ!$A$39:$A$782,$A172,СВЦЭМ!$B$39:$B$782,L$155)+'СЕТ СН'!$I$14+СВЦЭМ!$D$10+'СЕТ СН'!$I$6-'СЕТ СН'!$I$26</f>
        <v>2559.5332038500001</v>
      </c>
      <c r="M172" s="36">
        <f>SUMIFS(СВЦЭМ!$D$39:$D$782,СВЦЭМ!$A$39:$A$782,$A172,СВЦЭМ!$B$39:$B$782,M$155)+'СЕТ СН'!$I$14+СВЦЭМ!$D$10+'СЕТ СН'!$I$6-'СЕТ СН'!$I$26</f>
        <v>2594.06739935</v>
      </c>
      <c r="N172" s="36">
        <f>SUMIFS(СВЦЭМ!$D$39:$D$782,СВЦЭМ!$A$39:$A$782,$A172,СВЦЭМ!$B$39:$B$782,N$155)+'СЕТ СН'!$I$14+СВЦЭМ!$D$10+'СЕТ СН'!$I$6-'СЕТ СН'!$I$26</f>
        <v>2598.8086564499999</v>
      </c>
      <c r="O172" s="36">
        <f>SUMIFS(СВЦЭМ!$D$39:$D$782,СВЦЭМ!$A$39:$A$782,$A172,СВЦЭМ!$B$39:$B$782,O$155)+'СЕТ СН'!$I$14+СВЦЭМ!$D$10+'СЕТ СН'!$I$6-'СЕТ СН'!$I$26</f>
        <v>2614.2862049599998</v>
      </c>
      <c r="P172" s="36">
        <f>SUMIFS(СВЦЭМ!$D$39:$D$782,СВЦЭМ!$A$39:$A$782,$A172,СВЦЭМ!$B$39:$B$782,P$155)+'СЕТ СН'!$I$14+СВЦЭМ!$D$10+'СЕТ СН'!$I$6-'СЕТ СН'!$I$26</f>
        <v>2620.1962151799999</v>
      </c>
      <c r="Q172" s="36">
        <f>SUMIFS(СВЦЭМ!$D$39:$D$782,СВЦЭМ!$A$39:$A$782,$A172,СВЦЭМ!$B$39:$B$782,Q$155)+'СЕТ СН'!$I$14+СВЦЭМ!$D$10+'СЕТ СН'!$I$6-'СЕТ СН'!$I$26</f>
        <v>2656.1790047900004</v>
      </c>
      <c r="R172" s="36">
        <f>SUMIFS(СВЦЭМ!$D$39:$D$782,СВЦЭМ!$A$39:$A$782,$A172,СВЦЭМ!$B$39:$B$782,R$155)+'СЕТ СН'!$I$14+СВЦЭМ!$D$10+'СЕТ СН'!$I$6-'СЕТ СН'!$I$26</f>
        <v>2665.6331956599997</v>
      </c>
      <c r="S172" s="36">
        <f>SUMIFS(СВЦЭМ!$D$39:$D$782,СВЦЭМ!$A$39:$A$782,$A172,СВЦЭМ!$B$39:$B$782,S$155)+'СЕТ СН'!$I$14+СВЦЭМ!$D$10+'СЕТ СН'!$I$6-'СЕТ СН'!$I$26</f>
        <v>2647.9818026399998</v>
      </c>
      <c r="T172" s="36">
        <f>SUMIFS(СВЦЭМ!$D$39:$D$782,СВЦЭМ!$A$39:$A$782,$A172,СВЦЭМ!$B$39:$B$782,T$155)+'СЕТ СН'!$I$14+СВЦЭМ!$D$10+'СЕТ СН'!$I$6-'СЕТ СН'!$I$26</f>
        <v>2601.54168433</v>
      </c>
      <c r="U172" s="36">
        <f>SUMIFS(СВЦЭМ!$D$39:$D$782,СВЦЭМ!$A$39:$A$782,$A172,СВЦЭМ!$B$39:$B$782,U$155)+'СЕТ СН'!$I$14+СВЦЭМ!$D$10+'СЕТ СН'!$I$6-'СЕТ СН'!$I$26</f>
        <v>2594.15709745</v>
      </c>
      <c r="V172" s="36">
        <f>SUMIFS(СВЦЭМ!$D$39:$D$782,СВЦЭМ!$A$39:$A$782,$A172,СВЦЭМ!$B$39:$B$782,V$155)+'СЕТ СН'!$I$14+СВЦЭМ!$D$10+'СЕТ СН'!$I$6-'СЕТ СН'!$I$26</f>
        <v>2577.6242739999998</v>
      </c>
      <c r="W172" s="36">
        <f>SUMIFS(СВЦЭМ!$D$39:$D$782,СВЦЭМ!$A$39:$A$782,$A172,СВЦЭМ!$B$39:$B$782,W$155)+'СЕТ СН'!$I$14+СВЦЭМ!$D$10+'СЕТ СН'!$I$6-'СЕТ СН'!$I$26</f>
        <v>2543.21239315</v>
      </c>
      <c r="X172" s="36">
        <f>SUMIFS(СВЦЭМ!$D$39:$D$782,СВЦЭМ!$A$39:$A$782,$A172,СВЦЭМ!$B$39:$B$782,X$155)+'СЕТ СН'!$I$14+СВЦЭМ!$D$10+'СЕТ СН'!$I$6-'СЕТ СН'!$I$26</f>
        <v>2581.83841274</v>
      </c>
      <c r="Y172" s="36">
        <f>SUMIFS(СВЦЭМ!$D$39:$D$782,СВЦЭМ!$A$39:$A$782,$A172,СВЦЭМ!$B$39:$B$782,Y$155)+'СЕТ СН'!$I$14+СВЦЭМ!$D$10+'СЕТ СН'!$I$6-'СЕТ СН'!$I$26</f>
        <v>2647.1806297600001</v>
      </c>
    </row>
    <row r="173" spans="1:25" ht="15.75" x14ac:dyDescent="0.2">
      <c r="A173" s="35">
        <f t="shared" si="4"/>
        <v>45430</v>
      </c>
      <c r="B173" s="36">
        <f>SUMIFS(СВЦЭМ!$D$39:$D$782,СВЦЭМ!$A$39:$A$782,$A173,СВЦЭМ!$B$39:$B$782,B$155)+'СЕТ СН'!$I$14+СВЦЭМ!$D$10+'СЕТ СН'!$I$6-'СЕТ СН'!$I$26</f>
        <v>2597.966559</v>
      </c>
      <c r="C173" s="36">
        <f>SUMIFS(СВЦЭМ!$D$39:$D$782,СВЦЭМ!$A$39:$A$782,$A173,СВЦЭМ!$B$39:$B$782,C$155)+'СЕТ СН'!$I$14+СВЦЭМ!$D$10+'СЕТ СН'!$I$6-'СЕТ СН'!$I$26</f>
        <v>2677.7846376799998</v>
      </c>
      <c r="D173" s="36">
        <f>SUMIFS(СВЦЭМ!$D$39:$D$782,СВЦЭМ!$A$39:$A$782,$A173,СВЦЭМ!$B$39:$B$782,D$155)+'СЕТ СН'!$I$14+СВЦЭМ!$D$10+'СЕТ СН'!$I$6-'СЕТ СН'!$I$26</f>
        <v>2672.43222642</v>
      </c>
      <c r="E173" s="36">
        <f>SUMIFS(СВЦЭМ!$D$39:$D$782,СВЦЭМ!$A$39:$A$782,$A173,СВЦЭМ!$B$39:$B$782,E$155)+'СЕТ СН'!$I$14+СВЦЭМ!$D$10+'СЕТ СН'!$I$6-'СЕТ СН'!$I$26</f>
        <v>2692.77472528</v>
      </c>
      <c r="F173" s="36">
        <f>SUMIFS(СВЦЭМ!$D$39:$D$782,СВЦЭМ!$A$39:$A$782,$A173,СВЦЭМ!$B$39:$B$782,F$155)+'СЕТ СН'!$I$14+СВЦЭМ!$D$10+'СЕТ СН'!$I$6-'СЕТ СН'!$I$26</f>
        <v>2697.0249391799998</v>
      </c>
      <c r="G173" s="36">
        <f>SUMIFS(СВЦЭМ!$D$39:$D$782,СВЦЭМ!$A$39:$A$782,$A173,СВЦЭМ!$B$39:$B$782,G$155)+'СЕТ СН'!$I$14+СВЦЭМ!$D$10+'СЕТ СН'!$I$6-'СЕТ СН'!$I$26</f>
        <v>2701.7928831600002</v>
      </c>
      <c r="H173" s="36">
        <f>SUMIFS(СВЦЭМ!$D$39:$D$782,СВЦЭМ!$A$39:$A$782,$A173,СВЦЭМ!$B$39:$B$782,H$155)+'СЕТ СН'!$I$14+СВЦЭМ!$D$10+'СЕТ СН'!$I$6-'СЕТ СН'!$I$26</f>
        <v>2678.2393838500002</v>
      </c>
      <c r="I173" s="36">
        <f>SUMIFS(СВЦЭМ!$D$39:$D$782,СВЦЭМ!$A$39:$A$782,$A173,СВЦЭМ!$B$39:$B$782,I$155)+'СЕТ СН'!$I$14+СВЦЭМ!$D$10+'СЕТ СН'!$I$6-'СЕТ СН'!$I$26</f>
        <v>2646.9348905300003</v>
      </c>
      <c r="J173" s="36">
        <f>SUMIFS(СВЦЭМ!$D$39:$D$782,СВЦЭМ!$A$39:$A$782,$A173,СВЦЭМ!$B$39:$B$782,J$155)+'СЕТ СН'!$I$14+СВЦЭМ!$D$10+'СЕТ СН'!$I$6-'СЕТ СН'!$I$26</f>
        <v>2597.9485101400001</v>
      </c>
      <c r="K173" s="36">
        <f>SUMIFS(СВЦЭМ!$D$39:$D$782,СВЦЭМ!$A$39:$A$782,$A173,СВЦЭМ!$B$39:$B$782,K$155)+'СЕТ СН'!$I$14+СВЦЭМ!$D$10+'СЕТ СН'!$I$6-'СЕТ СН'!$I$26</f>
        <v>2573.9528221</v>
      </c>
      <c r="L173" s="36">
        <f>SUMIFS(СВЦЭМ!$D$39:$D$782,СВЦЭМ!$A$39:$A$782,$A173,СВЦЭМ!$B$39:$B$782,L$155)+'СЕТ СН'!$I$14+СВЦЭМ!$D$10+'СЕТ СН'!$I$6-'СЕТ СН'!$I$26</f>
        <v>2571.6212381699997</v>
      </c>
      <c r="M173" s="36">
        <f>SUMIFS(СВЦЭМ!$D$39:$D$782,СВЦЭМ!$A$39:$A$782,$A173,СВЦЭМ!$B$39:$B$782,M$155)+'СЕТ СН'!$I$14+СВЦЭМ!$D$10+'СЕТ СН'!$I$6-'СЕТ СН'!$I$26</f>
        <v>2599.16634776</v>
      </c>
      <c r="N173" s="36">
        <f>SUMIFS(СВЦЭМ!$D$39:$D$782,СВЦЭМ!$A$39:$A$782,$A173,СВЦЭМ!$B$39:$B$782,N$155)+'СЕТ СН'!$I$14+СВЦЭМ!$D$10+'СЕТ СН'!$I$6-'СЕТ СН'!$I$26</f>
        <v>2603.9609808</v>
      </c>
      <c r="O173" s="36">
        <f>SUMIFS(СВЦЭМ!$D$39:$D$782,СВЦЭМ!$A$39:$A$782,$A173,СВЦЭМ!$B$39:$B$782,O$155)+'СЕТ СН'!$I$14+СВЦЭМ!$D$10+'СЕТ СН'!$I$6-'СЕТ СН'!$I$26</f>
        <v>2611.2858245100001</v>
      </c>
      <c r="P173" s="36">
        <f>SUMIFS(СВЦЭМ!$D$39:$D$782,СВЦЭМ!$A$39:$A$782,$A173,СВЦЭМ!$B$39:$B$782,P$155)+'СЕТ СН'!$I$14+СВЦЭМ!$D$10+'СЕТ СН'!$I$6-'СЕТ СН'!$I$26</f>
        <v>2633.4752214300001</v>
      </c>
      <c r="Q173" s="36">
        <f>SUMIFS(СВЦЭМ!$D$39:$D$782,СВЦЭМ!$A$39:$A$782,$A173,СВЦЭМ!$B$39:$B$782,Q$155)+'СЕТ СН'!$I$14+СВЦЭМ!$D$10+'СЕТ СН'!$I$6-'СЕТ СН'!$I$26</f>
        <v>2652.2557818300002</v>
      </c>
      <c r="R173" s="36">
        <f>SUMIFS(СВЦЭМ!$D$39:$D$782,СВЦЭМ!$A$39:$A$782,$A173,СВЦЭМ!$B$39:$B$782,R$155)+'СЕТ СН'!$I$14+СВЦЭМ!$D$10+'СЕТ СН'!$I$6-'СЕТ СН'!$I$26</f>
        <v>2667.8504845300004</v>
      </c>
      <c r="S173" s="36">
        <f>SUMIFS(СВЦЭМ!$D$39:$D$782,СВЦЭМ!$A$39:$A$782,$A173,СВЦЭМ!$B$39:$B$782,S$155)+'СЕТ СН'!$I$14+СВЦЭМ!$D$10+'СЕТ СН'!$I$6-'СЕТ СН'!$I$26</f>
        <v>2662.1273696600001</v>
      </c>
      <c r="T173" s="36">
        <f>SUMIFS(СВЦЭМ!$D$39:$D$782,СВЦЭМ!$A$39:$A$782,$A173,СВЦЭМ!$B$39:$B$782,T$155)+'СЕТ СН'!$I$14+СВЦЭМ!$D$10+'СЕТ СН'!$I$6-'СЕТ СН'!$I$26</f>
        <v>2636.0650851700002</v>
      </c>
      <c r="U173" s="36">
        <f>SUMIFS(СВЦЭМ!$D$39:$D$782,СВЦЭМ!$A$39:$A$782,$A173,СВЦЭМ!$B$39:$B$782,U$155)+'СЕТ СН'!$I$14+СВЦЭМ!$D$10+'СЕТ СН'!$I$6-'СЕТ СН'!$I$26</f>
        <v>2610.8937675699999</v>
      </c>
      <c r="V173" s="36">
        <f>SUMIFS(СВЦЭМ!$D$39:$D$782,СВЦЭМ!$A$39:$A$782,$A173,СВЦЭМ!$B$39:$B$782,V$155)+'СЕТ СН'!$I$14+СВЦЭМ!$D$10+'СЕТ СН'!$I$6-'СЕТ СН'!$I$26</f>
        <v>2559.9465898400003</v>
      </c>
      <c r="W173" s="36">
        <f>SUMIFS(СВЦЭМ!$D$39:$D$782,СВЦЭМ!$A$39:$A$782,$A173,СВЦЭМ!$B$39:$B$782,W$155)+'СЕТ СН'!$I$14+СВЦЭМ!$D$10+'СЕТ СН'!$I$6-'СЕТ СН'!$I$26</f>
        <v>2516.7990993800004</v>
      </c>
      <c r="X173" s="36">
        <f>SUMIFS(СВЦЭМ!$D$39:$D$782,СВЦЭМ!$A$39:$A$782,$A173,СВЦЭМ!$B$39:$B$782,X$155)+'СЕТ СН'!$I$14+СВЦЭМ!$D$10+'СЕТ СН'!$I$6-'СЕТ СН'!$I$26</f>
        <v>2553.0625819300003</v>
      </c>
      <c r="Y173" s="36">
        <f>SUMIFS(СВЦЭМ!$D$39:$D$782,СВЦЭМ!$A$39:$A$782,$A173,СВЦЭМ!$B$39:$B$782,Y$155)+'СЕТ СН'!$I$14+СВЦЭМ!$D$10+'СЕТ СН'!$I$6-'СЕТ СН'!$I$26</f>
        <v>2627.1251552700001</v>
      </c>
    </row>
    <row r="174" spans="1:25" ht="15.75" x14ac:dyDescent="0.2">
      <c r="A174" s="35">
        <f t="shared" si="4"/>
        <v>45431</v>
      </c>
      <c r="B174" s="36">
        <f>SUMIFS(СВЦЭМ!$D$39:$D$782,СВЦЭМ!$A$39:$A$782,$A174,СВЦЭМ!$B$39:$B$782,B$155)+'СЕТ СН'!$I$14+СВЦЭМ!$D$10+'СЕТ СН'!$I$6-'СЕТ СН'!$I$26</f>
        <v>2671.43296126</v>
      </c>
      <c r="C174" s="36">
        <f>SUMIFS(СВЦЭМ!$D$39:$D$782,СВЦЭМ!$A$39:$A$782,$A174,СВЦЭМ!$B$39:$B$782,C$155)+'СЕТ СН'!$I$14+СВЦЭМ!$D$10+'СЕТ СН'!$I$6-'СЕТ СН'!$I$26</f>
        <v>2691.3930779700004</v>
      </c>
      <c r="D174" s="36">
        <f>SUMIFS(СВЦЭМ!$D$39:$D$782,СВЦЭМ!$A$39:$A$782,$A174,СВЦЭМ!$B$39:$B$782,D$155)+'СЕТ СН'!$I$14+СВЦЭМ!$D$10+'СЕТ СН'!$I$6-'СЕТ СН'!$I$26</f>
        <v>2721.1921024100002</v>
      </c>
      <c r="E174" s="36">
        <f>SUMIFS(СВЦЭМ!$D$39:$D$782,СВЦЭМ!$A$39:$A$782,$A174,СВЦЭМ!$B$39:$B$782,E$155)+'СЕТ СН'!$I$14+СВЦЭМ!$D$10+'СЕТ СН'!$I$6-'СЕТ СН'!$I$26</f>
        <v>2743.7744244099999</v>
      </c>
      <c r="F174" s="36">
        <f>SUMIFS(СВЦЭМ!$D$39:$D$782,СВЦЭМ!$A$39:$A$782,$A174,СВЦЭМ!$B$39:$B$782,F$155)+'СЕТ СН'!$I$14+СВЦЭМ!$D$10+'СЕТ СН'!$I$6-'СЕТ СН'!$I$26</f>
        <v>2744.9829295500003</v>
      </c>
      <c r="G174" s="36">
        <f>SUMIFS(СВЦЭМ!$D$39:$D$782,СВЦЭМ!$A$39:$A$782,$A174,СВЦЭМ!$B$39:$B$782,G$155)+'СЕТ СН'!$I$14+СВЦЭМ!$D$10+'СЕТ СН'!$I$6-'СЕТ СН'!$I$26</f>
        <v>2727.4795786599998</v>
      </c>
      <c r="H174" s="36">
        <f>SUMIFS(СВЦЭМ!$D$39:$D$782,СВЦЭМ!$A$39:$A$782,$A174,СВЦЭМ!$B$39:$B$782,H$155)+'СЕТ СН'!$I$14+СВЦЭМ!$D$10+'СЕТ СН'!$I$6-'СЕТ СН'!$I$26</f>
        <v>2743.1309248300004</v>
      </c>
      <c r="I174" s="36">
        <f>SUMIFS(СВЦЭМ!$D$39:$D$782,СВЦЭМ!$A$39:$A$782,$A174,СВЦЭМ!$B$39:$B$782,I$155)+'СЕТ СН'!$I$14+СВЦЭМ!$D$10+'СЕТ СН'!$I$6-'СЕТ СН'!$I$26</f>
        <v>2709.3221058700001</v>
      </c>
      <c r="J174" s="36">
        <f>SUMIFS(СВЦЭМ!$D$39:$D$782,СВЦЭМ!$A$39:$A$782,$A174,СВЦЭМ!$B$39:$B$782,J$155)+'СЕТ СН'!$I$14+СВЦЭМ!$D$10+'СЕТ СН'!$I$6-'СЕТ СН'!$I$26</f>
        <v>2611.6048854400001</v>
      </c>
      <c r="K174" s="36">
        <f>SUMIFS(СВЦЭМ!$D$39:$D$782,СВЦЭМ!$A$39:$A$782,$A174,СВЦЭМ!$B$39:$B$782,K$155)+'СЕТ СН'!$I$14+СВЦЭМ!$D$10+'СЕТ СН'!$I$6-'СЕТ СН'!$I$26</f>
        <v>2554.1732269200002</v>
      </c>
      <c r="L174" s="36">
        <f>SUMIFS(СВЦЭМ!$D$39:$D$782,СВЦЭМ!$A$39:$A$782,$A174,СВЦЭМ!$B$39:$B$782,L$155)+'СЕТ СН'!$I$14+СВЦЭМ!$D$10+'СЕТ СН'!$I$6-'СЕТ СН'!$I$26</f>
        <v>2540.5364493400002</v>
      </c>
      <c r="M174" s="36">
        <f>SUMIFS(СВЦЭМ!$D$39:$D$782,СВЦЭМ!$A$39:$A$782,$A174,СВЦЭМ!$B$39:$B$782,M$155)+'СЕТ СН'!$I$14+СВЦЭМ!$D$10+'СЕТ СН'!$I$6-'СЕТ СН'!$I$26</f>
        <v>2550.6463633600001</v>
      </c>
      <c r="N174" s="36">
        <f>SUMIFS(СВЦЭМ!$D$39:$D$782,СВЦЭМ!$A$39:$A$782,$A174,СВЦЭМ!$B$39:$B$782,N$155)+'СЕТ СН'!$I$14+СВЦЭМ!$D$10+'СЕТ СН'!$I$6-'СЕТ СН'!$I$26</f>
        <v>2547.0470994400002</v>
      </c>
      <c r="O174" s="36">
        <f>SUMIFS(СВЦЭМ!$D$39:$D$782,СВЦЭМ!$A$39:$A$782,$A174,СВЦЭМ!$B$39:$B$782,O$155)+'СЕТ СН'!$I$14+СВЦЭМ!$D$10+'СЕТ СН'!$I$6-'СЕТ СН'!$I$26</f>
        <v>2548.3630176500001</v>
      </c>
      <c r="P174" s="36">
        <f>SUMIFS(СВЦЭМ!$D$39:$D$782,СВЦЭМ!$A$39:$A$782,$A174,СВЦЭМ!$B$39:$B$782,P$155)+'СЕТ СН'!$I$14+СВЦЭМ!$D$10+'СЕТ СН'!$I$6-'СЕТ СН'!$I$26</f>
        <v>2566.4555507200002</v>
      </c>
      <c r="Q174" s="36">
        <f>SUMIFS(СВЦЭМ!$D$39:$D$782,СВЦЭМ!$A$39:$A$782,$A174,СВЦЭМ!$B$39:$B$782,Q$155)+'СЕТ СН'!$I$14+СВЦЭМ!$D$10+'СЕТ СН'!$I$6-'СЕТ СН'!$I$26</f>
        <v>2588.8710785800004</v>
      </c>
      <c r="R174" s="36">
        <f>SUMIFS(СВЦЭМ!$D$39:$D$782,СВЦЭМ!$A$39:$A$782,$A174,СВЦЭМ!$B$39:$B$782,R$155)+'СЕТ СН'!$I$14+СВЦЭМ!$D$10+'СЕТ СН'!$I$6-'СЕТ СН'!$I$26</f>
        <v>2592.2765064200003</v>
      </c>
      <c r="S174" s="36">
        <f>SUMIFS(СВЦЭМ!$D$39:$D$782,СВЦЭМ!$A$39:$A$782,$A174,СВЦЭМ!$B$39:$B$782,S$155)+'СЕТ СН'!$I$14+СВЦЭМ!$D$10+'СЕТ СН'!$I$6-'СЕТ СН'!$I$26</f>
        <v>2578.8575161600002</v>
      </c>
      <c r="T174" s="36">
        <f>SUMIFS(СВЦЭМ!$D$39:$D$782,СВЦЭМ!$A$39:$A$782,$A174,СВЦЭМ!$B$39:$B$782,T$155)+'СЕТ СН'!$I$14+СВЦЭМ!$D$10+'СЕТ СН'!$I$6-'СЕТ СН'!$I$26</f>
        <v>2559.5404385399997</v>
      </c>
      <c r="U174" s="36">
        <f>SUMIFS(СВЦЭМ!$D$39:$D$782,СВЦЭМ!$A$39:$A$782,$A174,СВЦЭМ!$B$39:$B$782,U$155)+'СЕТ СН'!$I$14+СВЦЭМ!$D$10+'СЕТ СН'!$I$6-'СЕТ СН'!$I$26</f>
        <v>2557.1681620500003</v>
      </c>
      <c r="V174" s="36">
        <f>SUMIFS(СВЦЭМ!$D$39:$D$782,СВЦЭМ!$A$39:$A$782,$A174,СВЦЭМ!$B$39:$B$782,V$155)+'СЕТ СН'!$I$14+СВЦЭМ!$D$10+'СЕТ СН'!$I$6-'СЕТ СН'!$I$26</f>
        <v>2549.51619106</v>
      </c>
      <c r="W174" s="36">
        <f>SUMIFS(СВЦЭМ!$D$39:$D$782,СВЦЭМ!$A$39:$A$782,$A174,СВЦЭМ!$B$39:$B$782,W$155)+'СЕТ СН'!$I$14+СВЦЭМ!$D$10+'СЕТ СН'!$I$6-'СЕТ СН'!$I$26</f>
        <v>2512.00553339</v>
      </c>
      <c r="X174" s="36">
        <f>SUMIFS(СВЦЭМ!$D$39:$D$782,СВЦЭМ!$A$39:$A$782,$A174,СВЦЭМ!$B$39:$B$782,X$155)+'СЕТ СН'!$I$14+СВЦЭМ!$D$10+'СЕТ СН'!$I$6-'СЕТ СН'!$I$26</f>
        <v>2551.4662811200001</v>
      </c>
      <c r="Y174" s="36">
        <f>SUMIFS(СВЦЭМ!$D$39:$D$782,СВЦЭМ!$A$39:$A$782,$A174,СВЦЭМ!$B$39:$B$782,Y$155)+'СЕТ СН'!$I$14+СВЦЭМ!$D$10+'СЕТ СН'!$I$6-'СЕТ СН'!$I$26</f>
        <v>2584.2543009199999</v>
      </c>
    </row>
    <row r="175" spans="1:25" ht="15.75" x14ac:dyDescent="0.2">
      <c r="A175" s="35">
        <f t="shared" si="4"/>
        <v>45432</v>
      </c>
      <c r="B175" s="36">
        <f>SUMIFS(СВЦЭМ!$D$39:$D$782,СВЦЭМ!$A$39:$A$782,$A175,СВЦЭМ!$B$39:$B$782,B$155)+'СЕТ СН'!$I$14+СВЦЭМ!$D$10+'СЕТ СН'!$I$6-'СЕТ СН'!$I$26</f>
        <v>2608.8693370199999</v>
      </c>
      <c r="C175" s="36">
        <f>SUMIFS(СВЦЭМ!$D$39:$D$782,СВЦЭМ!$A$39:$A$782,$A175,СВЦЭМ!$B$39:$B$782,C$155)+'СЕТ СН'!$I$14+СВЦЭМ!$D$10+'СЕТ СН'!$I$6-'СЕТ СН'!$I$26</f>
        <v>2707.07021424</v>
      </c>
      <c r="D175" s="36">
        <f>SUMIFS(СВЦЭМ!$D$39:$D$782,СВЦЭМ!$A$39:$A$782,$A175,СВЦЭМ!$B$39:$B$782,D$155)+'СЕТ СН'!$I$14+СВЦЭМ!$D$10+'СЕТ СН'!$I$6-'СЕТ СН'!$I$26</f>
        <v>2709.7909369600002</v>
      </c>
      <c r="E175" s="36">
        <f>SUMIFS(СВЦЭМ!$D$39:$D$782,СВЦЭМ!$A$39:$A$782,$A175,СВЦЭМ!$B$39:$B$782,E$155)+'СЕТ СН'!$I$14+СВЦЭМ!$D$10+'СЕТ СН'!$I$6-'СЕТ СН'!$I$26</f>
        <v>2773.3108722500001</v>
      </c>
      <c r="F175" s="36">
        <f>SUMIFS(СВЦЭМ!$D$39:$D$782,СВЦЭМ!$A$39:$A$782,$A175,СВЦЭМ!$B$39:$B$782,F$155)+'СЕТ СН'!$I$14+СВЦЭМ!$D$10+'СЕТ СН'!$I$6-'СЕТ СН'!$I$26</f>
        <v>2770.5493169800002</v>
      </c>
      <c r="G175" s="36">
        <f>SUMIFS(СВЦЭМ!$D$39:$D$782,СВЦЭМ!$A$39:$A$782,$A175,СВЦЭМ!$B$39:$B$782,G$155)+'СЕТ СН'!$I$14+СВЦЭМ!$D$10+'СЕТ СН'!$I$6-'СЕТ СН'!$I$26</f>
        <v>2726.5504264400001</v>
      </c>
      <c r="H175" s="36">
        <f>SUMIFS(СВЦЭМ!$D$39:$D$782,СВЦЭМ!$A$39:$A$782,$A175,СВЦЭМ!$B$39:$B$782,H$155)+'СЕТ СН'!$I$14+СВЦЭМ!$D$10+'СЕТ СН'!$I$6-'СЕТ СН'!$I$26</f>
        <v>2670.1388977400002</v>
      </c>
      <c r="I175" s="36">
        <f>SUMIFS(СВЦЭМ!$D$39:$D$782,СВЦЭМ!$A$39:$A$782,$A175,СВЦЭМ!$B$39:$B$782,I$155)+'СЕТ СН'!$I$14+СВЦЭМ!$D$10+'СЕТ СН'!$I$6-'СЕТ СН'!$I$26</f>
        <v>2601.9391103200001</v>
      </c>
      <c r="J175" s="36">
        <f>SUMIFS(СВЦЭМ!$D$39:$D$782,СВЦЭМ!$A$39:$A$782,$A175,СВЦЭМ!$B$39:$B$782,J$155)+'СЕТ СН'!$I$14+СВЦЭМ!$D$10+'СЕТ СН'!$I$6-'СЕТ СН'!$I$26</f>
        <v>2553.7557649600003</v>
      </c>
      <c r="K175" s="36">
        <f>SUMIFS(СВЦЭМ!$D$39:$D$782,СВЦЭМ!$A$39:$A$782,$A175,СВЦЭМ!$B$39:$B$782,K$155)+'СЕТ СН'!$I$14+СВЦЭМ!$D$10+'СЕТ СН'!$I$6-'СЕТ СН'!$I$26</f>
        <v>2550.2992996800003</v>
      </c>
      <c r="L175" s="36">
        <f>SUMIFS(СВЦЭМ!$D$39:$D$782,СВЦЭМ!$A$39:$A$782,$A175,СВЦЭМ!$B$39:$B$782,L$155)+'СЕТ СН'!$I$14+СВЦЭМ!$D$10+'СЕТ СН'!$I$6-'СЕТ СН'!$I$26</f>
        <v>2538.0867617000004</v>
      </c>
      <c r="M175" s="36">
        <f>SUMIFS(СВЦЭМ!$D$39:$D$782,СВЦЭМ!$A$39:$A$782,$A175,СВЦЭМ!$B$39:$B$782,M$155)+'СЕТ СН'!$I$14+СВЦЭМ!$D$10+'СЕТ СН'!$I$6-'СЕТ СН'!$I$26</f>
        <v>2550.68608756</v>
      </c>
      <c r="N175" s="36">
        <f>SUMIFS(СВЦЭМ!$D$39:$D$782,СВЦЭМ!$A$39:$A$782,$A175,СВЦЭМ!$B$39:$B$782,N$155)+'СЕТ СН'!$I$14+СВЦЭМ!$D$10+'СЕТ СН'!$I$6-'СЕТ СН'!$I$26</f>
        <v>2562.9939341999998</v>
      </c>
      <c r="O175" s="36">
        <f>SUMIFS(СВЦЭМ!$D$39:$D$782,СВЦЭМ!$A$39:$A$782,$A175,СВЦЭМ!$B$39:$B$782,O$155)+'СЕТ СН'!$I$14+СВЦЭМ!$D$10+'СЕТ СН'!$I$6-'СЕТ СН'!$I$26</f>
        <v>2561.6374537900001</v>
      </c>
      <c r="P175" s="36">
        <f>SUMIFS(СВЦЭМ!$D$39:$D$782,СВЦЭМ!$A$39:$A$782,$A175,СВЦЭМ!$B$39:$B$782,P$155)+'СЕТ СН'!$I$14+СВЦЭМ!$D$10+'СЕТ СН'!$I$6-'СЕТ СН'!$I$26</f>
        <v>2574.4425530999997</v>
      </c>
      <c r="Q175" s="36">
        <f>SUMIFS(СВЦЭМ!$D$39:$D$782,СВЦЭМ!$A$39:$A$782,$A175,СВЦЭМ!$B$39:$B$782,Q$155)+'СЕТ СН'!$I$14+СВЦЭМ!$D$10+'СЕТ СН'!$I$6-'СЕТ СН'!$I$26</f>
        <v>2580.92962988</v>
      </c>
      <c r="R175" s="36">
        <f>SUMIFS(СВЦЭМ!$D$39:$D$782,СВЦЭМ!$A$39:$A$782,$A175,СВЦЭМ!$B$39:$B$782,R$155)+'СЕТ СН'!$I$14+СВЦЭМ!$D$10+'СЕТ СН'!$I$6-'СЕТ СН'!$I$26</f>
        <v>2587.20672139</v>
      </c>
      <c r="S175" s="36">
        <f>SUMIFS(СВЦЭМ!$D$39:$D$782,СВЦЭМ!$A$39:$A$782,$A175,СВЦЭМ!$B$39:$B$782,S$155)+'СЕТ СН'!$I$14+СВЦЭМ!$D$10+'СЕТ СН'!$I$6-'СЕТ СН'!$I$26</f>
        <v>2574.1289950099999</v>
      </c>
      <c r="T175" s="36">
        <f>SUMIFS(СВЦЭМ!$D$39:$D$782,СВЦЭМ!$A$39:$A$782,$A175,СВЦЭМ!$B$39:$B$782,T$155)+'СЕТ СН'!$I$14+СВЦЭМ!$D$10+'СЕТ СН'!$I$6-'СЕТ СН'!$I$26</f>
        <v>2554.8732887900001</v>
      </c>
      <c r="U175" s="36">
        <f>SUMIFS(СВЦЭМ!$D$39:$D$782,СВЦЭМ!$A$39:$A$782,$A175,СВЦЭМ!$B$39:$B$782,U$155)+'СЕТ СН'!$I$14+СВЦЭМ!$D$10+'СЕТ СН'!$I$6-'СЕТ СН'!$I$26</f>
        <v>2560.85591475</v>
      </c>
      <c r="V175" s="36">
        <f>SUMIFS(СВЦЭМ!$D$39:$D$782,СВЦЭМ!$A$39:$A$782,$A175,СВЦЭМ!$B$39:$B$782,V$155)+'СЕТ СН'!$I$14+СВЦЭМ!$D$10+'СЕТ СН'!$I$6-'СЕТ СН'!$I$26</f>
        <v>2548.68336142</v>
      </c>
      <c r="W175" s="36">
        <f>SUMIFS(СВЦЭМ!$D$39:$D$782,СВЦЭМ!$A$39:$A$782,$A175,СВЦЭМ!$B$39:$B$782,W$155)+'СЕТ СН'!$I$14+СВЦЭМ!$D$10+'СЕТ СН'!$I$6-'СЕТ СН'!$I$26</f>
        <v>2510.0120880100003</v>
      </c>
      <c r="X175" s="36">
        <f>SUMIFS(СВЦЭМ!$D$39:$D$782,СВЦЭМ!$A$39:$A$782,$A175,СВЦЭМ!$B$39:$B$782,X$155)+'СЕТ СН'!$I$14+СВЦЭМ!$D$10+'СЕТ СН'!$I$6-'СЕТ СН'!$I$26</f>
        <v>2538.1618821299999</v>
      </c>
      <c r="Y175" s="36">
        <f>SUMIFS(СВЦЭМ!$D$39:$D$782,СВЦЭМ!$A$39:$A$782,$A175,СВЦЭМ!$B$39:$B$782,Y$155)+'СЕТ СН'!$I$14+СВЦЭМ!$D$10+'СЕТ СН'!$I$6-'СЕТ СН'!$I$26</f>
        <v>2580.1723738199998</v>
      </c>
    </row>
    <row r="176" spans="1:25" ht="15.75" x14ac:dyDescent="0.2">
      <c r="A176" s="35">
        <f t="shared" si="4"/>
        <v>45433</v>
      </c>
      <c r="B176" s="36">
        <f>SUMIFS(СВЦЭМ!$D$39:$D$782,СВЦЭМ!$A$39:$A$782,$A176,СВЦЭМ!$B$39:$B$782,B$155)+'СЕТ СН'!$I$14+СВЦЭМ!$D$10+'СЕТ СН'!$I$6-'СЕТ СН'!$I$26</f>
        <v>2559.3140883200003</v>
      </c>
      <c r="C176" s="36">
        <f>SUMIFS(СВЦЭМ!$D$39:$D$782,СВЦЭМ!$A$39:$A$782,$A176,СВЦЭМ!$B$39:$B$782,C$155)+'СЕТ СН'!$I$14+СВЦЭМ!$D$10+'СЕТ СН'!$I$6-'СЕТ СН'!$I$26</f>
        <v>2668.3264016900002</v>
      </c>
      <c r="D176" s="36">
        <f>SUMIFS(СВЦЭМ!$D$39:$D$782,СВЦЭМ!$A$39:$A$782,$A176,СВЦЭМ!$B$39:$B$782,D$155)+'СЕТ СН'!$I$14+СВЦЭМ!$D$10+'СЕТ СН'!$I$6-'СЕТ СН'!$I$26</f>
        <v>2679.5343251000004</v>
      </c>
      <c r="E176" s="36">
        <f>SUMIFS(СВЦЭМ!$D$39:$D$782,СВЦЭМ!$A$39:$A$782,$A176,СВЦЭМ!$B$39:$B$782,E$155)+'СЕТ СН'!$I$14+СВЦЭМ!$D$10+'СЕТ СН'!$I$6-'СЕТ СН'!$I$26</f>
        <v>2737.7865941</v>
      </c>
      <c r="F176" s="36">
        <f>SUMIFS(СВЦЭМ!$D$39:$D$782,СВЦЭМ!$A$39:$A$782,$A176,СВЦЭМ!$B$39:$B$782,F$155)+'СЕТ СН'!$I$14+СВЦЭМ!$D$10+'СЕТ СН'!$I$6-'СЕТ СН'!$I$26</f>
        <v>2731.1858493300001</v>
      </c>
      <c r="G176" s="36">
        <f>SUMIFS(СВЦЭМ!$D$39:$D$782,СВЦЭМ!$A$39:$A$782,$A176,СВЦЭМ!$B$39:$B$782,G$155)+'СЕТ СН'!$I$14+СВЦЭМ!$D$10+'СЕТ СН'!$I$6-'СЕТ СН'!$I$26</f>
        <v>2689.6420247400001</v>
      </c>
      <c r="H176" s="36">
        <f>SUMIFS(СВЦЭМ!$D$39:$D$782,СВЦЭМ!$A$39:$A$782,$A176,СВЦЭМ!$B$39:$B$782,H$155)+'СЕТ СН'!$I$14+СВЦЭМ!$D$10+'СЕТ СН'!$I$6-'СЕТ СН'!$I$26</f>
        <v>2596.7972258899999</v>
      </c>
      <c r="I176" s="36">
        <f>SUMIFS(СВЦЭМ!$D$39:$D$782,СВЦЭМ!$A$39:$A$782,$A176,СВЦЭМ!$B$39:$B$782,I$155)+'СЕТ СН'!$I$14+СВЦЭМ!$D$10+'СЕТ СН'!$I$6-'СЕТ СН'!$I$26</f>
        <v>2557.6485738800002</v>
      </c>
      <c r="J176" s="36">
        <f>SUMIFS(СВЦЭМ!$D$39:$D$782,СВЦЭМ!$A$39:$A$782,$A176,СВЦЭМ!$B$39:$B$782,J$155)+'СЕТ СН'!$I$14+СВЦЭМ!$D$10+'СЕТ СН'!$I$6-'СЕТ СН'!$I$26</f>
        <v>2553.1661601599999</v>
      </c>
      <c r="K176" s="36">
        <f>SUMIFS(СВЦЭМ!$D$39:$D$782,СВЦЭМ!$A$39:$A$782,$A176,СВЦЭМ!$B$39:$B$782,K$155)+'СЕТ СН'!$I$14+СВЦЭМ!$D$10+'СЕТ СН'!$I$6-'СЕТ СН'!$I$26</f>
        <v>2559.4128492199998</v>
      </c>
      <c r="L176" s="36">
        <f>SUMIFS(СВЦЭМ!$D$39:$D$782,СВЦЭМ!$A$39:$A$782,$A176,СВЦЭМ!$B$39:$B$782,L$155)+'СЕТ СН'!$I$14+СВЦЭМ!$D$10+'СЕТ СН'!$I$6-'СЕТ СН'!$I$26</f>
        <v>2530.4094791699999</v>
      </c>
      <c r="M176" s="36">
        <f>SUMIFS(СВЦЭМ!$D$39:$D$782,СВЦЭМ!$A$39:$A$782,$A176,СВЦЭМ!$B$39:$B$782,M$155)+'СЕТ СН'!$I$14+СВЦЭМ!$D$10+'СЕТ СН'!$I$6-'СЕТ СН'!$I$26</f>
        <v>2531.1955786899998</v>
      </c>
      <c r="N176" s="36">
        <f>SUMIFS(СВЦЭМ!$D$39:$D$782,СВЦЭМ!$A$39:$A$782,$A176,СВЦЭМ!$B$39:$B$782,N$155)+'СЕТ СН'!$I$14+СВЦЭМ!$D$10+'СЕТ СН'!$I$6-'СЕТ СН'!$I$26</f>
        <v>2504.3082810800001</v>
      </c>
      <c r="O176" s="36">
        <f>SUMIFS(СВЦЭМ!$D$39:$D$782,СВЦЭМ!$A$39:$A$782,$A176,СВЦЭМ!$B$39:$B$782,O$155)+'СЕТ СН'!$I$14+СВЦЭМ!$D$10+'СЕТ СН'!$I$6-'СЕТ СН'!$I$26</f>
        <v>2512.42485167</v>
      </c>
      <c r="P176" s="36">
        <f>SUMIFS(СВЦЭМ!$D$39:$D$782,СВЦЭМ!$A$39:$A$782,$A176,СВЦЭМ!$B$39:$B$782,P$155)+'СЕТ СН'!$I$14+СВЦЭМ!$D$10+'СЕТ СН'!$I$6-'СЕТ СН'!$I$26</f>
        <v>2511.2881296200003</v>
      </c>
      <c r="Q176" s="36">
        <f>SUMIFS(СВЦЭМ!$D$39:$D$782,СВЦЭМ!$A$39:$A$782,$A176,СВЦЭМ!$B$39:$B$782,Q$155)+'СЕТ СН'!$I$14+СВЦЭМ!$D$10+'СЕТ СН'!$I$6-'СЕТ СН'!$I$26</f>
        <v>2519.50926609</v>
      </c>
      <c r="R176" s="36">
        <f>SUMIFS(СВЦЭМ!$D$39:$D$782,СВЦЭМ!$A$39:$A$782,$A176,СВЦЭМ!$B$39:$B$782,R$155)+'СЕТ СН'!$I$14+СВЦЭМ!$D$10+'СЕТ СН'!$I$6-'СЕТ СН'!$I$26</f>
        <v>2519.0226082600002</v>
      </c>
      <c r="S176" s="36">
        <f>SUMIFS(СВЦЭМ!$D$39:$D$782,СВЦЭМ!$A$39:$A$782,$A176,СВЦЭМ!$B$39:$B$782,S$155)+'СЕТ СН'!$I$14+СВЦЭМ!$D$10+'СЕТ СН'!$I$6-'СЕТ СН'!$I$26</f>
        <v>2525.2951957599998</v>
      </c>
      <c r="T176" s="36">
        <f>SUMIFS(СВЦЭМ!$D$39:$D$782,СВЦЭМ!$A$39:$A$782,$A176,СВЦЭМ!$B$39:$B$782,T$155)+'СЕТ СН'!$I$14+СВЦЭМ!$D$10+'СЕТ СН'!$I$6-'СЕТ СН'!$I$26</f>
        <v>2521.8602859100001</v>
      </c>
      <c r="U176" s="36">
        <f>SUMIFS(СВЦЭМ!$D$39:$D$782,СВЦЭМ!$A$39:$A$782,$A176,СВЦЭМ!$B$39:$B$782,U$155)+'СЕТ СН'!$I$14+СВЦЭМ!$D$10+'СЕТ СН'!$I$6-'СЕТ СН'!$I$26</f>
        <v>2527.9633286799999</v>
      </c>
      <c r="V176" s="36">
        <f>SUMIFS(СВЦЭМ!$D$39:$D$782,СВЦЭМ!$A$39:$A$782,$A176,СВЦЭМ!$B$39:$B$782,V$155)+'СЕТ СН'!$I$14+СВЦЭМ!$D$10+'СЕТ СН'!$I$6-'СЕТ СН'!$I$26</f>
        <v>2506.33458694</v>
      </c>
      <c r="W176" s="36">
        <f>SUMIFS(СВЦЭМ!$D$39:$D$782,СВЦЭМ!$A$39:$A$782,$A176,СВЦЭМ!$B$39:$B$782,W$155)+'СЕТ СН'!$I$14+СВЦЭМ!$D$10+'СЕТ СН'!$I$6-'СЕТ СН'!$I$26</f>
        <v>2473.6524860300001</v>
      </c>
      <c r="X176" s="36">
        <f>SUMIFS(СВЦЭМ!$D$39:$D$782,СВЦЭМ!$A$39:$A$782,$A176,СВЦЭМ!$B$39:$B$782,X$155)+'СЕТ СН'!$I$14+СВЦЭМ!$D$10+'СЕТ СН'!$I$6-'СЕТ СН'!$I$26</f>
        <v>2516.1496490899999</v>
      </c>
      <c r="Y176" s="36">
        <f>SUMIFS(СВЦЭМ!$D$39:$D$782,СВЦЭМ!$A$39:$A$782,$A176,СВЦЭМ!$B$39:$B$782,Y$155)+'СЕТ СН'!$I$14+СВЦЭМ!$D$10+'СЕТ СН'!$I$6-'СЕТ СН'!$I$26</f>
        <v>2512.03364659</v>
      </c>
    </row>
    <row r="177" spans="1:27" ht="15.75" x14ac:dyDescent="0.2">
      <c r="A177" s="35">
        <f t="shared" si="4"/>
        <v>45434</v>
      </c>
      <c r="B177" s="36">
        <f>SUMIFS(СВЦЭМ!$D$39:$D$782,СВЦЭМ!$A$39:$A$782,$A177,СВЦЭМ!$B$39:$B$782,B$155)+'СЕТ СН'!$I$14+СВЦЭМ!$D$10+'СЕТ СН'!$I$6-'СЕТ СН'!$I$26</f>
        <v>2562.3755315899998</v>
      </c>
      <c r="C177" s="36">
        <f>SUMIFS(СВЦЭМ!$D$39:$D$782,СВЦЭМ!$A$39:$A$782,$A177,СВЦЭМ!$B$39:$B$782,C$155)+'СЕТ СН'!$I$14+СВЦЭМ!$D$10+'СЕТ СН'!$I$6-'СЕТ СН'!$I$26</f>
        <v>2638.5085514500001</v>
      </c>
      <c r="D177" s="36">
        <f>SUMIFS(СВЦЭМ!$D$39:$D$782,СВЦЭМ!$A$39:$A$782,$A177,СВЦЭМ!$B$39:$B$782,D$155)+'СЕТ СН'!$I$14+СВЦЭМ!$D$10+'СЕТ СН'!$I$6-'СЕТ СН'!$I$26</f>
        <v>2677.7327796199997</v>
      </c>
      <c r="E177" s="36">
        <f>SUMIFS(СВЦЭМ!$D$39:$D$782,СВЦЭМ!$A$39:$A$782,$A177,СВЦЭМ!$B$39:$B$782,E$155)+'СЕТ СН'!$I$14+СВЦЭМ!$D$10+'СЕТ СН'!$I$6-'СЕТ СН'!$I$26</f>
        <v>2696.8915173699997</v>
      </c>
      <c r="F177" s="36">
        <f>SUMIFS(СВЦЭМ!$D$39:$D$782,СВЦЭМ!$A$39:$A$782,$A177,СВЦЭМ!$B$39:$B$782,F$155)+'СЕТ СН'!$I$14+СВЦЭМ!$D$10+'СЕТ СН'!$I$6-'СЕТ СН'!$I$26</f>
        <v>2695.4373002900002</v>
      </c>
      <c r="G177" s="36">
        <f>SUMIFS(СВЦЭМ!$D$39:$D$782,СВЦЭМ!$A$39:$A$782,$A177,СВЦЭМ!$B$39:$B$782,G$155)+'СЕТ СН'!$I$14+СВЦЭМ!$D$10+'СЕТ СН'!$I$6-'СЕТ СН'!$I$26</f>
        <v>2700.3152645499999</v>
      </c>
      <c r="H177" s="36">
        <f>SUMIFS(СВЦЭМ!$D$39:$D$782,СВЦЭМ!$A$39:$A$782,$A177,СВЦЭМ!$B$39:$B$782,H$155)+'СЕТ СН'!$I$14+СВЦЭМ!$D$10+'СЕТ СН'!$I$6-'СЕТ СН'!$I$26</f>
        <v>2625.3525719899999</v>
      </c>
      <c r="I177" s="36">
        <f>SUMIFS(СВЦЭМ!$D$39:$D$782,СВЦЭМ!$A$39:$A$782,$A177,СВЦЭМ!$B$39:$B$782,I$155)+'СЕТ СН'!$I$14+СВЦЭМ!$D$10+'СЕТ СН'!$I$6-'СЕТ СН'!$I$26</f>
        <v>2571.4126301400001</v>
      </c>
      <c r="J177" s="36">
        <f>SUMIFS(СВЦЭМ!$D$39:$D$782,СВЦЭМ!$A$39:$A$782,$A177,СВЦЭМ!$B$39:$B$782,J$155)+'СЕТ СН'!$I$14+СВЦЭМ!$D$10+'СЕТ СН'!$I$6-'СЕТ СН'!$I$26</f>
        <v>2579.49766361</v>
      </c>
      <c r="K177" s="36">
        <f>SUMIFS(СВЦЭМ!$D$39:$D$782,СВЦЭМ!$A$39:$A$782,$A177,СВЦЭМ!$B$39:$B$782,K$155)+'СЕТ СН'!$I$14+СВЦЭМ!$D$10+'СЕТ СН'!$I$6-'СЕТ СН'!$I$26</f>
        <v>2549.30713788</v>
      </c>
      <c r="L177" s="36">
        <f>SUMIFS(СВЦЭМ!$D$39:$D$782,СВЦЭМ!$A$39:$A$782,$A177,СВЦЭМ!$B$39:$B$782,L$155)+'СЕТ СН'!$I$14+СВЦЭМ!$D$10+'СЕТ СН'!$I$6-'СЕТ СН'!$I$26</f>
        <v>2518.96096119</v>
      </c>
      <c r="M177" s="36">
        <f>SUMIFS(СВЦЭМ!$D$39:$D$782,СВЦЭМ!$A$39:$A$782,$A177,СВЦЭМ!$B$39:$B$782,M$155)+'СЕТ СН'!$I$14+СВЦЭМ!$D$10+'СЕТ СН'!$I$6-'СЕТ СН'!$I$26</f>
        <v>2544.8275607400001</v>
      </c>
      <c r="N177" s="36">
        <f>SUMIFS(СВЦЭМ!$D$39:$D$782,СВЦЭМ!$A$39:$A$782,$A177,СВЦЭМ!$B$39:$B$782,N$155)+'СЕТ СН'!$I$14+СВЦЭМ!$D$10+'СЕТ СН'!$I$6-'СЕТ СН'!$I$26</f>
        <v>2562.6407538499998</v>
      </c>
      <c r="O177" s="36">
        <f>SUMIFS(СВЦЭМ!$D$39:$D$782,СВЦЭМ!$A$39:$A$782,$A177,СВЦЭМ!$B$39:$B$782,O$155)+'СЕТ СН'!$I$14+СВЦЭМ!$D$10+'СЕТ СН'!$I$6-'СЕТ СН'!$I$26</f>
        <v>2571.40989408</v>
      </c>
      <c r="P177" s="36">
        <f>SUMIFS(СВЦЭМ!$D$39:$D$782,СВЦЭМ!$A$39:$A$782,$A177,СВЦЭМ!$B$39:$B$782,P$155)+'СЕТ СН'!$I$14+СВЦЭМ!$D$10+'СЕТ СН'!$I$6-'СЕТ СН'!$I$26</f>
        <v>2579.0519595200003</v>
      </c>
      <c r="Q177" s="36">
        <f>SUMIFS(СВЦЭМ!$D$39:$D$782,СВЦЭМ!$A$39:$A$782,$A177,СВЦЭМ!$B$39:$B$782,Q$155)+'СЕТ СН'!$I$14+СВЦЭМ!$D$10+'СЕТ СН'!$I$6-'СЕТ СН'!$I$26</f>
        <v>2595.2888962799998</v>
      </c>
      <c r="R177" s="36">
        <f>SUMIFS(СВЦЭМ!$D$39:$D$782,СВЦЭМ!$A$39:$A$782,$A177,СВЦЭМ!$B$39:$B$782,R$155)+'СЕТ СН'!$I$14+СВЦЭМ!$D$10+'СЕТ СН'!$I$6-'СЕТ СН'!$I$26</f>
        <v>2598.43865826</v>
      </c>
      <c r="S177" s="36">
        <f>SUMIFS(СВЦЭМ!$D$39:$D$782,СВЦЭМ!$A$39:$A$782,$A177,СВЦЭМ!$B$39:$B$782,S$155)+'СЕТ СН'!$I$14+СВЦЭМ!$D$10+'СЕТ СН'!$I$6-'СЕТ СН'!$I$26</f>
        <v>2603.1021319800002</v>
      </c>
      <c r="T177" s="36">
        <f>SUMIFS(СВЦЭМ!$D$39:$D$782,СВЦЭМ!$A$39:$A$782,$A177,СВЦЭМ!$B$39:$B$782,T$155)+'СЕТ СН'!$I$14+СВЦЭМ!$D$10+'СЕТ СН'!$I$6-'СЕТ СН'!$I$26</f>
        <v>2580.4390356399999</v>
      </c>
      <c r="U177" s="36">
        <f>SUMIFS(СВЦЭМ!$D$39:$D$782,СВЦЭМ!$A$39:$A$782,$A177,СВЦЭМ!$B$39:$B$782,U$155)+'СЕТ СН'!$I$14+СВЦЭМ!$D$10+'СЕТ СН'!$I$6-'СЕТ СН'!$I$26</f>
        <v>2569.38589684</v>
      </c>
      <c r="V177" s="36">
        <f>SUMIFS(СВЦЭМ!$D$39:$D$782,СВЦЭМ!$A$39:$A$782,$A177,СВЦЭМ!$B$39:$B$782,V$155)+'СЕТ СН'!$I$14+СВЦЭМ!$D$10+'СЕТ СН'!$I$6-'СЕТ СН'!$I$26</f>
        <v>2513.8986966800003</v>
      </c>
      <c r="W177" s="36">
        <f>SUMIFS(СВЦЭМ!$D$39:$D$782,СВЦЭМ!$A$39:$A$782,$A177,СВЦЭМ!$B$39:$B$782,W$155)+'СЕТ СН'!$I$14+СВЦЭМ!$D$10+'СЕТ СН'!$I$6-'СЕТ СН'!$I$26</f>
        <v>2473.4983746400003</v>
      </c>
      <c r="X177" s="36">
        <f>SUMIFS(СВЦЭМ!$D$39:$D$782,СВЦЭМ!$A$39:$A$782,$A177,СВЦЭМ!$B$39:$B$782,X$155)+'СЕТ СН'!$I$14+СВЦЭМ!$D$10+'СЕТ СН'!$I$6-'СЕТ СН'!$I$26</f>
        <v>2503.6275909699998</v>
      </c>
      <c r="Y177" s="36">
        <f>SUMIFS(СВЦЭМ!$D$39:$D$782,СВЦЭМ!$A$39:$A$782,$A177,СВЦЭМ!$B$39:$B$782,Y$155)+'СЕТ СН'!$I$14+СВЦЭМ!$D$10+'СЕТ СН'!$I$6-'СЕТ СН'!$I$26</f>
        <v>2511.0295971099999</v>
      </c>
    </row>
    <row r="178" spans="1:27" ht="15.75" x14ac:dyDescent="0.2">
      <c r="A178" s="35">
        <f t="shared" si="4"/>
        <v>45435</v>
      </c>
      <c r="B178" s="36">
        <f>SUMIFS(СВЦЭМ!$D$39:$D$782,СВЦЭМ!$A$39:$A$782,$A178,СВЦЭМ!$B$39:$B$782,B$155)+'СЕТ СН'!$I$14+СВЦЭМ!$D$10+'СЕТ СН'!$I$6-'СЕТ СН'!$I$26</f>
        <v>2540.0987782100001</v>
      </c>
      <c r="C178" s="36">
        <f>SUMIFS(СВЦЭМ!$D$39:$D$782,СВЦЭМ!$A$39:$A$782,$A178,СВЦЭМ!$B$39:$B$782,C$155)+'СЕТ СН'!$I$14+СВЦЭМ!$D$10+'СЕТ СН'!$I$6-'СЕТ СН'!$I$26</f>
        <v>2613.7225639500002</v>
      </c>
      <c r="D178" s="36">
        <f>SUMIFS(СВЦЭМ!$D$39:$D$782,СВЦЭМ!$A$39:$A$782,$A178,СВЦЭМ!$B$39:$B$782,D$155)+'СЕТ СН'!$I$14+СВЦЭМ!$D$10+'СЕТ СН'!$I$6-'СЕТ СН'!$I$26</f>
        <v>2634.1534526300002</v>
      </c>
      <c r="E178" s="36">
        <f>SUMIFS(СВЦЭМ!$D$39:$D$782,СВЦЭМ!$A$39:$A$782,$A178,СВЦЭМ!$B$39:$B$782,E$155)+'СЕТ СН'!$I$14+СВЦЭМ!$D$10+'СЕТ СН'!$I$6-'СЕТ СН'!$I$26</f>
        <v>2621.96300939</v>
      </c>
      <c r="F178" s="36">
        <f>SUMIFS(СВЦЭМ!$D$39:$D$782,СВЦЭМ!$A$39:$A$782,$A178,СВЦЭМ!$B$39:$B$782,F$155)+'СЕТ СН'!$I$14+СВЦЭМ!$D$10+'СЕТ СН'!$I$6-'СЕТ СН'!$I$26</f>
        <v>2629.90792822</v>
      </c>
      <c r="G178" s="36">
        <f>SUMIFS(СВЦЭМ!$D$39:$D$782,СВЦЭМ!$A$39:$A$782,$A178,СВЦЭМ!$B$39:$B$782,G$155)+'СЕТ СН'!$I$14+СВЦЭМ!$D$10+'СЕТ СН'!$I$6-'СЕТ СН'!$I$26</f>
        <v>2620.8730400300001</v>
      </c>
      <c r="H178" s="36">
        <f>SUMIFS(СВЦЭМ!$D$39:$D$782,СВЦЭМ!$A$39:$A$782,$A178,СВЦЭМ!$B$39:$B$782,H$155)+'СЕТ СН'!$I$14+СВЦЭМ!$D$10+'СЕТ СН'!$I$6-'СЕТ СН'!$I$26</f>
        <v>2626.19617049</v>
      </c>
      <c r="I178" s="36">
        <f>SUMIFS(СВЦЭМ!$D$39:$D$782,СВЦЭМ!$A$39:$A$782,$A178,СВЦЭМ!$B$39:$B$782,I$155)+'СЕТ СН'!$I$14+СВЦЭМ!$D$10+'СЕТ СН'!$I$6-'СЕТ СН'!$I$26</f>
        <v>2558.9914365900004</v>
      </c>
      <c r="J178" s="36">
        <f>SUMIFS(СВЦЭМ!$D$39:$D$782,СВЦЭМ!$A$39:$A$782,$A178,СВЦЭМ!$B$39:$B$782,J$155)+'СЕТ СН'!$I$14+СВЦЭМ!$D$10+'СЕТ СН'!$I$6-'СЕТ СН'!$I$26</f>
        <v>2528.1197951300001</v>
      </c>
      <c r="K178" s="36">
        <f>SUMIFS(СВЦЭМ!$D$39:$D$782,СВЦЭМ!$A$39:$A$782,$A178,СВЦЭМ!$B$39:$B$782,K$155)+'СЕТ СН'!$I$14+СВЦЭМ!$D$10+'СЕТ СН'!$I$6-'СЕТ СН'!$I$26</f>
        <v>2513.9465805999998</v>
      </c>
      <c r="L178" s="36">
        <f>SUMIFS(СВЦЭМ!$D$39:$D$782,СВЦЭМ!$A$39:$A$782,$A178,СВЦЭМ!$B$39:$B$782,L$155)+'СЕТ СН'!$I$14+СВЦЭМ!$D$10+'СЕТ СН'!$I$6-'СЕТ СН'!$I$26</f>
        <v>2522.5190413600003</v>
      </c>
      <c r="M178" s="36">
        <f>SUMIFS(СВЦЭМ!$D$39:$D$782,СВЦЭМ!$A$39:$A$782,$A178,СВЦЭМ!$B$39:$B$782,M$155)+'СЕТ СН'!$I$14+СВЦЭМ!$D$10+'СЕТ СН'!$I$6-'СЕТ СН'!$I$26</f>
        <v>2521.4149118800001</v>
      </c>
      <c r="N178" s="36">
        <f>SUMIFS(СВЦЭМ!$D$39:$D$782,СВЦЭМ!$A$39:$A$782,$A178,СВЦЭМ!$B$39:$B$782,N$155)+'СЕТ СН'!$I$14+СВЦЭМ!$D$10+'СЕТ СН'!$I$6-'СЕТ СН'!$I$26</f>
        <v>2514.8484321300002</v>
      </c>
      <c r="O178" s="36">
        <f>SUMIFS(СВЦЭМ!$D$39:$D$782,СВЦЭМ!$A$39:$A$782,$A178,СВЦЭМ!$B$39:$B$782,O$155)+'СЕТ СН'!$I$14+СВЦЭМ!$D$10+'СЕТ СН'!$I$6-'СЕТ СН'!$I$26</f>
        <v>2521.35713652</v>
      </c>
      <c r="P178" s="36">
        <f>SUMIFS(СВЦЭМ!$D$39:$D$782,СВЦЭМ!$A$39:$A$782,$A178,СВЦЭМ!$B$39:$B$782,P$155)+'СЕТ СН'!$I$14+СВЦЭМ!$D$10+'СЕТ СН'!$I$6-'СЕТ СН'!$I$26</f>
        <v>2529.7222356000002</v>
      </c>
      <c r="Q178" s="36">
        <f>SUMIFS(СВЦЭМ!$D$39:$D$782,СВЦЭМ!$A$39:$A$782,$A178,СВЦЭМ!$B$39:$B$782,Q$155)+'СЕТ СН'!$I$14+СВЦЭМ!$D$10+'СЕТ СН'!$I$6-'СЕТ СН'!$I$26</f>
        <v>2549.9518711600003</v>
      </c>
      <c r="R178" s="36">
        <f>SUMIFS(СВЦЭМ!$D$39:$D$782,СВЦЭМ!$A$39:$A$782,$A178,СВЦЭМ!$B$39:$B$782,R$155)+'СЕТ СН'!$I$14+СВЦЭМ!$D$10+'СЕТ СН'!$I$6-'СЕТ СН'!$I$26</f>
        <v>2552.6059704700001</v>
      </c>
      <c r="S178" s="36">
        <f>SUMIFS(СВЦЭМ!$D$39:$D$782,СВЦЭМ!$A$39:$A$782,$A178,СВЦЭМ!$B$39:$B$782,S$155)+'СЕТ СН'!$I$14+СВЦЭМ!$D$10+'СЕТ СН'!$I$6-'СЕТ СН'!$I$26</f>
        <v>2540.1735081699999</v>
      </c>
      <c r="T178" s="36">
        <f>SUMIFS(СВЦЭМ!$D$39:$D$782,СВЦЭМ!$A$39:$A$782,$A178,СВЦЭМ!$B$39:$B$782,T$155)+'СЕТ СН'!$I$14+СВЦЭМ!$D$10+'СЕТ СН'!$I$6-'СЕТ СН'!$I$26</f>
        <v>2540.01516726</v>
      </c>
      <c r="U178" s="36">
        <f>SUMIFS(СВЦЭМ!$D$39:$D$782,СВЦЭМ!$A$39:$A$782,$A178,СВЦЭМ!$B$39:$B$782,U$155)+'СЕТ СН'!$I$14+СВЦЭМ!$D$10+'СЕТ СН'!$I$6-'СЕТ СН'!$I$26</f>
        <v>2554.5469549600002</v>
      </c>
      <c r="V178" s="36">
        <f>SUMIFS(СВЦЭМ!$D$39:$D$782,СВЦЭМ!$A$39:$A$782,$A178,СВЦЭМ!$B$39:$B$782,V$155)+'СЕТ СН'!$I$14+СВЦЭМ!$D$10+'СЕТ СН'!$I$6-'СЕТ СН'!$I$26</f>
        <v>2542.6714842299998</v>
      </c>
      <c r="W178" s="36">
        <f>SUMIFS(СВЦЭМ!$D$39:$D$782,СВЦЭМ!$A$39:$A$782,$A178,СВЦЭМ!$B$39:$B$782,W$155)+'СЕТ СН'!$I$14+СВЦЭМ!$D$10+'СЕТ СН'!$I$6-'СЕТ СН'!$I$26</f>
        <v>2517.17877051</v>
      </c>
      <c r="X178" s="36">
        <f>SUMIFS(СВЦЭМ!$D$39:$D$782,СВЦЭМ!$A$39:$A$782,$A178,СВЦЭМ!$B$39:$B$782,X$155)+'СЕТ СН'!$I$14+СВЦЭМ!$D$10+'СЕТ СН'!$I$6-'СЕТ СН'!$I$26</f>
        <v>2545.0443972000003</v>
      </c>
      <c r="Y178" s="36">
        <f>SUMIFS(СВЦЭМ!$D$39:$D$782,СВЦЭМ!$A$39:$A$782,$A178,СВЦЭМ!$B$39:$B$782,Y$155)+'СЕТ СН'!$I$14+СВЦЭМ!$D$10+'СЕТ СН'!$I$6-'СЕТ СН'!$I$26</f>
        <v>2606.24373651</v>
      </c>
    </row>
    <row r="179" spans="1:27" ht="15.75" x14ac:dyDescent="0.2">
      <c r="A179" s="35">
        <f t="shared" si="4"/>
        <v>45436</v>
      </c>
      <c r="B179" s="36">
        <f>SUMIFS(СВЦЭМ!$D$39:$D$782,СВЦЭМ!$A$39:$A$782,$A179,СВЦЭМ!$B$39:$B$782,B$155)+'СЕТ СН'!$I$14+СВЦЭМ!$D$10+'СЕТ СН'!$I$6-'СЕТ СН'!$I$26</f>
        <v>2528.4026754500001</v>
      </c>
      <c r="C179" s="36">
        <f>SUMIFS(СВЦЭМ!$D$39:$D$782,СВЦЭМ!$A$39:$A$782,$A179,СВЦЭМ!$B$39:$B$782,C$155)+'СЕТ СН'!$I$14+СВЦЭМ!$D$10+'СЕТ СН'!$I$6-'СЕТ СН'!$I$26</f>
        <v>2610.6219037700002</v>
      </c>
      <c r="D179" s="36">
        <f>SUMIFS(СВЦЭМ!$D$39:$D$782,СВЦЭМ!$A$39:$A$782,$A179,СВЦЭМ!$B$39:$B$782,D$155)+'СЕТ СН'!$I$14+СВЦЭМ!$D$10+'СЕТ СН'!$I$6-'СЕТ СН'!$I$26</f>
        <v>2628.84445031</v>
      </c>
      <c r="E179" s="36">
        <f>SUMIFS(СВЦЭМ!$D$39:$D$782,СВЦЭМ!$A$39:$A$782,$A179,СВЦЭМ!$B$39:$B$782,E$155)+'СЕТ СН'!$I$14+СВЦЭМ!$D$10+'СЕТ СН'!$I$6-'СЕТ СН'!$I$26</f>
        <v>2694.5229681400001</v>
      </c>
      <c r="F179" s="36">
        <f>SUMIFS(СВЦЭМ!$D$39:$D$782,СВЦЭМ!$A$39:$A$782,$A179,СВЦЭМ!$B$39:$B$782,F$155)+'СЕТ СН'!$I$14+СВЦЭМ!$D$10+'СЕТ СН'!$I$6-'СЕТ СН'!$I$26</f>
        <v>2681.3194019399998</v>
      </c>
      <c r="G179" s="36">
        <f>SUMIFS(СВЦЭМ!$D$39:$D$782,СВЦЭМ!$A$39:$A$782,$A179,СВЦЭМ!$B$39:$B$782,G$155)+'СЕТ СН'!$I$14+СВЦЭМ!$D$10+'СЕТ СН'!$I$6-'СЕТ СН'!$I$26</f>
        <v>2642.79690764</v>
      </c>
      <c r="H179" s="36">
        <f>SUMIFS(СВЦЭМ!$D$39:$D$782,СВЦЭМ!$A$39:$A$782,$A179,СВЦЭМ!$B$39:$B$782,H$155)+'СЕТ СН'!$I$14+СВЦЭМ!$D$10+'СЕТ СН'!$I$6-'СЕТ СН'!$I$26</f>
        <v>2524.3987670799997</v>
      </c>
      <c r="I179" s="36">
        <f>SUMIFS(СВЦЭМ!$D$39:$D$782,СВЦЭМ!$A$39:$A$782,$A179,СВЦЭМ!$B$39:$B$782,I$155)+'СЕТ СН'!$I$14+СВЦЭМ!$D$10+'СЕТ СН'!$I$6-'СЕТ СН'!$I$26</f>
        <v>2436.9702860500001</v>
      </c>
      <c r="J179" s="36">
        <f>SUMIFS(СВЦЭМ!$D$39:$D$782,СВЦЭМ!$A$39:$A$782,$A179,СВЦЭМ!$B$39:$B$782,J$155)+'СЕТ СН'!$I$14+СВЦЭМ!$D$10+'СЕТ СН'!$I$6-'СЕТ СН'!$I$26</f>
        <v>2399.9982567500001</v>
      </c>
      <c r="K179" s="36">
        <f>SUMIFS(СВЦЭМ!$D$39:$D$782,СВЦЭМ!$A$39:$A$782,$A179,СВЦЭМ!$B$39:$B$782,K$155)+'СЕТ СН'!$I$14+СВЦЭМ!$D$10+'СЕТ СН'!$I$6-'СЕТ СН'!$I$26</f>
        <v>2375.76499165</v>
      </c>
      <c r="L179" s="36">
        <f>SUMIFS(СВЦЭМ!$D$39:$D$782,СВЦЭМ!$A$39:$A$782,$A179,СВЦЭМ!$B$39:$B$782,L$155)+'СЕТ СН'!$I$14+СВЦЭМ!$D$10+'СЕТ СН'!$I$6-'СЕТ СН'!$I$26</f>
        <v>2357.46760554</v>
      </c>
      <c r="M179" s="36">
        <f>SUMIFS(СВЦЭМ!$D$39:$D$782,СВЦЭМ!$A$39:$A$782,$A179,СВЦЭМ!$B$39:$B$782,M$155)+'СЕТ СН'!$I$14+СВЦЭМ!$D$10+'СЕТ СН'!$I$6-'СЕТ СН'!$I$26</f>
        <v>2357.3666899099999</v>
      </c>
      <c r="N179" s="36">
        <f>SUMIFS(СВЦЭМ!$D$39:$D$782,СВЦЭМ!$A$39:$A$782,$A179,СВЦЭМ!$B$39:$B$782,N$155)+'СЕТ СН'!$I$14+СВЦЭМ!$D$10+'СЕТ СН'!$I$6-'СЕТ СН'!$I$26</f>
        <v>2366.6983020799998</v>
      </c>
      <c r="O179" s="36">
        <f>SUMIFS(СВЦЭМ!$D$39:$D$782,СВЦЭМ!$A$39:$A$782,$A179,СВЦЭМ!$B$39:$B$782,O$155)+'СЕТ СН'!$I$14+СВЦЭМ!$D$10+'СЕТ СН'!$I$6-'СЕТ СН'!$I$26</f>
        <v>2372.1501953799998</v>
      </c>
      <c r="P179" s="36">
        <f>SUMIFS(СВЦЭМ!$D$39:$D$782,СВЦЭМ!$A$39:$A$782,$A179,СВЦЭМ!$B$39:$B$782,P$155)+'СЕТ СН'!$I$14+СВЦЭМ!$D$10+'СЕТ СН'!$I$6-'СЕТ СН'!$I$26</f>
        <v>2380.2630236</v>
      </c>
      <c r="Q179" s="36">
        <f>SUMIFS(СВЦЭМ!$D$39:$D$782,СВЦЭМ!$A$39:$A$782,$A179,СВЦЭМ!$B$39:$B$782,Q$155)+'СЕТ СН'!$I$14+СВЦЭМ!$D$10+'СЕТ СН'!$I$6-'СЕТ СН'!$I$26</f>
        <v>2397.8844037500003</v>
      </c>
      <c r="R179" s="36">
        <f>SUMIFS(СВЦЭМ!$D$39:$D$782,СВЦЭМ!$A$39:$A$782,$A179,СВЦЭМ!$B$39:$B$782,R$155)+'СЕТ СН'!$I$14+СВЦЭМ!$D$10+'СЕТ СН'!$I$6-'СЕТ СН'!$I$26</f>
        <v>2417.8426307099999</v>
      </c>
      <c r="S179" s="36">
        <f>SUMIFS(СВЦЭМ!$D$39:$D$782,СВЦЭМ!$A$39:$A$782,$A179,СВЦЭМ!$B$39:$B$782,S$155)+'СЕТ СН'!$I$14+СВЦЭМ!$D$10+'СЕТ СН'!$I$6-'СЕТ СН'!$I$26</f>
        <v>2412.2504196500004</v>
      </c>
      <c r="T179" s="36">
        <f>SUMIFS(СВЦЭМ!$D$39:$D$782,СВЦЭМ!$A$39:$A$782,$A179,СВЦЭМ!$B$39:$B$782,T$155)+'СЕТ СН'!$I$14+СВЦЭМ!$D$10+'СЕТ СН'!$I$6-'СЕТ СН'!$I$26</f>
        <v>2393.0180605200003</v>
      </c>
      <c r="U179" s="36">
        <f>SUMIFS(СВЦЭМ!$D$39:$D$782,СВЦЭМ!$A$39:$A$782,$A179,СВЦЭМ!$B$39:$B$782,U$155)+'СЕТ СН'!$I$14+СВЦЭМ!$D$10+'СЕТ СН'!$I$6-'СЕТ СН'!$I$26</f>
        <v>2378.93626984</v>
      </c>
      <c r="V179" s="36">
        <f>SUMIFS(СВЦЭМ!$D$39:$D$782,СВЦЭМ!$A$39:$A$782,$A179,СВЦЭМ!$B$39:$B$782,V$155)+'СЕТ СН'!$I$14+СВЦЭМ!$D$10+'СЕТ СН'!$I$6-'СЕТ СН'!$I$26</f>
        <v>2363.6072183900001</v>
      </c>
      <c r="W179" s="36">
        <f>SUMIFS(СВЦЭМ!$D$39:$D$782,СВЦЭМ!$A$39:$A$782,$A179,СВЦЭМ!$B$39:$B$782,W$155)+'СЕТ СН'!$I$14+СВЦЭМ!$D$10+'СЕТ СН'!$I$6-'СЕТ СН'!$I$26</f>
        <v>2343.6658853500003</v>
      </c>
      <c r="X179" s="36">
        <f>SUMIFS(СВЦЭМ!$D$39:$D$782,СВЦЭМ!$A$39:$A$782,$A179,СВЦЭМ!$B$39:$B$782,X$155)+'СЕТ СН'!$I$14+СВЦЭМ!$D$10+'СЕТ СН'!$I$6-'СЕТ СН'!$I$26</f>
        <v>2363.0176788500003</v>
      </c>
      <c r="Y179" s="36">
        <f>SUMIFS(СВЦЭМ!$D$39:$D$782,СВЦЭМ!$A$39:$A$782,$A179,СВЦЭМ!$B$39:$B$782,Y$155)+'СЕТ СН'!$I$14+СВЦЭМ!$D$10+'СЕТ СН'!$I$6-'СЕТ СН'!$I$26</f>
        <v>2455.43183043</v>
      </c>
    </row>
    <row r="180" spans="1:27" ht="15.75" x14ac:dyDescent="0.2">
      <c r="A180" s="35">
        <f t="shared" si="4"/>
        <v>45437</v>
      </c>
      <c r="B180" s="36">
        <f>SUMIFS(СВЦЭМ!$D$39:$D$782,СВЦЭМ!$A$39:$A$782,$A180,СВЦЭМ!$B$39:$B$782,B$155)+'СЕТ СН'!$I$14+СВЦЭМ!$D$10+'СЕТ СН'!$I$6-'СЕТ СН'!$I$26</f>
        <v>2438.58079249</v>
      </c>
      <c r="C180" s="36">
        <f>SUMIFS(СВЦЭМ!$D$39:$D$782,СВЦЭМ!$A$39:$A$782,$A180,СВЦЭМ!$B$39:$B$782,C$155)+'СЕТ СН'!$I$14+СВЦЭМ!$D$10+'СЕТ СН'!$I$6-'СЕТ СН'!$I$26</f>
        <v>2508.0109689700002</v>
      </c>
      <c r="D180" s="36">
        <f>SUMIFS(СВЦЭМ!$D$39:$D$782,СВЦЭМ!$A$39:$A$782,$A180,СВЦЭМ!$B$39:$B$782,D$155)+'СЕТ СН'!$I$14+СВЦЭМ!$D$10+'СЕТ СН'!$I$6-'СЕТ СН'!$I$26</f>
        <v>2625.42148223</v>
      </c>
      <c r="E180" s="36">
        <f>SUMIFS(СВЦЭМ!$D$39:$D$782,СВЦЭМ!$A$39:$A$782,$A180,СВЦЭМ!$B$39:$B$782,E$155)+'СЕТ СН'!$I$14+СВЦЭМ!$D$10+'СЕТ СН'!$I$6-'СЕТ СН'!$I$26</f>
        <v>2631.2718117100003</v>
      </c>
      <c r="F180" s="36">
        <f>SUMIFS(СВЦЭМ!$D$39:$D$782,СВЦЭМ!$A$39:$A$782,$A180,СВЦЭМ!$B$39:$B$782,F$155)+'СЕТ СН'!$I$14+СВЦЭМ!$D$10+'СЕТ СН'!$I$6-'СЕТ СН'!$I$26</f>
        <v>2621.4707172899998</v>
      </c>
      <c r="G180" s="36">
        <f>SUMIFS(СВЦЭМ!$D$39:$D$782,СВЦЭМ!$A$39:$A$782,$A180,СВЦЭМ!$B$39:$B$782,G$155)+'СЕТ СН'!$I$14+СВЦЭМ!$D$10+'СЕТ СН'!$I$6-'СЕТ СН'!$I$26</f>
        <v>2636.6061283200002</v>
      </c>
      <c r="H180" s="36">
        <f>SUMIFS(СВЦЭМ!$D$39:$D$782,СВЦЭМ!$A$39:$A$782,$A180,СВЦЭМ!$B$39:$B$782,H$155)+'СЕТ СН'!$I$14+СВЦЭМ!$D$10+'СЕТ СН'!$I$6-'СЕТ СН'!$I$26</f>
        <v>2585.0858293199999</v>
      </c>
      <c r="I180" s="36">
        <f>SUMIFS(СВЦЭМ!$D$39:$D$782,СВЦЭМ!$A$39:$A$782,$A180,СВЦЭМ!$B$39:$B$782,I$155)+'СЕТ СН'!$I$14+СВЦЭМ!$D$10+'СЕТ СН'!$I$6-'СЕТ СН'!$I$26</f>
        <v>2503.7878838900001</v>
      </c>
      <c r="J180" s="36">
        <f>SUMIFS(СВЦЭМ!$D$39:$D$782,СВЦЭМ!$A$39:$A$782,$A180,СВЦЭМ!$B$39:$B$782,J$155)+'СЕТ СН'!$I$14+СВЦЭМ!$D$10+'СЕТ СН'!$I$6-'СЕТ СН'!$I$26</f>
        <v>2399.2810208700002</v>
      </c>
      <c r="K180" s="36">
        <f>SUMIFS(СВЦЭМ!$D$39:$D$782,СВЦЭМ!$A$39:$A$782,$A180,СВЦЭМ!$B$39:$B$782,K$155)+'СЕТ СН'!$I$14+СВЦЭМ!$D$10+'СЕТ СН'!$I$6-'СЕТ СН'!$I$26</f>
        <v>2347.7279343700002</v>
      </c>
      <c r="L180" s="36">
        <f>SUMIFS(СВЦЭМ!$D$39:$D$782,СВЦЭМ!$A$39:$A$782,$A180,СВЦЭМ!$B$39:$B$782,L$155)+'СЕТ СН'!$I$14+СВЦЭМ!$D$10+'СЕТ СН'!$I$6-'СЕТ СН'!$I$26</f>
        <v>2339.9939982300002</v>
      </c>
      <c r="M180" s="36">
        <f>SUMIFS(СВЦЭМ!$D$39:$D$782,СВЦЭМ!$A$39:$A$782,$A180,СВЦЭМ!$B$39:$B$782,M$155)+'СЕТ СН'!$I$14+СВЦЭМ!$D$10+'СЕТ СН'!$I$6-'СЕТ СН'!$I$26</f>
        <v>2332.6295599300001</v>
      </c>
      <c r="N180" s="36">
        <f>SUMIFS(СВЦЭМ!$D$39:$D$782,СВЦЭМ!$A$39:$A$782,$A180,СВЦЭМ!$B$39:$B$782,N$155)+'СЕТ СН'!$I$14+СВЦЭМ!$D$10+'СЕТ СН'!$I$6-'СЕТ СН'!$I$26</f>
        <v>2327.6646341800001</v>
      </c>
      <c r="O180" s="36">
        <f>SUMIFS(СВЦЭМ!$D$39:$D$782,СВЦЭМ!$A$39:$A$782,$A180,СВЦЭМ!$B$39:$B$782,O$155)+'СЕТ СН'!$I$14+СВЦЭМ!$D$10+'СЕТ СН'!$I$6-'СЕТ СН'!$I$26</f>
        <v>2341.31350737</v>
      </c>
      <c r="P180" s="36">
        <f>SUMIFS(СВЦЭМ!$D$39:$D$782,СВЦЭМ!$A$39:$A$782,$A180,СВЦЭМ!$B$39:$B$782,P$155)+'СЕТ СН'!$I$14+СВЦЭМ!$D$10+'СЕТ СН'!$I$6-'СЕТ СН'!$I$26</f>
        <v>2351.7961057699999</v>
      </c>
      <c r="Q180" s="36">
        <f>SUMIFS(СВЦЭМ!$D$39:$D$782,СВЦЭМ!$A$39:$A$782,$A180,СВЦЭМ!$B$39:$B$782,Q$155)+'СЕТ СН'!$I$14+СВЦЭМ!$D$10+'СЕТ СН'!$I$6-'СЕТ СН'!$I$26</f>
        <v>2370.5476895100001</v>
      </c>
      <c r="R180" s="36">
        <f>SUMIFS(СВЦЭМ!$D$39:$D$782,СВЦЭМ!$A$39:$A$782,$A180,СВЦЭМ!$B$39:$B$782,R$155)+'СЕТ СН'!$I$14+СВЦЭМ!$D$10+'СЕТ СН'!$I$6-'СЕТ СН'!$I$26</f>
        <v>2385.4894123700001</v>
      </c>
      <c r="S180" s="36">
        <f>SUMIFS(СВЦЭМ!$D$39:$D$782,СВЦЭМ!$A$39:$A$782,$A180,СВЦЭМ!$B$39:$B$782,S$155)+'СЕТ СН'!$I$14+СВЦЭМ!$D$10+'СЕТ СН'!$I$6-'СЕТ СН'!$I$26</f>
        <v>2371.8145670499998</v>
      </c>
      <c r="T180" s="36">
        <f>SUMIFS(СВЦЭМ!$D$39:$D$782,СВЦЭМ!$A$39:$A$782,$A180,СВЦЭМ!$B$39:$B$782,T$155)+'СЕТ СН'!$I$14+СВЦЭМ!$D$10+'СЕТ СН'!$I$6-'СЕТ СН'!$I$26</f>
        <v>2349.8552139600001</v>
      </c>
      <c r="U180" s="36">
        <f>SUMIFS(СВЦЭМ!$D$39:$D$782,СВЦЭМ!$A$39:$A$782,$A180,СВЦЭМ!$B$39:$B$782,U$155)+'СЕТ СН'!$I$14+СВЦЭМ!$D$10+'СЕТ СН'!$I$6-'СЕТ СН'!$I$26</f>
        <v>2361.90581668</v>
      </c>
      <c r="V180" s="36">
        <f>SUMIFS(СВЦЭМ!$D$39:$D$782,СВЦЭМ!$A$39:$A$782,$A180,СВЦЭМ!$B$39:$B$782,V$155)+'СЕТ СН'!$I$14+СВЦЭМ!$D$10+'СЕТ СН'!$I$6-'СЕТ СН'!$I$26</f>
        <v>2363.4184703299998</v>
      </c>
      <c r="W180" s="36">
        <f>SUMIFS(СВЦЭМ!$D$39:$D$782,СВЦЭМ!$A$39:$A$782,$A180,СВЦЭМ!$B$39:$B$782,W$155)+'СЕТ СН'!$I$14+СВЦЭМ!$D$10+'СЕТ СН'!$I$6-'СЕТ СН'!$I$26</f>
        <v>2353.1639496100001</v>
      </c>
      <c r="X180" s="36">
        <f>SUMIFS(СВЦЭМ!$D$39:$D$782,СВЦЭМ!$A$39:$A$782,$A180,СВЦЭМ!$B$39:$B$782,X$155)+'СЕТ СН'!$I$14+СВЦЭМ!$D$10+'СЕТ СН'!$I$6-'СЕТ СН'!$I$26</f>
        <v>2350.9582504700002</v>
      </c>
      <c r="Y180" s="36">
        <f>SUMIFS(СВЦЭМ!$D$39:$D$782,СВЦЭМ!$A$39:$A$782,$A180,СВЦЭМ!$B$39:$B$782,Y$155)+'СЕТ СН'!$I$14+СВЦЭМ!$D$10+'СЕТ СН'!$I$6-'СЕТ СН'!$I$26</f>
        <v>2397.6318216300001</v>
      </c>
    </row>
    <row r="181" spans="1:27" ht="15.75" x14ac:dyDescent="0.2">
      <c r="A181" s="35">
        <f t="shared" si="4"/>
        <v>45438</v>
      </c>
      <c r="B181" s="36">
        <f>SUMIFS(СВЦЭМ!$D$39:$D$782,СВЦЭМ!$A$39:$A$782,$A181,СВЦЭМ!$B$39:$B$782,B$155)+'СЕТ СН'!$I$14+СВЦЭМ!$D$10+'СЕТ СН'!$I$6-'СЕТ СН'!$I$26</f>
        <v>2523.0988107600001</v>
      </c>
      <c r="C181" s="36">
        <f>SUMIFS(СВЦЭМ!$D$39:$D$782,СВЦЭМ!$A$39:$A$782,$A181,СВЦЭМ!$B$39:$B$782,C$155)+'СЕТ СН'!$I$14+СВЦЭМ!$D$10+'СЕТ СН'!$I$6-'СЕТ СН'!$I$26</f>
        <v>2585.02746712</v>
      </c>
      <c r="D181" s="36">
        <f>SUMIFS(СВЦЭМ!$D$39:$D$782,СВЦЭМ!$A$39:$A$782,$A181,СВЦЭМ!$B$39:$B$782,D$155)+'СЕТ СН'!$I$14+СВЦЭМ!$D$10+'СЕТ СН'!$I$6-'СЕТ СН'!$I$26</f>
        <v>2633.0175113400001</v>
      </c>
      <c r="E181" s="36">
        <f>SUMIFS(СВЦЭМ!$D$39:$D$782,СВЦЭМ!$A$39:$A$782,$A181,СВЦЭМ!$B$39:$B$782,E$155)+'СЕТ СН'!$I$14+СВЦЭМ!$D$10+'СЕТ СН'!$I$6-'СЕТ СН'!$I$26</f>
        <v>2626.3182699099998</v>
      </c>
      <c r="F181" s="36">
        <f>SUMIFS(СВЦЭМ!$D$39:$D$782,СВЦЭМ!$A$39:$A$782,$A181,СВЦЭМ!$B$39:$B$782,F$155)+'СЕТ СН'!$I$14+СВЦЭМ!$D$10+'СЕТ СН'!$I$6-'СЕТ СН'!$I$26</f>
        <v>2598.8049750199998</v>
      </c>
      <c r="G181" s="36">
        <f>SUMIFS(СВЦЭМ!$D$39:$D$782,СВЦЭМ!$A$39:$A$782,$A181,СВЦЭМ!$B$39:$B$782,G$155)+'СЕТ СН'!$I$14+СВЦЭМ!$D$10+'СЕТ СН'!$I$6-'СЕТ СН'!$I$26</f>
        <v>2606.0557663300001</v>
      </c>
      <c r="H181" s="36">
        <f>SUMIFS(СВЦЭМ!$D$39:$D$782,СВЦЭМ!$A$39:$A$782,$A181,СВЦЭМ!$B$39:$B$782,H$155)+'СЕТ СН'!$I$14+СВЦЭМ!$D$10+'СЕТ СН'!$I$6-'СЕТ СН'!$I$26</f>
        <v>2599.7865146100003</v>
      </c>
      <c r="I181" s="36">
        <f>SUMIFS(СВЦЭМ!$D$39:$D$782,СВЦЭМ!$A$39:$A$782,$A181,СВЦЭМ!$B$39:$B$782,I$155)+'СЕТ СН'!$I$14+СВЦЭМ!$D$10+'СЕТ СН'!$I$6-'СЕТ СН'!$I$26</f>
        <v>2576.0044206000002</v>
      </c>
      <c r="J181" s="36">
        <f>SUMIFS(СВЦЭМ!$D$39:$D$782,СВЦЭМ!$A$39:$A$782,$A181,СВЦЭМ!$B$39:$B$782,J$155)+'СЕТ СН'!$I$14+СВЦЭМ!$D$10+'СЕТ СН'!$I$6-'СЕТ СН'!$I$26</f>
        <v>2500.2925778899998</v>
      </c>
      <c r="K181" s="36">
        <f>SUMIFS(СВЦЭМ!$D$39:$D$782,СВЦЭМ!$A$39:$A$782,$A181,СВЦЭМ!$B$39:$B$782,K$155)+'СЕТ СН'!$I$14+СВЦЭМ!$D$10+'СЕТ СН'!$I$6-'СЕТ СН'!$I$26</f>
        <v>2426.9240343299998</v>
      </c>
      <c r="L181" s="36">
        <f>SUMIFS(СВЦЭМ!$D$39:$D$782,СВЦЭМ!$A$39:$A$782,$A181,СВЦЭМ!$B$39:$B$782,L$155)+'СЕТ СН'!$I$14+СВЦЭМ!$D$10+'СЕТ СН'!$I$6-'СЕТ СН'!$I$26</f>
        <v>2404.6129157100004</v>
      </c>
      <c r="M181" s="36">
        <f>SUMIFS(СВЦЭМ!$D$39:$D$782,СВЦЭМ!$A$39:$A$782,$A181,СВЦЭМ!$B$39:$B$782,M$155)+'СЕТ СН'!$I$14+СВЦЭМ!$D$10+'СЕТ СН'!$I$6-'СЕТ СН'!$I$26</f>
        <v>2398.6300640700001</v>
      </c>
      <c r="N181" s="36">
        <f>SUMIFS(СВЦЭМ!$D$39:$D$782,СВЦЭМ!$A$39:$A$782,$A181,СВЦЭМ!$B$39:$B$782,N$155)+'СЕТ СН'!$I$14+СВЦЭМ!$D$10+'СЕТ СН'!$I$6-'СЕТ СН'!$I$26</f>
        <v>2408.29427158</v>
      </c>
      <c r="O181" s="36">
        <f>SUMIFS(СВЦЭМ!$D$39:$D$782,СВЦЭМ!$A$39:$A$782,$A181,СВЦЭМ!$B$39:$B$782,O$155)+'СЕТ СН'!$I$14+СВЦЭМ!$D$10+'СЕТ СН'!$I$6-'СЕТ СН'!$I$26</f>
        <v>2429.5900402500001</v>
      </c>
      <c r="P181" s="36">
        <f>SUMIFS(СВЦЭМ!$D$39:$D$782,СВЦЭМ!$A$39:$A$782,$A181,СВЦЭМ!$B$39:$B$782,P$155)+'СЕТ СН'!$I$14+СВЦЭМ!$D$10+'СЕТ СН'!$I$6-'СЕТ СН'!$I$26</f>
        <v>2436.6185314200002</v>
      </c>
      <c r="Q181" s="36">
        <f>SUMIFS(СВЦЭМ!$D$39:$D$782,СВЦЭМ!$A$39:$A$782,$A181,СВЦЭМ!$B$39:$B$782,Q$155)+'СЕТ СН'!$I$14+СВЦЭМ!$D$10+'СЕТ СН'!$I$6-'СЕТ СН'!$I$26</f>
        <v>2452.0808954200002</v>
      </c>
      <c r="R181" s="36">
        <f>SUMIFS(СВЦЭМ!$D$39:$D$782,СВЦЭМ!$A$39:$A$782,$A181,СВЦЭМ!$B$39:$B$782,R$155)+'СЕТ СН'!$I$14+СВЦЭМ!$D$10+'СЕТ СН'!$I$6-'СЕТ СН'!$I$26</f>
        <v>2454.8021889500001</v>
      </c>
      <c r="S181" s="36">
        <f>SUMIFS(СВЦЭМ!$D$39:$D$782,СВЦЭМ!$A$39:$A$782,$A181,СВЦЭМ!$B$39:$B$782,S$155)+'СЕТ СН'!$I$14+СВЦЭМ!$D$10+'СЕТ СН'!$I$6-'СЕТ СН'!$I$26</f>
        <v>2436.1307590500001</v>
      </c>
      <c r="T181" s="36">
        <f>SUMIFS(СВЦЭМ!$D$39:$D$782,СВЦЭМ!$A$39:$A$782,$A181,СВЦЭМ!$B$39:$B$782,T$155)+'СЕТ СН'!$I$14+СВЦЭМ!$D$10+'СЕТ СН'!$I$6-'СЕТ СН'!$I$26</f>
        <v>2405.6556193000001</v>
      </c>
      <c r="U181" s="36">
        <f>SUMIFS(СВЦЭМ!$D$39:$D$782,СВЦЭМ!$A$39:$A$782,$A181,СВЦЭМ!$B$39:$B$782,U$155)+'СЕТ СН'!$I$14+СВЦЭМ!$D$10+'СЕТ СН'!$I$6-'СЕТ СН'!$I$26</f>
        <v>2401.1393810600002</v>
      </c>
      <c r="V181" s="36">
        <f>SUMIFS(СВЦЭМ!$D$39:$D$782,СВЦЭМ!$A$39:$A$782,$A181,СВЦЭМ!$B$39:$B$782,V$155)+'СЕТ СН'!$I$14+СВЦЭМ!$D$10+'СЕТ СН'!$I$6-'СЕТ СН'!$I$26</f>
        <v>2408.69945237</v>
      </c>
      <c r="W181" s="36">
        <f>SUMIFS(СВЦЭМ!$D$39:$D$782,СВЦЭМ!$A$39:$A$782,$A181,СВЦЭМ!$B$39:$B$782,W$155)+'СЕТ СН'!$I$14+СВЦЭМ!$D$10+'СЕТ СН'!$I$6-'СЕТ СН'!$I$26</f>
        <v>2385.6747371800002</v>
      </c>
      <c r="X181" s="36">
        <f>SUMIFS(СВЦЭМ!$D$39:$D$782,СВЦЭМ!$A$39:$A$782,$A181,СВЦЭМ!$B$39:$B$782,X$155)+'СЕТ СН'!$I$14+СВЦЭМ!$D$10+'СЕТ СН'!$I$6-'СЕТ СН'!$I$26</f>
        <v>2388.1265827900002</v>
      </c>
      <c r="Y181" s="36">
        <f>SUMIFS(СВЦЭМ!$D$39:$D$782,СВЦЭМ!$A$39:$A$782,$A181,СВЦЭМ!$B$39:$B$782,Y$155)+'СЕТ СН'!$I$14+СВЦЭМ!$D$10+'СЕТ СН'!$I$6-'СЕТ СН'!$I$26</f>
        <v>2417.3999007399998</v>
      </c>
    </row>
    <row r="182" spans="1:27" ht="15.75" x14ac:dyDescent="0.2">
      <c r="A182" s="35">
        <f t="shared" si="4"/>
        <v>45439</v>
      </c>
      <c r="B182" s="36">
        <f>SUMIFS(СВЦЭМ!$D$39:$D$782,СВЦЭМ!$A$39:$A$782,$A182,СВЦЭМ!$B$39:$B$782,B$155)+'СЕТ СН'!$I$14+СВЦЭМ!$D$10+'СЕТ СН'!$I$6-'СЕТ СН'!$I$26</f>
        <v>2521.9196363199999</v>
      </c>
      <c r="C182" s="36">
        <f>SUMIFS(СВЦЭМ!$D$39:$D$782,СВЦЭМ!$A$39:$A$782,$A182,СВЦЭМ!$B$39:$B$782,C$155)+'СЕТ СН'!$I$14+СВЦЭМ!$D$10+'СЕТ СН'!$I$6-'СЕТ СН'!$I$26</f>
        <v>2602.5061188999998</v>
      </c>
      <c r="D182" s="36">
        <f>SUMIFS(СВЦЭМ!$D$39:$D$782,СВЦЭМ!$A$39:$A$782,$A182,СВЦЭМ!$B$39:$B$782,D$155)+'СЕТ СН'!$I$14+СВЦЭМ!$D$10+'СЕТ СН'!$I$6-'СЕТ СН'!$I$26</f>
        <v>2666.57024692</v>
      </c>
      <c r="E182" s="36">
        <f>SUMIFS(СВЦЭМ!$D$39:$D$782,СВЦЭМ!$A$39:$A$782,$A182,СВЦЭМ!$B$39:$B$782,E$155)+'СЕТ СН'!$I$14+СВЦЭМ!$D$10+'СЕТ СН'!$I$6-'СЕТ СН'!$I$26</f>
        <v>2652.4308510199999</v>
      </c>
      <c r="F182" s="36">
        <f>SUMIFS(СВЦЭМ!$D$39:$D$782,СВЦЭМ!$A$39:$A$782,$A182,СВЦЭМ!$B$39:$B$782,F$155)+'СЕТ СН'!$I$14+СВЦЭМ!$D$10+'СЕТ СН'!$I$6-'СЕТ СН'!$I$26</f>
        <v>2655.2001119200004</v>
      </c>
      <c r="G182" s="36">
        <f>SUMIFS(СВЦЭМ!$D$39:$D$782,СВЦЭМ!$A$39:$A$782,$A182,СВЦЭМ!$B$39:$B$782,G$155)+'СЕТ СН'!$I$14+СВЦЭМ!$D$10+'СЕТ СН'!$I$6-'СЕТ СН'!$I$26</f>
        <v>2629.7228526400004</v>
      </c>
      <c r="H182" s="36">
        <f>SUMIFS(СВЦЭМ!$D$39:$D$782,СВЦЭМ!$A$39:$A$782,$A182,СВЦЭМ!$B$39:$B$782,H$155)+'СЕТ СН'!$I$14+СВЦЭМ!$D$10+'СЕТ СН'!$I$6-'СЕТ СН'!$I$26</f>
        <v>2577.82848362</v>
      </c>
      <c r="I182" s="36">
        <f>SUMIFS(СВЦЭМ!$D$39:$D$782,СВЦЭМ!$A$39:$A$782,$A182,СВЦЭМ!$B$39:$B$782,I$155)+'СЕТ СН'!$I$14+СВЦЭМ!$D$10+'СЕТ СН'!$I$6-'СЕТ СН'!$I$26</f>
        <v>2501.6197108599999</v>
      </c>
      <c r="J182" s="36">
        <f>SUMIFS(СВЦЭМ!$D$39:$D$782,СВЦЭМ!$A$39:$A$782,$A182,СВЦЭМ!$B$39:$B$782,J$155)+'СЕТ СН'!$I$14+СВЦЭМ!$D$10+'СЕТ СН'!$I$6-'СЕТ СН'!$I$26</f>
        <v>2468.03500704</v>
      </c>
      <c r="K182" s="36">
        <f>SUMIFS(СВЦЭМ!$D$39:$D$782,СВЦЭМ!$A$39:$A$782,$A182,СВЦЭМ!$B$39:$B$782,K$155)+'СЕТ СН'!$I$14+СВЦЭМ!$D$10+'СЕТ СН'!$I$6-'СЕТ СН'!$I$26</f>
        <v>2426.80576694</v>
      </c>
      <c r="L182" s="36">
        <f>SUMIFS(СВЦЭМ!$D$39:$D$782,СВЦЭМ!$A$39:$A$782,$A182,СВЦЭМ!$B$39:$B$782,L$155)+'СЕТ СН'!$I$14+СВЦЭМ!$D$10+'СЕТ СН'!$I$6-'СЕТ СН'!$I$26</f>
        <v>2361.2859109199999</v>
      </c>
      <c r="M182" s="36">
        <f>SUMIFS(СВЦЭМ!$D$39:$D$782,СВЦЭМ!$A$39:$A$782,$A182,СВЦЭМ!$B$39:$B$782,M$155)+'СЕТ СН'!$I$14+СВЦЭМ!$D$10+'СЕТ СН'!$I$6-'СЕТ СН'!$I$26</f>
        <v>2367.4749179</v>
      </c>
      <c r="N182" s="36">
        <f>SUMIFS(СВЦЭМ!$D$39:$D$782,СВЦЭМ!$A$39:$A$782,$A182,СВЦЭМ!$B$39:$B$782,N$155)+'СЕТ СН'!$I$14+СВЦЭМ!$D$10+'СЕТ СН'!$I$6-'СЕТ СН'!$I$26</f>
        <v>2423.81015161</v>
      </c>
      <c r="O182" s="36">
        <f>SUMIFS(СВЦЭМ!$D$39:$D$782,СВЦЭМ!$A$39:$A$782,$A182,СВЦЭМ!$B$39:$B$782,O$155)+'СЕТ СН'!$I$14+СВЦЭМ!$D$10+'СЕТ СН'!$I$6-'СЕТ СН'!$I$26</f>
        <v>2399.22705683</v>
      </c>
      <c r="P182" s="36">
        <f>SUMIFS(СВЦЭМ!$D$39:$D$782,СВЦЭМ!$A$39:$A$782,$A182,СВЦЭМ!$B$39:$B$782,P$155)+'СЕТ СН'!$I$14+СВЦЭМ!$D$10+'СЕТ СН'!$I$6-'СЕТ СН'!$I$26</f>
        <v>2406.6469101900002</v>
      </c>
      <c r="Q182" s="36">
        <f>SUMIFS(СВЦЭМ!$D$39:$D$782,СВЦЭМ!$A$39:$A$782,$A182,СВЦЭМ!$B$39:$B$782,Q$155)+'СЕТ СН'!$I$14+СВЦЭМ!$D$10+'СЕТ СН'!$I$6-'СЕТ СН'!$I$26</f>
        <v>2429.6460576099998</v>
      </c>
      <c r="R182" s="36">
        <f>SUMIFS(СВЦЭМ!$D$39:$D$782,СВЦЭМ!$A$39:$A$782,$A182,СВЦЭМ!$B$39:$B$782,R$155)+'СЕТ СН'!$I$14+СВЦЭМ!$D$10+'СЕТ СН'!$I$6-'СЕТ СН'!$I$26</f>
        <v>2432.2468460199998</v>
      </c>
      <c r="S182" s="36">
        <f>SUMIFS(СВЦЭМ!$D$39:$D$782,СВЦЭМ!$A$39:$A$782,$A182,СВЦЭМ!$B$39:$B$782,S$155)+'СЕТ СН'!$I$14+СВЦЭМ!$D$10+'СЕТ СН'!$I$6-'СЕТ СН'!$I$26</f>
        <v>2452.3984894800001</v>
      </c>
      <c r="T182" s="36">
        <f>SUMIFS(СВЦЭМ!$D$39:$D$782,СВЦЭМ!$A$39:$A$782,$A182,СВЦЭМ!$B$39:$B$782,T$155)+'СЕТ СН'!$I$14+СВЦЭМ!$D$10+'СЕТ СН'!$I$6-'СЕТ СН'!$I$26</f>
        <v>2451.55025553</v>
      </c>
      <c r="U182" s="36">
        <f>SUMIFS(СВЦЭМ!$D$39:$D$782,СВЦЭМ!$A$39:$A$782,$A182,СВЦЭМ!$B$39:$B$782,U$155)+'СЕТ СН'!$I$14+СВЦЭМ!$D$10+'СЕТ СН'!$I$6-'СЕТ СН'!$I$26</f>
        <v>2442.6044669100002</v>
      </c>
      <c r="V182" s="36">
        <f>SUMIFS(СВЦЭМ!$D$39:$D$782,СВЦЭМ!$A$39:$A$782,$A182,СВЦЭМ!$B$39:$B$782,V$155)+'СЕТ СН'!$I$14+СВЦЭМ!$D$10+'СЕТ СН'!$I$6-'СЕТ СН'!$I$26</f>
        <v>2408.0204773800001</v>
      </c>
      <c r="W182" s="36">
        <f>SUMIFS(СВЦЭМ!$D$39:$D$782,СВЦЭМ!$A$39:$A$782,$A182,СВЦЭМ!$B$39:$B$782,W$155)+'СЕТ СН'!$I$14+СВЦЭМ!$D$10+'СЕТ СН'!$I$6-'СЕТ СН'!$I$26</f>
        <v>2368.6935109800002</v>
      </c>
      <c r="X182" s="36">
        <f>SUMIFS(СВЦЭМ!$D$39:$D$782,СВЦЭМ!$A$39:$A$782,$A182,СВЦЭМ!$B$39:$B$782,X$155)+'СЕТ СН'!$I$14+СВЦЭМ!$D$10+'СЕТ СН'!$I$6-'СЕТ СН'!$I$26</f>
        <v>2414.95469177</v>
      </c>
      <c r="Y182" s="36">
        <f>SUMIFS(СВЦЭМ!$D$39:$D$782,СВЦЭМ!$A$39:$A$782,$A182,СВЦЭМ!$B$39:$B$782,Y$155)+'СЕТ СН'!$I$14+СВЦЭМ!$D$10+'СЕТ СН'!$I$6-'СЕТ СН'!$I$26</f>
        <v>2446.1445754799997</v>
      </c>
    </row>
    <row r="183" spans="1:27" ht="15.75" x14ac:dyDescent="0.2">
      <c r="A183" s="35">
        <f t="shared" si="4"/>
        <v>45440</v>
      </c>
      <c r="B183" s="36">
        <f>SUMIFS(СВЦЭМ!$D$39:$D$782,СВЦЭМ!$A$39:$A$782,$A183,СВЦЭМ!$B$39:$B$782,B$155)+'СЕТ СН'!$I$14+СВЦЭМ!$D$10+'СЕТ СН'!$I$6-'СЕТ СН'!$I$26</f>
        <v>2519.7434104499998</v>
      </c>
      <c r="C183" s="36">
        <f>SUMIFS(СВЦЭМ!$D$39:$D$782,СВЦЭМ!$A$39:$A$782,$A183,СВЦЭМ!$B$39:$B$782,C$155)+'СЕТ СН'!$I$14+СВЦЭМ!$D$10+'СЕТ СН'!$I$6-'СЕТ СН'!$I$26</f>
        <v>2576.5850097500002</v>
      </c>
      <c r="D183" s="36">
        <f>SUMIFS(СВЦЭМ!$D$39:$D$782,СВЦЭМ!$A$39:$A$782,$A183,СВЦЭМ!$B$39:$B$782,D$155)+'СЕТ СН'!$I$14+СВЦЭМ!$D$10+'СЕТ СН'!$I$6-'СЕТ СН'!$I$26</f>
        <v>2643.1038823200001</v>
      </c>
      <c r="E183" s="36">
        <f>SUMIFS(СВЦЭМ!$D$39:$D$782,СВЦЭМ!$A$39:$A$782,$A183,СВЦЭМ!$B$39:$B$782,E$155)+'СЕТ СН'!$I$14+СВЦЭМ!$D$10+'СЕТ СН'!$I$6-'СЕТ СН'!$I$26</f>
        <v>2643.10437929</v>
      </c>
      <c r="F183" s="36">
        <f>SUMIFS(СВЦЭМ!$D$39:$D$782,СВЦЭМ!$A$39:$A$782,$A183,СВЦЭМ!$B$39:$B$782,F$155)+'СЕТ СН'!$I$14+СВЦЭМ!$D$10+'СЕТ СН'!$I$6-'СЕТ СН'!$I$26</f>
        <v>2642.8148443199998</v>
      </c>
      <c r="G183" s="36">
        <f>SUMIFS(СВЦЭМ!$D$39:$D$782,СВЦЭМ!$A$39:$A$782,$A183,СВЦЭМ!$B$39:$B$782,G$155)+'СЕТ СН'!$I$14+СВЦЭМ!$D$10+'СЕТ СН'!$I$6-'СЕТ СН'!$I$26</f>
        <v>2628.3156995199997</v>
      </c>
      <c r="H183" s="36">
        <f>SUMIFS(СВЦЭМ!$D$39:$D$782,СВЦЭМ!$A$39:$A$782,$A183,СВЦЭМ!$B$39:$B$782,H$155)+'СЕТ СН'!$I$14+СВЦЭМ!$D$10+'СЕТ СН'!$I$6-'СЕТ СН'!$I$26</f>
        <v>2545.1302089299998</v>
      </c>
      <c r="I183" s="36">
        <f>SUMIFS(СВЦЭМ!$D$39:$D$782,СВЦЭМ!$A$39:$A$782,$A183,СВЦЭМ!$B$39:$B$782,I$155)+'СЕТ СН'!$I$14+СВЦЭМ!$D$10+'СЕТ СН'!$I$6-'СЕТ СН'!$I$26</f>
        <v>2460.2466068200001</v>
      </c>
      <c r="J183" s="36">
        <f>SUMIFS(СВЦЭМ!$D$39:$D$782,СВЦЭМ!$A$39:$A$782,$A183,СВЦЭМ!$B$39:$B$782,J$155)+'СЕТ СН'!$I$14+СВЦЭМ!$D$10+'СЕТ СН'!$I$6-'СЕТ СН'!$I$26</f>
        <v>2428.53329626</v>
      </c>
      <c r="K183" s="36">
        <f>SUMIFS(СВЦЭМ!$D$39:$D$782,СВЦЭМ!$A$39:$A$782,$A183,СВЦЭМ!$B$39:$B$782,K$155)+'СЕТ СН'!$I$14+СВЦЭМ!$D$10+'СЕТ СН'!$I$6-'СЕТ СН'!$I$26</f>
        <v>2418.8251056200002</v>
      </c>
      <c r="L183" s="36">
        <f>SUMIFS(СВЦЭМ!$D$39:$D$782,СВЦЭМ!$A$39:$A$782,$A183,СВЦЭМ!$B$39:$B$782,L$155)+'СЕТ СН'!$I$14+СВЦЭМ!$D$10+'СЕТ СН'!$I$6-'СЕТ СН'!$I$26</f>
        <v>2368.4124198300001</v>
      </c>
      <c r="M183" s="36">
        <f>SUMIFS(СВЦЭМ!$D$39:$D$782,СВЦЭМ!$A$39:$A$782,$A183,СВЦЭМ!$B$39:$B$782,M$155)+'СЕТ СН'!$I$14+СВЦЭМ!$D$10+'СЕТ СН'!$I$6-'СЕТ СН'!$I$26</f>
        <v>2383.2612649399998</v>
      </c>
      <c r="N183" s="36">
        <f>SUMIFS(СВЦЭМ!$D$39:$D$782,СВЦЭМ!$A$39:$A$782,$A183,СВЦЭМ!$B$39:$B$782,N$155)+'СЕТ СН'!$I$14+СВЦЭМ!$D$10+'СЕТ СН'!$I$6-'СЕТ СН'!$I$26</f>
        <v>2386.953919</v>
      </c>
      <c r="O183" s="36">
        <f>SUMIFS(СВЦЭМ!$D$39:$D$782,СВЦЭМ!$A$39:$A$782,$A183,СВЦЭМ!$B$39:$B$782,O$155)+'СЕТ СН'!$I$14+СВЦЭМ!$D$10+'СЕТ СН'!$I$6-'СЕТ СН'!$I$26</f>
        <v>2392.9100091600003</v>
      </c>
      <c r="P183" s="36">
        <f>SUMIFS(СВЦЭМ!$D$39:$D$782,СВЦЭМ!$A$39:$A$782,$A183,СВЦЭМ!$B$39:$B$782,P$155)+'СЕТ СН'!$I$14+СВЦЭМ!$D$10+'СЕТ СН'!$I$6-'СЕТ СН'!$I$26</f>
        <v>2479.8523766200001</v>
      </c>
      <c r="Q183" s="36">
        <f>SUMIFS(СВЦЭМ!$D$39:$D$782,СВЦЭМ!$A$39:$A$782,$A183,СВЦЭМ!$B$39:$B$782,Q$155)+'СЕТ СН'!$I$14+СВЦЭМ!$D$10+'СЕТ СН'!$I$6-'СЕТ СН'!$I$26</f>
        <v>2488.4143366200001</v>
      </c>
      <c r="R183" s="36">
        <f>SUMIFS(СВЦЭМ!$D$39:$D$782,СВЦЭМ!$A$39:$A$782,$A183,СВЦЭМ!$B$39:$B$782,R$155)+'СЕТ СН'!$I$14+СВЦЭМ!$D$10+'СЕТ СН'!$I$6-'СЕТ СН'!$I$26</f>
        <v>2512.1947103100001</v>
      </c>
      <c r="S183" s="36">
        <f>SUMIFS(СВЦЭМ!$D$39:$D$782,СВЦЭМ!$A$39:$A$782,$A183,СВЦЭМ!$B$39:$B$782,S$155)+'СЕТ СН'!$I$14+СВЦЭМ!$D$10+'СЕТ СН'!$I$6-'СЕТ СН'!$I$26</f>
        <v>2485.8793521400003</v>
      </c>
      <c r="T183" s="36">
        <f>SUMIFS(СВЦЭМ!$D$39:$D$782,СВЦЭМ!$A$39:$A$782,$A183,СВЦЭМ!$B$39:$B$782,T$155)+'СЕТ СН'!$I$14+СВЦЭМ!$D$10+'СЕТ СН'!$I$6-'СЕТ СН'!$I$26</f>
        <v>2498.7116525700003</v>
      </c>
      <c r="U183" s="36">
        <f>SUMIFS(СВЦЭМ!$D$39:$D$782,СВЦЭМ!$A$39:$A$782,$A183,СВЦЭМ!$B$39:$B$782,U$155)+'СЕТ СН'!$I$14+СВЦЭМ!$D$10+'СЕТ СН'!$I$6-'СЕТ СН'!$I$26</f>
        <v>2442.43123539</v>
      </c>
      <c r="V183" s="36">
        <f>SUMIFS(СВЦЭМ!$D$39:$D$782,СВЦЭМ!$A$39:$A$782,$A183,СВЦЭМ!$B$39:$B$782,V$155)+'СЕТ СН'!$I$14+СВЦЭМ!$D$10+'СЕТ СН'!$I$6-'СЕТ СН'!$I$26</f>
        <v>2418.6542441199999</v>
      </c>
      <c r="W183" s="36">
        <f>SUMIFS(СВЦЭМ!$D$39:$D$782,СВЦЭМ!$A$39:$A$782,$A183,СВЦЭМ!$B$39:$B$782,W$155)+'СЕТ СН'!$I$14+СВЦЭМ!$D$10+'СЕТ СН'!$I$6-'СЕТ СН'!$I$26</f>
        <v>2381.1024299000001</v>
      </c>
      <c r="X183" s="36">
        <f>SUMIFS(СВЦЭМ!$D$39:$D$782,СВЦЭМ!$A$39:$A$782,$A183,СВЦЭМ!$B$39:$B$782,X$155)+'СЕТ СН'!$I$14+СВЦЭМ!$D$10+'СЕТ СН'!$I$6-'СЕТ СН'!$I$26</f>
        <v>2410.4876537099999</v>
      </c>
      <c r="Y183" s="36">
        <f>SUMIFS(СВЦЭМ!$D$39:$D$782,СВЦЭМ!$A$39:$A$782,$A183,СВЦЭМ!$B$39:$B$782,Y$155)+'СЕТ СН'!$I$14+СВЦЭМ!$D$10+'СЕТ СН'!$I$6-'СЕТ СН'!$I$26</f>
        <v>2421.1379458400002</v>
      </c>
    </row>
    <row r="184" spans="1:27" ht="15.75" x14ac:dyDescent="0.2">
      <c r="A184" s="35">
        <f t="shared" si="4"/>
        <v>45441</v>
      </c>
      <c r="B184" s="36">
        <f>SUMIFS(СВЦЭМ!$D$39:$D$782,СВЦЭМ!$A$39:$A$782,$A184,СВЦЭМ!$B$39:$B$782,B$155)+'СЕТ СН'!$I$14+СВЦЭМ!$D$10+'СЕТ СН'!$I$6-'СЕТ СН'!$I$26</f>
        <v>2593.9458910399999</v>
      </c>
      <c r="C184" s="36">
        <f>SUMIFS(СВЦЭМ!$D$39:$D$782,СВЦЭМ!$A$39:$A$782,$A184,СВЦЭМ!$B$39:$B$782,C$155)+'СЕТ СН'!$I$14+СВЦЭМ!$D$10+'СЕТ СН'!$I$6-'СЕТ СН'!$I$26</f>
        <v>2644.1208503799999</v>
      </c>
      <c r="D184" s="36">
        <f>SUMIFS(СВЦЭМ!$D$39:$D$782,СВЦЭМ!$A$39:$A$782,$A184,СВЦЭМ!$B$39:$B$782,D$155)+'СЕТ СН'!$I$14+СВЦЭМ!$D$10+'СЕТ СН'!$I$6-'СЕТ СН'!$I$26</f>
        <v>2719.7042443800001</v>
      </c>
      <c r="E184" s="36">
        <f>SUMIFS(СВЦЭМ!$D$39:$D$782,СВЦЭМ!$A$39:$A$782,$A184,СВЦЭМ!$B$39:$B$782,E$155)+'СЕТ СН'!$I$14+СВЦЭМ!$D$10+'СЕТ СН'!$I$6-'СЕТ СН'!$I$26</f>
        <v>2722.7628060500001</v>
      </c>
      <c r="F184" s="36">
        <f>SUMIFS(СВЦЭМ!$D$39:$D$782,СВЦЭМ!$A$39:$A$782,$A184,СВЦЭМ!$B$39:$B$782,F$155)+'СЕТ СН'!$I$14+СВЦЭМ!$D$10+'СЕТ СН'!$I$6-'СЕТ СН'!$I$26</f>
        <v>2725.8257200500002</v>
      </c>
      <c r="G184" s="36">
        <f>SUMIFS(СВЦЭМ!$D$39:$D$782,СВЦЭМ!$A$39:$A$782,$A184,СВЦЭМ!$B$39:$B$782,G$155)+'СЕТ СН'!$I$14+СВЦЭМ!$D$10+'СЕТ СН'!$I$6-'СЕТ СН'!$I$26</f>
        <v>2717.2270935300003</v>
      </c>
      <c r="H184" s="36">
        <f>SUMIFS(СВЦЭМ!$D$39:$D$782,СВЦЭМ!$A$39:$A$782,$A184,СВЦЭМ!$B$39:$B$782,H$155)+'СЕТ СН'!$I$14+СВЦЭМ!$D$10+'СЕТ СН'!$I$6-'СЕТ СН'!$I$26</f>
        <v>2639.01507128</v>
      </c>
      <c r="I184" s="36">
        <f>SUMIFS(СВЦЭМ!$D$39:$D$782,СВЦЭМ!$A$39:$A$782,$A184,СВЦЭМ!$B$39:$B$782,I$155)+'СЕТ СН'!$I$14+СВЦЭМ!$D$10+'СЕТ СН'!$I$6-'СЕТ СН'!$I$26</f>
        <v>2555.6250022499999</v>
      </c>
      <c r="J184" s="36">
        <f>SUMIFS(СВЦЭМ!$D$39:$D$782,СВЦЭМ!$A$39:$A$782,$A184,СВЦЭМ!$B$39:$B$782,J$155)+'СЕТ СН'!$I$14+СВЦЭМ!$D$10+'СЕТ СН'!$I$6-'СЕТ СН'!$I$26</f>
        <v>2464.0299387699997</v>
      </c>
      <c r="K184" s="36">
        <f>SUMIFS(СВЦЭМ!$D$39:$D$782,СВЦЭМ!$A$39:$A$782,$A184,СВЦЭМ!$B$39:$B$782,K$155)+'СЕТ СН'!$I$14+СВЦЭМ!$D$10+'СЕТ СН'!$I$6-'СЕТ СН'!$I$26</f>
        <v>2444.42987584</v>
      </c>
      <c r="L184" s="36">
        <f>SUMIFS(СВЦЭМ!$D$39:$D$782,СВЦЭМ!$A$39:$A$782,$A184,СВЦЭМ!$B$39:$B$782,L$155)+'СЕТ СН'!$I$14+СВЦЭМ!$D$10+'СЕТ СН'!$I$6-'СЕТ СН'!$I$26</f>
        <v>2406.5660526900001</v>
      </c>
      <c r="M184" s="36">
        <f>SUMIFS(СВЦЭМ!$D$39:$D$782,СВЦЭМ!$A$39:$A$782,$A184,СВЦЭМ!$B$39:$B$782,M$155)+'СЕТ СН'!$I$14+СВЦЭМ!$D$10+'СЕТ СН'!$I$6-'СЕТ СН'!$I$26</f>
        <v>2422.0819058900001</v>
      </c>
      <c r="N184" s="36">
        <f>SUMIFS(СВЦЭМ!$D$39:$D$782,СВЦЭМ!$A$39:$A$782,$A184,СВЦЭМ!$B$39:$B$782,N$155)+'СЕТ СН'!$I$14+СВЦЭМ!$D$10+'СЕТ СН'!$I$6-'СЕТ СН'!$I$26</f>
        <v>2444.9455415000002</v>
      </c>
      <c r="O184" s="36">
        <f>SUMIFS(СВЦЭМ!$D$39:$D$782,СВЦЭМ!$A$39:$A$782,$A184,СВЦЭМ!$B$39:$B$782,O$155)+'СЕТ СН'!$I$14+СВЦЭМ!$D$10+'СЕТ СН'!$I$6-'СЕТ СН'!$I$26</f>
        <v>2432.2996339599999</v>
      </c>
      <c r="P184" s="36">
        <f>SUMIFS(СВЦЭМ!$D$39:$D$782,СВЦЭМ!$A$39:$A$782,$A184,СВЦЭМ!$B$39:$B$782,P$155)+'СЕТ СН'!$I$14+СВЦЭМ!$D$10+'СЕТ СН'!$I$6-'СЕТ СН'!$I$26</f>
        <v>2437.9498701699999</v>
      </c>
      <c r="Q184" s="36">
        <f>SUMIFS(СВЦЭМ!$D$39:$D$782,СВЦЭМ!$A$39:$A$782,$A184,СВЦЭМ!$B$39:$B$782,Q$155)+'СЕТ СН'!$I$14+СВЦЭМ!$D$10+'СЕТ СН'!$I$6-'СЕТ СН'!$I$26</f>
        <v>2443.66232636</v>
      </c>
      <c r="R184" s="36">
        <f>SUMIFS(СВЦЭМ!$D$39:$D$782,СВЦЭМ!$A$39:$A$782,$A184,СВЦЭМ!$B$39:$B$782,R$155)+'СЕТ СН'!$I$14+СВЦЭМ!$D$10+'СЕТ СН'!$I$6-'СЕТ СН'!$I$26</f>
        <v>2443.6326317900002</v>
      </c>
      <c r="S184" s="36">
        <f>SUMIFS(СВЦЭМ!$D$39:$D$782,СВЦЭМ!$A$39:$A$782,$A184,СВЦЭМ!$B$39:$B$782,S$155)+'СЕТ СН'!$I$14+СВЦЭМ!$D$10+'СЕТ СН'!$I$6-'СЕТ СН'!$I$26</f>
        <v>2442.4810485099997</v>
      </c>
      <c r="T184" s="36">
        <f>SUMIFS(СВЦЭМ!$D$39:$D$782,СВЦЭМ!$A$39:$A$782,$A184,СВЦЭМ!$B$39:$B$782,T$155)+'СЕТ СН'!$I$14+СВЦЭМ!$D$10+'СЕТ СН'!$I$6-'СЕТ СН'!$I$26</f>
        <v>2435.6686561699998</v>
      </c>
      <c r="U184" s="36">
        <f>SUMIFS(СВЦЭМ!$D$39:$D$782,СВЦЭМ!$A$39:$A$782,$A184,СВЦЭМ!$B$39:$B$782,U$155)+'СЕТ СН'!$I$14+СВЦЭМ!$D$10+'СЕТ СН'!$I$6-'СЕТ СН'!$I$26</f>
        <v>2425.4624361699998</v>
      </c>
      <c r="V184" s="36">
        <f>SUMIFS(СВЦЭМ!$D$39:$D$782,СВЦЭМ!$A$39:$A$782,$A184,СВЦЭМ!$B$39:$B$782,V$155)+'СЕТ СН'!$I$14+СВЦЭМ!$D$10+'СЕТ СН'!$I$6-'СЕТ СН'!$I$26</f>
        <v>2432.3560591300002</v>
      </c>
      <c r="W184" s="36">
        <f>SUMIFS(СВЦЭМ!$D$39:$D$782,СВЦЭМ!$A$39:$A$782,$A184,СВЦЭМ!$B$39:$B$782,W$155)+'СЕТ СН'!$I$14+СВЦЭМ!$D$10+'СЕТ СН'!$I$6-'СЕТ СН'!$I$26</f>
        <v>2418.3584022200002</v>
      </c>
      <c r="X184" s="36">
        <f>SUMIFS(СВЦЭМ!$D$39:$D$782,СВЦЭМ!$A$39:$A$782,$A184,СВЦЭМ!$B$39:$B$782,X$155)+'СЕТ СН'!$I$14+СВЦЭМ!$D$10+'СЕТ СН'!$I$6-'СЕТ СН'!$I$26</f>
        <v>2450.85122546</v>
      </c>
      <c r="Y184" s="36">
        <f>SUMIFS(СВЦЭМ!$D$39:$D$782,СВЦЭМ!$A$39:$A$782,$A184,СВЦЭМ!$B$39:$B$782,Y$155)+'СЕТ СН'!$I$14+СВЦЭМ!$D$10+'СЕТ СН'!$I$6-'СЕТ СН'!$I$26</f>
        <v>2505.2257747499998</v>
      </c>
    </row>
    <row r="185" spans="1:27" ht="15.75" x14ac:dyDescent="0.2">
      <c r="A185" s="35">
        <f t="shared" si="4"/>
        <v>45442</v>
      </c>
      <c r="B185" s="36">
        <f>SUMIFS(СВЦЭМ!$D$39:$D$782,СВЦЭМ!$A$39:$A$782,$A185,СВЦЭМ!$B$39:$B$782,B$155)+'СЕТ СН'!$I$14+СВЦЭМ!$D$10+'СЕТ СН'!$I$6-'СЕТ СН'!$I$26</f>
        <v>2468.7335290299998</v>
      </c>
      <c r="C185" s="36">
        <f>SUMIFS(СВЦЭМ!$D$39:$D$782,СВЦЭМ!$A$39:$A$782,$A185,СВЦЭМ!$B$39:$B$782,C$155)+'СЕТ СН'!$I$14+СВЦЭМ!$D$10+'СЕТ СН'!$I$6-'СЕТ СН'!$I$26</f>
        <v>2547.3343989300001</v>
      </c>
      <c r="D185" s="36">
        <f>SUMIFS(СВЦЭМ!$D$39:$D$782,СВЦЭМ!$A$39:$A$782,$A185,СВЦЭМ!$B$39:$B$782,D$155)+'СЕТ СН'!$I$14+СВЦЭМ!$D$10+'СЕТ СН'!$I$6-'СЕТ СН'!$I$26</f>
        <v>2609.31035724</v>
      </c>
      <c r="E185" s="36">
        <f>SUMIFS(СВЦЭМ!$D$39:$D$782,СВЦЭМ!$A$39:$A$782,$A185,СВЦЭМ!$B$39:$B$782,E$155)+'СЕТ СН'!$I$14+СВЦЭМ!$D$10+'СЕТ СН'!$I$6-'СЕТ СН'!$I$26</f>
        <v>2610.4760508099998</v>
      </c>
      <c r="F185" s="36">
        <f>SUMIFS(СВЦЭМ!$D$39:$D$782,СВЦЭМ!$A$39:$A$782,$A185,СВЦЭМ!$B$39:$B$782,F$155)+'СЕТ СН'!$I$14+СВЦЭМ!$D$10+'СЕТ СН'!$I$6-'СЕТ СН'!$I$26</f>
        <v>2614.3844900700001</v>
      </c>
      <c r="G185" s="36">
        <f>SUMIFS(СВЦЭМ!$D$39:$D$782,СВЦЭМ!$A$39:$A$782,$A185,СВЦЭМ!$B$39:$B$782,G$155)+'СЕТ СН'!$I$14+СВЦЭМ!$D$10+'СЕТ СН'!$I$6-'СЕТ СН'!$I$26</f>
        <v>2617.78139435</v>
      </c>
      <c r="H185" s="36">
        <f>SUMIFS(СВЦЭМ!$D$39:$D$782,СВЦЭМ!$A$39:$A$782,$A185,СВЦЭМ!$B$39:$B$782,H$155)+'СЕТ СН'!$I$14+СВЦЭМ!$D$10+'СЕТ СН'!$I$6-'СЕТ СН'!$I$26</f>
        <v>2560.1164632700002</v>
      </c>
      <c r="I185" s="36">
        <f>SUMIFS(СВЦЭМ!$D$39:$D$782,СВЦЭМ!$A$39:$A$782,$A185,СВЦЭМ!$B$39:$B$782,I$155)+'СЕТ СН'!$I$14+СВЦЭМ!$D$10+'СЕТ СН'!$I$6-'СЕТ СН'!$I$26</f>
        <v>2505.4477613399999</v>
      </c>
      <c r="J185" s="36">
        <f>SUMIFS(СВЦЭМ!$D$39:$D$782,СВЦЭМ!$A$39:$A$782,$A185,СВЦЭМ!$B$39:$B$782,J$155)+'СЕТ СН'!$I$14+СВЦЭМ!$D$10+'СЕТ СН'!$I$6-'СЕТ СН'!$I$26</f>
        <v>2416.4614534000002</v>
      </c>
      <c r="K185" s="36">
        <f>SUMIFS(СВЦЭМ!$D$39:$D$782,СВЦЭМ!$A$39:$A$782,$A185,СВЦЭМ!$B$39:$B$782,K$155)+'СЕТ СН'!$I$14+СВЦЭМ!$D$10+'СЕТ СН'!$I$6-'СЕТ СН'!$I$26</f>
        <v>2383.0630568400002</v>
      </c>
      <c r="L185" s="36">
        <f>SUMIFS(СВЦЭМ!$D$39:$D$782,СВЦЭМ!$A$39:$A$782,$A185,СВЦЭМ!$B$39:$B$782,L$155)+'СЕТ СН'!$I$14+СВЦЭМ!$D$10+'СЕТ СН'!$I$6-'СЕТ СН'!$I$26</f>
        <v>2372.7537105800002</v>
      </c>
      <c r="M185" s="36">
        <f>SUMIFS(СВЦЭМ!$D$39:$D$782,СВЦЭМ!$A$39:$A$782,$A185,СВЦЭМ!$B$39:$B$782,M$155)+'СЕТ СН'!$I$14+СВЦЭМ!$D$10+'СЕТ СН'!$I$6-'СЕТ СН'!$I$26</f>
        <v>2374.4369368799998</v>
      </c>
      <c r="N185" s="36">
        <f>SUMIFS(СВЦЭМ!$D$39:$D$782,СВЦЭМ!$A$39:$A$782,$A185,СВЦЭМ!$B$39:$B$782,N$155)+'СЕТ СН'!$I$14+СВЦЭМ!$D$10+'СЕТ СН'!$I$6-'СЕТ СН'!$I$26</f>
        <v>2398.06931824</v>
      </c>
      <c r="O185" s="36">
        <f>SUMIFS(СВЦЭМ!$D$39:$D$782,СВЦЭМ!$A$39:$A$782,$A185,СВЦЭМ!$B$39:$B$782,O$155)+'СЕТ СН'!$I$14+СВЦЭМ!$D$10+'СЕТ СН'!$I$6-'СЕТ СН'!$I$26</f>
        <v>2410.6074420899999</v>
      </c>
      <c r="P185" s="36">
        <f>SUMIFS(СВЦЭМ!$D$39:$D$782,СВЦЭМ!$A$39:$A$782,$A185,СВЦЭМ!$B$39:$B$782,P$155)+'СЕТ СН'!$I$14+СВЦЭМ!$D$10+'СЕТ СН'!$I$6-'СЕТ СН'!$I$26</f>
        <v>2418.7764342999999</v>
      </c>
      <c r="Q185" s="36">
        <f>SUMIFS(СВЦЭМ!$D$39:$D$782,СВЦЭМ!$A$39:$A$782,$A185,СВЦЭМ!$B$39:$B$782,Q$155)+'СЕТ СН'!$I$14+СВЦЭМ!$D$10+'СЕТ СН'!$I$6-'СЕТ СН'!$I$26</f>
        <v>2431.36265796</v>
      </c>
      <c r="R185" s="36">
        <f>SUMIFS(СВЦЭМ!$D$39:$D$782,СВЦЭМ!$A$39:$A$782,$A185,СВЦЭМ!$B$39:$B$782,R$155)+'СЕТ СН'!$I$14+СВЦЭМ!$D$10+'СЕТ СН'!$I$6-'СЕТ СН'!$I$26</f>
        <v>2430.1639014700004</v>
      </c>
      <c r="S185" s="36">
        <f>SUMIFS(СВЦЭМ!$D$39:$D$782,СВЦЭМ!$A$39:$A$782,$A185,СВЦЭМ!$B$39:$B$782,S$155)+'СЕТ СН'!$I$14+СВЦЭМ!$D$10+'СЕТ СН'!$I$6-'СЕТ СН'!$I$26</f>
        <v>2410.1163825499998</v>
      </c>
      <c r="T185" s="36">
        <f>SUMIFS(СВЦЭМ!$D$39:$D$782,СВЦЭМ!$A$39:$A$782,$A185,СВЦЭМ!$B$39:$B$782,T$155)+'СЕТ СН'!$I$14+СВЦЭМ!$D$10+'СЕТ СН'!$I$6-'СЕТ СН'!$I$26</f>
        <v>2387.1177598599998</v>
      </c>
      <c r="U185" s="36">
        <f>SUMIFS(СВЦЭМ!$D$39:$D$782,СВЦЭМ!$A$39:$A$782,$A185,СВЦЭМ!$B$39:$B$782,U$155)+'СЕТ СН'!$I$14+СВЦЭМ!$D$10+'СЕТ СН'!$I$6-'СЕТ СН'!$I$26</f>
        <v>2387.0767726900003</v>
      </c>
      <c r="V185" s="36">
        <f>SUMIFS(СВЦЭМ!$D$39:$D$782,СВЦЭМ!$A$39:$A$782,$A185,СВЦЭМ!$B$39:$B$782,V$155)+'СЕТ СН'!$I$14+СВЦЭМ!$D$10+'СЕТ СН'!$I$6-'СЕТ СН'!$I$26</f>
        <v>2399.6281888200001</v>
      </c>
      <c r="W185" s="36">
        <f>SUMIFS(СВЦЭМ!$D$39:$D$782,СВЦЭМ!$A$39:$A$782,$A185,СВЦЭМ!$B$39:$B$782,W$155)+'СЕТ СН'!$I$14+СВЦЭМ!$D$10+'СЕТ СН'!$I$6-'СЕТ СН'!$I$26</f>
        <v>2368.33508411</v>
      </c>
      <c r="X185" s="36">
        <f>SUMIFS(СВЦЭМ!$D$39:$D$782,СВЦЭМ!$A$39:$A$782,$A185,СВЦЭМ!$B$39:$B$782,X$155)+'СЕТ СН'!$I$14+СВЦЭМ!$D$10+'СЕТ СН'!$I$6-'СЕТ СН'!$I$26</f>
        <v>2403.1325216499999</v>
      </c>
      <c r="Y185" s="36">
        <f>SUMIFS(СВЦЭМ!$D$39:$D$782,СВЦЭМ!$A$39:$A$782,$A185,СВЦЭМ!$B$39:$B$782,Y$155)+'СЕТ СН'!$I$14+СВЦЭМ!$D$10+'СЕТ СН'!$I$6-'СЕТ СН'!$I$26</f>
        <v>2480.6637097299999</v>
      </c>
    </row>
    <row r="186" spans="1:27" ht="15.75" x14ac:dyDescent="0.2">
      <c r="A186" s="35">
        <f t="shared" si="4"/>
        <v>45443</v>
      </c>
      <c r="B186" s="36">
        <f>SUMIFS(СВЦЭМ!$D$39:$D$782,СВЦЭМ!$A$39:$A$782,$A186,СВЦЭМ!$B$39:$B$782,B$155)+'СЕТ СН'!$I$14+СВЦЭМ!$D$10+'СЕТ СН'!$I$6-'СЕТ СН'!$I$26</f>
        <v>2469.5951282699998</v>
      </c>
      <c r="C186" s="36">
        <f>SUMIFS(СВЦЭМ!$D$39:$D$782,СВЦЭМ!$A$39:$A$782,$A186,СВЦЭМ!$B$39:$B$782,C$155)+'СЕТ СН'!$I$14+СВЦЭМ!$D$10+'СЕТ СН'!$I$6-'СЕТ СН'!$I$26</f>
        <v>2541.5333473199998</v>
      </c>
      <c r="D186" s="36">
        <f>SUMIFS(СВЦЭМ!$D$39:$D$782,СВЦЭМ!$A$39:$A$782,$A186,СВЦЭМ!$B$39:$B$782,D$155)+'СЕТ СН'!$I$14+СВЦЭМ!$D$10+'СЕТ СН'!$I$6-'СЕТ СН'!$I$26</f>
        <v>2577.6086245400002</v>
      </c>
      <c r="E186" s="36">
        <f>SUMIFS(СВЦЭМ!$D$39:$D$782,СВЦЭМ!$A$39:$A$782,$A186,СВЦЭМ!$B$39:$B$782,E$155)+'СЕТ СН'!$I$14+СВЦЭМ!$D$10+'СЕТ СН'!$I$6-'СЕТ СН'!$I$26</f>
        <v>2615.62927773</v>
      </c>
      <c r="F186" s="36">
        <f>SUMIFS(СВЦЭМ!$D$39:$D$782,СВЦЭМ!$A$39:$A$782,$A186,СВЦЭМ!$B$39:$B$782,F$155)+'СЕТ СН'!$I$14+СВЦЭМ!$D$10+'СЕТ СН'!$I$6-'СЕТ СН'!$I$26</f>
        <v>2637.6917727300001</v>
      </c>
      <c r="G186" s="36">
        <f>SUMIFS(СВЦЭМ!$D$39:$D$782,СВЦЭМ!$A$39:$A$782,$A186,СВЦЭМ!$B$39:$B$782,G$155)+'СЕТ СН'!$I$14+СВЦЭМ!$D$10+'СЕТ СН'!$I$6-'СЕТ СН'!$I$26</f>
        <v>2617.8835379500001</v>
      </c>
      <c r="H186" s="36">
        <f>SUMIFS(СВЦЭМ!$D$39:$D$782,СВЦЭМ!$A$39:$A$782,$A186,СВЦЭМ!$B$39:$B$782,H$155)+'СЕТ СН'!$I$14+СВЦЭМ!$D$10+'СЕТ СН'!$I$6-'СЕТ СН'!$I$26</f>
        <v>2538.8881686</v>
      </c>
      <c r="I186" s="36">
        <f>SUMIFS(СВЦЭМ!$D$39:$D$782,СВЦЭМ!$A$39:$A$782,$A186,СВЦЭМ!$B$39:$B$782,I$155)+'СЕТ СН'!$I$14+СВЦЭМ!$D$10+'СЕТ СН'!$I$6-'СЕТ СН'!$I$26</f>
        <v>2519.42296442</v>
      </c>
      <c r="J186" s="36">
        <f>SUMIFS(СВЦЭМ!$D$39:$D$782,СВЦЭМ!$A$39:$A$782,$A186,СВЦЭМ!$B$39:$B$782,J$155)+'СЕТ СН'!$I$14+СВЦЭМ!$D$10+'СЕТ СН'!$I$6-'СЕТ СН'!$I$26</f>
        <v>2461.8298078899998</v>
      </c>
      <c r="K186" s="36">
        <f>SUMIFS(СВЦЭМ!$D$39:$D$782,СВЦЭМ!$A$39:$A$782,$A186,СВЦЭМ!$B$39:$B$782,K$155)+'СЕТ СН'!$I$14+СВЦЭМ!$D$10+'СЕТ СН'!$I$6-'СЕТ СН'!$I$26</f>
        <v>2466.3023464600001</v>
      </c>
      <c r="L186" s="36">
        <f>SUMIFS(СВЦЭМ!$D$39:$D$782,СВЦЭМ!$A$39:$A$782,$A186,СВЦЭМ!$B$39:$B$782,L$155)+'СЕТ СН'!$I$14+СВЦЭМ!$D$10+'СЕТ СН'!$I$6-'СЕТ СН'!$I$26</f>
        <v>2439.42492352</v>
      </c>
      <c r="M186" s="36">
        <f>SUMIFS(СВЦЭМ!$D$39:$D$782,СВЦЭМ!$A$39:$A$782,$A186,СВЦЭМ!$B$39:$B$782,M$155)+'СЕТ СН'!$I$14+СВЦЭМ!$D$10+'СЕТ СН'!$I$6-'СЕТ СН'!$I$26</f>
        <v>2435.0600703700002</v>
      </c>
      <c r="N186" s="36">
        <f>SUMIFS(СВЦЭМ!$D$39:$D$782,СВЦЭМ!$A$39:$A$782,$A186,СВЦЭМ!$B$39:$B$782,N$155)+'СЕТ СН'!$I$14+СВЦЭМ!$D$10+'СЕТ СН'!$I$6-'СЕТ СН'!$I$26</f>
        <v>2454.3094098399997</v>
      </c>
      <c r="O186" s="36">
        <f>SUMIFS(СВЦЭМ!$D$39:$D$782,СВЦЭМ!$A$39:$A$782,$A186,СВЦЭМ!$B$39:$B$782,O$155)+'СЕТ СН'!$I$14+СВЦЭМ!$D$10+'СЕТ СН'!$I$6-'СЕТ СН'!$I$26</f>
        <v>2441.62549197</v>
      </c>
      <c r="P186" s="36">
        <f>SUMIFS(СВЦЭМ!$D$39:$D$782,СВЦЭМ!$A$39:$A$782,$A186,СВЦЭМ!$B$39:$B$782,P$155)+'СЕТ СН'!$I$14+СВЦЭМ!$D$10+'СЕТ СН'!$I$6-'СЕТ СН'!$I$26</f>
        <v>2445.2513525200002</v>
      </c>
      <c r="Q186" s="36">
        <f>SUMIFS(СВЦЭМ!$D$39:$D$782,СВЦЭМ!$A$39:$A$782,$A186,СВЦЭМ!$B$39:$B$782,Q$155)+'СЕТ СН'!$I$14+СВЦЭМ!$D$10+'СЕТ СН'!$I$6-'СЕТ СН'!$I$26</f>
        <v>2461.10630167</v>
      </c>
      <c r="R186" s="36">
        <f>SUMIFS(СВЦЭМ!$D$39:$D$782,СВЦЭМ!$A$39:$A$782,$A186,СВЦЭМ!$B$39:$B$782,R$155)+'СЕТ СН'!$I$14+СВЦЭМ!$D$10+'СЕТ СН'!$I$6-'СЕТ СН'!$I$26</f>
        <v>2461.5954674700001</v>
      </c>
      <c r="S186" s="36">
        <f>SUMIFS(СВЦЭМ!$D$39:$D$782,СВЦЭМ!$A$39:$A$782,$A186,СВЦЭМ!$B$39:$B$782,S$155)+'СЕТ СН'!$I$14+СВЦЭМ!$D$10+'СЕТ СН'!$I$6-'СЕТ СН'!$I$26</f>
        <v>2439.6890556099997</v>
      </c>
      <c r="T186" s="36">
        <f>SUMIFS(СВЦЭМ!$D$39:$D$782,СВЦЭМ!$A$39:$A$782,$A186,СВЦЭМ!$B$39:$B$782,T$155)+'СЕТ СН'!$I$14+СВЦЭМ!$D$10+'СЕТ СН'!$I$6-'СЕТ СН'!$I$26</f>
        <v>2397.9890352900002</v>
      </c>
      <c r="U186" s="36">
        <f>SUMIFS(СВЦЭМ!$D$39:$D$782,СВЦЭМ!$A$39:$A$782,$A186,СВЦЭМ!$B$39:$B$782,U$155)+'СЕТ СН'!$I$14+СВЦЭМ!$D$10+'СЕТ СН'!$I$6-'СЕТ СН'!$I$26</f>
        <v>2393.50548815</v>
      </c>
      <c r="V186" s="36">
        <f>SUMIFS(СВЦЭМ!$D$39:$D$782,СВЦЭМ!$A$39:$A$782,$A186,СВЦЭМ!$B$39:$B$782,V$155)+'СЕТ СН'!$I$14+СВЦЭМ!$D$10+'СЕТ СН'!$I$6-'СЕТ СН'!$I$26</f>
        <v>2404.5957429</v>
      </c>
      <c r="W186" s="36">
        <f>SUMIFS(СВЦЭМ!$D$39:$D$782,СВЦЭМ!$A$39:$A$782,$A186,СВЦЭМ!$B$39:$B$782,W$155)+'СЕТ СН'!$I$14+СВЦЭМ!$D$10+'СЕТ СН'!$I$6-'СЕТ СН'!$I$26</f>
        <v>2382.5381890999997</v>
      </c>
      <c r="X186" s="36">
        <f>SUMIFS(СВЦЭМ!$D$39:$D$782,СВЦЭМ!$A$39:$A$782,$A186,СВЦЭМ!$B$39:$B$782,X$155)+'СЕТ СН'!$I$14+СВЦЭМ!$D$10+'СЕТ СН'!$I$6-'СЕТ СН'!$I$26</f>
        <v>2413.0110470600002</v>
      </c>
      <c r="Y186" s="36">
        <f>SUMIFS(СВЦЭМ!$D$39:$D$782,СВЦЭМ!$A$39:$A$782,$A186,СВЦЭМ!$B$39:$B$782,Y$155)+'СЕТ СН'!$I$14+СВЦЭМ!$D$10+'СЕТ СН'!$I$6-'СЕТ СН'!$I$26</f>
        <v>2422.3888478899999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8"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9"/>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4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01.05.2024</v>
      </c>
      <c r="B192" s="36">
        <f>SUMIFS(СВЦЭМ!$E$39:$E$782,СВЦЭМ!$A$39:$A$782,$A192,СВЦЭМ!$B$39:$B$782,B$191)+'СЕТ СН'!$F$15</f>
        <v>263.6963174</v>
      </c>
      <c r="C192" s="36">
        <f>SUMIFS(СВЦЭМ!$E$39:$E$782,СВЦЭМ!$A$39:$A$782,$A192,СВЦЭМ!$B$39:$B$782,C$191)+'СЕТ СН'!$F$15</f>
        <v>270.28595049</v>
      </c>
      <c r="D192" s="36">
        <f>SUMIFS(СВЦЭМ!$E$39:$E$782,СВЦЭМ!$A$39:$A$782,$A192,СВЦЭМ!$B$39:$B$782,D$191)+'СЕТ СН'!$F$15</f>
        <v>273.26789239999999</v>
      </c>
      <c r="E192" s="36">
        <f>SUMIFS(СВЦЭМ!$E$39:$E$782,СВЦЭМ!$A$39:$A$782,$A192,СВЦЭМ!$B$39:$B$782,E$191)+'СЕТ СН'!$F$15</f>
        <v>274.59005674000002</v>
      </c>
      <c r="F192" s="36">
        <f>SUMIFS(СВЦЭМ!$E$39:$E$782,СВЦЭМ!$A$39:$A$782,$A192,СВЦЭМ!$B$39:$B$782,F$191)+'СЕТ СН'!$F$15</f>
        <v>273.93474308999998</v>
      </c>
      <c r="G192" s="36">
        <f>SUMIFS(СВЦЭМ!$E$39:$E$782,СВЦЭМ!$A$39:$A$782,$A192,СВЦЭМ!$B$39:$B$782,G$191)+'СЕТ СН'!$F$15</f>
        <v>272.28800312999999</v>
      </c>
      <c r="H192" s="36">
        <f>SUMIFS(СВЦЭМ!$E$39:$E$782,СВЦЭМ!$A$39:$A$782,$A192,СВЦЭМ!$B$39:$B$782,H$191)+'СЕТ СН'!$F$15</f>
        <v>271.26020320999999</v>
      </c>
      <c r="I192" s="36">
        <f>SUMIFS(СВЦЭМ!$E$39:$E$782,СВЦЭМ!$A$39:$A$782,$A192,СВЦЭМ!$B$39:$B$782,I$191)+'СЕТ СН'!$F$15</f>
        <v>265.78247121999999</v>
      </c>
      <c r="J192" s="36">
        <f>SUMIFS(СВЦЭМ!$E$39:$E$782,СВЦЭМ!$A$39:$A$782,$A192,СВЦЭМ!$B$39:$B$782,J$191)+'СЕТ СН'!$F$15</f>
        <v>251.33954166000001</v>
      </c>
      <c r="K192" s="36">
        <f>SUMIFS(СВЦЭМ!$E$39:$E$782,СВЦЭМ!$A$39:$A$782,$A192,СВЦЭМ!$B$39:$B$782,K$191)+'СЕТ СН'!$F$15</f>
        <v>240.93310371000001</v>
      </c>
      <c r="L192" s="36">
        <f>SUMIFS(СВЦЭМ!$E$39:$E$782,СВЦЭМ!$A$39:$A$782,$A192,СВЦЭМ!$B$39:$B$782,L$191)+'СЕТ СН'!$F$15</f>
        <v>239.91830880000001</v>
      </c>
      <c r="M192" s="36">
        <f>SUMIFS(СВЦЭМ!$E$39:$E$782,СВЦЭМ!$A$39:$A$782,$A192,СВЦЭМ!$B$39:$B$782,M$191)+'СЕТ СН'!$F$15</f>
        <v>240.59660421000001</v>
      </c>
      <c r="N192" s="36">
        <f>SUMIFS(СВЦЭМ!$E$39:$E$782,СВЦЭМ!$A$39:$A$782,$A192,СВЦЭМ!$B$39:$B$782,N$191)+'СЕТ СН'!$F$15</f>
        <v>248.19068866000001</v>
      </c>
      <c r="O192" s="36">
        <f>SUMIFS(СВЦЭМ!$E$39:$E$782,СВЦЭМ!$A$39:$A$782,$A192,СВЦЭМ!$B$39:$B$782,O$191)+'СЕТ СН'!$F$15</f>
        <v>251.51358571</v>
      </c>
      <c r="P192" s="36">
        <f>SUMIFS(СВЦЭМ!$E$39:$E$782,СВЦЭМ!$A$39:$A$782,$A192,СВЦЭМ!$B$39:$B$782,P$191)+'СЕТ СН'!$F$15</f>
        <v>254.40879519000001</v>
      </c>
      <c r="Q192" s="36">
        <f>SUMIFS(СВЦЭМ!$E$39:$E$782,СВЦЭМ!$A$39:$A$782,$A192,СВЦЭМ!$B$39:$B$782,Q$191)+'СЕТ СН'!$F$15</f>
        <v>257.29731569</v>
      </c>
      <c r="R192" s="36">
        <f>SUMIFS(СВЦЭМ!$E$39:$E$782,СВЦЭМ!$A$39:$A$782,$A192,СВЦЭМ!$B$39:$B$782,R$191)+'СЕТ СН'!$F$15</f>
        <v>257.63293128999999</v>
      </c>
      <c r="S192" s="36">
        <f>SUMIFS(СВЦЭМ!$E$39:$E$782,СВЦЭМ!$A$39:$A$782,$A192,СВЦЭМ!$B$39:$B$782,S$191)+'СЕТ СН'!$F$15</f>
        <v>255.45158398999999</v>
      </c>
      <c r="T192" s="36">
        <f>SUMIFS(СВЦЭМ!$E$39:$E$782,СВЦЭМ!$A$39:$A$782,$A192,СВЦЭМ!$B$39:$B$782,T$191)+'СЕТ СН'!$F$15</f>
        <v>244.15277223000001</v>
      </c>
      <c r="U192" s="36">
        <f>SUMIFS(СВЦЭМ!$E$39:$E$782,СВЦЭМ!$A$39:$A$782,$A192,СВЦЭМ!$B$39:$B$782,U$191)+'СЕТ СН'!$F$15</f>
        <v>240.16761896</v>
      </c>
      <c r="V192" s="36">
        <f>SUMIFS(СВЦЭМ!$E$39:$E$782,СВЦЭМ!$A$39:$A$782,$A192,СВЦЭМ!$B$39:$B$782,V$191)+'СЕТ СН'!$F$15</f>
        <v>238.70247995</v>
      </c>
      <c r="W192" s="36">
        <f>SUMIFS(СВЦЭМ!$E$39:$E$782,СВЦЭМ!$A$39:$A$782,$A192,СВЦЭМ!$B$39:$B$782,W$191)+'СЕТ СН'!$F$15</f>
        <v>238.18096937999999</v>
      </c>
      <c r="X192" s="36">
        <f>SUMIFS(СВЦЭМ!$E$39:$E$782,СВЦЭМ!$A$39:$A$782,$A192,СВЦЭМ!$B$39:$B$782,X$191)+'СЕТ СН'!$F$15</f>
        <v>238.71884442000001</v>
      </c>
      <c r="Y192" s="36">
        <f>SUMIFS(СВЦЭМ!$E$39:$E$782,СВЦЭМ!$A$39:$A$782,$A192,СВЦЭМ!$B$39:$B$782,Y$191)+'СЕТ СН'!$F$15</f>
        <v>238.20623262000001</v>
      </c>
      <c r="AA192" s="45"/>
    </row>
    <row r="193" spans="1:25" ht="15.75" x14ac:dyDescent="0.2">
      <c r="A193" s="35">
        <f>A192+1</f>
        <v>45414</v>
      </c>
      <c r="B193" s="36">
        <f>SUMIFS(СВЦЭМ!$E$39:$E$782,СВЦЭМ!$A$39:$A$782,$A193,СВЦЭМ!$B$39:$B$782,B$191)+'СЕТ СН'!$F$15</f>
        <v>243.80356204</v>
      </c>
      <c r="C193" s="36">
        <f>SUMIFS(СВЦЭМ!$E$39:$E$782,СВЦЭМ!$A$39:$A$782,$A193,СВЦЭМ!$B$39:$B$782,C$191)+'СЕТ СН'!$F$15</f>
        <v>251.53306789999999</v>
      </c>
      <c r="D193" s="36">
        <f>SUMIFS(СВЦЭМ!$E$39:$E$782,СВЦЭМ!$A$39:$A$782,$A193,СВЦЭМ!$B$39:$B$782,D$191)+'СЕТ СН'!$F$15</f>
        <v>255.25368429</v>
      </c>
      <c r="E193" s="36">
        <f>SUMIFS(СВЦЭМ!$E$39:$E$782,СВЦЭМ!$A$39:$A$782,$A193,СВЦЭМ!$B$39:$B$782,E$191)+'СЕТ СН'!$F$15</f>
        <v>256.83707722999998</v>
      </c>
      <c r="F193" s="36">
        <f>SUMIFS(СВЦЭМ!$E$39:$E$782,СВЦЭМ!$A$39:$A$782,$A193,СВЦЭМ!$B$39:$B$782,F$191)+'СЕТ СН'!$F$15</f>
        <v>256.37065934999998</v>
      </c>
      <c r="G193" s="36">
        <f>SUMIFS(СВЦЭМ!$E$39:$E$782,СВЦЭМ!$A$39:$A$782,$A193,СВЦЭМ!$B$39:$B$782,G$191)+'СЕТ СН'!$F$15</f>
        <v>253.85851087</v>
      </c>
      <c r="H193" s="36">
        <f>SUMIFS(СВЦЭМ!$E$39:$E$782,СВЦЭМ!$A$39:$A$782,$A193,СВЦЭМ!$B$39:$B$782,H$191)+'СЕТ СН'!$F$15</f>
        <v>245.85900544</v>
      </c>
      <c r="I193" s="36">
        <f>SUMIFS(СВЦЭМ!$E$39:$E$782,СВЦЭМ!$A$39:$A$782,$A193,СВЦЭМ!$B$39:$B$782,I$191)+'СЕТ СН'!$F$15</f>
        <v>234.94846519000001</v>
      </c>
      <c r="J193" s="36">
        <f>SUMIFS(СВЦЭМ!$E$39:$E$782,СВЦЭМ!$A$39:$A$782,$A193,СВЦЭМ!$B$39:$B$782,J$191)+'СЕТ СН'!$F$15</f>
        <v>227.21075112</v>
      </c>
      <c r="K193" s="36">
        <f>SUMIFS(СВЦЭМ!$E$39:$E$782,СВЦЭМ!$A$39:$A$782,$A193,СВЦЭМ!$B$39:$B$782,K$191)+'СЕТ СН'!$F$15</f>
        <v>223.21769125</v>
      </c>
      <c r="L193" s="36">
        <f>SUMIFS(СВЦЭМ!$E$39:$E$782,СВЦЭМ!$A$39:$A$782,$A193,СВЦЭМ!$B$39:$B$782,L$191)+'СЕТ СН'!$F$15</f>
        <v>224.05634850999999</v>
      </c>
      <c r="M193" s="36">
        <f>SUMIFS(СВЦЭМ!$E$39:$E$782,СВЦЭМ!$A$39:$A$782,$A193,СВЦЭМ!$B$39:$B$782,M$191)+'СЕТ СН'!$F$15</f>
        <v>226.94876568000001</v>
      </c>
      <c r="N193" s="36">
        <f>SUMIFS(СВЦЭМ!$E$39:$E$782,СВЦЭМ!$A$39:$A$782,$A193,СВЦЭМ!$B$39:$B$782,N$191)+'СЕТ СН'!$F$15</f>
        <v>230.23394873999999</v>
      </c>
      <c r="O193" s="36">
        <f>SUMIFS(СВЦЭМ!$E$39:$E$782,СВЦЭМ!$A$39:$A$782,$A193,СВЦЭМ!$B$39:$B$782,O$191)+'СЕТ СН'!$F$15</f>
        <v>230.01588265000001</v>
      </c>
      <c r="P193" s="36">
        <f>SUMIFS(СВЦЭМ!$E$39:$E$782,СВЦЭМ!$A$39:$A$782,$A193,СВЦЭМ!$B$39:$B$782,P$191)+'СЕТ СН'!$F$15</f>
        <v>231.81685666000001</v>
      </c>
      <c r="Q193" s="36">
        <f>SUMIFS(СВЦЭМ!$E$39:$E$782,СВЦЭМ!$A$39:$A$782,$A193,СВЦЭМ!$B$39:$B$782,Q$191)+'СЕТ СН'!$F$15</f>
        <v>234.83585721</v>
      </c>
      <c r="R193" s="36">
        <f>SUMIFS(СВЦЭМ!$E$39:$E$782,СВЦЭМ!$A$39:$A$782,$A193,СВЦЭМ!$B$39:$B$782,R$191)+'СЕТ СН'!$F$15</f>
        <v>235.39544119999999</v>
      </c>
      <c r="S193" s="36">
        <f>SUMIFS(СВЦЭМ!$E$39:$E$782,СВЦЭМ!$A$39:$A$782,$A193,СВЦЭМ!$B$39:$B$782,S$191)+'СЕТ СН'!$F$15</f>
        <v>235.36785019000001</v>
      </c>
      <c r="T193" s="36">
        <f>SUMIFS(СВЦЭМ!$E$39:$E$782,СВЦЭМ!$A$39:$A$782,$A193,СВЦЭМ!$B$39:$B$782,T$191)+'СЕТ СН'!$F$15</f>
        <v>231.36528634000001</v>
      </c>
      <c r="U193" s="36">
        <f>SUMIFS(СВЦЭМ!$E$39:$E$782,СВЦЭМ!$A$39:$A$782,$A193,СВЦЭМ!$B$39:$B$782,U$191)+'СЕТ СН'!$F$15</f>
        <v>227.07767737</v>
      </c>
      <c r="V193" s="36">
        <f>SUMIFS(СВЦЭМ!$E$39:$E$782,СВЦЭМ!$A$39:$A$782,$A193,СВЦЭМ!$B$39:$B$782,V$191)+'СЕТ СН'!$F$15</f>
        <v>219.91314247</v>
      </c>
      <c r="W193" s="36">
        <f>SUMIFS(СВЦЭМ!$E$39:$E$782,СВЦЭМ!$A$39:$A$782,$A193,СВЦЭМ!$B$39:$B$782,W$191)+'СЕТ СН'!$F$15</f>
        <v>219.3536551</v>
      </c>
      <c r="X193" s="36">
        <f>SUMIFS(СВЦЭМ!$E$39:$E$782,СВЦЭМ!$A$39:$A$782,$A193,СВЦЭМ!$B$39:$B$782,X$191)+'СЕТ СН'!$F$15</f>
        <v>227.28406228</v>
      </c>
      <c r="Y193" s="36">
        <f>SUMIFS(СВЦЭМ!$E$39:$E$782,СВЦЭМ!$A$39:$A$782,$A193,СВЦЭМ!$B$39:$B$782,Y$191)+'СЕТ СН'!$F$15</f>
        <v>247.82637102000001</v>
      </c>
    </row>
    <row r="194" spans="1:25" ht="15.75" x14ac:dyDescent="0.2">
      <c r="A194" s="35">
        <f t="shared" ref="A194:A222" si="5">A193+1</f>
        <v>45415</v>
      </c>
      <c r="B194" s="36">
        <f>SUMIFS(СВЦЭМ!$E$39:$E$782,СВЦЭМ!$A$39:$A$782,$A194,СВЦЭМ!$B$39:$B$782,B$191)+'СЕТ СН'!$F$15</f>
        <v>261.16464521</v>
      </c>
      <c r="C194" s="36">
        <f>SUMIFS(СВЦЭМ!$E$39:$E$782,СВЦЭМ!$A$39:$A$782,$A194,СВЦЭМ!$B$39:$B$782,C$191)+'СЕТ СН'!$F$15</f>
        <v>267.91438084999999</v>
      </c>
      <c r="D194" s="36">
        <f>SUMIFS(СВЦЭМ!$E$39:$E$782,СВЦЭМ!$A$39:$A$782,$A194,СВЦЭМ!$B$39:$B$782,D$191)+'СЕТ СН'!$F$15</f>
        <v>271.81132613</v>
      </c>
      <c r="E194" s="36">
        <f>SUMIFS(СВЦЭМ!$E$39:$E$782,СВЦЭМ!$A$39:$A$782,$A194,СВЦЭМ!$B$39:$B$782,E$191)+'СЕТ СН'!$F$15</f>
        <v>274.86056733999999</v>
      </c>
      <c r="F194" s="36">
        <f>SUMIFS(СВЦЭМ!$E$39:$E$782,СВЦЭМ!$A$39:$A$782,$A194,СВЦЭМ!$B$39:$B$782,F$191)+'СЕТ СН'!$F$15</f>
        <v>273.98115875000002</v>
      </c>
      <c r="G194" s="36">
        <f>SUMIFS(СВЦЭМ!$E$39:$E$782,СВЦЭМ!$A$39:$A$782,$A194,СВЦЭМ!$B$39:$B$782,G$191)+'СЕТ СН'!$F$15</f>
        <v>272.27175481</v>
      </c>
      <c r="H194" s="36">
        <f>SUMIFS(СВЦЭМ!$E$39:$E$782,СВЦЭМ!$A$39:$A$782,$A194,СВЦЭМ!$B$39:$B$782,H$191)+'СЕТ СН'!$F$15</f>
        <v>261.56994427000001</v>
      </c>
      <c r="I194" s="36">
        <f>SUMIFS(СВЦЭМ!$E$39:$E$782,СВЦЭМ!$A$39:$A$782,$A194,СВЦЭМ!$B$39:$B$782,I$191)+'СЕТ СН'!$F$15</f>
        <v>248.57821902000001</v>
      </c>
      <c r="J194" s="36">
        <f>SUMIFS(СВЦЭМ!$E$39:$E$782,СВЦЭМ!$A$39:$A$782,$A194,СВЦЭМ!$B$39:$B$782,J$191)+'СЕТ СН'!$F$15</f>
        <v>240.83126439</v>
      </c>
      <c r="K194" s="36">
        <f>SUMIFS(СВЦЭМ!$E$39:$E$782,СВЦЭМ!$A$39:$A$782,$A194,СВЦЭМ!$B$39:$B$782,K$191)+'СЕТ СН'!$F$15</f>
        <v>238.62644315</v>
      </c>
      <c r="L194" s="36">
        <f>SUMIFS(СВЦЭМ!$E$39:$E$782,СВЦЭМ!$A$39:$A$782,$A194,СВЦЭМ!$B$39:$B$782,L$191)+'СЕТ СН'!$F$15</f>
        <v>236.95181714</v>
      </c>
      <c r="M194" s="36">
        <f>SUMIFS(СВЦЭМ!$E$39:$E$782,СВЦЭМ!$A$39:$A$782,$A194,СВЦЭМ!$B$39:$B$782,M$191)+'СЕТ СН'!$F$15</f>
        <v>238.60277452</v>
      </c>
      <c r="N194" s="36">
        <f>SUMIFS(СВЦЭМ!$E$39:$E$782,СВЦЭМ!$A$39:$A$782,$A194,СВЦЭМ!$B$39:$B$782,N$191)+'СЕТ СН'!$F$15</f>
        <v>233.44825015000001</v>
      </c>
      <c r="O194" s="36">
        <f>SUMIFS(СВЦЭМ!$E$39:$E$782,СВЦЭМ!$A$39:$A$782,$A194,СВЦЭМ!$B$39:$B$782,O$191)+'СЕТ СН'!$F$15</f>
        <v>233.30801342999999</v>
      </c>
      <c r="P194" s="36">
        <f>SUMIFS(СВЦЭМ!$E$39:$E$782,СВЦЭМ!$A$39:$A$782,$A194,СВЦЭМ!$B$39:$B$782,P$191)+'СЕТ СН'!$F$15</f>
        <v>240.93266168</v>
      </c>
      <c r="Q194" s="36">
        <f>SUMIFS(СВЦЭМ!$E$39:$E$782,СВЦЭМ!$A$39:$A$782,$A194,СВЦЭМ!$B$39:$B$782,Q$191)+'СЕТ СН'!$F$15</f>
        <v>243.78755738000001</v>
      </c>
      <c r="R194" s="36">
        <f>SUMIFS(СВЦЭМ!$E$39:$E$782,СВЦЭМ!$A$39:$A$782,$A194,СВЦЭМ!$B$39:$B$782,R$191)+'СЕТ СН'!$F$15</f>
        <v>246.56388464</v>
      </c>
      <c r="S194" s="36">
        <f>SUMIFS(СВЦЭМ!$E$39:$E$782,СВЦЭМ!$A$39:$A$782,$A194,СВЦЭМ!$B$39:$B$782,S$191)+'СЕТ СН'!$F$15</f>
        <v>243.71346521999999</v>
      </c>
      <c r="T194" s="36">
        <f>SUMIFS(СВЦЭМ!$E$39:$E$782,СВЦЭМ!$A$39:$A$782,$A194,СВЦЭМ!$B$39:$B$782,T$191)+'СЕТ СН'!$F$15</f>
        <v>240.82203675</v>
      </c>
      <c r="U194" s="36">
        <f>SUMIFS(СВЦЭМ!$E$39:$E$782,СВЦЭМ!$A$39:$A$782,$A194,СВЦЭМ!$B$39:$B$782,U$191)+'СЕТ СН'!$F$15</f>
        <v>238.78382445</v>
      </c>
      <c r="V194" s="36">
        <f>SUMIFS(СВЦЭМ!$E$39:$E$782,СВЦЭМ!$A$39:$A$782,$A194,СВЦЭМ!$B$39:$B$782,V$191)+'СЕТ СН'!$F$15</f>
        <v>236.01790571999999</v>
      </c>
      <c r="W194" s="36">
        <f>SUMIFS(СВЦЭМ!$E$39:$E$782,СВЦЭМ!$A$39:$A$782,$A194,СВЦЭМ!$B$39:$B$782,W$191)+'СЕТ СН'!$F$15</f>
        <v>233.81155043000001</v>
      </c>
      <c r="X194" s="36">
        <f>SUMIFS(СВЦЭМ!$E$39:$E$782,СВЦЭМ!$A$39:$A$782,$A194,СВЦЭМ!$B$39:$B$782,X$191)+'СЕТ СН'!$F$15</f>
        <v>239.95715702000001</v>
      </c>
      <c r="Y194" s="36">
        <f>SUMIFS(СВЦЭМ!$E$39:$E$782,СВЦЭМ!$A$39:$A$782,$A194,СВЦЭМ!$B$39:$B$782,Y$191)+'СЕТ СН'!$F$15</f>
        <v>251.06529384000001</v>
      </c>
    </row>
    <row r="195" spans="1:25" ht="15.75" x14ac:dyDescent="0.2">
      <c r="A195" s="35">
        <f t="shared" si="5"/>
        <v>45416</v>
      </c>
      <c r="B195" s="36">
        <f>SUMIFS(СВЦЭМ!$E$39:$E$782,СВЦЭМ!$A$39:$A$782,$A195,СВЦЭМ!$B$39:$B$782,B$191)+'СЕТ СН'!$F$15</f>
        <v>250.68473111</v>
      </c>
      <c r="C195" s="36">
        <f>SUMIFS(СВЦЭМ!$E$39:$E$782,СВЦЭМ!$A$39:$A$782,$A195,СВЦЭМ!$B$39:$B$782,C$191)+'СЕТ СН'!$F$15</f>
        <v>253.83672741000001</v>
      </c>
      <c r="D195" s="36">
        <f>SUMIFS(СВЦЭМ!$E$39:$E$782,СВЦЭМ!$A$39:$A$782,$A195,СВЦЭМ!$B$39:$B$782,D$191)+'СЕТ СН'!$F$15</f>
        <v>259.08144592000002</v>
      </c>
      <c r="E195" s="36">
        <f>SUMIFS(СВЦЭМ!$E$39:$E$782,СВЦЭМ!$A$39:$A$782,$A195,СВЦЭМ!$B$39:$B$782,E$191)+'СЕТ СН'!$F$15</f>
        <v>263.18765596999998</v>
      </c>
      <c r="F195" s="36">
        <f>SUMIFS(СВЦЭМ!$E$39:$E$782,СВЦЭМ!$A$39:$A$782,$A195,СВЦЭМ!$B$39:$B$782,F$191)+'СЕТ СН'!$F$15</f>
        <v>266.91992132000001</v>
      </c>
      <c r="G195" s="36">
        <f>SUMIFS(СВЦЭМ!$E$39:$E$782,СВЦЭМ!$A$39:$A$782,$A195,СВЦЭМ!$B$39:$B$782,G$191)+'СЕТ СН'!$F$15</f>
        <v>265.38000425000001</v>
      </c>
      <c r="H195" s="36">
        <f>SUMIFS(СВЦЭМ!$E$39:$E$782,СВЦЭМ!$A$39:$A$782,$A195,СВЦЭМ!$B$39:$B$782,H$191)+'СЕТ СН'!$F$15</f>
        <v>247.85426335</v>
      </c>
      <c r="I195" s="36">
        <f>SUMIFS(СВЦЭМ!$E$39:$E$782,СВЦЭМ!$A$39:$A$782,$A195,СВЦЭМ!$B$39:$B$782,I$191)+'СЕТ СН'!$F$15</f>
        <v>240.15219922</v>
      </c>
      <c r="J195" s="36">
        <f>SUMIFS(СВЦЭМ!$E$39:$E$782,СВЦЭМ!$A$39:$A$782,$A195,СВЦЭМ!$B$39:$B$782,J$191)+'СЕТ СН'!$F$15</f>
        <v>229.35073295999999</v>
      </c>
      <c r="K195" s="36">
        <f>SUMIFS(СВЦЭМ!$E$39:$E$782,СВЦЭМ!$A$39:$A$782,$A195,СВЦЭМ!$B$39:$B$782,K$191)+'СЕТ СН'!$F$15</f>
        <v>224.31929604000001</v>
      </c>
      <c r="L195" s="36">
        <f>SUMIFS(СВЦЭМ!$E$39:$E$782,СВЦЭМ!$A$39:$A$782,$A195,СВЦЭМ!$B$39:$B$782,L$191)+'СЕТ СН'!$F$15</f>
        <v>215.86859100000001</v>
      </c>
      <c r="M195" s="36">
        <f>SUMIFS(СВЦЭМ!$E$39:$E$782,СВЦЭМ!$A$39:$A$782,$A195,СВЦЭМ!$B$39:$B$782,M$191)+'СЕТ СН'!$F$15</f>
        <v>215.87571159999999</v>
      </c>
      <c r="N195" s="36">
        <f>SUMIFS(СВЦЭМ!$E$39:$E$782,СВЦЭМ!$A$39:$A$782,$A195,СВЦЭМ!$B$39:$B$782,N$191)+'СЕТ СН'!$F$15</f>
        <v>218.35996342000001</v>
      </c>
      <c r="O195" s="36">
        <f>SUMIFS(СВЦЭМ!$E$39:$E$782,СВЦЭМ!$A$39:$A$782,$A195,СВЦЭМ!$B$39:$B$782,O$191)+'СЕТ СН'!$F$15</f>
        <v>220.38384128000001</v>
      </c>
      <c r="P195" s="36">
        <f>SUMIFS(СВЦЭМ!$E$39:$E$782,СВЦЭМ!$A$39:$A$782,$A195,СВЦЭМ!$B$39:$B$782,P$191)+'СЕТ СН'!$F$15</f>
        <v>222.7295331</v>
      </c>
      <c r="Q195" s="36">
        <f>SUMIFS(СВЦЭМ!$E$39:$E$782,СВЦЭМ!$A$39:$A$782,$A195,СВЦЭМ!$B$39:$B$782,Q$191)+'СЕТ СН'!$F$15</f>
        <v>224.72632873000001</v>
      </c>
      <c r="R195" s="36">
        <f>SUMIFS(СВЦЭМ!$E$39:$E$782,СВЦЭМ!$A$39:$A$782,$A195,СВЦЭМ!$B$39:$B$782,R$191)+'СЕТ СН'!$F$15</f>
        <v>226.08406054</v>
      </c>
      <c r="S195" s="36">
        <f>SUMIFS(СВЦЭМ!$E$39:$E$782,СВЦЭМ!$A$39:$A$782,$A195,СВЦЭМ!$B$39:$B$782,S$191)+'СЕТ СН'!$F$15</f>
        <v>224.39295665</v>
      </c>
      <c r="T195" s="36">
        <f>SUMIFS(СВЦЭМ!$E$39:$E$782,СВЦЭМ!$A$39:$A$782,$A195,СВЦЭМ!$B$39:$B$782,T$191)+'СЕТ СН'!$F$15</f>
        <v>220.9570861</v>
      </c>
      <c r="U195" s="36">
        <f>SUMIFS(СВЦЭМ!$E$39:$E$782,СВЦЭМ!$A$39:$A$782,$A195,СВЦЭМ!$B$39:$B$782,U$191)+'СЕТ СН'!$F$15</f>
        <v>221.17997335000001</v>
      </c>
      <c r="V195" s="36">
        <f>SUMIFS(СВЦЭМ!$E$39:$E$782,СВЦЭМ!$A$39:$A$782,$A195,СВЦЭМ!$B$39:$B$782,V$191)+'СЕТ СН'!$F$15</f>
        <v>225.77971077999999</v>
      </c>
      <c r="W195" s="36">
        <f>SUMIFS(СВЦЭМ!$E$39:$E$782,СВЦЭМ!$A$39:$A$782,$A195,СВЦЭМ!$B$39:$B$782,W$191)+'СЕТ СН'!$F$15</f>
        <v>220.49563476</v>
      </c>
      <c r="X195" s="36">
        <f>SUMIFS(СВЦЭМ!$E$39:$E$782,СВЦЭМ!$A$39:$A$782,$A195,СВЦЭМ!$B$39:$B$782,X$191)+'СЕТ СН'!$F$15</f>
        <v>227.31582745</v>
      </c>
      <c r="Y195" s="36">
        <f>SUMIFS(СВЦЭМ!$E$39:$E$782,СВЦЭМ!$A$39:$A$782,$A195,СВЦЭМ!$B$39:$B$782,Y$191)+'СЕТ СН'!$F$15</f>
        <v>238.51883667000001</v>
      </c>
    </row>
    <row r="196" spans="1:25" ht="15.75" x14ac:dyDescent="0.2">
      <c r="A196" s="35">
        <f t="shared" si="5"/>
        <v>45417</v>
      </c>
      <c r="B196" s="36">
        <f>SUMIFS(СВЦЭМ!$E$39:$E$782,СВЦЭМ!$A$39:$A$782,$A196,СВЦЭМ!$B$39:$B$782,B$191)+'СЕТ СН'!$F$15</f>
        <v>248.48051531999999</v>
      </c>
      <c r="C196" s="36">
        <f>SUMIFS(СВЦЭМ!$E$39:$E$782,СВЦЭМ!$A$39:$A$782,$A196,СВЦЭМ!$B$39:$B$782,C$191)+'СЕТ СН'!$F$15</f>
        <v>257.49252966</v>
      </c>
      <c r="D196" s="36">
        <f>SUMIFS(СВЦЭМ!$E$39:$E$782,СВЦЭМ!$A$39:$A$782,$A196,СВЦЭМ!$B$39:$B$782,D$191)+'СЕТ СН'!$F$15</f>
        <v>262.20252627000002</v>
      </c>
      <c r="E196" s="36">
        <f>SUMIFS(СВЦЭМ!$E$39:$E$782,СВЦЭМ!$A$39:$A$782,$A196,СВЦЭМ!$B$39:$B$782,E$191)+'СЕТ СН'!$F$15</f>
        <v>265.57994573000002</v>
      </c>
      <c r="F196" s="36">
        <f>SUMIFS(СВЦЭМ!$E$39:$E$782,СВЦЭМ!$A$39:$A$782,$A196,СВЦЭМ!$B$39:$B$782,F$191)+'СЕТ СН'!$F$15</f>
        <v>267.08225506999997</v>
      </c>
      <c r="G196" s="36">
        <f>SUMIFS(СВЦЭМ!$E$39:$E$782,СВЦЭМ!$A$39:$A$782,$A196,СВЦЭМ!$B$39:$B$782,G$191)+'СЕТ СН'!$F$15</f>
        <v>264.14820908000002</v>
      </c>
      <c r="H196" s="36">
        <f>SUMIFS(СВЦЭМ!$E$39:$E$782,СВЦЭМ!$A$39:$A$782,$A196,СВЦЭМ!$B$39:$B$782,H$191)+'СЕТ СН'!$F$15</f>
        <v>263.50884803000002</v>
      </c>
      <c r="I196" s="36">
        <f>SUMIFS(СВЦЭМ!$E$39:$E$782,СВЦЭМ!$A$39:$A$782,$A196,СВЦЭМ!$B$39:$B$782,I$191)+'СЕТ СН'!$F$15</f>
        <v>257.53483820000002</v>
      </c>
      <c r="J196" s="36">
        <f>SUMIFS(СВЦЭМ!$E$39:$E$782,СВЦЭМ!$A$39:$A$782,$A196,СВЦЭМ!$B$39:$B$782,J$191)+'СЕТ СН'!$F$15</f>
        <v>243.74379988999999</v>
      </c>
      <c r="K196" s="36">
        <f>SUMIFS(СВЦЭМ!$E$39:$E$782,СВЦЭМ!$A$39:$A$782,$A196,СВЦЭМ!$B$39:$B$782,K$191)+'СЕТ СН'!$F$15</f>
        <v>235.22841539000001</v>
      </c>
      <c r="L196" s="36">
        <f>SUMIFS(СВЦЭМ!$E$39:$E$782,СВЦЭМ!$A$39:$A$782,$A196,СВЦЭМ!$B$39:$B$782,L$191)+'СЕТ СН'!$F$15</f>
        <v>227.96934736</v>
      </c>
      <c r="M196" s="36">
        <f>SUMIFS(СВЦЭМ!$E$39:$E$782,СВЦЭМ!$A$39:$A$782,$A196,СВЦЭМ!$B$39:$B$782,M$191)+'СЕТ СН'!$F$15</f>
        <v>226.6602455</v>
      </c>
      <c r="N196" s="36">
        <f>SUMIFS(СВЦЭМ!$E$39:$E$782,СВЦЭМ!$A$39:$A$782,$A196,СВЦЭМ!$B$39:$B$782,N$191)+'СЕТ СН'!$F$15</f>
        <v>227.89962474999999</v>
      </c>
      <c r="O196" s="36">
        <f>SUMIFS(СВЦЭМ!$E$39:$E$782,СВЦЭМ!$A$39:$A$782,$A196,СВЦЭМ!$B$39:$B$782,O$191)+'СЕТ СН'!$F$15</f>
        <v>232.61307590000001</v>
      </c>
      <c r="P196" s="36">
        <f>SUMIFS(СВЦЭМ!$E$39:$E$782,СВЦЭМ!$A$39:$A$782,$A196,СВЦЭМ!$B$39:$B$782,P$191)+'СЕТ СН'!$F$15</f>
        <v>235.25934660999999</v>
      </c>
      <c r="Q196" s="36">
        <f>SUMIFS(СВЦЭМ!$E$39:$E$782,СВЦЭМ!$A$39:$A$782,$A196,СВЦЭМ!$B$39:$B$782,Q$191)+'СЕТ СН'!$F$15</f>
        <v>238.26296755000001</v>
      </c>
      <c r="R196" s="36">
        <f>SUMIFS(СВЦЭМ!$E$39:$E$782,СВЦЭМ!$A$39:$A$782,$A196,СВЦЭМ!$B$39:$B$782,R$191)+'СЕТ СН'!$F$15</f>
        <v>240.95059981</v>
      </c>
      <c r="S196" s="36">
        <f>SUMIFS(СВЦЭМ!$E$39:$E$782,СВЦЭМ!$A$39:$A$782,$A196,СВЦЭМ!$B$39:$B$782,S$191)+'СЕТ СН'!$F$15</f>
        <v>238.58188537000001</v>
      </c>
      <c r="T196" s="36">
        <f>SUMIFS(СВЦЭМ!$E$39:$E$782,СВЦЭМ!$A$39:$A$782,$A196,СВЦЭМ!$B$39:$B$782,T$191)+'СЕТ СН'!$F$15</f>
        <v>232.55880898000001</v>
      </c>
      <c r="U196" s="36">
        <f>SUMIFS(СВЦЭМ!$E$39:$E$782,СВЦЭМ!$A$39:$A$782,$A196,СВЦЭМ!$B$39:$B$782,U$191)+'СЕТ СН'!$F$15</f>
        <v>231.47397712</v>
      </c>
      <c r="V196" s="36">
        <f>SUMIFS(СВЦЭМ!$E$39:$E$782,СВЦЭМ!$A$39:$A$782,$A196,СВЦЭМ!$B$39:$B$782,V$191)+'СЕТ СН'!$F$15</f>
        <v>225.98873406999999</v>
      </c>
      <c r="W196" s="36">
        <f>SUMIFS(СВЦЭМ!$E$39:$E$782,СВЦЭМ!$A$39:$A$782,$A196,СВЦЭМ!$B$39:$B$782,W$191)+'СЕТ СН'!$F$15</f>
        <v>220.8296622</v>
      </c>
      <c r="X196" s="36">
        <f>SUMIFS(СВЦЭМ!$E$39:$E$782,СВЦЭМ!$A$39:$A$782,$A196,СВЦЭМ!$B$39:$B$782,X$191)+'СЕТ СН'!$F$15</f>
        <v>228.13440675999999</v>
      </c>
      <c r="Y196" s="36">
        <f>SUMIFS(СВЦЭМ!$E$39:$E$782,СВЦЭМ!$A$39:$A$782,$A196,СВЦЭМ!$B$39:$B$782,Y$191)+'СЕТ СН'!$F$15</f>
        <v>237.91135337</v>
      </c>
    </row>
    <row r="197" spans="1:25" ht="15.75" x14ac:dyDescent="0.2">
      <c r="A197" s="35">
        <f t="shared" si="5"/>
        <v>45418</v>
      </c>
      <c r="B197" s="36">
        <f>SUMIFS(СВЦЭМ!$E$39:$E$782,СВЦЭМ!$A$39:$A$782,$A197,СВЦЭМ!$B$39:$B$782,B$191)+'СЕТ СН'!$F$15</f>
        <v>242.49544318</v>
      </c>
      <c r="C197" s="36">
        <f>SUMIFS(СВЦЭМ!$E$39:$E$782,СВЦЭМ!$A$39:$A$782,$A197,СВЦЭМ!$B$39:$B$782,C$191)+'СЕТ СН'!$F$15</f>
        <v>244.518486</v>
      </c>
      <c r="D197" s="36">
        <f>SUMIFS(СВЦЭМ!$E$39:$E$782,СВЦЭМ!$A$39:$A$782,$A197,СВЦЭМ!$B$39:$B$782,D$191)+'СЕТ СН'!$F$15</f>
        <v>253.56592144999999</v>
      </c>
      <c r="E197" s="36">
        <f>SUMIFS(СВЦЭМ!$E$39:$E$782,СВЦЭМ!$A$39:$A$782,$A197,СВЦЭМ!$B$39:$B$782,E$191)+'СЕТ СН'!$F$15</f>
        <v>260.1268058</v>
      </c>
      <c r="F197" s="36">
        <f>SUMIFS(СВЦЭМ!$E$39:$E$782,СВЦЭМ!$A$39:$A$782,$A197,СВЦЭМ!$B$39:$B$782,F$191)+'СЕТ СН'!$F$15</f>
        <v>258.77053802</v>
      </c>
      <c r="G197" s="36">
        <f>SUMIFS(СВЦЭМ!$E$39:$E$782,СВЦЭМ!$A$39:$A$782,$A197,СВЦЭМ!$B$39:$B$782,G$191)+'СЕТ СН'!$F$15</f>
        <v>256.26950646</v>
      </c>
      <c r="H197" s="36">
        <f>SUMIFS(СВЦЭМ!$E$39:$E$782,СВЦЭМ!$A$39:$A$782,$A197,СВЦЭМ!$B$39:$B$782,H$191)+'СЕТ СН'!$F$15</f>
        <v>252.00470252</v>
      </c>
      <c r="I197" s="36">
        <f>SUMIFS(СВЦЭМ!$E$39:$E$782,СВЦЭМ!$A$39:$A$782,$A197,СВЦЭМ!$B$39:$B$782,I$191)+'СЕТ СН'!$F$15</f>
        <v>245.58690243999999</v>
      </c>
      <c r="J197" s="36">
        <f>SUMIFS(СВЦЭМ!$E$39:$E$782,СВЦЭМ!$A$39:$A$782,$A197,СВЦЭМ!$B$39:$B$782,J$191)+'СЕТ СН'!$F$15</f>
        <v>241.50236199</v>
      </c>
      <c r="K197" s="36">
        <f>SUMIFS(СВЦЭМ!$E$39:$E$782,СВЦЭМ!$A$39:$A$782,$A197,СВЦЭМ!$B$39:$B$782,K$191)+'СЕТ СН'!$F$15</f>
        <v>242.25288983999999</v>
      </c>
      <c r="L197" s="36">
        <f>SUMIFS(СВЦЭМ!$E$39:$E$782,СВЦЭМ!$A$39:$A$782,$A197,СВЦЭМ!$B$39:$B$782,L$191)+'СЕТ СН'!$F$15</f>
        <v>237.40799478</v>
      </c>
      <c r="M197" s="36">
        <f>SUMIFS(СВЦЭМ!$E$39:$E$782,СВЦЭМ!$A$39:$A$782,$A197,СВЦЭМ!$B$39:$B$782,M$191)+'СЕТ СН'!$F$15</f>
        <v>238.09624191</v>
      </c>
      <c r="N197" s="36">
        <f>SUMIFS(СВЦЭМ!$E$39:$E$782,СВЦЭМ!$A$39:$A$782,$A197,СВЦЭМ!$B$39:$B$782,N$191)+'СЕТ СН'!$F$15</f>
        <v>238.88686389</v>
      </c>
      <c r="O197" s="36">
        <f>SUMIFS(СВЦЭМ!$E$39:$E$782,СВЦЭМ!$A$39:$A$782,$A197,СВЦЭМ!$B$39:$B$782,O$191)+'СЕТ СН'!$F$15</f>
        <v>239.85838765</v>
      </c>
      <c r="P197" s="36">
        <f>SUMIFS(СВЦЭМ!$E$39:$E$782,СВЦЭМ!$A$39:$A$782,$A197,СВЦЭМ!$B$39:$B$782,P$191)+'СЕТ СН'!$F$15</f>
        <v>241.05414271000001</v>
      </c>
      <c r="Q197" s="36">
        <f>SUMIFS(СВЦЭМ!$E$39:$E$782,СВЦЭМ!$A$39:$A$782,$A197,СВЦЭМ!$B$39:$B$782,Q$191)+'СЕТ СН'!$F$15</f>
        <v>243.20326585000001</v>
      </c>
      <c r="R197" s="36">
        <f>SUMIFS(СВЦЭМ!$E$39:$E$782,СВЦЭМ!$A$39:$A$782,$A197,СВЦЭМ!$B$39:$B$782,R$191)+'СЕТ СН'!$F$15</f>
        <v>243.50373399</v>
      </c>
      <c r="S197" s="36">
        <f>SUMIFS(СВЦЭМ!$E$39:$E$782,СВЦЭМ!$A$39:$A$782,$A197,СВЦЭМ!$B$39:$B$782,S$191)+'СЕТ СН'!$F$15</f>
        <v>241.39274789999999</v>
      </c>
      <c r="T197" s="36">
        <f>SUMIFS(СВЦЭМ!$E$39:$E$782,СВЦЭМ!$A$39:$A$782,$A197,СВЦЭМ!$B$39:$B$782,T$191)+'СЕТ СН'!$F$15</f>
        <v>238.58000518</v>
      </c>
      <c r="U197" s="36">
        <f>SUMIFS(СВЦЭМ!$E$39:$E$782,СВЦЭМ!$A$39:$A$782,$A197,СВЦЭМ!$B$39:$B$782,U$191)+'СЕТ СН'!$F$15</f>
        <v>237.79113792000001</v>
      </c>
      <c r="V197" s="36">
        <f>SUMIFS(СВЦЭМ!$E$39:$E$782,СВЦЭМ!$A$39:$A$782,$A197,СВЦЭМ!$B$39:$B$782,V$191)+'СЕТ СН'!$F$15</f>
        <v>235.86773607999999</v>
      </c>
      <c r="W197" s="36">
        <f>SUMIFS(СВЦЭМ!$E$39:$E$782,СВЦЭМ!$A$39:$A$782,$A197,СВЦЭМ!$B$39:$B$782,W$191)+'СЕТ СН'!$F$15</f>
        <v>232.17675273</v>
      </c>
      <c r="X197" s="36">
        <f>SUMIFS(СВЦЭМ!$E$39:$E$782,СВЦЭМ!$A$39:$A$782,$A197,СВЦЭМ!$B$39:$B$782,X$191)+'СЕТ СН'!$F$15</f>
        <v>239.01535218999999</v>
      </c>
      <c r="Y197" s="36">
        <f>SUMIFS(СВЦЭМ!$E$39:$E$782,СВЦЭМ!$A$39:$A$782,$A197,СВЦЭМ!$B$39:$B$782,Y$191)+'СЕТ СН'!$F$15</f>
        <v>241.92657839</v>
      </c>
    </row>
    <row r="198" spans="1:25" ht="15.75" x14ac:dyDescent="0.2">
      <c r="A198" s="35">
        <f t="shared" si="5"/>
        <v>45419</v>
      </c>
      <c r="B198" s="36">
        <f>SUMIFS(СВЦЭМ!$E$39:$E$782,СВЦЭМ!$A$39:$A$782,$A198,СВЦЭМ!$B$39:$B$782,B$191)+'СЕТ СН'!$F$15</f>
        <v>243.70766706000001</v>
      </c>
      <c r="C198" s="36">
        <f>SUMIFS(СВЦЭМ!$E$39:$E$782,СВЦЭМ!$A$39:$A$782,$A198,СВЦЭМ!$B$39:$B$782,C$191)+'СЕТ СН'!$F$15</f>
        <v>256.75280511</v>
      </c>
      <c r="D198" s="36">
        <f>SUMIFS(СВЦЭМ!$E$39:$E$782,СВЦЭМ!$A$39:$A$782,$A198,СВЦЭМ!$B$39:$B$782,D$191)+'СЕТ СН'!$F$15</f>
        <v>272.43424376000002</v>
      </c>
      <c r="E198" s="36">
        <f>SUMIFS(СВЦЭМ!$E$39:$E$782,СВЦЭМ!$A$39:$A$782,$A198,СВЦЭМ!$B$39:$B$782,E$191)+'СЕТ СН'!$F$15</f>
        <v>275.35571526000001</v>
      </c>
      <c r="F198" s="36">
        <f>SUMIFS(СВЦЭМ!$E$39:$E$782,СВЦЭМ!$A$39:$A$782,$A198,СВЦЭМ!$B$39:$B$782,F$191)+'СЕТ СН'!$F$15</f>
        <v>278.00768113999999</v>
      </c>
      <c r="G198" s="36">
        <f>SUMIFS(СВЦЭМ!$E$39:$E$782,СВЦЭМ!$A$39:$A$782,$A198,СВЦЭМ!$B$39:$B$782,G$191)+'СЕТ СН'!$F$15</f>
        <v>272.06994318</v>
      </c>
      <c r="H198" s="36">
        <f>SUMIFS(СВЦЭМ!$E$39:$E$782,СВЦЭМ!$A$39:$A$782,$A198,СВЦЭМ!$B$39:$B$782,H$191)+'СЕТ СН'!$F$15</f>
        <v>262.48441303999999</v>
      </c>
      <c r="I198" s="36">
        <f>SUMIFS(СВЦЭМ!$E$39:$E$782,СВЦЭМ!$A$39:$A$782,$A198,СВЦЭМ!$B$39:$B$782,I$191)+'СЕТ СН'!$F$15</f>
        <v>250.45298126</v>
      </c>
      <c r="J198" s="36">
        <f>SUMIFS(СВЦЭМ!$E$39:$E$782,СВЦЭМ!$A$39:$A$782,$A198,СВЦЭМ!$B$39:$B$782,J$191)+'СЕТ СН'!$F$15</f>
        <v>241.89474573000001</v>
      </c>
      <c r="K198" s="36">
        <f>SUMIFS(СВЦЭМ!$E$39:$E$782,СВЦЭМ!$A$39:$A$782,$A198,СВЦЭМ!$B$39:$B$782,K$191)+'СЕТ СН'!$F$15</f>
        <v>240.53770134000001</v>
      </c>
      <c r="L198" s="36">
        <f>SUMIFS(СВЦЭМ!$E$39:$E$782,СВЦЭМ!$A$39:$A$782,$A198,СВЦЭМ!$B$39:$B$782,L$191)+'СЕТ СН'!$F$15</f>
        <v>234.42328947999999</v>
      </c>
      <c r="M198" s="36">
        <f>SUMIFS(СВЦЭМ!$E$39:$E$782,СВЦЭМ!$A$39:$A$782,$A198,СВЦЭМ!$B$39:$B$782,M$191)+'СЕТ СН'!$F$15</f>
        <v>236.24166215</v>
      </c>
      <c r="N198" s="36">
        <f>SUMIFS(СВЦЭМ!$E$39:$E$782,СВЦЭМ!$A$39:$A$782,$A198,СВЦЭМ!$B$39:$B$782,N$191)+'СЕТ СН'!$F$15</f>
        <v>235.02820426</v>
      </c>
      <c r="O198" s="36">
        <f>SUMIFS(СВЦЭМ!$E$39:$E$782,СВЦЭМ!$A$39:$A$782,$A198,СВЦЭМ!$B$39:$B$782,O$191)+'СЕТ СН'!$F$15</f>
        <v>237.80290088999999</v>
      </c>
      <c r="P198" s="36">
        <f>SUMIFS(СВЦЭМ!$E$39:$E$782,СВЦЭМ!$A$39:$A$782,$A198,СВЦЭМ!$B$39:$B$782,P$191)+'СЕТ СН'!$F$15</f>
        <v>240.03876731</v>
      </c>
      <c r="Q198" s="36">
        <f>SUMIFS(СВЦЭМ!$E$39:$E$782,СВЦЭМ!$A$39:$A$782,$A198,СВЦЭМ!$B$39:$B$782,Q$191)+'СЕТ СН'!$F$15</f>
        <v>245.01249376999999</v>
      </c>
      <c r="R198" s="36">
        <f>SUMIFS(СВЦЭМ!$E$39:$E$782,СВЦЭМ!$A$39:$A$782,$A198,СВЦЭМ!$B$39:$B$782,R$191)+'СЕТ СН'!$F$15</f>
        <v>246.57765954000001</v>
      </c>
      <c r="S198" s="36">
        <f>SUMIFS(СВЦЭМ!$E$39:$E$782,СВЦЭМ!$A$39:$A$782,$A198,СВЦЭМ!$B$39:$B$782,S$191)+'СЕТ СН'!$F$15</f>
        <v>242.19108695</v>
      </c>
      <c r="T198" s="36">
        <f>SUMIFS(СВЦЭМ!$E$39:$E$782,СВЦЭМ!$A$39:$A$782,$A198,СВЦЭМ!$B$39:$B$782,T$191)+'СЕТ СН'!$F$15</f>
        <v>237.43210938999999</v>
      </c>
      <c r="U198" s="36">
        <f>SUMIFS(СВЦЭМ!$E$39:$E$782,СВЦЭМ!$A$39:$A$782,$A198,СВЦЭМ!$B$39:$B$782,U$191)+'СЕТ СН'!$F$15</f>
        <v>237.47562972</v>
      </c>
      <c r="V198" s="36">
        <f>SUMIFS(СВЦЭМ!$E$39:$E$782,СВЦЭМ!$A$39:$A$782,$A198,СВЦЭМ!$B$39:$B$782,V$191)+'СЕТ СН'!$F$15</f>
        <v>233.61668327999999</v>
      </c>
      <c r="W198" s="36">
        <f>SUMIFS(СВЦЭМ!$E$39:$E$782,СВЦЭМ!$A$39:$A$782,$A198,СВЦЭМ!$B$39:$B$782,W$191)+'СЕТ СН'!$F$15</f>
        <v>229.39746172</v>
      </c>
      <c r="X198" s="36">
        <f>SUMIFS(СВЦЭМ!$E$39:$E$782,СВЦЭМ!$A$39:$A$782,$A198,СВЦЭМ!$B$39:$B$782,X$191)+'СЕТ СН'!$F$15</f>
        <v>235.23757707999999</v>
      </c>
      <c r="Y198" s="36">
        <f>SUMIFS(СВЦЭМ!$E$39:$E$782,СВЦЭМ!$A$39:$A$782,$A198,СВЦЭМ!$B$39:$B$782,Y$191)+'СЕТ СН'!$F$15</f>
        <v>240.21590963</v>
      </c>
    </row>
    <row r="199" spans="1:25" ht="15.75" x14ac:dyDescent="0.2">
      <c r="A199" s="35">
        <f t="shared" si="5"/>
        <v>45420</v>
      </c>
      <c r="B199" s="36">
        <f>SUMIFS(СВЦЭМ!$E$39:$E$782,СВЦЭМ!$A$39:$A$782,$A199,СВЦЭМ!$B$39:$B$782,B$191)+'СЕТ СН'!$F$15</f>
        <v>239.28676766999999</v>
      </c>
      <c r="C199" s="36">
        <f>SUMIFS(СВЦЭМ!$E$39:$E$782,СВЦЭМ!$A$39:$A$782,$A199,СВЦЭМ!$B$39:$B$782,C$191)+'СЕТ СН'!$F$15</f>
        <v>247.40908168000001</v>
      </c>
      <c r="D199" s="36">
        <f>SUMIFS(СВЦЭМ!$E$39:$E$782,СВЦЭМ!$A$39:$A$782,$A199,СВЦЭМ!$B$39:$B$782,D$191)+'СЕТ СН'!$F$15</f>
        <v>253.83353609</v>
      </c>
      <c r="E199" s="36">
        <f>SUMIFS(СВЦЭМ!$E$39:$E$782,СВЦЭМ!$A$39:$A$782,$A199,СВЦЭМ!$B$39:$B$782,E$191)+'СЕТ СН'!$F$15</f>
        <v>257.62970025999999</v>
      </c>
      <c r="F199" s="36">
        <f>SUMIFS(СВЦЭМ!$E$39:$E$782,СВЦЭМ!$A$39:$A$782,$A199,СВЦЭМ!$B$39:$B$782,F$191)+'СЕТ СН'!$F$15</f>
        <v>259.85077203999998</v>
      </c>
      <c r="G199" s="36">
        <f>SUMIFS(СВЦЭМ!$E$39:$E$782,СВЦЭМ!$A$39:$A$782,$A199,СВЦЭМ!$B$39:$B$782,G$191)+'СЕТ СН'!$F$15</f>
        <v>255.80161552999999</v>
      </c>
      <c r="H199" s="36">
        <f>SUMIFS(СВЦЭМ!$E$39:$E$782,СВЦЭМ!$A$39:$A$782,$A199,СВЦЭМ!$B$39:$B$782,H$191)+'СЕТ СН'!$F$15</f>
        <v>246.5495482</v>
      </c>
      <c r="I199" s="36">
        <f>SUMIFS(СВЦЭМ!$E$39:$E$782,СВЦЭМ!$A$39:$A$782,$A199,СВЦЭМ!$B$39:$B$782,I$191)+'СЕТ СН'!$F$15</f>
        <v>234.25759484</v>
      </c>
      <c r="J199" s="36">
        <f>SUMIFS(СВЦЭМ!$E$39:$E$782,СВЦЭМ!$A$39:$A$782,$A199,СВЦЭМ!$B$39:$B$782,J$191)+'СЕТ СН'!$F$15</f>
        <v>225.24021776999999</v>
      </c>
      <c r="K199" s="36">
        <f>SUMIFS(СВЦЭМ!$E$39:$E$782,СВЦЭМ!$A$39:$A$782,$A199,СВЦЭМ!$B$39:$B$782,K$191)+'СЕТ СН'!$F$15</f>
        <v>223.46670248000001</v>
      </c>
      <c r="L199" s="36">
        <f>SUMIFS(СВЦЭМ!$E$39:$E$782,СВЦЭМ!$A$39:$A$782,$A199,СВЦЭМ!$B$39:$B$782,L$191)+'СЕТ СН'!$F$15</f>
        <v>220.77080337999999</v>
      </c>
      <c r="M199" s="36">
        <f>SUMIFS(СВЦЭМ!$E$39:$E$782,СВЦЭМ!$A$39:$A$782,$A199,СВЦЭМ!$B$39:$B$782,M$191)+'СЕТ СН'!$F$15</f>
        <v>220.45851084</v>
      </c>
      <c r="N199" s="36">
        <f>SUMIFS(СВЦЭМ!$E$39:$E$782,СВЦЭМ!$A$39:$A$782,$A199,СВЦЭМ!$B$39:$B$782,N$191)+'СЕТ СН'!$F$15</f>
        <v>221.03150478000001</v>
      </c>
      <c r="O199" s="36">
        <f>SUMIFS(СВЦЭМ!$E$39:$E$782,СВЦЭМ!$A$39:$A$782,$A199,СВЦЭМ!$B$39:$B$782,O$191)+'СЕТ СН'!$F$15</f>
        <v>224.57647562</v>
      </c>
      <c r="P199" s="36">
        <f>SUMIFS(СВЦЭМ!$E$39:$E$782,СВЦЭМ!$A$39:$A$782,$A199,СВЦЭМ!$B$39:$B$782,P$191)+'СЕТ СН'!$F$15</f>
        <v>226.58872079</v>
      </c>
      <c r="Q199" s="36">
        <f>SUMIFS(СВЦЭМ!$E$39:$E$782,СВЦЭМ!$A$39:$A$782,$A199,СВЦЭМ!$B$39:$B$782,Q$191)+'СЕТ СН'!$F$15</f>
        <v>230.13380398000001</v>
      </c>
      <c r="R199" s="36">
        <f>SUMIFS(СВЦЭМ!$E$39:$E$782,СВЦЭМ!$A$39:$A$782,$A199,СВЦЭМ!$B$39:$B$782,R$191)+'СЕТ СН'!$F$15</f>
        <v>230.61776853999999</v>
      </c>
      <c r="S199" s="36">
        <f>SUMIFS(СВЦЭМ!$E$39:$E$782,СВЦЭМ!$A$39:$A$782,$A199,СВЦЭМ!$B$39:$B$782,S$191)+'СЕТ СН'!$F$15</f>
        <v>229.08502246</v>
      </c>
      <c r="T199" s="36">
        <f>SUMIFS(СВЦЭМ!$E$39:$E$782,СВЦЭМ!$A$39:$A$782,$A199,СВЦЭМ!$B$39:$B$782,T$191)+'СЕТ СН'!$F$15</f>
        <v>226.88478258999999</v>
      </c>
      <c r="U199" s="36">
        <f>SUMIFS(СВЦЭМ!$E$39:$E$782,СВЦЭМ!$A$39:$A$782,$A199,СВЦЭМ!$B$39:$B$782,U$191)+'СЕТ СН'!$F$15</f>
        <v>224.75940036</v>
      </c>
      <c r="V199" s="36">
        <f>SUMIFS(СВЦЭМ!$E$39:$E$782,СВЦЭМ!$A$39:$A$782,$A199,СВЦЭМ!$B$39:$B$782,V$191)+'СЕТ СН'!$F$15</f>
        <v>221.65840421999999</v>
      </c>
      <c r="W199" s="36">
        <f>SUMIFS(СВЦЭМ!$E$39:$E$782,СВЦЭМ!$A$39:$A$782,$A199,СВЦЭМ!$B$39:$B$782,W$191)+'СЕТ СН'!$F$15</f>
        <v>217.44734693000001</v>
      </c>
      <c r="X199" s="36">
        <f>SUMIFS(СВЦЭМ!$E$39:$E$782,СВЦЭМ!$A$39:$A$782,$A199,СВЦЭМ!$B$39:$B$782,X$191)+'СЕТ СН'!$F$15</f>
        <v>218.19162385999999</v>
      </c>
      <c r="Y199" s="36">
        <f>SUMIFS(СВЦЭМ!$E$39:$E$782,СВЦЭМ!$A$39:$A$782,$A199,СВЦЭМ!$B$39:$B$782,Y$191)+'СЕТ СН'!$F$15</f>
        <v>221.46939592000001</v>
      </c>
    </row>
    <row r="200" spans="1:25" ht="15.75" x14ac:dyDescent="0.2">
      <c r="A200" s="35">
        <f t="shared" si="5"/>
        <v>45421</v>
      </c>
      <c r="B200" s="36">
        <f>SUMIFS(СВЦЭМ!$E$39:$E$782,СВЦЭМ!$A$39:$A$782,$A200,СВЦЭМ!$B$39:$B$782,B$191)+'СЕТ СН'!$F$15</f>
        <v>245.05400494</v>
      </c>
      <c r="C200" s="36">
        <f>SUMIFS(СВЦЭМ!$E$39:$E$782,СВЦЭМ!$A$39:$A$782,$A200,СВЦЭМ!$B$39:$B$782,C$191)+'СЕТ СН'!$F$15</f>
        <v>253.80856231999999</v>
      </c>
      <c r="D200" s="36">
        <f>SUMIFS(СВЦЭМ!$E$39:$E$782,СВЦЭМ!$A$39:$A$782,$A200,СВЦЭМ!$B$39:$B$782,D$191)+'СЕТ СН'!$F$15</f>
        <v>260.22919424000003</v>
      </c>
      <c r="E200" s="36">
        <f>SUMIFS(СВЦЭМ!$E$39:$E$782,СВЦЭМ!$A$39:$A$782,$A200,СВЦЭМ!$B$39:$B$782,E$191)+'СЕТ СН'!$F$15</f>
        <v>264.50931327000001</v>
      </c>
      <c r="F200" s="36">
        <f>SUMIFS(СВЦЭМ!$E$39:$E$782,СВЦЭМ!$A$39:$A$782,$A200,СВЦЭМ!$B$39:$B$782,F$191)+'СЕТ СН'!$F$15</f>
        <v>264.51923998000001</v>
      </c>
      <c r="G200" s="36">
        <f>SUMIFS(СВЦЭМ!$E$39:$E$782,СВЦЭМ!$A$39:$A$782,$A200,СВЦЭМ!$B$39:$B$782,G$191)+'СЕТ СН'!$F$15</f>
        <v>262.20474655999999</v>
      </c>
      <c r="H200" s="36">
        <f>SUMIFS(СВЦЭМ!$E$39:$E$782,СВЦЭМ!$A$39:$A$782,$A200,СВЦЭМ!$B$39:$B$782,H$191)+'СЕТ СН'!$F$15</f>
        <v>262.05072779</v>
      </c>
      <c r="I200" s="36">
        <f>SUMIFS(СВЦЭМ!$E$39:$E$782,СВЦЭМ!$A$39:$A$782,$A200,СВЦЭМ!$B$39:$B$782,I$191)+'СЕТ СН'!$F$15</f>
        <v>255.04117558999999</v>
      </c>
      <c r="J200" s="36">
        <f>SUMIFS(СВЦЭМ!$E$39:$E$782,СВЦЭМ!$A$39:$A$782,$A200,СВЦЭМ!$B$39:$B$782,J$191)+'СЕТ СН'!$F$15</f>
        <v>243.44829297000001</v>
      </c>
      <c r="K200" s="36">
        <f>SUMIFS(СВЦЭМ!$E$39:$E$782,СВЦЭМ!$A$39:$A$782,$A200,СВЦЭМ!$B$39:$B$782,K$191)+'СЕТ СН'!$F$15</f>
        <v>234.77050463</v>
      </c>
      <c r="L200" s="36">
        <f>SUMIFS(СВЦЭМ!$E$39:$E$782,СВЦЭМ!$A$39:$A$782,$A200,СВЦЭМ!$B$39:$B$782,L$191)+'СЕТ СН'!$F$15</f>
        <v>227.37188309999999</v>
      </c>
      <c r="M200" s="36">
        <f>SUMIFS(СВЦЭМ!$E$39:$E$782,СВЦЭМ!$A$39:$A$782,$A200,СВЦЭМ!$B$39:$B$782,M$191)+'СЕТ СН'!$F$15</f>
        <v>226.93828662999999</v>
      </c>
      <c r="N200" s="36">
        <f>SUMIFS(СВЦЭМ!$E$39:$E$782,СВЦЭМ!$A$39:$A$782,$A200,СВЦЭМ!$B$39:$B$782,N$191)+'СЕТ СН'!$F$15</f>
        <v>232.77180136999999</v>
      </c>
      <c r="O200" s="36">
        <f>SUMIFS(СВЦЭМ!$E$39:$E$782,СВЦЭМ!$A$39:$A$782,$A200,СВЦЭМ!$B$39:$B$782,O$191)+'СЕТ СН'!$F$15</f>
        <v>237.03694218999999</v>
      </c>
      <c r="P200" s="36">
        <f>SUMIFS(СВЦЭМ!$E$39:$E$782,СВЦЭМ!$A$39:$A$782,$A200,СВЦЭМ!$B$39:$B$782,P$191)+'СЕТ СН'!$F$15</f>
        <v>233.67846302999999</v>
      </c>
      <c r="Q200" s="36">
        <f>SUMIFS(СВЦЭМ!$E$39:$E$782,СВЦЭМ!$A$39:$A$782,$A200,СВЦЭМ!$B$39:$B$782,Q$191)+'СЕТ СН'!$F$15</f>
        <v>238.43910074999999</v>
      </c>
      <c r="R200" s="36">
        <f>SUMIFS(СВЦЭМ!$E$39:$E$782,СВЦЭМ!$A$39:$A$782,$A200,СВЦЭМ!$B$39:$B$782,R$191)+'СЕТ СН'!$F$15</f>
        <v>238.83506575999999</v>
      </c>
      <c r="S200" s="36">
        <f>SUMIFS(СВЦЭМ!$E$39:$E$782,СВЦЭМ!$A$39:$A$782,$A200,СВЦЭМ!$B$39:$B$782,S$191)+'СЕТ СН'!$F$15</f>
        <v>237.96291497000001</v>
      </c>
      <c r="T200" s="36">
        <f>SUMIFS(СВЦЭМ!$E$39:$E$782,СВЦЭМ!$A$39:$A$782,$A200,СВЦЭМ!$B$39:$B$782,T$191)+'СЕТ СН'!$F$15</f>
        <v>232.80403544000001</v>
      </c>
      <c r="U200" s="36">
        <f>SUMIFS(СВЦЭМ!$E$39:$E$782,СВЦЭМ!$A$39:$A$782,$A200,СВЦЭМ!$B$39:$B$782,U$191)+'СЕТ СН'!$F$15</f>
        <v>232.23830722</v>
      </c>
      <c r="V200" s="36">
        <f>SUMIFS(СВЦЭМ!$E$39:$E$782,СВЦЭМ!$A$39:$A$782,$A200,СВЦЭМ!$B$39:$B$782,V$191)+'СЕТ СН'!$F$15</f>
        <v>225.48446697</v>
      </c>
      <c r="W200" s="36">
        <f>SUMIFS(СВЦЭМ!$E$39:$E$782,СВЦЭМ!$A$39:$A$782,$A200,СВЦЭМ!$B$39:$B$782,W$191)+'СЕТ СН'!$F$15</f>
        <v>220.22797009999999</v>
      </c>
      <c r="X200" s="36">
        <f>SUMIFS(СВЦЭМ!$E$39:$E$782,СВЦЭМ!$A$39:$A$782,$A200,СВЦЭМ!$B$39:$B$782,X$191)+'СЕТ СН'!$F$15</f>
        <v>226.6026986</v>
      </c>
      <c r="Y200" s="36">
        <f>SUMIFS(СВЦЭМ!$E$39:$E$782,СВЦЭМ!$A$39:$A$782,$A200,СВЦЭМ!$B$39:$B$782,Y$191)+'СЕТ СН'!$F$15</f>
        <v>237.24600781000001</v>
      </c>
    </row>
    <row r="201" spans="1:25" ht="15.75" x14ac:dyDescent="0.2">
      <c r="A201" s="35">
        <f t="shared" si="5"/>
        <v>45422</v>
      </c>
      <c r="B201" s="36">
        <f>SUMIFS(СВЦЭМ!$E$39:$E$782,СВЦЭМ!$A$39:$A$782,$A201,СВЦЭМ!$B$39:$B$782,B$191)+'СЕТ СН'!$F$15</f>
        <v>252.26154954</v>
      </c>
      <c r="C201" s="36">
        <f>SUMIFS(СВЦЭМ!$E$39:$E$782,СВЦЭМ!$A$39:$A$782,$A201,СВЦЭМ!$B$39:$B$782,C$191)+'СЕТ СН'!$F$15</f>
        <v>260.36439625000003</v>
      </c>
      <c r="D201" s="36">
        <f>SUMIFS(СВЦЭМ!$E$39:$E$782,СВЦЭМ!$A$39:$A$782,$A201,СВЦЭМ!$B$39:$B$782,D$191)+'СЕТ СН'!$F$15</f>
        <v>264.18548834000001</v>
      </c>
      <c r="E201" s="36">
        <f>SUMIFS(СВЦЭМ!$E$39:$E$782,СВЦЭМ!$A$39:$A$782,$A201,СВЦЭМ!$B$39:$B$782,E$191)+'СЕТ СН'!$F$15</f>
        <v>268.46542799000002</v>
      </c>
      <c r="F201" s="36">
        <f>SUMIFS(СВЦЭМ!$E$39:$E$782,СВЦЭМ!$A$39:$A$782,$A201,СВЦЭМ!$B$39:$B$782,F$191)+'СЕТ СН'!$F$15</f>
        <v>268.33449230999997</v>
      </c>
      <c r="G201" s="36">
        <f>SUMIFS(СВЦЭМ!$E$39:$E$782,СВЦЭМ!$A$39:$A$782,$A201,СВЦЭМ!$B$39:$B$782,G$191)+'СЕТ СН'!$F$15</f>
        <v>268.67725051999997</v>
      </c>
      <c r="H201" s="36">
        <f>SUMIFS(СВЦЭМ!$E$39:$E$782,СВЦЭМ!$A$39:$A$782,$A201,СВЦЭМ!$B$39:$B$782,H$191)+'СЕТ СН'!$F$15</f>
        <v>263.08142801000002</v>
      </c>
      <c r="I201" s="36">
        <f>SUMIFS(СВЦЭМ!$E$39:$E$782,СВЦЭМ!$A$39:$A$782,$A201,СВЦЭМ!$B$39:$B$782,I$191)+'СЕТ СН'!$F$15</f>
        <v>256.53894796999998</v>
      </c>
      <c r="J201" s="36">
        <f>SUMIFS(СВЦЭМ!$E$39:$E$782,СВЦЭМ!$A$39:$A$782,$A201,СВЦЭМ!$B$39:$B$782,J$191)+'СЕТ СН'!$F$15</f>
        <v>244.80019551000001</v>
      </c>
      <c r="K201" s="36">
        <f>SUMIFS(СВЦЭМ!$E$39:$E$782,СВЦЭМ!$A$39:$A$782,$A201,СВЦЭМ!$B$39:$B$782,K$191)+'СЕТ СН'!$F$15</f>
        <v>235.80513712000001</v>
      </c>
      <c r="L201" s="36">
        <f>SUMIFS(СВЦЭМ!$E$39:$E$782,СВЦЭМ!$A$39:$A$782,$A201,СВЦЭМ!$B$39:$B$782,L$191)+'СЕТ СН'!$F$15</f>
        <v>229.24279371</v>
      </c>
      <c r="M201" s="36">
        <f>SUMIFS(СВЦЭМ!$E$39:$E$782,СВЦЭМ!$A$39:$A$782,$A201,СВЦЭМ!$B$39:$B$782,M$191)+'СЕТ СН'!$F$15</f>
        <v>229.42114656999999</v>
      </c>
      <c r="N201" s="36">
        <f>SUMIFS(СВЦЭМ!$E$39:$E$782,СВЦЭМ!$A$39:$A$782,$A201,СВЦЭМ!$B$39:$B$782,N$191)+'СЕТ СН'!$F$15</f>
        <v>231.56033078999999</v>
      </c>
      <c r="O201" s="36">
        <f>SUMIFS(СВЦЭМ!$E$39:$E$782,СВЦЭМ!$A$39:$A$782,$A201,СВЦЭМ!$B$39:$B$782,O$191)+'СЕТ СН'!$F$15</f>
        <v>233.1535116</v>
      </c>
      <c r="P201" s="36">
        <f>SUMIFS(СВЦЭМ!$E$39:$E$782,СВЦЭМ!$A$39:$A$782,$A201,СВЦЭМ!$B$39:$B$782,P$191)+'СЕТ СН'!$F$15</f>
        <v>234.15435751000001</v>
      </c>
      <c r="Q201" s="36">
        <f>SUMIFS(СВЦЭМ!$E$39:$E$782,СВЦЭМ!$A$39:$A$782,$A201,СВЦЭМ!$B$39:$B$782,Q$191)+'СЕТ СН'!$F$15</f>
        <v>238.72253222000001</v>
      </c>
      <c r="R201" s="36">
        <f>SUMIFS(СВЦЭМ!$E$39:$E$782,СВЦЭМ!$A$39:$A$782,$A201,СВЦЭМ!$B$39:$B$782,R$191)+'СЕТ СН'!$F$15</f>
        <v>240.98947357</v>
      </c>
      <c r="S201" s="36">
        <f>SUMIFS(СВЦЭМ!$E$39:$E$782,СВЦЭМ!$A$39:$A$782,$A201,СВЦЭМ!$B$39:$B$782,S$191)+'СЕТ СН'!$F$15</f>
        <v>240.32999052</v>
      </c>
      <c r="T201" s="36">
        <f>SUMIFS(СВЦЭМ!$E$39:$E$782,СВЦЭМ!$A$39:$A$782,$A201,СВЦЭМ!$B$39:$B$782,T$191)+'СЕТ СН'!$F$15</f>
        <v>235.65276333</v>
      </c>
      <c r="U201" s="36">
        <f>SUMIFS(СВЦЭМ!$E$39:$E$782,СВЦЭМ!$A$39:$A$782,$A201,СВЦЭМ!$B$39:$B$782,U$191)+'СЕТ СН'!$F$15</f>
        <v>232.75375500999999</v>
      </c>
      <c r="V201" s="36">
        <f>SUMIFS(СВЦЭМ!$E$39:$E$782,СВЦЭМ!$A$39:$A$782,$A201,СВЦЭМ!$B$39:$B$782,V$191)+'СЕТ СН'!$F$15</f>
        <v>227.36531126</v>
      </c>
      <c r="W201" s="36">
        <f>SUMIFS(СВЦЭМ!$E$39:$E$782,СВЦЭМ!$A$39:$A$782,$A201,СВЦЭМ!$B$39:$B$782,W$191)+'СЕТ СН'!$F$15</f>
        <v>226.36592578</v>
      </c>
      <c r="X201" s="36">
        <f>SUMIFS(СВЦЭМ!$E$39:$E$782,СВЦЭМ!$A$39:$A$782,$A201,СВЦЭМ!$B$39:$B$782,X$191)+'СЕТ СН'!$F$15</f>
        <v>231.66313557999999</v>
      </c>
      <c r="Y201" s="36">
        <f>SUMIFS(СВЦЭМ!$E$39:$E$782,СВЦЭМ!$A$39:$A$782,$A201,СВЦЭМ!$B$39:$B$782,Y$191)+'СЕТ СН'!$F$15</f>
        <v>239.60634074000001</v>
      </c>
    </row>
    <row r="202" spans="1:25" ht="15.75" x14ac:dyDescent="0.2">
      <c r="A202" s="35">
        <f t="shared" si="5"/>
        <v>45423</v>
      </c>
      <c r="B202" s="36">
        <f>SUMIFS(СВЦЭМ!$E$39:$E$782,СВЦЭМ!$A$39:$A$782,$A202,СВЦЭМ!$B$39:$B$782,B$191)+'СЕТ СН'!$F$15</f>
        <v>246.54450967</v>
      </c>
      <c r="C202" s="36">
        <f>SUMIFS(СВЦЭМ!$E$39:$E$782,СВЦЭМ!$A$39:$A$782,$A202,СВЦЭМ!$B$39:$B$782,C$191)+'СЕТ СН'!$F$15</f>
        <v>261.21663508</v>
      </c>
      <c r="D202" s="36">
        <f>SUMIFS(СВЦЭМ!$E$39:$E$782,СВЦЭМ!$A$39:$A$782,$A202,СВЦЭМ!$B$39:$B$782,D$191)+'СЕТ СН'!$F$15</f>
        <v>265.28242270999999</v>
      </c>
      <c r="E202" s="36">
        <f>SUMIFS(СВЦЭМ!$E$39:$E$782,СВЦЭМ!$A$39:$A$782,$A202,СВЦЭМ!$B$39:$B$782,E$191)+'СЕТ СН'!$F$15</f>
        <v>267.48860751000001</v>
      </c>
      <c r="F202" s="36">
        <f>SUMIFS(СВЦЭМ!$E$39:$E$782,СВЦЭМ!$A$39:$A$782,$A202,СВЦЭМ!$B$39:$B$782,F$191)+'СЕТ СН'!$F$15</f>
        <v>269.65822508000002</v>
      </c>
      <c r="G202" s="36">
        <f>SUMIFS(СВЦЭМ!$E$39:$E$782,СВЦЭМ!$A$39:$A$782,$A202,СВЦЭМ!$B$39:$B$782,G$191)+'СЕТ СН'!$F$15</f>
        <v>267.67950439999998</v>
      </c>
      <c r="H202" s="36">
        <f>SUMIFS(СВЦЭМ!$E$39:$E$782,СВЦЭМ!$A$39:$A$782,$A202,СВЦЭМ!$B$39:$B$782,H$191)+'СЕТ СН'!$F$15</f>
        <v>262.49457075999999</v>
      </c>
      <c r="I202" s="36">
        <f>SUMIFS(СВЦЭМ!$E$39:$E$782,СВЦЭМ!$A$39:$A$782,$A202,СВЦЭМ!$B$39:$B$782,I$191)+'СЕТ СН'!$F$15</f>
        <v>257.67423711999999</v>
      </c>
      <c r="J202" s="36">
        <f>SUMIFS(СВЦЭМ!$E$39:$E$782,СВЦЭМ!$A$39:$A$782,$A202,СВЦЭМ!$B$39:$B$782,J$191)+'СЕТ СН'!$F$15</f>
        <v>245.79146818999999</v>
      </c>
      <c r="K202" s="36">
        <f>SUMIFS(СВЦЭМ!$E$39:$E$782,СВЦЭМ!$A$39:$A$782,$A202,СВЦЭМ!$B$39:$B$782,K$191)+'СЕТ СН'!$F$15</f>
        <v>239.87139092000001</v>
      </c>
      <c r="L202" s="36">
        <f>SUMIFS(СВЦЭМ!$E$39:$E$782,СВЦЭМ!$A$39:$A$782,$A202,СВЦЭМ!$B$39:$B$782,L$191)+'СЕТ СН'!$F$15</f>
        <v>234.90740585</v>
      </c>
      <c r="M202" s="36">
        <f>SUMIFS(СВЦЭМ!$E$39:$E$782,СВЦЭМ!$A$39:$A$782,$A202,СВЦЭМ!$B$39:$B$782,M$191)+'СЕТ СН'!$F$15</f>
        <v>235.31611268</v>
      </c>
      <c r="N202" s="36">
        <f>SUMIFS(СВЦЭМ!$E$39:$E$782,СВЦЭМ!$A$39:$A$782,$A202,СВЦЭМ!$B$39:$B$782,N$191)+'СЕТ СН'!$F$15</f>
        <v>237.1953729</v>
      </c>
      <c r="O202" s="36">
        <f>SUMIFS(СВЦЭМ!$E$39:$E$782,СВЦЭМ!$A$39:$A$782,$A202,СВЦЭМ!$B$39:$B$782,O$191)+'СЕТ СН'!$F$15</f>
        <v>239.98632406999999</v>
      </c>
      <c r="P202" s="36">
        <f>SUMIFS(СВЦЭМ!$E$39:$E$782,СВЦЭМ!$A$39:$A$782,$A202,СВЦЭМ!$B$39:$B$782,P$191)+'СЕТ СН'!$F$15</f>
        <v>242.33224874999999</v>
      </c>
      <c r="Q202" s="36">
        <f>SUMIFS(СВЦЭМ!$E$39:$E$782,СВЦЭМ!$A$39:$A$782,$A202,СВЦЭМ!$B$39:$B$782,Q$191)+'СЕТ СН'!$F$15</f>
        <v>244.56183206</v>
      </c>
      <c r="R202" s="36">
        <f>SUMIFS(СВЦЭМ!$E$39:$E$782,СВЦЭМ!$A$39:$A$782,$A202,СВЦЭМ!$B$39:$B$782,R$191)+'СЕТ СН'!$F$15</f>
        <v>245.37040658999999</v>
      </c>
      <c r="S202" s="36">
        <f>SUMIFS(СВЦЭМ!$E$39:$E$782,СВЦЭМ!$A$39:$A$782,$A202,СВЦЭМ!$B$39:$B$782,S$191)+'СЕТ СН'!$F$15</f>
        <v>243.74240695</v>
      </c>
      <c r="T202" s="36">
        <f>SUMIFS(СВЦЭМ!$E$39:$E$782,СВЦЭМ!$A$39:$A$782,$A202,СВЦЭМ!$B$39:$B$782,T$191)+'СЕТ СН'!$F$15</f>
        <v>241.6625755</v>
      </c>
      <c r="U202" s="36">
        <f>SUMIFS(СВЦЭМ!$E$39:$E$782,СВЦЭМ!$A$39:$A$782,$A202,СВЦЭМ!$B$39:$B$782,U$191)+'СЕТ СН'!$F$15</f>
        <v>240.20278958</v>
      </c>
      <c r="V202" s="36">
        <f>SUMIFS(СВЦЭМ!$E$39:$E$782,СВЦЭМ!$A$39:$A$782,$A202,СВЦЭМ!$B$39:$B$782,V$191)+'СЕТ СН'!$F$15</f>
        <v>235.13030234999999</v>
      </c>
      <c r="W202" s="36">
        <f>SUMIFS(СВЦЭМ!$E$39:$E$782,СВЦЭМ!$A$39:$A$782,$A202,СВЦЭМ!$B$39:$B$782,W$191)+'СЕТ СН'!$F$15</f>
        <v>232.67320107</v>
      </c>
      <c r="X202" s="36">
        <f>SUMIFS(СВЦЭМ!$E$39:$E$782,СВЦЭМ!$A$39:$A$782,$A202,СВЦЭМ!$B$39:$B$782,X$191)+'СЕТ СН'!$F$15</f>
        <v>236.63053477</v>
      </c>
      <c r="Y202" s="36">
        <f>SUMIFS(СВЦЭМ!$E$39:$E$782,СВЦЭМ!$A$39:$A$782,$A202,СВЦЭМ!$B$39:$B$782,Y$191)+'СЕТ СН'!$F$15</f>
        <v>244.96474671999999</v>
      </c>
    </row>
    <row r="203" spans="1:25" ht="15.75" x14ac:dyDescent="0.2">
      <c r="A203" s="35">
        <f t="shared" si="5"/>
        <v>45424</v>
      </c>
      <c r="B203" s="36">
        <f>SUMIFS(СВЦЭМ!$E$39:$E$782,СВЦЭМ!$A$39:$A$782,$A203,СВЦЭМ!$B$39:$B$782,B$191)+'СЕТ СН'!$F$15</f>
        <v>257.42723889000001</v>
      </c>
      <c r="C203" s="36">
        <f>SUMIFS(СВЦЭМ!$E$39:$E$782,СВЦЭМ!$A$39:$A$782,$A203,СВЦЭМ!$B$39:$B$782,C$191)+'СЕТ СН'!$F$15</f>
        <v>264.10518895000001</v>
      </c>
      <c r="D203" s="36">
        <f>SUMIFS(СВЦЭМ!$E$39:$E$782,СВЦЭМ!$A$39:$A$782,$A203,СВЦЭМ!$B$39:$B$782,D$191)+'СЕТ СН'!$F$15</f>
        <v>268.38881170000002</v>
      </c>
      <c r="E203" s="36">
        <f>SUMIFS(СВЦЭМ!$E$39:$E$782,СВЦЭМ!$A$39:$A$782,$A203,СВЦЭМ!$B$39:$B$782,E$191)+'СЕТ СН'!$F$15</f>
        <v>271.87824257</v>
      </c>
      <c r="F203" s="36">
        <f>SUMIFS(СВЦЭМ!$E$39:$E$782,СВЦЭМ!$A$39:$A$782,$A203,СВЦЭМ!$B$39:$B$782,F$191)+'СЕТ СН'!$F$15</f>
        <v>273.76574004999998</v>
      </c>
      <c r="G203" s="36">
        <f>SUMIFS(СВЦЭМ!$E$39:$E$782,СВЦЭМ!$A$39:$A$782,$A203,СВЦЭМ!$B$39:$B$782,G$191)+'СЕТ СН'!$F$15</f>
        <v>270.90539625999997</v>
      </c>
      <c r="H203" s="36">
        <f>SUMIFS(СВЦЭМ!$E$39:$E$782,СВЦЭМ!$A$39:$A$782,$A203,СВЦЭМ!$B$39:$B$782,H$191)+'СЕТ СН'!$F$15</f>
        <v>267.34616129</v>
      </c>
      <c r="I203" s="36">
        <f>SUMIFS(СВЦЭМ!$E$39:$E$782,СВЦЭМ!$A$39:$A$782,$A203,СВЦЭМ!$B$39:$B$782,I$191)+'СЕТ СН'!$F$15</f>
        <v>262.27494435</v>
      </c>
      <c r="J203" s="36">
        <f>SUMIFS(СВЦЭМ!$E$39:$E$782,СВЦЭМ!$A$39:$A$782,$A203,СВЦЭМ!$B$39:$B$782,J$191)+'СЕТ СН'!$F$15</f>
        <v>249.65690875000001</v>
      </c>
      <c r="K203" s="36">
        <f>SUMIFS(СВЦЭМ!$E$39:$E$782,СВЦЭМ!$A$39:$A$782,$A203,СВЦЭМ!$B$39:$B$782,K$191)+'СЕТ СН'!$F$15</f>
        <v>237.80700299</v>
      </c>
      <c r="L203" s="36">
        <f>SUMIFS(СВЦЭМ!$E$39:$E$782,СВЦЭМ!$A$39:$A$782,$A203,СВЦЭМ!$B$39:$B$782,L$191)+'СЕТ СН'!$F$15</f>
        <v>234.84668452</v>
      </c>
      <c r="M203" s="36">
        <f>SUMIFS(СВЦЭМ!$E$39:$E$782,СВЦЭМ!$A$39:$A$782,$A203,СВЦЭМ!$B$39:$B$782,M$191)+'СЕТ СН'!$F$15</f>
        <v>234.04228412000001</v>
      </c>
      <c r="N203" s="36">
        <f>SUMIFS(СВЦЭМ!$E$39:$E$782,СВЦЭМ!$A$39:$A$782,$A203,СВЦЭМ!$B$39:$B$782,N$191)+'СЕТ СН'!$F$15</f>
        <v>236.06758578</v>
      </c>
      <c r="O203" s="36">
        <f>SUMIFS(СВЦЭМ!$E$39:$E$782,СВЦЭМ!$A$39:$A$782,$A203,СВЦЭМ!$B$39:$B$782,O$191)+'СЕТ СН'!$F$15</f>
        <v>240.19361465</v>
      </c>
      <c r="P203" s="36">
        <f>SUMIFS(СВЦЭМ!$E$39:$E$782,СВЦЭМ!$A$39:$A$782,$A203,СВЦЭМ!$B$39:$B$782,P$191)+'СЕТ СН'!$F$15</f>
        <v>242.33874900000001</v>
      </c>
      <c r="Q203" s="36">
        <f>SUMIFS(СВЦЭМ!$E$39:$E$782,СВЦЭМ!$A$39:$A$782,$A203,СВЦЭМ!$B$39:$B$782,Q$191)+'СЕТ СН'!$F$15</f>
        <v>245.78425546</v>
      </c>
      <c r="R203" s="36">
        <f>SUMIFS(СВЦЭМ!$E$39:$E$782,СВЦЭМ!$A$39:$A$782,$A203,СВЦЭМ!$B$39:$B$782,R$191)+'СЕТ СН'!$F$15</f>
        <v>248.08989363000001</v>
      </c>
      <c r="S203" s="36">
        <f>SUMIFS(СВЦЭМ!$E$39:$E$782,СВЦЭМ!$A$39:$A$782,$A203,СВЦЭМ!$B$39:$B$782,S$191)+'СЕТ СН'!$F$15</f>
        <v>246.10884071000001</v>
      </c>
      <c r="T203" s="36">
        <f>SUMIFS(СВЦЭМ!$E$39:$E$782,СВЦЭМ!$A$39:$A$782,$A203,СВЦЭМ!$B$39:$B$782,T$191)+'СЕТ СН'!$F$15</f>
        <v>239.97150877999999</v>
      </c>
      <c r="U203" s="36">
        <f>SUMIFS(СВЦЭМ!$E$39:$E$782,СВЦЭМ!$A$39:$A$782,$A203,СВЦЭМ!$B$39:$B$782,U$191)+'СЕТ СН'!$F$15</f>
        <v>230.28221156000001</v>
      </c>
      <c r="V203" s="36">
        <f>SUMIFS(СВЦЭМ!$E$39:$E$782,СВЦЭМ!$A$39:$A$782,$A203,СВЦЭМ!$B$39:$B$782,V$191)+'СЕТ СН'!$F$15</f>
        <v>224.40203701999999</v>
      </c>
      <c r="W203" s="36">
        <f>SUMIFS(СВЦЭМ!$E$39:$E$782,СВЦЭМ!$A$39:$A$782,$A203,СВЦЭМ!$B$39:$B$782,W$191)+'СЕТ СН'!$F$15</f>
        <v>220.58329420000001</v>
      </c>
      <c r="X203" s="36">
        <f>SUMIFS(СВЦЭМ!$E$39:$E$782,СВЦЭМ!$A$39:$A$782,$A203,СВЦЭМ!$B$39:$B$782,X$191)+'СЕТ СН'!$F$15</f>
        <v>226.81919134</v>
      </c>
      <c r="Y203" s="36">
        <f>SUMIFS(СВЦЭМ!$E$39:$E$782,СВЦЭМ!$A$39:$A$782,$A203,СВЦЭМ!$B$39:$B$782,Y$191)+'СЕТ СН'!$F$15</f>
        <v>233.87075788000001</v>
      </c>
    </row>
    <row r="204" spans="1:25" ht="15.75" x14ac:dyDescent="0.2">
      <c r="A204" s="35">
        <f t="shared" si="5"/>
        <v>45425</v>
      </c>
      <c r="B204" s="36">
        <f>SUMIFS(СВЦЭМ!$E$39:$E$782,СВЦЭМ!$A$39:$A$782,$A204,СВЦЭМ!$B$39:$B$782,B$191)+'СЕТ СН'!$F$15</f>
        <v>241.7649941</v>
      </c>
      <c r="C204" s="36">
        <f>SUMIFS(СВЦЭМ!$E$39:$E$782,СВЦЭМ!$A$39:$A$782,$A204,СВЦЭМ!$B$39:$B$782,C$191)+'СЕТ СН'!$F$15</f>
        <v>252.96334730999999</v>
      </c>
      <c r="D204" s="36">
        <f>SUMIFS(СВЦЭМ!$E$39:$E$782,СВЦЭМ!$A$39:$A$782,$A204,СВЦЭМ!$B$39:$B$782,D$191)+'СЕТ СН'!$F$15</f>
        <v>260.84399073999998</v>
      </c>
      <c r="E204" s="36">
        <f>SUMIFS(СВЦЭМ!$E$39:$E$782,СВЦЭМ!$A$39:$A$782,$A204,СВЦЭМ!$B$39:$B$782,E$191)+'СЕТ СН'!$F$15</f>
        <v>270.61337827</v>
      </c>
      <c r="F204" s="36">
        <f>SUMIFS(СВЦЭМ!$E$39:$E$782,СВЦЭМ!$A$39:$A$782,$A204,СВЦЭМ!$B$39:$B$782,F$191)+'СЕТ СН'!$F$15</f>
        <v>272.15352953000001</v>
      </c>
      <c r="G204" s="36">
        <f>SUMIFS(СВЦЭМ!$E$39:$E$782,СВЦЭМ!$A$39:$A$782,$A204,СВЦЭМ!$B$39:$B$782,G$191)+'СЕТ СН'!$F$15</f>
        <v>268.31348111</v>
      </c>
      <c r="H204" s="36">
        <f>SUMIFS(СВЦЭМ!$E$39:$E$782,СВЦЭМ!$A$39:$A$782,$A204,СВЦЭМ!$B$39:$B$782,H$191)+'СЕТ СН'!$F$15</f>
        <v>260.86134546</v>
      </c>
      <c r="I204" s="36">
        <f>SUMIFS(СВЦЭМ!$E$39:$E$782,СВЦЭМ!$A$39:$A$782,$A204,СВЦЭМ!$B$39:$B$782,I$191)+'СЕТ СН'!$F$15</f>
        <v>247.02387948000001</v>
      </c>
      <c r="J204" s="36">
        <f>SUMIFS(СВЦЭМ!$E$39:$E$782,СВЦЭМ!$A$39:$A$782,$A204,СВЦЭМ!$B$39:$B$782,J$191)+'СЕТ СН'!$F$15</f>
        <v>242.47786065</v>
      </c>
      <c r="K204" s="36">
        <f>SUMIFS(СВЦЭМ!$E$39:$E$782,СВЦЭМ!$A$39:$A$782,$A204,СВЦЭМ!$B$39:$B$782,K$191)+'СЕТ СН'!$F$15</f>
        <v>239.40424476999999</v>
      </c>
      <c r="L204" s="36">
        <f>SUMIFS(СВЦЭМ!$E$39:$E$782,СВЦЭМ!$A$39:$A$782,$A204,СВЦЭМ!$B$39:$B$782,L$191)+'СЕТ СН'!$F$15</f>
        <v>234.96654341000001</v>
      </c>
      <c r="M204" s="36">
        <f>SUMIFS(СВЦЭМ!$E$39:$E$782,СВЦЭМ!$A$39:$A$782,$A204,СВЦЭМ!$B$39:$B$782,M$191)+'СЕТ СН'!$F$15</f>
        <v>237.51885446</v>
      </c>
      <c r="N204" s="36">
        <f>SUMIFS(СВЦЭМ!$E$39:$E$782,СВЦЭМ!$A$39:$A$782,$A204,СВЦЭМ!$B$39:$B$782,N$191)+'СЕТ СН'!$F$15</f>
        <v>241.56627227999999</v>
      </c>
      <c r="O204" s="36">
        <f>SUMIFS(СВЦЭМ!$E$39:$E$782,СВЦЭМ!$A$39:$A$782,$A204,СВЦЭМ!$B$39:$B$782,O$191)+'СЕТ СН'!$F$15</f>
        <v>242.44110140999999</v>
      </c>
      <c r="P204" s="36">
        <f>SUMIFS(СВЦЭМ!$E$39:$E$782,СВЦЭМ!$A$39:$A$782,$A204,СВЦЭМ!$B$39:$B$782,P$191)+'СЕТ СН'!$F$15</f>
        <v>243.1672293</v>
      </c>
      <c r="Q204" s="36">
        <f>SUMIFS(СВЦЭМ!$E$39:$E$782,СВЦЭМ!$A$39:$A$782,$A204,СВЦЭМ!$B$39:$B$782,Q$191)+'СЕТ СН'!$F$15</f>
        <v>247.26172356999999</v>
      </c>
      <c r="R204" s="36">
        <f>SUMIFS(СВЦЭМ!$E$39:$E$782,СВЦЭМ!$A$39:$A$782,$A204,СВЦЭМ!$B$39:$B$782,R$191)+'СЕТ СН'!$F$15</f>
        <v>249.22137248999999</v>
      </c>
      <c r="S204" s="36">
        <f>SUMIFS(СВЦЭМ!$E$39:$E$782,СВЦЭМ!$A$39:$A$782,$A204,СВЦЭМ!$B$39:$B$782,S$191)+'СЕТ СН'!$F$15</f>
        <v>247.89979220999999</v>
      </c>
      <c r="T204" s="36">
        <f>SUMIFS(СВЦЭМ!$E$39:$E$782,СВЦЭМ!$A$39:$A$782,$A204,СВЦЭМ!$B$39:$B$782,T$191)+'СЕТ СН'!$F$15</f>
        <v>242.79099124999999</v>
      </c>
      <c r="U204" s="36">
        <f>SUMIFS(СВЦЭМ!$E$39:$E$782,СВЦЭМ!$A$39:$A$782,$A204,СВЦЭМ!$B$39:$B$782,U$191)+'СЕТ СН'!$F$15</f>
        <v>241.61633549999999</v>
      </c>
      <c r="V204" s="36">
        <f>SUMIFS(СВЦЭМ!$E$39:$E$782,СВЦЭМ!$A$39:$A$782,$A204,СВЦЭМ!$B$39:$B$782,V$191)+'СЕТ СН'!$F$15</f>
        <v>236.24344013999999</v>
      </c>
      <c r="W204" s="36">
        <f>SUMIFS(СВЦЭМ!$E$39:$E$782,СВЦЭМ!$A$39:$A$782,$A204,СВЦЭМ!$B$39:$B$782,W$191)+'СЕТ СН'!$F$15</f>
        <v>233.02898646</v>
      </c>
      <c r="X204" s="36">
        <f>SUMIFS(СВЦЭМ!$E$39:$E$782,СВЦЭМ!$A$39:$A$782,$A204,СВЦЭМ!$B$39:$B$782,X$191)+'СЕТ СН'!$F$15</f>
        <v>238.67454832000001</v>
      </c>
      <c r="Y204" s="36">
        <f>SUMIFS(СВЦЭМ!$E$39:$E$782,СВЦЭМ!$A$39:$A$782,$A204,СВЦЭМ!$B$39:$B$782,Y$191)+'СЕТ СН'!$F$15</f>
        <v>242.88546259</v>
      </c>
    </row>
    <row r="205" spans="1:25" ht="15.75" x14ac:dyDescent="0.2">
      <c r="A205" s="35">
        <f t="shared" si="5"/>
        <v>45426</v>
      </c>
      <c r="B205" s="36">
        <f>SUMIFS(СВЦЭМ!$E$39:$E$782,СВЦЭМ!$A$39:$A$782,$A205,СВЦЭМ!$B$39:$B$782,B$191)+'СЕТ СН'!$F$15</f>
        <v>257.66620797000002</v>
      </c>
      <c r="C205" s="36">
        <f>SUMIFS(СВЦЭМ!$E$39:$E$782,СВЦЭМ!$A$39:$A$782,$A205,СВЦЭМ!$B$39:$B$782,C$191)+'СЕТ СН'!$F$15</f>
        <v>265.4912357</v>
      </c>
      <c r="D205" s="36">
        <f>SUMIFS(СВЦЭМ!$E$39:$E$782,СВЦЭМ!$A$39:$A$782,$A205,СВЦЭМ!$B$39:$B$782,D$191)+'СЕТ СН'!$F$15</f>
        <v>265.94230291000002</v>
      </c>
      <c r="E205" s="36">
        <f>SUMIFS(СВЦЭМ!$E$39:$E$782,СВЦЭМ!$A$39:$A$782,$A205,СВЦЭМ!$B$39:$B$782,E$191)+'СЕТ СН'!$F$15</f>
        <v>273.36858892999999</v>
      </c>
      <c r="F205" s="36">
        <f>SUMIFS(СВЦЭМ!$E$39:$E$782,СВЦЭМ!$A$39:$A$782,$A205,СВЦЭМ!$B$39:$B$782,F$191)+'СЕТ СН'!$F$15</f>
        <v>273.96633858000001</v>
      </c>
      <c r="G205" s="36">
        <f>SUMIFS(СВЦЭМ!$E$39:$E$782,СВЦЭМ!$A$39:$A$782,$A205,СВЦЭМ!$B$39:$B$782,G$191)+'СЕТ СН'!$F$15</f>
        <v>269.08545083000001</v>
      </c>
      <c r="H205" s="36">
        <f>SUMIFS(СВЦЭМ!$E$39:$E$782,СВЦЭМ!$A$39:$A$782,$A205,СВЦЭМ!$B$39:$B$782,H$191)+'СЕТ СН'!$F$15</f>
        <v>263.04404521999999</v>
      </c>
      <c r="I205" s="36">
        <f>SUMIFS(СВЦЭМ!$E$39:$E$782,СВЦЭМ!$A$39:$A$782,$A205,СВЦЭМ!$B$39:$B$782,I$191)+'СЕТ СН'!$F$15</f>
        <v>253.24399101</v>
      </c>
      <c r="J205" s="36">
        <f>SUMIFS(СВЦЭМ!$E$39:$E$782,СВЦЭМ!$A$39:$A$782,$A205,СВЦЭМ!$B$39:$B$782,J$191)+'СЕТ СН'!$F$15</f>
        <v>242.7960339</v>
      </c>
      <c r="K205" s="36">
        <f>SUMIFS(СВЦЭМ!$E$39:$E$782,СВЦЭМ!$A$39:$A$782,$A205,СВЦЭМ!$B$39:$B$782,K$191)+'СЕТ СН'!$F$15</f>
        <v>241.13935925000001</v>
      </c>
      <c r="L205" s="36">
        <f>SUMIFS(СВЦЭМ!$E$39:$E$782,СВЦЭМ!$A$39:$A$782,$A205,СВЦЭМ!$B$39:$B$782,L$191)+'СЕТ СН'!$F$15</f>
        <v>240.54075227999999</v>
      </c>
      <c r="M205" s="36">
        <f>SUMIFS(СВЦЭМ!$E$39:$E$782,СВЦЭМ!$A$39:$A$782,$A205,СВЦЭМ!$B$39:$B$782,M$191)+'СЕТ СН'!$F$15</f>
        <v>241.91026360999999</v>
      </c>
      <c r="N205" s="36">
        <f>SUMIFS(СВЦЭМ!$E$39:$E$782,СВЦЭМ!$A$39:$A$782,$A205,СВЦЭМ!$B$39:$B$782,N$191)+'СЕТ СН'!$F$15</f>
        <v>243.02618125000001</v>
      </c>
      <c r="O205" s="36">
        <f>SUMIFS(СВЦЭМ!$E$39:$E$782,СВЦЭМ!$A$39:$A$782,$A205,СВЦЭМ!$B$39:$B$782,O$191)+'СЕТ СН'!$F$15</f>
        <v>244.09377513999999</v>
      </c>
      <c r="P205" s="36">
        <f>SUMIFS(СВЦЭМ!$E$39:$E$782,СВЦЭМ!$A$39:$A$782,$A205,СВЦЭМ!$B$39:$B$782,P$191)+'СЕТ СН'!$F$15</f>
        <v>244.21492946999999</v>
      </c>
      <c r="Q205" s="36">
        <f>SUMIFS(СВЦЭМ!$E$39:$E$782,СВЦЭМ!$A$39:$A$782,$A205,СВЦЭМ!$B$39:$B$782,Q$191)+'СЕТ СН'!$F$15</f>
        <v>247.93165753</v>
      </c>
      <c r="R205" s="36">
        <f>SUMIFS(СВЦЭМ!$E$39:$E$782,СВЦЭМ!$A$39:$A$782,$A205,СВЦЭМ!$B$39:$B$782,R$191)+'СЕТ СН'!$F$15</f>
        <v>250.48446791000001</v>
      </c>
      <c r="S205" s="36">
        <f>SUMIFS(СВЦЭМ!$E$39:$E$782,СВЦЭМ!$A$39:$A$782,$A205,СВЦЭМ!$B$39:$B$782,S$191)+'СЕТ СН'!$F$15</f>
        <v>247.68665521</v>
      </c>
      <c r="T205" s="36">
        <f>SUMIFS(СВЦЭМ!$E$39:$E$782,СВЦЭМ!$A$39:$A$782,$A205,СВЦЭМ!$B$39:$B$782,T$191)+'СЕТ СН'!$F$15</f>
        <v>242.57491519000001</v>
      </c>
      <c r="U205" s="36">
        <f>SUMIFS(СВЦЭМ!$E$39:$E$782,СВЦЭМ!$A$39:$A$782,$A205,СВЦЭМ!$B$39:$B$782,U$191)+'СЕТ СН'!$F$15</f>
        <v>241.02903552999999</v>
      </c>
      <c r="V205" s="36">
        <f>SUMIFS(СВЦЭМ!$E$39:$E$782,СВЦЭМ!$A$39:$A$782,$A205,СВЦЭМ!$B$39:$B$782,V$191)+'СЕТ СН'!$F$15</f>
        <v>237.25338149000001</v>
      </c>
      <c r="W205" s="36">
        <f>SUMIFS(СВЦЭМ!$E$39:$E$782,СВЦЭМ!$A$39:$A$782,$A205,СВЦЭМ!$B$39:$B$782,W$191)+'СЕТ СН'!$F$15</f>
        <v>233.62160782999999</v>
      </c>
      <c r="X205" s="36">
        <f>SUMIFS(СВЦЭМ!$E$39:$E$782,СВЦЭМ!$A$39:$A$782,$A205,СВЦЭМ!$B$39:$B$782,X$191)+'СЕТ СН'!$F$15</f>
        <v>238.98229332</v>
      </c>
      <c r="Y205" s="36">
        <f>SUMIFS(СВЦЭМ!$E$39:$E$782,СВЦЭМ!$A$39:$A$782,$A205,СВЦЭМ!$B$39:$B$782,Y$191)+'СЕТ СН'!$F$15</f>
        <v>247.68711045000001</v>
      </c>
    </row>
    <row r="206" spans="1:25" ht="15.75" x14ac:dyDescent="0.2">
      <c r="A206" s="35">
        <f t="shared" si="5"/>
        <v>45427</v>
      </c>
      <c r="B206" s="36">
        <f>SUMIFS(СВЦЭМ!$E$39:$E$782,СВЦЭМ!$A$39:$A$782,$A206,СВЦЭМ!$B$39:$B$782,B$191)+'СЕТ СН'!$F$15</f>
        <v>255.02700866000001</v>
      </c>
      <c r="C206" s="36">
        <f>SUMIFS(СВЦЭМ!$E$39:$E$782,СВЦЭМ!$A$39:$A$782,$A206,СВЦЭМ!$B$39:$B$782,C$191)+'СЕТ СН'!$F$15</f>
        <v>265.96824742000001</v>
      </c>
      <c r="D206" s="36">
        <f>SUMIFS(СВЦЭМ!$E$39:$E$782,СВЦЭМ!$A$39:$A$782,$A206,СВЦЭМ!$B$39:$B$782,D$191)+'СЕТ СН'!$F$15</f>
        <v>267.86754755999999</v>
      </c>
      <c r="E206" s="36">
        <f>SUMIFS(СВЦЭМ!$E$39:$E$782,СВЦЭМ!$A$39:$A$782,$A206,СВЦЭМ!$B$39:$B$782,E$191)+'СЕТ СН'!$F$15</f>
        <v>275.84385415999998</v>
      </c>
      <c r="F206" s="36">
        <f>SUMIFS(СВЦЭМ!$E$39:$E$782,СВЦЭМ!$A$39:$A$782,$A206,СВЦЭМ!$B$39:$B$782,F$191)+'СЕТ СН'!$F$15</f>
        <v>277.01360437</v>
      </c>
      <c r="G206" s="36">
        <f>SUMIFS(СВЦЭМ!$E$39:$E$782,СВЦЭМ!$A$39:$A$782,$A206,СВЦЭМ!$B$39:$B$782,G$191)+'СЕТ СН'!$F$15</f>
        <v>271.10968106000001</v>
      </c>
      <c r="H206" s="36">
        <f>SUMIFS(СВЦЭМ!$E$39:$E$782,СВЦЭМ!$A$39:$A$782,$A206,СВЦЭМ!$B$39:$B$782,H$191)+'СЕТ СН'!$F$15</f>
        <v>262.95437565999998</v>
      </c>
      <c r="I206" s="36">
        <f>SUMIFS(СВЦЭМ!$E$39:$E$782,СВЦЭМ!$A$39:$A$782,$A206,СВЦЭМ!$B$39:$B$782,I$191)+'СЕТ СН'!$F$15</f>
        <v>252.03144938</v>
      </c>
      <c r="J206" s="36">
        <f>SUMIFS(СВЦЭМ!$E$39:$E$782,СВЦЭМ!$A$39:$A$782,$A206,СВЦЭМ!$B$39:$B$782,J$191)+'СЕТ СН'!$F$15</f>
        <v>245.99090175000001</v>
      </c>
      <c r="K206" s="36">
        <f>SUMIFS(СВЦЭМ!$E$39:$E$782,СВЦЭМ!$A$39:$A$782,$A206,СВЦЭМ!$B$39:$B$782,K$191)+'СЕТ СН'!$F$15</f>
        <v>241.40612139000001</v>
      </c>
      <c r="L206" s="36">
        <f>SUMIFS(СВЦЭМ!$E$39:$E$782,СВЦЭМ!$A$39:$A$782,$A206,СВЦЭМ!$B$39:$B$782,L$191)+'СЕТ СН'!$F$15</f>
        <v>236.66105331</v>
      </c>
      <c r="M206" s="36">
        <f>SUMIFS(СВЦЭМ!$E$39:$E$782,СВЦЭМ!$A$39:$A$782,$A206,СВЦЭМ!$B$39:$B$782,M$191)+'СЕТ СН'!$F$15</f>
        <v>241.04003961000001</v>
      </c>
      <c r="N206" s="36">
        <f>SUMIFS(СВЦЭМ!$E$39:$E$782,СВЦЭМ!$A$39:$A$782,$A206,СВЦЭМ!$B$39:$B$782,N$191)+'СЕТ СН'!$F$15</f>
        <v>243.04451186</v>
      </c>
      <c r="O206" s="36">
        <f>SUMIFS(СВЦЭМ!$E$39:$E$782,СВЦЭМ!$A$39:$A$782,$A206,СВЦЭМ!$B$39:$B$782,O$191)+'СЕТ СН'!$F$15</f>
        <v>245.17295554</v>
      </c>
      <c r="P206" s="36">
        <f>SUMIFS(СВЦЭМ!$E$39:$E$782,СВЦЭМ!$A$39:$A$782,$A206,СВЦЭМ!$B$39:$B$782,P$191)+'СЕТ СН'!$F$15</f>
        <v>246.94572674</v>
      </c>
      <c r="Q206" s="36">
        <f>SUMIFS(СВЦЭМ!$E$39:$E$782,СВЦЭМ!$A$39:$A$782,$A206,СВЦЭМ!$B$39:$B$782,Q$191)+'СЕТ СН'!$F$15</f>
        <v>251.56318569999999</v>
      </c>
      <c r="R206" s="36">
        <f>SUMIFS(СВЦЭМ!$E$39:$E$782,СВЦЭМ!$A$39:$A$782,$A206,СВЦЭМ!$B$39:$B$782,R$191)+'СЕТ СН'!$F$15</f>
        <v>252.63830379999999</v>
      </c>
      <c r="S206" s="36">
        <f>SUMIFS(СВЦЭМ!$E$39:$E$782,СВЦЭМ!$A$39:$A$782,$A206,СВЦЭМ!$B$39:$B$782,S$191)+'СЕТ СН'!$F$15</f>
        <v>249.31316061999999</v>
      </c>
      <c r="T206" s="36">
        <f>SUMIFS(СВЦЭМ!$E$39:$E$782,СВЦЭМ!$A$39:$A$782,$A206,СВЦЭМ!$B$39:$B$782,T$191)+'СЕТ СН'!$F$15</f>
        <v>244.82473691000001</v>
      </c>
      <c r="U206" s="36">
        <f>SUMIFS(СВЦЭМ!$E$39:$E$782,СВЦЭМ!$A$39:$A$782,$A206,СВЦЭМ!$B$39:$B$782,U$191)+'СЕТ СН'!$F$15</f>
        <v>242.91953894</v>
      </c>
      <c r="V206" s="36">
        <f>SUMIFS(СВЦЭМ!$E$39:$E$782,СВЦЭМ!$A$39:$A$782,$A206,СВЦЭМ!$B$39:$B$782,V$191)+'СЕТ СН'!$F$15</f>
        <v>236.90849607000001</v>
      </c>
      <c r="W206" s="36">
        <f>SUMIFS(СВЦЭМ!$E$39:$E$782,СВЦЭМ!$A$39:$A$782,$A206,СВЦЭМ!$B$39:$B$782,W$191)+'СЕТ СН'!$F$15</f>
        <v>230.24617846999999</v>
      </c>
      <c r="X206" s="36">
        <f>SUMIFS(СВЦЭМ!$E$39:$E$782,СВЦЭМ!$A$39:$A$782,$A206,СВЦЭМ!$B$39:$B$782,X$191)+'СЕТ СН'!$F$15</f>
        <v>235.96372086</v>
      </c>
      <c r="Y206" s="36">
        <f>SUMIFS(СВЦЭМ!$E$39:$E$782,СВЦЭМ!$A$39:$A$782,$A206,СВЦЭМ!$B$39:$B$782,Y$191)+'СЕТ СН'!$F$15</f>
        <v>243.76518587000001</v>
      </c>
    </row>
    <row r="207" spans="1:25" ht="15.75" x14ac:dyDescent="0.2">
      <c r="A207" s="35">
        <f t="shared" si="5"/>
        <v>45428</v>
      </c>
      <c r="B207" s="36">
        <f>SUMIFS(СВЦЭМ!$E$39:$E$782,СВЦЭМ!$A$39:$A$782,$A207,СВЦЭМ!$B$39:$B$782,B$191)+'СЕТ СН'!$F$15</f>
        <v>255.57801828999999</v>
      </c>
      <c r="C207" s="36">
        <f>SUMIFS(СВЦЭМ!$E$39:$E$782,СВЦЭМ!$A$39:$A$782,$A207,СВЦЭМ!$B$39:$B$782,C$191)+'СЕТ СН'!$F$15</f>
        <v>269.60008644999999</v>
      </c>
      <c r="D207" s="36">
        <f>SUMIFS(СВЦЭМ!$E$39:$E$782,СВЦЭМ!$A$39:$A$782,$A207,СВЦЭМ!$B$39:$B$782,D$191)+'СЕТ СН'!$F$15</f>
        <v>270.36456190000001</v>
      </c>
      <c r="E207" s="36">
        <f>SUMIFS(СВЦЭМ!$E$39:$E$782,СВЦЭМ!$A$39:$A$782,$A207,СВЦЭМ!$B$39:$B$782,E$191)+'СЕТ СН'!$F$15</f>
        <v>278.53224233999998</v>
      </c>
      <c r="F207" s="36">
        <f>SUMIFS(СВЦЭМ!$E$39:$E$782,СВЦЭМ!$A$39:$A$782,$A207,СВЦЭМ!$B$39:$B$782,F$191)+'СЕТ СН'!$F$15</f>
        <v>276.09558929999997</v>
      </c>
      <c r="G207" s="36">
        <f>SUMIFS(СВЦЭМ!$E$39:$E$782,СВЦЭМ!$A$39:$A$782,$A207,СВЦЭМ!$B$39:$B$782,G$191)+'СЕТ СН'!$F$15</f>
        <v>270.99328650000001</v>
      </c>
      <c r="H207" s="36">
        <f>SUMIFS(СВЦЭМ!$E$39:$E$782,СВЦЭМ!$A$39:$A$782,$A207,СВЦЭМ!$B$39:$B$782,H$191)+'СЕТ СН'!$F$15</f>
        <v>259.33384477999999</v>
      </c>
      <c r="I207" s="36">
        <f>SUMIFS(СВЦЭМ!$E$39:$E$782,СВЦЭМ!$A$39:$A$782,$A207,СВЦЭМ!$B$39:$B$782,I$191)+'СЕТ СН'!$F$15</f>
        <v>245.52391881</v>
      </c>
      <c r="J207" s="36">
        <f>SUMIFS(СВЦЭМ!$E$39:$E$782,СВЦЭМ!$A$39:$A$782,$A207,СВЦЭМ!$B$39:$B$782,J$191)+'СЕТ СН'!$F$15</f>
        <v>238.21856647999999</v>
      </c>
      <c r="K207" s="36">
        <f>SUMIFS(СВЦЭМ!$E$39:$E$782,СВЦЭМ!$A$39:$A$782,$A207,СВЦЭМ!$B$39:$B$782,K$191)+'СЕТ СН'!$F$15</f>
        <v>235.1068583</v>
      </c>
      <c r="L207" s="36">
        <f>SUMIFS(СВЦЭМ!$E$39:$E$782,СВЦЭМ!$A$39:$A$782,$A207,СВЦЭМ!$B$39:$B$782,L$191)+'СЕТ СН'!$F$15</f>
        <v>231.38358613</v>
      </c>
      <c r="M207" s="36">
        <f>SUMIFS(СВЦЭМ!$E$39:$E$782,СВЦЭМ!$A$39:$A$782,$A207,СВЦЭМ!$B$39:$B$782,M$191)+'СЕТ СН'!$F$15</f>
        <v>233.90441996000001</v>
      </c>
      <c r="N207" s="36">
        <f>SUMIFS(СВЦЭМ!$E$39:$E$782,СВЦЭМ!$A$39:$A$782,$A207,СВЦЭМ!$B$39:$B$782,N$191)+'СЕТ СН'!$F$15</f>
        <v>237.33695084999999</v>
      </c>
      <c r="O207" s="36">
        <f>SUMIFS(СВЦЭМ!$E$39:$E$782,СВЦЭМ!$A$39:$A$782,$A207,СВЦЭМ!$B$39:$B$782,O$191)+'СЕТ СН'!$F$15</f>
        <v>238.03167195</v>
      </c>
      <c r="P207" s="36">
        <f>SUMIFS(СВЦЭМ!$E$39:$E$782,СВЦЭМ!$A$39:$A$782,$A207,СВЦЭМ!$B$39:$B$782,P$191)+'СЕТ СН'!$F$15</f>
        <v>239.68390826999999</v>
      </c>
      <c r="Q207" s="36">
        <f>SUMIFS(СВЦЭМ!$E$39:$E$782,СВЦЭМ!$A$39:$A$782,$A207,СВЦЭМ!$B$39:$B$782,Q$191)+'СЕТ СН'!$F$15</f>
        <v>242.85762356999999</v>
      </c>
      <c r="R207" s="36">
        <f>SUMIFS(СВЦЭМ!$E$39:$E$782,СВЦЭМ!$A$39:$A$782,$A207,СВЦЭМ!$B$39:$B$782,R$191)+'СЕТ СН'!$F$15</f>
        <v>242.30475254999999</v>
      </c>
      <c r="S207" s="36">
        <f>SUMIFS(СВЦЭМ!$E$39:$E$782,СВЦЭМ!$A$39:$A$782,$A207,СВЦЭМ!$B$39:$B$782,S$191)+'СЕТ СН'!$F$15</f>
        <v>241.14712965999999</v>
      </c>
      <c r="T207" s="36">
        <f>SUMIFS(СВЦЭМ!$E$39:$E$782,СВЦЭМ!$A$39:$A$782,$A207,СВЦЭМ!$B$39:$B$782,T$191)+'СЕТ СН'!$F$15</f>
        <v>239.11940473999999</v>
      </c>
      <c r="U207" s="36">
        <f>SUMIFS(СВЦЭМ!$E$39:$E$782,СВЦЭМ!$A$39:$A$782,$A207,СВЦЭМ!$B$39:$B$782,U$191)+'СЕТ СН'!$F$15</f>
        <v>237.02109009</v>
      </c>
      <c r="V207" s="36">
        <f>SUMIFS(СВЦЭМ!$E$39:$E$782,СВЦЭМ!$A$39:$A$782,$A207,СВЦЭМ!$B$39:$B$782,V$191)+'СЕТ СН'!$F$15</f>
        <v>234.45789918</v>
      </c>
      <c r="W207" s="36">
        <f>SUMIFS(СВЦЭМ!$E$39:$E$782,СВЦЭМ!$A$39:$A$782,$A207,СВЦЭМ!$B$39:$B$782,W$191)+'СЕТ СН'!$F$15</f>
        <v>230.05182160999999</v>
      </c>
      <c r="X207" s="36">
        <f>SUMIFS(СВЦЭМ!$E$39:$E$782,СВЦЭМ!$A$39:$A$782,$A207,СВЦЭМ!$B$39:$B$782,X$191)+'СЕТ СН'!$F$15</f>
        <v>235.59805488999999</v>
      </c>
      <c r="Y207" s="36">
        <f>SUMIFS(СВЦЭМ!$E$39:$E$782,СВЦЭМ!$A$39:$A$782,$A207,СВЦЭМ!$B$39:$B$782,Y$191)+'СЕТ СН'!$F$15</f>
        <v>244.21953762999999</v>
      </c>
    </row>
    <row r="208" spans="1:25" ht="15.75" x14ac:dyDescent="0.2">
      <c r="A208" s="35">
        <f t="shared" si="5"/>
        <v>45429</v>
      </c>
      <c r="B208" s="36">
        <f>SUMIFS(СВЦЭМ!$E$39:$E$782,СВЦЭМ!$A$39:$A$782,$A208,СВЦЭМ!$B$39:$B$782,B$191)+'СЕТ СН'!$F$15</f>
        <v>241.91442316999999</v>
      </c>
      <c r="C208" s="36">
        <f>SUMIFS(СВЦЭМ!$E$39:$E$782,СВЦЭМ!$A$39:$A$782,$A208,СВЦЭМ!$B$39:$B$782,C$191)+'СЕТ СН'!$F$15</f>
        <v>245.87791014000001</v>
      </c>
      <c r="D208" s="36">
        <f>SUMIFS(СВЦЭМ!$E$39:$E$782,СВЦЭМ!$A$39:$A$782,$A208,СВЦЭМ!$B$39:$B$782,D$191)+'СЕТ СН'!$F$15</f>
        <v>246.79129259999999</v>
      </c>
      <c r="E208" s="36">
        <f>SUMIFS(СВЦЭМ!$E$39:$E$782,СВЦЭМ!$A$39:$A$782,$A208,СВЦЭМ!$B$39:$B$782,E$191)+'СЕТ СН'!$F$15</f>
        <v>258.73908038000002</v>
      </c>
      <c r="F208" s="36">
        <f>SUMIFS(СВЦЭМ!$E$39:$E$782,СВЦЭМ!$A$39:$A$782,$A208,СВЦЭМ!$B$39:$B$782,F$191)+'СЕТ СН'!$F$15</f>
        <v>261.71204992999998</v>
      </c>
      <c r="G208" s="36">
        <f>SUMIFS(СВЦЭМ!$E$39:$E$782,СВЦЭМ!$A$39:$A$782,$A208,СВЦЭМ!$B$39:$B$782,G$191)+'СЕТ СН'!$F$15</f>
        <v>256.97014901</v>
      </c>
      <c r="H208" s="36">
        <f>SUMIFS(СВЦЭМ!$E$39:$E$782,СВЦЭМ!$A$39:$A$782,$A208,СВЦЭМ!$B$39:$B$782,H$191)+'СЕТ СН'!$F$15</f>
        <v>254.01996076</v>
      </c>
      <c r="I208" s="36">
        <f>SUMIFS(СВЦЭМ!$E$39:$E$782,СВЦЭМ!$A$39:$A$782,$A208,СВЦЭМ!$B$39:$B$782,I$191)+'СЕТ СН'!$F$15</f>
        <v>255.82421518000001</v>
      </c>
      <c r="J208" s="36">
        <f>SUMIFS(СВЦЭМ!$E$39:$E$782,СВЦЭМ!$A$39:$A$782,$A208,СВЦЭМ!$B$39:$B$782,J$191)+'СЕТ СН'!$F$15</f>
        <v>247.12940943000001</v>
      </c>
      <c r="K208" s="36">
        <f>SUMIFS(СВЦЭМ!$E$39:$E$782,СВЦЭМ!$A$39:$A$782,$A208,СВЦЭМ!$B$39:$B$782,K$191)+'СЕТ СН'!$F$15</f>
        <v>245.28006614</v>
      </c>
      <c r="L208" s="36">
        <f>SUMIFS(СВЦЭМ!$E$39:$E$782,СВЦЭМ!$A$39:$A$782,$A208,СВЦЭМ!$B$39:$B$782,L$191)+'СЕТ СН'!$F$15</f>
        <v>242.93620973</v>
      </c>
      <c r="M208" s="36">
        <f>SUMIFS(СВЦЭМ!$E$39:$E$782,СВЦЭМ!$A$39:$A$782,$A208,СВЦЭМ!$B$39:$B$782,M$191)+'СЕТ СН'!$F$15</f>
        <v>247.98100804000001</v>
      </c>
      <c r="N208" s="36">
        <f>SUMIFS(СВЦЭМ!$E$39:$E$782,СВЦЭМ!$A$39:$A$782,$A208,СВЦЭМ!$B$39:$B$782,N$191)+'СЕТ СН'!$F$15</f>
        <v>248.67361679000001</v>
      </c>
      <c r="O208" s="36">
        <f>SUMIFS(СВЦЭМ!$E$39:$E$782,СВЦЭМ!$A$39:$A$782,$A208,СВЦЭМ!$B$39:$B$782,O$191)+'СЕТ СН'!$F$15</f>
        <v>250.93459636</v>
      </c>
      <c r="P208" s="36">
        <f>SUMIFS(СВЦЭМ!$E$39:$E$782,СВЦЭМ!$A$39:$A$782,$A208,СВЦЭМ!$B$39:$B$782,P$191)+'СЕТ СН'!$F$15</f>
        <v>251.79793802</v>
      </c>
      <c r="Q208" s="36">
        <f>SUMIFS(СВЦЭМ!$E$39:$E$782,СВЦЭМ!$A$39:$A$782,$A208,СВЦЭМ!$B$39:$B$782,Q$191)+'СЕТ СН'!$F$15</f>
        <v>257.05434875999998</v>
      </c>
      <c r="R208" s="36">
        <f>SUMIFS(СВЦЭМ!$E$39:$E$782,СВЦЭМ!$A$39:$A$782,$A208,СВЦЭМ!$B$39:$B$782,R$191)+'СЕТ СН'!$F$15</f>
        <v>258.43542874000002</v>
      </c>
      <c r="S208" s="36">
        <f>SUMIFS(СВЦЭМ!$E$39:$E$782,СВЦЭМ!$A$39:$A$782,$A208,СВЦЭМ!$B$39:$B$782,S$191)+'СЕТ СН'!$F$15</f>
        <v>255.85689126</v>
      </c>
      <c r="T208" s="36">
        <f>SUMIFS(СВЦЭМ!$E$39:$E$782,СВЦЭМ!$A$39:$A$782,$A208,СВЦЭМ!$B$39:$B$782,T$191)+'СЕТ СН'!$F$15</f>
        <v>249.07286089999999</v>
      </c>
      <c r="U208" s="36">
        <f>SUMIFS(СВЦЭМ!$E$39:$E$782,СВЦЭМ!$A$39:$A$782,$A208,СВЦЭМ!$B$39:$B$782,U$191)+'СЕТ СН'!$F$15</f>
        <v>247.99411125</v>
      </c>
      <c r="V208" s="36">
        <f>SUMIFS(СВЦЭМ!$E$39:$E$782,СВЦЭМ!$A$39:$A$782,$A208,СВЦЭМ!$B$39:$B$782,V$191)+'СЕТ СН'!$F$15</f>
        <v>245.57897579999999</v>
      </c>
      <c r="W208" s="36">
        <f>SUMIFS(СВЦЭМ!$E$39:$E$782,СВЦЭМ!$A$39:$A$782,$A208,СВЦЭМ!$B$39:$B$782,W$191)+'СЕТ СН'!$F$15</f>
        <v>240.55204537</v>
      </c>
      <c r="X208" s="36">
        <f>SUMIFS(СВЦЭМ!$E$39:$E$782,СВЦЭМ!$A$39:$A$782,$A208,СВЦЭМ!$B$39:$B$782,X$191)+'СЕТ СН'!$F$15</f>
        <v>246.19458244</v>
      </c>
      <c r="Y208" s="36">
        <f>SUMIFS(СВЦЭМ!$E$39:$E$782,СВЦЭМ!$A$39:$A$782,$A208,СВЦЭМ!$B$39:$B$782,Y$191)+'СЕТ СН'!$F$15</f>
        <v>255.73985492</v>
      </c>
    </row>
    <row r="209" spans="1:25" ht="15.75" x14ac:dyDescent="0.2">
      <c r="A209" s="35">
        <f t="shared" si="5"/>
        <v>45430</v>
      </c>
      <c r="B209" s="36">
        <f>SUMIFS(СВЦЭМ!$E$39:$E$782,СВЦЭМ!$A$39:$A$782,$A209,СВЦЭМ!$B$39:$B$782,B$191)+'СЕТ СН'!$F$15</f>
        <v>248.55060214</v>
      </c>
      <c r="C209" s="36">
        <f>SUMIFS(СВЦЭМ!$E$39:$E$782,СВЦЭМ!$A$39:$A$782,$A209,СВЦЭМ!$B$39:$B$782,C$191)+'СЕТ СН'!$F$15</f>
        <v>260.21052652999998</v>
      </c>
      <c r="D209" s="36">
        <f>SUMIFS(СВЦЭМ!$E$39:$E$782,СВЦЭМ!$A$39:$A$782,$A209,СВЦЭМ!$B$39:$B$782,D$191)+'СЕТ СН'!$F$15</f>
        <v>259.42863963000002</v>
      </c>
      <c r="E209" s="36">
        <f>SUMIFS(СВЦЭМ!$E$39:$E$782,СВЦЭМ!$A$39:$A$782,$A209,СВЦЭМ!$B$39:$B$782,E$191)+'СЕТ СН'!$F$15</f>
        <v>262.40029721000002</v>
      </c>
      <c r="F209" s="36">
        <f>SUMIFS(СВЦЭМ!$E$39:$E$782,СВЦЭМ!$A$39:$A$782,$A209,СВЦЭМ!$B$39:$B$782,F$191)+'СЕТ СН'!$F$15</f>
        <v>263.02117375</v>
      </c>
      <c r="G209" s="36">
        <f>SUMIFS(СВЦЭМ!$E$39:$E$782,СВЦЭМ!$A$39:$A$782,$A209,СВЦЭМ!$B$39:$B$782,G$191)+'СЕТ СН'!$F$15</f>
        <v>263.71768094999999</v>
      </c>
      <c r="H209" s="36">
        <f>SUMIFS(СВЦЭМ!$E$39:$E$782,СВЦЭМ!$A$39:$A$782,$A209,СВЦЭМ!$B$39:$B$782,H$191)+'СЕТ СН'!$F$15</f>
        <v>260.27695641999998</v>
      </c>
      <c r="I209" s="36">
        <f>SUMIFS(СВЦЭМ!$E$39:$E$782,СВЦЭМ!$A$39:$A$782,$A209,СВЦЭМ!$B$39:$B$782,I$191)+'СЕТ СН'!$F$15</f>
        <v>255.70395703</v>
      </c>
      <c r="J209" s="36">
        <f>SUMIFS(СВЦЭМ!$E$39:$E$782,СВЦЭМ!$A$39:$A$782,$A209,СВЦЭМ!$B$39:$B$782,J$191)+'СЕТ СН'!$F$15</f>
        <v>248.54796554000001</v>
      </c>
      <c r="K209" s="36">
        <f>SUMIFS(СВЦЭМ!$E$39:$E$782,СВЦЭМ!$A$39:$A$782,$A209,СВЦЭМ!$B$39:$B$782,K$191)+'СЕТ СН'!$F$15</f>
        <v>245.04264552999999</v>
      </c>
      <c r="L209" s="36">
        <f>SUMIFS(СВЦЭМ!$E$39:$E$782,СВЦЭМ!$A$39:$A$782,$A209,СВЦЭМ!$B$39:$B$782,L$191)+'СЕТ СН'!$F$15</f>
        <v>244.70204484999999</v>
      </c>
      <c r="M209" s="36">
        <f>SUMIFS(СВЦЭМ!$E$39:$E$782,СВЦЭМ!$A$39:$A$782,$A209,СВЦЭМ!$B$39:$B$782,M$191)+'СЕТ СН'!$F$15</f>
        <v>248.72586878000001</v>
      </c>
      <c r="N209" s="36">
        <f>SUMIFS(СВЦЭМ!$E$39:$E$782,СВЦЭМ!$A$39:$A$782,$A209,СВЦЭМ!$B$39:$B$782,N$191)+'СЕТ СН'!$F$15</f>
        <v>249.42627475</v>
      </c>
      <c r="O209" s="36">
        <f>SUMIFS(СВЦЭМ!$E$39:$E$782,СВЦЭМ!$A$39:$A$782,$A209,СВЦЭМ!$B$39:$B$782,O$191)+'СЕТ СН'!$F$15</f>
        <v>250.49629704</v>
      </c>
      <c r="P209" s="36">
        <f>SUMIFS(СВЦЭМ!$E$39:$E$782,СВЦЭМ!$A$39:$A$782,$A209,СВЦЭМ!$B$39:$B$782,P$191)+'СЕТ СН'!$F$15</f>
        <v>253.73775180000001</v>
      </c>
      <c r="Q209" s="36">
        <f>SUMIFS(СВЦЭМ!$E$39:$E$782,СВЦЭМ!$A$39:$A$782,$A209,СВЦЭМ!$B$39:$B$782,Q$191)+'СЕТ СН'!$F$15</f>
        <v>256.48123945999998</v>
      </c>
      <c r="R209" s="36">
        <f>SUMIFS(СВЦЭМ!$E$39:$E$782,СВЦЭМ!$A$39:$A$782,$A209,СВЦЭМ!$B$39:$B$782,R$191)+'СЕТ СН'!$F$15</f>
        <v>258.75933306000002</v>
      </c>
      <c r="S209" s="36">
        <f>SUMIFS(СВЦЭМ!$E$39:$E$782,СВЦЭМ!$A$39:$A$782,$A209,СВЦЭМ!$B$39:$B$782,S$191)+'СЕТ СН'!$F$15</f>
        <v>257.92329331000002</v>
      </c>
      <c r="T209" s="36">
        <f>SUMIFS(СВЦЭМ!$E$39:$E$782,СВЦЭМ!$A$39:$A$782,$A209,СВЦЭМ!$B$39:$B$782,T$191)+'СЕТ СН'!$F$15</f>
        <v>254.11608232</v>
      </c>
      <c r="U209" s="36">
        <f>SUMIFS(СВЦЭМ!$E$39:$E$782,СВЦЭМ!$A$39:$A$782,$A209,СВЦЭМ!$B$39:$B$782,U$191)+'СЕТ СН'!$F$15</f>
        <v>250.43902488000001</v>
      </c>
      <c r="V209" s="36">
        <f>SUMIFS(СВЦЭМ!$E$39:$E$782,СВЦЭМ!$A$39:$A$782,$A209,СВЦЭМ!$B$39:$B$782,V$191)+'СЕТ СН'!$F$15</f>
        <v>242.99659767</v>
      </c>
      <c r="W209" s="36">
        <f>SUMIFS(СВЦЭМ!$E$39:$E$782,СВЦЭМ!$A$39:$A$782,$A209,СВЦЭМ!$B$39:$B$782,W$191)+'СЕТ СН'!$F$15</f>
        <v>236.69355849999999</v>
      </c>
      <c r="X209" s="36">
        <f>SUMIFS(СВЦЭМ!$E$39:$E$782,СВЦЭМ!$A$39:$A$782,$A209,СВЦЭМ!$B$39:$B$782,X$191)+'СЕТ СН'!$F$15</f>
        <v>241.99097322</v>
      </c>
      <c r="Y209" s="36">
        <f>SUMIFS(СВЦЭМ!$E$39:$E$782,СВЦЭМ!$A$39:$A$782,$A209,СВЦЭМ!$B$39:$B$782,Y$191)+'СЕТ СН'!$F$15</f>
        <v>252.81012622</v>
      </c>
    </row>
    <row r="210" spans="1:25" ht="15.75" x14ac:dyDescent="0.2">
      <c r="A210" s="35">
        <f t="shared" si="5"/>
        <v>45431</v>
      </c>
      <c r="B210" s="36">
        <f>SUMIFS(СВЦЭМ!$E$39:$E$782,СВЦЭМ!$A$39:$A$782,$A210,СВЦЭМ!$B$39:$B$782,B$191)+'СЕТ СН'!$F$15</f>
        <v>259.28266573000002</v>
      </c>
      <c r="C210" s="36">
        <f>SUMIFS(СВЦЭМ!$E$39:$E$782,СВЦЭМ!$A$39:$A$782,$A210,СВЦЭМ!$B$39:$B$782,C$191)+'СЕТ СН'!$F$15</f>
        <v>262.19846445000002</v>
      </c>
      <c r="D210" s="36">
        <f>SUMIFS(СВЦЭМ!$E$39:$E$782,СВЦЭМ!$A$39:$A$782,$A210,СВЦЭМ!$B$39:$B$782,D$191)+'СЕТ СН'!$F$15</f>
        <v>266.55154306999998</v>
      </c>
      <c r="E210" s="36">
        <f>SUMIFS(СВЦЭМ!$E$39:$E$782,СВЦЭМ!$A$39:$A$782,$A210,СВЦЭМ!$B$39:$B$782,E$191)+'СЕТ СН'!$F$15</f>
        <v>269.85039681000001</v>
      </c>
      <c r="F210" s="36">
        <f>SUMIFS(СВЦЭМ!$E$39:$E$782,СВЦЭМ!$A$39:$A$782,$A210,СВЦЭМ!$B$39:$B$782,F$191)+'СЕТ СН'!$F$15</f>
        <v>270.02693675</v>
      </c>
      <c r="G210" s="36">
        <f>SUMIFS(СВЦЭМ!$E$39:$E$782,СВЦЭМ!$A$39:$A$782,$A210,СВЦЭМ!$B$39:$B$782,G$191)+'СЕТ СН'!$F$15</f>
        <v>267.47002543999997</v>
      </c>
      <c r="H210" s="36">
        <f>SUMIFS(СВЦЭМ!$E$39:$E$782,СВЦЭМ!$A$39:$A$782,$A210,СВЦЭМ!$B$39:$B$782,H$191)+'СЕТ СН'!$F$15</f>
        <v>269.75639359000002</v>
      </c>
      <c r="I210" s="36">
        <f>SUMIFS(СВЦЭМ!$E$39:$E$782,СВЦЭМ!$A$39:$A$782,$A210,СВЦЭМ!$B$39:$B$782,I$191)+'СЕТ СН'!$F$15</f>
        <v>264.81755919</v>
      </c>
      <c r="J210" s="36">
        <f>SUMIFS(СВЦЭМ!$E$39:$E$782,СВЦЭМ!$A$39:$A$782,$A210,СВЦЭМ!$B$39:$B$782,J$191)+'СЕТ СН'!$F$15</f>
        <v>250.54290585999999</v>
      </c>
      <c r="K210" s="36">
        <f>SUMIFS(СВЦЭМ!$E$39:$E$782,СВЦЭМ!$A$39:$A$782,$A210,СВЦЭМ!$B$39:$B$782,K$191)+'СЕТ СН'!$F$15</f>
        <v>242.15321761999999</v>
      </c>
      <c r="L210" s="36">
        <f>SUMIFS(СВЦЭМ!$E$39:$E$782,СВЦЭМ!$A$39:$A$782,$A210,СВЦЭМ!$B$39:$B$782,L$191)+'СЕТ СН'!$F$15</f>
        <v>240.16114016</v>
      </c>
      <c r="M210" s="36">
        <f>SUMIFS(СВЦЭМ!$E$39:$E$782,СВЦЭМ!$A$39:$A$782,$A210,СВЦЭМ!$B$39:$B$782,M$191)+'СЕТ СН'!$F$15</f>
        <v>241.63800900000001</v>
      </c>
      <c r="N210" s="36">
        <f>SUMIFS(СВЦЭМ!$E$39:$E$782,СВЦЭМ!$A$39:$A$782,$A210,СВЦЭМ!$B$39:$B$782,N$191)+'СЕТ СН'!$F$15</f>
        <v>241.11222404</v>
      </c>
      <c r="O210" s="36">
        <f>SUMIFS(СВЦЭМ!$E$39:$E$782,СВЦЭМ!$A$39:$A$782,$A210,СВЦЭМ!$B$39:$B$782,O$191)+'СЕТ СН'!$F$15</f>
        <v>241.30445501</v>
      </c>
      <c r="P210" s="36">
        <f>SUMIFS(СВЦЭМ!$E$39:$E$782,СВЦЭМ!$A$39:$A$782,$A210,СВЦЭМ!$B$39:$B$782,P$191)+'СЕТ СН'!$F$15</f>
        <v>243.94743478999999</v>
      </c>
      <c r="Q210" s="36">
        <f>SUMIFS(СВЦЭМ!$E$39:$E$782,СВЦЭМ!$A$39:$A$782,$A210,СВЦЭМ!$B$39:$B$782,Q$191)+'СЕТ СН'!$F$15</f>
        <v>247.22192303</v>
      </c>
      <c r="R210" s="36">
        <f>SUMIFS(СВЦЭМ!$E$39:$E$782,СВЦЭМ!$A$39:$A$782,$A210,СВЦЭМ!$B$39:$B$782,R$191)+'СЕТ СН'!$F$15</f>
        <v>247.71939216999999</v>
      </c>
      <c r="S210" s="36">
        <f>SUMIFS(СВЦЭМ!$E$39:$E$782,СВЦЭМ!$A$39:$A$782,$A210,СВЦЭМ!$B$39:$B$782,S$191)+'СЕТ СН'!$F$15</f>
        <v>245.75912934999999</v>
      </c>
      <c r="T210" s="36">
        <f>SUMIFS(СВЦЭМ!$E$39:$E$782,СВЦЭМ!$A$39:$A$782,$A210,СВЦЭМ!$B$39:$B$782,T$191)+'СЕТ СН'!$F$15</f>
        <v>242.93726658</v>
      </c>
      <c r="U210" s="36">
        <f>SUMIFS(СВЦЭМ!$E$39:$E$782,СВЦЭМ!$A$39:$A$782,$A210,СВЦЭМ!$B$39:$B$782,U$191)+'СЕТ СН'!$F$15</f>
        <v>242.59072148000001</v>
      </c>
      <c r="V210" s="36">
        <f>SUMIFS(СВЦЭМ!$E$39:$E$782,СВЦЭМ!$A$39:$A$782,$A210,СВЦЭМ!$B$39:$B$782,V$191)+'СЕТ СН'!$F$15</f>
        <v>241.47291202</v>
      </c>
      <c r="W210" s="36">
        <f>SUMIFS(СВЦЭМ!$E$39:$E$782,СВЦЭМ!$A$39:$A$782,$A210,СВЦЭМ!$B$39:$B$782,W$191)+'СЕТ СН'!$F$15</f>
        <v>235.99330839999999</v>
      </c>
      <c r="X210" s="36">
        <f>SUMIFS(СВЦЭМ!$E$39:$E$782,СВЦЭМ!$A$39:$A$782,$A210,СВЦЭМ!$B$39:$B$782,X$191)+'СЕТ СН'!$F$15</f>
        <v>241.75778360000001</v>
      </c>
      <c r="Y210" s="36">
        <f>SUMIFS(СВЦЭМ!$E$39:$E$782,СВЦЭМ!$A$39:$A$782,$A210,СВЦЭМ!$B$39:$B$782,Y$191)+'СЕТ СН'!$F$15</f>
        <v>246.54749838999999</v>
      </c>
    </row>
    <row r="211" spans="1:25" ht="15.75" x14ac:dyDescent="0.2">
      <c r="A211" s="35">
        <f t="shared" si="5"/>
        <v>45432</v>
      </c>
      <c r="B211" s="36">
        <f>SUMIFS(СВЦЭМ!$E$39:$E$782,СВЦЭМ!$A$39:$A$782,$A211,СВЦЭМ!$B$39:$B$782,B$191)+'СЕТ СН'!$F$15</f>
        <v>250.14329354</v>
      </c>
      <c r="C211" s="36">
        <f>SUMIFS(СВЦЭМ!$E$39:$E$782,СВЦЭМ!$A$39:$A$782,$A211,СВЦЭМ!$B$39:$B$782,C$191)+'СЕТ СН'!$F$15</f>
        <v>264.48860005</v>
      </c>
      <c r="D211" s="36">
        <f>SUMIFS(СВЦЭМ!$E$39:$E$782,СВЦЭМ!$A$39:$A$782,$A211,СВЦЭМ!$B$39:$B$782,D$191)+'СЕТ СН'!$F$15</f>
        <v>264.88604662</v>
      </c>
      <c r="E211" s="36">
        <f>SUMIFS(СВЦЭМ!$E$39:$E$782,СВЦЭМ!$A$39:$A$782,$A211,СВЦЭМ!$B$39:$B$782,E$191)+'СЕТ СН'!$F$15</f>
        <v>274.16511790999999</v>
      </c>
      <c r="F211" s="36">
        <f>SUMIFS(СВЦЭМ!$E$39:$E$782,СВЦЭМ!$A$39:$A$782,$A211,СВЦЭМ!$B$39:$B$782,F$191)+'СЕТ СН'!$F$15</f>
        <v>273.76170647999999</v>
      </c>
      <c r="G211" s="36">
        <f>SUMIFS(СВЦЭМ!$E$39:$E$782,СВЦЭМ!$A$39:$A$782,$A211,СВЦЭМ!$B$39:$B$782,G$191)+'СЕТ СН'!$F$15</f>
        <v>267.33429372000001</v>
      </c>
      <c r="H211" s="36">
        <f>SUMIFS(СВЦЭМ!$E$39:$E$782,СВЦЭМ!$A$39:$A$782,$A211,СВЦЭМ!$B$39:$B$782,H$191)+'СЕТ СН'!$F$15</f>
        <v>259.09362732</v>
      </c>
      <c r="I211" s="36">
        <f>SUMIFS(СВЦЭМ!$E$39:$E$782,СВЦЭМ!$A$39:$A$782,$A211,СВЦЭМ!$B$39:$B$782,I$191)+'СЕТ СН'!$F$15</f>
        <v>249.13091739000001</v>
      </c>
      <c r="J211" s="36">
        <f>SUMIFS(СВЦЭМ!$E$39:$E$782,СВЦЭМ!$A$39:$A$782,$A211,СВЦЭМ!$B$39:$B$782,J$191)+'СЕТ СН'!$F$15</f>
        <v>242.09223426</v>
      </c>
      <c r="K211" s="36">
        <f>SUMIFS(СВЦЭМ!$E$39:$E$782,СВЦЭМ!$A$39:$A$782,$A211,СВЦЭМ!$B$39:$B$782,K$191)+'СЕТ СН'!$F$15</f>
        <v>241.5873095</v>
      </c>
      <c r="L211" s="36">
        <f>SUMIFS(СВЦЭМ!$E$39:$E$782,СВЦЭМ!$A$39:$A$782,$A211,СВЦЭМ!$B$39:$B$782,L$191)+'СЕТ СН'!$F$15</f>
        <v>239.80328674</v>
      </c>
      <c r="M211" s="36">
        <f>SUMIFS(СВЦЭМ!$E$39:$E$782,СВЦЭМ!$A$39:$A$782,$A211,СВЦЭМ!$B$39:$B$782,M$191)+'СЕТ СН'!$F$15</f>
        <v>241.64381195999999</v>
      </c>
      <c r="N211" s="36">
        <f>SUMIFS(СВЦЭМ!$E$39:$E$782,СВЦЭМ!$A$39:$A$782,$A211,СВЦЭМ!$B$39:$B$782,N$191)+'СЕТ СН'!$F$15</f>
        <v>243.44175752999999</v>
      </c>
      <c r="O211" s="36">
        <f>SUMIFS(СВЦЭМ!$E$39:$E$782,СВЦЭМ!$A$39:$A$782,$A211,СВЦЭМ!$B$39:$B$782,O$191)+'СЕТ СН'!$F$15</f>
        <v>243.24360118000001</v>
      </c>
      <c r="P211" s="36">
        <f>SUMIFS(СВЦЭМ!$E$39:$E$782,СВЦЭМ!$A$39:$A$782,$A211,СВЦЭМ!$B$39:$B$782,P$191)+'СЕТ СН'!$F$15</f>
        <v>245.11418605</v>
      </c>
      <c r="Q211" s="36">
        <f>SUMIFS(СВЦЭМ!$E$39:$E$782,СВЦЭМ!$A$39:$A$782,$A211,СВЦЭМ!$B$39:$B$782,Q$191)+'СЕТ СН'!$F$15</f>
        <v>246.06182630999999</v>
      </c>
      <c r="R211" s="36">
        <f>SUMIFS(СВЦЭМ!$E$39:$E$782,СВЦЭМ!$A$39:$A$782,$A211,СВЦЭМ!$B$39:$B$782,R$191)+'СЕТ СН'!$F$15</f>
        <v>246.97879166000001</v>
      </c>
      <c r="S211" s="36">
        <f>SUMIFS(СВЦЭМ!$E$39:$E$782,СВЦЭМ!$A$39:$A$782,$A211,СВЦЭМ!$B$39:$B$782,S$191)+'СЕТ СН'!$F$15</f>
        <v>245.06838109</v>
      </c>
      <c r="T211" s="36">
        <f>SUMIFS(СВЦЭМ!$E$39:$E$782,СВЦЭМ!$A$39:$A$782,$A211,СВЦЭМ!$B$39:$B$782,T$191)+'СЕТ СН'!$F$15</f>
        <v>242.25548352999999</v>
      </c>
      <c r="U211" s="36">
        <f>SUMIFS(СВЦЭМ!$E$39:$E$782,СВЦЭМ!$A$39:$A$782,$A211,СВЦЭМ!$B$39:$B$782,U$191)+'СЕТ СН'!$F$15</f>
        <v>243.12943299</v>
      </c>
      <c r="V211" s="36">
        <f>SUMIFS(СВЦЭМ!$E$39:$E$782,СВЦЭМ!$A$39:$A$782,$A211,СВЦЭМ!$B$39:$B$782,V$191)+'СЕТ СН'!$F$15</f>
        <v>241.35125123</v>
      </c>
      <c r="W211" s="36">
        <f>SUMIFS(СВЦЭМ!$E$39:$E$782,СВЦЭМ!$A$39:$A$782,$A211,СВЦЭМ!$B$39:$B$782,W$191)+'СЕТ СН'!$F$15</f>
        <v>235.70210341999999</v>
      </c>
      <c r="X211" s="36">
        <f>SUMIFS(СВЦЭМ!$E$39:$E$782,СВЦЭМ!$A$39:$A$782,$A211,СВЦЭМ!$B$39:$B$782,X$191)+'СЕТ СН'!$F$15</f>
        <v>239.81426042000001</v>
      </c>
      <c r="Y211" s="36">
        <f>SUMIFS(СВЦЭМ!$E$39:$E$782,СВЦЭМ!$A$39:$A$782,$A211,СВЦЭМ!$B$39:$B$782,Y$191)+'СЕТ СН'!$F$15</f>
        <v>245.95120539999999</v>
      </c>
    </row>
    <row r="212" spans="1:25" ht="15.75" x14ac:dyDescent="0.2">
      <c r="A212" s="35">
        <f t="shared" si="5"/>
        <v>45433</v>
      </c>
      <c r="B212" s="36">
        <f>SUMIFS(СВЦЭМ!$E$39:$E$782,СВЦЭМ!$A$39:$A$782,$A212,СВЦЭМ!$B$39:$B$782,B$191)+'СЕТ СН'!$F$15</f>
        <v>242.90420105999999</v>
      </c>
      <c r="C212" s="36">
        <f>SUMIFS(СВЦЭМ!$E$39:$E$782,СВЦЭМ!$A$39:$A$782,$A212,СВЦЭМ!$B$39:$B$782,C$191)+'СЕТ СН'!$F$15</f>
        <v>258.82885563999997</v>
      </c>
      <c r="D212" s="36">
        <f>SUMIFS(СВЦЭМ!$E$39:$E$782,СВЦЭМ!$A$39:$A$782,$A212,СВЦЭМ!$B$39:$B$782,D$191)+'СЕТ СН'!$F$15</f>
        <v>260.46612305000002</v>
      </c>
      <c r="E212" s="36">
        <f>SUMIFS(СВЦЭМ!$E$39:$E$782,СВЦЭМ!$A$39:$A$782,$A212,СВЦЭМ!$B$39:$B$782,E$191)+'СЕТ СН'!$F$15</f>
        <v>268.97568710000002</v>
      </c>
      <c r="F212" s="36">
        <f>SUMIFS(СВЦЭМ!$E$39:$E$782,СВЦЭМ!$A$39:$A$782,$A212,СВЦЭМ!$B$39:$B$782,F$191)+'СЕТ СН'!$F$15</f>
        <v>268.01144207999999</v>
      </c>
      <c r="G212" s="36">
        <f>SUMIFS(СВЦЭМ!$E$39:$E$782,СВЦЭМ!$A$39:$A$782,$A212,СВЦЭМ!$B$39:$B$782,G$191)+'СЕТ СН'!$F$15</f>
        <v>261.94266841000001</v>
      </c>
      <c r="H212" s="36">
        <f>SUMIFS(СВЦЭМ!$E$39:$E$782,СВЦЭМ!$A$39:$A$782,$A212,СВЦЭМ!$B$39:$B$782,H$191)+'СЕТ СН'!$F$15</f>
        <v>248.3797845</v>
      </c>
      <c r="I212" s="36">
        <f>SUMIFS(СВЦЭМ!$E$39:$E$782,СВЦЭМ!$A$39:$A$782,$A212,СВЦЭМ!$B$39:$B$782,I$191)+'СЕТ СН'!$F$15</f>
        <v>242.66090062999999</v>
      </c>
      <c r="J212" s="36">
        <f>SUMIFS(СВЦЭМ!$E$39:$E$782,СВЦЭМ!$A$39:$A$782,$A212,СВЦЭМ!$B$39:$B$782,J$191)+'СЕТ СН'!$F$15</f>
        <v>242.00610405</v>
      </c>
      <c r="K212" s="36">
        <f>SUMIFS(СВЦЭМ!$E$39:$E$782,СВЦЭМ!$A$39:$A$782,$A212,СВЦЭМ!$B$39:$B$782,K$191)+'СЕТ СН'!$F$15</f>
        <v>242.91862817000001</v>
      </c>
      <c r="L212" s="36">
        <f>SUMIFS(СВЦЭМ!$E$39:$E$782,СВЦЭМ!$A$39:$A$782,$A212,СВЦЭМ!$B$39:$B$782,L$191)+'СЕТ СН'!$F$15</f>
        <v>238.68177974</v>
      </c>
      <c r="M212" s="36">
        <f>SUMIFS(СВЦЭМ!$E$39:$E$782,СВЦЭМ!$A$39:$A$782,$A212,СВЦЭМ!$B$39:$B$782,M$191)+'СЕТ СН'!$F$15</f>
        <v>238.79661412999999</v>
      </c>
      <c r="N212" s="36">
        <f>SUMIFS(СВЦЭМ!$E$39:$E$782,СВЦЭМ!$A$39:$A$782,$A212,СВЦЭМ!$B$39:$B$782,N$191)+'СЕТ СН'!$F$15</f>
        <v>234.8688842</v>
      </c>
      <c r="O212" s="36">
        <f>SUMIFS(СВЦЭМ!$E$39:$E$782,СВЦЭМ!$A$39:$A$782,$A212,СВЦЭМ!$B$39:$B$782,O$191)+'СЕТ СН'!$F$15</f>
        <v>236.05456294000001</v>
      </c>
      <c r="P212" s="36">
        <f>SUMIFS(СВЦЭМ!$E$39:$E$782,СВЦЭМ!$A$39:$A$782,$A212,СВЦЭМ!$B$39:$B$782,P$191)+'СЕТ СН'!$F$15</f>
        <v>235.88850916999999</v>
      </c>
      <c r="Q212" s="36">
        <f>SUMIFS(СВЦЭМ!$E$39:$E$782,СВЦЭМ!$A$39:$A$782,$A212,СВЦЭМ!$B$39:$B$782,Q$191)+'СЕТ СН'!$F$15</f>
        <v>237.08946302999999</v>
      </c>
      <c r="R212" s="36">
        <f>SUMIFS(СВЦЭМ!$E$39:$E$782,СВЦЭМ!$A$39:$A$782,$A212,СВЦЭМ!$B$39:$B$782,R$191)+'СЕТ СН'!$F$15</f>
        <v>237.01837144999999</v>
      </c>
      <c r="S212" s="36">
        <f>SUMIFS(СВЦЭМ!$E$39:$E$782,СВЦЭМ!$A$39:$A$782,$A212,СВЦЭМ!$B$39:$B$782,S$191)+'СЕТ СН'!$F$15</f>
        <v>237.93467884</v>
      </c>
      <c r="T212" s="36">
        <f>SUMIFS(СВЦЭМ!$E$39:$E$782,СВЦЭМ!$A$39:$A$782,$A212,СВЦЭМ!$B$39:$B$782,T$191)+'СЕТ СН'!$F$15</f>
        <v>237.43290293000001</v>
      </c>
      <c r="U212" s="36">
        <f>SUMIFS(СВЦЭМ!$E$39:$E$782,СВЦЭМ!$A$39:$A$782,$A212,СВЦЭМ!$B$39:$B$782,U$191)+'СЕТ СН'!$F$15</f>
        <v>238.32444303</v>
      </c>
      <c r="V212" s="36">
        <f>SUMIFS(СВЦЭМ!$E$39:$E$782,СВЦЭМ!$A$39:$A$782,$A212,СВЦЭМ!$B$39:$B$782,V$191)+'СЕТ СН'!$F$15</f>
        <v>235.16488948</v>
      </c>
      <c r="W212" s="36">
        <f>SUMIFS(СВЦЭМ!$E$39:$E$782,СВЦЭМ!$A$39:$A$782,$A212,СВЦЭМ!$B$39:$B$782,W$191)+'СЕТ СН'!$F$15</f>
        <v>230.39064746</v>
      </c>
      <c r="X212" s="36">
        <f>SUMIFS(СВЦЭМ!$E$39:$E$782,СВЦЭМ!$A$39:$A$782,$A212,СВЦЭМ!$B$39:$B$782,X$191)+'СЕТ СН'!$F$15</f>
        <v>236.59868599000001</v>
      </c>
      <c r="Y212" s="36">
        <f>SUMIFS(СВЦЭМ!$E$39:$E$782,СВЦЭМ!$A$39:$A$782,$A212,СВЦЭМ!$B$39:$B$782,Y$191)+'СЕТ СН'!$F$15</f>
        <v>235.99741521999999</v>
      </c>
    </row>
    <row r="213" spans="1:25" ht="15.75" x14ac:dyDescent="0.2">
      <c r="A213" s="35">
        <f t="shared" si="5"/>
        <v>45434</v>
      </c>
      <c r="B213" s="36">
        <f>SUMIFS(СВЦЭМ!$E$39:$E$782,СВЦЭМ!$A$39:$A$782,$A213,СВЦЭМ!$B$39:$B$782,B$191)+'СЕТ СН'!$F$15</f>
        <v>243.35142051</v>
      </c>
      <c r="C213" s="36">
        <f>SUMIFS(СВЦЭМ!$E$39:$E$782,СВЦЭМ!$A$39:$A$782,$A213,СВЦЭМ!$B$39:$B$782,C$191)+'СЕТ СН'!$F$15</f>
        <v>254.47302692</v>
      </c>
      <c r="D213" s="36">
        <f>SUMIFS(СВЦЭМ!$E$39:$E$782,СВЦЭМ!$A$39:$A$782,$A213,СВЦЭМ!$B$39:$B$782,D$191)+'СЕТ СН'!$F$15</f>
        <v>260.20295104000002</v>
      </c>
      <c r="E213" s="36">
        <f>SUMIFS(СВЦЭМ!$E$39:$E$782,СВЦЭМ!$A$39:$A$782,$A213,СВЦЭМ!$B$39:$B$782,E$191)+'СЕТ СН'!$F$15</f>
        <v>263.00168332999999</v>
      </c>
      <c r="F213" s="36">
        <f>SUMIFS(СВЦЭМ!$E$39:$E$782,СВЦЭМ!$A$39:$A$782,$A213,СВЦЭМ!$B$39:$B$782,F$191)+'СЕТ СН'!$F$15</f>
        <v>262.78924948999997</v>
      </c>
      <c r="G213" s="36">
        <f>SUMIFS(СВЦЭМ!$E$39:$E$782,СВЦЭМ!$A$39:$A$782,$A213,СВЦЭМ!$B$39:$B$782,G$191)+'СЕТ СН'!$F$15</f>
        <v>263.50182857999999</v>
      </c>
      <c r="H213" s="36">
        <f>SUMIFS(СВЦЭМ!$E$39:$E$782,СВЦЭМ!$A$39:$A$782,$A213,СВЦЭМ!$B$39:$B$782,H$191)+'СЕТ СН'!$F$15</f>
        <v>252.55118504000001</v>
      </c>
      <c r="I213" s="36">
        <f>SUMIFS(СВЦЭМ!$E$39:$E$782,СВЦЭМ!$A$39:$A$782,$A213,СВЦЭМ!$B$39:$B$782,I$191)+'СЕТ СН'!$F$15</f>
        <v>244.67157112000001</v>
      </c>
      <c r="J213" s="36">
        <f>SUMIFS(СВЦЭМ!$E$39:$E$782,СВЦЭМ!$A$39:$A$782,$A213,СВЦЭМ!$B$39:$B$782,J$191)+'СЕТ СН'!$F$15</f>
        <v>245.85264289</v>
      </c>
      <c r="K213" s="36">
        <f>SUMIFS(СВЦЭМ!$E$39:$E$782,СВЦЭМ!$A$39:$A$782,$A213,СВЦЭМ!$B$39:$B$782,K$191)+'СЕТ СН'!$F$15</f>
        <v>241.44237326999999</v>
      </c>
      <c r="L213" s="36">
        <f>SUMIFS(СВЦЭМ!$E$39:$E$782,СВЦЭМ!$A$39:$A$782,$A213,СВЦЭМ!$B$39:$B$782,L$191)+'СЕТ СН'!$F$15</f>
        <v>237.00936596</v>
      </c>
      <c r="M213" s="36">
        <f>SUMIFS(СВЦЭМ!$E$39:$E$782,СВЦЭМ!$A$39:$A$782,$A213,СВЦЭМ!$B$39:$B$782,M$191)+'СЕТ СН'!$F$15</f>
        <v>240.78799106</v>
      </c>
      <c r="N213" s="36">
        <f>SUMIFS(СВЦЭМ!$E$39:$E$782,СВЦЭМ!$A$39:$A$782,$A213,СВЦЭМ!$B$39:$B$782,N$191)+'СЕТ СН'!$F$15</f>
        <v>243.39016451000001</v>
      </c>
      <c r="O213" s="36">
        <f>SUMIFS(СВЦЭМ!$E$39:$E$782,СВЦЭМ!$A$39:$A$782,$A213,СВЦЭМ!$B$39:$B$782,O$191)+'СЕТ СН'!$F$15</f>
        <v>244.67117143999999</v>
      </c>
      <c r="P213" s="36">
        <f>SUMIFS(СВЦЭМ!$E$39:$E$782,СВЦЭМ!$A$39:$A$782,$A213,СВЦЭМ!$B$39:$B$782,P$191)+'СЕТ СН'!$F$15</f>
        <v>245.78753388000001</v>
      </c>
      <c r="Q213" s="36">
        <f>SUMIFS(СВЦЭМ!$E$39:$E$782,СВЦЭМ!$A$39:$A$782,$A213,СВЦЭМ!$B$39:$B$782,Q$191)+'СЕТ СН'!$F$15</f>
        <v>248.15944583000001</v>
      </c>
      <c r="R213" s="36">
        <f>SUMIFS(СВЦЭМ!$E$39:$E$782,СВЦЭМ!$A$39:$A$782,$A213,СВЦЭМ!$B$39:$B$782,R$191)+'СЕТ СН'!$F$15</f>
        <v>248.61956699000001</v>
      </c>
      <c r="S213" s="36">
        <f>SUMIFS(СВЦЭМ!$E$39:$E$782,СВЦЭМ!$A$39:$A$782,$A213,СВЦЭМ!$B$39:$B$782,S$191)+'СЕТ СН'!$F$15</f>
        <v>249.30081304000001</v>
      </c>
      <c r="T213" s="36">
        <f>SUMIFS(СВЦЭМ!$E$39:$E$782,СВЦЭМ!$A$39:$A$782,$A213,СВЦЭМ!$B$39:$B$782,T$191)+'СЕТ СН'!$F$15</f>
        <v>245.99015969000001</v>
      </c>
      <c r="U213" s="36">
        <f>SUMIFS(СВЦЭМ!$E$39:$E$782,СВЦЭМ!$A$39:$A$782,$A213,СВЦЭМ!$B$39:$B$782,U$191)+'СЕТ СН'!$F$15</f>
        <v>244.37550340000001</v>
      </c>
      <c r="V213" s="36">
        <f>SUMIFS(СВЦЭМ!$E$39:$E$782,СВЦЭМ!$A$39:$A$782,$A213,СВЦЭМ!$B$39:$B$782,V$191)+'СЕТ СН'!$F$15</f>
        <v>236.26986406</v>
      </c>
      <c r="W213" s="36">
        <f>SUMIFS(СВЦЭМ!$E$39:$E$782,СВЦЭМ!$A$39:$A$782,$A213,СВЦЭМ!$B$39:$B$782,W$191)+'СЕТ СН'!$F$15</f>
        <v>230.36813466999999</v>
      </c>
      <c r="X213" s="36">
        <f>SUMIFS(СВЦЭМ!$E$39:$E$782,СВЦЭМ!$A$39:$A$782,$A213,СВЦЭМ!$B$39:$B$782,X$191)+'СЕТ СН'!$F$15</f>
        <v>234.76944814000001</v>
      </c>
      <c r="Y213" s="36">
        <f>SUMIFS(СВЦЭМ!$E$39:$E$782,СВЦЭМ!$A$39:$A$782,$A213,СВЦЭМ!$B$39:$B$782,Y$191)+'СЕТ СН'!$F$15</f>
        <v>235.85074241999999</v>
      </c>
    </row>
    <row r="214" spans="1:25" ht="15.75" x14ac:dyDescent="0.2">
      <c r="A214" s="35">
        <f t="shared" si="5"/>
        <v>45435</v>
      </c>
      <c r="B214" s="36">
        <f>SUMIFS(СВЦЭМ!$E$39:$E$782,СВЦЭМ!$A$39:$A$782,$A214,СВЦЭМ!$B$39:$B$782,B$191)+'СЕТ СН'!$F$15</f>
        <v>240.09720461000001</v>
      </c>
      <c r="C214" s="36">
        <f>SUMIFS(СВЦЭМ!$E$39:$E$782,СВЦЭМ!$A$39:$A$782,$A214,СВЦЭМ!$B$39:$B$782,C$191)+'СЕТ СН'!$F$15</f>
        <v>250.85225897999999</v>
      </c>
      <c r="D214" s="36">
        <f>SUMIFS(СВЦЭМ!$E$39:$E$782,СВЦЭМ!$A$39:$A$782,$A214,СВЦЭМ!$B$39:$B$782,D$191)+'СЕТ СН'!$F$15</f>
        <v>253.83682865</v>
      </c>
      <c r="E214" s="36">
        <f>SUMIFS(СВЦЭМ!$E$39:$E$782,СВЦЭМ!$A$39:$A$782,$A214,СВЦЭМ!$B$39:$B$782,E$191)+'СЕТ СН'!$F$15</f>
        <v>252.05603352</v>
      </c>
      <c r="F214" s="36">
        <f>SUMIFS(СВЦЭМ!$E$39:$E$782,СВЦЭМ!$A$39:$A$782,$A214,СВЦЭМ!$B$39:$B$782,F$191)+'СЕТ СН'!$F$15</f>
        <v>253.21663716</v>
      </c>
      <c r="G214" s="36">
        <f>SUMIFS(СВЦЭМ!$E$39:$E$782,СВЦЭМ!$A$39:$A$782,$A214,СВЦЭМ!$B$39:$B$782,G$191)+'СЕТ СН'!$F$15</f>
        <v>251.89680942999999</v>
      </c>
      <c r="H214" s="36">
        <f>SUMIFS(СВЦЭМ!$E$39:$E$782,СВЦЭМ!$A$39:$A$782,$A214,СВЦЭМ!$B$39:$B$782,H$191)+'СЕТ СН'!$F$15</f>
        <v>252.67441896</v>
      </c>
      <c r="I214" s="36">
        <f>SUMIFS(СВЦЭМ!$E$39:$E$782,СВЦЭМ!$A$39:$A$782,$A214,СВЦЭМ!$B$39:$B$782,I$191)+'СЕТ СН'!$F$15</f>
        <v>242.85706769000001</v>
      </c>
      <c r="J214" s="36">
        <f>SUMIFS(СВЦЭМ!$E$39:$E$782,СВЦЭМ!$A$39:$A$782,$A214,СВЦЭМ!$B$39:$B$782,J$191)+'СЕТ СН'!$F$15</f>
        <v>238.34729984000001</v>
      </c>
      <c r="K214" s="36">
        <f>SUMIFS(СВЦЭМ!$E$39:$E$782,СВЦЭМ!$A$39:$A$782,$A214,СВЦЭМ!$B$39:$B$782,K$191)+'СЕТ СН'!$F$15</f>
        <v>236.276859</v>
      </c>
      <c r="L214" s="36">
        <f>SUMIFS(СВЦЭМ!$E$39:$E$782,СВЦЭМ!$A$39:$A$782,$A214,СВЦЭМ!$B$39:$B$782,L$191)+'СЕТ СН'!$F$15</f>
        <v>237.52913475</v>
      </c>
      <c r="M214" s="36">
        <f>SUMIFS(СВЦЭМ!$E$39:$E$782,СВЦЭМ!$A$39:$A$782,$A214,СВЦЭМ!$B$39:$B$782,M$191)+'СЕТ СН'!$F$15</f>
        <v>237.36784213999999</v>
      </c>
      <c r="N214" s="36">
        <f>SUMIFS(СВЦЭМ!$E$39:$E$782,СВЦЭМ!$A$39:$A$782,$A214,СВЦЭМ!$B$39:$B$782,N$191)+'СЕТ СН'!$F$15</f>
        <v>236.40860259999999</v>
      </c>
      <c r="O214" s="36">
        <f>SUMIFS(СВЦЭМ!$E$39:$E$782,СВЦЭМ!$A$39:$A$782,$A214,СВЦЭМ!$B$39:$B$782,O$191)+'СЕТ СН'!$F$15</f>
        <v>237.35940224000001</v>
      </c>
      <c r="P214" s="36">
        <f>SUMIFS(СВЦЭМ!$E$39:$E$782,СВЦЭМ!$A$39:$A$782,$A214,СВЦЭМ!$B$39:$B$782,P$191)+'СЕТ СН'!$F$15</f>
        <v>238.58138633999999</v>
      </c>
      <c r="Q214" s="36">
        <f>SUMIFS(СВЦЭМ!$E$39:$E$782,СВЦЭМ!$A$39:$A$782,$A214,СВЦЭМ!$B$39:$B$782,Q$191)+'СЕТ СН'!$F$15</f>
        <v>241.53655671000001</v>
      </c>
      <c r="R214" s="36">
        <f>SUMIFS(СВЦЭМ!$E$39:$E$782,СВЦЭМ!$A$39:$A$782,$A214,СВЦЭМ!$B$39:$B$782,R$191)+'СЕТ СН'!$F$15</f>
        <v>241.92427085</v>
      </c>
      <c r="S214" s="36">
        <f>SUMIFS(СВЦЭМ!$E$39:$E$782,СВЦЭМ!$A$39:$A$782,$A214,СВЦЭМ!$B$39:$B$782,S$191)+'СЕТ СН'!$F$15</f>
        <v>240.10812125999999</v>
      </c>
      <c r="T214" s="36">
        <f>SUMIFS(СВЦЭМ!$E$39:$E$782,СВЦЭМ!$A$39:$A$782,$A214,СВЦЭМ!$B$39:$B$782,T$191)+'СЕТ СН'!$F$15</f>
        <v>240.08499062000001</v>
      </c>
      <c r="U214" s="36">
        <f>SUMIFS(СВЦЭМ!$E$39:$E$782,СВЦЭМ!$A$39:$A$782,$A214,СВЦЭМ!$B$39:$B$782,U$191)+'СЕТ СН'!$F$15</f>
        <v>242.20781228000001</v>
      </c>
      <c r="V214" s="36">
        <f>SUMIFS(СВЦЭМ!$E$39:$E$782,СВЦЭМ!$A$39:$A$782,$A214,СВЦЭМ!$B$39:$B$782,V$191)+'СЕТ СН'!$F$15</f>
        <v>240.47302872</v>
      </c>
      <c r="W214" s="36">
        <f>SUMIFS(СВЦЭМ!$E$39:$E$782,СВЦЭМ!$A$39:$A$782,$A214,СВЦЭМ!$B$39:$B$782,W$191)+'СЕТ СН'!$F$15</f>
        <v>236.74902133000001</v>
      </c>
      <c r="X214" s="36">
        <f>SUMIFS(СВЦЭМ!$E$39:$E$782,СВЦЭМ!$A$39:$A$782,$A214,СВЦЭМ!$B$39:$B$782,X$191)+'СЕТ СН'!$F$15</f>
        <v>240.81966679999999</v>
      </c>
      <c r="Y214" s="36">
        <f>SUMIFS(СВЦЭМ!$E$39:$E$782,СВЦЭМ!$A$39:$A$782,$A214,СВЦЭМ!$B$39:$B$782,Y$191)+'СЕТ СН'!$F$15</f>
        <v>249.75974255</v>
      </c>
    </row>
    <row r="215" spans="1:25" ht="15.75" x14ac:dyDescent="0.2">
      <c r="A215" s="35">
        <f t="shared" si="5"/>
        <v>45436</v>
      </c>
      <c r="B215" s="36">
        <f>SUMIFS(СВЦЭМ!$E$39:$E$782,СВЦЭМ!$A$39:$A$782,$A215,СВЦЭМ!$B$39:$B$782,B$191)+'СЕТ СН'!$F$15</f>
        <v>238.38862334999999</v>
      </c>
      <c r="C215" s="36">
        <f>SUMIFS(СВЦЭМ!$E$39:$E$782,СВЦЭМ!$A$39:$A$782,$A215,СВЦЭМ!$B$39:$B$782,C$191)+'СЕТ СН'!$F$15</f>
        <v>250.39931067000001</v>
      </c>
      <c r="D215" s="36">
        <f>SUMIFS(СВЦЭМ!$E$39:$E$782,СВЦЭМ!$A$39:$A$782,$A215,СВЦЭМ!$B$39:$B$782,D$191)+'СЕТ СН'!$F$15</f>
        <v>253.06128297999999</v>
      </c>
      <c r="E215" s="36">
        <f>SUMIFS(СВЦЭМ!$E$39:$E$782,СВЦЭМ!$A$39:$A$782,$A215,СВЦЭМ!$B$39:$B$782,E$191)+'СЕТ СН'!$F$15</f>
        <v>262.65568271000001</v>
      </c>
      <c r="F215" s="36">
        <f>SUMIFS(СВЦЭМ!$E$39:$E$782,СВЦЭМ!$A$39:$A$782,$A215,СВЦЭМ!$B$39:$B$782,F$191)+'СЕТ СН'!$F$15</f>
        <v>260.72688929999998</v>
      </c>
      <c r="G215" s="36">
        <f>SUMIFS(СВЦЭМ!$E$39:$E$782,СВЦЭМ!$A$39:$A$782,$A215,СВЦЭМ!$B$39:$B$782,G$191)+'СЕТ СН'!$F$15</f>
        <v>255.09947532999999</v>
      </c>
      <c r="H215" s="36">
        <f>SUMIFS(СВЦЭМ!$E$39:$E$782,СВЦЭМ!$A$39:$A$782,$A215,СВЦЭМ!$B$39:$B$782,H$191)+'СЕТ СН'!$F$15</f>
        <v>237.80372743000001</v>
      </c>
      <c r="I215" s="36">
        <f>SUMIFS(СВЦЭМ!$E$39:$E$782,СВЦЭМ!$A$39:$A$782,$A215,СВЦЭМ!$B$39:$B$782,I$191)+'СЕТ СН'!$F$15</f>
        <v>225.03206596999999</v>
      </c>
      <c r="J215" s="36">
        <f>SUMIFS(СВЦЭМ!$E$39:$E$782,СВЦЭМ!$A$39:$A$782,$A215,СВЦЭМ!$B$39:$B$782,J$191)+'СЕТ СН'!$F$15</f>
        <v>219.63114586</v>
      </c>
      <c r="K215" s="36">
        <f>SUMIFS(СВЦЭМ!$E$39:$E$782,СВЦЭМ!$A$39:$A$782,$A215,СВЦЭМ!$B$39:$B$782,K$191)+'СЕТ СН'!$F$15</f>
        <v>216.0911203</v>
      </c>
      <c r="L215" s="36">
        <f>SUMIFS(СВЦЭМ!$E$39:$E$782,СВЦЭМ!$A$39:$A$782,$A215,СВЦЭМ!$B$39:$B$782,L$191)+'СЕТ СН'!$F$15</f>
        <v>213.41821533999999</v>
      </c>
      <c r="M215" s="36">
        <f>SUMIFS(СВЦЭМ!$E$39:$E$782,СВЦЭМ!$A$39:$A$782,$A215,СВЦЭМ!$B$39:$B$782,M$191)+'СЕТ СН'!$F$15</f>
        <v>213.40347345999999</v>
      </c>
      <c r="N215" s="36">
        <f>SUMIFS(СВЦЭМ!$E$39:$E$782,СВЦЭМ!$A$39:$A$782,$A215,СВЦЭМ!$B$39:$B$782,N$191)+'СЕТ СН'!$F$15</f>
        <v>214.76664699</v>
      </c>
      <c r="O215" s="36">
        <f>SUMIFS(СВЦЭМ!$E$39:$E$782,СВЦЭМ!$A$39:$A$782,$A215,СВЦЭМ!$B$39:$B$782,O$191)+'СЕТ СН'!$F$15</f>
        <v>215.56306635999999</v>
      </c>
      <c r="P215" s="36">
        <f>SUMIFS(СВЦЭМ!$E$39:$E$782,СВЦЭМ!$A$39:$A$782,$A215,СВЦЭМ!$B$39:$B$782,P$191)+'СЕТ СН'!$F$15</f>
        <v>216.74819840999999</v>
      </c>
      <c r="Q215" s="36">
        <f>SUMIFS(СВЦЭМ!$E$39:$E$782,СВЦЭМ!$A$39:$A$782,$A215,СВЦЭМ!$B$39:$B$782,Q$191)+'СЕТ СН'!$F$15</f>
        <v>219.32235158</v>
      </c>
      <c r="R215" s="36">
        <f>SUMIFS(СВЦЭМ!$E$39:$E$782,СВЦЭМ!$A$39:$A$782,$A215,СВЦЭМ!$B$39:$B$782,R$191)+'СЕТ СН'!$F$15</f>
        <v>222.23787425</v>
      </c>
      <c r="S215" s="36">
        <f>SUMIFS(СВЦЭМ!$E$39:$E$782,СВЦЭМ!$A$39:$A$782,$A215,СВЦЭМ!$B$39:$B$782,S$191)+'СЕТ СН'!$F$15</f>
        <v>221.42095709</v>
      </c>
      <c r="T215" s="36">
        <f>SUMIFS(СВЦЭМ!$E$39:$E$782,СВЦЭМ!$A$39:$A$782,$A215,СВЦЭМ!$B$39:$B$782,T$191)+'СЕТ СН'!$F$15</f>
        <v>218.61147009999999</v>
      </c>
      <c r="U215" s="36">
        <f>SUMIFS(СВЦЭМ!$E$39:$E$782,СВЦЭМ!$A$39:$A$782,$A215,СВЦЭМ!$B$39:$B$782,U$191)+'СЕТ СН'!$F$15</f>
        <v>216.55438457</v>
      </c>
      <c r="V215" s="36">
        <f>SUMIFS(СВЦЭМ!$E$39:$E$782,СВЦЭМ!$A$39:$A$782,$A215,СВЦЭМ!$B$39:$B$782,V$191)+'СЕТ СН'!$F$15</f>
        <v>214.31509763</v>
      </c>
      <c r="W215" s="36">
        <f>SUMIFS(СВЦЭМ!$E$39:$E$782,СВЦЭМ!$A$39:$A$782,$A215,СВЦЭМ!$B$39:$B$782,W$191)+'СЕТ СН'!$F$15</f>
        <v>211.40204284999999</v>
      </c>
      <c r="X215" s="36">
        <f>SUMIFS(СВЦЭМ!$E$39:$E$782,СВЦЭМ!$A$39:$A$782,$A215,СВЦЭМ!$B$39:$B$782,X$191)+'СЕТ СН'!$F$15</f>
        <v>214.22897696000001</v>
      </c>
      <c r="Y215" s="36">
        <f>SUMIFS(СВЦЭМ!$E$39:$E$782,СВЦЭМ!$A$39:$A$782,$A215,СВЦЭМ!$B$39:$B$782,Y$191)+'СЕТ СН'!$F$15</f>
        <v>227.72895138000001</v>
      </c>
    </row>
    <row r="216" spans="1:25" ht="15.75" x14ac:dyDescent="0.2">
      <c r="A216" s="35">
        <f t="shared" si="5"/>
        <v>45437</v>
      </c>
      <c r="B216" s="36">
        <f>SUMIFS(СВЦЭМ!$E$39:$E$782,СВЦЭМ!$A$39:$A$782,$A216,СВЦЭМ!$B$39:$B$782,B$191)+'СЕТ СН'!$F$15</f>
        <v>225.26733075999999</v>
      </c>
      <c r="C216" s="36">
        <f>SUMIFS(СВЦЭМ!$E$39:$E$782,СВЦЭМ!$A$39:$A$782,$A216,СВЦЭМ!$B$39:$B$782,C$191)+'СЕТ СН'!$F$15</f>
        <v>235.40977745999999</v>
      </c>
      <c r="D216" s="36">
        <f>SUMIFS(СВЦЭМ!$E$39:$E$782,СВЦЭМ!$A$39:$A$782,$A216,СВЦЭМ!$B$39:$B$782,D$191)+'СЕТ СН'!$F$15</f>
        <v>252.56125154</v>
      </c>
      <c r="E216" s="36">
        <f>SUMIFS(СВЦЭМ!$E$39:$E$782,СВЦЭМ!$A$39:$A$782,$A216,СВЦЭМ!$B$39:$B$782,E$191)+'СЕТ СН'!$F$15</f>
        <v>253.41587496</v>
      </c>
      <c r="F216" s="36">
        <f>SUMIFS(СВЦЭМ!$E$39:$E$782,СВЦЭМ!$A$39:$A$782,$A216,СВЦЭМ!$B$39:$B$782,F$191)+'СЕТ СН'!$F$15</f>
        <v>251.98411887</v>
      </c>
      <c r="G216" s="36">
        <f>SUMIFS(СВЦЭМ!$E$39:$E$782,СВЦЭМ!$A$39:$A$782,$A216,СВЦЭМ!$B$39:$B$782,G$191)+'СЕТ СН'!$F$15</f>
        <v>254.19511858000001</v>
      </c>
      <c r="H216" s="36">
        <f>SUMIFS(СВЦЭМ!$E$39:$E$782,СВЦЭМ!$A$39:$A$782,$A216,СВЦЭМ!$B$39:$B$782,H$191)+'СЕТ СН'!$F$15</f>
        <v>246.6689691</v>
      </c>
      <c r="I216" s="36">
        <f>SUMIFS(СВЦЭМ!$E$39:$E$782,СВЦЭМ!$A$39:$A$782,$A216,СВЦЭМ!$B$39:$B$782,I$191)+'СЕТ СН'!$F$15</f>
        <v>234.79286393000001</v>
      </c>
      <c r="J216" s="36">
        <f>SUMIFS(СВЦЭМ!$E$39:$E$782,СВЦЭМ!$A$39:$A$782,$A216,СВЦЭМ!$B$39:$B$782,J$191)+'СЕТ СН'!$F$15</f>
        <v>219.52637114999999</v>
      </c>
      <c r="K216" s="36">
        <f>SUMIFS(СВЦЭМ!$E$39:$E$782,СВЦЭМ!$A$39:$A$782,$A216,СВЦЭМ!$B$39:$B$782,K$191)+'СЕТ СН'!$F$15</f>
        <v>211.99543204</v>
      </c>
      <c r="L216" s="36">
        <f>SUMIFS(СВЦЭМ!$E$39:$E$782,СВЦЭМ!$A$39:$A$782,$A216,СВЦЭМ!$B$39:$B$782,L$191)+'СЕТ СН'!$F$15</f>
        <v>210.86564901</v>
      </c>
      <c r="M216" s="36">
        <f>SUMIFS(СВЦЭМ!$E$39:$E$782,СВЦЭМ!$A$39:$A$782,$A216,СВЦЭМ!$B$39:$B$782,M$191)+'СЕТ СН'!$F$15</f>
        <v>209.78984267999999</v>
      </c>
      <c r="N216" s="36">
        <f>SUMIFS(СВЦЭМ!$E$39:$E$782,СВЦЭМ!$A$39:$A$782,$A216,СВЦЭМ!$B$39:$B$782,N$191)+'СЕТ СН'!$F$15</f>
        <v>209.06456014</v>
      </c>
      <c r="O216" s="36">
        <f>SUMIFS(СВЦЭМ!$E$39:$E$782,СВЦЭМ!$A$39:$A$782,$A216,СВЦЭМ!$B$39:$B$782,O$191)+'СЕТ СН'!$F$15</f>
        <v>211.05840455000001</v>
      </c>
      <c r="P216" s="36">
        <f>SUMIFS(СВЦЭМ!$E$39:$E$782,СВЦЭМ!$A$39:$A$782,$A216,СВЦЭМ!$B$39:$B$782,P$191)+'СЕТ СН'!$F$15</f>
        <v>212.58971557999999</v>
      </c>
      <c r="Q216" s="36">
        <f>SUMIFS(СВЦЭМ!$E$39:$E$782,СВЦЭМ!$A$39:$A$782,$A216,СВЦЭМ!$B$39:$B$782,Q$191)+'СЕТ СН'!$F$15</f>
        <v>215.32897030000001</v>
      </c>
      <c r="R216" s="36">
        <f>SUMIFS(СВЦЭМ!$E$39:$E$782,СВЦЭМ!$A$39:$A$782,$A216,СВЦЭМ!$B$39:$B$782,R$191)+'СЕТ СН'!$F$15</f>
        <v>217.51167580000001</v>
      </c>
      <c r="S216" s="36">
        <f>SUMIFS(СВЦЭМ!$E$39:$E$782,СВЦЭМ!$A$39:$A$782,$A216,СВЦЭМ!$B$39:$B$782,S$191)+'СЕТ СН'!$F$15</f>
        <v>215.51403735</v>
      </c>
      <c r="T216" s="36">
        <f>SUMIFS(СВЦЭМ!$E$39:$E$782,СВЦЭМ!$A$39:$A$782,$A216,СВЦЭМ!$B$39:$B$782,T$191)+'СЕТ СН'!$F$15</f>
        <v>212.30618769</v>
      </c>
      <c r="U216" s="36">
        <f>SUMIFS(СВЦЭМ!$E$39:$E$782,СВЦЭМ!$A$39:$A$782,$A216,СВЦЭМ!$B$39:$B$782,U$191)+'СЕТ СН'!$F$15</f>
        <v>214.06655474999999</v>
      </c>
      <c r="V216" s="36">
        <f>SUMIFS(СВЦЭМ!$E$39:$E$782,СВЦЭМ!$A$39:$A$782,$A216,СВЦЭМ!$B$39:$B$782,V$191)+'СЕТ СН'!$F$15</f>
        <v>214.28752507999999</v>
      </c>
      <c r="W216" s="36">
        <f>SUMIFS(СВЦЭМ!$E$39:$E$782,СВЦЭМ!$A$39:$A$782,$A216,СВЦЭМ!$B$39:$B$782,W$191)+'СЕТ СН'!$F$15</f>
        <v>212.78953192</v>
      </c>
      <c r="X216" s="36">
        <f>SUMIFS(СВЦЭМ!$E$39:$E$782,СВЦЭМ!$A$39:$A$782,$A216,СВЦЭМ!$B$39:$B$782,X$191)+'СЕТ СН'!$F$15</f>
        <v>212.46732064</v>
      </c>
      <c r="Y216" s="36">
        <f>SUMIFS(СВЦЭМ!$E$39:$E$782,СВЦЭМ!$A$39:$A$782,$A216,СВЦЭМ!$B$39:$B$782,Y$191)+'СЕТ СН'!$F$15</f>
        <v>219.28545406999999</v>
      </c>
    </row>
    <row r="217" spans="1:25" ht="15.75" x14ac:dyDescent="0.2">
      <c r="A217" s="35">
        <f t="shared" si="5"/>
        <v>45438</v>
      </c>
      <c r="B217" s="36">
        <f>SUMIFS(СВЦЭМ!$E$39:$E$782,СВЦЭМ!$A$39:$A$782,$A217,СВЦЭМ!$B$39:$B$782,B$191)+'СЕТ СН'!$F$15</f>
        <v>237.61382818999999</v>
      </c>
      <c r="C217" s="36">
        <f>SUMIFS(СВЦЭМ!$E$39:$E$782,СВЦЭМ!$A$39:$A$782,$A217,СВЦЭМ!$B$39:$B$782,C$191)+'СЕТ СН'!$F$15</f>
        <v>246.66044348</v>
      </c>
      <c r="D217" s="36">
        <f>SUMIFS(СВЦЭМ!$E$39:$E$782,СВЦЭМ!$A$39:$A$782,$A217,СВЦЭМ!$B$39:$B$782,D$191)+'СЕТ СН'!$F$15</f>
        <v>253.67088894</v>
      </c>
      <c r="E217" s="36">
        <f>SUMIFS(СВЦЭМ!$E$39:$E$782,СВЦЭМ!$A$39:$A$782,$A217,СВЦЭМ!$B$39:$B$782,E$191)+'СЕТ СН'!$F$15</f>
        <v>252.69225539999999</v>
      </c>
      <c r="F217" s="36">
        <f>SUMIFS(СВЦЭМ!$E$39:$E$782,СВЦЭМ!$A$39:$A$782,$A217,СВЦЭМ!$B$39:$B$782,F$191)+'СЕТ СН'!$F$15</f>
        <v>248.673079</v>
      </c>
      <c r="G217" s="36">
        <f>SUMIFS(СВЦЭМ!$E$39:$E$782,СВЦЭМ!$A$39:$A$782,$A217,СВЦЭМ!$B$39:$B$782,G$191)+'СЕТ СН'!$F$15</f>
        <v>249.73228363000001</v>
      </c>
      <c r="H217" s="36">
        <f>SUMIFS(СВЦЭМ!$E$39:$E$782,СВЦЭМ!$A$39:$A$782,$A217,СВЦЭМ!$B$39:$B$782,H$191)+'СЕТ СН'!$F$15</f>
        <v>248.81646352000001</v>
      </c>
      <c r="I217" s="36">
        <f>SUMIFS(СВЦЭМ!$E$39:$E$782,СВЦЭМ!$A$39:$A$782,$A217,СВЦЭМ!$B$39:$B$782,I$191)+'СЕТ СН'!$F$15</f>
        <v>245.34234559999999</v>
      </c>
      <c r="J217" s="36">
        <f>SUMIFS(СВЦЭМ!$E$39:$E$782,СВЦЭМ!$A$39:$A$782,$A217,СВЦЭМ!$B$39:$B$782,J$191)+'СЕТ СН'!$F$15</f>
        <v>234.28226527000001</v>
      </c>
      <c r="K217" s="36">
        <f>SUMIFS(СВЦЭМ!$E$39:$E$782,СВЦЭМ!$A$39:$A$782,$A217,СВЦЭМ!$B$39:$B$782,K$191)+'СЕТ СН'!$F$15</f>
        <v>223.56449699999999</v>
      </c>
      <c r="L217" s="36">
        <f>SUMIFS(СВЦЭМ!$E$39:$E$782,СВЦЭМ!$A$39:$A$782,$A217,СВЦЭМ!$B$39:$B$782,L$191)+'СЕТ СН'!$F$15</f>
        <v>220.30526098999999</v>
      </c>
      <c r="M217" s="36">
        <f>SUMIFS(СВЦЭМ!$E$39:$E$782,СВЦЭМ!$A$39:$A$782,$A217,СВЦЭМ!$B$39:$B$782,M$191)+'СЕТ СН'!$F$15</f>
        <v>219.43127856999999</v>
      </c>
      <c r="N217" s="36">
        <f>SUMIFS(СВЦЭМ!$E$39:$E$782,СВЦЭМ!$A$39:$A$782,$A217,СВЦЭМ!$B$39:$B$782,N$191)+'СЕТ СН'!$F$15</f>
        <v>220.84303804999999</v>
      </c>
      <c r="O217" s="36">
        <f>SUMIFS(СВЦЭМ!$E$39:$E$782,СВЦЭМ!$A$39:$A$782,$A217,СВЦЭМ!$B$39:$B$782,O$191)+'СЕТ СН'!$F$15</f>
        <v>223.95395047</v>
      </c>
      <c r="P217" s="36">
        <f>SUMIFS(СВЦЭМ!$E$39:$E$782,СВЦЭМ!$A$39:$A$782,$A217,СВЦЭМ!$B$39:$B$782,P$191)+'СЕТ СН'!$F$15</f>
        <v>224.98068122000001</v>
      </c>
      <c r="Q217" s="36">
        <f>SUMIFS(СВЦЭМ!$E$39:$E$782,СВЦЭМ!$A$39:$A$782,$A217,СВЦЭМ!$B$39:$B$782,Q$191)+'СЕТ СН'!$F$15</f>
        <v>227.23944262000001</v>
      </c>
      <c r="R217" s="36">
        <f>SUMIFS(СВЦЭМ!$E$39:$E$782,СВЦЭМ!$A$39:$A$782,$A217,СВЦЭМ!$B$39:$B$782,R$191)+'СЕТ СН'!$F$15</f>
        <v>227.63697257000001</v>
      </c>
      <c r="S217" s="36">
        <f>SUMIFS(СВЦЭМ!$E$39:$E$782,СВЦЭМ!$A$39:$A$782,$A217,СВЦЭМ!$B$39:$B$782,S$191)+'СЕТ СН'!$F$15</f>
        <v>224.90942681999999</v>
      </c>
      <c r="T217" s="36">
        <f>SUMIFS(СВЦЭМ!$E$39:$E$782,СВЦЭМ!$A$39:$A$782,$A217,СВЦЭМ!$B$39:$B$782,T$191)+'СЕТ СН'!$F$15</f>
        <v>220.45758043000001</v>
      </c>
      <c r="U217" s="36">
        <f>SUMIFS(СВЦЭМ!$E$39:$E$782,СВЦЭМ!$A$39:$A$782,$A217,СВЦЭМ!$B$39:$B$782,U$191)+'СЕТ СН'!$F$15</f>
        <v>219.79784272000001</v>
      </c>
      <c r="V217" s="36">
        <f>SUMIFS(СВЦЭМ!$E$39:$E$782,СВЦЭМ!$A$39:$A$782,$A217,СВЦЭМ!$B$39:$B$782,V$191)+'СЕТ СН'!$F$15</f>
        <v>220.90222736000001</v>
      </c>
      <c r="W217" s="36">
        <f>SUMIFS(СВЦЭМ!$E$39:$E$782,СВЦЭМ!$A$39:$A$782,$A217,СВЦЭМ!$B$39:$B$782,W$191)+'СЕТ СН'!$F$15</f>
        <v>217.53874827999999</v>
      </c>
      <c r="X217" s="36">
        <f>SUMIFS(СВЦЭМ!$E$39:$E$782,СВЦЭМ!$A$39:$A$782,$A217,СВЦЭМ!$B$39:$B$782,X$191)+'СЕТ СН'!$F$15</f>
        <v>217.89691694000001</v>
      </c>
      <c r="Y217" s="36">
        <f>SUMIFS(СВЦЭМ!$E$39:$E$782,СВЦЭМ!$A$39:$A$782,$A217,СВЦЭМ!$B$39:$B$782,Y$191)+'СЕТ СН'!$F$15</f>
        <v>222.1731997</v>
      </c>
    </row>
    <row r="218" spans="1:25" ht="15.75" x14ac:dyDescent="0.2">
      <c r="A218" s="35">
        <f t="shared" si="5"/>
        <v>45439</v>
      </c>
      <c r="B218" s="36">
        <f>SUMIFS(СВЦЭМ!$E$39:$E$782,СВЦЭМ!$A$39:$A$782,$A218,СВЦЭМ!$B$39:$B$782,B$191)+'СЕТ СН'!$F$15</f>
        <v>237.44157290999999</v>
      </c>
      <c r="C218" s="36">
        <f>SUMIFS(СВЦЭМ!$E$39:$E$782,СВЦЭМ!$A$39:$A$782,$A218,СВЦЭМ!$B$39:$B$782,C$191)+'СЕТ СН'!$F$15</f>
        <v>249.21374671000001</v>
      </c>
      <c r="D218" s="36">
        <f>SUMIFS(СВЦЭМ!$E$39:$E$782,СВЦЭМ!$A$39:$A$782,$A218,СВЦЭМ!$B$39:$B$782,D$191)+'СЕТ СН'!$F$15</f>
        <v>258.57231436000001</v>
      </c>
      <c r="E218" s="36">
        <f>SUMIFS(СВЦЭМ!$E$39:$E$782,СВЦЭМ!$A$39:$A$782,$A218,СВЦЭМ!$B$39:$B$782,E$191)+'СЕТ СН'!$F$15</f>
        <v>256.50681379000002</v>
      </c>
      <c r="F218" s="36">
        <f>SUMIFS(СВЦЭМ!$E$39:$E$782,СВЦЭМ!$A$39:$A$782,$A218,СВЦЭМ!$B$39:$B$782,F$191)+'СЕТ СН'!$F$15</f>
        <v>256.91135086999998</v>
      </c>
      <c r="G218" s="36">
        <f>SUMIFS(СВЦЭМ!$E$39:$E$782,СВЦЭМ!$A$39:$A$782,$A218,СВЦЭМ!$B$39:$B$782,G$191)+'СЕТ СН'!$F$15</f>
        <v>253.18960109</v>
      </c>
      <c r="H218" s="36">
        <f>SUMIFS(СВЦЭМ!$E$39:$E$782,СВЦЭМ!$A$39:$A$782,$A218,СВЦЭМ!$B$39:$B$782,H$191)+'СЕТ СН'!$F$15</f>
        <v>245.60880700000001</v>
      </c>
      <c r="I218" s="36">
        <f>SUMIFS(СВЦЭМ!$E$39:$E$782,СВЦЭМ!$A$39:$A$782,$A218,СВЦЭМ!$B$39:$B$782,I$191)+'СЕТ СН'!$F$15</f>
        <v>234.47613451000001</v>
      </c>
      <c r="J218" s="36">
        <f>SUMIFS(СВЦЭМ!$E$39:$E$782,СВЦЭМ!$A$39:$A$782,$A218,СВЦЭМ!$B$39:$B$782,J$191)+'СЕТ СН'!$F$15</f>
        <v>229.57003911999999</v>
      </c>
      <c r="K218" s="36">
        <f>SUMIFS(СВЦЭМ!$E$39:$E$782,СВЦЭМ!$A$39:$A$782,$A218,СВЦЭМ!$B$39:$B$782,K$191)+'СЕТ СН'!$F$15</f>
        <v>223.54722036000001</v>
      </c>
      <c r="L218" s="36">
        <f>SUMIFS(СВЦЭМ!$E$39:$E$782,СВЦЭМ!$A$39:$A$782,$A218,СВЦЭМ!$B$39:$B$782,L$191)+'СЕТ СН'!$F$15</f>
        <v>213.97599814</v>
      </c>
      <c r="M218" s="36">
        <f>SUMIFS(СВЦЭМ!$E$39:$E$782,СВЦЭМ!$A$39:$A$782,$A218,СВЦЭМ!$B$39:$B$782,M$191)+'СЕТ СН'!$F$15</f>
        <v>214.88009600000001</v>
      </c>
      <c r="N218" s="36">
        <f>SUMIFS(СВЦЭМ!$E$39:$E$782,СВЦЭМ!$A$39:$A$782,$A218,СВЦЭМ!$B$39:$B$782,N$191)+'СЕТ СН'!$F$15</f>
        <v>223.10961714000001</v>
      </c>
      <c r="O218" s="36">
        <f>SUMIFS(СВЦЭМ!$E$39:$E$782,СВЦЭМ!$A$39:$A$782,$A218,СВЦЭМ!$B$39:$B$782,O$191)+'СЕТ СН'!$F$15</f>
        <v>219.51848802000001</v>
      </c>
      <c r="P218" s="36">
        <f>SUMIFS(СВЦЭМ!$E$39:$E$782,СВЦЭМ!$A$39:$A$782,$A218,СВЦЭМ!$B$39:$B$782,P$191)+'СЕТ СН'!$F$15</f>
        <v>220.60238944</v>
      </c>
      <c r="Q218" s="36">
        <f>SUMIFS(СВЦЭМ!$E$39:$E$782,СВЦЭМ!$A$39:$A$782,$A218,СВЦЭМ!$B$39:$B$782,Q$191)+'СЕТ СН'!$F$15</f>
        <v>223.96213356000001</v>
      </c>
      <c r="R218" s="36">
        <f>SUMIFS(СВЦЭМ!$E$39:$E$782,СВЦЭМ!$A$39:$A$782,$A218,СВЦЭМ!$B$39:$B$782,R$191)+'СЕТ СН'!$F$15</f>
        <v>224.34205997000001</v>
      </c>
      <c r="S218" s="36">
        <f>SUMIFS(СВЦЭМ!$E$39:$E$782,СВЦЭМ!$A$39:$A$782,$A218,СВЦЭМ!$B$39:$B$782,S$191)+'СЕТ СН'!$F$15</f>
        <v>227.28583714999999</v>
      </c>
      <c r="T218" s="36">
        <f>SUMIFS(СВЦЭМ!$E$39:$E$782,СВЦЭМ!$A$39:$A$782,$A218,СВЦЭМ!$B$39:$B$782,T$191)+'СЕТ СН'!$F$15</f>
        <v>227.16192608</v>
      </c>
      <c r="U218" s="36">
        <f>SUMIFS(СВЦЭМ!$E$39:$E$782,СВЦЭМ!$A$39:$A$782,$A218,СВЦЭМ!$B$39:$B$782,U$191)+'СЕТ СН'!$F$15</f>
        <v>225.85511413</v>
      </c>
      <c r="V218" s="36">
        <f>SUMIFS(СВЦЭМ!$E$39:$E$782,СВЦЭМ!$A$39:$A$782,$A218,СВЦЭМ!$B$39:$B$782,V$191)+'СЕТ СН'!$F$15</f>
        <v>220.80304185</v>
      </c>
      <c r="W218" s="36">
        <f>SUMIFS(СВЦЭМ!$E$39:$E$782,СВЦЭМ!$A$39:$A$782,$A218,СВЦЭМ!$B$39:$B$782,W$191)+'СЕТ СН'!$F$15</f>
        <v>215.05810958999999</v>
      </c>
      <c r="X218" s="36">
        <f>SUMIFS(СВЦЭМ!$E$39:$E$782,СВЦЭМ!$A$39:$A$782,$A218,СВЦЭМ!$B$39:$B$782,X$191)+'СЕТ СН'!$F$15</f>
        <v>221.81600053</v>
      </c>
      <c r="Y218" s="36">
        <f>SUMIFS(СВЦЭМ!$E$39:$E$782,СВЦЭМ!$A$39:$A$782,$A218,СВЦЭМ!$B$39:$B$782,Y$191)+'СЕТ СН'!$F$15</f>
        <v>226.37225760000001</v>
      </c>
    </row>
    <row r="219" spans="1:25" ht="15.75" x14ac:dyDescent="0.2">
      <c r="A219" s="35">
        <f t="shared" si="5"/>
        <v>45440</v>
      </c>
      <c r="B219" s="36">
        <f>SUMIFS(СВЦЭМ!$E$39:$E$782,СВЦЭМ!$A$39:$A$782,$A219,СВЦЭМ!$B$39:$B$782,B$191)+'СЕТ СН'!$F$15</f>
        <v>237.12366713</v>
      </c>
      <c r="C219" s="36">
        <f>SUMIFS(СВЦЭМ!$E$39:$E$782,СВЦЭМ!$A$39:$A$782,$A219,СВЦЭМ!$B$39:$B$782,C$191)+'СЕТ СН'!$F$15</f>
        <v>245.42715878000001</v>
      </c>
      <c r="D219" s="36">
        <f>SUMIFS(СВЦЭМ!$E$39:$E$782,СВЦЭМ!$A$39:$A$782,$A219,СВЦЭМ!$B$39:$B$782,D$191)+'СЕТ СН'!$F$15</f>
        <v>255.14431858</v>
      </c>
      <c r="E219" s="36">
        <f>SUMIFS(СВЦЭМ!$E$39:$E$782,СВЦЭМ!$A$39:$A$782,$A219,СВЦЭМ!$B$39:$B$782,E$191)+'СЕТ СН'!$F$15</f>
        <v>255.14439117000001</v>
      </c>
      <c r="F219" s="36">
        <f>SUMIFS(СВЦЭМ!$E$39:$E$782,СВЦЭМ!$A$39:$A$782,$A219,СВЦЭМ!$B$39:$B$782,F$191)+'СЕТ СН'!$F$15</f>
        <v>255.10209555</v>
      </c>
      <c r="G219" s="36">
        <f>SUMIFS(СВЦЭМ!$E$39:$E$782,СВЦЭМ!$A$39:$A$782,$A219,СВЦЭМ!$B$39:$B$782,G$191)+'СЕТ СН'!$F$15</f>
        <v>252.98404241</v>
      </c>
      <c r="H219" s="36">
        <f>SUMIFS(СВЦЭМ!$E$39:$E$782,СВЦЭМ!$A$39:$A$782,$A219,СВЦЭМ!$B$39:$B$782,H$191)+'СЕТ СН'!$F$15</f>
        <v>240.83220227999999</v>
      </c>
      <c r="I219" s="36">
        <f>SUMIFS(СВЦЭМ!$E$39:$E$782,СВЦЭМ!$A$39:$A$782,$A219,СВЦЭМ!$B$39:$B$782,I$191)+'СЕТ СН'!$F$15</f>
        <v>228.43229991999999</v>
      </c>
      <c r="J219" s="36">
        <f>SUMIFS(СВЦЭМ!$E$39:$E$782,СВЦЭМ!$A$39:$A$782,$A219,СВЦЭМ!$B$39:$B$782,J$191)+'СЕТ СН'!$F$15</f>
        <v>223.79957999000001</v>
      </c>
      <c r="K219" s="36">
        <f>SUMIFS(СВЦЭМ!$E$39:$E$782,СВЦЭМ!$A$39:$A$782,$A219,СВЦЭМ!$B$39:$B$782,K$191)+'СЕТ СН'!$F$15</f>
        <v>222.38139541000001</v>
      </c>
      <c r="L219" s="36">
        <f>SUMIFS(СВЦЭМ!$E$39:$E$782,СВЦЭМ!$A$39:$A$782,$A219,СВЦЭМ!$B$39:$B$782,L$191)+'СЕТ СН'!$F$15</f>
        <v>215.01704745000001</v>
      </c>
      <c r="M219" s="36">
        <f>SUMIFS(СВЦЭМ!$E$39:$E$782,СВЦЭМ!$A$39:$A$782,$A219,СВЦЭМ!$B$39:$B$782,M$191)+'СЕТ СН'!$F$15</f>
        <v>217.18618523999999</v>
      </c>
      <c r="N219" s="36">
        <f>SUMIFS(СВЦЭМ!$E$39:$E$782,СВЦЭМ!$A$39:$A$782,$A219,СВЦЭМ!$B$39:$B$782,N$191)+'СЕТ СН'!$F$15</f>
        <v>217.72561275000001</v>
      </c>
      <c r="O219" s="36">
        <f>SUMIFS(СВЦЭМ!$E$39:$E$782,СВЦЭМ!$A$39:$A$782,$A219,СВЦЭМ!$B$39:$B$782,O$191)+'СЕТ СН'!$F$15</f>
        <v>218.59568582</v>
      </c>
      <c r="P219" s="36">
        <f>SUMIFS(СВЦЭМ!$E$39:$E$782,СВЦЭМ!$A$39:$A$782,$A219,СВЦЭМ!$B$39:$B$782,P$191)+'СЕТ СН'!$F$15</f>
        <v>231.29633519999999</v>
      </c>
      <c r="Q219" s="36">
        <f>SUMIFS(СВЦЭМ!$E$39:$E$782,СВЦЭМ!$A$39:$A$782,$A219,СВЦЭМ!$B$39:$B$782,Q$191)+'СЕТ СН'!$F$15</f>
        <v>232.54707698000001</v>
      </c>
      <c r="R219" s="36">
        <f>SUMIFS(СВЦЭМ!$E$39:$E$782,СВЦЭМ!$A$39:$A$782,$A219,СВЦЭМ!$B$39:$B$782,R$191)+'СЕТ СН'!$F$15</f>
        <v>236.02094360999999</v>
      </c>
      <c r="S219" s="36">
        <f>SUMIFS(СВЦЭМ!$E$39:$E$782,СВЦЭМ!$A$39:$A$782,$A219,СВЦЭМ!$B$39:$B$782,S$191)+'СЕТ СН'!$F$15</f>
        <v>232.17676329</v>
      </c>
      <c r="T219" s="36">
        <f>SUMIFS(СВЦЭМ!$E$39:$E$782,СВЦЭМ!$A$39:$A$782,$A219,СВЦЭМ!$B$39:$B$782,T$191)+'СЕТ СН'!$F$15</f>
        <v>234.05132173000001</v>
      </c>
      <c r="U219" s="36">
        <f>SUMIFS(СВЦЭМ!$E$39:$E$782,СВЦЭМ!$A$39:$A$782,$A219,СВЦЭМ!$B$39:$B$782,U$191)+'СЕТ СН'!$F$15</f>
        <v>225.82980825999999</v>
      </c>
      <c r="V219" s="36">
        <f>SUMIFS(СВЦЭМ!$E$39:$E$782,СВЦЭМ!$A$39:$A$782,$A219,СВЦЭМ!$B$39:$B$782,V$191)+'СЕТ СН'!$F$15</f>
        <v>222.35643573999999</v>
      </c>
      <c r="W219" s="36">
        <f>SUMIFS(СВЦЭМ!$E$39:$E$782,СВЦЭМ!$A$39:$A$782,$A219,СВЦЭМ!$B$39:$B$782,W$191)+'СЕТ СН'!$F$15</f>
        <v>216.87081993000001</v>
      </c>
      <c r="X219" s="36">
        <f>SUMIFS(СВЦЭМ!$E$39:$E$782,СВЦЭМ!$A$39:$A$782,$A219,СВЦЭМ!$B$39:$B$782,X$191)+'СЕТ СН'!$F$15</f>
        <v>221.16345003999999</v>
      </c>
      <c r="Y219" s="36">
        <f>SUMIFS(СВЦЭМ!$E$39:$E$782,СВЦЭМ!$A$39:$A$782,$A219,СВЦЭМ!$B$39:$B$782,Y$191)+'СЕТ СН'!$F$15</f>
        <v>222.71925798999999</v>
      </c>
    </row>
    <row r="220" spans="1:25" ht="15.75" x14ac:dyDescent="0.2">
      <c r="A220" s="35">
        <f t="shared" si="5"/>
        <v>45441</v>
      </c>
      <c r="B220" s="36">
        <f>SUMIFS(СВЦЭМ!$E$39:$E$782,СВЦЭМ!$A$39:$A$782,$A220,СВЦЭМ!$B$39:$B$782,B$191)+'СЕТ СН'!$F$15</f>
        <v>247.96325795999999</v>
      </c>
      <c r="C220" s="36">
        <f>SUMIFS(СВЦЭМ!$E$39:$E$782,СВЦЭМ!$A$39:$A$782,$A220,СВЦЭМ!$B$39:$B$782,C$191)+'СЕТ СН'!$F$15</f>
        <v>255.29287854</v>
      </c>
      <c r="D220" s="36">
        <f>SUMIFS(СВЦЭМ!$E$39:$E$782,СВЦЭМ!$A$39:$A$782,$A220,СВЦЭМ!$B$39:$B$782,D$191)+'СЕТ СН'!$F$15</f>
        <v>266.33419492000002</v>
      </c>
      <c r="E220" s="36">
        <f>SUMIFS(СВЦЭМ!$E$39:$E$782,СВЦЭМ!$A$39:$A$782,$A220,СВЦЭМ!$B$39:$B$782,E$191)+'СЕТ СН'!$F$15</f>
        <v>266.78099342000002</v>
      </c>
      <c r="F220" s="36">
        <f>SUMIFS(СВЦЭМ!$E$39:$E$782,СВЦЭМ!$A$39:$A$782,$A220,СВЦЭМ!$B$39:$B$782,F$191)+'СЕТ СН'!$F$15</f>
        <v>267.22842771000001</v>
      </c>
      <c r="G220" s="36">
        <f>SUMIFS(СВЦЭМ!$E$39:$E$782,СВЦЭМ!$A$39:$A$782,$A220,СВЦЭМ!$B$39:$B$782,G$191)+'СЕТ СН'!$F$15</f>
        <v>265.97232962999999</v>
      </c>
      <c r="H220" s="36">
        <f>SUMIFS(СВЦЭМ!$E$39:$E$782,СВЦЭМ!$A$39:$A$782,$A220,СВЦЭМ!$B$39:$B$782,H$191)+'СЕТ СН'!$F$15</f>
        <v>254.54701996</v>
      </c>
      <c r="I220" s="36">
        <f>SUMIFS(СВЦЭМ!$E$39:$E$782,СВЦЭМ!$A$39:$A$782,$A220,СВЦЭМ!$B$39:$B$782,I$191)+'СЕТ СН'!$F$15</f>
        <v>242.36529476999999</v>
      </c>
      <c r="J220" s="36">
        <f>SUMIFS(СВЦЭМ!$E$39:$E$782,СВЦЭМ!$A$39:$A$782,$A220,СВЦЭМ!$B$39:$B$782,J$191)+'СЕТ СН'!$F$15</f>
        <v>228.98497376</v>
      </c>
      <c r="K220" s="36">
        <f>SUMIFS(СВЦЭМ!$E$39:$E$782,СВЦЭМ!$A$39:$A$782,$A220,СВЦЭМ!$B$39:$B$782,K$191)+'СЕТ СН'!$F$15</f>
        <v>226.12177213999999</v>
      </c>
      <c r="L220" s="36">
        <f>SUMIFS(СВЦЭМ!$E$39:$E$782,СВЦЭМ!$A$39:$A$782,$A220,СВЦЭМ!$B$39:$B$782,L$191)+'СЕТ СН'!$F$15</f>
        <v>220.59057768</v>
      </c>
      <c r="M220" s="36">
        <f>SUMIFS(СВЦЭМ!$E$39:$E$782,СВЦЭМ!$A$39:$A$782,$A220,СВЦЭМ!$B$39:$B$782,M$191)+'СЕТ СН'!$F$15</f>
        <v>222.85715285000001</v>
      </c>
      <c r="N220" s="36">
        <f>SUMIFS(СВЦЭМ!$E$39:$E$782,СВЦЭМ!$A$39:$A$782,$A220,СВЦЭМ!$B$39:$B$782,N$191)+'СЕТ СН'!$F$15</f>
        <v>226.19710122999999</v>
      </c>
      <c r="O220" s="36">
        <f>SUMIFS(СВЦЭМ!$E$39:$E$782,СВЦЭМ!$A$39:$A$782,$A220,СВЦЭМ!$B$39:$B$782,O$191)+'СЕТ СН'!$F$15</f>
        <v>224.34977129999999</v>
      </c>
      <c r="P220" s="36">
        <f>SUMIFS(СВЦЭМ!$E$39:$E$782,СВЦЭМ!$A$39:$A$782,$A220,СВЦЭМ!$B$39:$B$782,P$191)+'СЕТ СН'!$F$15</f>
        <v>225.17516484000001</v>
      </c>
      <c r="Q220" s="36">
        <f>SUMIFS(СВЦЭМ!$E$39:$E$782,СВЦЭМ!$A$39:$A$782,$A220,СВЦЭМ!$B$39:$B$782,Q$191)+'СЕТ СН'!$F$15</f>
        <v>226.00964755999999</v>
      </c>
      <c r="R220" s="36">
        <f>SUMIFS(СВЦЭМ!$E$39:$E$782,СВЦЭМ!$A$39:$A$782,$A220,СВЦЭМ!$B$39:$B$782,R$191)+'СЕТ СН'!$F$15</f>
        <v>226.00530974</v>
      </c>
      <c r="S220" s="36">
        <f>SUMIFS(СВЦЭМ!$E$39:$E$782,СВЦЭМ!$A$39:$A$782,$A220,СВЦЭМ!$B$39:$B$782,S$191)+'СЕТ СН'!$F$15</f>
        <v>225.83708501999999</v>
      </c>
      <c r="T220" s="36">
        <f>SUMIFS(СВЦЭМ!$E$39:$E$782,СВЦЭМ!$A$39:$A$782,$A220,СВЦЭМ!$B$39:$B$782,T$191)+'СЕТ СН'!$F$15</f>
        <v>224.84192225999999</v>
      </c>
      <c r="U220" s="36">
        <f>SUMIFS(СВЦЭМ!$E$39:$E$782,СВЦЭМ!$A$39:$A$782,$A220,СВЦЭМ!$B$39:$B$782,U$191)+'СЕТ СН'!$F$15</f>
        <v>223.35098492</v>
      </c>
      <c r="V220" s="36">
        <f>SUMIFS(СВЦЭМ!$E$39:$E$782,СВЦЭМ!$A$39:$A$782,$A220,СВЦЭМ!$B$39:$B$782,V$191)+'СЕТ СН'!$F$15</f>
        <v>224.35801394999999</v>
      </c>
      <c r="W220" s="36">
        <f>SUMIFS(СВЦЭМ!$E$39:$E$782,СВЦЭМ!$A$39:$A$782,$A220,СВЦЭМ!$B$39:$B$782,W$191)+'СЕТ СН'!$F$15</f>
        <v>222.31321879000001</v>
      </c>
      <c r="X220" s="36">
        <f>SUMIFS(СВЦЭМ!$E$39:$E$782,СВЦЭМ!$A$39:$A$782,$A220,СВЦЭМ!$B$39:$B$782,X$191)+'СЕТ СН'!$F$15</f>
        <v>227.0598109</v>
      </c>
      <c r="Y220" s="36">
        <f>SUMIFS(СВЦЭМ!$E$39:$E$782,СВЦЭМ!$A$39:$A$782,$A220,СВЦЭМ!$B$39:$B$782,Y$191)+'СЕТ СН'!$F$15</f>
        <v>235.00291281</v>
      </c>
    </row>
    <row r="221" spans="1:25" ht="15.75" x14ac:dyDescent="0.2">
      <c r="A221" s="35">
        <f t="shared" si="5"/>
        <v>45442</v>
      </c>
      <c r="B221" s="36">
        <f>SUMIFS(СВЦЭМ!$E$39:$E$782,СВЦЭМ!$A$39:$A$782,$A221,СВЦЭМ!$B$39:$B$782,B$191)+'СЕТ СН'!$F$15</f>
        <v>229.67208009000001</v>
      </c>
      <c r="C221" s="36">
        <f>SUMIFS(СВЦЭМ!$E$39:$E$782,СВЦЭМ!$A$39:$A$782,$A221,СВЦЭМ!$B$39:$B$782,C$191)+'СЕТ СН'!$F$15</f>
        <v>241.15419310999999</v>
      </c>
      <c r="D221" s="36">
        <f>SUMIFS(СВЦЭМ!$E$39:$E$782,СВЦЭМ!$A$39:$A$782,$A221,СВЦЭМ!$B$39:$B$782,D$191)+'СЕТ СН'!$F$15</f>
        <v>250.20771832</v>
      </c>
      <c r="E221" s="36">
        <f>SUMIFS(СВЦЭМ!$E$39:$E$782,СВЦЭМ!$A$39:$A$782,$A221,СВЦЭМ!$B$39:$B$782,E$191)+'СЕТ СН'!$F$15</f>
        <v>250.37800429000001</v>
      </c>
      <c r="F221" s="36">
        <f>SUMIFS(СВЦЭМ!$E$39:$E$782,СВЦЭМ!$A$39:$A$782,$A221,СВЦЭМ!$B$39:$B$782,F$191)+'СЕТ СН'!$F$15</f>
        <v>250.94895396999999</v>
      </c>
      <c r="G221" s="36">
        <f>SUMIFS(СВЦЭМ!$E$39:$E$782,СВЦЭМ!$A$39:$A$782,$A221,СВЦЭМ!$B$39:$B$782,G$191)+'СЕТ СН'!$F$15</f>
        <v>251.44517798000001</v>
      </c>
      <c r="H221" s="36">
        <f>SUMIFS(СВЦЭМ!$E$39:$E$782,СВЦЭМ!$A$39:$A$782,$A221,СВЦЭМ!$B$39:$B$782,H$191)+'СЕТ СН'!$F$15</f>
        <v>243.02141298999999</v>
      </c>
      <c r="I221" s="36">
        <f>SUMIFS(СВЦЭМ!$E$39:$E$782,СВЦЭМ!$A$39:$A$782,$A221,СВЦЭМ!$B$39:$B$782,I$191)+'СЕТ СН'!$F$15</f>
        <v>235.03534088999999</v>
      </c>
      <c r="J221" s="36">
        <f>SUMIFS(СВЦЭМ!$E$39:$E$782,СВЦЭМ!$A$39:$A$782,$A221,СВЦЭМ!$B$39:$B$782,J$191)+'СЕТ СН'!$F$15</f>
        <v>222.03611014000001</v>
      </c>
      <c r="K221" s="36">
        <f>SUMIFS(СВЦЭМ!$E$39:$E$782,СВЦЭМ!$A$39:$A$782,$A221,СВЦЭМ!$B$39:$B$782,K$191)+'СЕТ СН'!$F$15</f>
        <v>217.15723076</v>
      </c>
      <c r="L221" s="36">
        <f>SUMIFS(СВЦЭМ!$E$39:$E$782,СВЦЭМ!$A$39:$A$782,$A221,СВЦЭМ!$B$39:$B$782,L$191)+'СЕТ СН'!$F$15</f>
        <v>215.65122861</v>
      </c>
      <c r="M221" s="36">
        <f>SUMIFS(СВЦЭМ!$E$39:$E$782,СВЦЭМ!$A$39:$A$782,$A221,СВЦЭМ!$B$39:$B$782,M$191)+'СЕТ СН'!$F$15</f>
        <v>215.89711639999999</v>
      </c>
      <c r="N221" s="36">
        <f>SUMIFS(СВЦЭМ!$E$39:$E$782,СВЦЭМ!$A$39:$A$782,$A221,СВЦЭМ!$B$39:$B$782,N$191)+'СЕТ СН'!$F$15</f>
        <v>219.34936411999999</v>
      </c>
      <c r="O221" s="36">
        <f>SUMIFS(СВЦЭМ!$E$39:$E$782,СВЦЭМ!$A$39:$A$782,$A221,СВЦЭМ!$B$39:$B$782,O$191)+'СЕТ СН'!$F$15</f>
        <v>221.18094887999999</v>
      </c>
      <c r="P221" s="36">
        <f>SUMIFS(СВЦЭМ!$E$39:$E$782,СВЦЭМ!$A$39:$A$782,$A221,СВЦЭМ!$B$39:$B$782,P$191)+'СЕТ СН'!$F$15</f>
        <v>222.37428543999999</v>
      </c>
      <c r="Q221" s="36">
        <f>SUMIFS(СВЦЭМ!$E$39:$E$782,СВЦЭМ!$A$39:$A$782,$A221,СВЦЭМ!$B$39:$B$782,Q$191)+'СЕТ СН'!$F$15</f>
        <v>224.21289666999999</v>
      </c>
      <c r="R221" s="36">
        <f>SUMIFS(СВЦЭМ!$E$39:$E$782,СВЦЭМ!$A$39:$A$782,$A221,СВЦЭМ!$B$39:$B$782,R$191)+'СЕТ СН'!$F$15</f>
        <v>224.03778083</v>
      </c>
      <c r="S221" s="36">
        <f>SUMIFS(СВЦЭМ!$E$39:$E$782,СВЦЭМ!$A$39:$A$782,$A221,СВЦЭМ!$B$39:$B$782,S$191)+'СЕТ СН'!$F$15</f>
        <v>221.10921429000001</v>
      </c>
      <c r="T221" s="36">
        <f>SUMIFS(СВЦЭМ!$E$39:$E$782,СВЦЭМ!$A$39:$A$782,$A221,СВЦЭМ!$B$39:$B$782,T$191)+'СЕТ СН'!$F$15</f>
        <v>217.74954683000001</v>
      </c>
      <c r="U221" s="36">
        <f>SUMIFS(СВЦЭМ!$E$39:$E$782,СВЦЭМ!$A$39:$A$782,$A221,СВЦЭМ!$B$39:$B$782,U$191)+'СЕТ СН'!$F$15</f>
        <v>217.74355937000001</v>
      </c>
      <c r="V221" s="36">
        <f>SUMIFS(СВЦЭМ!$E$39:$E$782,СВЦЭМ!$A$39:$A$782,$A221,СВЦЭМ!$B$39:$B$782,V$191)+'СЕТ СН'!$F$15</f>
        <v>219.57708588</v>
      </c>
      <c r="W221" s="36">
        <f>SUMIFS(СВЦЭМ!$E$39:$E$782,СВЦЭМ!$A$39:$A$782,$A221,СВЦЭМ!$B$39:$B$782,W$191)+'СЕТ СН'!$F$15</f>
        <v>215.00575015000001</v>
      </c>
      <c r="X221" s="36">
        <f>SUMIFS(СВЦЭМ!$E$39:$E$782,СВЦЭМ!$A$39:$A$782,$A221,СВЦЭМ!$B$39:$B$782,X$191)+'СЕТ СН'!$F$15</f>
        <v>220.08900317999999</v>
      </c>
      <c r="Y221" s="36">
        <f>SUMIFS(СВЦЭМ!$E$39:$E$782,СВЦЭМ!$A$39:$A$782,$A221,СВЦЭМ!$B$39:$B$782,Y$191)+'СЕТ СН'!$F$15</f>
        <v>231.41485574999999</v>
      </c>
    </row>
    <row r="222" spans="1:25" ht="15.75" x14ac:dyDescent="0.2">
      <c r="A222" s="35">
        <f t="shared" si="5"/>
        <v>45443</v>
      </c>
      <c r="B222" s="36">
        <f>SUMIFS(СВЦЭМ!$E$39:$E$782,СВЦЭМ!$A$39:$A$782,$A222,СВЦЭМ!$B$39:$B$782,B$191)+'СЕТ СН'!$F$15</f>
        <v>229.79794358000001</v>
      </c>
      <c r="C222" s="36">
        <f>SUMIFS(СВЦЭМ!$E$39:$E$782,СВЦЭМ!$A$39:$A$782,$A222,СВЦЭМ!$B$39:$B$782,C$191)+'СЕТ СН'!$F$15</f>
        <v>240.30676826000001</v>
      </c>
      <c r="D222" s="36">
        <f>SUMIFS(СВЦЭМ!$E$39:$E$782,СВЦЭМ!$A$39:$A$782,$A222,СВЦЭМ!$B$39:$B$782,D$191)+'СЕТ СН'!$F$15</f>
        <v>245.57668971000001</v>
      </c>
      <c r="E222" s="36">
        <f>SUMIFS(СВЦЭМ!$E$39:$E$782,СВЦЭМ!$A$39:$A$782,$A222,СВЦЭМ!$B$39:$B$782,E$191)+'СЕТ СН'!$F$15</f>
        <v>251.1307941</v>
      </c>
      <c r="F222" s="36">
        <f>SUMIFS(СВЦЭМ!$E$39:$E$782,СВЦЭМ!$A$39:$A$782,$A222,СВЦЭМ!$B$39:$B$782,F$191)+'СЕТ СН'!$F$15</f>
        <v>254.35371086000001</v>
      </c>
      <c r="G222" s="36">
        <f>SUMIFS(СВЦЭМ!$E$39:$E$782,СВЦЭМ!$A$39:$A$782,$A222,СВЦЭМ!$B$39:$B$782,G$191)+'СЕТ СН'!$F$15</f>
        <v>251.46009924000001</v>
      </c>
      <c r="H222" s="36">
        <f>SUMIFS(СВЦЭМ!$E$39:$E$782,СВЦЭМ!$A$39:$A$782,$A222,СВЦЭМ!$B$39:$B$782,H$191)+'СЕТ СН'!$F$15</f>
        <v>239.92035725</v>
      </c>
      <c r="I222" s="36">
        <f>SUMIFS(СВЦЭМ!$E$39:$E$782,СВЦЭМ!$A$39:$A$782,$A222,СВЦЭМ!$B$39:$B$782,I$191)+'СЕТ СН'!$F$15</f>
        <v>237.07685597</v>
      </c>
      <c r="J222" s="36">
        <f>SUMIFS(СВЦЭМ!$E$39:$E$782,СВЦЭМ!$A$39:$A$782,$A222,СВЦЭМ!$B$39:$B$782,J$191)+'СЕТ СН'!$F$15</f>
        <v>228.66357590000001</v>
      </c>
      <c r="K222" s="36">
        <f>SUMIFS(СВЦЭМ!$E$39:$E$782,СВЦЭМ!$A$39:$A$782,$A222,СВЦЭМ!$B$39:$B$782,K$191)+'СЕТ СН'!$F$15</f>
        <v>229.31692991</v>
      </c>
      <c r="L222" s="36">
        <f>SUMIFS(СВЦЭМ!$E$39:$E$782,СВЦЭМ!$A$39:$A$782,$A222,СВЦЭМ!$B$39:$B$782,L$191)+'СЕТ СН'!$F$15</f>
        <v>225.39064246999999</v>
      </c>
      <c r="M222" s="36">
        <f>SUMIFS(СВЦЭМ!$E$39:$E$782,СВЦЭМ!$A$39:$A$782,$A222,СВЦЭМ!$B$39:$B$782,M$191)+'СЕТ СН'!$F$15</f>
        <v>224.75301929</v>
      </c>
      <c r="N222" s="36">
        <f>SUMIFS(СВЦЭМ!$E$39:$E$782,СВЦЭМ!$A$39:$A$782,$A222,СВЦЭМ!$B$39:$B$782,N$191)+'СЕТ СН'!$F$15</f>
        <v>227.56498678</v>
      </c>
      <c r="O222" s="36">
        <f>SUMIFS(СВЦЭМ!$E$39:$E$782,СВЦЭМ!$A$39:$A$782,$A222,СВЦЭМ!$B$39:$B$782,O$191)+'СЕТ СН'!$F$15</f>
        <v>225.71210425000001</v>
      </c>
      <c r="P222" s="36">
        <f>SUMIFS(СВЦЭМ!$E$39:$E$782,СВЦЭМ!$A$39:$A$782,$A222,СВЦЭМ!$B$39:$B$782,P$191)+'СЕТ СН'!$F$15</f>
        <v>226.24177448</v>
      </c>
      <c r="Q222" s="36">
        <f>SUMIFS(СВЦЭМ!$E$39:$E$782,СВЦЭМ!$A$39:$A$782,$A222,СВЦЭМ!$B$39:$B$782,Q$191)+'СЕТ СН'!$F$15</f>
        <v>228.55788520999999</v>
      </c>
      <c r="R222" s="36">
        <f>SUMIFS(СВЦЭМ!$E$39:$E$782,СВЦЭМ!$A$39:$A$782,$A222,СВЦЭМ!$B$39:$B$782,R$191)+'СЕТ СН'!$F$15</f>
        <v>228.62934315999999</v>
      </c>
      <c r="S222" s="36">
        <f>SUMIFS(СВЦЭМ!$E$39:$E$782,СВЦЭМ!$A$39:$A$782,$A222,СВЦЭМ!$B$39:$B$782,S$191)+'СЕТ СН'!$F$15</f>
        <v>225.42922722</v>
      </c>
      <c r="T222" s="36">
        <f>SUMIFS(СВЦЭМ!$E$39:$E$782,СВЦЭМ!$A$39:$A$782,$A222,СВЦЭМ!$B$39:$B$782,T$191)+'СЕТ СН'!$F$15</f>
        <v>219.33763629000001</v>
      </c>
      <c r="U222" s="36">
        <f>SUMIFS(СВЦЭМ!$E$39:$E$782,СВЦЭМ!$A$39:$A$782,$A222,СВЦЭМ!$B$39:$B$782,U$191)+'СЕТ СН'!$F$15</f>
        <v>218.68267413000001</v>
      </c>
      <c r="V222" s="36">
        <f>SUMIFS(СВЦЭМ!$E$39:$E$782,СВЦЭМ!$A$39:$A$782,$A222,СВЦЭМ!$B$39:$B$782,V$191)+'СЕТ СН'!$F$15</f>
        <v>220.30275237000001</v>
      </c>
      <c r="W222" s="36">
        <f>SUMIFS(СВЦЭМ!$E$39:$E$782,СВЦЭМ!$A$39:$A$782,$A222,СВЦЭМ!$B$39:$B$782,W$191)+'СЕТ СН'!$F$15</f>
        <v>217.08055741999999</v>
      </c>
      <c r="X222" s="36">
        <f>SUMIFS(СВЦЭМ!$E$39:$E$782,СВЦЭМ!$A$39:$A$782,$A222,СВЦЭМ!$B$39:$B$782,X$191)+'СЕТ СН'!$F$15</f>
        <v>221.53207049</v>
      </c>
      <c r="Y222" s="36">
        <f>SUMIFS(СВЦЭМ!$E$39:$E$782,СВЦЭМ!$A$39:$A$782,$A222,СВЦЭМ!$B$39:$B$782,Y$191)+'СЕТ СН'!$F$15</f>
        <v>222.90199132000001</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8"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9"/>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4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01.05.2024</v>
      </c>
      <c r="B227" s="36">
        <f>SUMIFS(СВЦЭМ!$F$39:$F$782,СВЦЭМ!$A$39:$A$782,$A227,СВЦЭМ!$B$39:$B$782,B$226)+'СЕТ СН'!$F$15</f>
        <v>263.6963174</v>
      </c>
      <c r="C227" s="36">
        <f>SUMIFS(СВЦЭМ!$F$39:$F$782,СВЦЭМ!$A$39:$A$782,$A227,СВЦЭМ!$B$39:$B$782,C$226)+'СЕТ СН'!$F$15</f>
        <v>270.28595049</v>
      </c>
      <c r="D227" s="36">
        <f>SUMIFS(СВЦЭМ!$F$39:$F$782,СВЦЭМ!$A$39:$A$782,$A227,СВЦЭМ!$B$39:$B$782,D$226)+'СЕТ СН'!$F$15</f>
        <v>273.26789239999999</v>
      </c>
      <c r="E227" s="36">
        <f>SUMIFS(СВЦЭМ!$F$39:$F$782,СВЦЭМ!$A$39:$A$782,$A227,СВЦЭМ!$B$39:$B$782,E$226)+'СЕТ СН'!$F$15</f>
        <v>274.59005674000002</v>
      </c>
      <c r="F227" s="36">
        <f>SUMIFS(СВЦЭМ!$F$39:$F$782,СВЦЭМ!$A$39:$A$782,$A227,СВЦЭМ!$B$39:$B$782,F$226)+'СЕТ СН'!$F$15</f>
        <v>273.93474308999998</v>
      </c>
      <c r="G227" s="36">
        <f>SUMIFS(СВЦЭМ!$F$39:$F$782,СВЦЭМ!$A$39:$A$782,$A227,СВЦЭМ!$B$39:$B$782,G$226)+'СЕТ СН'!$F$15</f>
        <v>272.28800312999999</v>
      </c>
      <c r="H227" s="36">
        <f>SUMIFS(СВЦЭМ!$F$39:$F$782,СВЦЭМ!$A$39:$A$782,$A227,СВЦЭМ!$B$39:$B$782,H$226)+'СЕТ СН'!$F$15</f>
        <v>271.26020320999999</v>
      </c>
      <c r="I227" s="36">
        <f>SUMIFS(СВЦЭМ!$F$39:$F$782,СВЦЭМ!$A$39:$A$782,$A227,СВЦЭМ!$B$39:$B$782,I$226)+'СЕТ СН'!$F$15</f>
        <v>265.78247121999999</v>
      </c>
      <c r="J227" s="36">
        <f>SUMIFS(СВЦЭМ!$F$39:$F$782,СВЦЭМ!$A$39:$A$782,$A227,СВЦЭМ!$B$39:$B$782,J$226)+'СЕТ СН'!$F$15</f>
        <v>251.33954166000001</v>
      </c>
      <c r="K227" s="36">
        <f>SUMIFS(СВЦЭМ!$F$39:$F$782,СВЦЭМ!$A$39:$A$782,$A227,СВЦЭМ!$B$39:$B$782,K$226)+'СЕТ СН'!$F$15</f>
        <v>240.93310371000001</v>
      </c>
      <c r="L227" s="36">
        <f>SUMIFS(СВЦЭМ!$F$39:$F$782,СВЦЭМ!$A$39:$A$782,$A227,СВЦЭМ!$B$39:$B$782,L$226)+'СЕТ СН'!$F$15</f>
        <v>239.91830880000001</v>
      </c>
      <c r="M227" s="36">
        <f>SUMIFS(СВЦЭМ!$F$39:$F$782,СВЦЭМ!$A$39:$A$782,$A227,СВЦЭМ!$B$39:$B$782,M$226)+'СЕТ СН'!$F$15</f>
        <v>240.59660421000001</v>
      </c>
      <c r="N227" s="36">
        <f>SUMIFS(СВЦЭМ!$F$39:$F$782,СВЦЭМ!$A$39:$A$782,$A227,СВЦЭМ!$B$39:$B$782,N$226)+'СЕТ СН'!$F$15</f>
        <v>248.19068866000001</v>
      </c>
      <c r="O227" s="36">
        <f>SUMIFS(СВЦЭМ!$F$39:$F$782,СВЦЭМ!$A$39:$A$782,$A227,СВЦЭМ!$B$39:$B$782,O$226)+'СЕТ СН'!$F$15</f>
        <v>251.51358571</v>
      </c>
      <c r="P227" s="36">
        <f>SUMIFS(СВЦЭМ!$F$39:$F$782,СВЦЭМ!$A$39:$A$782,$A227,СВЦЭМ!$B$39:$B$782,P$226)+'СЕТ СН'!$F$15</f>
        <v>254.40879519000001</v>
      </c>
      <c r="Q227" s="36">
        <f>SUMIFS(СВЦЭМ!$F$39:$F$782,СВЦЭМ!$A$39:$A$782,$A227,СВЦЭМ!$B$39:$B$782,Q$226)+'СЕТ СН'!$F$15</f>
        <v>257.29731569</v>
      </c>
      <c r="R227" s="36">
        <f>SUMIFS(СВЦЭМ!$F$39:$F$782,СВЦЭМ!$A$39:$A$782,$A227,СВЦЭМ!$B$39:$B$782,R$226)+'СЕТ СН'!$F$15</f>
        <v>257.63293128999999</v>
      </c>
      <c r="S227" s="36">
        <f>SUMIFS(СВЦЭМ!$F$39:$F$782,СВЦЭМ!$A$39:$A$782,$A227,СВЦЭМ!$B$39:$B$782,S$226)+'СЕТ СН'!$F$15</f>
        <v>255.45158398999999</v>
      </c>
      <c r="T227" s="36">
        <f>SUMIFS(СВЦЭМ!$F$39:$F$782,СВЦЭМ!$A$39:$A$782,$A227,СВЦЭМ!$B$39:$B$782,T$226)+'СЕТ СН'!$F$15</f>
        <v>244.15277223000001</v>
      </c>
      <c r="U227" s="36">
        <f>SUMIFS(СВЦЭМ!$F$39:$F$782,СВЦЭМ!$A$39:$A$782,$A227,СВЦЭМ!$B$39:$B$782,U$226)+'СЕТ СН'!$F$15</f>
        <v>240.16761896</v>
      </c>
      <c r="V227" s="36">
        <f>SUMIFS(СВЦЭМ!$F$39:$F$782,СВЦЭМ!$A$39:$A$782,$A227,СВЦЭМ!$B$39:$B$782,V$226)+'СЕТ СН'!$F$15</f>
        <v>238.70247995</v>
      </c>
      <c r="W227" s="36">
        <f>SUMIFS(СВЦЭМ!$F$39:$F$782,СВЦЭМ!$A$39:$A$782,$A227,СВЦЭМ!$B$39:$B$782,W$226)+'СЕТ СН'!$F$15</f>
        <v>238.18096937999999</v>
      </c>
      <c r="X227" s="36">
        <f>SUMIFS(СВЦЭМ!$F$39:$F$782,СВЦЭМ!$A$39:$A$782,$A227,СВЦЭМ!$B$39:$B$782,X$226)+'СЕТ СН'!$F$15</f>
        <v>238.71884442000001</v>
      </c>
      <c r="Y227" s="36">
        <f>SUMIFS(СВЦЭМ!$F$39:$F$782,СВЦЭМ!$A$39:$A$782,$A227,СВЦЭМ!$B$39:$B$782,Y$226)+'СЕТ СН'!$F$15</f>
        <v>238.20623262000001</v>
      </c>
      <c r="AA227" s="45"/>
    </row>
    <row r="228" spans="1:27" ht="15.75" x14ac:dyDescent="0.2">
      <c r="A228" s="35">
        <f>A227+1</f>
        <v>45414</v>
      </c>
      <c r="B228" s="36">
        <f>SUMIFS(СВЦЭМ!$F$39:$F$782,СВЦЭМ!$A$39:$A$782,$A228,СВЦЭМ!$B$39:$B$782,B$226)+'СЕТ СН'!$F$15</f>
        <v>243.80356204</v>
      </c>
      <c r="C228" s="36">
        <f>SUMIFS(СВЦЭМ!$F$39:$F$782,СВЦЭМ!$A$39:$A$782,$A228,СВЦЭМ!$B$39:$B$782,C$226)+'СЕТ СН'!$F$15</f>
        <v>251.53306789999999</v>
      </c>
      <c r="D228" s="36">
        <f>SUMIFS(СВЦЭМ!$F$39:$F$782,СВЦЭМ!$A$39:$A$782,$A228,СВЦЭМ!$B$39:$B$782,D$226)+'СЕТ СН'!$F$15</f>
        <v>255.25368429</v>
      </c>
      <c r="E228" s="36">
        <f>SUMIFS(СВЦЭМ!$F$39:$F$782,СВЦЭМ!$A$39:$A$782,$A228,СВЦЭМ!$B$39:$B$782,E$226)+'СЕТ СН'!$F$15</f>
        <v>256.83707722999998</v>
      </c>
      <c r="F228" s="36">
        <f>SUMIFS(СВЦЭМ!$F$39:$F$782,СВЦЭМ!$A$39:$A$782,$A228,СВЦЭМ!$B$39:$B$782,F$226)+'СЕТ СН'!$F$15</f>
        <v>256.37065934999998</v>
      </c>
      <c r="G228" s="36">
        <f>SUMIFS(СВЦЭМ!$F$39:$F$782,СВЦЭМ!$A$39:$A$782,$A228,СВЦЭМ!$B$39:$B$782,G$226)+'СЕТ СН'!$F$15</f>
        <v>253.85851087</v>
      </c>
      <c r="H228" s="36">
        <f>SUMIFS(СВЦЭМ!$F$39:$F$782,СВЦЭМ!$A$39:$A$782,$A228,СВЦЭМ!$B$39:$B$782,H$226)+'СЕТ СН'!$F$15</f>
        <v>245.85900544</v>
      </c>
      <c r="I228" s="36">
        <f>SUMIFS(СВЦЭМ!$F$39:$F$782,СВЦЭМ!$A$39:$A$782,$A228,СВЦЭМ!$B$39:$B$782,I$226)+'СЕТ СН'!$F$15</f>
        <v>234.94846519000001</v>
      </c>
      <c r="J228" s="36">
        <f>SUMIFS(СВЦЭМ!$F$39:$F$782,СВЦЭМ!$A$39:$A$782,$A228,СВЦЭМ!$B$39:$B$782,J$226)+'СЕТ СН'!$F$15</f>
        <v>227.21075112</v>
      </c>
      <c r="K228" s="36">
        <f>SUMIFS(СВЦЭМ!$F$39:$F$782,СВЦЭМ!$A$39:$A$782,$A228,СВЦЭМ!$B$39:$B$782,K$226)+'СЕТ СН'!$F$15</f>
        <v>223.21769125</v>
      </c>
      <c r="L228" s="36">
        <f>SUMIFS(СВЦЭМ!$F$39:$F$782,СВЦЭМ!$A$39:$A$782,$A228,СВЦЭМ!$B$39:$B$782,L$226)+'СЕТ СН'!$F$15</f>
        <v>224.05634850999999</v>
      </c>
      <c r="M228" s="36">
        <f>SUMIFS(СВЦЭМ!$F$39:$F$782,СВЦЭМ!$A$39:$A$782,$A228,СВЦЭМ!$B$39:$B$782,M$226)+'СЕТ СН'!$F$15</f>
        <v>226.94876568000001</v>
      </c>
      <c r="N228" s="36">
        <f>SUMIFS(СВЦЭМ!$F$39:$F$782,СВЦЭМ!$A$39:$A$782,$A228,СВЦЭМ!$B$39:$B$782,N$226)+'СЕТ СН'!$F$15</f>
        <v>230.23394873999999</v>
      </c>
      <c r="O228" s="36">
        <f>SUMIFS(СВЦЭМ!$F$39:$F$782,СВЦЭМ!$A$39:$A$782,$A228,СВЦЭМ!$B$39:$B$782,O$226)+'СЕТ СН'!$F$15</f>
        <v>230.01588265000001</v>
      </c>
      <c r="P228" s="36">
        <f>SUMIFS(СВЦЭМ!$F$39:$F$782,СВЦЭМ!$A$39:$A$782,$A228,СВЦЭМ!$B$39:$B$782,P$226)+'СЕТ СН'!$F$15</f>
        <v>231.81685666000001</v>
      </c>
      <c r="Q228" s="36">
        <f>SUMIFS(СВЦЭМ!$F$39:$F$782,СВЦЭМ!$A$39:$A$782,$A228,СВЦЭМ!$B$39:$B$782,Q$226)+'СЕТ СН'!$F$15</f>
        <v>234.83585721</v>
      </c>
      <c r="R228" s="36">
        <f>SUMIFS(СВЦЭМ!$F$39:$F$782,СВЦЭМ!$A$39:$A$782,$A228,СВЦЭМ!$B$39:$B$782,R$226)+'СЕТ СН'!$F$15</f>
        <v>235.39544119999999</v>
      </c>
      <c r="S228" s="36">
        <f>SUMIFS(СВЦЭМ!$F$39:$F$782,СВЦЭМ!$A$39:$A$782,$A228,СВЦЭМ!$B$39:$B$782,S$226)+'СЕТ СН'!$F$15</f>
        <v>235.36785019000001</v>
      </c>
      <c r="T228" s="36">
        <f>SUMIFS(СВЦЭМ!$F$39:$F$782,СВЦЭМ!$A$39:$A$782,$A228,СВЦЭМ!$B$39:$B$782,T$226)+'СЕТ СН'!$F$15</f>
        <v>231.36528634000001</v>
      </c>
      <c r="U228" s="36">
        <f>SUMIFS(СВЦЭМ!$F$39:$F$782,СВЦЭМ!$A$39:$A$782,$A228,СВЦЭМ!$B$39:$B$782,U$226)+'СЕТ СН'!$F$15</f>
        <v>227.07767737</v>
      </c>
      <c r="V228" s="36">
        <f>SUMIFS(СВЦЭМ!$F$39:$F$782,СВЦЭМ!$A$39:$A$782,$A228,СВЦЭМ!$B$39:$B$782,V$226)+'СЕТ СН'!$F$15</f>
        <v>219.91314247</v>
      </c>
      <c r="W228" s="36">
        <f>SUMIFS(СВЦЭМ!$F$39:$F$782,СВЦЭМ!$A$39:$A$782,$A228,СВЦЭМ!$B$39:$B$782,W$226)+'СЕТ СН'!$F$15</f>
        <v>219.3536551</v>
      </c>
      <c r="X228" s="36">
        <f>SUMIFS(СВЦЭМ!$F$39:$F$782,СВЦЭМ!$A$39:$A$782,$A228,СВЦЭМ!$B$39:$B$782,X$226)+'СЕТ СН'!$F$15</f>
        <v>227.28406228</v>
      </c>
      <c r="Y228" s="36">
        <f>SUMIFS(СВЦЭМ!$F$39:$F$782,СВЦЭМ!$A$39:$A$782,$A228,СВЦЭМ!$B$39:$B$782,Y$226)+'СЕТ СН'!$F$15</f>
        <v>247.82637102000001</v>
      </c>
    </row>
    <row r="229" spans="1:27" ht="15.75" x14ac:dyDescent="0.2">
      <c r="A229" s="35">
        <f t="shared" ref="A229:A257" si="6">A228+1</f>
        <v>45415</v>
      </c>
      <c r="B229" s="36">
        <f>SUMIFS(СВЦЭМ!$F$39:$F$782,СВЦЭМ!$A$39:$A$782,$A229,СВЦЭМ!$B$39:$B$782,B$226)+'СЕТ СН'!$F$15</f>
        <v>261.16464521</v>
      </c>
      <c r="C229" s="36">
        <f>SUMIFS(СВЦЭМ!$F$39:$F$782,СВЦЭМ!$A$39:$A$782,$A229,СВЦЭМ!$B$39:$B$782,C$226)+'СЕТ СН'!$F$15</f>
        <v>267.91438084999999</v>
      </c>
      <c r="D229" s="36">
        <f>SUMIFS(СВЦЭМ!$F$39:$F$782,СВЦЭМ!$A$39:$A$782,$A229,СВЦЭМ!$B$39:$B$782,D$226)+'СЕТ СН'!$F$15</f>
        <v>271.81132613</v>
      </c>
      <c r="E229" s="36">
        <f>SUMIFS(СВЦЭМ!$F$39:$F$782,СВЦЭМ!$A$39:$A$782,$A229,СВЦЭМ!$B$39:$B$782,E$226)+'СЕТ СН'!$F$15</f>
        <v>274.86056733999999</v>
      </c>
      <c r="F229" s="36">
        <f>SUMIFS(СВЦЭМ!$F$39:$F$782,СВЦЭМ!$A$39:$A$782,$A229,СВЦЭМ!$B$39:$B$782,F$226)+'СЕТ СН'!$F$15</f>
        <v>273.98115875000002</v>
      </c>
      <c r="G229" s="36">
        <f>SUMIFS(СВЦЭМ!$F$39:$F$782,СВЦЭМ!$A$39:$A$782,$A229,СВЦЭМ!$B$39:$B$782,G$226)+'СЕТ СН'!$F$15</f>
        <v>272.27175481</v>
      </c>
      <c r="H229" s="36">
        <f>SUMIFS(СВЦЭМ!$F$39:$F$782,СВЦЭМ!$A$39:$A$782,$A229,СВЦЭМ!$B$39:$B$782,H$226)+'СЕТ СН'!$F$15</f>
        <v>261.56994427000001</v>
      </c>
      <c r="I229" s="36">
        <f>SUMIFS(СВЦЭМ!$F$39:$F$782,СВЦЭМ!$A$39:$A$782,$A229,СВЦЭМ!$B$39:$B$782,I$226)+'СЕТ СН'!$F$15</f>
        <v>248.57821902000001</v>
      </c>
      <c r="J229" s="36">
        <f>SUMIFS(СВЦЭМ!$F$39:$F$782,СВЦЭМ!$A$39:$A$782,$A229,СВЦЭМ!$B$39:$B$782,J$226)+'СЕТ СН'!$F$15</f>
        <v>240.83126439</v>
      </c>
      <c r="K229" s="36">
        <f>SUMIFS(СВЦЭМ!$F$39:$F$782,СВЦЭМ!$A$39:$A$782,$A229,СВЦЭМ!$B$39:$B$782,K$226)+'СЕТ СН'!$F$15</f>
        <v>238.62644315</v>
      </c>
      <c r="L229" s="36">
        <f>SUMIFS(СВЦЭМ!$F$39:$F$782,СВЦЭМ!$A$39:$A$782,$A229,СВЦЭМ!$B$39:$B$782,L$226)+'СЕТ СН'!$F$15</f>
        <v>236.95181714</v>
      </c>
      <c r="M229" s="36">
        <f>SUMIFS(СВЦЭМ!$F$39:$F$782,СВЦЭМ!$A$39:$A$782,$A229,СВЦЭМ!$B$39:$B$782,M$226)+'СЕТ СН'!$F$15</f>
        <v>238.60277452</v>
      </c>
      <c r="N229" s="36">
        <f>SUMIFS(СВЦЭМ!$F$39:$F$782,СВЦЭМ!$A$39:$A$782,$A229,СВЦЭМ!$B$39:$B$782,N$226)+'СЕТ СН'!$F$15</f>
        <v>233.44825015000001</v>
      </c>
      <c r="O229" s="36">
        <f>SUMIFS(СВЦЭМ!$F$39:$F$782,СВЦЭМ!$A$39:$A$782,$A229,СВЦЭМ!$B$39:$B$782,O$226)+'СЕТ СН'!$F$15</f>
        <v>233.30801342999999</v>
      </c>
      <c r="P229" s="36">
        <f>SUMIFS(СВЦЭМ!$F$39:$F$782,СВЦЭМ!$A$39:$A$782,$A229,СВЦЭМ!$B$39:$B$782,P$226)+'СЕТ СН'!$F$15</f>
        <v>240.93266168</v>
      </c>
      <c r="Q229" s="36">
        <f>SUMIFS(СВЦЭМ!$F$39:$F$782,СВЦЭМ!$A$39:$A$782,$A229,СВЦЭМ!$B$39:$B$782,Q$226)+'СЕТ СН'!$F$15</f>
        <v>243.78755738000001</v>
      </c>
      <c r="R229" s="36">
        <f>SUMIFS(СВЦЭМ!$F$39:$F$782,СВЦЭМ!$A$39:$A$782,$A229,СВЦЭМ!$B$39:$B$782,R$226)+'СЕТ СН'!$F$15</f>
        <v>246.56388464</v>
      </c>
      <c r="S229" s="36">
        <f>SUMIFS(СВЦЭМ!$F$39:$F$782,СВЦЭМ!$A$39:$A$782,$A229,СВЦЭМ!$B$39:$B$782,S$226)+'СЕТ СН'!$F$15</f>
        <v>243.71346521999999</v>
      </c>
      <c r="T229" s="36">
        <f>SUMIFS(СВЦЭМ!$F$39:$F$782,СВЦЭМ!$A$39:$A$782,$A229,СВЦЭМ!$B$39:$B$782,T$226)+'СЕТ СН'!$F$15</f>
        <v>240.82203675</v>
      </c>
      <c r="U229" s="36">
        <f>SUMIFS(СВЦЭМ!$F$39:$F$782,СВЦЭМ!$A$39:$A$782,$A229,СВЦЭМ!$B$39:$B$782,U$226)+'СЕТ СН'!$F$15</f>
        <v>238.78382445</v>
      </c>
      <c r="V229" s="36">
        <f>SUMIFS(СВЦЭМ!$F$39:$F$782,СВЦЭМ!$A$39:$A$782,$A229,СВЦЭМ!$B$39:$B$782,V$226)+'СЕТ СН'!$F$15</f>
        <v>236.01790571999999</v>
      </c>
      <c r="W229" s="36">
        <f>SUMIFS(СВЦЭМ!$F$39:$F$782,СВЦЭМ!$A$39:$A$782,$A229,СВЦЭМ!$B$39:$B$782,W$226)+'СЕТ СН'!$F$15</f>
        <v>233.81155043000001</v>
      </c>
      <c r="X229" s="36">
        <f>SUMIFS(СВЦЭМ!$F$39:$F$782,СВЦЭМ!$A$39:$A$782,$A229,СВЦЭМ!$B$39:$B$782,X$226)+'СЕТ СН'!$F$15</f>
        <v>239.95715702000001</v>
      </c>
      <c r="Y229" s="36">
        <f>SUMIFS(СВЦЭМ!$F$39:$F$782,СВЦЭМ!$A$39:$A$782,$A229,СВЦЭМ!$B$39:$B$782,Y$226)+'СЕТ СН'!$F$15</f>
        <v>251.06529384000001</v>
      </c>
    </row>
    <row r="230" spans="1:27" ht="15.75" x14ac:dyDescent="0.2">
      <c r="A230" s="35">
        <f t="shared" si="6"/>
        <v>45416</v>
      </c>
      <c r="B230" s="36">
        <f>SUMIFS(СВЦЭМ!$F$39:$F$782,СВЦЭМ!$A$39:$A$782,$A230,СВЦЭМ!$B$39:$B$782,B$226)+'СЕТ СН'!$F$15</f>
        <v>250.68473111</v>
      </c>
      <c r="C230" s="36">
        <f>SUMIFS(СВЦЭМ!$F$39:$F$782,СВЦЭМ!$A$39:$A$782,$A230,СВЦЭМ!$B$39:$B$782,C$226)+'СЕТ СН'!$F$15</f>
        <v>253.83672741000001</v>
      </c>
      <c r="D230" s="36">
        <f>SUMIFS(СВЦЭМ!$F$39:$F$782,СВЦЭМ!$A$39:$A$782,$A230,СВЦЭМ!$B$39:$B$782,D$226)+'СЕТ СН'!$F$15</f>
        <v>259.08144592000002</v>
      </c>
      <c r="E230" s="36">
        <f>SUMIFS(СВЦЭМ!$F$39:$F$782,СВЦЭМ!$A$39:$A$782,$A230,СВЦЭМ!$B$39:$B$782,E$226)+'СЕТ СН'!$F$15</f>
        <v>263.18765596999998</v>
      </c>
      <c r="F230" s="36">
        <f>SUMIFS(СВЦЭМ!$F$39:$F$782,СВЦЭМ!$A$39:$A$782,$A230,СВЦЭМ!$B$39:$B$782,F$226)+'СЕТ СН'!$F$15</f>
        <v>266.91992132000001</v>
      </c>
      <c r="G230" s="36">
        <f>SUMIFS(СВЦЭМ!$F$39:$F$782,СВЦЭМ!$A$39:$A$782,$A230,СВЦЭМ!$B$39:$B$782,G$226)+'СЕТ СН'!$F$15</f>
        <v>265.38000425000001</v>
      </c>
      <c r="H230" s="36">
        <f>SUMIFS(СВЦЭМ!$F$39:$F$782,СВЦЭМ!$A$39:$A$782,$A230,СВЦЭМ!$B$39:$B$782,H$226)+'СЕТ СН'!$F$15</f>
        <v>247.85426335</v>
      </c>
      <c r="I230" s="36">
        <f>SUMIFS(СВЦЭМ!$F$39:$F$782,СВЦЭМ!$A$39:$A$782,$A230,СВЦЭМ!$B$39:$B$782,I$226)+'СЕТ СН'!$F$15</f>
        <v>240.15219922</v>
      </c>
      <c r="J230" s="36">
        <f>SUMIFS(СВЦЭМ!$F$39:$F$782,СВЦЭМ!$A$39:$A$782,$A230,СВЦЭМ!$B$39:$B$782,J$226)+'СЕТ СН'!$F$15</f>
        <v>229.35073295999999</v>
      </c>
      <c r="K230" s="36">
        <f>SUMIFS(СВЦЭМ!$F$39:$F$782,СВЦЭМ!$A$39:$A$782,$A230,СВЦЭМ!$B$39:$B$782,K$226)+'СЕТ СН'!$F$15</f>
        <v>224.31929604000001</v>
      </c>
      <c r="L230" s="36">
        <f>SUMIFS(СВЦЭМ!$F$39:$F$782,СВЦЭМ!$A$39:$A$782,$A230,СВЦЭМ!$B$39:$B$782,L$226)+'СЕТ СН'!$F$15</f>
        <v>215.86859100000001</v>
      </c>
      <c r="M230" s="36">
        <f>SUMIFS(СВЦЭМ!$F$39:$F$782,СВЦЭМ!$A$39:$A$782,$A230,СВЦЭМ!$B$39:$B$782,M$226)+'СЕТ СН'!$F$15</f>
        <v>215.87571159999999</v>
      </c>
      <c r="N230" s="36">
        <f>SUMIFS(СВЦЭМ!$F$39:$F$782,СВЦЭМ!$A$39:$A$782,$A230,СВЦЭМ!$B$39:$B$782,N$226)+'СЕТ СН'!$F$15</f>
        <v>218.35996342000001</v>
      </c>
      <c r="O230" s="36">
        <f>SUMIFS(СВЦЭМ!$F$39:$F$782,СВЦЭМ!$A$39:$A$782,$A230,СВЦЭМ!$B$39:$B$782,O$226)+'СЕТ СН'!$F$15</f>
        <v>220.38384128000001</v>
      </c>
      <c r="P230" s="36">
        <f>SUMIFS(СВЦЭМ!$F$39:$F$782,СВЦЭМ!$A$39:$A$782,$A230,СВЦЭМ!$B$39:$B$782,P$226)+'СЕТ СН'!$F$15</f>
        <v>222.7295331</v>
      </c>
      <c r="Q230" s="36">
        <f>SUMIFS(СВЦЭМ!$F$39:$F$782,СВЦЭМ!$A$39:$A$782,$A230,СВЦЭМ!$B$39:$B$782,Q$226)+'СЕТ СН'!$F$15</f>
        <v>224.72632873000001</v>
      </c>
      <c r="R230" s="36">
        <f>SUMIFS(СВЦЭМ!$F$39:$F$782,СВЦЭМ!$A$39:$A$782,$A230,СВЦЭМ!$B$39:$B$782,R$226)+'СЕТ СН'!$F$15</f>
        <v>226.08406054</v>
      </c>
      <c r="S230" s="36">
        <f>SUMIFS(СВЦЭМ!$F$39:$F$782,СВЦЭМ!$A$39:$A$782,$A230,СВЦЭМ!$B$39:$B$782,S$226)+'СЕТ СН'!$F$15</f>
        <v>224.39295665</v>
      </c>
      <c r="T230" s="36">
        <f>SUMIFS(СВЦЭМ!$F$39:$F$782,СВЦЭМ!$A$39:$A$782,$A230,СВЦЭМ!$B$39:$B$782,T$226)+'СЕТ СН'!$F$15</f>
        <v>220.9570861</v>
      </c>
      <c r="U230" s="36">
        <f>SUMIFS(СВЦЭМ!$F$39:$F$782,СВЦЭМ!$A$39:$A$782,$A230,СВЦЭМ!$B$39:$B$782,U$226)+'СЕТ СН'!$F$15</f>
        <v>221.17997335000001</v>
      </c>
      <c r="V230" s="36">
        <f>SUMIFS(СВЦЭМ!$F$39:$F$782,СВЦЭМ!$A$39:$A$782,$A230,СВЦЭМ!$B$39:$B$782,V$226)+'СЕТ СН'!$F$15</f>
        <v>225.77971077999999</v>
      </c>
      <c r="W230" s="36">
        <f>SUMIFS(СВЦЭМ!$F$39:$F$782,СВЦЭМ!$A$39:$A$782,$A230,СВЦЭМ!$B$39:$B$782,W$226)+'СЕТ СН'!$F$15</f>
        <v>220.49563476</v>
      </c>
      <c r="X230" s="36">
        <f>SUMIFS(СВЦЭМ!$F$39:$F$782,СВЦЭМ!$A$39:$A$782,$A230,СВЦЭМ!$B$39:$B$782,X$226)+'СЕТ СН'!$F$15</f>
        <v>227.31582745</v>
      </c>
      <c r="Y230" s="36">
        <f>SUMIFS(СВЦЭМ!$F$39:$F$782,СВЦЭМ!$A$39:$A$782,$A230,СВЦЭМ!$B$39:$B$782,Y$226)+'СЕТ СН'!$F$15</f>
        <v>238.51883667000001</v>
      </c>
    </row>
    <row r="231" spans="1:27" ht="15.75" x14ac:dyDescent="0.2">
      <c r="A231" s="35">
        <f t="shared" si="6"/>
        <v>45417</v>
      </c>
      <c r="B231" s="36">
        <f>SUMIFS(СВЦЭМ!$F$39:$F$782,СВЦЭМ!$A$39:$A$782,$A231,СВЦЭМ!$B$39:$B$782,B$226)+'СЕТ СН'!$F$15</f>
        <v>248.48051531999999</v>
      </c>
      <c r="C231" s="36">
        <f>SUMIFS(СВЦЭМ!$F$39:$F$782,СВЦЭМ!$A$39:$A$782,$A231,СВЦЭМ!$B$39:$B$782,C$226)+'СЕТ СН'!$F$15</f>
        <v>257.49252966</v>
      </c>
      <c r="D231" s="36">
        <f>SUMIFS(СВЦЭМ!$F$39:$F$782,СВЦЭМ!$A$39:$A$782,$A231,СВЦЭМ!$B$39:$B$782,D$226)+'СЕТ СН'!$F$15</f>
        <v>262.20252627000002</v>
      </c>
      <c r="E231" s="36">
        <f>SUMIFS(СВЦЭМ!$F$39:$F$782,СВЦЭМ!$A$39:$A$782,$A231,СВЦЭМ!$B$39:$B$782,E$226)+'СЕТ СН'!$F$15</f>
        <v>265.57994573000002</v>
      </c>
      <c r="F231" s="36">
        <f>SUMIFS(СВЦЭМ!$F$39:$F$782,СВЦЭМ!$A$39:$A$782,$A231,СВЦЭМ!$B$39:$B$782,F$226)+'СЕТ СН'!$F$15</f>
        <v>267.08225506999997</v>
      </c>
      <c r="G231" s="36">
        <f>SUMIFS(СВЦЭМ!$F$39:$F$782,СВЦЭМ!$A$39:$A$782,$A231,СВЦЭМ!$B$39:$B$782,G$226)+'СЕТ СН'!$F$15</f>
        <v>264.14820908000002</v>
      </c>
      <c r="H231" s="36">
        <f>SUMIFS(СВЦЭМ!$F$39:$F$782,СВЦЭМ!$A$39:$A$782,$A231,СВЦЭМ!$B$39:$B$782,H$226)+'СЕТ СН'!$F$15</f>
        <v>263.50884803000002</v>
      </c>
      <c r="I231" s="36">
        <f>SUMIFS(СВЦЭМ!$F$39:$F$782,СВЦЭМ!$A$39:$A$782,$A231,СВЦЭМ!$B$39:$B$782,I$226)+'СЕТ СН'!$F$15</f>
        <v>257.53483820000002</v>
      </c>
      <c r="J231" s="36">
        <f>SUMIFS(СВЦЭМ!$F$39:$F$782,СВЦЭМ!$A$39:$A$782,$A231,СВЦЭМ!$B$39:$B$782,J$226)+'СЕТ СН'!$F$15</f>
        <v>243.74379988999999</v>
      </c>
      <c r="K231" s="36">
        <f>SUMIFS(СВЦЭМ!$F$39:$F$782,СВЦЭМ!$A$39:$A$782,$A231,СВЦЭМ!$B$39:$B$782,K$226)+'СЕТ СН'!$F$15</f>
        <v>235.22841539000001</v>
      </c>
      <c r="L231" s="36">
        <f>SUMIFS(СВЦЭМ!$F$39:$F$782,СВЦЭМ!$A$39:$A$782,$A231,СВЦЭМ!$B$39:$B$782,L$226)+'СЕТ СН'!$F$15</f>
        <v>227.96934736</v>
      </c>
      <c r="M231" s="36">
        <f>SUMIFS(СВЦЭМ!$F$39:$F$782,СВЦЭМ!$A$39:$A$782,$A231,СВЦЭМ!$B$39:$B$782,M$226)+'СЕТ СН'!$F$15</f>
        <v>226.6602455</v>
      </c>
      <c r="N231" s="36">
        <f>SUMIFS(СВЦЭМ!$F$39:$F$782,СВЦЭМ!$A$39:$A$782,$A231,СВЦЭМ!$B$39:$B$782,N$226)+'СЕТ СН'!$F$15</f>
        <v>227.89962474999999</v>
      </c>
      <c r="O231" s="36">
        <f>SUMIFS(СВЦЭМ!$F$39:$F$782,СВЦЭМ!$A$39:$A$782,$A231,СВЦЭМ!$B$39:$B$782,O$226)+'СЕТ СН'!$F$15</f>
        <v>232.61307590000001</v>
      </c>
      <c r="P231" s="36">
        <f>SUMIFS(СВЦЭМ!$F$39:$F$782,СВЦЭМ!$A$39:$A$782,$A231,СВЦЭМ!$B$39:$B$782,P$226)+'СЕТ СН'!$F$15</f>
        <v>235.25934660999999</v>
      </c>
      <c r="Q231" s="36">
        <f>SUMIFS(СВЦЭМ!$F$39:$F$782,СВЦЭМ!$A$39:$A$782,$A231,СВЦЭМ!$B$39:$B$782,Q$226)+'СЕТ СН'!$F$15</f>
        <v>238.26296755000001</v>
      </c>
      <c r="R231" s="36">
        <f>SUMIFS(СВЦЭМ!$F$39:$F$782,СВЦЭМ!$A$39:$A$782,$A231,СВЦЭМ!$B$39:$B$782,R$226)+'СЕТ СН'!$F$15</f>
        <v>240.95059981</v>
      </c>
      <c r="S231" s="36">
        <f>SUMIFS(СВЦЭМ!$F$39:$F$782,СВЦЭМ!$A$39:$A$782,$A231,СВЦЭМ!$B$39:$B$782,S$226)+'СЕТ СН'!$F$15</f>
        <v>238.58188537000001</v>
      </c>
      <c r="T231" s="36">
        <f>SUMIFS(СВЦЭМ!$F$39:$F$782,СВЦЭМ!$A$39:$A$782,$A231,СВЦЭМ!$B$39:$B$782,T$226)+'СЕТ СН'!$F$15</f>
        <v>232.55880898000001</v>
      </c>
      <c r="U231" s="36">
        <f>SUMIFS(СВЦЭМ!$F$39:$F$782,СВЦЭМ!$A$39:$A$782,$A231,СВЦЭМ!$B$39:$B$782,U$226)+'СЕТ СН'!$F$15</f>
        <v>231.47397712</v>
      </c>
      <c r="V231" s="36">
        <f>SUMIFS(СВЦЭМ!$F$39:$F$782,СВЦЭМ!$A$39:$A$782,$A231,СВЦЭМ!$B$39:$B$782,V$226)+'СЕТ СН'!$F$15</f>
        <v>225.98873406999999</v>
      </c>
      <c r="W231" s="36">
        <f>SUMIFS(СВЦЭМ!$F$39:$F$782,СВЦЭМ!$A$39:$A$782,$A231,СВЦЭМ!$B$39:$B$782,W$226)+'СЕТ СН'!$F$15</f>
        <v>220.8296622</v>
      </c>
      <c r="X231" s="36">
        <f>SUMIFS(СВЦЭМ!$F$39:$F$782,СВЦЭМ!$A$39:$A$782,$A231,СВЦЭМ!$B$39:$B$782,X$226)+'СЕТ СН'!$F$15</f>
        <v>228.13440675999999</v>
      </c>
      <c r="Y231" s="36">
        <f>SUMIFS(СВЦЭМ!$F$39:$F$782,СВЦЭМ!$A$39:$A$782,$A231,СВЦЭМ!$B$39:$B$782,Y$226)+'СЕТ СН'!$F$15</f>
        <v>237.91135337</v>
      </c>
    </row>
    <row r="232" spans="1:27" ht="15.75" x14ac:dyDescent="0.2">
      <c r="A232" s="35">
        <f t="shared" si="6"/>
        <v>45418</v>
      </c>
      <c r="B232" s="36">
        <f>SUMIFS(СВЦЭМ!$F$39:$F$782,СВЦЭМ!$A$39:$A$782,$A232,СВЦЭМ!$B$39:$B$782,B$226)+'СЕТ СН'!$F$15</f>
        <v>242.49544318</v>
      </c>
      <c r="C232" s="36">
        <f>SUMIFS(СВЦЭМ!$F$39:$F$782,СВЦЭМ!$A$39:$A$782,$A232,СВЦЭМ!$B$39:$B$782,C$226)+'СЕТ СН'!$F$15</f>
        <v>244.518486</v>
      </c>
      <c r="D232" s="36">
        <f>SUMIFS(СВЦЭМ!$F$39:$F$782,СВЦЭМ!$A$39:$A$782,$A232,СВЦЭМ!$B$39:$B$782,D$226)+'СЕТ СН'!$F$15</f>
        <v>253.56592144999999</v>
      </c>
      <c r="E232" s="36">
        <f>SUMIFS(СВЦЭМ!$F$39:$F$782,СВЦЭМ!$A$39:$A$782,$A232,СВЦЭМ!$B$39:$B$782,E$226)+'СЕТ СН'!$F$15</f>
        <v>260.1268058</v>
      </c>
      <c r="F232" s="36">
        <f>SUMIFS(СВЦЭМ!$F$39:$F$782,СВЦЭМ!$A$39:$A$782,$A232,СВЦЭМ!$B$39:$B$782,F$226)+'СЕТ СН'!$F$15</f>
        <v>258.77053802</v>
      </c>
      <c r="G232" s="36">
        <f>SUMIFS(СВЦЭМ!$F$39:$F$782,СВЦЭМ!$A$39:$A$782,$A232,СВЦЭМ!$B$39:$B$782,G$226)+'СЕТ СН'!$F$15</f>
        <v>256.26950646</v>
      </c>
      <c r="H232" s="36">
        <f>SUMIFS(СВЦЭМ!$F$39:$F$782,СВЦЭМ!$A$39:$A$782,$A232,СВЦЭМ!$B$39:$B$782,H$226)+'СЕТ СН'!$F$15</f>
        <v>252.00470252</v>
      </c>
      <c r="I232" s="36">
        <f>SUMIFS(СВЦЭМ!$F$39:$F$782,СВЦЭМ!$A$39:$A$782,$A232,СВЦЭМ!$B$39:$B$782,I$226)+'СЕТ СН'!$F$15</f>
        <v>245.58690243999999</v>
      </c>
      <c r="J232" s="36">
        <f>SUMIFS(СВЦЭМ!$F$39:$F$782,СВЦЭМ!$A$39:$A$782,$A232,СВЦЭМ!$B$39:$B$782,J$226)+'СЕТ СН'!$F$15</f>
        <v>241.50236199</v>
      </c>
      <c r="K232" s="36">
        <f>SUMIFS(СВЦЭМ!$F$39:$F$782,СВЦЭМ!$A$39:$A$782,$A232,СВЦЭМ!$B$39:$B$782,K$226)+'СЕТ СН'!$F$15</f>
        <v>242.25288983999999</v>
      </c>
      <c r="L232" s="36">
        <f>SUMIFS(СВЦЭМ!$F$39:$F$782,СВЦЭМ!$A$39:$A$782,$A232,СВЦЭМ!$B$39:$B$782,L$226)+'СЕТ СН'!$F$15</f>
        <v>237.40799478</v>
      </c>
      <c r="M232" s="36">
        <f>SUMIFS(СВЦЭМ!$F$39:$F$782,СВЦЭМ!$A$39:$A$782,$A232,СВЦЭМ!$B$39:$B$782,M$226)+'СЕТ СН'!$F$15</f>
        <v>238.09624191</v>
      </c>
      <c r="N232" s="36">
        <f>SUMIFS(СВЦЭМ!$F$39:$F$782,СВЦЭМ!$A$39:$A$782,$A232,СВЦЭМ!$B$39:$B$782,N$226)+'СЕТ СН'!$F$15</f>
        <v>238.88686389</v>
      </c>
      <c r="O232" s="36">
        <f>SUMIFS(СВЦЭМ!$F$39:$F$782,СВЦЭМ!$A$39:$A$782,$A232,СВЦЭМ!$B$39:$B$782,O$226)+'СЕТ СН'!$F$15</f>
        <v>239.85838765</v>
      </c>
      <c r="P232" s="36">
        <f>SUMIFS(СВЦЭМ!$F$39:$F$782,СВЦЭМ!$A$39:$A$782,$A232,СВЦЭМ!$B$39:$B$782,P$226)+'СЕТ СН'!$F$15</f>
        <v>241.05414271000001</v>
      </c>
      <c r="Q232" s="36">
        <f>SUMIFS(СВЦЭМ!$F$39:$F$782,СВЦЭМ!$A$39:$A$782,$A232,СВЦЭМ!$B$39:$B$782,Q$226)+'СЕТ СН'!$F$15</f>
        <v>243.20326585000001</v>
      </c>
      <c r="R232" s="36">
        <f>SUMIFS(СВЦЭМ!$F$39:$F$782,СВЦЭМ!$A$39:$A$782,$A232,СВЦЭМ!$B$39:$B$782,R$226)+'СЕТ СН'!$F$15</f>
        <v>243.50373399</v>
      </c>
      <c r="S232" s="36">
        <f>SUMIFS(СВЦЭМ!$F$39:$F$782,СВЦЭМ!$A$39:$A$782,$A232,СВЦЭМ!$B$39:$B$782,S$226)+'СЕТ СН'!$F$15</f>
        <v>241.39274789999999</v>
      </c>
      <c r="T232" s="36">
        <f>SUMIFS(СВЦЭМ!$F$39:$F$782,СВЦЭМ!$A$39:$A$782,$A232,СВЦЭМ!$B$39:$B$782,T$226)+'СЕТ СН'!$F$15</f>
        <v>238.58000518</v>
      </c>
      <c r="U232" s="36">
        <f>SUMIFS(СВЦЭМ!$F$39:$F$782,СВЦЭМ!$A$39:$A$782,$A232,СВЦЭМ!$B$39:$B$782,U$226)+'СЕТ СН'!$F$15</f>
        <v>237.79113792000001</v>
      </c>
      <c r="V232" s="36">
        <f>SUMIFS(СВЦЭМ!$F$39:$F$782,СВЦЭМ!$A$39:$A$782,$A232,СВЦЭМ!$B$39:$B$782,V$226)+'СЕТ СН'!$F$15</f>
        <v>235.86773607999999</v>
      </c>
      <c r="W232" s="36">
        <f>SUMIFS(СВЦЭМ!$F$39:$F$782,СВЦЭМ!$A$39:$A$782,$A232,СВЦЭМ!$B$39:$B$782,W$226)+'СЕТ СН'!$F$15</f>
        <v>232.17675273</v>
      </c>
      <c r="X232" s="36">
        <f>SUMIFS(СВЦЭМ!$F$39:$F$782,СВЦЭМ!$A$39:$A$782,$A232,СВЦЭМ!$B$39:$B$782,X$226)+'СЕТ СН'!$F$15</f>
        <v>239.01535218999999</v>
      </c>
      <c r="Y232" s="36">
        <f>SUMIFS(СВЦЭМ!$F$39:$F$782,СВЦЭМ!$A$39:$A$782,$A232,СВЦЭМ!$B$39:$B$782,Y$226)+'СЕТ СН'!$F$15</f>
        <v>241.92657839</v>
      </c>
    </row>
    <row r="233" spans="1:27" ht="15.75" x14ac:dyDescent="0.2">
      <c r="A233" s="35">
        <f t="shared" si="6"/>
        <v>45419</v>
      </c>
      <c r="B233" s="36">
        <f>SUMIFS(СВЦЭМ!$F$39:$F$782,СВЦЭМ!$A$39:$A$782,$A233,СВЦЭМ!$B$39:$B$782,B$226)+'СЕТ СН'!$F$15</f>
        <v>243.70766706000001</v>
      </c>
      <c r="C233" s="36">
        <f>SUMIFS(СВЦЭМ!$F$39:$F$782,СВЦЭМ!$A$39:$A$782,$A233,СВЦЭМ!$B$39:$B$782,C$226)+'СЕТ СН'!$F$15</f>
        <v>256.75280511</v>
      </c>
      <c r="D233" s="36">
        <f>SUMIFS(СВЦЭМ!$F$39:$F$782,СВЦЭМ!$A$39:$A$782,$A233,СВЦЭМ!$B$39:$B$782,D$226)+'СЕТ СН'!$F$15</f>
        <v>272.43424376000002</v>
      </c>
      <c r="E233" s="36">
        <f>SUMIFS(СВЦЭМ!$F$39:$F$782,СВЦЭМ!$A$39:$A$782,$A233,СВЦЭМ!$B$39:$B$782,E$226)+'СЕТ СН'!$F$15</f>
        <v>275.35571526000001</v>
      </c>
      <c r="F233" s="36">
        <f>SUMIFS(СВЦЭМ!$F$39:$F$782,СВЦЭМ!$A$39:$A$782,$A233,СВЦЭМ!$B$39:$B$782,F$226)+'СЕТ СН'!$F$15</f>
        <v>278.00768113999999</v>
      </c>
      <c r="G233" s="36">
        <f>SUMIFS(СВЦЭМ!$F$39:$F$782,СВЦЭМ!$A$39:$A$782,$A233,СВЦЭМ!$B$39:$B$782,G$226)+'СЕТ СН'!$F$15</f>
        <v>272.06994318</v>
      </c>
      <c r="H233" s="36">
        <f>SUMIFS(СВЦЭМ!$F$39:$F$782,СВЦЭМ!$A$39:$A$782,$A233,СВЦЭМ!$B$39:$B$782,H$226)+'СЕТ СН'!$F$15</f>
        <v>262.48441303999999</v>
      </c>
      <c r="I233" s="36">
        <f>SUMIFS(СВЦЭМ!$F$39:$F$782,СВЦЭМ!$A$39:$A$782,$A233,СВЦЭМ!$B$39:$B$782,I$226)+'СЕТ СН'!$F$15</f>
        <v>250.45298126</v>
      </c>
      <c r="J233" s="36">
        <f>SUMIFS(СВЦЭМ!$F$39:$F$782,СВЦЭМ!$A$39:$A$782,$A233,СВЦЭМ!$B$39:$B$782,J$226)+'СЕТ СН'!$F$15</f>
        <v>241.89474573000001</v>
      </c>
      <c r="K233" s="36">
        <f>SUMIFS(СВЦЭМ!$F$39:$F$782,СВЦЭМ!$A$39:$A$782,$A233,СВЦЭМ!$B$39:$B$782,K$226)+'СЕТ СН'!$F$15</f>
        <v>240.53770134000001</v>
      </c>
      <c r="L233" s="36">
        <f>SUMIFS(СВЦЭМ!$F$39:$F$782,СВЦЭМ!$A$39:$A$782,$A233,СВЦЭМ!$B$39:$B$782,L$226)+'СЕТ СН'!$F$15</f>
        <v>234.42328947999999</v>
      </c>
      <c r="M233" s="36">
        <f>SUMIFS(СВЦЭМ!$F$39:$F$782,СВЦЭМ!$A$39:$A$782,$A233,СВЦЭМ!$B$39:$B$782,M$226)+'СЕТ СН'!$F$15</f>
        <v>236.24166215</v>
      </c>
      <c r="N233" s="36">
        <f>SUMIFS(СВЦЭМ!$F$39:$F$782,СВЦЭМ!$A$39:$A$782,$A233,СВЦЭМ!$B$39:$B$782,N$226)+'СЕТ СН'!$F$15</f>
        <v>235.02820426</v>
      </c>
      <c r="O233" s="36">
        <f>SUMIFS(СВЦЭМ!$F$39:$F$782,СВЦЭМ!$A$39:$A$782,$A233,СВЦЭМ!$B$39:$B$782,O$226)+'СЕТ СН'!$F$15</f>
        <v>237.80290088999999</v>
      </c>
      <c r="P233" s="36">
        <f>SUMIFS(СВЦЭМ!$F$39:$F$782,СВЦЭМ!$A$39:$A$782,$A233,СВЦЭМ!$B$39:$B$782,P$226)+'СЕТ СН'!$F$15</f>
        <v>240.03876731</v>
      </c>
      <c r="Q233" s="36">
        <f>SUMIFS(СВЦЭМ!$F$39:$F$782,СВЦЭМ!$A$39:$A$782,$A233,СВЦЭМ!$B$39:$B$782,Q$226)+'СЕТ СН'!$F$15</f>
        <v>245.01249376999999</v>
      </c>
      <c r="R233" s="36">
        <f>SUMIFS(СВЦЭМ!$F$39:$F$782,СВЦЭМ!$A$39:$A$782,$A233,СВЦЭМ!$B$39:$B$782,R$226)+'СЕТ СН'!$F$15</f>
        <v>246.57765954000001</v>
      </c>
      <c r="S233" s="36">
        <f>SUMIFS(СВЦЭМ!$F$39:$F$782,СВЦЭМ!$A$39:$A$782,$A233,СВЦЭМ!$B$39:$B$782,S$226)+'СЕТ СН'!$F$15</f>
        <v>242.19108695</v>
      </c>
      <c r="T233" s="36">
        <f>SUMIFS(СВЦЭМ!$F$39:$F$782,СВЦЭМ!$A$39:$A$782,$A233,СВЦЭМ!$B$39:$B$782,T$226)+'СЕТ СН'!$F$15</f>
        <v>237.43210938999999</v>
      </c>
      <c r="U233" s="36">
        <f>SUMIFS(СВЦЭМ!$F$39:$F$782,СВЦЭМ!$A$39:$A$782,$A233,СВЦЭМ!$B$39:$B$782,U$226)+'СЕТ СН'!$F$15</f>
        <v>237.47562972</v>
      </c>
      <c r="V233" s="36">
        <f>SUMIFS(СВЦЭМ!$F$39:$F$782,СВЦЭМ!$A$39:$A$782,$A233,СВЦЭМ!$B$39:$B$782,V$226)+'СЕТ СН'!$F$15</f>
        <v>233.61668327999999</v>
      </c>
      <c r="W233" s="36">
        <f>SUMIFS(СВЦЭМ!$F$39:$F$782,СВЦЭМ!$A$39:$A$782,$A233,СВЦЭМ!$B$39:$B$782,W$226)+'СЕТ СН'!$F$15</f>
        <v>229.39746172</v>
      </c>
      <c r="X233" s="36">
        <f>SUMIFS(СВЦЭМ!$F$39:$F$782,СВЦЭМ!$A$39:$A$782,$A233,СВЦЭМ!$B$39:$B$782,X$226)+'СЕТ СН'!$F$15</f>
        <v>235.23757707999999</v>
      </c>
      <c r="Y233" s="36">
        <f>SUMIFS(СВЦЭМ!$F$39:$F$782,СВЦЭМ!$A$39:$A$782,$A233,СВЦЭМ!$B$39:$B$782,Y$226)+'СЕТ СН'!$F$15</f>
        <v>240.21590963</v>
      </c>
    </row>
    <row r="234" spans="1:27" ht="15.75" x14ac:dyDescent="0.2">
      <c r="A234" s="35">
        <f t="shared" si="6"/>
        <v>45420</v>
      </c>
      <c r="B234" s="36">
        <f>SUMIFS(СВЦЭМ!$F$39:$F$782,СВЦЭМ!$A$39:$A$782,$A234,СВЦЭМ!$B$39:$B$782,B$226)+'СЕТ СН'!$F$15</f>
        <v>239.28676766999999</v>
      </c>
      <c r="C234" s="36">
        <f>SUMIFS(СВЦЭМ!$F$39:$F$782,СВЦЭМ!$A$39:$A$782,$A234,СВЦЭМ!$B$39:$B$782,C$226)+'СЕТ СН'!$F$15</f>
        <v>247.40908168000001</v>
      </c>
      <c r="D234" s="36">
        <f>SUMIFS(СВЦЭМ!$F$39:$F$782,СВЦЭМ!$A$39:$A$782,$A234,СВЦЭМ!$B$39:$B$782,D$226)+'СЕТ СН'!$F$15</f>
        <v>253.83353609</v>
      </c>
      <c r="E234" s="36">
        <f>SUMIFS(СВЦЭМ!$F$39:$F$782,СВЦЭМ!$A$39:$A$782,$A234,СВЦЭМ!$B$39:$B$782,E$226)+'СЕТ СН'!$F$15</f>
        <v>257.62970025999999</v>
      </c>
      <c r="F234" s="36">
        <f>SUMIFS(СВЦЭМ!$F$39:$F$782,СВЦЭМ!$A$39:$A$782,$A234,СВЦЭМ!$B$39:$B$782,F$226)+'СЕТ СН'!$F$15</f>
        <v>259.85077203999998</v>
      </c>
      <c r="G234" s="36">
        <f>SUMIFS(СВЦЭМ!$F$39:$F$782,СВЦЭМ!$A$39:$A$782,$A234,СВЦЭМ!$B$39:$B$782,G$226)+'СЕТ СН'!$F$15</f>
        <v>255.80161552999999</v>
      </c>
      <c r="H234" s="36">
        <f>SUMIFS(СВЦЭМ!$F$39:$F$782,СВЦЭМ!$A$39:$A$782,$A234,СВЦЭМ!$B$39:$B$782,H$226)+'СЕТ СН'!$F$15</f>
        <v>246.5495482</v>
      </c>
      <c r="I234" s="36">
        <f>SUMIFS(СВЦЭМ!$F$39:$F$782,СВЦЭМ!$A$39:$A$782,$A234,СВЦЭМ!$B$39:$B$782,I$226)+'СЕТ СН'!$F$15</f>
        <v>234.25759484</v>
      </c>
      <c r="J234" s="36">
        <f>SUMIFS(СВЦЭМ!$F$39:$F$782,СВЦЭМ!$A$39:$A$782,$A234,СВЦЭМ!$B$39:$B$782,J$226)+'СЕТ СН'!$F$15</f>
        <v>225.24021776999999</v>
      </c>
      <c r="K234" s="36">
        <f>SUMIFS(СВЦЭМ!$F$39:$F$782,СВЦЭМ!$A$39:$A$782,$A234,СВЦЭМ!$B$39:$B$782,K$226)+'СЕТ СН'!$F$15</f>
        <v>223.46670248000001</v>
      </c>
      <c r="L234" s="36">
        <f>SUMIFS(СВЦЭМ!$F$39:$F$782,СВЦЭМ!$A$39:$A$782,$A234,СВЦЭМ!$B$39:$B$782,L$226)+'СЕТ СН'!$F$15</f>
        <v>220.77080337999999</v>
      </c>
      <c r="M234" s="36">
        <f>SUMIFS(СВЦЭМ!$F$39:$F$782,СВЦЭМ!$A$39:$A$782,$A234,СВЦЭМ!$B$39:$B$782,M$226)+'СЕТ СН'!$F$15</f>
        <v>220.45851084</v>
      </c>
      <c r="N234" s="36">
        <f>SUMIFS(СВЦЭМ!$F$39:$F$782,СВЦЭМ!$A$39:$A$782,$A234,СВЦЭМ!$B$39:$B$782,N$226)+'СЕТ СН'!$F$15</f>
        <v>221.03150478000001</v>
      </c>
      <c r="O234" s="36">
        <f>SUMIFS(СВЦЭМ!$F$39:$F$782,СВЦЭМ!$A$39:$A$782,$A234,СВЦЭМ!$B$39:$B$782,O$226)+'СЕТ СН'!$F$15</f>
        <v>224.57647562</v>
      </c>
      <c r="P234" s="36">
        <f>SUMIFS(СВЦЭМ!$F$39:$F$782,СВЦЭМ!$A$39:$A$782,$A234,СВЦЭМ!$B$39:$B$782,P$226)+'СЕТ СН'!$F$15</f>
        <v>226.58872079</v>
      </c>
      <c r="Q234" s="36">
        <f>SUMIFS(СВЦЭМ!$F$39:$F$782,СВЦЭМ!$A$39:$A$782,$A234,СВЦЭМ!$B$39:$B$782,Q$226)+'СЕТ СН'!$F$15</f>
        <v>230.13380398000001</v>
      </c>
      <c r="R234" s="36">
        <f>SUMIFS(СВЦЭМ!$F$39:$F$782,СВЦЭМ!$A$39:$A$782,$A234,СВЦЭМ!$B$39:$B$782,R$226)+'СЕТ СН'!$F$15</f>
        <v>230.61776853999999</v>
      </c>
      <c r="S234" s="36">
        <f>SUMIFS(СВЦЭМ!$F$39:$F$782,СВЦЭМ!$A$39:$A$782,$A234,СВЦЭМ!$B$39:$B$782,S$226)+'СЕТ СН'!$F$15</f>
        <v>229.08502246</v>
      </c>
      <c r="T234" s="36">
        <f>SUMIFS(СВЦЭМ!$F$39:$F$782,СВЦЭМ!$A$39:$A$782,$A234,СВЦЭМ!$B$39:$B$782,T$226)+'СЕТ СН'!$F$15</f>
        <v>226.88478258999999</v>
      </c>
      <c r="U234" s="36">
        <f>SUMIFS(СВЦЭМ!$F$39:$F$782,СВЦЭМ!$A$39:$A$782,$A234,СВЦЭМ!$B$39:$B$782,U$226)+'СЕТ СН'!$F$15</f>
        <v>224.75940036</v>
      </c>
      <c r="V234" s="36">
        <f>SUMIFS(СВЦЭМ!$F$39:$F$782,СВЦЭМ!$A$39:$A$782,$A234,СВЦЭМ!$B$39:$B$782,V$226)+'СЕТ СН'!$F$15</f>
        <v>221.65840421999999</v>
      </c>
      <c r="W234" s="36">
        <f>SUMIFS(СВЦЭМ!$F$39:$F$782,СВЦЭМ!$A$39:$A$782,$A234,СВЦЭМ!$B$39:$B$782,W$226)+'СЕТ СН'!$F$15</f>
        <v>217.44734693000001</v>
      </c>
      <c r="X234" s="36">
        <f>SUMIFS(СВЦЭМ!$F$39:$F$782,СВЦЭМ!$A$39:$A$782,$A234,СВЦЭМ!$B$39:$B$782,X$226)+'СЕТ СН'!$F$15</f>
        <v>218.19162385999999</v>
      </c>
      <c r="Y234" s="36">
        <f>SUMIFS(СВЦЭМ!$F$39:$F$782,СВЦЭМ!$A$39:$A$782,$A234,СВЦЭМ!$B$39:$B$782,Y$226)+'СЕТ СН'!$F$15</f>
        <v>221.46939592000001</v>
      </c>
    </row>
    <row r="235" spans="1:27" ht="15.75" x14ac:dyDescent="0.2">
      <c r="A235" s="35">
        <f t="shared" si="6"/>
        <v>45421</v>
      </c>
      <c r="B235" s="36">
        <f>SUMIFS(СВЦЭМ!$F$39:$F$782,СВЦЭМ!$A$39:$A$782,$A235,СВЦЭМ!$B$39:$B$782,B$226)+'СЕТ СН'!$F$15</f>
        <v>245.05400494</v>
      </c>
      <c r="C235" s="36">
        <f>SUMIFS(СВЦЭМ!$F$39:$F$782,СВЦЭМ!$A$39:$A$782,$A235,СВЦЭМ!$B$39:$B$782,C$226)+'СЕТ СН'!$F$15</f>
        <v>253.80856231999999</v>
      </c>
      <c r="D235" s="36">
        <f>SUMIFS(СВЦЭМ!$F$39:$F$782,СВЦЭМ!$A$39:$A$782,$A235,СВЦЭМ!$B$39:$B$782,D$226)+'СЕТ СН'!$F$15</f>
        <v>260.22919424000003</v>
      </c>
      <c r="E235" s="36">
        <f>SUMIFS(СВЦЭМ!$F$39:$F$782,СВЦЭМ!$A$39:$A$782,$A235,СВЦЭМ!$B$39:$B$782,E$226)+'СЕТ СН'!$F$15</f>
        <v>264.50931327000001</v>
      </c>
      <c r="F235" s="36">
        <f>SUMIFS(СВЦЭМ!$F$39:$F$782,СВЦЭМ!$A$39:$A$782,$A235,СВЦЭМ!$B$39:$B$782,F$226)+'СЕТ СН'!$F$15</f>
        <v>264.51923998000001</v>
      </c>
      <c r="G235" s="36">
        <f>SUMIFS(СВЦЭМ!$F$39:$F$782,СВЦЭМ!$A$39:$A$782,$A235,СВЦЭМ!$B$39:$B$782,G$226)+'СЕТ СН'!$F$15</f>
        <v>262.20474655999999</v>
      </c>
      <c r="H235" s="36">
        <f>SUMIFS(СВЦЭМ!$F$39:$F$782,СВЦЭМ!$A$39:$A$782,$A235,СВЦЭМ!$B$39:$B$782,H$226)+'СЕТ СН'!$F$15</f>
        <v>262.05072779</v>
      </c>
      <c r="I235" s="36">
        <f>SUMIFS(СВЦЭМ!$F$39:$F$782,СВЦЭМ!$A$39:$A$782,$A235,СВЦЭМ!$B$39:$B$782,I$226)+'СЕТ СН'!$F$15</f>
        <v>255.04117558999999</v>
      </c>
      <c r="J235" s="36">
        <f>SUMIFS(СВЦЭМ!$F$39:$F$782,СВЦЭМ!$A$39:$A$782,$A235,СВЦЭМ!$B$39:$B$782,J$226)+'СЕТ СН'!$F$15</f>
        <v>243.44829297000001</v>
      </c>
      <c r="K235" s="36">
        <f>SUMIFS(СВЦЭМ!$F$39:$F$782,СВЦЭМ!$A$39:$A$782,$A235,СВЦЭМ!$B$39:$B$782,K$226)+'СЕТ СН'!$F$15</f>
        <v>234.77050463</v>
      </c>
      <c r="L235" s="36">
        <f>SUMIFS(СВЦЭМ!$F$39:$F$782,СВЦЭМ!$A$39:$A$782,$A235,СВЦЭМ!$B$39:$B$782,L$226)+'СЕТ СН'!$F$15</f>
        <v>227.37188309999999</v>
      </c>
      <c r="M235" s="36">
        <f>SUMIFS(СВЦЭМ!$F$39:$F$782,СВЦЭМ!$A$39:$A$782,$A235,СВЦЭМ!$B$39:$B$782,M$226)+'СЕТ СН'!$F$15</f>
        <v>226.93828662999999</v>
      </c>
      <c r="N235" s="36">
        <f>SUMIFS(СВЦЭМ!$F$39:$F$782,СВЦЭМ!$A$39:$A$782,$A235,СВЦЭМ!$B$39:$B$782,N$226)+'СЕТ СН'!$F$15</f>
        <v>232.77180136999999</v>
      </c>
      <c r="O235" s="36">
        <f>SUMIFS(СВЦЭМ!$F$39:$F$782,СВЦЭМ!$A$39:$A$782,$A235,СВЦЭМ!$B$39:$B$782,O$226)+'СЕТ СН'!$F$15</f>
        <v>237.03694218999999</v>
      </c>
      <c r="P235" s="36">
        <f>SUMIFS(СВЦЭМ!$F$39:$F$782,СВЦЭМ!$A$39:$A$782,$A235,СВЦЭМ!$B$39:$B$782,P$226)+'СЕТ СН'!$F$15</f>
        <v>233.67846302999999</v>
      </c>
      <c r="Q235" s="36">
        <f>SUMIFS(СВЦЭМ!$F$39:$F$782,СВЦЭМ!$A$39:$A$782,$A235,СВЦЭМ!$B$39:$B$782,Q$226)+'СЕТ СН'!$F$15</f>
        <v>238.43910074999999</v>
      </c>
      <c r="R235" s="36">
        <f>SUMIFS(СВЦЭМ!$F$39:$F$782,СВЦЭМ!$A$39:$A$782,$A235,СВЦЭМ!$B$39:$B$782,R$226)+'СЕТ СН'!$F$15</f>
        <v>238.83506575999999</v>
      </c>
      <c r="S235" s="36">
        <f>SUMIFS(СВЦЭМ!$F$39:$F$782,СВЦЭМ!$A$39:$A$782,$A235,СВЦЭМ!$B$39:$B$782,S$226)+'СЕТ СН'!$F$15</f>
        <v>237.96291497000001</v>
      </c>
      <c r="T235" s="36">
        <f>SUMIFS(СВЦЭМ!$F$39:$F$782,СВЦЭМ!$A$39:$A$782,$A235,СВЦЭМ!$B$39:$B$782,T$226)+'СЕТ СН'!$F$15</f>
        <v>232.80403544000001</v>
      </c>
      <c r="U235" s="36">
        <f>SUMIFS(СВЦЭМ!$F$39:$F$782,СВЦЭМ!$A$39:$A$782,$A235,СВЦЭМ!$B$39:$B$782,U$226)+'СЕТ СН'!$F$15</f>
        <v>232.23830722</v>
      </c>
      <c r="V235" s="36">
        <f>SUMIFS(СВЦЭМ!$F$39:$F$782,СВЦЭМ!$A$39:$A$782,$A235,СВЦЭМ!$B$39:$B$782,V$226)+'СЕТ СН'!$F$15</f>
        <v>225.48446697</v>
      </c>
      <c r="W235" s="36">
        <f>SUMIFS(СВЦЭМ!$F$39:$F$782,СВЦЭМ!$A$39:$A$782,$A235,СВЦЭМ!$B$39:$B$782,W$226)+'СЕТ СН'!$F$15</f>
        <v>220.22797009999999</v>
      </c>
      <c r="X235" s="36">
        <f>SUMIFS(СВЦЭМ!$F$39:$F$782,СВЦЭМ!$A$39:$A$782,$A235,СВЦЭМ!$B$39:$B$782,X$226)+'СЕТ СН'!$F$15</f>
        <v>226.6026986</v>
      </c>
      <c r="Y235" s="36">
        <f>SUMIFS(СВЦЭМ!$F$39:$F$782,СВЦЭМ!$A$39:$A$782,$A235,СВЦЭМ!$B$39:$B$782,Y$226)+'СЕТ СН'!$F$15</f>
        <v>237.24600781000001</v>
      </c>
    </row>
    <row r="236" spans="1:27" ht="15.75" x14ac:dyDescent="0.2">
      <c r="A236" s="35">
        <f t="shared" si="6"/>
        <v>45422</v>
      </c>
      <c r="B236" s="36">
        <f>SUMIFS(СВЦЭМ!$F$39:$F$782,СВЦЭМ!$A$39:$A$782,$A236,СВЦЭМ!$B$39:$B$782,B$226)+'СЕТ СН'!$F$15</f>
        <v>252.26154954</v>
      </c>
      <c r="C236" s="36">
        <f>SUMIFS(СВЦЭМ!$F$39:$F$782,СВЦЭМ!$A$39:$A$782,$A236,СВЦЭМ!$B$39:$B$782,C$226)+'СЕТ СН'!$F$15</f>
        <v>260.36439625000003</v>
      </c>
      <c r="D236" s="36">
        <f>SUMIFS(СВЦЭМ!$F$39:$F$782,СВЦЭМ!$A$39:$A$782,$A236,СВЦЭМ!$B$39:$B$782,D$226)+'СЕТ СН'!$F$15</f>
        <v>264.18548834000001</v>
      </c>
      <c r="E236" s="36">
        <f>SUMIFS(СВЦЭМ!$F$39:$F$782,СВЦЭМ!$A$39:$A$782,$A236,СВЦЭМ!$B$39:$B$782,E$226)+'СЕТ СН'!$F$15</f>
        <v>268.46542799000002</v>
      </c>
      <c r="F236" s="36">
        <f>SUMIFS(СВЦЭМ!$F$39:$F$782,СВЦЭМ!$A$39:$A$782,$A236,СВЦЭМ!$B$39:$B$782,F$226)+'СЕТ СН'!$F$15</f>
        <v>268.33449230999997</v>
      </c>
      <c r="G236" s="36">
        <f>SUMIFS(СВЦЭМ!$F$39:$F$782,СВЦЭМ!$A$39:$A$782,$A236,СВЦЭМ!$B$39:$B$782,G$226)+'СЕТ СН'!$F$15</f>
        <v>268.67725051999997</v>
      </c>
      <c r="H236" s="36">
        <f>SUMIFS(СВЦЭМ!$F$39:$F$782,СВЦЭМ!$A$39:$A$782,$A236,СВЦЭМ!$B$39:$B$782,H$226)+'СЕТ СН'!$F$15</f>
        <v>263.08142801000002</v>
      </c>
      <c r="I236" s="36">
        <f>SUMIFS(СВЦЭМ!$F$39:$F$782,СВЦЭМ!$A$39:$A$782,$A236,СВЦЭМ!$B$39:$B$782,I$226)+'СЕТ СН'!$F$15</f>
        <v>256.53894796999998</v>
      </c>
      <c r="J236" s="36">
        <f>SUMIFS(СВЦЭМ!$F$39:$F$782,СВЦЭМ!$A$39:$A$782,$A236,СВЦЭМ!$B$39:$B$782,J$226)+'СЕТ СН'!$F$15</f>
        <v>244.80019551000001</v>
      </c>
      <c r="K236" s="36">
        <f>SUMIFS(СВЦЭМ!$F$39:$F$782,СВЦЭМ!$A$39:$A$782,$A236,СВЦЭМ!$B$39:$B$782,K$226)+'СЕТ СН'!$F$15</f>
        <v>235.80513712000001</v>
      </c>
      <c r="L236" s="36">
        <f>SUMIFS(СВЦЭМ!$F$39:$F$782,СВЦЭМ!$A$39:$A$782,$A236,СВЦЭМ!$B$39:$B$782,L$226)+'СЕТ СН'!$F$15</f>
        <v>229.24279371</v>
      </c>
      <c r="M236" s="36">
        <f>SUMIFS(СВЦЭМ!$F$39:$F$782,СВЦЭМ!$A$39:$A$782,$A236,СВЦЭМ!$B$39:$B$782,M$226)+'СЕТ СН'!$F$15</f>
        <v>229.42114656999999</v>
      </c>
      <c r="N236" s="36">
        <f>SUMIFS(СВЦЭМ!$F$39:$F$782,СВЦЭМ!$A$39:$A$782,$A236,СВЦЭМ!$B$39:$B$782,N$226)+'СЕТ СН'!$F$15</f>
        <v>231.56033078999999</v>
      </c>
      <c r="O236" s="36">
        <f>SUMIFS(СВЦЭМ!$F$39:$F$782,СВЦЭМ!$A$39:$A$782,$A236,СВЦЭМ!$B$39:$B$782,O$226)+'СЕТ СН'!$F$15</f>
        <v>233.1535116</v>
      </c>
      <c r="P236" s="36">
        <f>SUMIFS(СВЦЭМ!$F$39:$F$782,СВЦЭМ!$A$39:$A$782,$A236,СВЦЭМ!$B$39:$B$782,P$226)+'СЕТ СН'!$F$15</f>
        <v>234.15435751000001</v>
      </c>
      <c r="Q236" s="36">
        <f>SUMIFS(СВЦЭМ!$F$39:$F$782,СВЦЭМ!$A$39:$A$782,$A236,СВЦЭМ!$B$39:$B$782,Q$226)+'СЕТ СН'!$F$15</f>
        <v>238.72253222000001</v>
      </c>
      <c r="R236" s="36">
        <f>SUMIFS(СВЦЭМ!$F$39:$F$782,СВЦЭМ!$A$39:$A$782,$A236,СВЦЭМ!$B$39:$B$782,R$226)+'СЕТ СН'!$F$15</f>
        <v>240.98947357</v>
      </c>
      <c r="S236" s="36">
        <f>SUMIFS(СВЦЭМ!$F$39:$F$782,СВЦЭМ!$A$39:$A$782,$A236,СВЦЭМ!$B$39:$B$782,S$226)+'СЕТ СН'!$F$15</f>
        <v>240.32999052</v>
      </c>
      <c r="T236" s="36">
        <f>SUMIFS(СВЦЭМ!$F$39:$F$782,СВЦЭМ!$A$39:$A$782,$A236,СВЦЭМ!$B$39:$B$782,T$226)+'СЕТ СН'!$F$15</f>
        <v>235.65276333</v>
      </c>
      <c r="U236" s="36">
        <f>SUMIFS(СВЦЭМ!$F$39:$F$782,СВЦЭМ!$A$39:$A$782,$A236,СВЦЭМ!$B$39:$B$782,U$226)+'СЕТ СН'!$F$15</f>
        <v>232.75375500999999</v>
      </c>
      <c r="V236" s="36">
        <f>SUMIFS(СВЦЭМ!$F$39:$F$782,СВЦЭМ!$A$39:$A$782,$A236,СВЦЭМ!$B$39:$B$782,V$226)+'СЕТ СН'!$F$15</f>
        <v>227.36531126</v>
      </c>
      <c r="W236" s="36">
        <f>SUMIFS(СВЦЭМ!$F$39:$F$782,СВЦЭМ!$A$39:$A$782,$A236,СВЦЭМ!$B$39:$B$782,W$226)+'СЕТ СН'!$F$15</f>
        <v>226.36592578</v>
      </c>
      <c r="X236" s="36">
        <f>SUMIFS(СВЦЭМ!$F$39:$F$782,СВЦЭМ!$A$39:$A$782,$A236,СВЦЭМ!$B$39:$B$782,X$226)+'СЕТ СН'!$F$15</f>
        <v>231.66313557999999</v>
      </c>
      <c r="Y236" s="36">
        <f>SUMIFS(СВЦЭМ!$F$39:$F$782,СВЦЭМ!$A$39:$A$782,$A236,СВЦЭМ!$B$39:$B$782,Y$226)+'СЕТ СН'!$F$15</f>
        <v>239.60634074000001</v>
      </c>
    </row>
    <row r="237" spans="1:27" ht="15.75" x14ac:dyDescent="0.2">
      <c r="A237" s="35">
        <f t="shared" si="6"/>
        <v>45423</v>
      </c>
      <c r="B237" s="36">
        <f>SUMIFS(СВЦЭМ!$F$39:$F$782,СВЦЭМ!$A$39:$A$782,$A237,СВЦЭМ!$B$39:$B$782,B$226)+'СЕТ СН'!$F$15</f>
        <v>246.54450967</v>
      </c>
      <c r="C237" s="36">
        <f>SUMIFS(СВЦЭМ!$F$39:$F$782,СВЦЭМ!$A$39:$A$782,$A237,СВЦЭМ!$B$39:$B$782,C$226)+'СЕТ СН'!$F$15</f>
        <v>261.21663508</v>
      </c>
      <c r="D237" s="36">
        <f>SUMIFS(СВЦЭМ!$F$39:$F$782,СВЦЭМ!$A$39:$A$782,$A237,СВЦЭМ!$B$39:$B$782,D$226)+'СЕТ СН'!$F$15</f>
        <v>265.28242270999999</v>
      </c>
      <c r="E237" s="36">
        <f>SUMIFS(СВЦЭМ!$F$39:$F$782,СВЦЭМ!$A$39:$A$782,$A237,СВЦЭМ!$B$39:$B$782,E$226)+'СЕТ СН'!$F$15</f>
        <v>267.48860751000001</v>
      </c>
      <c r="F237" s="36">
        <f>SUMIFS(СВЦЭМ!$F$39:$F$782,СВЦЭМ!$A$39:$A$782,$A237,СВЦЭМ!$B$39:$B$782,F$226)+'СЕТ СН'!$F$15</f>
        <v>269.65822508000002</v>
      </c>
      <c r="G237" s="36">
        <f>SUMIFS(СВЦЭМ!$F$39:$F$782,СВЦЭМ!$A$39:$A$782,$A237,СВЦЭМ!$B$39:$B$782,G$226)+'СЕТ СН'!$F$15</f>
        <v>267.67950439999998</v>
      </c>
      <c r="H237" s="36">
        <f>SUMIFS(СВЦЭМ!$F$39:$F$782,СВЦЭМ!$A$39:$A$782,$A237,СВЦЭМ!$B$39:$B$782,H$226)+'СЕТ СН'!$F$15</f>
        <v>262.49457075999999</v>
      </c>
      <c r="I237" s="36">
        <f>SUMIFS(СВЦЭМ!$F$39:$F$782,СВЦЭМ!$A$39:$A$782,$A237,СВЦЭМ!$B$39:$B$782,I$226)+'СЕТ СН'!$F$15</f>
        <v>257.67423711999999</v>
      </c>
      <c r="J237" s="36">
        <f>SUMIFS(СВЦЭМ!$F$39:$F$782,СВЦЭМ!$A$39:$A$782,$A237,СВЦЭМ!$B$39:$B$782,J$226)+'СЕТ СН'!$F$15</f>
        <v>245.79146818999999</v>
      </c>
      <c r="K237" s="36">
        <f>SUMIFS(СВЦЭМ!$F$39:$F$782,СВЦЭМ!$A$39:$A$782,$A237,СВЦЭМ!$B$39:$B$782,K$226)+'СЕТ СН'!$F$15</f>
        <v>239.87139092000001</v>
      </c>
      <c r="L237" s="36">
        <f>SUMIFS(СВЦЭМ!$F$39:$F$782,СВЦЭМ!$A$39:$A$782,$A237,СВЦЭМ!$B$39:$B$782,L$226)+'СЕТ СН'!$F$15</f>
        <v>234.90740585</v>
      </c>
      <c r="M237" s="36">
        <f>SUMIFS(СВЦЭМ!$F$39:$F$782,СВЦЭМ!$A$39:$A$782,$A237,СВЦЭМ!$B$39:$B$782,M$226)+'СЕТ СН'!$F$15</f>
        <v>235.31611268</v>
      </c>
      <c r="N237" s="36">
        <f>SUMIFS(СВЦЭМ!$F$39:$F$782,СВЦЭМ!$A$39:$A$782,$A237,СВЦЭМ!$B$39:$B$782,N$226)+'СЕТ СН'!$F$15</f>
        <v>237.1953729</v>
      </c>
      <c r="O237" s="36">
        <f>SUMIFS(СВЦЭМ!$F$39:$F$782,СВЦЭМ!$A$39:$A$782,$A237,СВЦЭМ!$B$39:$B$782,O$226)+'СЕТ СН'!$F$15</f>
        <v>239.98632406999999</v>
      </c>
      <c r="P237" s="36">
        <f>SUMIFS(СВЦЭМ!$F$39:$F$782,СВЦЭМ!$A$39:$A$782,$A237,СВЦЭМ!$B$39:$B$782,P$226)+'СЕТ СН'!$F$15</f>
        <v>242.33224874999999</v>
      </c>
      <c r="Q237" s="36">
        <f>SUMIFS(СВЦЭМ!$F$39:$F$782,СВЦЭМ!$A$39:$A$782,$A237,СВЦЭМ!$B$39:$B$782,Q$226)+'СЕТ СН'!$F$15</f>
        <v>244.56183206</v>
      </c>
      <c r="R237" s="36">
        <f>SUMIFS(СВЦЭМ!$F$39:$F$782,СВЦЭМ!$A$39:$A$782,$A237,СВЦЭМ!$B$39:$B$782,R$226)+'СЕТ СН'!$F$15</f>
        <v>245.37040658999999</v>
      </c>
      <c r="S237" s="36">
        <f>SUMIFS(СВЦЭМ!$F$39:$F$782,СВЦЭМ!$A$39:$A$782,$A237,СВЦЭМ!$B$39:$B$782,S$226)+'СЕТ СН'!$F$15</f>
        <v>243.74240695</v>
      </c>
      <c r="T237" s="36">
        <f>SUMIFS(СВЦЭМ!$F$39:$F$782,СВЦЭМ!$A$39:$A$782,$A237,СВЦЭМ!$B$39:$B$782,T$226)+'СЕТ СН'!$F$15</f>
        <v>241.6625755</v>
      </c>
      <c r="U237" s="36">
        <f>SUMIFS(СВЦЭМ!$F$39:$F$782,СВЦЭМ!$A$39:$A$782,$A237,СВЦЭМ!$B$39:$B$782,U$226)+'СЕТ СН'!$F$15</f>
        <v>240.20278958</v>
      </c>
      <c r="V237" s="36">
        <f>SUMIFS(СВЦЭМ!$F$39:$F$782,СВЦЭМ!$A$39:$A$782,$A237,СВЦЭМ!$B$39:$B$782,V$226)+'СЕТ СН'!$F$15</f>
        <v>235.13030234999999</v>
      </c>
      <c r="W237" s="36">
        <f>SUMIFS(СВЦЭМ!$F$39:$F$782,СВЦЭМ!$A$39:$A$782,$A237,СВЦЭМ!$B$39:$B$782,W$226)+'СЕТ СН'!$F$15</f>
        <v>232.67320107</v>
      </c>
      <c r="X237" s="36">
        <f>SUMIFS(СВЦЭМ!$F$39:$F$782,СВЦЭМ!$A$39:$A$782,$A237,СВЦЭМ!$B$39:$B$782,X$226)+'СЕТ СН'!$F$15</f>
        <v>236.63053477</v>
      </c>
      <c r="Y237" s="36">
        <f>SUMIFS(СВЦЭМ!$F$39:$F$782,СВЦЭМ!$A$39:$A$782,$A237,СВЦЭМ!$B$39:$B$782,Y$226)+'СЕТ СН'!$F$15</f>
        <v>244.96474671999999</v>
      </c>
    </row>
    <row r="238" spans="1:27" ht="15.75" x14ac:dyDescent="0.2">
      <c r="A238" s="35">
        <f t="shared" si="6"/>
        <v>45424</v>
      </c>
      <c r="B238" s="36">
        <f>SUMIFS(СВЦЭМ!$F$39:$F$782,СВЦЭМ!$A$39:$A$782,$A238,СВЦЭМ!$B$39:$B$782,B$226)+'СЕТ СН'!$F$15</f>
        <v>257.42723889000001</v>
      </c>
      <c r="C238" s="36">
        <f>SUMIFS(СВЦЭМ!$F$39:$F$782,СВЦЭМ!$A$39:$A$782,$A238,СВЦЭМ!$B$39:$B$782,C$226)+'СЕТ СН'!$F$15</f>
        <v>264.10518895000001</v>
      </c>
      <c r="D238" s="36">
        <f>SUMIFS(СВЦЭМ!$F$39:$F$782,СВЦЭМ!$A$39:$A$782,$A238,СВЦЭМ!$B$39:$B$782,D$226)+'СЕТ СН'!$F$15</f>
        <v>268.38881170000002</v>
      </c>
      <c r="E238" s="36">
        <f>SUMIFS(СВЦЭМ!$F$39:$F$782,СВЦЭМ!$A$39:$A$782,$A238,СВЦЭМ!$B$39:$B$782,E$226)+'СЕТ СН'!$F$15</f>
        <v>271.87824257</v>
      </c>
      <c r="F238" s="36">
        <f>SUMIFS(СВЦЭМ!$F$39:$F$782,СВЦЭМ!$A$39:$A$782,$A238,СВЦЭМ!$B$39:$B$782,F$226)+'СЕТ СН'!$F$15</f>
        <v>273.76574004999998</v>
      </c>
      <c r="G238" s="36">
        <f>SUMIFS(СВЦЭМ!$F$39:$F$782,СВЦЭМ!$A$39:$A$782,$A238,СВЦЭМ!$B$39:$B$782,G$226)+'СЕТ СН'!$F$15</f>
        <v>270.90539625999997</v>
      </c>
      <c r="H238" s="36">
        <f>SUMIFS(СВЦЭМ!$F$39:$F$782,СВЦЭМ!$A$39:$A$782,$A238,СВЦЭМ!$B$39:$B$782,H$226)+'СЕТ СН'!$F$15</f>
        <v>267.34616129</v>
      </c>
      <c r="I238" s="36">
        <f>SUMIFS(СВЦЭМ!$F$39:$F$782,СВЦЭМ!$A$39:$A$782,$A238,СВЦЭМ!$B$39:$B$782,I$226)+'СЕТ СН'!$F$15</f>
        <v>262.27494435</v>
      </c>
      <c r="J238" s="36">
        <f>SUMIFS(СВЦЭМ!$F$39:$F$782,СВЦЭМ!$A$39:$A$782,$A238,СВЦЭМ!$B$39:$B$782,J$226)+'СЕТ СН'!$F$15</f>
        <v>249.65690875000001</v>
      </c>
      <c r="K238" s="36">
        <f>SUMIFS(СВЦЭМ!$F$39:$F$782,СВЦЭМ!$A$39:$A$782,$A238,СВЦЭМ!$B$39:$B$782,K$226)+'СЕТ СН'!$F$15</f>
        <v>237.80700299</v>
      </c>
      <c r="L238" s="36">
        <f>SUMIFS(СВЦЭМ!$F$39:$F$782,СВЦЭМ!$A$39:$A$782,$A238,СВЦЭМ!$B$39:$B$782,L$226)+'СЕТ СН'!$F$15</f>
        <v>234.84668452</v>
      </c>
      <c r="M238" s="36">
        <f>SUMIFS(СВЦЭМ!$F$39:$F$782,СВЦЭМ!$A$39:$A$782,$A238,СВЦЭМ!$B$39:$B$782,M$226)+'СЕТ СН'!$F$15</f>
        <v>234.04228412000001</v>
      </c>
      <c r="N238" s="36">
        <f>SUMIFS(СВЦЭМ!$F$39:$F$782,СВЦЭМ!$A$39:$A$782,$A238,СВЦЭМ!$B$39:$B$782,N$226)+'СЕТ СН'!$F$15</f>
        <v>236.06758578</v>
      </c>
      <c r="O238" s="36">
        <f>SUMIFS(СВЦЭМ!$F$39:$F$782,СВЦЭМ!$A$39:$A$782,$A238,СВЦЭМ!$B$39:$B$782,O$226)+'СЕТ СН'!$F$15</f>
        <v>240.19361465</v>
      </c>
      <c r="P238" s="36">
        <f>SUMIFS(СВЦЭМ!$F$39:$F$782,СВЦЭМ!$A$39:$A$782,$A238,СВЦЭМ!$B$39:$B$782,P$226)+'СЕТ СН'!$F$15</f>
        <v>242.33874900000001</v>
      </c>
      <c r="Q238" s="36">
        <f>SUMIFS(СВЦЭМ!$F$39:$F$782,СВЦЭМ!$A$39:$A$782,$A238,СВЦЭМ!$B$39:$B$782,Q$226)+'СЕТ СН'!$F$15</f>
        <v>245.78425546</v>
      </c>
      <c r="R238" s="36">
        <f>SUMIFS(СВЦЭМ!$F$39:$F$782,СВЦЭМ!$A$39:$A$782,$A238,СВЦЭМ!$B$39:$B$782,R$226)+'СЕТ СН'!$F$15</f>
        <v>248.08989363000001</v>
      </c>
      <c r="S238" s="36">
        <f>SUMIFS(СВЦЭМ!$F$39:$F$782,СВЦЭМ!$A$39:$A$782,$A238,СВЦЭМ!$B$39:$B$782,S$226)+'СЕТ СН'!$F$15</f>
        <v>246.10884071000001</v>
      </c>
      <c r="T238" s="36">
        <f>SUMIFS(СВЦЭМ!$F$39:$F$782,СВЦЭМ!$A$39:$A$782,$A238,СВЦЭМ!$B$39:$B$782,T$226)+'СЕТ СН'!$F$15</f>
        <v>239.97150877999999</v>
      </c>
      <c r="U238" s="36">
        <f>SUMIFS(СВЦЭМ!$F$39:$F$782,СВЦЭМ!$A$39:$A$782,$A238,СВЦЭМ!$B$39:$B$782,U$226)+'СЕТ СН'!$F$15</f>
        <v>230.28221156000001</v>
      </c>
      <c r="V238" s="36">
        <f>SUMIFS(СВЦЭМ!$F$39:$F$782,СВЦЭМ!$A$39:$A$782,$A238,СВЦЭМ!$B$39:$B$782,V$226)+'СЕТ СН'!$F$15</f>
        <v>224.40203701999999</v>
      </c>
      <c r="W238" s="36">
        <f>SUMIFS(СВЦЭМ!$F$39:$F$782,СВЦЭМ!$A$39:$A$782,$A238,СВЦЭМ!$B$39:$B$782,W$226)+'СЕТ СН'!$F$15</f>
        <v>220.58329420000001</v>
      </c>
      <c r="X238" s="36">
        <f>SUMIFS(СВЦЭМ!$F$39:$F$782,СВЦЭМ!$A$39:$A$782,$A238,СВЦЭМ!$B$39:$B$782,X$226)+'СЕТ СН'!$F$15</f>
        <v>226.81919134</v>
      </c>
      <c r="Y238" s="36">
        <f>SUMIFS(СВЦЭМ!$F$39:$F$782,СВЦЭМ!$A$39:$A$782,$A238,СВЦЭМ!$B$39:$B$782,Y$226)+'СЕТ СН'!$F$15</f>
        <v>233.87075788000001</v>
      </c>
    </row>
    <row r="239" spans="1:27" ht="15.75" x14ac:dyDescent="0.2">
      <c r="A239" s="35">
        <f t="shared" si="6"/>
        <v>45425</v>
      </c>
      <c r="B239" s="36">
        <f>SUMIFS(СВЦЭМ!$F$39:$F$782,СВЦЭМ!$A$39:$A$782,$A239,СВЦЭМ!$B$39:$B$782,B$226)+'СЕТ СН'!$F$15</f>
        <v>241.7649941</v>
      </c>
      <c r="C239" s="36">
        <f>SUMIFS(СВЦЭМ!$F$39:$F$782,СВЦЭМ!$A$39:$A$782,$A239,СВЦЭМ!$B$39:$B$782,C$226)+'СЕТ СН'!$F$15</f>
        <v>252.96334730999999</v>
      </c>
      <c r="D239" s="36">
        <f>SUMIFS(СВЦЭМ!$F$39:$F$782,СВЦЭМ!$A$39:$A$782,$A239,СВЦЭМ!$B$39:$B$782,D$226)+'СЕТ СН'!$F$15</f>
        <v>260.84399073999998</v>
      </c>
      <c r="E239" s="36">
        <f>SUMIFS(СВЦЭМ!$F$39:$F$782,СВЦЭМ!$A$39:$A$782,$A239,СВЦЭМ!$B$39:$B$782,E$226)+'СЕТ СН'!$F$15</f>
        <v>270.61337827</v>
      </c>
      <c r="F239" s="36">
        <f>SUMIFS(СВЦЭМ!$F$39:$F$782,СВЦЭМ!$A$39:$A$782,$A239,СВЦЭМ!$B$39:$B$782,F$226)+'СЕТ СН'!$F$15</f>
        <v>272.15352953000001</v>
      </c>
      <c r="G239" s="36">
        <f>SUMIFS(СВЦЭМ!$F$39:$F$782,СВЦЭМ!$A$39:$A$782,$A239,СВЦЭМ!$B$39:$B$782,G$226)+'СЕТ СН'!$F$15</f>
        <v>268.31348111</v>
      </c>
      <c r="H239" s="36">
        <f>SUMIFS(СВЦЭМ!$F$39:$F$782,СВЦЭМ!$A$39:$A$782,$A239,СВЦЭМ!$B$39:$B$782,H$226)+'СЕТ СН'!$F$15</f>
        <v>260.86134546</v>
      </c>
      <c r="I239" s="36">
        <f>SUMIFS(СВЦЭМ!$F$39:$F$782,СВЦЭМ!$A$39:$A$782,$A239,СВЦЭМ!$B$39:$B$782,I$226)+'СЕТ СН'!$F$15</f>
        <v>247.02387948000001</v>
      </c>
      <c r="J239" s="36">
        <f>SUMIFS(СВЦЭМ!$F$39:$F$782,СВЦЭМ!$A$39:$A$782,$A239,СВЦЭМ!$B$39:$B$782,J$226)+'СЕТ СН'!$F$15</f>
        <v>242.47786065</v>
      </c>
      <c r="K239" s="36">
        <f>SUMIFS(СВЦЭМ!$F$39:$F$782,СВЦЭМ!$A$39:$A$782,$A239,СВЦЭМ!$B$39:$B$782,K$226)+'СЕТ СН'!$F$15</f>
        <v>239.40424476999999</v>
      </c>
      <c r="L239" s="36">
        <f>SUMIFS(СВЦЭМ!$F$39:$F$782,СВЦЭМ!$A$39:$A$782,$A239,СВЦЭМ!$B$39:$B$782,L$226)+'СЕТ СН'!$F$15</f>
        <v>234.96654341000001</v>
      </c>
      <c r="M239" s="36">
        <f>SUMIFS(СВЦЭМ!$F$39:$F$782,СВЦЭМ!$A$39:$A$782,$A239,СВЦЭМ!$B$39:$B$782,M$226)+'СЕТ СН'!$F$15</f>
        <v>237.51885446</v>
      </c>
      <c r="N239" s="36">
        <f>SUMIFS(СВЦЭМ!$F$39:$F$782,СВЦЭМ!$A$39:$A$782,$A239,СВЦЭМ!$B$39:$B$782,N$226)+'СЕТ СН'!$F$15</f>
        <v>241.56627227999999</v>
      </c>
      <c r="O239" s="36">
        <f>SUMIFS(СВЦЭМ!$F$39:$F$782,СВЦЭМ!$A$39:$A$782,$A239,СВЦЭМ!$B$39:$B$782,O$226)+'СЕТ СН'!$F$15</f>
        <v>242.44110140999999</v>
      </c>
      <c r="P239" s="36">
        <f>SUMIFS(СВЦЭМ!$F$39:$F$782,СВЦЭМ!$A$39:$A$782,$A239,СВЦЭМ!$B$39:$B$782,P$226)+'СЕТ СН'!$F$15</f>
        <v>243.1672293</v>
      </c>
      <c r="Q239" s="36">
        <f>SUMIFS(СВЦЭМ!$F$39:$F$782,СВЦЭМ!$A$39:$A$782,$A239,СВЦЭМ!$B$39:$B$782,Q$226)+'СЕТ СН'!$F$15</f>
        <v>247.26172356999999</v>
      </c>
      <c r="R239" s="36">
        <f>SUMIFS(СВЦЭМ!$F$39:$F$782,СВЦЭМ!$A$39:$A$782,$A239,СВЦЭМ!$B$39:$B$782,R$226)+'СЕТ СН'!$F$15</f>
        <v>249.22137248999999</v>
      </c>
      <c r="S239" s="36">
        <f>SUMIFS(СВЦЭМ!$F$39:$F$782,СВЦЭМ!$A$39:$A$782,$A239,СВЦЭМ!$B$39:$B$782,S$226)+'СЕТ СН'!$F$15</f>
        <v>247.89979220999999</v>
      </c>
      <c r="T239" s="36">
        <f>SUMIFS(СВЦЭМ!$F$39:$F$782,СВЦЭМ!$A$39:$A$782,$A239,СВЦЭМ!$B$39:$B$782,T$226)+'СЕТ СН'!$F$15</f>
        <v>242.79099124999999</v>
      </c>
      <c r="U239" s="36">
        <f>SUMIFS(СВЦЭМ!$F$39:$F$782,СВЦЭМ!$A$39:$A$782,$A239,СВЦЭМ!$B$39:$B$782,U$226)+'СЕТ СН'!$F$15</f>
        <v>241.61633549999999</v>
      </c>
      <c r="V239" s="36">
        <f>SUMIFS(СВЦЭМ!$F$39:$F$782,СВЦЭМ!$A$39:$A$782,$A239,СВЦЭМ!$B$39:$B$782,V$226)+'СЕТ СН'!$F$15</f>
        <v>236.24344013999999</v>
      </c>
      <c r="W239" s="36">
        <f>SUMIFS(СВЦЭМ!$F$39:$F$782,СВЦЭМ!$A$39:$A$782,$A239,СВЦЭМ!$B$39:$B$782,W$226)+'СЕТ СН'!$F$15</f>
        <v>233.02898646</v>
      </c>
      <c r="X239" s="36">
        <f>SUMIFS(СВЦЭМ!$F$39:$F$782,СВЦЭМ!$A$39:$A$782,$A239,СВЦЭМ!$B$39:$B$782,X$226)+'СЕТ СН'!$F$15</f>
        <v>238.67454832000001</v>
      </c>
      <c r="Y239" s="36">
        <f>SUMIFS(СВЦЭМ!$F$39:$F$782,СВЦЭМ!$A$39:$A$782,$A239,СВЦЭМ!$B$39:$B$782,Y$226)+'СЕТ СН'!$F$15</f>
        <v>242.88546259</v>
      </c>
    </row>
    <row r="240" spans="1:27" ht="15.75" x14ac:dyDescent="0.2">
      <c r="A240" s="35">
        <f t="shared" si="6"/>
        <v>45426</v>
      </c>
      <c r="B240" s="36">
        <f>SUMIFS(СВЦЭМ!$F$39:$F$782,СВЦЭМ!$A$39:$A$782,$A240,СВЦЭМ!$B$39:$B$782,B$226)+'СЕТ СН'!$F$15</f>
        <v>257.66620797000002</v>
      </c>
      <c r="C240" s="36">
        <f>SUMIFS(СВЦЭМ!$F$39:$F$782,СВЦЭМ!$A$39:$A$782,$A240,СВЦЭМ!$B$39:$B$782,C$226)+'СЕТ СН'!$F$15</f>
        <v>265.4912357</v>
      </c>
      <c r="D240" s="36">
        <f>SUMIFS(СВЦЭМ!$F$39:$F$782,СВЦЭМ!$A$39:$A$782,$A240,СВЦЭМ!$B$39:$B$782,D$226)+'СЕТ СН'!$F$15</f>
        <v>265.94230291000002</v>
      </c>
      <c r="E240" s="36">
        <f>SUMIFS(СВЦЭМ!$F$39:$F$782,СВЦЭМ!$A$39:$A$782,$A240,СВЦЭМ!$B$39:$B$782,E$226)+'СЕТ СН'!$F$15</f>
        <v>273.36858892999999</v>
      </c>
      <c r="F240" s="36">
        <f>SUMIFS(СВЦЭМ!$F$39:$F$782,СВЦЭМ!$A$39:$A$782,$A240,СВЦЭМ!$B$39:$B$782,F$226)+'СЕТ СН'!$F$15</f>
        <v>273.96633858000001</v>
      </c>
      <c r="G240" s="36">
        <f>SUMIFS(СВЦЭМ!$F$39:$F$782,СВЦЭМ!$A$39:$A$782,$A240,СВЦЭМ!$B$39:$B$782,G$226)+'СЕТ СН'!$F$15</f>
        <v>269.08545083000001</v>
      </c>
      <c r="H240" s="36">
        <f>SUMIFS(СВЦЭМ!$F$39:$F$782,СВЦЭМ!$A$39:$A$782,$A240,СВЦЭМ!$B$39:$B$782,H$226)+'СЕТ СН'!$F$15</f>
        <v>263.04404521999999</v>
      </c>
      <c r="I240" s="36">
        <f>SUMIFS(СВЦЭМ!$F$39:$F$782,СВЦЭМ!$A$39:$A$782,$A240,СВЦЭМ!$B$39:$B$782,I$226)+'СЕТ СН'!$F$15</f>
        <v>253.24399101</v>
      </c>
      <c r="J240" s="36">
        <f>SUMIFS(СВЦЭМ!$F$39:$F$782,СВЦЭМ!$A$39:$A$782,$A240,СВЦЭМ!$B$39:$B$782,J$226)+'СЕТ СН'!$F$15</f>
        <v>242.7960339</v>
      </c>
      <c r="K240" s="36">
        <f>SUMIFS(СВЦЭМ!$F$39:$F$782,СВЦЭМ!$A$39:$A$782,$A240,СВЦЭМ!$B$39:$B$782,K$226)+'СЕТ СН'!$F$15</f>
        <v>241.13935925000001</v>
      </c>
      <c r="L240" s="36">
        <f>SUMIFS(СВЦЭМ!$F$39:$F$782,СВЦЭМ!$A$39:$A$782,$A240,СВЦЭМ!$B$39:$B$782,L$226)+'СЕТ СН'!$F$15</f>
        <v>240.54075227999999</v>
      </c>
      <c r="M240" s="36">
        <f>SUMIFS(СВЦЭМ!$F$39:$F$782,СВЦЭМ!$A$39:$A$782,$A240,СВЦЭМ!$B$39:$B$782,M$226)+'СЕТ СН'!$F$15</f>
        <v>241.91026360999999</v>
      </c>
      <c r="N240" s="36">
        <f>SUMIFS(СВЦЭМ!$F$39:$F$782,СВЦЭМ!$A$39:$A$782,$A240,СВЦЭМ!$B$39:$B$782,N$226)+'СЕТ СН'!$F$15</f>
        <v>243.02618125000001</v>
      </c>
      <c r="O240" s="36">
        <f>SUMIFS(СВЦЭМ!$F$39:$F$782,СВЦЭМ!$A$39:$A$782,$A240,СВЦЭМ!$B$39:$B$782,O$226)+'СЕТ СН'!$F$15</f>
        <v>244.09377513999999</v>
      </c>
      <c r="P240" s="36">
        <f>SUMIFS(СВЦЭМ!$F$39:$F$782,СВЦЭМ!$A$39:$A$782,$A240,СВЦЭМ!$B$39:$B$782,P$226)+'СЕТ СН'!$F$15</f>
        <v>244.21492946999999</v>
      </c>
      <c r="Q240" s="36">
        <f>SUMIFS(СВЦЭМ!$F$39:$F$782,СВЦЭМ!$A$39:$A$782,$A240,СВЦЭМ!$B$39:$B$782,Q$226)+'СЕТ СН'!$F$15</f>
        <v>247.93165753</v>
      </c>
      <c r="R240" s="36">
        <f>SUMIFS(СВЦЭМ!$F$39:$F$782,СВЦЭМ!$A$39:$A$782,$A240,СВЦЭМ!$B$39:$B$782,R$226)+'СЕТ СН'!$F$15</f>
        <v>250.48446791000001</v>
      </c>
      <c r="S240" s="36">
        <f>SUMIFS(СВЦЭМ!$F$39:$F$782,СВЦЭМ!$A$39:$A$782,$A240,СВЦЭМ!$B$39:$B$782,S$226)+'СЕТ СН'!$F$15</f>
        <v>247.68665521</v>
      </c>
      <c r="T240" s="36">
        <f>SUMIFS(СВЦЭМ!$F$39:$F$782,СВЦЭМ!$A$39:$A$782,$A240,СВЦЭМ!$B$39:$B$782,T$226)+'СЕТ СН'!$F$15</f>
        <v>242.57491519000001</v>
      </c>
      <c r="U240" s="36">
        <f>SUMIFS(СВЦЭМ!$F$39:$F$782,СВЦЭМ!$A$39:$A$782,$A240,СВЦЭМ!$B$39:$B$782,U$226)+'СЕТ СН'!$F$15</f>
        <v>241.02903552999999</v>
      </c>
      <c r="V240" s="36">
        <f>SUMIFS(СВЦЭМ!$F$39:$F$782,СВЦЭМ!$A$39:$A$782,$A240,СВЦЭМ!$B$39:$B$782,V$226)+'СЕТ СН'!$F$15</f>
        <v>237.25338149000001</v>
      </c>
      <c r="W240" s="36">
        <f>SUMIFS(СВЦЭМ!$F$39:$F$782,СВЦЭМ!$A$39:$A$782,$A240,СВЦЭМ!$B$39:$B$782,W$226)+'СЕТ СН'!$F$15</f>
        <v>233.62160782999999</v>
      </c>
      <c r="X240" s="36">
        <f>SUMIFS(СВЦЭМ!$F$39:$F$782,СВЦЭМ!$A$39:$A$782,$A240,СВЦЭМ!$B$39:$B$782,X$226)+'СЕТ СН'!$F$15</f>
        <v>238.98229332</v>
      </c>
      <c r="Y240" s="36">
        <f>SUMIFS(СВЦЭМ!$F$39:$F$782,СВЦЭМ!$A$39:$A$782,$A240,СВЦЭМ!$B$39:$B$782,Y$226)+'СЕТ СН'!$F$15</f>
        <v>247.68711045000001</v>
      </c>
    </row>
    <row r="241" spans="1:25" ht="15.75" x14ac:dyDescent="0.2">
      <c r="A241" s="35">
        <f t="shared" si="6"/>
        <v>45427</v>
      </c>
      <c r="B241" s="36">
        <f>SUMIFS(СВЦЭМ!$F$39:$F$782,СВЦЭМ!$A$39:$A$782,$A241,СВЦЭМ!$B$39:$B$782,B$226)+'СЕТ СН'!$F$15</f>
        <v>255.02700866000001</v>
      </c>
      <c r="C241" s="36">
        <f>SUMIFS(СВЦЭМ!$F$39:$F$782,СВЦЭМ!$A$39:$A$782,$A241,СВЦЭМ!$B$39:$B$782,C$226)+'СЕТ СН'!$F$15</f>
        <v>265.96824742000001</v>
      </c>
      <c r="D241" s="36">
        <f>SUMIFS(СВЦЭМ!$F$39:$F$782,СВЦЭМ!$A$39:$A$782,$A241,СВЦЭМ!$B$39:$B$782,D$226)+'СЕТ СН'!$F$15</f>
        <v>267.86754755999999</v>
      </c>
      <c r="E241" s="36">
        <f>SUMIFS(СВЦЭМ!$F$39:$F$782,СВЦЭМ!$A$39:$A$782,$A241,СВЦЭМ!$B$39:$B$782,E$226)+'СЕТ СН'!$F$15</f>
        <v>275.84385415999998</v>
      </c>
      <c r="F241" s="36">
        <f>SUMIFS(СВЦЭМ!$F$39:$F$782,СВЦЭМ!$A$39:$A$782,$A241,СВЦЭМ!$B$39:$B$782,F$226)+'СЕТ СН'!$F$15</f>
        <v>277.01360437</v>
      </c>
      <c r="G241" s="36">
        <f>SUMIFS(СВЦЭМ!$F$39:$F$782,СВЦЭМ!$A$39:$A$782,$A241,СВЦЭМ!$B$39:$B$782,G$226)+'СЕТ СН'!$F$15</f>
        <v>271.10968106000001</v>
      </c>
      <c r="H241" s="36">
        <f>SUMIFS(СВЦЭМ!$F$39:$F$782,СВЦЭМ!$A$39:$A$782,$A241,СВЦЭМ!$B$39:$B$782,H$226)+'СЕТ СН'!$F$15</f>
        <v>262.95437565999998</v>
      </c>
      <c r="I241" s="36">
        <f>SUMIFS(СВЦЭМ!$F$39:$F$782,СВЦЭМ!$A$39:$A$782,$A241,СВЦЭМ!$B$39:$B$782,I$226)+'СЕТ СН'!$F$15</f>
        <v>252.03144938</v>
      </c>
      <c r="J241" s="36">
        <f>SUMIFS(СВЦЭМ!$F$39:$F$782,СВЦЭМ!$A$39:$A$782,$A241,СВЦЭМ!$B$39:$B$782,J$226)+'СЕТ СН'!$F$15</f>
        <v>245.99090175000001</v>
      </c>
      <c r="K241" s="36">
        <f>SUMIFS(СВЦЭМ!$F$39:$F$782,СВЦЭМ!$A$39:$A$782,$A241,СВЦЭМ!$B$39:$B$782,K$226)+'СЕТ СН'!$F$15</f>
        <v>241.40612139000001</v>
      </c>
      <c r="L241" s="36">
        <f>SUMIFS(СВЦЭМ!$F$39:$F$782,СВЦЭМ!$A$39:$A$782,$A241,СВЦЭМ!$B$39:$B$782,L$226)+'СЕТ СН'!$F$15</f>
        <v>236.66105331</v>
      </c>
      <c r="M241" s="36">
        <f>SUMIFS(СВЦЭМ!$F$39:$F$782,СВЦЭМ!$A$39:$A$782,$A241,СВЦЭМ!$B$39:$B$782,M$226)+'СЕТ СН'!$F$15</f>
        <v>241.04003961000001</v>
      </c>
      <c r="N241" s="36">
        <f>SUMIFS(СВЦЭМ!$F$39:$F$782,СВЦЭМ!$A$39:$A$782,$A241,СВЦЭМ!$B$39:$B$782,N$226)+'СЕТ СН'!$F$15</f>
        <v>243.04451186</v>
      </c>
      <c r="O241" s="36">
        <f>SUMIFS(СВЦЭМ!$F$39:$F$782,СВЦЭМ!$A$39:$A$782,$A241,СВЦЭМ!$B$39:$B$782,O$226)+'СЕТ СН'!$F$15</f>
        <v>245.17295554</v>
      </c>
      <c r="P241" s="36">
        <f>SUMIFS(СВЦЭМ!$F$39:$F$782,СВЦЭМ!$A$39:$A$782,$A241,СВЦЭМ!$B$39:$B$782,P$226)+'СЕТ СН'!$F$15</f>
        <v>246.94572674</v>
      </c>
      <c r="Q241" s="36">
        <f>SUMIFS(СВЦЭМ!$F$39:$F$782,СВЦЭМ!$A$39:$A$782,$A241,СВЦЭМ!$B$39:$B$782,Q$226)+'СЕТ СН'!$F$15</f>
        <v>251.56318569999999</v>
      </c>
      <c r="R241" s="36">
        <f>SUMIFS(СВЦЭМ!$F$39:$F$782,СВЦЭМ!$A$39:$A$782,$A241,СВЦЭМ!$B$39:$B$782,R$226)+'СЕТ СН'!$F$15</f>
        <v>252.63830379999999</v>
      </c>
      <c r="S241" s="36">
        <f>SUMIFS(СВЦЭМ!$F$39:$F$782,СВЦЭМ!$A$39:$A$782,$A241,СВЦЭМ!$B$39:$B$782,S$226)+'СЕТ СН'!$F$15</f>
        <v>249.31316061999999</v>
      </c>
      <c r="T241" s="36">
        <f>SUMIFS(СВЦЭМ!$F$39:$F$782,СВЦЭМ!$A$39:$A$782,$A241,СВЦЭМ!$B$39:$B$782,T$226)+'СЕТ СН'!$F$15</f>
        <v>244.82473691000001</v>
      </c>
      <c r="U241" s="36">
        <f>SUMIFS(СВЦЭМ!$F$39:$F$782,СВЦЭМ!$A$39:$A$782,$A241,СВЦЭМ!$B$39:$B$782,U$226)+'СЕТ СН'!$F$15</f>
        <v>242.91953894</v>
      </c>
      <c r="V241" s="36">
        <f>SUMIFS(СВЦЭМ!$F$39:$F$782,СВЦЭМ!$A$39:$A$782,$A241,СВЦЭМ!$B$39:$B$782,V$226)+'СЕТ СН'!$F$15</f>
        <v>236.90849607000001</v>
      </c>
      <c r="W241" s="36">
        <f>SUMIFS(СВЦЭМ!$F$39:$F$782,СВЦЭМ!$A$39:$A$782,$A241,СВЦЭМ!$B$39:$B$782,W$226)+'СЕТ СН'!$F$15</f>
        <v>230.24617846999999</v>
      </c>
      <c r="X241" s="36">
        <f>SUMIFS(СВЦЭМ!$F$39:$F$782,СВЦЭМ!$A$39:$A$782,$A241,СВЦЭМ!$B$39:$B$782,X$226)+'СЕТ СН'!$F$15</f>
        <v>235.96372086</v>
      </c>
      <c r="Y241" s="36">
        <f>SUMIFS(СВЦЭМ!$F$39:$F$782,СВЦЭМ!$A$39:$A$782,$A241,СВЦЭМ!$B$39:$B$782,Y$226)+'СЕТ СН'!$F$15</f>
        <v>243.76518587000001</v>
      </c>
    </row>
    <row r="242" spans="1:25" ht="15.75" x14ac:dyDescent="0.2">
      <c r="A242" s="35">
        <f t="shared" si="6"/>
        <v>45428</v>
      </c>
      <c r="B242" s="36">
        <f>SUMIFS(СВЦЭМ!$F$39:$F$782,СВЦЭМ!$A$39:$A$782,$A242,СВЦЭМ!$B$39:$B$782,B$226)+'СЕТ СН'!$F$15</f>
        <v>255.57801828999999</v>
      </c>
      <c r="C242" s="36">
        <f>SUMIFS(СВЦЭМ!$F$39:$F$782,СВЦЭМ!$A$39:$A$782,$A242,СВЦЭМ!$B$39:$B$782,C$226)+'СЕТ СН'!$F$15</f>
        <v>269.60008644999999</v>
      </c>
      <c r="D242" s="36">
        <f>SUMIFS(СВЦЭМ!$F$39:$F$782,СВЦЭМ!$A$39:$A$782,$A242,СВЦЭМ!$B$39:$B$782,D$226)+'СЕТ СН'!$F$15</f>
        <v>270.36456190000001</v>
      </c>
      <c r="E242" s="36">
        <f>SUMIFS(СВЦЭМ!$F$39:$F$782,СВЦЭМ!$A$39:$A$782,$A242,СВЦЭМ!$B$39:$B$782,E$226)+'СЕТ СН'!$F$15</f>
        <v>278.53224233999998</v>
      </c>
      <c r="F242" s="36">
        <f>SUMIFS(СВЦЭМ!$F$39:$F$782,СВЦЭМ!$A$39:$A$782,$A242,СВЦЭМ!$B$39:$B$782,F$226)+'СЕТ СН'!$F$15</f>
        <v>276.09558929999997</v>
      </c>
      <c r="G242" s="36">
        <f>SUMIFS(СВЦЭМ!$F$39:$F$782,СВЦЭМ!$A$39:$A$782,$A242,СВЦЭМ!$B$39:$B$782,G$226)+'СЕТ СН'!$F$15</f>
        <v>270.99328650000001</v>
      </c>
      <c r="H242" s="36">
        <f>SUMIFS(СВЦЭМ!$F$39:$F$782,СВЦЭМ!$A$39:$A$782,$A242,СВЦЭМ!$B$39:$B$782,H$226)+'СЕТ СН'!$F$15</f>
        <v>259.33384477999999</v>
      </c>
      <c r="I242" s="36">
        <f>SUMIFS(СВЦЭМ!$F$39:$F$782,СВЦЭМ!$A$39:$A$782,$A242,СВЦЭМ!$B$39:$B$782,I$226)+'СЕТ СН'!$F$15</f>
        <v>245.52391881</v>
      </c>
      <c r="J242" s="36">
        <f>SUMIFS(СВЦЭМ!$F$39:$F$782,СВЦЭМ!$A$39:$A$782,$A242,СВЦЭМ!$B$39:$B$782,J$226)+'СЕТ СН'!$F$15</f>
        <v>238.21856647999999</v>
      </c>
      <c r="K242" s="36">
        <f>SUMIFS(СВЦЭМ!$F$39:$F$782,СВЦЭМ!$A$39:$A$782,$A242,СВЦЭМ!$B$39:$B$782,K$226)+'СЕТ СН'!$F$15</f>
        <v>235.1068583</v>
      </c>
      <c r="L242" s="36">
        <f>SUMIFS(СВЦЭМ!$F$39:$F$782,СВЦЭМ!$A$39:$A$782,$A242,СВЦЭМ!$B$39:$B$782,L$226)+'СЕТ СН'!$F$15</f>
        <v>231.38358613</v>
      </c>
      <c r="M242" s="36">
        <f>SUMIFS(СВЦЭМ!$F$39:$F$782,СВЦЭМ!$A$39:$A$782,$A242,СВЦЭМ!$B$39:$B$782,M$226)+'СЕТ СН'!$F$15</f>
        <v>233.90441996000001</v>
      </c>
      <c r="N242" s="36">
        <f>SUMIFS(СВЦЭМ!$F$39:$F$782,СВЦЭМ!$A$39:$A$782,$A242,СВЦЭМ!$B$39:$B$782,N$226)+'СЕТ СН'!$F$15</f>
        <v>237.33695084999999</v>
      </c>
      <c r="O242" s="36">
        <f>SUMIFS(СВЦЭМ!$F$39:$F$782,СВЦЭМ!$A$39:$A$782,$A242,СВЦЭМ!$B$39:$B$782,O$226)+'СЕТ СН'!$F$15</f>
        <v>238.03167195</v>
      </c>
      <c r="P242" s="36">
        <f>SUMIFS(СВЦЭМ!$F$39:$F$782,СВЦЭМ!$A$39:$A$782,$A242,СВЦЭМ!$B$39:$B$782,P$226)+'СЕТ СН'!$F$15</f>
        <v>239.68390826999999</v>
      </c>
      <c r="Q242" s="36">
        <f>SUMIFS(СВЦЭМ!$F$39:$F$782,СВЦЭМ!$A$39:$A$782,$A242,СВЦЭМ!$B$39:$B$782,Q$226)+'СЕТ СН'!$F$15</f>
        <v>242.85762356999999</v>
      </c>
      <c r="R242" s="36">
        <f>SUMIFS(СВЦЭМ!$F$39:$F$782,СВЦЭМ!$A$39:$A$782,$A242,СВЦЭМ!$B$39:$B$782,R$226)+'СЕТ СН'!$F$15</f>
        <v>242.30475254999999</v>
      </c>
      <c r="S242" s="36">
        <f>SUMIFS(СВЦЭМ!$F$39:$F$782,СВЦЭМ!$A$39:$A$782,$A242,СВЦЭМ!$B$39:$B$782,S$226)+'СЕТ СН'!$F$15</f>
        <v>241.14712965999999</v>
      </c>
      <c r="T242" s="36">
        <f>SUMIFS(СВЦЭМ!$F$39:$F$782,СВЦЭМ!$A$39:$A$782,$A242,СВЦЭМ!$B$39:$B$782,T$226)+'СЕТ СН'!$F$15</f>
        <v>239.11940473999999</v>
      </c>
      <c r="U242" s="36">
        <f>SUMIFS(СВЦЭМ!$F$39:$F$782,СВЦЭМ!$A$39:$A$782,$A242,СВЦЭМ!$B$39:$B$782,U$226)+'СЕТ СН'!$F$15</f>
        <v>237.02109009</v>
      </c>
      <c r="V242" s="36">
        <f>SUMIFS(СВЦЭМ!$F$39:$F$782,СВЦЭМ!$A$39:$A$782,$A242,СВЦЭМ!$B$39:$B$782,V$226)+'СЕТ СН'!$F$15</f>
        <v>234.45789918</v>
      </c>
      <c r="W242" s="36">
        <f>SUMIFS(СВЦЭМ!$F$39:$F$782,СВЦЭМ!$A$39:$A$782,$A242,СВЦЭМ!$B$39:$B$782,W$226)+'СЕТ СН'!$F$15</f>
        <v>230.05182160999999</v>
      </c>
      <c r="X242" s="36">
        <f>SUMIFS(СВЦЭМ!$F$39:$F$782,СВЦЭМ!$A$39:$A$782,$A242,СВЦЭМ!$B$39:$B$782,X$226)+'СЕТ СН'!$F$15</f>
        <v>235.59805488999999</v>
      </c>
      <c r="Y242" s="36">
        <f>SUMIFS(СВЦЭМ!$F$39:$F$782,СВЦЭМ!$A$39:$A$782,$A242,СВЦЭМ!$B$39:$B$782,Y$226)+'СЕТ СН'!$F$15</f>
        <v>244.21953762999999</v>
      </c>
    </row>
    <row r="243" spans="1:25" ht="15.75" x14ac:dyDescent="0.2">
      <c r="A243" s="35">
        <f t="shared" si="6"/>
        <v>45429</v>
      </c>
      <c r="B243" s="36">
        <f>SUMIFS(СВЦЭМ!$F$39:$F$782,СВЦЭМ!$A$39:$A$782,$A243,СВЦЭМ!$B$39:$B$782,B$226)+'СЕТ СН'!$F$15</f>
        <v>241.91442316999999</v>
      </c>
      <c r="C243" s="36">
        <f>SUMIFS(СВЦЭМ!$F$39:$F$782,СВЦЭМ!$A$39:$A$782,$A243,СВЦЭМ!$B$39:$B$782,C$226)+'СЕТ СН'!$F$15</f>
        <v>245.87791014000001</v>
      </c>
      <c r="D243" s="36">
        <f>SUMIFS(СВЦЭМ!$F$39:$F$782,СВЦЭМ!$A$39:$A$782,$A243,СВЦЭМ!$B$39:$B$782,D$226)+'СЕТ СН'!$F$15</f>
        <v>246.79129259999999</v>
      </c>
      <c r="E243" s="36">
        <f>SUMIFS(СВЦЭМ!$F$39:$F$782,СВЦЭМ!$A$39:$A$782,$A243,СВЦЭМ!$B$39:$B$782,E$226)+'СЕТ СН'!$F$15</f>
        <v>258.73908038000002</v>
      </c>
      <c r="F243" s="36">
        <f>SUMIFS(СВЦЭМ!$F$39:$F$782,СВЦЭМ!$A$39:$A$782,$A243,СВЦЭМ!$B$39:$B$782,F$226)+'СЕТ СН'!$F$15</f>
        <v>261.71204992999998</v>
      </c>
      <c r="G243" s="36">
        <f>SUMIFS(СВЦЭМ!$F$39:$F$782,СВЦЭМ!$A$39:$A$782,$A243,СВЦЭМ!$B$39:$B$782,G$226)+'СЕТ СН'!$F$15</f>
        <v>256.97014901</v>
      </c>
      <c r="H243" s="36">
        <f>SUMIFS(СВЦЭМ!$F$39:$F$782,СВЦЭМ!$A$39:$A$782,$A243,СВЦЭМ!$B$39:$B$782,H$226)+'СЕТ СН'!$F$15</f>
        <v>254.01996076</v>
      </c>
      <c r="I243" s="36">
        <f>SUMIFS(СВЦЭМ!$F$39:$F$782,СВЦЭМ!$A$39:$A$782,$A243,СВЦЭМ!$B$39:$B$782,I$226)+'СЕТ СН'!$F$15</f>
        <v>255.82421518000001</v>
      </c>
      <c r="J243" s="36">
        <f>SUMIFS(СВЦЭМ!$F$39:$F$782,СВЦЭМ!$A$39:$A$782,$A243,СВЦЭМ!$B$39:$B$782,J$226)+'СЕТ СН'!$F$15</f>
        <v>247.12940943000001</v>
      </c>
      <c r="K243" s="36">
        <f>SUMIFS(СВЦЭМ!$F$39:$F$782,СВЦЭМ!$A$39:$A$782,$A243,СВЦЭМ!$B$39:$B$782,K$226)+'СЕТ СН'!$F$15</f>
        <v>245.28006614</v>
      </c>
      <c r="L243" s="36">
        <f>SUMIFS(СВЦЭМ!$F$39:$F$782,СВЦЭМ!$A$39:$A$782,$A243,СВЦЭМ!$B$39:$B$782,L$226)+'СЕТ СН'!$F$15</f>
        <v>242.93620973</v>
      </c>
      <c r="M243" s="36">
        <f>SUMIFS(СВЦЭМ!$F$39:$F$782,СВЦЭМ!$A$39:$A$782,$A243,СВЦЭМ!$B$39:$B$782,M$226)+'СЕТ СН'!$F$15</f>
        <v>247.98100804000001</v>
      </c>
      <c r="N243" s="36">
        <f>SUMIFS(СВЦЭМ!$F$39:$F$782,СВЦЭМ!$A$39:$A$782,$A243,СВЦЭМ!$B$39:$B$782,N$226)+'СЕТ СН'!$F$15</f>
        <v>248.67361679000001</v>
      </c>
      <c r="O243" s="36">
        <f>SUMIFS(СВЦЭМ!$F$39:$F$782,СВЦЭМ!$A$39:$A$782,$A243,СВЦЭМ!$B$39:$B$782,O$226)+'СЕТ СН'!$F$15</f>
        <v>250.93459636</v>
      </c>
      <c r="P243" s="36">
        <f>SUMIFS(СВЦЭМ!$F$39:$F$782,СВЦЭМ!$A$39:$A$782,$A243,СВЦЭМ!$B$39:$B$782,P$226)+'СЕТ СН'!$F$15</f>
        <v>251.79793802</v>
      </c>
      <c r="Q243" s="36">
        <f>SUMIFS(СВЦЭМ!$F$39:$F$782,СВЦЭМ!$A$39:$A$782,$A243,СВЦЭМ!$B$39:$B$782,Q$226)+'СЕТ СН'!$F$15</f>
        <v>257.05434875999998</v>
      </c>
      <c r="R243" s="36">
        <f>SUMIFS(СВЦЭМ!$F$39:$F$782,СВЦЭМ!$A$39:$A$782,$A243,СВЦЭМ!$B$39:$B$782,R$226)+'СЕТ СН'!$F$15</f>
        <v>258.43542874000002</v>
      </c>
      <c r="S243" s="36">
        <f>SUMIFS(СВЦЭМ!$F$39:$F$782,СВЦЭМ!$A$39:$A$782,$A243,СВЦЭМ!$B$39:$B$782,S$226)+'СЕТ СН'!$F$15</f>
        <v>255.85689126</v>
      </c>
      <c r="T243" s="36">
        <f>SUMIFS(СВЦЭМ!$F$39:$F$782,СВЦЭМ!$A$39:$A$782,$A243,СВЦЭМ!$B$39:$B$782,T$226)+'СЕТ СН'!$F$15</f>
        <v>249.07286089999999</v>
      </c>
      <c r="U243" s="36">
        <f>SUMIFS(СВЦЭМ!$F$39:$F$782,СВЦЭМ!$A$39:$A$782,$A243,СВЦЭМ!$B$39:$B$782,U$226)+'СЕТ СН'!$F$15</f>
        <v>247.99411125</v>
      </c>
      <c r="V243" s="36">
        <f>SUMIFS(СВЦЭМ!$F$39:$F$782,СВЦЭМ!$A$39:$A$782,$A243,СВЦЭМ!$B$39:$B$782,V$226)+'СЕТ СН'!$F$15</f>
        <v>245.57897579999999</v>
      </c>
      <c r="W243" s="36">
        <f>SUMIFS(СВЦЭМ!$F$39:$F$782,СВЦЭМ!$A$39:$A$782,$A243,СВЦЭМ!$B$39:$B$782,W$226)+'СЕТ СН'!$F$15</f>
        <v>240.55204537</v>
      </c>
      <c r="X243" s="36">
        <f>SUMIFS(СВЦЭМ!$F$39:$F$782,СВЦЭМ!$A$39:$A$782,$A243,СВЦЭМ!$B$39:$B$782,X$226)+'СЕТ СН'!$F$15</f>
        <v>246.19458244</v>
      </c>
      <c r="Y243" s="36">
        <f>SUMIFS(СВЦЭМ!$F$39:$F$782,СВЦЭМ!$A$39:$A$782,$A243,СВЦЭМ!$B$39:$B$782,Y$226)+'СЕТ СН'!$F$15</f>
        <v>255.73985492</v>
      </c>
    </row>
    <row r="244" spans="1:25" ht="15.75" x14ac:dyDescent="0.2">
      <c r="A244" s="35">
        <f t="shared" si="6"/>
        <v>45430</v>
      </c>
      <c r="B244" s="36">
        <f>SUMIFS(СВЦЭМ!$F$39:$F$782,СВЦЭМ!$A$39:$A$782,$A244,СВЦЭМ!$B$39:$B$782,B$226)+'СЕТ СН'!$F$15</f>
        <v>248.55060214</v>
      </c>
      <c r="C244" s="36">
        <f>SUMIFS(СВЦЭМ!$F$39:$F$782,СВЦЭМ!$A$39:$A$782,$A244,СВЦЭМ!$B$39:$B$782,C$226)+'СЕТ СН'!$F$15</f>
        <v>260.21052652999998</v>
      </c>
      <c r="D244" s="36">
        <f>SUMIFS(СВЦЭМ!$F$39:$F$782,СВЦЭМ!$A$39:$A$782,$A244,СВЦЭМ!$B$39:$B$782,D$226)+'СЕТ СН'!$F$15</f>
        <v>259.42863963000002</v>
      </c>
      <c r="E244" s="36">
        <f>SUMIFS(СВЦЭМ!$F$39:$F$782,СВЦЭМ!$A$39:$A$782,$A244,СВЦЭМ!$B$39:$B$782,E$226)+'СЕТ СН'!$F$15</f>
        <v>262.40029721000002</v>
      </c>
      <c r="F244" s="36">
        <f>SUMIFS(СВЦЭМ!$F$39:$F$782,СВЦЭМ!$A$39:$A$782,$A244,СВЦЭМ!$B$39:$B$782,F$226)+'СЕТ СН'!$F$15</f>
        <v>263.02117375</v>
      </c>
      <c r="G244" s="36">
        <f>SUMIFS(СВЦЭМ!$F$39:$F$782,СВЦЭМ!$A$39:$A$782,$A244,СВЦЭМ!$B$39:$B$782,G$226)+'СЕТ СН'!$F$15</f>
        <v>263.71768094999999</v>
      </c>
      <c r="H244" s="36">
        <f>SUMIFS(СВЦЭМ!$F$39:$F$782,СВЦЭМ!$A$39:$A$782,$A244,СВЦЭМ!$B$39:$B$782,H$226)+'СЕТ СН'!$F$15</f>
        <v>260.27695641999998</v>
      </c>
      <c r="I244" s="36">
        <f>SUMIFS(СВЦЭМ!$F$39:$F$782,СВЦЭМ!$A$39:$A$782,$A244,СВЦЭМ!$B$39:$B$782,I$226)+'СЕТ СН'!$F$15</f>
        <v>255.70395703</v>
      </c>
      <c r="J244" s="36">
        <f>SUMIFS(СВЦЭМ!$F$39:$F$782,СВЦЭМ!$A$39:$A$782,$A244,СВЦЭМ!$B$39:$B$782,J$226)+'СЕТ СН'!$F$15</f>
        <v>248.54796554000001</v>
      </c>
      <c r="K244" s="36">
        <f>SUMIFS(СВЦЭМ!$F$39:$F$782,СВЦЭМ!$A$39:$A$782,$A244,СВЦЭМ!$B$39:$B$782,K$226)+'СЕТ СН'!$F$15</f>
        <v>245.04264552999999</v>
      </c>
      <c r="L244" s="36">
        <f>SUMIFS(СВЦЭМ!$F$39:$F$782,СВЦЭМ!$A$39:$A$782,$A244,СВЦЭМ!$B$39:$B$782,L$226)+'СЕТ СН'!$F$15</f>
        <v>244.70204484999999</v>
      </c>
      <c r="M244" s="36">
        <f>SUMIFS(СВЦЭМ!$F$39:$F$782,СВЦЭМ!$A$39:$A$782,$A244,СВЦЭМ!$B$39:$B$782,M$226)+'СЕТ СН'!$F$15</f>
        <v>248.72586878000001</v>
      </c>
      <c r="N244" s="36">
        <f>SUMIFS(СВЦЭМ!$F$39:$F$782,СВЦЭМ!$A$39:$A$782,$A244,СВЦЭМ!$B$39:$B$782,N$226)+'СЕТ СН'!$F$15</f>
        <v>249.42627475</v>
      </c>
      <c r="O244" s="36">
        <f>SUMIFS(СВЦЭМ!$F$39:$F$782,СВЦЭМ!$A$39:$A$782,$A244,СВЦЭМ!$B$39:$B$782,O$226)+'СЕТ СН'!$F$15</f>
        <v>250.49629704</v>
      </c>
      <c r="P244" s="36">
        <f>SUMIFS(СВЦЭМ!$F$39:$F$782,СВЦЭМ!$A$39:$A$782,$A244,СВЦЭМ!$B$39:$B$782,P$226)+'СЕТ СН'!$F$15</f>
        <v>253.73775180000001</v>
      </c>
      <c r="Q244" s="36">
        <f>SUMIFS(СВЦЭМ!$F$39:$F$782,СВЦЭМ!$A$39:$A$782,$A244,СВЦЭМ!$B$39:$B$782,Q$226)+'СЕТ СН'!$F$15</f>
        <v>256.48123945999998</v>
      </c>
      <c r="R244" s="36">
        <f>SUMIFS(СВЦЭМ!$F$39:$F$782,СВЦЭМ!$A$39:$A$782,$A244,СВЦЭМ!$B$39:$B$782,R$226)+'СЕТ СН'!$F$15</f>
        <v>258.75933306000002</v>
      </c>
      <c r="S244" s="36">
        <f>SUMIFS(СВЦЭМ!$F$39:$F$782,СВЦЭМ!$A$39:$A$782,$A244,СВЦЭМ!$B$39:$B$782,S$226)+'СЕТ СН'!$F$15</f>
        <v>257.92329331000002</v>
      </c>
      <c r="T244" s="36">
        <f>SUMIFS(СВЦЭМ!$F$39:$F$782,СВЦЭМ!$A$39:$A$782,$A244,СВЦЭМ!$B$39:$B$782,T$226)+'СЕТ СН'!$F$15</f>
        <v>254.11608232</v>
      </c>
      <c r="U244" s="36">
        <f>SUMIFS(СВЦЭМ!$F$39:$F$782,СВЦЭМ!$A$39:$A$782,$A244,СВЦЭМ!$B$39:$B$782,U$226)+'СЕТ СН'!$F$15</f>
        <v>250.43902488000001</v>
      </c>
      <c r="V244" s="36">
        <f>SUMIFS(СВЦЭМ!$F$39:$F$782,СВЦЭМ!$A$39:$A$782,$A244,СВЦЭМ!$B$39:$B$782,V$226)+'СЕТ СН'!$F$15</f>
        <v>242.99659767</v>
      </c>
      <c r="W244" s="36">
        <f>SUMIFS(СВЦЭМ!$F$39:$F$782,СВЦЭМ!$A$39:$A$782,$A244,СВЦЭМ!$B$39:$B$782,W$226)+'СЕТ СН'!$F$15</f>
        <v>236.69355849999999</v>
      </c>
      <c r="X244" s="36">
        <f>SUMIFS(СВЦЭМ!$F$39:$F$782,СВЦЭМ!$A$39:$A$782,$A244,СВЦЭМ!$B$39:$B$782,X$226)+'СЕТ СН'!$F$15</f>
        <v>241.99097322</v>
      </c>
      <c r="Y244" s="36">
        <f>SUMIFS(СВЦЭМ!$F$39:$F$782,СВЦЭМ!$A$39:$A$782,$A244,СВЦЭМ!$B$39:$B$782,Y$226)+'СЕТ СН'!$F$15</f>
        <v>252.81012622</v>
      </c>
    </row>
    <row r="245" spans="1:25" ht="15.75" x14ac:dyDescent="0.2">
      <c r="A245" s="35">
        <f t="shared" si="6"/>
        <v>45431</v>
      </c>
      <c r="B245" s="36">
        <f>SUMIFS(СВЦЭМ!$F$39:$F$782,СВЦЭМ!$A$39:$A$782,$A245,СВЦЭМ!$B$39:$B$782,B$226)+'СЕТ СН'!$F$15</f>
        <v>259.28266573000002</v>
      </c>
      <c r="C245" s="36">
        <f>SUMIFS(СВЦЭМ!$F$39:$F$782,СВЦЭМ!$A$39:$A$782,$A245,СВЦЭМ!$B$39:$B$782,C$226)+'СЕТ СН'!$F$15</f>
        <v>262.19846445000002</v>
      </c>
      <c r="D245" s="36">
        <f>SUMIFS(СВЦЭМ!$F$39:$F$782,СВЦЭМ!$A$39:$A$782,$A245,СВЦЭМ!$B$39:$B$782,D$226)+'СЕТ СН'!$F$15</f>
        <v>266.55154306999998</v>
      </c>
      <c r="E245" s="36">
        <f>SUMIFS(СВЦЭМ!$F$39:$F$782,СВЦЭМ!$A$39:$A$782,$A245,СВЦЭМ!$B$39:$B$782,E$226)+'СЕТ СН'!$F$15</f>
        <v>269.85039681000001</v>
      </c>
      <c r="F245" s="36">
        <f>SUMIFS(СВЦЭМ!$F$39:$F$782,СВЦЭМ!$A$39:$A$782,$A245,СВЦЭМ!$B$39:$B$782,F$226)+'СЕТ СН'!$F$15</f>
        <v>270.02693675</v>
      </c>
      <c r="G245" s="36">
        <f>SUMIFS(СВЦЭМ!$F$39:$F$782,СВЦЭМ!$A$39:$A$782,$A245,СВЦЭМ!$B$39:$B$782,G$226)+'СЕТ СН'!$F$15</f>
        <v>267.47002543999997</v>
      </c>
      <c r="H245" s="36">
        <f>SUMIFS(СВЦЭМ!$F$39:$F$782,СВЦЭМ!$A$39:$A$782,$A245,СВЦЭМ!$B$39:$B$782,H$226)+'СЕТ СН'!$F$15</f>
        <v>269.75639359000002</v>
      </c>
      <c r="I245" s="36">
        <f>SUMIFS(СВЦЭМ!$F$39:$F$782,СВЦЭМ!$A$39:$A$782,$A245,СВЦЭМ!$B$39:$B$782,I$226)+'СЕТ СН'!$F$15</f>
        <v>264.81755919</v>
      </c>
      <c r="J245" s="36">
        <f>SUMIFS(СВЦЭМ!$F$39:$F$782,СВЦЭМ!$A$39:$A$782,$A245,СВЦЭМ!$B$39:$B$782,J$226)+'СЕТ СН'!$F$15</f>
        <v>250.54290585999999</v>
      </c>
      <c r="K245" s="36">
        <f>SUMIFS(СВЦЭМ!$F$39:$F$782,СВЦЭМ!$A$39:$A$782,$A245,СВЦЭМ!$B$39:$B$782,K$226)+'СЕТ СН'!$F$15</f>
        <v>242.15321761999999</v>
      </c>
      <c r="L245" s="36">
        <f>SUMIFS(СВЦЭМ!$F$39:$F$782,СВЦЭМ!$A$39:$A$782,$A245,СВЦЭМ!$B$39:$B$782,L$226)+'СЕТ СН'!$F$15</f>
        <v>240.16114016</v>
      </c>
      <c r="M245" s="36">
        <f>SUMIFS(СВЦЭМ!$F$39:$F$782,СВЦЭМ!$A$39:$A$782,$A245,СВЦЭМ!$B$39:$B$782,M$226)+'СЕТ СН'!$F$15</f>
        <v>241.63800900000001</v>
      </c>
      <c r="N245" s="36">
        <f>SUMIFS(СВЦЭМ!$F$39:$F$782,СВЦЭМ!$A$39:$A$782,$A245,СВЦЭМ!$B$39:$B$782,N$226)+'СЕТ СН'!$F$15</f>
        <v>241.11222404</v>
      </c>
      <c r="O245" s="36">
        <f>SUMIFS(СВЦЭМ!$F$39:$F$782,СВЦЭМ!$A$39:$A$782,$A245,СВЦЭМ!$B$39:$B$782,O$226)+'СЕТ СН'!$F$15</f>
        <v>241.30445501</v>
      </c>
      <c r="P245" s="36">
        <f>SUMIFS(СВЦЭМ!$F$39:$F$782,СВЦЭМ!$A$39:$A$782,$A245,СВЦЭМ!$B$39:$B$782,P$226)+'СЕТ СН'!$F$15</f>
        <v>243.94743478999999</v>
      </c>
      <c r="Q245" s="36">
        <f>SUMIFS(СВЦЭМ!$F$39:$F$782,СВЦЭМ!$A$39:$A$782,$A245,СВЦЭМ!$B$39:$B$782,Q$226)+'СЕТ СН'!$F$15</f>
        <v>247.22192303</v>
      </c>
      <c r="R245" s="36">
        <f>SUMIFS(СВЦЭМ!$F$39:$F$782,СВЦЭМ!$A$39:$A$782,$A245,СВЦЭМ!$B$39:$B$782,R$226)+'СЕТ СН'!$F$15</f>
        <v>247.71939216999999</v>
      </c>
      <c r="S245" s="36">
        <f>SUMIFS(СВЦЭМ!$F$39:$F$782,СВЦЭМ!$A$39:$A$782,$A245,СВЦЭМ!$B$39:$B$782,S$226)+'СЕТ СН'!$F$15</f>
        <v>245.75912934999999</v>
      </c>
      <c r="T245" s="36">
        <f>SUMIFS(СВЦЭМ!$F$39:$F$782,СВЦЭМ!$A$39:$A$782,$A245,СВЦЭМ!$B$39:$B$782,T$226)+'СЕТ СН'!$F$15</f>
        <v>242.93726658</v>
      </c>
      <c r="U245" s="36">
        <f>SUMIFS(СВЦЭМ!$F$39:$F$782,СВЦЭМ!$A$39:$A$782,$A245,СВЦЭМ!$B$39:$B$782,U$226)+'СЕТ СН'!$F$15</f>
        <v>242.59072148000001</v>
      </c>
      <c r="V245" s="36">
        <f>SUMIFS(СВЦЭМ!$F$39:$F$782,СВЦЭМ!$A$39:$A$782,$A245,СВЦЭМ!$B$39:$B$782,V$226)+'СЕТ СН'!$F$15</f>
        <v>241.47291202</v>
      </c>
      <c r="W245" s="36">
        <f>SUMIFS(СВЦЭМ!$F$39:$F$782,СВЦЭМ!$A$39:$A$782,$A245,СВЦЭМ!$B$39:$B$782,W$226)+'СЕТ СН'!$F$15</f>
        <v>235.99330839999999</v>
      </c>
      <c r="X245" s="36">
        <f>SUMIFS(СВЦЭМ!$F$39:$F$782,СВЦЭМ!$A$39:$A$782,$A245,СВЦЭМ!$B$39:$B$782,X$226)+'СЕТ СН'!$F$15</f>
        <v>241.75778360000001</v>
      </c>
      <c r="Y245" s="36">
        <f>SUMIFS(СВЦЭМ!$F$39:$F$782,СВЦЭМ!$A$39:$A$782,$A245,СВЦЭМ!$B$39:$B$782,Y$226)+'СЕТ СН'!$F$15</f>
        <v>246.54749838999999</v>
      </c>
    </row>
    <row r="246" spans="1:25" ht="15.75" x14ac:dyDescent="0.2">
      <c r="A246" s="35">
        <f t="shared" si="6"/>
        <v>45432</v>
      </c>
      <c r="B246" s="36">
        <f>SUMIFS(СВЦЭМ!$F$39:$F$782,СВЦЭМ!$A$39:$A$782,$A246,СВЦЭМ!$B$39:$B$782,B$226)+'СЕТ СН'!$F$15</f>
        <v>250.14329354</v>
      </c>
      <c r="C246" s="36">
        <f>SUMIFS(СВЦЭМ!$F$39:$F$782,СВЦЭМ!$A$39:$A$782,$A246,СВЦЭМ!$B$39:$B$782,C$226)+'СЕТ СН'!$F$15</f>
        <v>264.48860005</v>
      </c>
      <c r="D246" s="36">
        <f>SUMIFS(СВЦЭМ!$F$39:$F$782,СВЦЭМ!$A$39:$A$782,$A246,СВЦЭМ!$B$39:$B$782,D$226)+'СЕТ СН'!$F$15</f>
        <v>264.88604662</v>
      </c>
      <c r="E246" s="36">
        <f>SUMIFS(СВЦЭМ!$F$39:$F$782,СВЦЭМ!$A$39:$A$782,$A246,СВЦЭМ!$B$39:$B$782,E$226)+'СЕТ СН'!$F$15</f>
        <v>274.16511790999999</v>
      </c>
      <c r="F246" s="36">
        <f>SUMIFS(СВЦЭМ!$F$39:$F$782,СВЦЭМ!$A$39:$A$782,$A246,СВЦЭМ!$B$39:$B$782,F$226)+'СЕТ СН'!$F$15</f>
        <v>273.76170647999999</v>
      </c>
      <c r="G246" s="36">
        <f>SUMIFS(СВЦЭМ!$F$39:$F$782,СВЦЭМ!$A$39:$A$782,$A246,СВЦЭМ!$B$39:$B$782,G$226)+'СЕТ СН'!$F$15</f>
        <v>267.33429372000001</v>
      </c>
      <c r="H246" s="36">
        <f>SUMIFS(СВЦЭМ!$F$39:$F$782,СВЦЭМ!$A$39:$A$782,$A246,СВЦЭМ!$B$39:$B$782,H$226)+'СЕТ СН'!$F$15</f>
        <v>259.09362732</v>
      </c>
      <c r="I246" s="36">
        <f>SUMIFS(СВЦЭМ!$F$39:$F$782,СВЦЭМ!$A$39:$A$782,$A246,СВЦЭМ!$B$39:$B$782,I$226)+'СЕТ СН'!$F$15</f>
        <v>249.13091739000001</v>
      </c>
      <c r="J246" s="36">
        <f>SUMIFS(СВЦЭМ!$F$39:$F$782,СВЦЭМ!$A$39:$A$782,$A246,СВЦЭМ!$B$39:$B$782,J$226)+'СЕТ СН'!$F$15</f>
        <v>242.09223426</v>
      </c>
      <c r="K246" s="36">
        <f>SUMIFS(СВЦЭМ!$F$39:$F$782,СВЦЭМ!$A$39:$A$782,$A246,СВЦЭМ!$B$39:$B$782,K$226)+'СЕТ СН'!$F$15</f>
        <v>241.5873095</v>
      </c>
      <c r="L246" s="36">
        <f>SUMIFS(СВЦЭМ!$F$39:$F$782,СВЦЭМ!$A$39:$A$782,$A246,СВЦЭМ!$B$39:$B$782,L$226)+'СЕТ СН'!$F$15</f>
        <v>239.80328674</v>
      </c>
      <c r="M246" s="36">
        <f>SUMIFS(СВЦЭМ!$F$39:$F$782,СВЦЭМ!$A$39:$A$782,$A246,СВЦЭМ!$B$39:$B$782,M$226)+'СЕТ СН'!$F$15</f>
        <v>241.64381195999999</v>
      </c>
      <c r="N246" s="36">
        <f>SUMIFS(СВЦЭМ!$F$39:$F$782,СВЦЭМ!$A$39:$A$782,$A246,СВЦЭМ!$B$39:$B$782,N$226)+'СЕТ СН'!$F$15</f>
        <v>243.44175752999999</v>
      </c>
      <c r="O246" s="36">
        <f>SUMIFS(СВЦЭМ!$F$39:$F$782,СВЦЭМ!$A$39:$A$782,$A246,СВЦЭМ!$B$39:$B$782,O$226)+'СЕТ СН'!$F$15</f>
        <v>243.24360118000001</v>
      </c>
      <c r="P246" s="36">
        <f>SUMIFS(СВЦЭМ!$F$39:$F$782,СВЦЭМ!$A$39:$A$782,$A246,СВЦЭМ!$B$39:$B$782,P$226)+'СЕТ СН'!$F$15</f>
        <v>245.11418605</v>
      </c>
      <c r="Q246" s="36">
        <f>SUMIFS(СВЦЭМ!$F$39:$F$782,СВЦЭМ!$A$39:$A$782,$A246,СВЦЭМ!$B$39:$B$782,Q$226)+'СЕТ СН'!$F$15</f>
        <v>246.06182630999999</v>
      </c>
      <c r="R246" s="36">
        <f>SUMIFS(СВЦЭМ!$F$39:$F$782,СВЦЭМ!$A$39:$A$782,$A246,СВЦЭМ!$B$39:$B$782,R$226)+'СЕТ СН'!$F$15</f>
        <v>246.97879166000001</v>
      </c>
      <c r="S246" s="36">
        <f>SUMIFS(СВЦЭМ!$F$39:$F$782,СВЦЭМ!$A$39:$A$782,$A246,СВЦЭМ!$B$39:$B$782,S$226)+'СЕТ СН'!$F$15</f>
        <v>245.06838109</v>
      </c>
      <c r="T246" s="36">
        <f>SUMIFS(СВЦЭМ!$F$39:$F$782,СВЦЭМ!$A$39:$A$782,$A246,СВЦЭМ!$B$39:$B$782,T$226)+'СЕТ СН'!$F$15</f>
        <v>242.25548352999999</v>
      </c>
      <c r="U246" s="36">
        <f>SUMIFS(СВЦЭМ!$F$39:$F$782,СВЦЭМ!$A$39:$A$782,$A246,СВЦЭМ!$B$39:$B$782,U$226)+'СЕТ СН'!$F$15</f>
        <v>243.12943299</v>
      </c>
      <c r="V246" s="36">
        <f>SUMIFS(СВЦЭМ!$F$39:$F$782,СВЦЭМ!$A$39:$A$782,$A246,СВЦЭМ!$B$39:$B$782,V$226)+'СЕТ СН'!$F$15</f>
        <v>241.35125123</v>
      </c>
      <c r="W246" s="36">
        <f>SUMIFS(СВЦЭМ!$F$39:$F$782,СВЦЭМ!$A$39:$A$782,$A246,СВЦЭМ!$B$39:$B$782,W$226)+'СЕТ СН'!$F$15</f>
        <v>235.70210341999999</v>
      </c>
      <c r="X246" s="36">
        <f>SUMIFS(СВЦЭМ!$F$39:$F$782,СВЦЭМ!$A$39:$A$782,$A246,СВЦЭМ!$B$39:$B$782,X$226)+'СЕТ СН'!$F$15</f>
        <v>239.81426042000001</v>
      </c>
      <c r="Y246" s="36">
        <f>SUMIFS(СВЦЭМ!$F$39:$F$782,СВЦЭМ!$A$39:$A$782,$A246,СВЦЭМ!$B$39:$B$782,Y$226)+'СЕТ СН'!$F$15</f>
        <v>245.95120539999999</v>
      </c>
    </row>
    <row r="247" spans="1:25" ht="15.75" x14ac:dyDescent="0.2">
      <c r="A247" s="35">
        <f t="shared" si="6"/>
        <v>45433</v>
      </c>
      <c r="B247" s="36">
        <f>SUMIFS(СВЦЭМ!$F$39:$F$782,СВЦЭМ!$A$39:$A$782,$A247,СВЦЭМ!$B$39:$B$782,B$226)+'СЕТ СН'!$F$15</f>
        <v>242.90420105999999</v>
      </c>
      <c r="C247" s="36">
        <f>SUMIFS(СВЦЭМ!$F$39:$F$782,СВЦЭМ!$A$39:$A$782,$A247,СВЦЭМ!$B$39:$B$782,C$226)+'СЕТ СН'!$F$15</f>
        <v>258.82885563999997</v>
      </c>
      <c r="D247" s="36">
        <f>SUMIFS(СВЦЭМ!$F$39:$F$782,СВЦЭМ!$A$39:$A$782,$A247,СВЦЭМ!$B$39:$B$782,D$226)+'СЕТ СН'!$F$15</f>
        <v>260.46612305000002</v>
      </c>
      <c r="E247" s="36">
        <f>SUMIFS(СВЦЭМ!$F$39:$F$782,СВЦЭМ!$A$39:$A$782,$A247,СВЦЭМ!$B$39:$B$782,E$226)+'СЕТ СН'!$F$15</f>
        <v>268.97568710000002</v>
      </c>
      <c r="F247" s="36">
        <f>SUMIFS(СВЦЭМ!$F$39:$F$782,СВЦЭМ!$A$39:$A$782,$A247,СВЦЭМ!$B$39:$B$782,F$226)+'СЕТ СН'!$F$15</f>
        <v>268.01144207999999</v>
      </c>
      <c r="G247" s="36">
        <f>SUMIFS(СВЦЭМ!$F$39:$F$782,СВЦЭМ!$A$39:$A$782,$A247,СВЦЭМ!$B$39:$B$782,G$226)+'СЕТ СН'!$F$15</f>
        <v>261.94266841000001</v>
      </c>
      <c r="H247" s="36">
        <f>SUMIFS(СВЦЭМ!$F$39:$F$782,СВЦЭМ!$A$39:$A$782,$A247,СВЦЭМ!$B$39:$B$782,H$226)+'СЕТ СН'!$F$15</f>
        <v>248.3797845</v>
      </c>
      <c r="I247" s="36">
        <f>SUMIFS(СВЦЭМ!$F$39:$F$782,СВЦЭМ!$A$39:$A$782,$A247,СВЦЭМ!$B$39:$B$782,I$226)+'СЕТ СН'!$F$15</f>
        <v>242.66090062999999</v>
      </c>
      <c r="J247" s="36">
        <f>SUMIFS(СВЦЭМ!$F$39:$F$782,СВЦЭМ!$A$39:$A$782,$A247,СВЦЭМ!$B$39:$B$782,J$226)+'СЕТ СН'!$F$15</f>
        <v>242.00610405</v>
      </c>
      <c r="K247" s="36">
        <f>SUMIFS(СВЦЭМ!$F$39:$F$782,СВЦЭМ!$A$39:$A$782,$A247,СВЦЭМ!$B$39:$B$782,K$226)+'СЕТ СН'!$F$15</f>
        <v>242.91862817000001</v>
      </c>
      <c r="L247" s="36">
        <f>SUMIFS(СВЦЭМ!$F$39:$F$782,СВЦЭМ!$A$39:$A$782,$A247,СВЦЭМ!$B$39:$B$782,L$226)+'СЕТ СН'!$F$15</f>
        <v>238.68177974</v>
      </c>
      <c r="M247" s="36">
        <f>SUMIFS(СВЦЭМ!$F$39:$F$782,СВЦЭМ!$A$39:$A$782,$A247,СВЦЭМ!$B$39:$B$782,M$226)+'СЕТ СН'!$F$15</f>
        <v>238.79661412999999</v>
      </c>
      <c r="N247" s="36">
        <f>SUMIFS(СВЦЭМ!$F$39:$F$782,СВЦЭМ!$A$39:$A$782,$A247,СВЦЭМ!$B$39:$B$782,N$226)+'СЕТ СН'!$F$15</f>
        <v>234.8688842</v>
      </c>
      <c r="O247" s="36">
        <f>SUMIFS(СВЦЭМ!$F$39:$F$782,СВЦЭМ!$A$39:$A$782,$A247,СВЦЭМ!$B$39:$B$782,O$226)+'СЕТ СН'!$F$15</f>
        <v>236.05456294000001</v>
      </c>
      <c r="P247" s="36">
        <f>SUMIFS(СВЦЭМ!$F$39:$F$782,СВЦЭМ!$A$39:$A$782,$A247,СВЦЭМ!$B$39:$B$782,P$226)+'СЕТ СН'!$F$15</f>
        <v>235.88850916999999</v>
      </c>
      <c r="Q247" s="36">
        <f>SUMIFS(СВЦЭМ!$F$39:$F$782,СВЦЭМ!$A$39:$A$782,$A247,СВЦЭМ!$B$39:$B$782,Q$226)+'СЕТ СН'!$F$15</f>
        <v>237.08946302999999</v>
      </c>
      <c r="R247" s="36">
        <f>SUMIFS(СВЦЭМ!$F$39:$F$782,СВЦЭМ!$A$39:$A$782,$A247,СВЦЭМ!$B$39:$B$782,R$226)+'СЕТ СН'!$F$15</f>
        <v>237.01837144999999</v>
      </c>
      <c r="S247" s="36">
        <f>SUMIFS(СВЦЭМ!$F$39:$F$782,СВЦЭМ!$A$39:$A$782,$A247,СВЦЭМ!$B$39:$B$782,S$226)+'СЕТ СН'!$F$15</f>
        <v>237.93467884</v>
      </c>
      <c r="T247" s="36">
        <f>SUMIFS(СВЦЭМ!$F$39:$F$782,СВЦЭМ!$A$39:$A$782,$A247,СВЦЭМ!$B$39:$B$782,T$226)+'СЕТ СН'!$F$15</f>
        <v>237.43290293000001</v>
      </c>
      <c r="U247" s="36">
        <f>SUMIFS(СВЦЭМ!$F$39:$F$782,СВЦЭМ!$A$39:$A$782,$A247,СВЦЭМ!$B$39:$B$782,U$226)+'СЕТ СН'!$F$15</f>
        <v>238.32444303</v>
      </c>
      <c r="V247" s="36">
        <f>SUMIFS(СВЦЭМ!$F$39:$F$782,СВЦЭМ!$A$39:$A$782,$A247,СВЦЭМ!$B$39:$B$782,V$226)+'СЕТ СН'!$F$15</f>
        <v>235.16488948</v>
      </c>
      <c r="W247" s="36">
        <f>SUMIFS(СВЦЭМ!$F$39:$F$782,СВЦЭМ!$A$39:$A$782,$A247,СВЦЭМ!$B$39:$B$782,W$226)+'СЕТ СН'!$F$15</f>
        <v>230.39064746</v>
      </c>
      <c r="X247" s="36">
        <f>SUMIFS(СВЦЭМ!$F$39:$F$782,СВЦЭМ!$A$39:$A$782,$A247,СВЦЭМ!$B$39:$B$782,X$226)+'СЕТ СН'!$F$15</f>
        <v>236.59868599000001</v>
      </c>
      <c r="Y247" s="36">
        <f>SUMIFS(СВЦЭМ!$F$39:$F$782,СВЦЭМ!$A$39:$A$782,$A247,СВЦЭМ!$B$39:$B$782,Y$226)+'СЕТ СН'!$F$15</f>
        <v>235.99741521999999</v>
      </c>
    </row>
    <row r="248" spans="1:25" ht="15.75" x14ac:dyDescent="0.2">
      <c r="A248" s="35">
        <f t="shared" si="6"/>
        <v>45434</v>
      </c>
      <c r="B248" s="36">
        <f>SUMIFS(СВЦЭМ!$F$39:$F$782,СВЦЭМ!$A$39:$A$782,$A248,СВЦЭМ!$B$39:$B$782,B$226)+'СЕТ СН'!$F$15</f>
        <v>243.35142051</v>
      </c>
      <c r="C248" s="36">
        <f>SUMIFS(СВЦЭМ!$F$39:$F$782,СВЦЭМ!$A$39:$A$782,$A248,СВЦЭМ!$B$39:$B$782,C$226)+'СЕТ СН'!$F$15</f>
        <v>254.47302692</v>
      </c>
      <c r="D248" s="36">
        <f>SUMIFS(СВЦЭМ!$F$39:$F$782,СВЦЭМ!$A$39:$A$782,$A248,СВЦЭМ!$B$39:$B$782,D$226)+'СЕТ СН'!$F$15</f>
        <v>260.20295104000002</v>
      </c>
      <c r="E248" s="36">
        <f>SUMIFS(СВЦЭМ!$F$39:$F$782,СВЦЭМ!$A$39:$A$782,$A248,СВЦЭМ!$B$39:$B$782,E$226)+'СЕТ СН'!$F$15</f>
        <v>263.00168332999999</v>
      </c>
      <c r="F248" s="36">
        <f>SUMIFS(СВЦЭМ!$F$39:$F$782,СВЦЭМ!$A$39:$A$782,$A248,СВЦЭМ!$B$39:$B$782,F$226)+'СЕТ СН'!$F$15</f>
        <v>262.78924948999997</v>
      </c>
      <c r="G248" s="36">
        <f>SUMIFS(СВЦЭМ!$F$39:$F$782,СВЦЭМ!$A$39:$A$782,$A248,СВЦЭМ!$B$39:$B$782,G$226)+'СЕТ СН'!$F$15</f>
        <v>263.50182857999999</v>
      </c>
      <c r="H248" s="36">
        <f>SUMIFS(СВЦЭМ!$F$39:$F$782,СВЦЭМ!$A$39:$A$782,$A248,СВЦЭМ!$B$39:$B$782,H$226)+'СЕТ СН'!$F$15</f>
        <v>252.55118504000001</v>
      </c>
      <c r="I248" s="36">
        <f>SUMIFS(СВЦЭМ!$F$39:$F$782,СВЦЭМ!$A$39:$A$782,$A248,СВЦЭМ!$B$39:$B$782,I$226)+'СЕТ СН'!$F$15</f>
        <v>244.67157112000001</v>
      </c>
      <c r="J248" s="36">
        <f>SUMIFS(СВЦЭМ!$F$39:$F$782,СВЦЭМ!$A$39:$A$782,$A248,СВЦЭМ!$B$39:$B$782,J$226)+'СЕТ СН'!$F$15</f>
        <v>245.85264289</v>
      </c>
      <c r="K248" s="36">
        <f>SUMIFS(СВЦЭМ!$F$39:$F$782,СВЦЭМ!$A$39:$A$782,$A248,СВЦЭМ!$B$39:$B$782,K$226)+'СЕТ СН'!$F$15</f>
        <v>241.44237326999999</v>
      </c>
      <c r="L248" s="36">
        <f>SUMIFS(СВЦЭМ!$F$39:$F$782,СВЦЭМ!$A$39:$A$782,$A248,СВЦЭМ!$B$39:$B$782,L$226)+'СЕТ СН'!$F$15</f>
        <v>237.00936596</v>
      </c>
      <c r="M248" s="36">
        <f>SUMIFS(СВЦЭМ!$F$39:$F$782,СВЦЭМ!$A$39:$A$782,$A248,СВЦЭМ!$B$39:$B$782,M$226)+'СЕТ СН'!$F$15</f>
        <v>240.78799106</v>
      </c>
      <c r="N248" s="36">
        <f>SUMIFS(СВЦЭМ!$F$39:$F$782,СВЦЭМ!$A$39:$A$782,$A248,СВЦЭМ!$B$39:$B$782,N$226)+'СЕТ СН'!$F$15</f>
        <v>243.39016451000001</v>
      </c>
      <c r="O248" s="36">
        <f>SUMIFS(СВЦЭМ!$F$39:$F$782,СВЦЭМ!$A$39:$A$782,$A248,СВЦЭМ!$B$39:$B$782,O$226)+'СЕТ СН'!$F$15</f>
        <v>244.67117143999999</v>
      </c>
      <c r="P248" s="36">
        <f>SUMIFS(СВЦЭМ!$F$39:$F$782,СВЦЭМ!$A$39:$A$782,$A248,СВЦЭМ!$B$39:$B$782,P$226)+'СЕТ СН'!$F$15</f>
        <v>245.78753388000001</v>
      </c>
      <c r="Q248" s="36">
        <f>SUMIFS(СВЦЭМ!$F$39:$F$782,СВЦЭМ!$A$39:$A$782,$A248,СВЦЭМ!$B$39:$B$782,Q$226)+'СЕТ СН'!$F$15</f>
        <v>248.15944583000001</v>
      </c>
      <c r="R248" s="36">
        <f>SUMIFS(СВЦЭМ!$F$39:$F$782,СВЦЭМ!$A$39:$A$782,$A248,СВЦЭМ!$B$39:$B$782,R$226)+'СЕТ СН'!$F$15</f>
        <v>248.61956699000001</v>
      </c>
      <c r="S248" s="36">
        <f>SUMIFS(СВЦЭМ!$F$39:$F$782,СВЦЭМ!$A$39:$A$782,$A248,СВЦЭМ!$B$39:$B$782,S$226)+'СЕТ СН'!$F$15</f>
        <v>249.30081304000001</v>
      </c>
      <c r="T248" s="36">
        <f>SUMIFS(СВЦЭМ!$F$39:$F$782,СВЦЭМ!$A$39:$A$782,$A248,СВЦЭМ!$B$39:$B$782,T$226)+'СЕТ СН'!$F$15</f>
        <v>245.99015969000001</v>
      </c>
      <c r="U248" s="36">
        <f>SUMIFS(СВЦЭМ!$F$39:$F$782,СВЦЭМ!$A$39:$A$782,$A248,СВЦЭМ!$B$39:$B$782,U$226)+'СЕТ СН'!$F$15</f>
        <v>244.37550340000001</v>
      </c>
      <c r="V248" s="36">
        <f>SUMIFS(СВЦЭМ!$F$39:$F$782,СВЦЭМ!$A$39:$A$782,$A248,СВЦЭМ!$B$39:$B$782,V$226)+'СЕТ СН'!$F$15</f>
        <v>236.26986406</v>
      </c>
      <c r="W248" s="36">
        <f>SUMIFS(СВЦЭМ!$F$39:$F$782,СВЦЭМ!$A$39:$A$782,$A248,СВЦЭМ!$B$39:$B$782,W$226)+'СЕТ СН'!$F$15</f>
        <v>230.36813466999999</v>
      </c>
      <c r="X248" s="36">
        <f>SUMIFS(СВЦЭМ!$F$39:$F$782,СВЦЭМ!$A$39:$A$782,$A248,СВЦЭМ!$B$39:$B$782,X$226)+'СЕТ СН'!$F$15</f>
        <v>234.76944814000001</v>
      </c>
      <c r="Y248" s="36">
        <f>SUMIFS(СВЦЭМ!$F$39:$F$782,СВЦЭМ!$A$39:$A$782,$A248,СВЦЭМ!$B$39:$B$782,Y$226)+'СЕТ СН'!$F$15</f>
        <v>235.85074241999999</v>
      </c>
    </row>
    <row r="249" spans="1:25" ht="15.75" x14ac:dyDescent="0.2">
      <c r="A249" s="35">
        <f t="shared" si="6"/>
        <v>45435</v>
      </c>
      <c r="B249" s="36">
        <f>SUMIFS(СВЦЭМ!$F$39:$F$782,СВЦЭМ!$A$39:$A$782,$A249,СВЦЭМ!$B$39:$B$782,B$226)+'СЕТ СН'!$F$15</f>
        <v>240.09720461000001</v>
      </c>
      <c r="C249" s="36">
        <f>SUMIFS(СВЦЭМ!$F$39:$F$782,СВЦЭМ!$A$39:$A$782,$A249,СВЦЭМ!$B$39:$B$782,C$226)+'СЕТ СН'!$F$15</f>
        <v>250.85225897999999</v>
      </c>
      <c r="D249" s="36">
        <f>SUMIFS(СВЦЭМ!$F$39:$F$782,СВЦЭМ!$A$39:$A$782,$A249,СВЦЭМ!$B$39:$B$782,D$226)+'СЕТ СН'!$F$15</f>
        <v>253.83682865</v>
      </c>
      <c r="E249" s="36">
        <f>SUMIFS(СВЦЭМ!$F$39:$F$782,СВЦЭМ!$A$39:$A$782,$A249,СВЦЭМ!$B$39:$B$782,E$226)+'СЕТ СН'!$F$15</f>
        <v>252.05603352</v>
      </c>
      <c r="F249" s="36">
        <f>SUMIFS(СВЦЭМ!$F$39:$F$782,СВЦЭМ!$A$39:$A$782,$A249,СВЦЭМ!$B$39:$B$782,F$226)+'СЕТ СН'!$F$15</f>
        <v>253.21663716</v>
      </c>
      <c r="G249" s="36">
        <f>SUMIFS(СВЦЭМ!$F$39:$F$782,СВЦЭМ!$A$39:$A$782,$A249,СВЦЭМ!$B$39:$B$782,G$226)+'СЕТ СН'!$F$15</f>
        <v>251.89680942999999</v>
      </c>
      <c r="H249" s="36">
        <f>SUMIFS(СВЦЭМ!$F$39:$F$782,СВЦЭМ!$A$39:$A$782,$A249,СВЦЭМ!$B$39:$B$782,H$226)+'СЕТ СН'!$F$15</f>
        <v>252.67441896</v>
      </c>
      <c r="I249" s="36">
        <f>SUMIFS(СВЦЭМ!$F$39:$F$782,СВЦЭМ!$A$39:$A$782,$A249,СВЦЭМ!$B$39:$B$782,I$226)+'СЕТ СН'!$F$15</f>
        <v>242.85706769000001</v>
      </c>
      <c r="J249" s="36">
        <f>SUMIFS(СВЦЭМ!$F$39:$F$782,СВЦЭМ!$A$39:$A$782,$A249,СВЦЭМ!$B$39:$B$782,J$226)+'СЕТ СН'!$F$15</f>
        <v>238.34729984000001</v>
      </c>
      <c r="K249" s="36">
        <f>SUMIFS(СВЦЭМ!$F$39:$F$782,СВЦЭМ!$A$39:$A$782,$A249,СВЦЭМ!$B$39:$B$782,K$226)+'СЕТ СН'!$F$15</f>
        <v>236.276859</v>
      </c>
      <c r="L249" s="36">
        <f>SUMIFS(СВЦЭМ!$F$39:$F$782,СВЦЭМ!$A$39:$A$782,$A249,СВЦЭМ!$B$39:$B$782,L$226)+'СЕТ СН'!$F$15</f>
        <v>237.52913475</v>
      </c>
      <c r="M249" s="36">
        <f>SUMIFS(СВЦЭМ!$F$39:$F$782,СВЦЭМ!$A$39:$A$782,$A249,СВЦЭМ!$B$39:$B$782,M$226)+'СЕТ СН'!$F$15</f>
        <v>237.36784213999999</v>
      </c>
      <c r="N249" s="36">
        <f>SUMIFS(СВЦЭМ!$F$39:$F$782,СВЦЭМ!$A$39:$A$782,$A249,СВЦЭМ!$B$39:$B$782,N$226)+'СЕТ СН'!$F$15</f>
        <v>236.40860259999999</v>
      </c>
      <c r="O249" s="36">
        <f>SUMIFS(СВЦЭМ!$F$39:$F$782,СВЦЭМ!$A$39:$A$782,$A249,СВЦЭМ!$B$39:$B$782,O$226)+'СЕТ СН'!$F$15</f>
        <v>237.35940224000001</v>
      </c>
      <c r="P249" s="36">
        <f>SUMIFS(СВЦЭМ!$F$39:$F$782,СВЦЭМ!$A$39:$A$782,$A249,СВЦЭМ!$B$39:$B$782,P$226)+'СЕТ СН'!$F$15</f>
        <v>238.58138633999999</v>
      </c>
      <c r="Q249" s="36">
        <f>SUMIFS(СВЦЭМ!$F$39:$F$782,СВЦЭМ!$A$39:$A$782,$A249,СВЦЭМ!$B$39:$B$782,Q$226)+'СЕТ СН'!$F$15</f>
        <v>241.53655671000001</v>
      </c>
      <c r="R249" s="36">
        <f>SUMIFS(СВЦЭМ!$F$39:$F$782,СВЦЭМ!$A$39:$A$782,$A249,СВЦЭМ!$B$39:$B$782,R$226)+'СЕТ СН'!$F$15</f>
        <v>241.92427085</v>
      </c>
      <c r="S249" s="36">
        <f>SUMIFS(СВЦЭМ!$F$39:$F$782,СВЦЭМ!$A$39:$A$782,$A249,СВЦЭМ!$B$39:$B$782,S$226)+'СЕТ СН'!$F$15</f>
        <v>240.10812125999999</v>
      </c>
      <c r="T249" s="36">
        <f>SUMIFS(СВЦЭМ!$F$39:$F$782,СВЦЭМ!$A$39:$A$782,$A249,СВЦЭМ!$B$39:$B$782,T$226)+'СЕТ СН'!$F$15</f>
        <v>240.08499062000001</v>
      </c>
      <c r="U249" s="36">
        <f>SUMIFS(СВЦЭМ!$F$39:$F$782,СВЦЭМ!$A$39:$A$782,$A249,СВЦЭМ!$B$39:$B$782,U$226)+'СЕТ СН'!$F$15</f>
        <v>242.20781228000001</v>
      </c>
      <c r="V249" s="36">
        <f>SUMIFS(СВЦЭМ!$F$39:$F$782,СВЦЭМ!$A$39:$A$782,$A249,СВЦЭМ!$B$39:$B$782,V$226)+'СЕТ СН'!$F$15</f>
        <v>240.47302872</v>
      </c>
      <c r="W249" s="36">
        <f>SUMIFS(СВЦЭМ!$F$39:$F$782,СВЦЭМ!$A$39:$A$782,$A249,СВЦЭМ!$B$39:$B$782,W$226)+'СЕТ СН'!$F$15</f>
        <v>236.74902133000001</v>
      </c>
      <c r="X249" s="36">
        <f>SUMIFS(СВЦЭМ!$F$39:$F$782,СВЦЭМ!$A$39:$A$782,$A249,СВЦЭМ!$B$39:$B$782,X$226)+'СЕТ СН'!$F$15</f>
        <v>240.81966679999999</v>
      </c>
      <c r="Y249" s="36">
        <f>SUMIFS(СВЦЭМ!$F$39:$F$782,СВЦЭМ!$A$39:$A$782,$A249,СВЦЭМ!$B$39:$B$782,Y$226)+'СЕТ СН'!$F$15</f>
        <v>249.75974255</v>
      </c>
    </row>
    <row r="250" spans="1:25" ht="15.75" x14ac:dyDescent="0.2">
      <c r="A250" s="35">
        <f t="shared" si="6"/>
        <v>45436</v>
      </c>
      <c r="B250" s="36">
        <f>SUMIFS(СВЦЭМ!$F$39:$F$782,СВЦЭМ!$A$39:$A$782,$A250,СВЦЭМ!$B$39:$B$782,B$226)+'СЕТ СН'!$F$15</f>
        <v>238.38862334999999</v>
      </c>
      <c r="C250" s="36">
        <f>SUMIFS(СВЦЭМ!$F$39:$F$782,СВЦЭМ!$A$39:$A$782,$A250,СВЦЭМ!$B$39:$B$782,C$226)+'СЕТ СН'!$F$15</f>
        <v>250.39931067000001</v>
      </c>
      <c r="D250" s="36">
        <f>SUMIFS(СВЦЭМ!$F$39:$F$782,СВЦЭМ!$A$39:$A$782,$A250,СВЦЭМ!$B$39:$B$782,D$226)+'СЕТ СН'!$F$15</f>
        <v>253.06128297999999</v>
      </c>
      <c r="E250" s="36">
        <f>SUMIFS(СВЦЭМ!$F$39:$F$782,СВЦЭМ!$A$39:$A$782,$A250,СВЦЭМ!$B$39:$B$782,E$226)+'СЕТ СН'!$F$15</f>
        <v>262.65568271000001</v>
      </c>
      <c r="F250" s="36">
        <f>SUMIFS(СВЦЭМ!$F$39:$F$782,СВЦЭМ!$A$39:$A$782,$A250,СВЦЭМ!$B$39:$B$782,F$226)+'СЕТ СН'!$F$15</f>
        <v>260.72688929999998</v>
      </c>
      <c r="G250" s="36">
        <f>SUMIFS(СВЦЭМ!$F$39:$F$782,СВЦЭМ!$A$39:$A$782,$A250,СВЦЭМ!$B$39:$B$782,G$226)+'СЕТ СН'!$F$15</f>
        <v>255.09947532999999</v>
      </c>
      <c r="H250" s="36">
        <f>SUMIFS(СВЦЭМ!$F$39:$F$782,СВЦЭМ!$A$39:$A$782,$A250,СВЦЭМ!$B$39:$B$782,H$226)+'СЕТ СН'!$F$15</f>
        <v>237.80372743000001</v>
      </c>
      <c r="I250" s="36">
        <f>SUMIFS(СВЦЭМ!$F$39:$F$782,СВЦЭМ!$A$39:$A$782,$A250,СВЦЭМ!$B$39:$B$782,I$226)+'СЕТ СН'!$F$15</f>
        <v>225.03206596999999</v>
      </c>
      <c r="J250" s="36">
        <f>SUMIFS(СВЦЭМ!$F$39:$F$782,СВЦЭМ!$A$39:$A$782,$A250,СВЦЭМ!$B$39:$B$782,J$226)+'СЕТ СН'!$F$15</f>
        <v>219.63114586</v>
      </c>
      <c r="K250" s="36">
        <f>SUMIFS(СВЦЭМ!$F$39:$F$782,СВЦЭМ!$A$39:$A$782,$A250,СВЦЭМ!$B$39:$B$782,K$226)+'СЕТ СН'!$F$15</f>
        <v>216.0911203</v>
      </c>
      <c r="L250" s="36">
        <f>SUMIFS(СВЦЭМ!$F$39:$F$782,СВЦЭМ!$A$39:$A$782,$A250,СВЦЭМ!$B$39:$B$782,L$226)+'СЕТ СН'!$F$15</f>
        <v>213.41821533999999</v>
      </c>
      <c r="M250" s="36">
        <f>SUMIFS(СВЦЭМ!$F$39:$F$782,СВЦЭМ!$A$39:$A$782,$A250,СВЦЭМ!$B$39:$B$782,M$226)+'СЕТ СН'!$F$15</f>
        <v>213.40347345999999</v>
      </c>
      <c r="N250" s="36">
        <f>SUMIFS(СВЦЭМ!$F$39:$F$782,СВЦЭМ!$A$39:$A$782,$A250,СВЦЭМ!$B$39:$B$782,N$226)+'СЕТ СН'!$F$15</f>
        <v>214.76664699</v>
      </c>
      <c r="O250" s="36">
        <f>SUMIFS(СВЦЭМ!$F$39:$F$782,СВЦЭМ!$A$39:$A$782,$A250,СВЦЭМ!$B$39:$B$782,O$226)+'СЕТ СН'!$F$15</f>
        <v>215.56306635999999</v>
      </c>
      <c r="P250" s="36">
        <f>SUMIFS(СВЦЭМ!$F$39:$F$782,СВЦЭМ!$A$39:$A$782,$A250,СВЦЭМ!$B$39:$B$782,P$226)+'СЕТ СН'!$F$15</f>
        <v>216.74819840999999</v>
      </c>
      <c r="Q250" s="36">
        <f>SUMIFS(СВЦЭМ!$F$39:$F$782,СВЦЭМ!$A$39:$A$782,$A250,СВЦЭМ!$B$39:$B$782,Q$226)+'СЕТ СН'!$F$15</f>
        <v>219.32235158</v>
      </c>
      <c r="R250" s="36">
        <f>SUMIFS(СВЦЭМ!$F$39:$F$782,СВЦЭМ!$A$39:$A$782,$A250,СВЦЭМ!$B$39:$B$782,R$226)+'СЕТ СН'!$F$15</f>
        <v>222.23787425</v>
      </c>
      <c r="S250" s="36">
        <f>SUMIFS(СВЦЭМ!$F$39:$F$782,СВЦЭМ!$A$39:$A$782,$A250,СВЦЭМ!$B$39:$B$782,S$226)+'СЕТ СН'!$F$15</f>
        <v>221.42095709</v>
      </c>
      <c r="T250" s="36">
        <f>SUMIFS(СВЦЭМ!$F$39:$F$782,СВЦЭМ!$A$39:$A$782,$A250,СВЦЭМ!$B$39:$B$782,T$226)+'СЕТ СН'!$F$15</f>
        <v>218.61147009999999</v>
      </c>
      <c r="U250" s="36">
        <f>SUMIFS(СВЦЭМ!$F$39:$F$782,СВЦЭМ!$A$39:$A$782,$A250,СВЦЭМ!$B$39:$B$782,U$226)+'СЕТ СН'!$F$15</f>
        <v>216.55438457</v>
      </c>
      <c r="V250" s="36">
        <f>SUMIFS(СВЦЭМ!$F$39:$F$782,СВЦЭМ!$A$39:$A$782,$A250,СВЦЭМ!$B$39:$B$782,V$226)+'СЕТ СН'!$F$15</f>
        <v>214.31509763</v>
      </c>
      <c r="W250" s="36">
        <f>SUMIFS(СВЦЭМ!$F$39:$F$782,СВЦЭМ!$A$39:$A$782,$A250,СВЦЭМ!$B$39:$B$782,W$226)+'СЕТ СН'!$F$15</f>
        <v>211.40204284999999</v>
      </c>
      <c r="X250" s="36">
        <f>SUMIFS(СВЦЭМ!$F$39:$F$782,СВЦЭМ!$A$39:$A$782,$A250,СВЦЭМ!$B$39:$B$782,X$226)+'СЕТ СН'!$F$15</f>
        <v>214.22897696000001</v>
      </c>
      <c r="Y250" s="36">
        <f>SUMIFS(СВЦЭМ!$F$39:$F$782,СВЦЭМ!$A$39:$A$782,$A250,СВЦЭМ!$B$39:$B$782,Y$226)+'СЕТ СН'!$F$15</f>
        <v>227.72895138000001</v>
      </c>
    </row>
    <row r="251" spans="1:25" ht="15.75" x14ac:dyDescent="0.2">
      <c r="A251" s="35">
        <f t="shared" si="6"/>
        <v>45437</v>
      </c>
      <c r="B251" s="36">
        <f>SUMIFS(СВЦЭМ!$F$39:$F$782,СВЦЭМ!$A$39:$A$782,$A251,СВЦЭМ!$B$39:$B$782,B$226)+'СЕТ СН'!$F$15</f>
        <v>225.26733075999999</v>
      </c>
      <c r="C251" s="36">
        <f>SUMIFS(СВЦЭМ!$F$39:$F$782,СВЦЭМ!$A$39:$A$782,$A251,СВЦЭМ!$B$39:$B$782,C$226)+'СЕТ СН'!$F$15</f>
        <v>235.40977745999999</v>
      </c>
      <c r="D251" s="36">
        <f>SUMIFS(СВЦЭМ!$F$39:$F$782,СВЦЭМ!$A$39:$A$782,$A251,СВЦЭМ!$B$39:$B$782,D$226)+'СЕТ СН'!$F$15</f>
        <v>252.56125154</v>
      </c>
      <c r="E251" s="36">
        <f>SUMIFS(СВЦЭМ!$F$39:$F$782,СВЦЭМ!$A$39:$A$782,$A251,СВЦЭМ!$B$39:$B$782,E$226)+'СЕТ СН'!$F$15</f>
        <v>253.41587496</v>
      </c>
      <c r="F251" s="36">
        <f>SUMIFS(СВЦЭМ!$F$39:$F$782,СВЦЭМ!$A$39:$A$782,$A251,СВЦЭМ!$B$39:$B$782,F$226)+'СЕТ СН'!$F$15</f>
        <v>251.98411887</v>
      </c>
      <c r="G251" s="36">
        <f>SUMIFS(СВЦЭМ!$F$39:$F$782,СВЦЭМ!$A$39:$A$782,$A251,СВЦЭМ!$B$39:$B$782,G$226)+'СЕТ СН'!$F$15</f>
        <v>254.19511858000001</v>
      </c>
      <c r="H251" s="36">
        <f>SUMIFS(СВЦЭМ!$F$39:$F$782,СВЦЭМ!$A$39:$A$782,$A251,СВЦЭМ!$B$39:$B$782,H$226)+'СЕТ СН'!$F$15</f>
        <v>246.6689691</v>
      </c>
      <c r="I251" s="36">
        <f>SUMIFS(СВЦЭМ!$F$39:$F$782,СВЦЭМ!$A$39:$A$782,$A251,СВЦЭМ!$B$39:$B$782,I$226)+'СЕТ СН'!$F$15</f>
        <v>234.79286393000001</v>
      </c>
      <c r="J251" s="36">
        <f>SUMIFS(СВЦЭМ!$F$39:$F$782,СВЦЭМ!$A$39:$A$782,$A251,СВЦЭМ!$B$39:$B$782,J$226)+'СЕТ СН'!$F$15</f>
        <v>219.52637114999999</v>
      </c>
      <c r="K251" s="36">
        <f>SUMIFS(СВЦЭМ!$F$39:$F$782,СВЦЭМ!$A$39:$A$782,$A251,СВЦЭМ!$B$39:$B$782,K$226)+'СЕТ СН'!$F$15</f>
        <v>211.99543204</v>
      </c>
      <c r="L251" s="36">
        <f>SUMIFS(СВЦЭМ!$F$39:$F$782,СВЦЭМ!$A$39:$A$782,$A251,СВЦЭМ!$B$39:$B$782,L$226)+'СЕТ СН'!$F$15</f>
        <v>210.86564901</v>
      </c>
      <c r="M251" s="36">
        <f>SUMIFS(СВЦЭМ!$F$39:$F$782,СВЦЭМ!$A$39:$A$782,$A251,СВЦЭМ!$B$39:$B$782,M$226)+'СЕТ СН'!$F$15</f>
        <v>209.78984267999999</v>
      </c>
      <c r="N251" s="36">
        <f>SUMIFS(СВЦЭМ!$F$39:$F$782,СВЦЭМ!$A$39:$A$782,$A251,СВЦЭМ!$B$39:$B$782,N$226)+'СЕТ СН'!$F$15</f>
        <v>209.06456014</v>
      </c>
      <c r="O251" s="36">
        <f>SUMIFS(СВЦЭМ!$F$39:$F$782,СВЦЭМ!$A$39:$A$782,$A251,СВЦЭМ!$B$39:$B$782,O$226)+'СЕТ СН'!$F$15</f>
        <v>211.05840455000001</v>
      </c>
      <c r="P251" s="36">
        <f>SUMIFS(СВЦЭМ!$F$39:$F$782,СВЦЭМ!$A$39:$A$782,$A251,СВЦЭМ!$B$39:$B$782,P$226)+'СЕТ СН'!$F$15</f>
        <v>212.58971557999999</v>
      </c>
      <c r="Q251" s="36">
        <f>SUMIFS(СВЦЭМ!$F$39:$F$782,СВЦЭМ!$A$39:$A$782,$A251,СВЦЭМ!$B$39:$B$782,Q$226)+'СЕТ СН'!$F$15</f>
        <v>215.32897030000001</v>
      </c>
      <c r="R251" s="36">
        <f>SUMIFS(СВЦЭМ!$F$39:$F$782,СВЦЭМ!$A$39:$A$782,$A251,СВЦЭМ!$B$39:$B$782,R$226)+'СЕТ СН'!$F$15</f>
        <v>217.51167580000001</v>
      </c>
      <c r="S251" s="36">
        <f>SUMIFS(СВЦЭМ!$F$39:$F$782,СВЦЭМ!$A$39:$A$782,$A251,СВЦЭМ!$B$39:$B$782,S$226)+'СЕТ СН'!$F$15</f>
        <v>215.51403735</v>
      </c>
      <c r="T251" s="36">
        <f>SUMIFS(СВЦЭМ!$F$39:$F$782,СВЦЭМ!$A$39:$A$782,$A251,СВЦЭМ!$B$39:$B$782,T$226)+'СЕТ СН'!$F$15</f>
        <v>212.30618769</v>
      </c>
      <c r="U251" s="36">
        <f>SUMIFS(СВЦЭМ!$F$39:$F$782,СВЦЭМ!$A$39:$A$782,$A251,СВЦЭМ!$B$39:$B$782,U$226)+'СЕТ СН'!$F$15</f>
        <v>214.06655474999999</v>
      </c>
      <c r="V251" s="36">
        <f>SUMIFS(СВЦЭМ!$F$39:$F$782,СВЦЭМ!$A$39:$A$782,$A251,СВЦЭМ!$B$39:$B$782,V$226)+'СЕТ СН'!$F$15</f>
        <v>214.28752507999999</v>
      </c>
      <c r="W251" s="36">
        <f>SUMIFS(СВЦЭМ!$F$39:$F$782,СВЦЭМ!$A$39:$A$782,$A251,СВЦЭМ!$B$39:$B$782,W$226)+'СЕТ СН'!$F$15</f>
        <v>212.78953192</v>
      </c>
      <c r="X251" s="36">
        <f>SUMIFS(СВЦЭМ!$F$39:$F$782,СВЦЭМ!$A$39:$A$782,$A251,СВЦЭМ!$B$39:$B$782,X$226)+'СЕТ СН'!$F$15</f>
        <v>212.46732064</v>
      </c>
      <c r="Y251" s="36">
        <f>SUMIFS(СВЦЭМ!$F$39:$F$782,СВЦЭМ!$A$39:$A$782,$A251,СВЦЭМ!$B$39:$B$782,Y$226)+'СЕТ СН'!$F$15</f>
        <v>219.28545406999999</v>
      </c>
    </row>
    <row r="252" spans="1:25" ht="15.75" x14ac:dyDescent="0.2">
      <c r="A252" s="35">
        <f t="shared" si="6"/>
        <v>45438</v>
      </c>
      <c r="B252" s="36">
        <f>SUMIFS(СВЦЭМ!$F$39:$F$782,СВЦЭМ!$A$39:$A$782,$A252,СВЦЭМ!$B$39:$B$782,B$226)+'СЕТ СН'!$F$15</f>
        <v>237.61382818999999</v>
      </c>
      <c r="C252" s="36">
        <f>SUMIFS(СВЦЭМ!$F$39:$F$782,СВЦЭМ!$A$39:$A$782,$A252,СВЦЭМ!$B$39:$B$782,C$226)+'СЕТ СН'!$F$15</f>
        <v>246.66044348</v>
      </c>
      <c r="D252" s="36">
        <f>SUMIFS(СВЦЭМ!$F$39:$F$782,СВЦЭМ!$A$39:$A$782,$A252,СВЦЭМ!$B$39:$B$782,D$226)+'СЕТ СН'!$F$15</f>
        <v>253.67088894</v>
      </c>
      <c r="E252" s="36">
        <f>SUMIFS(СВЦЭМ!$F$39:$F$782,СВЦЭМ!$A$39:$A$782,$A252,СВЦЭМ!$B$39:$B$782,E$226)+'СЕТ СН'!$F$15</f>
        <v>252.69225539999999</v>
      </c>
      <c r="F252" s="36">
        <f>SUMIFS(СВЦЭМ!$F$39:$F$782,СВЦЭМ!$A$39:$A$782,$A252,СВЦЭМ!$B$39:$B$782,F$226)+'СЕТ СН'!$F$15</f>
        <v>248.673079</v>
      </c>
      <c r="G252" s="36">
        <f>SUMIFS(СВЦЭМ!$F$39:$F$782,СВЦЭМ!$A$39:$A$782,$A252,СВЦЭМ!$B$39:$B$782,G$226)+'СЕТ СН'!$F$15</f>
        <v>249.73228363000001</v>
      </c>
      <c r="H252" s="36">
        <f>SUMIFS(СВЦЭМ!$F$39:$F$782,СВЦЭМ!$A$39:$A$782,$A252,СВЦЭМ!$B$39:$B$782,H$226)+'СЕТ СН'!$F$15</f>
        <v>248.81646352000001</v>
      </c>
      <c r="I252" s="36">
        <f>SUMIFS(СВЦЭМ!$F$39:$F$782,СВЦЭМ!$A$39:$A$782,$A252,СВЦЭМ!$B$39:$B$782,I$226)+'СЕТ СН'!$F$15</f>
        <v>245.34234559999999</v>
      </c>
      <c r="J252" s="36">
        <f>SUMIFS(СВЦЭМ!$F$39:$F$782,СВЦЭМ!$A$39:$A$782,$A252,СВЦЭМ!$B$39:$B$782,J$226)+'СЕТ СН'!$F$15</f>
        <v>234.28226527000001</v>
      </c>
      <c r="K252" s="36">
        <f>SUMIFS(СВЦЭМ!$F$39:$F$782,СВЦЭМ!$A$39:$A$782,$A252,СВЦЭМ!$B$39:$B$782,K$226)+'СЕТ СН'!$F$15</f>
        <v>223.56449699999999</v>
      </c>
      <c r="L252" s="36">
        <f>SUMIFS(СВЦЭМ!$F$39:$F$782,СВЦЭМ!$A$39:$A$782,$A252,СВЦЭМ!$B$39:$B$782,L$226)+'СЕТ СН'!$F$15</f>
        <v>220.30526098999999</v>
      </c>
      <c r="M252" s="36">
        <f>SUMIFS(СВЦЭМ!$F$39:$F$782,СВЦЭМ!$A$39:$A$782,$A252,СВЦЭМ!$B$39:$B$782,M$226)+'СЕТ СН'!$F$15</f>
        <v>219.43127856999999</v>
      </c>
      <c r="N252" s="36">
        <f>SUMIFS(СВЦЭМ!$F$39:$F$782,СВЦЭМ!$A$39:$A$782,$A252,СВЦЭМ!$B$39:$B$782,N$226)+'СЕТ СН'!$F$15</f>
        <v>220.84303804999999</v>
      </c>
      <c r="O252" s="36">
        <f>SUMIFS(СВЦЭМ!$F$39:$F$782,СВЦЭМ!$A$39:$A$782,$A252,СВЦЭМ!$B$39:$B$782,O$226)+'СЕТ СН'!$F$15</f>
        <v>223.95395047</v>
      </c>
      <c r="P252" s="36">
        <f>SUMIFS(СВЦЭМ!$F$39:$F$782,СВЦЭМ!$A$39:$A$782,$A252,СВЦЭМ!$B$39:$B$782,P$226)+'СЕТ СН'!$F$15</f>
        <v>224.98068122000001</v>
      </c>
      <c r="Q252" s="36">
        <f>SUMIFS(СВЦЭМ!$F$39:$F$782,СВЦЭМ!$A$39:$A$782,$A252,СВЦЭМ!$B$39:$B$782,Q$226)+'СЕТ СН'!$F$15</f>
        <v>227.23944262000001</v>
      </c>
      <c r="R252" s="36">
        <f>SUMIFS(СВЦЭМ!$F$39:$F$782,СВЦЭМ!$A$39:$A$782,$A252,СВЦЭМ!$B$39:$B$782,R$226)+'СЕТ СН'!$F$15</f>
        <v>227.63697257000001</v>
      </c>
      <c r="S252" s="36">
        <f>SUMIFS(СВЦЭМ!$F$39:$F$782,СВЦЭМ!$A$39:$A$782,$A252,СВЦЭМ!$B$39:$B$782,S$226)+'СЕТ СН'!$F$15</f>
        <v>224.90942681999999</v>
      </c>
      <c r="T252" s="36">
        <f>SUMIFS(СВЦЭМ!$F$39:$F$782,СВЦЭМ!$A$39:$A$782,$A252,СВЦЭМ!$B$39:$B$782,T$226)+'СЕТ СН'!$F$15</f>
        <v>220.45758043000001</v>
      </c>
      <c r="U252" s="36">
        <f>SUMIFS(СВЦЭМ!$F$39:$F$782,СВЦЭМ!$A$39:$A$782,$A252,СВЦЭМ!$B$39:$B$782,U$226)+'СЕТ СН'!$F$15</f>
        <v>219.79784272000001</v>
      </c>
      <c r="V252" s="36">
        <f>SUMIFS(СВЦЭМ!$F$39:$F$782,СВЦЭМ!$A$39:$A$782,$A252,СВЦЭМ!$B$39:$B$782,V$226)+'СЕТ СН'!$F$15</f>
        <v>220.90222736000001</v>
      </c>
      <c r="W252" s="36">
        <f>SUMIFS(СВЦЭМ!$F$39:$F$782,СВЦЭМ!$A$39:$A$782,$A252,СВЦЭМ!$B$39:$B$782,W$226)+'СЕТ СН'!$F$15</f>
        <v>217.53874827999999</v>
      </c>
      <c r="X252" s="36">
        <f>SUMIFS(СВЦЭМ!$F$39:$F$782,СВЦЭМ!$A$39:$A$782,$A252,СВЦЭМ!$B$39:$B$782,X$226)+'СЕТ СН'!$F$15</f>
        <v>217.89691694000001</v>
      </c>
      <c r="Y252" s="36">
        <f>SUMIFS(СВЦЭМ!$F$39:$F$782,СВЦЭМ!$A$39:$A$782,$A252,СВЦЭМ!$B$39:$B$782,Y$226)+'СЕТ СН'!$F$15</f>
        <v>222.1731997</v>
      </c>
    </row>
    <row r="253" spans="1:25" ht="15.75" x14ac:dyDescent="0.2">
      <c r="A253" s="35">
        <f t="shared" si="6"/>
        <v>45439</v>
      </c>
      <c r="B253" s="36">
        <f>SUMIFS(СВЦЭМ!$F$39:$F$782,СВЦЭМ!$A$39:$A$782,$A253,СВЦЭМ!$B$39:$B$782,B$226)+'СЕТ СН'!$F$15</f>
        <v>237.44157290999999</v>
      </c>
      <c r="C253" s="36">
        <f>SUMIFS(СВЦЭМ!$F$39:$F$782,СВЦЭМ!$A$39:$A$782,$A253,СВЦЭМ!$B$39:$B$782,C$226)+'СЕТ СН'!$F$15</f>
        <v>249.21374671000001</v>
      </c>
      <c r="D253" s="36">
        <f>SUMIFS(СВЦЭМ!$F$39:$F$782,СВЦЭМ!$A$39:$A$782,$A253,СВЦЭМ!$B$39:$B$782,D$226)+'СЕТ СН'!$F$15</f>
        <v>258.57231436000001</v>
      </c>
      <c r="E253" s="36">
        <f>SUMIFS(СВЦЭМ!$F$39:$F$782,СВЦЭМ!$A$39:$A$782,$A253,СВЦЭМ!$B$39:$B$782,E$226)+'СЕТ СН'!$F$15</f>
        <v>256.50681379000002</v>
      </c>
      <c r="F253" s="36">
        <f>SUMIFS(СВЦЭМ!$F$39:$F$782,СВЦЭМ!$A$39:$A$782,$A253,СВЦЭМ!$B$39:$B$782,F$226)+'СЕТ СН'!$F$15</f>
        <v>256.91135086999998</v>
      </c>
      <c r="G253" s="36">
        <f>SUMIFS(СВЦЭМ!$F$39:$F$782,СВЦЭМ!$A$39:$A$782,$A253,СВЦЭМ!$B$39:$B$782,G$226)+'СЕТ СН'!$F$15</f>
        <v>253.18960109</v>
      </c>
      <c r="H253" s="36">
        <f>SUMIFS(СВЦЭМ!$F$39:$F$782,СВЦЭМ!$A$39:$A$782,$A253,СВЦЭМ!$B$39:$B$782,H$226)+'СЕТ СН'!$F$15</f>
        <v>245.60880700000001</v>
      </c>
      <c r="I253" s="36">
        <f>SUMIFS(СВЦЭМ!$F$39:$F$782,СВЦЭМ!$A$39:$A$782,$A253,СВЦЭМ!$B$39:$B$782,I$226)+'СЕТ СН'!$F$15</f>
        <v>234.47613451000001</v>
      </c>
      <c r="J253" s="36">
        <f>SUMIFS(СВЦЭМ!$F$39:$F$782,СВЦЭМ!$A$39:$A$782,$A253,СВЦЭМ!$B$39:$B$782,J$226)+'СЕТ СН'!$F$15</f>
        <v>229.57003911999999</v>
      </c>
      <c r="K253" s="36">
        <f>SUMIFS(СВЦЭМ!$F$39:$F$782,СВЦЭМ!$A$39:$A$782,$A253,СВЦЭМ!$B$39:$B$782,K$226)+'СЕТ СН'!$F$15</f>
        <v>223.54722036000001</v>
      </c>
      <c r="L253" s="36">
        <f>SUMIFS(СВЦЭМ!$F$39:$F$782,СВЦЭМ!$A$39:$A$782,$A253,СВЦЭМ!$B$39:$B$782,L$226)+'СЕТ СН'!$F$15</f>
        <v>213.97599814</v>
      </c>
      <c r="M253" s="36">
        <f>SUMIFS(СВЦЭМ!$F$39:$F$782,СВЦЭМ!$A$39:$A$782,$A253,СВЦЭМ!$B$39:$B$782,M$226)+'СЕТ СН'!$F$15</f>
        <v>214.88009600000001</v>
      </c>
      <c r="N253" s="36">
        <f>SUMIFS(СВЦЭМ!$F$39:$F$782,СВЦЭМ!$A$39:$A$782,$A253,СВЦЭМ!$B$39:$B$782,N$226)+'СЕТ СН'!$F$15</f>
        <v>223.10961714000001</v>
      </c>
      <c r="O253" s="36">
        <f>SUMIFS(СВЦЭМ!$F$39:$F$782,СВЦЭМ!$A$39:$A$782,$A253,СВЦЭМ!$B$39:$B$782,O$226)+'СЕТ СН'!$F$15</f>
        <v>219.51848802000001</v>
      </c>
      <c r="P253" s="36">
        <f>SUMIFS(СВЦЭМ!$F$39:$F$782,СВЦЭМ!$A$39:$A$782,$A253,СВЦЭМ!$B$39:$B$782,P$226)+'СЕТ СН'!$F$15</f>
        <v>220.60238944</v>
      </c>
      <c r="Q253" s="36">
        <f>SUMIFS(СВЦЭМ!$F$39:$F$782,СВЦЭМ!$A$39:$A$782,$A253,СВЦЭМ!$B$39:$B$782,Q$226)+'СЕТ СН'!$F$15</f>
        <v>223.96213356000001</v>
      </c>
      <c r="R253" s="36">
        <f>SUMIFS(СВЦЭМ!$F$39:$F$782,СВЦЭМ!$A$39:$A$782,$A253,СВЦЭМ!$B$39:$B$782,R$226)+'СЕТ СН'!$F$15</f>
        <v>224.34205997000001</v>
      </c>
      <c r="S253" s="36">
        <f>SUMIFS(СВЦЭМ!$F$39:$F$782,СВЦЭМ!$A$39:$A$782,$A253,СВЦЭМ!$B$39:$B$782,S$226)+'СЕТ СН'!$F$15</f>
        <v>227.28583714999999</v>
      </c>
      <c r="T253" s="36">
        <f>SUMIFS(СВЦЭМ!$F$39:$F$782,СВЦЭМ!$A$39:$A$782,$A253,СВЦЭМ!$B$39:$B$782,T$226)+'СЕТ СН'!$F$15</f>
        <v>227.16192608</v>
      </c>
      <c r="U253" s="36">
        <f>SUMIFS(СВЦЭМ!$F$39:$F$782,СВЦЭМ!$A$39:$A$782,$A253,СВЦЭМ!$B$39:$B$782,U$226)+'СЕТ СН'!$F$15</f>
        <v>225.85511413</v>
      </c>
      <c r="V253" s="36">
        <f>SUMIFS(СВЦЭМ!$F$39:$F$782,СВЦЭМ!$A$39:$A$782,$A253,СВЦЭМ!$B$39:$B$782,V$226)+'СЕТ СН'!$F$15</f>
        <v>220.80304185</v>
      </c>
      <c r="W253" s="36">
        <f>SUMIFS(СВЦЭМ!$F$39:$F$782,СВЦЭМ!$A$39:$A$782,$A253,СВЦЭМ!$B$39:$B$782,W$226)+'СЕТ СН'!$F$15</f>
        <v>215.05810958999999</v>
      </c>
      <c r="X253" s="36">
        <f>SUMIFS(СВЦЭМ!$F$39:$F$782,СВЦЭМ!$A$39:$A$782,$A253,СВЦЭМ!$B$39:$B$782,X$226)+'СЕТ СН'!$F$15</f>
        <v>221.81600053</v>
      </c>
      <c r="Y253" s="36">
        <f>SUMIFS(СВЦЭМ!$F$39:$F$782,СВЦЭМ!$A$39:$A$782,$A253,СВЦЭМ!$B$39:$B$782,Y$226)+'СЕТ СН'!$F$15</f>
        <v>226.37225760000001</v>
      </c>
    </row>
    <row r="254" spans="1:25" ht="15.75" x14ac:dyDescent="0.2">
      <c r="A254" s="35">
        <f t="shared" si="6"/>
        <v>45440</v>
      </c>
      <c r="B254" s="36">
        <f>SUMIFS(СВЦЭМ!$F$39:$F$782,СВЦЭМ!$A$39:$A$782,$A254,СВЦЭМ!$B$39:$B$782,B$226)+'СЕТ СН'!$F$15</f>
        <v>237.12366713</v>
      </c>
      <c r="C254" s="36">
        <f>SUMIFS(СВЦЭМ!$F$39:$F$782,СВЦЭМ!$A$39:$A$782,$A254,СВЦЭМ!$B$39:$B$782,C$226)+'СЕТ СН'!$F$15</f>
        <v>245.42715878000001</v>
      </c>
      <c r="D254" s="36">
        <f>SUMIFS(СВЦЭМ!$F$39:$F$782,СВЦЭМ!$A$39:$A$782,$A254,СВЦЭМ!$B$39:$B$782,D$226)+'СЕТ СН'!$F$15</f>
        <v>255.14431858</v>
      </c>
      <c r="E254" s="36">
        <f>SUMIFS(СВЦЭМ!$F$39:$F$782,СВЦЭМ!$A$39:$A$782,$A254,СВЦЭМ!$B$39:$B$782,E$226)+'СЕТ СН'!$F$15</f>
        <v>255.14439117000001</v>
      </c>
      <c r="F254" s="36">
        <f>SUMIFS(СВЦЭМ!$F$39:$F$782,СВЦЭМ!$A$39:$A$782,$A254,СВЦЭМ!$B$39:$B$782,F$226)+'СЕТ СН'!$F$15</f>
        <v>255.10209555</v>
      </c>
      <c r="G254" s="36">
        <f>SUMIFS(СВЦЭМ!$F$39:$F$782,СВЦЭМ!$A$39:$A$782,$A254,СВЦЭМ!$B$39:$B$782,G$226)+'СЕТ СН'!$F$15</f>
        <v>252.98404241</v>
      </c>
      <c r="H254" s="36">
        <f>SUMIFS(СВЦЭМ!$F$39:$F$782,СВЦЭМ!$A$39:$A$782,$A254,СВЦЭМ!$B$39:$B$782,H$226)+'СЕТ СН'!$F$15</f>
        <v>240.83220227999999</v>
      </c>
      <c r="I254" s="36">
        <f>SUMIFS(СВЦЭМ!$F$39:$F$782,СВЦЭМ!$A$39:$A$782,$A254,СВЦЭМ!$B$39:$B$782,I$226)+'СЕТ СН'!$F$15</f>
        <v>228.43229991999999</v>
      </c>
      <c r="J254" s="36">
        <f>SUMIFS(СВЦЭМ!$F$39:$F$782,СВЦЭМ!$A$39:$A$782,$A254,СВЦЭМ!$B$39:$B$782,J$226)+'СЕТ СН'!$F$15</f>
        <v>223.79957999000001</v>
      </c>
      <c r="K254" s="36">
        <f>SUMIFS(СВЦЭМ!$F$39:$F$782,СВЦЭМ!$A$39:$A$782,$A254,СВЦЭМ!$B$39:$B$782,K$226)+'СЕТ СН'!$F$15</f>
        <v>222.38139541000001</v>
      </c>
      <c r="L254" s="36">
        <f>SUMIFS(СВЦЭМ!$F$39:$F$782,СВЦЭМ!$A$39:$A$782,$A254,СВЦЭМ!$B$39:$B$782,L$226)+'СЕТ СН'!$F$15</f>
        <v>215.01704745000001</v>
      </c>
      <c r="M254" s="36">
        <f>SUMIFS(СВЦЭМ!$F$39:$F$782,СВЦЭМ!$A$39:$A$782,$A254,СВЦЭМ!$B$39:$B$782,M$226)+'СЕТ СН'!$F$15</f>
        <v>217.18618523999999</v>
      </c>
      <c r="N254" s="36">
        <f>SUMIFS(СВЦЭМ!$F$39:$F$782,СВЦЭМ!$A$39:$A$782,$A254,СВЦЭМ!$B$39:$B$782,N$226)+'СЕТ СН'!$F$15</f>
        <v>217.72561275000001</v>
      </c>
      <c r="O254" s="36">
        <f>SUMIFS(СВЦЭМ!$F$39:$F$782,СВЦЭМ!$A$39:$A$782,$A254,СВЦЭМ!$B$39:$B$782,O$226)+'СЕТ СН'!$F$15</f>
        <v>218.59568582</v>
      </c>
      <c r="P254" s="36">
        <f>SUMIFS(СВЦЭМ!$F$39:$F$782,СВЦЭМ!$A$39:$A$782,$A254,СВЦЭМ!$B$39:$B$782,P$226)+'СЕТ СН'!$F$15</f>
        <v>231.29633519999999</v>
      </c>
      <c r="Q254" s="36">
        <f>SUMIFS(СВЦЭМ!$F$39:$F$782,СВЦЭМ!$A$39:$A$782,$A254,СВЦЭМ!$B$39:$B$782,Q$226)+'СЕТ СН'!$F$15</f>
        <v>232.54707698000001</v>
      </c>
      <c r="R254" s="36">
        <f>SUMIFS(СВЦЭМ!$F$39:$F$782,СВЦЭМ!$A$39:$A$782,$A254,СВЦЭМ!$B$39:$B$782,R$226)+'СЕТ СН'!$F$15</f>
        <v>236.02094360999999</v>
      </c>
      <c r="S254" s="36">
        <f>SUMIFS(СВЦЭМ!$F$39:$F$782,СВЦЭМ!$A$39:$A$782,$A254,СВЦЭМ!$B$39:$B$782,S$226)+'СЕТ СН'!$F$15</f>
        <v>232.17676329</v>
      </c>
      <c r="T254" s="36">
        <f>SUMIFS(СВЦЭМ!$F$39:$F$782,СВЦЭМ!$A$39:$A$782,$A254,СВЦЭМ!$B$39:$B$782,T$226)+'СЕТ СН'!$F$15</f>
        <v>234.05132173000001</v>
      </c>
      <c r="U254" s="36">
        <f>SUMIFS(СВЦЭМ!$F$39:$F$782,СВЦЭМ!$A$39:$A$782,$A254,СВЦЭМ!$B$39:$B$782,U$226)+'СЕТ СН'!$F$15</f>
        <v>225.82980825999999</v>
      </c>
      <c r="V254" s="36">
        <f>SUMIFS(СВЦЭМ!$F$39:$F$782,СВЦЭМ!$A$39:$A$782,$A254,СВЦЭМ!$B$39:$B$782,V$226)+'СЕТ СН'!$F$15</f>
        <v>222.35643573999999</v>
      </c>
      <c r="W254" s="36">
        <f>SUMIFS(СВЦЭМ!$F$39:$F$782,СВЦЭМ!$A$39:$A$782,$A254,СВЦЭМ!$B$39:$B$782,W$226)+'СЕТ СН'!$F$15</f>
        <v>216.87081993000001</v>
      </c>
      <c r="X254" s="36">
        <f>SUMIFS(СВЦЭМ!$F$39:$F$782,СВЦЭМ!$A$39:$A$782,$A254,СВЦЭМ!$B$39:$B$782,X$226)+'СЕТ СН'!$F$15</f>
        <v>221.16345003999999</v>
      </c>
      <c r="Y254" s="36">
        <f>SUMIFS(СВЦЭМ!$F$39:$F$782,СВЦЭМ!$A$39:$A$782,$A254,СВЦЭМ!$B$39:$B$782,Y$226)+'СЕТ СН'!$F$15</f>
        <v>222.71925798999999</v>
      </c>
    </row>
    <row r="255" spans="1:25" ht="15.75" x14ac:dyDescent="0.2">
      <c r="A255" s="35">
        <f t="shared" si="6"/>
        <v>45441</v>
      </c>
      <c r="B255" s="36">
        <f>SUMIFS(СВЦЭМ!$F$39:$F$782,СВЦЭМ!$A$39:$A$782,$A255,СВЦЭМ!$B$39:$B$782,B$226)+'СЕТ СН'!$F$15</f>
        <v>247.96325795999999</v>
      </c>
      <c r="C255" s="36">
        <f>SUMIFS(СВЦЭМ!$F$39:$F$782,СВЦЭМ!$A$39:$A$782,$A255,СВЦЭМ!$B$39:$B$782,C$226)+'СЕТ СН'!$F$15</f>
        <v>255.29287854</v>
      </c>
      <c r="D255" s="36">
        <f>SUMIFS(СВЦЭМ!$F$39:$F$782,СВЦЭМ!$A$39:$A$782,$A255,СВЦЭМ!$B$39:$B$782,D$226)+'СЕТ СН'!$F$15</f>
        <v>266.33419492000002</v>
      </c>
      <c r="E255" s="36">
        <f>SUMIFS(СВЦЭМ!$F$39:$F$782,СВЦЭМ!$A$39:$A$782,$A255,СВЦЭМ!$B$39:$B$782,E$226)+'СЕТ СН'!$F$15</f>
        <v>266.78099342000002</v>
      </c>
      <c r="F255" s="36">
        <f>SUMIFS(СВЦЭМ!$F$39:$F$782,СВЦЭМ!$A$39:$A$782,$A255,СВЦЭМ!$B$39:$B$782,F$226)+'СЕТ СН'!$F$15</f>
        <v>267.22842771000001</v>
      </c>
      <c r="G255" s="36">
        <f>SUMIFS(СВЦЭМ!$F$39:$F$782,СВЦЭМ!$A$39:$A$782,$A255,СВЦЭМ!$B$39:$B$782,G$226)+'СЕТ СН'!$F$15</f>
        <v>265.97232962999999</v>
      </c>
      <c r="H255" s="36">
        <f>SUMIFS(СВЦЭМ!$F$39:$F$782,СВЦЭМ!$A$39:$A$782,$A255,СВЦЭМ!$B$39:$B$782,H$226)+'СЕТ СН'!$F$15</f>
        <v>254.54701996</v>
      </c>
      <c r="I255" s="36">
        <f>SUMIFS(СВЦЭМ!$F$39:$F$782,СВЦЭМ!$A$39:$A$782,$A255,СВЦЭМ!$B$39:$B$782,I$226)+'СЕТ СН'!$F$15</f>
        <v>242.36529476999999</v>
      </c>
      <c r="J255" s="36">
        <f>SUMIFS(СВЦЭМ!$F$39:$F$782,СВЦЭМ!$A$39:$A$782,$A255,СВЦЭМ!$B$39:$B$782,J$226)+'СЕТ СН'!$F$15</f>
        <v>228.98497376</v>
      </c>
      <c r="K255" s="36">
        <f>SUMIFS(СВЦЭМ!$F$39:$F$782,СВЦЭМ!$A$39:$A$782,$A255,СВЦЭМ!$B$39:$B$782,K$226)+'СЕТ СН'!$F$15</f>
        <v>226.12177213999999</v>
      </c>
      <c r="L255" s="36">
        <f>SUMIFS(СВЦЭМ!$F$39:$F$782,СВЦЭМ!$A$39:$A$782,$A255,СВЦЭМ!$B$39:$B$782,L$226)+'СЕТ СН'!$F$15</f>
        <v>220.59057768</v>
      </c>
      <c r="M255" s="36">
        <f>SUMIFS(СВЦЭМ!$F$39:$F$782,СВЦЭМ!$A$39:$A$782,$A255,СВЦЭМ!$B$39:$B$782,M$226)+'СЕТ СН'!$F$15</f>
        <v>222.85715285000001</v>
      </c>
      <c r="N255" s="36">
        <f>SUMIFS(СВЦЭМ!$F$39:$F$782,СВЦЭМ!$A$39:$A$782,$A255,СВЦЭМ!$B$39:$B$782,N$226)+'СЕТ СН'!$F$15</f>
        <v>226.19710122999999</v>
      </c>
      <c r="O255" s="36">
        <f>SUMIFS(СВЦЭМ!$F$39:$F$782,СВЦЭМ!$A$39:$A$782,$A255,СВЦЭМ!$B$39:$B$782,O$226)+'СЕТ СН'!$F$15</f>
        <v>224.34977129999999</v>
      </c>
      <c r="P255" s="36">
        <f>SUMIFS(СВЦЭМ!$F$39:$F$782,СВЦЭМ!$A$39:$A$782,$A255,СВЦЭМ!$B$39:$B$782,P$226)+'СЕТ СН'!$F$15</f>
        <v>225.17516484000001</v>
      </c>
      <c r="Q255" s="36">
        <f>SUMIFS(СВЦЭМ!$F$39:$F$782,СВЦЭМ!$A$39:$A$782,$A255,СВЦЭМ!$B$39:$B$782,Q$226)+'СЕТ СН'!$F$15</f>
        <v>226.00964755999999</v>
      </c>
      <c r="R255" s="36">
        <f>SUMIFS(СВЦЭМ!$F$39:$F$782,СВЦЭМ!$A$39:$A$782,$A255,СВЦЭМ!$B$39:$B$782,R$226)+'СЕТ СН'!$F$15</f>
        <v>226.00530974</v>
      </c>
      <c r="S255" s="36">
        <f>SUMIFS(СВЦЭМ!$F$39:$F$782,СВЦЭМ!$A$39:$A$782,$A255,СВЦЭМ!$B$39:$B$782,S$226)+'СЕТ СН'!$F$15</f>
        <v>225.83708501999999</v>
      </c>
      <c r="T255" s="36">
        <f>SUMIFS(СВЦЭМ!$F$39:$F$782,СВЦЭМ!$A$39:$A$782,$A255,СВЦЭМ!$B$39:$B$782,T$226)+'СЕТ СН'!$F$15</f>
        <v>224.84192225999999</v>
      </c>
      <c r="U255" s="36">
        <f>SUMIFS(СВЦЭМ!$F$39:$F$782,СВЦЭМ!$A$39:$A$782,$A255,СВЦЭМ!$B$39:$B$782,U$226)+'СЕТ СН'!$F$15</f>
        <v>223.35098492</v>
      </c>
      <c r="V255" s="36">
        <f>SUMIFS(СВЦЭМ!$F$39:$F$782,СВЦЭМ!$A$39:$A$782,$A255,СВЦЭМ!$B$39:$B$782,V$226)+'СЕТ СН'!$F$15</f>
        <v>224.35801394999999</v>
      </c>
      <c r="W255" s="36">
        <f>SUMIFS(СВЦЭМ!$F$39:$F$782,СВЦЭМ!$A$39:$A$782,$A255,СВЦЭМ!$B$39:$B$782,W$226)+'СЕТ СН'!$F$15</f>
        <v>222.31321879000001</v>
      </c>
      <c r="X255" s="36">
        <f>SUMIFS(СВЦЭМ!$F$39:$F$782,СВЦЭМ!$A$39:$A$782,$A255,СВЦЭМ!$B$39:$B$782,X$226)+'СЕТ СН'!$F$15</f>
        <v>227.0598109</v>
      </c>
      <c r="Y255" s="36">
        <f>SUMIFS(СВЦЭМ!$F$39:$F$782,СВЦЭМ!$A$39:$A$782,$A255,СВЦЭМ!$B$39:$B$782,Y$226)+'СЕТ СН'!$F$15</f>
        <v>235.00291281</v>
      </c>
    </row>
    <row r="256" spans="1:25" ht="15.75" x14ac:dyDescent="0.2">
      <c r="A256" s="35">
        <f t="shared" si="6"/>
        <v>45442</v>
      </c>
      <c r="B256" s="36">
        <f>SUMIFS(СВЦЭМ!$F$39:$F$782,СВЦЭМ!$A$39:$A$782,$A256,СВЦЭМ!$B$39:$B$782,B$226)+'СЕТ СН'!$F$15</f>
        <v>229.67208009000001</v>
      </c>
      <c r="C256" s="36">
        <f>SUMIFS(СВЦЭМ!$F$39:$F$782,СВЦЭМ!$A$39:$A$782,$A256,СВЦЭМ!$B$39:$B$782,C$226)+'СЕТ СН'!$F$15</f>
        <v>241.15419310999999</v>
      </c>
      <c r="D256" s="36">
        <f>SUMIFS(СВЦЭМ!$F$39:$F$782,СВЦЭМ!$A$39:$A$782,$A256,СВЦЭМ!$B$39:$B$782,D$226)+'СЕТ СН'!$F$15</f>
        <v>250.20771832</v>
      </c>
      <c r="E256" s="36">
        <f>SUMIFS(СВЦЭМ!$F$39:$F$782,СВЦЭМ!$A$39:$A$782,$A256,СВЦЭМ!$B$39:$B$782,E$226)+'СЕТ СН'!$F$15</f>
        <v>250.37800429000001</v>
      </c>
      <c r="F256" s="36">
        <f>SUMIFS(СВЦЭМ!$F$39:$F$782,СВЦЭМ!$A$39:$A$782,$A256,СВЦЭМ!$B$39:$B$782,F$226)+'СЕТ СН'!$F$15</f>
        <v>250.94895396999999</v>
      </c>
      <c r="G256" s="36">
        <f>SUMIFS(СВЦЭМ!$F$39:$F$782,СВЦЭМ!$A$39:$A$782,$A256,СВЦЭМ!$B$39:$B$782,G$226)+'СЕТ СН'!$F$15</f>
        <v>251.44517798000001</v>
      </c>
      <c r="H256" s="36">
        <f>SUMIFS(СВЦЭМ!$F$39:$F$782,СВЦЭМ!$A$39:$A$782,$A256,СВЦЭМ!$B$39:$B$782,H$226)+'СЕТ СН'!$F$15</f>
        <v>243.02141298999999</v>
      </c>
      <c r="I256" s="36">
        <f>SUMIFS(СВЦЭМ!$F$39:$F$782,СВЦЭМ!$A$39:$A$782,$A256,СВЦЭМ!$B$39:$B$782,I$226)+'СЕТ СН'!$F$15</f>
        <v>235.03534088999999</v>
      </c>
      <c r="J256" s="36">
        <f>SUMIFS(СВЦЭМ!$F$39:$F$782,СВЦЭМ!$A$39:$A$782,$A256,СВЦЭМ!$B$39:$B$782,J$226)+'СЕТ СН'!$F$15</f>
        <v>222.03611014000001</v>
      </c>
      <c r="K256" s="36">
        <f>SUMIFS(СВЦЭМ!$F$39:$F$782,СВЦЭМ!$A$39:$A$782,$A256,СВЦЭМ!$B$39:$B$782,K$226)+'СЕТ СН'!$F$15</f>
        <v>217.15723076</v>
      </c>
      <c r="L256" s="36">
        <f>SUMIFS(СВЦЭМ!$F$39:$F$782,СВЦЭМ!$A$39:$A$782,$A256,СВЦЭМ!$B$39:$B$782,L$226)+'СЕТ СН'!$F$15</f>
        <v>215.65122861</v>
      </c>
      <c r="M256" s="36">
        <f>SUMIFS(СВЦЭМ!$F$39:$F$782,СВЦЭМ!$A$39:$A$782,$A256,СВЦЭМ!$B$39:$B$782,M$226)+'СЕТ СН'!$F$15</f>
        <v>215.89711639999999</v>
      </c>
      <c r="N256" s="36">
        <f>SUMIFS(СВЦЭМ!$F$39:$F$782,СВЦЭМ!$A$39:$A$782,$A256,СВЦЭМ!$B$39:$B$782,N$226)+'СЕТ СН'!$F$15</f>
        <v>219.34936411999999</v>
      </c>
      <c r="O256" s="36">
        <f>SUMIFS(СВЦЭМ!$F$39:$F$782,СВЦЭМ!$A$39:$A$782,$A256,СВЦЭМ!$B$39:$B$782,O$226)+'СЕТ СН'!$F$15</f>
        <v>221.18094887999999</v>
      </c>
      <c r="P256" s="36">
        <f>SUMIFS(СВЦЭМ!$F$39:$F$782,СВЦЭМ!$A$39:$A$782,$A256,СВЦЭМ!$B$39:$B$782,P$226)+'СЕТ СН'!$F$15</f>
        <v>222.37428543999999</v>
      </c>
      <c r="Q256" s="36">
        <f>SUMIFS(СВЦЭМ!$F$39:$F$782,СВЦЭМ!$A$39:$A$782,$A256,СВЦЭМ!$B$39:$B$782,Q$226)+'СЕТ СН'!$F$15</f>
        <v>224.21289666999999</v>
      </c>
      <c r="R256" s="36">
        <f>SUMIFS(СВЦЭМ!$F$39:$F$782,СВЦЭМ!$A$39:$A$782,$A256,СВЦЭМ!$B$39:$B$782,R$226)+'СЕТ СН'!$F$15</f>
        <v>224.03778083</v>
      </c>
      <c r="S256" s="36">
        <f>SUMIFS(СВЦЭМ!$F$39:$F$782,СВЦЭМ!$A$39:$A$782,$A256,СВЦЭМ!$B$39:$B$782,S$226)+'СЕТ СН'!$F$15</f>
        <v>221.10921429000001</v>
      </c>
      <c r="T256" s="36">
        <f>SUMIFS(СВЦЭМ!$F$39:$F$782,СВЦЭМ!$A$39:$A$782,$A256,СВЦЭМ!$B$39:$B$782,T$226)+'СЕТ СН'!$F$15</f>
        <v>217.74954683000001</v>
      </c>
      <c r="U256" s="36">
        <f>SUMIFS(СВЦЭМ!$F$39:$F$782,СВЦЭМ!$A$39:$A$782,$A256,СВЦЭМ!$B$39:$B$782,U$226)+'СЕТ СН'!$F$15</f>
        <v>217.74355937000001</v>
      </c>
      <c r="V256" s="36">
        <f>SUMIFS(СВЦЭМ!$F$39:$F$782,СВЦЭМ!$A$39:$A$782,$A256,СВЦЭМ!$B$39:$B$782,V$226)+'СЕТ СН'!$F$15</f>
        <v>219.57708588</v>
      </c>
      <c r="W256" s="36">
        <f>SUMIFS(СВЦЭМ!$F$39:$F$782,СВЦЭМ!$A$39:$A$782,$A256,СВЦЭМ!$B$39:$B$782,W$226)+'СЕТ СН'!$F$15</f>
        <v>215.00575015000001</v>
      </c>
      <c r="X256" s="36">
        <f>SUMIFS(СВЦЭМ!$F$39:$F$782,СВЦЭМ!$A$39:$A$782,$A256,СВЦЭМ!$B$39:$B$782,X$226)+'СЕТ СН'!$F$15</f>
        <v>220.08900317999999</v>
      </c>
      <c r="Y256" s="36">
        <f>SUMIFS(СВЦЭМ!$F$39:$F$782,СВЦЭМ!$A$39:$A$782,$A256,СВЦЭМ!$B$39:$B$782,Y$226)+'СЕТ СН'!$F$15</f>
        <v>231.41485574999999</v>
      </c>
    </row>
    <row r="257" spans="1:27" ht="15.75" x14ac:dyDescent="0.2">
      <c r="A257" s="35">
        <f t="shared" si="6"/>
        <v>45443</v>
      </c>
      <c r="B257" s="36">
        <f>SUMIFS(СВЦЭМ!$F$39:$F$782,СВЦЭМ!$A$39:$A$782,$A257,СВЦЭМ!$B$39:$B$782,B$226)+'СЕТ СН'!$F$15</f>
        <v>229.79794358000001</v>
      </c>
      <c r="C257" s="36">
        <f>SUMIFS(СВЦЭМ!$F$39:$F$782,СВЦЭМ!$A$39:$A$782,$A257,СВЦЭМ!$B$39:$B$782,C$226)+'СЕТ СН'!$F$15</f>
        <v>240.30676826000001</v>
      </c>
      <c r="D257" s="36">
        <f>SUMIFS(СВЦЭМ!$F$39:$F$782,СВЦЭМ!$A$39:$A$782,$A257,СВЦЭМ!$B$39:$B$782,D$226)+'СЕТ СН'!$F$15</f>
        <v>245.57668971000001</v>
      </c>
      <c r="E257" s="36">
        <f>SUMIFS(СВЦЭМ!$F$39:$F$782,СВЦЭМ!$A$39:$A$782,$A257,СВЦЭМ!$B$39:$B$782,E$226)+'СЕТ СН'!$F$15</f>
        <v>251.1307941</v>
      </c>
      <c r="F257" s="36">
        <f>SUMIFS(СВЦЭМ!$F$39:$F$782,СВЦЭМ!$A$39:$A$782,$A257,СВЦЭМ!$B$39:$B$782,F$226)+'СЕТ СН'!$F$15</f>
        <v>254.35371086000001</v>
      </c>
      <c r="G257" s="36">
        <f>SUMIFS(СВЦЭМ!$F$39:$F$782,СВЦЭМ!$A$39:$A$782,$A257,СВЦЭМ!$B$39:$B$782,G$226)+'СЕТ СН'!$F$15</f>
        <v>251.46009924000001</v>
      </c>
      <c r="H257" s="36">
        <f>SUMIFS(СВЦЭМ!$F$39:$F$782,СВЦЭМ!$A$39:$A$782,$A257,СВЦЭМ!$B$39:$B$782,H$226)+'СЕТ СН'!$F$15</f>
        <v>239.92035725</v>
      </c>
      <c r="I257" s="36">
        <f>SUMIFS(СВЦЭМ!$F$39:$F$782,СВЦЭМ!$A$39:$A$782,$A257,СВЦЭМ!$B$39:$B$782,I$226)+'СЕТ СН'!$F$15</f>
        <v>237.07685597</v>
      </c>
      <c r="J257" s="36">
        <f>SUMIFS(СВЦЭМ!$F$39:$F$782,СВЦЭМ!$A$39:$A$782,$A257,СВЦЭМ!$B$39:$B$782,J$226)+'СЕТ СН'!$F$15</f>
        <v>228.66357590000001</v>
      </c>
      <c r="K257" s="36">
        <f>SUMIFS(СВЦЭМ!$F$39:$F$782,СВЦЭМ!$A$39:$A$782,$A257,СВЦЭМ!$B$39:$B$782,K$226)+'СЕТ СН'!$F$15</f>
        <v>229.31692991</v>
      </c>
      <c r="L257" s="36">
        <f>SUMIFS(СВЦЭМ!$F$39:$F$782,СВЦЭМ!$A$39:$A$782,$A257,СВЦЭМ!$B$39:$B$782,L$226)+'СЕТ СН'!$F$15</f>
        <v>225.39064246999999</v>
      </c>
      <c r="M257" s="36">
        <f>SUMIFS(СВЦЭМ!$F$39:$F$782,СВЦЭМ!$A$39:$A$782,$A257,СВЦЭМ!$B$39:$B$782,M$226)+'СЕТ СН'!$F$15</f>
        <v>224.75301929</v>
      </c>
      <c r="N257" s="36">
        <f>SUMIFS(СВЦЭМ!$F$39:$F$782,СВЦЭМ!$A$39:$A$782,$A257,СВЦЭМ!$B$39:$B$782,N$226)+'СЕТ СН'!$F$15</f>
        <v>227.56498678</v>
      </c>
      <c r="O257" s="36">
        <f>SUMIFS(СВЦЭМ!$F$39:$F$782,СВЦЭМ!$A$39:$A$782,$A257,СВЦЭМ!$B$39:$B$782,O$226)+'СЕТ СН'!$F$15</f>
        <v>225.71210425000001</v>
      </c>
      <c r="P257" s="36">
        <f>SUMIFS(СВЦЭМ!$F$39:$F$782,СВЦЭМ!$A$39:$A$782,$A257,СВЦЭМ!$B$39:$B$782,P$226)+'СЕТ СН'!$F$15</f>
        <v>226.24177448</v>
      </c>
      <c r="Q257" s="36">
        <f>SUMIFS(СВЦЭМ!$F$39:$F$782,СВЦЭМ!$A$39:$A$782,$A257,СВЦЭМ!$B$39:$B$782,Q$226)+'СЕТ СН'!$F$15</f>
        <v>228.55788520999999</v>
      </c>
      <c r="R257" s="36">
        <f>SUMIFS(СВЦЭМ!$F$39:$F$782,СВЦЭМ!$A$39:$A$782,$A257,СВЦЭМ!$B$39:$B$782,R$226)+'СЕТ СН'!$F$15</f>
        <v>228.62934315999999</v>
      </c>
      <c r="S257" s="36">
        <f>SUMIFS(СВЦЭМ!$F$39:$F$782,СВЦЭМ!$A$39:$A$782,$A257,СВЦЭМ!$B$39:$B$782,S$226)+'СЕТ СН'!$F$15</f>
        <v>225.42922722</v>
      </c>
      <c r="T257" s="36">
        <f>SUMIFS(СВЦЭМ!$F$39:$F$782,СВЦЭМ!$A$39:$A$782,$A257,СВЦЭМ!$B$39:$B$782,T$226)+'СЕТ СН'!$F$15</f>
        <v>219.33763629000001</v>
      </c>
      <c r="U257" s="36">
        <f>SUMIFS(СВЦЭМ!$F$39:$F$782,СВЦЭМ!$A$39:$A$782,$A257,СВЦЭМ!$B$39:$B$782,U$226)+'СЕТ СН'!$F$15</f>
        <v>218.68267413000001</v>
      </c>
      <c r="V257" s="36">
        <f>SUMIFS(СВЦЭМ!$F$39:$F$782,СВЦЭМ!$A$39:$A$782,$A257,СВЦЭМ!$B$39:$B$782,V$226)+'СЕТ СН'!$F$15</f>
        <v>220.30275237000001</v>
      </c>
      <c r="W257" s="36">
        <f>SUMIFS(СВЦЭМ!$F$39:$F$782,СВЦЭМ!$A$39:$A$782,$A257,СВЦЭМ!$B$39:$B$782,W$226)+'СЕТ СН'!$F$15</f>
        <v>217.08055741999999</v>
      </c>
      <c r="X257" s="36">
        <f>SUMIFS(СВЦЭМ!$F$39:$F$782,СВЦЭМ!$A$39:$A$782,$A257,СВЦЭМ!$B$39:$B$782,X$226)+'СЕТ СН'!$F$15</f>
        <v>221.53207049</v>
      </c>
      <c r="Y257" s="36">
        <f>SUMIFS(СВЦЭМ!$F$39:$F$782,СВЦЭМ!$A$39:$A$782,$A257,СВЦЭМ!$B$39:$B$782,Y$226)+'СЕТ СН'!$F$15</f>
        <v>222.90199132000001</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8"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9"/>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4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01.05.2024</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45414</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45415</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45416</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45417</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45418</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45419</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45420</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45421</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45422</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45423</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45424</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45425</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45426</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45427</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45428</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45429</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45430</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45431</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45432</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45433</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45434</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45435</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45436</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45437</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45438</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45439</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45440</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45441</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45442</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45443</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8"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9"/>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4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01.05.2024</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45414</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45415</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45416</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45417</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45418</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45419</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45420</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45421</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45422</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45423</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45424</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45425</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45426</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45427</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45428</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45429</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45430</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45431</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45432</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45433</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45434</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45435</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45436</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45437</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45438</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45439</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45440</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45441</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45442</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45443</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8"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9"/>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4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01.05.2024</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45414</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45415</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45416</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45417</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45418</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45419</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45420</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45421</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45422</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45423</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45424</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45425</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45426</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45427</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45428</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45429</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45430</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45431</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45432</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45433</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45434</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45435</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45436</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45437</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45438</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45439</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45440</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45441</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45442</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45443</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8"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9"/>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4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01.05.2024</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45414</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45415</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45416</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45417</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45418</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45419</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45420</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45421</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45422</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45423</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45424</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45425</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45426</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45427</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45428</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45429</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45430</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45431</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45432</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45433</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45434</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45435</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45436</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45437</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45438</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45439</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45440</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45441</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45442</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45443</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8"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9"/>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4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01.05.2024</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45414</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45415</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45416</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45417</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45418</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45419</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45420</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45421</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45422</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45423</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45424</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45425</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45426</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45427</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45428</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45429</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45430</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45431</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45432</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45433</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45434</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45435</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45436</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45437</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45438</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45439</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45440</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45441</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45442</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45443</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8"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9"/>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4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01.05.2024</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45414</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45415</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45416</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45417</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45418</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45419</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45420</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45421</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45422</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45423</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45424</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45425</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45426</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45427</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45428</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45429</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45430</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45431</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45432</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45433</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45434</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45435</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45436</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45437</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45438</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45439</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45440</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45441</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45442</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45443</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6.31225317</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7" t="s">
        <v>74</v>
      </c>
      <c r="B473" s="127"/>
      <c r="C473" s="127"/>
      <c r="D473" s="127"/>
      <c r="E473" s="127"/>
      <c r="F473" s="127"/>
      <c r="G473" s="127"/>
      <c r="H473" s="127"/>
      <c r="I473" s="127"/>
      <c r="J473" s="127"/>
      <c r="K473" s="127"/>
      <c r="L473" s="127"/>
      <c r="M473" s="127"/>
      <c r="N473" s="161">
        <f>СВЦЭМ!$D$12+'СЕТ СН'!$F$13</f>
        <v>644053.54986431485</v>
      </c>
      <c r="O473" s="162"/>
      <c r="P473" s="47"/>
      <c r="Q473" s="47"/>
      <c r="R473" s="47"/>
      <c r="S473" s="47"/>
      <c r="T473" s="47"/>
      <c r="U473" s="47"/>
      <c r="V473" s="47"/>
      <c r="W473" s="47"/>
      <c r="X473" s="47"/>
      <c r="Y473" s="47"/>
    </row>
    <row r="474" spans="1:26" ht="15.75" x14ac:dyDescent="0.2">
      <c r="A474" s="127"/>
      <c r="B474" s="127"/>
      <c r="C474" s="127"/>
      <c r="D474" s="127"/>
      <c r="E474" s="127"/>
      <c r="F474" s="127"/>
      <c r="G474" s="127"/>
      <c r="H474" s="127"/>
      <c r="I474" s="127"/>
      <c r="J474" s="127"/>
      <c r="K474" s="127"/>
      <c r="L474" s="127"/>
      <c r="M474" s="127"/>
      <c r="N474" s="163"/>
      <c r="O474" s="164"/>
      <c r="P474" s="47"/>
      <c r="Q474" s="47"/>
      <c r="R474" s="47"/>
      <c r="S474" s="47"/>
      <c r="T474" s="47"/>
      <c r="U474" s="47"/>
      <c r="V474" s="47"/>
      <c r="W474" s="47"/>
      <c r="X474" s="47"/>
      <c r="Y474" s="47"/>
    </row>
    <row r="475" spans="1:26" ht="15.75" x14ac:dyDescent="0.2">
      <c r="A475" s="127"/>
      <c r="B475" s="127"/>
      <c r="C475" s="127"/>
      <c r="D475" s="127"/>
      <c r="E475" s="127"/>
      <c r="F475" s="127"/>
      <c r="G475" s="127"/>
      <c r="H475" s="127"/>
      <c r="I475" s="127"/>
      <c r="J475" s="127"/>
      <c r="K475" s="127"/>
      <c r="L475" s="127"/>
      <c r="M475" s="127"/>
      <c r="N475" s="165"/>
      <c r="O475" s="166"/>
      <c r="P475" s="47"/>
      <c r="Q475" s="47"/>
      <c r="R475" s="47"/>
      <c r="S475" s="47"/>
      <c r="T475" s="47"/>
      <c r="U475" s="47"/>
      <c r="V475" s="47"/>
      <c r="W475" s="47"/>
      <c r="X475" s="47"/>
      <c r="Y475" s="47"/>
    </row>
    <row r="476" spans="1:26" ht="30" customHeight="1" x14ac:dyDescent="0.25"/>
    <row r="477" spans="1:26" ht="15.75" x14ac:dyDescent="0.25">
      <c r="A477" s="146" t="s">
        <v>135</v>
      </c>
      <c r="B477" s="147"/>
      <c r="C477" s="147"/>
      <c r="D477" s="147"/>
      <c r="E477" s="147"/>
      <c r="F477" s="147"/>
      <c r="G477" s="147"/>
      <c r="H477" s="147"/>
      <c r="I477" s="147"/>
      <c r="J477" s="147"/>
      <c r="K477" s="147"/>
      <c r="L477" s="147"/>
      <c r="M477" s="148"/>
      <c r="N477" s="128" t="s">
        <v>29</v>
      </c>
      <c r="O477" s="128"/>
      <c r="P477" s="128"/>
      <c r="Q477" s="128"/>
      <c r="R477" s="128"/>
      <c r="S477" s="128"/>
      <c r="T477" s="128"/>
      <c r="U477" s="128"/>
    </row>
    <row r="478" spans="1:26" ht="15.75" x14ac:dyDescent="0.25">
      <c r="A478" s="149"/>
      <c r="B478" s="150"/>
      <c r="C478" s="150"/>
      <c r="D478" s="150"/>
      <c r="E478" s="150"/>
      <c r="F478" s="150"/>
      <c r="G478" s="150"/>
      <c r="H478" s="150"/>
      <c r="I478" s="150"/>
      <c r="J478" s="150"/>
      <c r="K478" s="150"/>
      <c r="L478" s="150"/>
      <c r="M478" s="151"/>
      <c r="N478" s="129" t="s">
        <v>0</v>
      </c>
      <c r="O478" s="129"/>
      <c r="P478" s="129" t="s">
        <v>1</v>
      </c>
      <c r="Q478" s="129"/>
      <c r="R478" s="129" t="s">
        <v>2</v>
      </c>
      <c r="S478" s="129"/>
      <c r="T478" s="129" t="s">
        <v>3</v>
      </c>
      <c r="U478" s="129"/>
    </row>
    <row r="479" spans="1:26" ht="15.75" x14ac:dyDescent="0.25">
      <c r="A479" s="152"/>
      <c r="B479" s="153"/>
      <c r="C479" s="153"/>
      <c r="D479" s="153"/>
      <c r="E479" s="153"/>
      <c r="F479" s="153"/>
      <c r="G479" s="153"/>
      <c r="H479" s="153"/>
      <c r="I479" s="153"/>
      <c r="J479" s="153"/>
      <c r="K479" s="153"/>
      <c r="L479" s="153"/>
      <c r="M479" s="154"/>
      <c r="N479" s="145">
        <f>'СЕТ СН'!$F$7</f>
        <v>1765744.73</v>
      </c>
      <c r="O479" s="145"/>
      <c r="P479" s="145">
        <f>'СЕТ СН'!$G$7</f>
        <v>1442615.09</v>
      </c>
      <c r="Q479" s="145"/>
      <c r="R479" s="145">
        <f>'СЕТ СН'!$H$7</f>
        <v>1841546.13</v>
      </c>
      <c r="S479" s="145"/>
      <c r="T479" s="145">
        <f>'СЕТ СН'!$I$7</f>
        <v>1879310.42</v>
      </c>
      <c r="U479" s="145"/>
    </row>
    <row r="482" spans="1:25" ht="15.75" x14ac:dyDescent="0.25">
      <c r="A482" s="146" t="s">
        <v>136</v>
      </c>
      <c r="B482" s="147"/>
      <c r="C482" s="147"/>
      <c r="D482" s="147"/>
      <c r="E482" s="147"/>
      <c r="F482" s="147"/>
      <c r="G482" s="147"/>
      <c r="H482" s="147"/>
      <c r="I482" s="147"/>
      <c r="J482" s="147"/>
      <c r="K482" s="147"/>
      <c r="L482" s="147"/>
      <c r="M482" s="148"/>
      <c r="N482" s="92" t="s">
        <v>137</v>
      </c>
      <c r="O482" s="93"/>
      <c r="T482" s="42"/>
      <c r="U482" s="42"/>
      <c r="V482" s="42"/>
      <c r="W482" s="42"/>
      <c r="X482" s="42"/>
      <c r="Y482" s="42"/>
    </row>
    <row r="483" spans="1:25" ht="15.75" x14ac:dyDescent="0.25">
      <c r="A483" s="149"/>
      <c r="B483" s="150"/>
      <c r="C483" s="150"/>
      <c r="D483" s="150"/>
      <c r="E483" s="150"/>
      <c r="F483" s="150"/>
      <c r="G483" s="150"/>
      <c r="H483" s="150"/>
      <c r="I483" s="150"/>
      <c r="J483" s="150"/>
      <c r="K483" s="150"/>
      <c r="L483" s="150"/>
      <c r="M483" s="151"/>
      <c r="N483" s="129" t="s">
        <v>142</v>
      </c>
      <c r="O483" s="129"/>
      <c r="T483" s="42"/>
      <c r="U483" s="42"/>
      <c r="V483" s="42"/>
      <c r="W483" s="42"/>
      <c r="X483" s="42"/>
      <c r="Y483" s="42"/>
    </row>
    <row r="484" spans="1:25" ht="15.75" x14ac:dyDescent="0.25">
      <c r="A484" s="152"/>
      <c r="B484" s="153"/>
      <c r="C484" s="153"/>
      <c r="D484" s="153"/>
      <c r="E484" s="153"/>
      <c r="F484" s="153"/>
      <c r="G484" s="153"/>
      <c r="H484" s="153"/>
      <c r="I484" s="153"/>
      <c r="J484" s="153"/>
      <c r="K484" s="153"/>
      <c r="L484" s="153"/>
      <c r="M484" s="154"/>
      <c r="N484" s="145">
        <f>'СЕТ СН'!$F$10</f>
        <v>256086.62</v>
      </c>
      <c r="O484" s="145"/>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Q15" sqref="Q15"/>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3088.11</v>
      </c>
      <c r="G5" s="103">
        <v>3468.55</v>
      </c>
      <c r="H5" s="103">
        <v>3591.32</v>
      </c>
      <c r="I5" s="103">
        <v>3843.34</v>
      </c>
    </row>
    <row r="6" spans="1:9" ht="60" x14ac:dyDescent="0.2">
      <c r="A6" s="53" t="s">
        <v>145</v>
      </c>
      <c r="B6" s="99" t="s">
        <v>157</v>
      </c>
      <c r="C6" s="54">
        <v>44896</v>
      </c>
      <c r="D6" s="54">
        <v>45291</v>
      </c>
      <c r="E6" s="52" t="s">
        <v>20</v>
      </c>
      <c r="F6" s="103">
        <v>183.87</v>
      </c>
      <c r="G6" s="103">
        <v>328.65</v>
      </c>
      <c r="H6" s="103">
        <v>372.02</v>
      </c>
      <c r="I6" s="103">
        <v>842.21</v>
      </c>
    </row>
    <row r="7" spans="1:9" ht="60" x14ac:dyDescent="0.2">
      <c r="A7" s="53" t="s">
        <v>146</v>
      </c>
      <c r="B7" s="99" t="s">
        <v>157</v>
      </c>
      <c r="C7" s="54">
        <v>44896</v>
      </c>
      <c r="D7" s="54">
        <v>45291</v>
      </c>
      <c r="E7" s="52" t="s">
        <v>21</v>
      </c>
      <c r="F7" s="103">
        <v>1765744.73</v>
      </c>
      <c r="G7" s="103">
        <v>1442615.09</v>
      </c>
      <c r="H7" s="103">
        <v>1841546.13</v>
      </c>
      <c r="I7" s="103">
        <v>1879310.42</v>
      </c>
    </row>
    <row r="8" spans="1:9" ht="90" x14ac:dyDescent="0.2">
      <c r="A8" s="53" t="s">
        <v>141</v>
      </c>
      <c r="B8" s="91" t="s">
        <v>156</v>
      </c>
      <c r="C8" s="100">
        <v>45292</v>
      </c>
      <c r="D8" s="100">
        <v>45657</v>
      </c>
      <c r="E8" s="91" t="s">
        <v>140</v>
      </c>
      <c r="F8" s="104">
        <v>9.0999999999999998E-2</v>
      </c>
      <c r="G8" s="91"/>
      <c r="H8" s="91"/>
      <c r="I8" s="91"/>
    </row>
    <row r="9" spans="1:9" ht="75" x14ac:dyDescent="0.2">
      <c r="A9" s="53" t="s">
        <v>133</v>
      </c>
      <c r="B9" s="91" t="s">
        <v>138</v>
      </c>
      <c r="C9" s="54">
        <v>45413</v>
      </c>
      <c r="D9" s="54">
        <v>45443</v>
      </c>
      <c r="E9" s="91" t="s">
        <v>20</v>
      </c>
      <c r="F9" s="94" t="s">
        <v>159</v>
      </c>
      <c r="G9" s="91"/>
      <c r="H9" s="91"/>
      <c r="I9" s="91"/>
    </row>
    <row r="10" spans="1:9" ht="45" x14ac:dyDescent="0.2">
      <c r="A10" s="53" t="s">
        <v>139</v>
      </c>
      <c r="B10" s="91" t="s">
        <v>149</v>
      </c>
      <c r="C10" s="54">
        <v>44896</v>
      </c>
      <c r="D10" s="54">
        <v>45291</v>
      </c>
      <c r="E10" s="91" t="s">
        <v>21</v>
      </c>
      <c r="F10" s="103">
        <v>256086.62</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abSelected="1" zoomScale="70" zoomScaleNormal="70" workbookViewId="0">
      <selection activeCell="F19" sqref="F1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6" t="s">
        <v>84</v>
      </c>
      <c r="B4" s="177"/>
      <c r="C4" s="63"/>
      <c r="D4" s="64" t="s">
        <v>85</v>
      </c>
    </row>
    <row r="5" spans="1:4" ht="15" customHeight="1" x14ac:dyDescent="0.2">
      <c r="A5" s="179" t="s">
        <v>86</v>
      </c>
      <c r="B5" s="180"/>
      <c r="C5" s="65"/>
      <c r="D5" s="66" t="s">
        <v>87</v>
      </c>
    </row>
    <row r="6" spans="1:4" ht="15" customHeight="1" x14ac:dyDescent="0.2">
      <c r="A6" s="176" t="s">
        <v>88</v>
      </c>
      <c r="B6" s="177"/>
      <c r="C6" s="67"/>
      <c r="D6" s="64" t="s">
        <v>143</v>
      </c>
    </row>
    <row r="7" spans="1:4" ht="15" customHeight="1" x14ac:dyDescent="0.2">
      <c r="A7" s="176" t="s">
        <v>89</v>
      </c>
      <c r="B7" s="177"/>
      <c r="C7" s="67"/>
      <c r="D7" s="64" t="s">
        <v>160</v>
      </c>
    </row>
    <row r="8" spans="1:4" ht="15" customHeight="1" x14ac:dyDescent="0.2">
      <c r="A8" s="178" t="s">
        <v>90</v>
      </c>
      <c r="B8" s="178"/>
      <c r="C8" s="101"/>
      <c r="D8" s="68"/>
    </row>
    <row r="9" spans="1:4" ht="15" customHeight="1" x14ac:dyDescent="0.2">
      <c r="A9" s="69" t="s">
        <v>91</v>
      </c>
      <c r="B9" s="70"/>
      <c r="C9" s="71"/>
      <c r="D9" s="72"/>
    </row>
    <row r="10" spans="1:4" ht="30" customHeight="1" x14ac:dyDescent="0.2">
      <c r="A10" s="170" t="s">
        <v>92</v>
      </c>
      <c r="B10" s="171"/>
      <c r="C10" s="73"/>
      <c r="D10" s="74">
        <v>4.3019999899999997</v>
      </c>
    </row>
    <row r="11" spans="1:4" ht="66" customHeight="1" x14ac:dyDescent="0.2">
      <c r="A11" s="170" t="s">
        <v>93</v>
      </c>
      <c r="B11" s="171"/>
      <c r="C11" s="73"/>
      <c r="D11" s="74">
        <v>1672.6634972899999</v>
      </c>
    </row>
    <row r="12" spans="1:4" ht="30" customHeight="1" x14ac:dyDescent="0.2">
      <c r="A12" s="170" t="s">
        <v>94</v>
      </c>
      <c r="B12" s="171"/>
      <c r="C12" s="73"/>
      <c r="D12" s="75">
        <v>644053.54986431485</v>
      </c>
    </row>
    <row r="13" spans="1:4" ht="30" customHeight="1" x14ac:dyDescent="0.2">
      <c r="A13" s="170" t="s">
        <v>95</v>
      </c>
      <c r="B13" s="171"/>
      <c r="C13" s="73"/>
      <c r="D13" s="76"/>
    </row>
    <row r="14" spans="1:4" ht="15" customHeight="1" x14ac:dyDescent="0.2">
      <c r="A14" s="174" t="s">
        <v>96</v>
      </c>
      <c r="B14" s="175"/>
      <c r="C14" s="73"/>
      <c r="D14" s="74">
        <v>1774.98251613</v>
      </c>
    </row>
    <row r="15" spans="1:4" ht="15" customHeight="1" x14ac:dyDescent="0.2">
      <c r="A15" s="174" t="s">
        <v>97</v>
      </c>
      <c r="B15" s="175"/>
      <c r="C15" s="73"/>
      <c r="D15" s="74">
        <v>2563.6221778700001</v>
      </c>
    </row>
    <row r="16" spans="1:4" ht="15" customHeight="1" x14ac:dyDescent="0.2">
      <c r="A16" s="174" t="s">
        <v>98</v>
      </c>
      <c r="B16" s="175"/>
      <c r="C16" s="73"/>
      <c r="D16" s="74">
        <v>3751.86171982</v>
      </c>
    </row>
    <row r="17" spans="1:4" ht="15" customHeight="1" x14ac:dyDescent="0.2">
      <c r="A17" s="174" t="s">
        <v>99</v>
      </c>
      <c r="B17" s="175"/>
      <c r="C17" s="73"/>
      <c r="D17" s="74">
        <v>3025.4842964999998</v>
      </c>
    </row>
    <row r="18" spans="1:4" ht="52.5" customHeight="1" x14ac:dyDescent="0.2">
      <c r="A18" s="170" t="s">
        <v>100</v>
      </c>
      <c r="B18" s="171"/>
      <c r="C18" s="73"/>
      <c r="D18" s="74">
        <v>6.31225317</v>
      </c>
    </row>
    <row r="19" spans="1:4" ht="52.5" customHeight="1" x14ac:dyDescent="0.25">
      <c r="A19" s="170" t="s">
        <v>150</v>
      </c>
      <c r="B19" s="171"/>
      <c r="C19" s="81"/>
      <c r="D19" s="74">
        <v>1655.9144659000001</v>
      </c>
    </row>
    <row r="20" spans="1:4" ht="52.5" customHeight="1" x14ac:dyDescent="0.25">
      <c r="A20" s="170" t="s">
        <v>151</v>
      </c>
      <c r="B20" s="171"/>
      <c r="C20" s="81"/>
      <c r="D20" s="102"/>
    </row>
    <row r="21" spans="1:4" ht="52.5" customHeight="1" x14ac:dyDescent="0.25">
      <c r="A21" s="174" t="s">
        <v>152</v>
      </c>
      <c r="B21" s="175"/>
      <c r="C21" s="81"/>
      <c r="D21" s="74">
        <v>1757.80896325</v>
      </c>
    </row>
    <row r="22" spans="1:4" ht="52.5" customHeight="1" x14ac:dyDescent="0.25">
      <c r="A22" s="174" t="s">
        <v>153</v>
      </c>
      <c r="B22" s="175"/>
      <c r="C22" s="81"/>
      <c r="D22" s="74">
        <v>1619.2533663199999</v>
      </c>
    </row>
    <row r="23" spans="1:4" ht="52.5" customHeight="1" x14ac:dyDescent="0.25">
      <c r="A23" s="174" t="s">
        <v>154</v>
      </c>
      <c r="B23" s="175"/>
      <c r="C23" s="81"/>
      <c r="D23" s="74">
        <v>1575.9142761999999</v>
      </c>
    </row>
    <row r="24" spans="1:4" ht="52.5" customHeight="1" x14ac:dyDescent="0.25">
      <c r="A24" s="174" t="s">
        <v>155</v>
      </c>
      <c r="B24" s="175"/>
      <c r="C24" s="81"/>
      <c r="D24" s="74">
        <v>1602.5465931900001</v>
      </c>
    </row>
    <row r="25" spans="1:4" ht="15" customHeight="1" x14ac:dyDescent="0.2">
      <c r="A25" s="69" t="s">
        <v>101</v>
      </c>
      <c r="B25" s="70"/>
      <c r="C25" s="77"/>
      <c r="D25" s="78"/>
    </row>
    <row r="26" spans="1:4" ht="30" customHeight="1" x14ac:dyDescent="0.2">
      <c r="A26" s="170" t="s">
        <v>102</v>
      </c>
      <c r="B26" s="171"/>
      <c r="C26" s="73"/>
      <c r="D26" s="79">
        <v>8293.3729999999996</v>
      </c>
    </row>
    <row r="27" spans="1:4" ht="30" customHeight="1" x14ac:dyDescent="0.2">
      <c r="A27" s="170" t="s">
        <v>103</v>
      </c>
      <c r="B27" s="171"/>
      <c r="C27" s="80"/>
      <c r="D27" s="79">
        <v>11.792</v>
      </c>
    </row>
    <row r="28" spans="1:4" ht="15" customHeight="1" x14ac:dyDescent="0.2">
      <c r="A28" s="69" t="s">
        <v>104</v>
      </c>
      <c r="B28" s="70"/>
      <c r="C28" s="77"/>
      <c r="D28" s="78"/>
    </row>
    <row r="29" spans="1:4" ht="15" customHeight="1" x14ac:dyDescent="0.25">
      <c r="A29" s="170" t="s">
        <v>105</v>
      </c>
      <c r="B29" s="171"/>
      <c r="C29" s="81"/>
      <c r="D29" s="76"/>
    </row>
    <row r="30" spans="1:4" ht="15" customHeight="1" x14ac:dyDescent="0.25">
      <c r="A30" s="174" t="s">
        <v>96</v>
      </c>
      <c r="B30" s="175"/>
      <c r="C30" s="81"/>
      <c r="D30" s="82">
        <v>0</v>
      </c>
    </row>
    <row r="31" spans="1:4" ht="15" customHeight="1" x14ac:dyDescent="0.25">
      <c r="A31" s="174" t="s">
        <v>97</v>
      </c>
      <c r="B31" s="175"/>
      <c r="C31" s="81"/>
      <c r="D31" s="82">
        <v>1.4403468735250001E-3</v>
      </c>
    </row>
    <row r="32" spans="1:4" ht="15" customHeight="1" x14ac:dyDescent="0.25">
      <c r="A32" s="174" t="s">
        <v>98</v>
      </c>
      <c r="B32" s="175"/>
      <c r="C32" s="81"/>
      <c r="D32" s="82">
        <v>3.353323142969E-3</v>
      </c>
    </row>
    <row r="33" spans="1:6" ht="15" customHeight="1" x14ac:dyDescent="0.25">
      <c r="A33" s="174" t="s">
        <v>99</v>
      </c>
      <c r="B33" s="175"/>
      <c r="C33" s="81"/>
      <c r="D33" s="82">
        <v>2.183694402783E-3</v>
      </c>
    </row>
    <row r="35" spans="1:6" x14ac:dyDescent="0.2">
      <c r="A35" s="58" t="s">
        <v>106</v>
      </c>
      <c r="B35" s="59"/>
      <c r="C35" s="59"/>
      <c r="D35" s="56"/>
      <c r="E35" s="56"/>
      <c r="F35" s="60"/>
    </row>
    <row r="36" spans="1:6" ht="280.5" customHeight="1" x14ac:dyDescent="0.2">
      <c r="A36" s="172" t="s">
        <v>7</v>
      </c>
      <c r="B36" s="172" t="s">
        <v>107</v>
      </c>
      <c r="C36" s="57" t="s">
        <v>108</v>
      </c>
      <c r="D36" s="57" t="s">
        <v>109</v>
      </c>
      <c r="E36" s="57" t="s">
        <v>110</v>
      </c>
      <c r="F36" s="57" t="s">
        <v>111</v>
      </c>
    </row>
    <row r="37" spans="1:6" x14ac:dyDescent="0.2">
      <c r="A37" s="173"/>
      <c r="B37" s="173"/>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1821.1892827300001</v>
      </c>
      <c r="D39" s="84">
        <v>1805.1346388300001</v>
      </c>
      <c r="E39" s="84">
        <v>263.6963174</v>
      </c>
      <c r="F39" s="84">
        <v>263.6963174</v>
      </c>
    </row>
    <row r="40" spans="1:6" ht="12.75" customHeight="1" x14ac:dyDescent="0.2">
      <c r="A40" s="83" t="s">
        <v>161</v>
      </c>
      <c r="B40" s="83">
        <v>2</v>
      </c>
      <c r="C40" s="84">
        <v>1869.2043525399999</v>
      </c>
      <c r="D40" s="84">
        <v>1850.2440095899999</v>
      </c>
      <c r="E40" s="84">
        <v>270.28595049</v>
      </c>
      <c r="F40" s="84">
        <v>270.28595049</v>
      </c>
    </row>
    <row r="41" spans="1:6" ht="12.75" customHeight="1" x14ac:dyDescent="0.2">
      <c r="A41" s="83" t="s">
        <v>161</v>
      </c>
      <c r="B41" s="83">
        <v>3</v>
      </c>
      <c r="C41" s="84">
        <v>1882.9943287000001</v>
      </c>
      <c r="D41" s="84">
        <v>1870.6569099200001</v>
      </c>
      <c r="E41" s="84">
        <v>273.26789239999999</v>
      </c>
      <c r="F41" s="84">
        <v>273.26789239999999</v>
      </c>
    </row>
    <row r="42" spans="1:6" ht="12.75" customHeight="1" x14ac:dyDescent="0.2">
      <c r="A42" s="83" t="s">
        <v>161</v>
      </c>
      <c r="B42" s="83">
        <v>4</v>
      </c>
      <c r="C42" s="84">
        <v>1897.3769454200001</v>
      </c>
      <c r="D42" s="84">
        <v>1879.7077933800001</v>
      </c>
      <c r="E42" s="84">
        <v>274.59005674000002</v>
      </c>
      <c r="F42" s="84">
        <v>274.59005674000002</v>
      </c>
    </row>
    <row r="43" spans="1:6" ht="12.75" customHeight="1" x14ac:dyDescent="0.2">
      <c r="A43" s="83" t="s">
        <v>161</v>
      </c>
      <c r="B43" s="83">
        <v>5</v>
      </c>
      <c r="C43" s="84">
        <v>1892.8919769300001</v>
      </c>
      <c r="D43" s="84">
        <v>1875.2218400899999</v>
      </c>
      <c r="E43" s="84">
        <v>273.93474308999998</v>
      </c>
      <c r="F43" s="84">
        <v>273.93474308999998</v>
      </c>
    </row>
    <row r="44" spans="1:6" ht="12.75" customHeight="1" x14ac:dyDescent="0.2">
      <c r="A44" s="83" t="s">
        <v>161</v>
      </c>
      <c r="B44" s="83">
        <v>6</v>
      </c>
      <c r="C44" s="84">
        <v>1882.3240483699999</v>
      </c>
      <c r="D44" s="84">
        <v>1863.9490723199999</v>
      </c>
      <c r="E44" s="84">
        <v>272.28800312999999</v>
      </c>
      <c r="F44" s="84">
        <v>272.28800312999999</v>
      </c>
    </row>
    <row r="45" spans="1:6" ht="12.75" customHeight="1" x14ac:dyDescent="0.2">
      <c r="A45" s="83" t="s">
        <v>161</v>
      </c>
      <c r="B45" s="83">
        <v>7</v>
      </c>
      <c r="C45" s="84">
        <v>1875.65489192</v>
      </c>
      <c r="D45" s="84">
        <v>1856.9132621599999</v>
      </c>
      <c r="E45" s="84">
        <v>271.26020320999999</v>
      </c>
      <c r="F45" s="84">
        <v>271.26020320999999</v>
      </c>
    </row>
    <row r="46" spans="1:6" ht="12.75" customHeight="1" x14ac:dyDescent="0.2">
      <c r="A46" s="83" t="s">
        <v>161</v>
      </c>
      <c r="B46" s="83">
        <v>8</v>
      </c>
      <c r="C46" s="84">
        <v>1838.2735171899999</v>
      </c>
      <c r="D46" s="84">
        <v>1819.4154166599999</v>
      </c>
      <c r="E46" s="84">
        <v>265.78247121999999</v>
      </c>
      <c r="F46" s="84">
        <v>265.78247121999999</v>
      </c>
    </row>
    <row r="47" spans="1:6" ht="12.75" customHeight="1" x14ac:dyDescent="0.2">
      <c r="A47" s="83" t="s">
        <v>161</v>
      </c>
      <c r="B47" s="83">
        <v>9</v>
      </c>
      <c r="C47" s="84">
        <v>1730.80215131</v>
      </c>
      <c r="D47" s="84">
        <v>1720.54626035</v>
      </c>
      <c r="E47" s="84">
        <v>251.33954166000001</v>
      </c>
      <c r="F47" s="84">
        <v>251.33954166000001</v>
      </c>
    </row>
    <row r="48" spans="1:6" ht="12.75" customHeight="1" x14ac:dyDescent="0.2">
      <c r="A48" s="83" t="s">
        <v>161</v>
      </c>
      <c r="B48" s="83">
        <v>10</v>
      </c>
      <c r="C48" s="84">
        <v>1666.3282687200001</v>
      </c>
      <c r="D48" s="84">
        <v>1649.30893025</v>
      </c>
      <c r="E48" s="84">
        <v>240.93310371000001</v>
      </c>
      <c r="F48" s="84">
        <v>240.93310371000001</v>
      </c>
    </row>
    <row r="49" spans="1:6" ht="12.75" customHeight="1" x14ac:dyDescent="0.2">
      <c r="A49" s="83" t="s">
        <v>161</v>
      </c>
      <c r="B49" s="83">
        <v>11</v>
      </c>
      <c r="C49" s="84">
        <v>1660.0674513199999</v>
      </c>
      <c r="D49" s="84">
        <v>1642.3621458699999</v>
      </c>
      <c r="E49" s="84">
        <v>239.91830880000001</v>
      </c>
      <c r="F49" s="84">
        <v>239.91830880000001</v>
      </c>
    </row>
    <row r="50" spans="1:6" ht="12.75" customHeight="1" x14ac:dyDescent="0.2">
      <c r="A50" s="83" t="s">
        <v>161</v>
      </c>
      <c r="B50" s="83">
        <v>12</v>
      </c>
      <c r="C50" s="84">
        <v>1666.5000878200001</v>
      </c>
      <c r="D50" s="84">
        <v>1647.0054210000001</v>
      </c>
      <c r="E50" s="84">
        <v>240.59660421000001</v>
      </c>
      <c r="F50" s="84">
        <v>240.59660421000001</v>
      </c>
    </row>
    <row r="51" spans="1:6" ht="12.75" customHeight="1" x14ac:dyDescent="0.2">
      <c r="A51" s="83" t="s">
        <v>161</v>
      </c>
      <c r="B51" s="83">
        <v>13</v>
      </c>
      <c r="C51" s="84">
        <v>1719.9441055100001</v>
      </c>
      <c r="D51" s="84">
        <v>1698.9907692300001</v>
      </c>
      <c r="E51" s="84">
        <v>248.19068866000001</v>
      </c>
      <c r="F51" s="84">
        <v>248.19068866000001</v>
      </c>
    </row>
    <row r="52" spans="1:6" ht="12.75" customHeight="1" x14ac:dyDescent="0.2">
      <c r="A52" s="83" t="s">
        <v>161</v>
      </c>
      <c r="B52" s="83">
        <v>14</v>
      </c>
      <c r="C52" s="84">
        <v>1744.0680948700001</v>
      </c>
      <c r="D52" s="84">
        <v>1721.7376798400001</v>
      </c>
      <c r="E52" s="84">
        <v>251.51358571</v>
      </c>
      <c r="F52" s="84">
        <v>251.51358571</v>
      </c>
    </row>
    <row r="53" spans="1:6" ht="12.75" customHeight="1" x14ac:dyDescent="0.2">
      <c r="A53" s="83" t="s">
        <v>161</v>
      </c>
      <c r="B53" s="83">
        <v>15</v>
      </c>
      <c r="C53" s="84">
        <v>1762.90458014</v>
      </c>
      <c r="D53" s="84">
        <v>1741.55685283</v>
      </c>
      <c r="E53" s="84">
        <v>254.40879519000001</v>
      </c>
      <c r="F53" s="84">
        <v>254.40879519000001</v>
      </c>
    </row>
    <row r="54" spans="1:6" ht="12.75" customHeight="1" x14ac:dyDescent="0.2">
      <c r="A54" s="83" t="s">
        <v>161</v>
      </c>
      <c r="B54" s="83">
        <v>16</v>
      </c>
      <c r="C54" s="84">
        <v>1787.37191637</v>
      </c>
      <c r="D54" s="84">
        <v>1761.33023628</v>
      </c>
      <c r="E54" s="84">
        <v>257.29731569</v>
      </c>
      <c r="F54" s="84">
        <v>257.29731569</v>
      </c>
    </row>
    <row r="55" spans="1:6" ht="12.75" customHeight="1" x14ac:dyDescent="0.2">
      <c r="A55" s="83" t="s">
        <v>161</v>
      </c>
      <c r="B55" s="83">
        <v>17</v>
      </c>
      <c r="C55" s="84">
        <v>1787.8124266100001</v>
      </c>
      <c r="D55" s="84">
        <v>1763.62769482</v>
      </c>
      <c r="E55" s="84">
        <v>257.63293128999999</v>
      </c>
      <c r="F55" s="84">
        <v>257.63293128999999</v>
      </c>
    </row>
    <row r="56" spans="1:6" ht="12.75" customHeight="1" x14ac:dyDescent="0.2">
      <c r="A56" s="83" t="s">
        <v>161</v>
      </c>
      <c r="B56" s="83">
        <v>18</v>
      </c>
      <c r="C56" s="84">
        <v>1772.3215986299999</v>
      </c>
      <c r="D56" s="84">
        <v>1748.6952694700001</v>
      </c>
      <c r="E56" s="84">
        <v>255.45158398999999</v>
      </c>
      <c r="F56" s="84">
        <v>255.45158398999999</v>
      </c>
    </row>
    <row r="57" spans="1:6" ht="12.75" customHeight="1" x14ac:dyDescent="0.2">
      <c r="A57" s="83" t="s">
        <v>161</v>
      </c>
      <c r="B57" s="83">
        <v>19</v>
      </c>
      <c r="C57" s="84">
        <v>1693.2063278999999</v>
      </c>
      <c r="D57" s="84">
        <v>1671.3491893800001</v>
      </c>
      <c r="E57" s="84">
        <v>244.15277223000001</v>
      </c>
      <c r="F57" s="84">
        <v>244.15277223000001</v>
      </c>
    </row>
    <row r="58" spans="1:6" ht="12.75" customHeight="1" x14ac:dyDescent="0.2">
      <c r="A58" s="83" t="s">
        <v>161</v>
      </c>
      <c r="B58" s="83">
        <v>20</v>
      </c>
      <c r="C58" s="84">
        <v>1664.8951326199999</v>
      </c>
      <c r="D58" s="84">
        <v>1644.06880002</v>
      </c>
      <c r="E58" s="84">
        <v>240.16761896</v>
      </c>
      <c r="F58" s="84">
        <v>240.16761896</v>
      </c>
    </row>
    <row r="59" spans="1:6" ht="12.75" customHeight="1" x14ac:dyDescent="0.2">
      <c r="A59" s="83" t="s">
        <v>161</v>
      </c>
      <c r="B59" s="83">
        <v>21</v>
      </c>
      <c r="C59" s="84">
        <v>1654.9515931799999</v>
      </c>
      <c r="D59" s="84">
        <v>1634.0391826</v>
      </c>
      <c r="E59" s="84">
        <v>238.70247995</v>
      </c>
      <c r="F59" s="84">
        <v>238.70247995</v>
      </c>
    </row>
    <row r="60" spans="1:6" ht="12.75" customHeight="1" x14ac:dyDescent="0.2">
      <c r="A60" s="83" t="s">
        <v>161</v>
      </c>
      <c r="B60" s="83">
        <v>22</v>
      </c>
      <c r="C60" s="84">
        <v>1649.6620148</v>
      </c>
      <c r="D60" s="84">
        <v>1630.4691790300001</v>
      </c>
      <c r="E60" s="84">
        <v>238.18096937999999</v>
      </c>
      <c r="F60" s="84">
        <v>238.18096937999999</v>
      </c>
    </row>
    <row r="61" spans="1:6" ht="12.75" customHeight="1" x14ac:dyDescent="0.2">
      <c r="A61" s="83" t="s">
        <v>161</v>
      </c>
      <c r="B61" s="83">
        <v>23</v>
      </c>
      <c r="C61" s="84">
        <v>1654.99464962</v>
      </c>
      <c r="D61" s="84">
        <v>1634.15120568</v>
      </c>
      <c r="E61" s="84">
        <v>238.71884442000001</v>
      </c>
      <c r="F61" s="84">
        <v>238.71884442000001</v>
      </c>
    </row>
    <row r="62" spans="1:6" ht="12.75" customHeight="1" x14ac:dyDescent="0.2">
      <c r="A62" s="83" t="s">
        <v>161</v>
      </c>
      <c r="B62" s="83">
        <v>24</v>
      </c>
      <c r="C62" s="84">
        <v>1652.29877953</v>
      </c>
      <c r="D62" s="84">
        <v>1630.6421187000001</v>
      </c>
      <c r="E62" s="84">
        <v>238.20623262000001</v>
      </c>
      <c r="F62" s="84">
        <v>238.20623262000001</v>
      </c>
    </row>
    <row r="63" spans="1:6" ht="12.75" customHeight="1" x14ac:dyDescent="0.2">
      <c r="A63" s="83" t="s">
        <v>162</v>
      </c>
      <c r="B63" s="83">
        <v>1</v>
      </c>
      <c r="C63" s="84">
        <v>1688.17842853</v>
      </c>
      <c r="D63" s="84">
        <v>1668.95866905</v>
      </c>
      <c r="E63" s="84">
        <v>243.80356204</v>
      </c>
      <c r="F63" s="84">
        <v>243.80356204</v>
      </c>
    </row>
    <row r="64" spans="1:6" ht="12.75" customHeight="1" x14ac:dyDescent="0.2">
      <c r="A64" s="83" t="s">
        <v>162</v>
      </c>
      <c r="B64" s="83">
        <v>2</v>
      </c>
      <c r="C64" s="84">
        <v>1735.69564857</v>
      </c>
      <c r="D64" s="84">
        <v>1721.8710453399999</v>
      </c>
      <c r="E64" s="84">
        <v>251.53306789999999</v>
      </c>
      <c r="F64" s="84">
        <v>251.53306789999999</v>
      </c>
    </row>
    <row r="65" spans="1:6" ht="12.75" customHeight="1" x14ac:dyDescent="0.2">
      <c r="A65" s="83" t="s">
        <v>162</v>
      </c>
      <c r="B65" s="83">
        <v>3</v>
      </c>
      <c r="C65" s="84">
        <v>1760.5137625499999</v>
      </c>
      <c r="D65" s="84">
        <v>1747.34054595</v>
      </c>
      <c r="E65" s="84">
        <v>255.25368429</v>
      </c>
      <c r="F65" s="84">
        <v>255.25368429</v>
      </c>
    </row>
    <row r="66" spans="1:6" ht="12.75" customHeight="1" x14ac:dyDescent="0.2">
      <c r="A66" s="83" t="s">
        <v>162</v>
      </c>
      <c r="B66" s="83">
        <v>4</v>
      </c>
      <c r="C66" s="84">
        <v>1774.80113413</v>
      </c>
      <c r="D66" s="84">
        <v>1758.1796712800001</v>
      </c>
      <c r="E66" s="84">
        <v>256.83707722999998</v>
      </c>
      <c r="F66" s="84">
        <v>256.83707722999998</v>
      </c>
    </row>
    <row r="67" spans="1:6" ht="12.75" customHeight="1" x14ac:dyDescent="0.2">
      <c r="A67" s="83" t="s">
        <v>162</v>
      </c>
      <c r="B67" s="83">
        <v>5</v>
      </c>
      <c r="C67" s="84">
        <v>1772.63242481</v>
      </c>
      <c r="D67" s="84">
        <v>1754.9868050499999</v>
      </c>
      <c r="E67" s="84">
        <v>256.37065934999998</v>
      </c>
      <c r="F67" s="84">
        <v>256.37065934999998</v>
      </c>
    </row>
    <row r="68" spans="1:6" ht="12.75" customHeight="1" x14ac:dyDescent="0.2">
      <c r="A68" s="83" t="s">
        <v>162</v>
      </c>
      <c r="B68" s="83">
        <v>6</v>
      </c>
      <c r="C68" s="84">
        <v>1745.8356237099999</v>
      </c>
      <c r="D68" s="84">
        <v>1737.7898783999999</v>
      </c>
      <c r="E68" s="84">
        <v>253.85851087</v>
      </c>
      <c r="F68" s="84">
        <v>253.85851087</v>
      </c>
    </row>
    <row r="69" spans="1:6" ht="12.75" customHeight="1" x14ac:dyDescent="0.2">
      <c r="A69" s="83" t="s">
        <v>162</v>
      </c>
      <c r="B69" s="83">
        <v>7</v>
      </c>
      <c r="C69" s="84">
        <v>1700.8408050099999</v>
      </c>
      <c r="D69" s="84">
        <v>1683.02921851</v>
      </c>
      <c r="E69" s="84">
        <v>245.85900544</v>
      </c>
      <c r="F69" s="84">
        <v>245.85900544</v>
      </c>
    </row>
    <row r="70" spans="1:6" ht="12.75" customHeight="1" x14ac:dyDescent="0.2">
      <c r="A70" s="83" t="s">
        <v>162</v>
      </c>
      <c r="B70" s="83">
        <v>8</v>
      </c>
      <c r="C70" s="84">
        <v>1625.7516251</v>
      </c>
      <c r="D70" s="84">
        <v>1608.3410532600001</v>
      </c>
      <c r="E70" s="84">
        <v>234.94846519000001</v>
      </c>
      <c r="F70" s="84">
        <v>234.94846519000001</v>
      </c>
    </row>
    <row r="71" spans="1:6" ht="12.75" customHeight="1" x14ac:dyDescent="0.2">
      <c r="A71" s="83" t="s">
        <v>162</v>
      </c>
      <c r="B71" s="83">
        <v>9</v>
      </c>
      <c r="C71" s="84">
        <v>1569.7378106900001</v>
      </c>
      <c r="D71" s="84">
        <v>1555.3724876199999</v>
      </c>
      <c r="E71" s="84">
        <v>227.21075112</v>
      </c>
      <c r="F71" s="84">
        <v>227.21075112</v>
      </c>
    </row>
    <row r="72" spans="1:6" ht="12.75" customHeight="1" x14ac:dyDescent="0.2">
      <c r="A72" s="83" t="s">
        <v>162</v>
      </c>
      <c r="B72" s="83">
        <v>10</v>
      </c>
      <c r="C72" s="84">
        <v>1544.5524794099999</v>
      </c>
      <c r="D72" s="84">
        <v>1528.0379736</v>
      </c>
      <c r="E72" s="84">
        <v>223.21769125</v>
      </c>
      <c r="F72" s="84">
        <v>223.21769125</v>
      </c>
    </row>
    <row r="73" spans="1:6" ht="12.75" customHeight="1" x14ac:dyDescent="0.2">
      <c r="A73" s="83" t="s">
        <v>162</v>
      </c>
      <c r="B73" s="83">
        <v>11</v>
      </c>
      <c r="C73" s="84">
        <v>1552.83734261</v>
      </c>
      <c r="D73" s="84">
        <v>1533.77900664</v>
      </c>
      <c r="E73" s="84">
        <v>224.05634850999999</v>
      </c>
      <c r="F73" s="84">
        <v>224.05634850999999</v>
      </c>
    </row>
    <row r="74" spans="1:6" ht="12.75" customHeight="1" x14ac:dyDescent="0.2">
      <c r="A74" s="83" t="s">
        <v>162</v>
      </c>
      <c r="B74" s="83">
        <v>12</v>
      </c>
      <c r="C74" s="84">
        <v>1574.6624608899999</v>
      </c>
      <c r="D74" s="84">
        <v>1553.5790647700001</v>
      </c>
      <c r="E74" s="84">
        <v>226.94876568000001</v>
      </c>
      <c r="F74" s="84">
        <v>226.94876568000001</v>
      </c>
    </row>
    <row r="75" spans="1:6" ht="12.75" customHeight="1" x14ac:dyDescent="0.2">
      <c r="A75" s="83" t="s">
        <v>162</v>
      </c>
      <c r="B75" s="83">
        <v>13</v>
      </c>
      <c r="C75" s="84">
        <v>1595.3448150900001</v>
      </c>
      <c r="D75" s="84">
        <v>1576.06780407</v>
      </c>
      <c r="E75" s="84">
        <v>230.23394873999999</v>
      </c>
      <c r="F75" s="84">
        <v>230.23394873999999</v>
      </c>
    </row>
    <row r="76" spans="1:6" ht="12.75" customHeight="1" x14ac:dyDescent="0.2">
      <c r="A76" s="83" t="s">
        <v>162</v>
      </c>
      <c r="B76" s="83">
        <v>14</v>
      </c>
      <c r="C76" s="84">
        <v>1581.83047448</v>
      </c>
      <c r="D76" s="84">
        <v>1574.57503142</v>
      </c>
      <c r="E76" s="84">
        <v>230.01588265000001</v>
      </c>
      <c r="F76" s="84">
        <v>230.01588265000001</v>
      </c>
    </row>
    <row r="77" spans="1:6" ht="12.75" customHeight="1" x14ac:dyDescent="0.2">
      <c r="A77" s="83" t="s">
        <v>162</v>
      </c>
      <c r="B77" s="83">
        <v>15</v>
      </c>
      <c r="C77" s="84">
        <v>1594.3441887399999</v>
      </c>
      <c r="D77" s="84">
        <v>1586.90360928</v>
      </c>
      <c r="E77" s="84">
        <v>231.81685666000001</v>
      </c>
      <c r="F77" s="84">
        <v>231.81685666000001</v>
      </c>
    </row>
    <row r="78" spans="1:6" ht="12.75" customHeight="1" x14ac:dyDescent="0.2">
      <c r="A78" s="83" t="s">
        <v>162</v>
      </c>
      <c r="B78" s="83">
        <v>16</v>
      </c>
      <c r="C78" s="84">
        <v>1630.5016176300001</v>
      </c>
      <c r="D78" s="84">
        <v>1607.5701947</v>
      </c>
      <c r="E78" s="84">
        <v>234.83585721</v>
      </c>
      <c r="F78" s="84">
        <v>234.83585721</v>
      </c>
    </row>
    <row r="79" spans="1:6" ht="12.75" customHeight="1" x14ac:dyDescent="0.2">
      <c r="A79" s="83" t="s">
        <v>162</v>
      </c>
      <c r="B79" s="83">
        <v>17</v>
      </c>
      <c r="C79" s="84">
        <v>1631.52048554</v>
      </c>
      <c r="D79" s="84">
        <v>1611.40083005</v>
      </c>
      <c r="E79" s="84">
        <v>235.39544119999999</v>
      </c>
      <c r="F79" s="84">
        <v>235.39544119999999</v>
      </c>
    </row>
    <row r="80" spans="1:6" ht="12.75" customHeight="1" x14ac:dyDescent="0.2">
      <c r="A80" s="83" t="s">
        <v>162</v>
      </c>
      <c r="B80" s="83">
        <v>18</v>
      </c>
      <c r="C80" s="84">
        <v>1631.15620405</v>
      </c>
      <c r="D80" s="84">
        <v>1611.21195564</v>
      </c>
      <c r="E80" s="84">
        <v>235.36785019000001</v>
      </c>
      <c r="F80" s="84">
        <v>235.36785019000001</v>
      </c>
    </row>
    <row r="81" spans="1:6" ht="12.75" customHeight="1" x14ac:dyDescent="0.2">
      <c r="A81" s="83" t="s">
        <v>162</v>
      </c>
      <c r="B81" s="83">
        <v>19</v>
      </c>
      <c r="C81" s="84">
        <v>1600.7164020499999</v>
      </c>
      <c r="D81" s="84">
        <v>1583.81238205</v>
      </c>
      <c r="E81" s="84">
        <v>231.36528634000001</v>
      </c>
      <c r="F81" s="84">
        <v>231.36528634000001</v>
      </c>
    </row>
    <row r="82" spans="1:6" ht="12.75" customHeight="1" x14ac:dyDescent="0.2">
      <c r="A82" s="83" t="s">
        <v>162</v>
      </c>
      <c r="B82" s="83">
        <v>20</v>
      </c>
      <c r="C82" s="84">
        <v>1566.86417396</v>
      </c>
      <c r="D82" s="84">
        <v>1554.4615304900001</v>
      </c>
      <c r="E82" s="84">
        <v>227.07767737</v>
      </c>
      <c r="F82" s="84">
        <v>227.07767737</v>
      </c>
    </row>
    <row r="83" spans="1:6" ht="12.75" customHeight="1" x14ac:dyDescent="0.2">
      <c r="A83" s="83" t="s">
        <v>162</v>
      </c>
      <c r="B83" s="83">
        <v>21</v>
      </c>
      <c r="C83" s="84">
        <v>1524.3449523700001</v>
      </c>
      <c r="D83" s="84">
        <v>1505.4166661199999</v>
      </c>
      <c r="E83" s="84">
        <v>219.91314247</v>
      </c>
      <c r="F83" s="84">
        <v>219.91314247</v>
      </c>
    </row>
    <row r="84" spans="1:6" ht="12.75" customHeight="1" x14ac:dyDescent="0.2">
      <c r="A84" s="83" t="s">
        <v>162</v>
      </c>
      <c r="B84" s="83">
        <v>22</v>
      </c>
      <c r="C84" s="84">
        <v>1518.16523781</v>
      </c>
      <c r="D84" s="84">
        <v>1501.5866921700001</v>
      </c>
      <c r="E84" s="84">
        <v>219.3536551</v>
      </c>
      <c r="F84" s="84">
        <v>219.3536551</v>
      </c>
    </row>
    <row r="85" spans="1:6" ht="12.75" customHeight="1" x14ac:dyDescent="0.2">
      <c r="A85" s="83" t="s">
        <v>162</v>
      </c>
      <c r="B85" s="83">
        <v>23</v>
      </c>
      <c r="C85" s="84">
        <v>1572.58378797</v>
      </c>
      <c r="D85" s="84">
        <v>1555.8743395700001</v>
      </c>
      <c r="E85" s="84">
        <v>227.28406228</v>
      </c>
      <c r="F85" s="84">
        <v>227.28406228</v>
      </c>
    </row>
    <row r="86" spans="1:6" ht="12.75" customHeight="1" x14ac:dyDescent="0.2">
      <c r="A86" s="83" t="s">
        <v>162</v>
      </c>
      <c r="B86" s="83">
        <v>24</v>
      </c>
      <c r="C86" s="84">
        <v>1716.50088188</v>
      </c>
      <c r="D86" s="84">
        <v>1696.4968307700001</v>
      </c>
      <c r="E86" s="84">
        <v>247.82637102000001</v>
      </c>
      <c r="F86" s="84">
        <v>247.82637102000001</v>
      </c>
    </row>
    <row r="87" spans="1:6" ht="12.75" customHeight="1" x14ac:dyDescent="0.2">
      <c r="A87" s="83" t="s">
        <v>163</v>
      </c>
      <c r="B87" s="83">
        <v>1</v>
      </c>
      <c r="C87" s="84">
        <v>1807.9652904</v>
      </c>
      <c r="D87" s="84">
        <v>1787.80406249</v>
      </c>
      <c r="E87" s="84">
        <v>261.16464521</v>
      </c>
      <c r="F87" s="84">
        <v>261.16464521</v>
      </c>
    </row>
    <row r="88" spans="1:6" ht="12.75" customHeight="1" x14ac:dyDescent="0.2">
      <c r="A88" s="83" t="s">
        <v>163</v>
      </c>
      <c r="B88" s="83">
        <v>2</v>
      </c>
      <c r="C88" s="84">
        <v>1845.8141609700001</v>
      </c>
      <c r="D88" s="84">
        <v>1834.00941616</v>
      </c>
      <c r="E88" s="84">
        <v>267.91438084999999</v>
      </c>
      <c r="F88" s="84">
        <v>267.91438084999999</v>
      </c>
    </row>
    <row r="89" spans="1:6" ht="12.75" customHeight="1" x14ac:dyDescent="0.2">
      <c r="A89" s="83" t="s">
        <v>163</v>
      </c>
      <c r="B89" s="83">
        <v>3</v>
      </c>
      <c r="C89" s="84">
        <v>1879.5794672500001</v>
      </c>
      <c r="D89" s="84">
        <v>1860.6859772</v>
      </c>
      <c r="E89" s="84">
        <v>271.81132613</v>
      </c>
      <c r="F89" s="84">
        <v>271.81132613</v>
      </c>
    </row>
    <row r="90" spans="1:6" ht="12.75" customHeight="1" x14ac:dyDescent="0.2">
      <c r="A90" s="83" t="s">
        <v>163</v>
      </c>
      <c r="B90" s="83">
        <v>4</v>
      </c>
      <c r="C90" s="84">
        <v>1899.17927562</v>
      </c>
      <c r="D90" s="84">
        <v>1881.5595752500001</v>
      </c>
      <c r="E90" s="84">
        <v>274.86056733999999</v>
      </c>
      <c r="F90" s="84">
        <v>274.86056733999999</v>
      </c>
    </row>
    <row r="91" spans="1:6" ht="12.75" customHeight="1" x14ac:dyDescent="0.2">
      <c r="A91" s="83" t="s">
        <v>163</v>
      </c>
      <c r="B91" s="83">
        <v>5</v>
      </c>
      <c r="C91" s="84">
        <v>1893.3432583599999</v>
      </c>
      <c r="D91" s="84">
        <v>1875.5395787800001</v>
      </c>
      <c r="E91" s="84">
        <v>273.98115875000002</v>
      </c>
      <c r="F91" s="84">
        <v>273.98115875000002</v>
      </c>
    </row>
    <row r="92" spans="1:6" ht="12.75" customHeight="1" x14ac:dyDescent="0.2">
      <c r="A92" s="83" t="s">
        <v>163</v>
      </c>
      <c r="B92" s="83">
        <v>6</v>
      </c>
      <c r="C92" s="84">
        <v>1881.5883264399999</v>
      </c>
      <c r="D92" s="84">
        <v>1863.8378443700001</v>
      </c>
      <c r="E92" s="84">
        <v>272.27175481</v>
      </c>
      <c r="F92" s="84">
        <v>272.27175481</v>
      </c>
    </row>
    <row r="93" spans="1:6" ht="12.75" customHeight="1" x14ac:dyDescent="0.2">
      <c r="A93" s="83" t="s">
        <v>163</v>
      </c>
      <c r="B93" s="83">
        <v>7</v>
      </c>
      <c r="C93" s="84">
        <v>1808.2606080099999</v>
      </c>
      <c r="D93" s="84">
        <v>1790.57853952</v>
      </c>
      <c r="E93" s="84">
        <v>261.56994427000001</v>
      </c>
      <c r="F93" s="84">
        <v>261.56994427000001</v>
      </c>
    </row>
    <row r="94" spans="1:6" ht="12.75" customHeight="1" x14ac:dyDescent="0.2">
      <c r="A94" s="83" t="s">
        <v>163</v>
      </c>
      <c r="B94" s="83">
        <v>8</v>
      </c>
      <c r="C94" s="84">
        <v>1718.8302721699999</v>
      </c>
      <c r="D94" s="84">
        <v>1701.6436105</v>
      </c>
      <c r="E94" s="84">
        <v>248.57821902000001</v>
      </c>
      <c r="F94" s="84">
        <v>248.57821902000001</v>
      </c>
    </row>
    <row r="95" spans="1:6" ht="12.75" customHeight="1" x14ac:dyDescent="0.2">
      <c r="A95" s="83" t="s">
        <v>163</v>
      </c>
      <c r="B95" s="83">
        <v>9</v>
      </c>
      <c r="C95" s="84">
        <v>1666.33284643</v>
      </c>
      <c r="D95" s="84">
        <v>1648.61178857</v>
      </c>
      <c r="E95" s="84">
        <v>240.83126439</v>
      </c>
      <c r="F95" s="84">
        <v>240.83126439</v>
      </c>
    </row>
    <row r="96" spans="1:6" ht="12.75" customHeight="1" x14ac:dyDescent="0.2">
      <c r="A96" s="83" t="s">
        <v>163</v>
      </c>
      <c r="B96" s="83">
        <v>10</v>
      </c>
      <c r="C96" s="84">
        <v>1649.6048419799999</v>
      </c>
      <c r="D96" s="84">
        <v>1633.5186722799999</v>
      </c>
      <c r="E96" s="84">
        <v>238.62644315</v>
      </c>
      <c r="F96" s="84">
        <v>238.62644315</v>
      </c>
    </row>
    <row r="97" spans="1:6" ht="12.75" customHeight="1" x14ac:dyDescent="0.2">
      <c r="A97" s="83" t="s">
        <v>163</v>
      </c>
      <c r="B97" s="83">
        <v>11</v>
      </c>
      <c r="C97" s="84">
        <v>1638.7236608999999</v>
      </c>
      <c r="D97" s="84">
        <v>1622.05501039</v>
      </c>
      <c r="E97" s="84">
        <v>236.95181714</v>
      </c>
      <c r="F97" s="84">
        <v>236.95181714</v>
      </c>
    </row>
    <row r="98" spans="1:6" ht="12.75" customHeight="1" x14ac:dyDescent="0.2">
      <c r="A98" s="83" t="s">
        <v>163</v>
      </c>
      <c r="B98" s="83">
        <v>12</v>
      </c>
      <c r="C98" s="84">
        <v>1652.2536588200001</v>
      </c>
      <c r="D98" s="84">
        <v>1633.3566485199999</v>
      </c>
      <c r="E98" s="84">
        <v>238.60277452</v>
      </c>
      <c r="F98" s="84">
        <v>238.60277452</v>
      </c>
    </row>
    <row r="99" spans="1:6" ht="12.75" customHeight="1" x14ac:dyDescent="0.2">
      <c r="A99" s="83" t="s">
        <v>163</v>
      </c>
      <c r="B99" s="83">
        <v>13</v>
      </c>
      <c r="C99" s="84">
        <v>1617.00188297</v>
      </c>
      <c r="D99" s="84">
        <v>1598.07132267</v>
      </c>
      <c r="E99" s="84">
        <v>233.44825015000001</v>
      </c>
      <c r="F99" s="84">
        <v>233.44825015000001</v>
      </c>
    </row>
    <row r="100" spans="1:6" ht="12.75" customHeight="1" x14ac:dyDescent="0.2">
      <c r="A100" s="83" t="s">
        <v>163</v>
      </c>
      <c r="B100" s="83">
        <v>14</v>
      </c>
      <c r="C100" s="84">
        <v>1614.18756753</v>
      </c>
      <c r="D100" s="84">
        <v>1597.1113313599999</v>
      </c>
      <c r="E100" s="84">
        <v>233.30801342999999</v>
      </c>
      <c r="F100" s="84">
        <v>233.30801342999999</v>
      </c>
    </row>
    <row r="101" spans="1:6" ht="12.75" customHeight="1" x14ac:dyDescent="0.2">
      <c r="A101" s="83" t="s">
        <v>163</v>
      </c>
      <c r="B101" s="83">
        <v>15</v>
      </c>
      <c r="C101" s="84">
        <v>1666.9393797099999</v>
      </c>
      <c r="D101" s="84">
        <v>1649.3059043400001</v>
      </c>
      <c r="E101" s="84">
        <v>240.93266168</v>
      </c>
      <c r="F101" s="84">
        <v>240.93266168</v>
      </c>
    </row>
    <row r="102" spans="1:6" ht="12.75" customHeight="1" x14ac:dyDescent="0.2">
      <c r="A102" s="83" t="s">
        <v>163</v>
      </c>
      <c r="B102" s="83">
        <v>16</v>
      </c>
      <c r="C102" s="84">
        <v>1688.22034719</v>
      </c>
      <c r="D102" s="84">
        <v>1668.8491090299999</v>
      </c>
      <c r="E102" s="84">
        <v>243.78755738000001</v>
      </c>
      <c r="F102" s="84">
        <v>243.78755738000001</v>
      </c>
    </row>
    <row r="103" spans="1:6" ht="12.75" customHeight="1" x14ac:dyDescent="0.2">
      <c r="A103" s="83" t="s">
        <v>163</v>
      </c>
      <c r="B103" s="83">
        <v>17</v>
      </c>
      <c r="C103" s="84">
        <v>1699.96373887</v>
      </c>
      <c r="D103" s="84">
        <v>1687.85447307</v>
      </c>
      <c r="E103" s="84">
        <v>246.56388464</v>
      </c>
      <c r="F103" s="84">
        <v>246.56388464</v>
      </c>
    </row>
    <row r="104" spans="1:6" ht="12.75" customHeight="1" x14ac:dyDescent="0.2">
      <c r="A104" s="83" t="s">
        <v>163</v>
      </c>
      <c r="B104" s="83">
        <v>18</v>
      </c>
      <c r="C104" s="84">
        <v>1688.6477483900001</v>
      </c>
      <c r="D104" s="84">
        <v>1668.3419107300001</v>
      </c>
      <c r="E104" s="84">
        <v>243.71346521999999</v>
      </c>
      <c r="F104" s="84">
        <v>243.71346521999999</v>
      </c>
    </row>
    <row r="105" spans="1:6" ht="12.75" customHeight="1" x14ac:dyDescent="0.2">
      <c r="A105" s="83" t="s">
        <v>163</v>
      </c>
      <c r="B105" s="83">
        <v>19</v>
      </c>
      <c r="C105" s="84">
        <v>1667.77834373</v>
      </c>
      <c r="D105" s="84">
        <v>1648.54862073</v>
      </c>
      <c r="E105" s="84">
        <v>240.82203675</v>
      </c>
      <c r="F105" s="84">
        <v>240.82203675</v>
      </c>
    </row>
    <row r="106" spans="1:6" ht="12.75" customHeight="1" x14ac:dyDescent="0.2">
      <c r="A106" s="83" t="s">
        <v>163</v>
      </c>
      <c r="B106" s="83">
        <v>20</v>
      </c>
      <c r="C106" s="84">
        <v>1642.40828803</v>
      </c>
      <c r="D106" s="84">
        <v>1634.5960268599999</v>
      </c>
      <c r="E106" s="84">
        <v>238.78382445</v>
      </c>
      <c r="F106" s="84">
        <v>238.78382445</v>
      </c>
    </row>
    <row r="107" spans="1:6" ht="12.75" customHeight="1" x14ac:dyDescent="0.2">
      <c r="A107" s="83" t="s">
        <v>163</v>
      </c>
      <c r="B107" s="83">
        <v>21</v>
      </c>
      <c r="C107" s="84">
        <v>1634.43517075</v>
      </c>
      <c r="D107" s="84">
        <v>1615.6619144399999</v>
      </c>
      <c r="E107" s="84">
        <v>236.01790571999999</v>
      </c>
      <c r="F107" s="84">
        <v>236.01790571999999</v>
      </c>
    </row>
    <row r="108" spans="1:6" ht="12.75" customHeight="1" x14ac:dyDescent="0.2">
      <c r="A108" s="83" t="s">
        <v>163</v>
      </c>
      <c r="B108" s="83">
        <v>22</v>
      </c>
      <c r="C108" s="84">
        <v>1617.46085021</v>
      </c>
      <c r="D108" s="84">
        <v>1600.55829679</v>
      </c>
      <c r="E108" s="84">
        <v>233.81155043000001</v>
      </c>
      <c r="F108" s="84">
        <v>233.81155043000001</v>
      </c>
    </row>
    <row r="109" spans="1:6" ht="12.75" customHeight="1" x14ac:dyDescent="0.2">
      <c r="A109" s="83" t="s">
        <v>163</v>
      </c>
      <c r="B109" s="83">
        <v>23</v>
      </c>
      <c r="C109" s="84">
        <v>1660.2118484299999</v>
      </c>
      <c r="D109" s="84">
        <v>1642.6280816000001</v>
      </c>
      <c r="E109" s="84">
        <v>239.95715702000001</v>
      </c>
      <c r="F109" s="84">
        <v>239.95715702000001</v>
      </c>
    </row>
    <row r="110" spans="1:6" ht="12.75" customHeight="1" x14ac:dyDescent="0.2">
      <c r="A110" s="83" t="s">
        <v>163</v>
      </c>
      <c r="B110" s="83">
        <v>24</v>
      </c>
      <c r="C110" s="84">
        <v>1726.4658858099999</v>
      </c>
      <c r="D110" s="84">
        <v>1718.6688953400001</v>
      </c>
      <c r="E110" s="84">
        <v>251.06529384000001</v>
      </c>
      <c r="F110" s="84">
        <v>251.06529384000001</v>
      </c>
    </row>
    <row r="111" spans="1:6" ht="12.75" customHeight="1" x14ac:dyDescent="0.2">
      <c r="A111" s="83" t="s">
        <v>164</v>
      </c>
      <c r="B111" s="83">
        <v>1</v>
      </c>
      <c r="C111" s="84">
        <v>1734.00378073</v>
      </c>
      <c r="D111" s="84">
        <v>1716.06375097</v>
      </c>
      <c r="E111" s="84">
        <v>250.68473111</v>
      </c>
      <c r="F111" s="84">
        <v>250.68473111</v>
      </c>
    </row>
    <row r="112" spans="1:6" ht="12.75" customHeight="1" x14ac:dyDescent="0.2">
      <c r="A112" s="83" t="s">
        <v>164</v>
      </c>
      <c r="B112" s="83">
        <v>2</v>
      </c>
      <c r="C112" s="84">
        <v>1759.0484026700001</v>
      </c>
      <c r="D112" s="84">
        <v>1737.6407595799999</v>
      </c>
      <c r="E112" s="84">
        <v>253.83672741000001</v>
      </c>
      <c r="F112" s="84">
        <v>253.83672741000001</v>
      </c>
    </row>
    <row r="113" spans="1:6" ht="12.75" customHeight="1" x14ac:dyDescent="0.2">
      <c r="A113" s="83" t="s">
        <v>164</v>
      </c>
      <c r="B113" s="83">
        <v>3</v>
      </c>
      <c r="C113" s="84">
        <v>1793.8522848099999</v>
      </c>
      <c r="D113" s="84">
        <v>1773.54350995</v>
      </c>
      <c r="E113" s="84">
        <v>259.08144592000002</v>
      </c>
      <c r="F113" s="84">
        <v>259.08144592000002</v>
      </c>
    </row>
    <row r="114" spans="1:6" ht="12.75" customHeight="1" x14ac:dyDescent="0.2">
      <c r="A114" s="83" t="s">
        <v>164</v>
      </c>
      <c r="B114" s="83">
        <v>4</v>
      </c>
      <c r="C114" s="84">
        <v>1822.72039298</v>
      </c>
      <c r="D114" s="84">
        <v>1801.65259416</v>
      </c>
      <c r="E114" s="84">
        <v>263.18765596999998</v>
      </c>
      <c r="F114" s="84">
        <v>263.18765596999998</v>
      </c>
    </row>
    <row r="115" spans="1:6" ht="12.75" customHeight="1" x14ac:dyDescent="0.2">
      <c r="A115" s="83" t="s">
        <v>164</v>
      </c>
      <c r="B115" s="83">
        <v>5</v>
      </c>
      <c r="C115" s="84">
        <v>1849.1690280099999</v>
      </c>
      <c r="D115" s="84">
        <v>1827.20183778</v>
      </c>
      <c r="E115" s="84">
        <v>266.91992132000001</v>
      </c>
      <c r="F115" s="84">
        <v>266.91992132000001</v>
      </c>
    </row>
    <row r="116" spans="1:6" ht="12.75" customHeight="1" x14ac:dyDescent="0.2">
      <c r="A116" s="83" t="s">
        <v>164</v>
      </c>
      <c r="B116" s="83">
        <v>6</v>
      </c>
      <c r="C116" s="84">
        <v>1837.4180604000001</v>
      </c>
      <c r="D116" s="84">
        <v>1816.6603267800001</v>
      </c>
      <c r="E116" s="84">
        <v>265.38000425000001</v>
      </c>
      <c r="F116" s="84">
        <v>265.38000425000001</v>
      </c>
    </row>
    <row r="117" spans="1:6" ht="12.75" customHeight="1" x14ac:dyDescent="0.2">
      <c r="A117" s="83" t="s">
        <v>164</v>
      </c>
      <c r="B117" s="83">
        <v>7</v>
      </c>
      <c r="C117" s="84">
        <v>1716.0784969599999</v>
      </c>
      <c r="D117" s="84">
        <v>1696.68776783</v>
      </c>
      <c r="E117" s="84">
        <v>247.85426335</v>
      </c>
      <c r="F117" s="84">
        <v>247.85426335</v>
      </c>
    </row>
    <row r="118" spans="1:6" ht="12.75" customHeight="1" x14ac:dyDescent="0.2">
      <c r="A118" s="83" t="s">
        <v>164</v>
      </c>
      <c r="B118" s="83">
        <v>8</v>
      </c>
      <c r="C118" s="84">
        <v>1663.19329771</v>
      </c>
      <c r="D118" s="84">
        <v>1643.9632441199999</v>
      </c>
      <c r="E118" s="84">
        <v>240.15219922</v>
      </c>
      <c r="F118" s="84">
        <v>240.15219922</v>
      </c>
    </row>
    <row r="119" spans="1:6" ht="12.75" customHeight="1" x14ac:dyDescent="0.2">
      <c r="A119" s="83" t="s">
        <v>164</v>
      </c>
      <c r="B119" s="83">
        <v>9</v>
      </c>
      <c r="C119" s="84">
        <v>1588.72819992</v>
      </c>
      <c r="D119" s="84">
        <v>1570.0217454799999</v>
      </c>
      <c r="E119" s="84">
        <v>229.35073295999999</v>
      </c>
      <c r="F119" s="84">
        <v>229.35073295999999</v>
      </c>
    </row>
    <row r="120" spans="1:6" ht="12.75" customHeight="1" x14ac:dyDescent="0.2">
      <c r="A120" s="83" t="s">
        <v>164</v>
      </c>
      <c r="B120" s="83">
        <v>10</v>
      </c>
      <c r="C120" s="84">
        <v>1546.3515356800001</v>
      </c>
      <c r="D120" s="84">
        <v>1535.57901541</v>
      </c>
      <c r="E120" s="84">
        <v>224.31929604000001</v>
      </c>
      <c r="F120" s="84">
        <v>224.31929604000001</v>
      </c>
    </row>
    <row r="121" spans="1:6" ht="12.75" customHeight="1" x14ac:dyDescent="0.2">
      <c r="A121" s="83" t="s">
        <v>164</v>
      </c>
      <c r="B121" s="83">
        <v>11</v>
      </c>
      <c r="C121" s="84">
        <v>1484.96136886</v>
      </c>
      <c r="D121" s="84">
        <v>1477.72966606</v>
      </c>
      <c r="E121" s="84">
        <v>215.86859100000001</v>
      </c>
      <c r="F121" s="84">
        <v>215.86859100000001</v>
      </c>
    </row>
    <row r="122" spans="1:6" ht="12.75" customHeight="1" x14ac:dyDescent="0.2">
      <c r="A122" s="83" t="s">
        <v>164</v>
      </c>
      <c r="B122" s="83">
        <v>12</v>
      </c>
      <c r="C122" s="84">
        <v>1491.0881647399999</v>
      </c>
      <c r="D122" s="84">
        <v>1477.7784102000001</v>
      </c>
      <c r="E122" s="84">
        <v>215.87571159999999</v>
      </c>
      <c r="F122" s="84">
        <v>215.87571159999999</v>
      </c>
    </row>
    <row r="123" spans="1:6" ht="12.75" customHeight="1" x14ac:dyDescent="0.2">
      <c r="A123" s="83" t="s">
        <v>164</v>
      </c>
      <c r="B123" s="83">
        <v>13</v>
      </c>
      <c r="C123" s="84">
        <v>1509.26292724</v>
      </c>
      <c r="D123" s="84">
        <v>1494.7843701300001</v>
      </c>
      <c r="E123" s="84">
        <v>218.35996342000001</v>
      </c>
      <c r="F123" s="84">
        <v>218.35996342000001</v>
      </c>
    </row>
    <row r="124" spans="1:6" ht="12.75" customHeight="1" x14ac:dyDescent="0.2">
      <c r="A124" s="83" t="s">
        <v>164</v>
      </c>
      <c r="B124" s="83">
        <v>14</v>
      </c>
      <c r="C124" s="84">
        <v>1520.1008783699999</v>
      </c>
      <c r="D124" s="84">
        <v>1508.6388375500001</v>
      </c>
      <c r="E124" s="84">
        <v>220.38384128000001</v>
      </c>
      <c r="F124" s="84">
        <v>220.38384128000001</v>
      </c>
    </row>
    <row r="125" spans="1:6" ht="12.75" customHeight="1" x14ac:dyDescent="0.2">
      <c r="A125" s="83" t="s">
        <v>164</v>
      </c>
      <c r="B125" s="83">
        <v>15</v>
      </c>
      <c r="C125" s="84">
        <v>1537.3204118199999</v>
      </c>
      <c r="D125" s="84">
        <v>1524.6962841699999</v>
      </c>
      <c r="E125" s="84">
        <v>222.7295331</v>
      </c>
      <c r="F125" s="84">
        <v>222.7295331</v>
      </c>
    </row>
    <row r="126" spans="1:6" ht="12.75" customHeight="1" x14ac:dyDescent="0.2">
      <c r="A126" s="83" t="s">
        <v>164</v>
      </c>
      <c r="B126" s="83">
        <v>16</v>
      </c>
      <c r="C126" s="84">
        <v>1552.7225196899999</v>
      </c>
      <c r="D126" s="84">
        <v>1538.36536002</v>
      </c>
      <c r="E126" s="84">
        <v>224.72632873000001</v>
      </c>
      <c r="F126" s="84">
        <v>224.72632873000001</v>
      </c>
    </row>
    <row r="127" spans="1:6" ht="12.75" customHeight="1" x14ac:dyDescent="0.2">
      <c r="A127" s="83" t="s">
        <v>164</v>
      </c>
      <c r="B127" s="83">
        <v>17</v>
      </c>
      <c r="C127" s="84">
        <v>1558.3878194399999</v>
      </c>
      <c r="D127" s="84">
        <v>1547.65972085</v>
      </c>
      <c r="E127" s="84">
        <v>226.08406054</v>
      </c>
      <c r="F127" s="84">
        <v>226.08406054</v>
      </c>
    </row>
    <row r="128" spans="1:6" ht="12.75" customHeight="1" x14ac:dyDescent="0.2">
      <c r="A128" s="83" t="s">
        <v>164</v>
      </c>
      <c r="B128" s="83">
        <v>18</v>
      </c>
      <c r="C128" s="84">
        <v>1544.57704287</v>
      </c>
      <c r="D128" s="84">
        <v>1536.08325958</v>
      </c>
      <c r="E128" s="84">
        <v>224.39295665</v>
      </c>
      <c r="F128" s="84">
        <v>224.39295665</v>
      </c>
    </row>
    <row r="129" spans="1:6" ht="12.75" customHeight="1" x14ac:dyDescent="0.2">
      <c r="A129" s="83" t="s">
        <v>164</v>
      </c>
      <c r="B129" s="83">
        <v>19</v>
      </c>
      <c r="C129" s="84">
        <v>1531.03203502</v>
      </c>
      <c r="D129" s="84">
        <v>1512.5629881699999</v>
      </c>
      <c r="E129" s="84">
        <v>220.9570861</v>
      </c>
      <c r="F129" s="84">
        <v>220.9570861</v>
      </c>
    </row>
    <row r="130" spans="1:6" ht="12.75" customHeight="1" x14ac:dyDescent="0.2">
      <c r="A130" s="83" t="s">
        <v>164</v>
      </c>
      <c r="B130" s="83">
        <v>20</v>
      </c>
      <c r="C130" s="84">
        <v>1527.77821574</v>
      </c>
      <c r="D130" s="84">
        <v>1514.0887641500001</v>
      </c>
      <c r="E130" s="84">
        <v>221.17997335000001</v>
      </c>
      <c r="F130" s="84">
        <v>221.17997335000001</v>
      </c>
    </row>
    <row r="131" spans="1:6" ht="12.75" customHeight="1" x14ac:dyDescent="0.2">
      <c r="A131" s="83" t="s">
        <v>164</v>
      </c>
      <c r="B131" s="83">
        <v>21</v>
      </c>
      <c r="C131" s="84">
        <v>1564.10344857</v>
      </c>
      <c r="D131" s="84">
        <v>1545.57629281</v>
      </c>
      <c r="E131" s="84">
        <v>225.77971077999999</v>
      </c>
      <c r="F131" s="84">
        <v>225.77971077999999</v>
      </c>
    </row>
    <row r="132" spans="1:6" ht="12.75" customHeight="1" x14ac:dyDescent="0.2">
      <c r="A132" s="83" t="s">
        <v>164</v>
      </c>
      <c r="B132" s="83">
        <v>22</v>
      </c>
      <c r="C132" s="84">
        <v>1527.4557968399999</v>
      </c>
      <c r="D132" s="84">
        <v>1509.4041204</v>
      </c>
      <c r="E132" s="84">
        <v>220.49563476</v>
      </c>
      <c r="F132" s="84">
        <v>220.49563476</v>
      </c>
    </row>
    <row r="133" spans="1:6" ht="12.75" customHeight="1" x14ac:dyDescent="0.2">
      <c r="A133" s="83" t="s">
        <v>164</v>
      </c>
      <c r="B133" s="83">
        <v>23</v>
      </c>
      <c r="C133" s="84">
        <v>1574.5309894100001</v>
      </c>
      <c r="D133" s="84">
        <v>1556.09178823</v>
      </c>
      <c r="E133" s="84">
        <v>227.31582745</v>
      </c>
      <c r="F133" s="84">
        <v>227.31582745</v>
      </c>
    </row>
    <row r="134" spans="1:6" ht="12.75" customHeight="1" x14ac:dyDescent="0.2">
      <c r="A134" s="83" t="s">
        <v>164</v>
      </c>
      <c r="B134" s="83">
        <v>24</v>
      </c>
      <c r="C134" s="84">
        <v>1645.8146440800001</v>
      </c>
      <c r="D134" s="84">
        <v>1632.7820514800001</v>
      </c>
      <c r="E134" s="84">
        <v>238.51883667000001</v>
      </c>
      <c r="F134" s="84">
        <v>238.51883667000001</v>
      </c>
    </row>
    <row r="135" spans="1:6" ht="12.75" customHeight="1" x14ac:dyDescent="0.2">
      <c r="A135" s="83" t="s">
        <v>165</v>
      </c>
      <c r="B135" s="83">
        <v>1</v>
      </c>
      <c r="C135" s="84">
        <v>1720.66854311</v>
      </c>
      <c r="D135" s="84">
        <v>1700.97477927</v>
      </c>
      <c r="E135" s="84">
        <v>248.48051531999999</v>
      </c>
      <c r="F135" s="84">
        <v>248.48051531999999</v>
      </c>
    </row>
    <row r="136" spans="1:6" ht="12.75" customHeight="1" x14ac:dyDescent="0.2">
      <c r="A136" s="83" t="s">
        <v>165</v>
      </c>
      <c r="B136" s="83">
        <v>2</v>
      </c>
      <c r="C136" s="84">
        <v>1782.98135725</v>
      </c>
      <c r="D136" s="84">
        <v>1762.66657463</v>
      </c>
      <c r="E136" s="84">
        <v>257.49252966</v>
      </c>
      <c r="F136" s="84">
        <v>257.49252966</v>
      </c>
    </row>
    <row r="137" spans="1:6" ht="12.75" customHeight="1" x14ac:dyDescent="0.2">
      <c r="A137" s="83" t="s">
        <v>165</v>
      </c>
      <c r="B137" s="83">
        <v>3</v>
      </c>
      <c r="C137" s="84">
        <v>1808.9417674399999</v>
      </c>
      <c r="D137" s="84">
        <v>1794.90888318</v>
      </c>
      <c r="E137" s="84">
        <v>262.20252627000002</v>
      </c>
      <c r="F137" s="84">
        <v>262.20252627000002</v>
      </c>
    </row>
    <row r="138" spans="1:6" ht="12.75" customHeight="1" x14ac:dyDescent="0.2">
      <c r="A138" s="83" t="s">
        <v>165</v>
      </c>
      <c r="B138" s="83">
        <v>4</v>
      </c>
      <c r="C138" s="84">
        <v>1825.7775747400001</v>
      </c>
      <c r="D138" s="84">
        <v>1818.0290273200001</v>
      </c>
      <c r="E138" s="84">
        <v>265.57994573000002</v>
      </c>
      <c r="F138" s="84">
        <v>265.57994573000002</v>
      </c>
    </row>
    <row r="139" spans="1:6" ht="12.75" customHeight="1" x14ac:dyDescent="0.2">
      <c r="A139" s="83" t="s">
        <v>165</v>
      </c>
      <c r="B139" s="83">
        <v>5</v>
      </c>
      <c r="C139" s="84">
        <v>1842.4995872</v>
      </c>
      <c r="D139" s="84">
        <v>1828.3130943900001</v>
      </c>
      <c r="E139" s="84">
        <v>267.08225506999997</v>
      </c>
      <c r="F139" s="84">
        <v>267.08225506999997</v>
      </c>
    </row>
    <row r="140" spans="1:6" ht="12.75" customHeight="1" x14ac:dyDescent="0.2">
      <c r="A140" s="83" t="s">
        <v>165</v>
      </c>
      <c r="B140" s="83">
        <v>6</v>
      </c>
      <c r="C140" s="84">
        <v>1817.0440188299999</v>
      </c>
      <c r="D140" s="84">
        <v>1808.22806593</v>
      </c>
      <c r="E140" s="84">
        <v>264.14820908000002</v>
      </c>
      <c r="F140" s="84">
        <v>264.14820908000002</v>
      </c>
    </row>
    <row r="141" spans="1:6" ht="12.75" customHeight="1" x14ac:dyDescent="0.2">
      <c r="A141" s="83" t="s">
        <v>165</v>
      </c>
      <c r="B141" s="83">
        <v>7</v>
      </c>
      <c r="C141" s="84">
        <v>1819.4683088300001</v>
      </c>
      <c r="D141" s="84">
        <v>1803.85131619</v>
      </c>
      <c r="E141" s="84">
        <v>263.50884803000002</v>
      </c>
      <c r="F141" s="84">
        <v>263.50884803000002</v>
      </c>
    </row>
    <row r="142" spans="1:6" ht="12.75" customHeight="1" x14ac:dyDescent="0.2">
      <c r="A142" s="83" t="s">
        <v>165</v>
      </c>
      <c r="B142" s="83">
        <v>8</v>
      </c>
      <c r="C142" s="84">
        <v>1773.9011628200001</v>
      </c>
      <c r="D142" s="84">
        <v>1762.9561979600001</v>
      </c>
      <c r="E142" s="84">
        <v>257.53483820000002</v>
      </c>
      <c r="F142" s="84">
        <v>257.53483820000002</v>
      </c>
    </row>
    <row r="143" spans="1:6" ht="12.75" customHeight="1" x14ac:dyDescent="0.2">
      <c r="A143" s="83" t="s">
        <v>165</v>
      </c>
      <c r="B143" s="83">
        <v>9</v>
      </c>
      <c r="C143" s="84">
        <v>1688.8508080900001</v>
      </c>
      <c r="D143" s="84">
        <v>1668.5495669100001</v>
      </c>
      <c r="E143" s="84">
        <v>243.74379988999999</v>
      </c>
      <c r="F143" s="84">
        <v>243.74379988999999</v>
      </c>
    </row>
    <row r="144" spans="1:6" ht="12.75" customHeight="1" x14ac:dyDescent="0.2">
      <c r="A144" s="83" t="s">
        <v>165</v>
      </c>
      <c r="B144" s="83">
        <v>10</v>
      </c>
      <c r="C144" s="84">
        <v>1629.7784666800001</v>
      </c>
      <c r="D144" s="84">
        <v>1610.25745394</v>
      </c>
      <c r="E144" s="84">
        <v>235.22841539000001</v>
      </c>
      <c r="F144" s="84">
        <v>235.22841539000001</v>
      </c>
    </row>
    <row r="145" spans="1:6" ht="12.75" customHeight="1" x14ac:dyDescent="0.2">
      <c r="A145" s="83" t="s">
        <v>165</v>
      </c>
      <c r="B145" s="83">
        <v>11</v>
      </c>
      <c r="C145" s="84">
        <v>1579.36125427</v>
      </c>
      <c r="D145" s="84">
        <v>1560.56546245</v>
      </c>
      <c r="E145" s="84">
        <v>227.96934736</v>
      </c>
      <c r="F145" s="84">
        <v>227.96934736</v>
      </c>
    </row>
    <row r="146" spans="1:6" ht="12.75" customHeight="1" x14ac:dyDescent="0.2">
      <c r="A146" s="83" t="s">
        <v>165</v>
      </c>
      <c r="B146" s="83">
        <v>12</v>
      </c>
      <c r="C146" s="84">
        <v>1563.46777916</v>
      </c>
      <c r="D146" s="84">
        <v>1551.60399824</v>
      </c>
      <c r="E146" s="84">
        <v>226.6602455</v>
      </c>
      <c r="F146" s="84">
        <v>226.6602455</v>
      </c>
    </row>
    <row r="147" spans="1:6" ht="12.75" customHeight="1" x14ac:dyDescent="0.2">
      <c r="A147" s="83" t="s">
        <v>165</v>
      </c>
      <c r="B147" s="83">
        <v>13</v>
      </c>
      <c r="C147" s="84">
        <v>1567.9987841899999</v>
      </c>
      <c r="D147" s="84">
        <v>1560.0881759700001</v>
      </c>
      <c r="E147" s="84">
        <v>227.89962474999999</v>
      </c>
      <c r="F147" s="84">
        <v>227.89962474999999</v>
      </c>
    </row>
    <row r="148" spans="1:6" ht="12.75" customHeight="1" x14ac:dyDescent="0.2">
      <c r="A148" s="83" t="s">
        <v>165</v>
      </c>
      <c r="B148" s="83">
        <v>14</v>
      </c>
      <c r="C148" s="84">
        <v>1609.1869529400001</v>
      </c>
      <c r="D148" s="84">
        <v>1592.3541325599999</v>
      </c>
      <c r="E148" s="84">
        <v>232.61307590000001</v>
      </c>
      <c r="F148" s="84">
        <v>232.61307590000001</v>
      </c>
    </row>
    <row r="149" spans="1:6" ht="12.75" customHeight="1" x14ac:dyDescent="0.2">
      <c r="A149" s="83" t="s">
        <v>165</v>
      </c>
      <c r="B149" s="83">
        <v>15</v>
      </c>
      <c r="C149" s="84">
        <v>1619.15602203</v>
      </c>
      <c r="D149" s="84">
        <v>1610.4691937299999</v>
      </c>
      <c r="E149" s="84">
        <v>235.25934660999999</v>
      </c>
      <c r="F149" s="84">
        <v>235.25934660999999</v>
      </c>
    </row>
    <row r="150" spans="1:6" ht="12.75" customHeight="1" x14ac:dyDescent="0.2">
      <c r="A150" s="83" t="s">
        <v>165</v>
      </c>
      <c r="B150" s="83">
        <v>16</v>
      </c>
      <c r="C150" s="84">
        <v>1640.43509707</v>
      </c>
      <c r="D150" s="84">
        <v>1631.03049794</v>
      </c>
      <c r="E150" s="84">
        <v>238.26296755000001</v>
      </c>
      <c r="F150" s="84">
        <v>238.26296755000001</v>
      </c>
    </row>
    <row r="151" spans="1:6" ht="12.75" customHeight="1" x14ac:dyDescent="0.2">
      <c r="A151" s="83" t="s">
        <v>165</v>
      </c>
      <c r="B151" s="83">
        <v>17</v>
      </c>
      <c r="C151" s="84">
        <v>1662.2606218200001</v>
      </c>
      <c r="D151" s="84">
        <v>1649.4286998499999</v>
      </c>
      <c r="E151" s="84">
        <v>240.95059981</v>
      </c>
      <c r="F151" s="84">
        <v>240.95059981</v>
      </c>
    </row>
    <row r="152" spans="1:6" ht="12.75" customHeight="1" x14ac:dyDescent="0.2">
      <c r="A152" s="83" t="s">
        <v>165</v>
      </c>
      <c r="B152" s="83">
        <v>18</v>
      </c>
      <c r="C152" s="84">
        <v>1653.34546342</v>
      </c>
      <c r="D152" s="84">
        <v>1633.2136517399999</v>
      </c>
      <c r="E152" s="84">
        <v>238.58188537000001</v>
      </c>
      <c r="F152" s="84">
        <v>238.58188537000001</v>
      </c>
    </row>
    <row r="153" spans="1:6" ht="12.75" customHeight="1" x14ac:dyDescent="0.2">
      <c r="A153" s="83" t="s">
        <v>165</v>
      </c>
      <c r="B153" s="83">
        <v>19</v>
      </c>
      <c r="C153" s="84">
        <v>1611.9529691099999</v>
      </c>
      <c r="D153" s="84">
        <v>1591.98264806</v>
      </c>
      <c r="E153" s="84">
        <v>232.55880898000001</v>
      </c>
      <c r="F153" s="84">
        <v>232.55880898000001</v>
      </c>
    </row>
    <row r="154" spans="1:6" ht="12.75" customHeight="1" x14ac:dyDescent="0.2">
      <c r="A154" s="83" t="s">
        <v>165</v>
      </c>
      <c r="B154" s="83">
        <v>20</v>
      </c>
      <c r="C154" s="84">
        <v>1603.5703610400001</v>
      </c>
      <c r="D154" s="84">
        <v>1584.55642539</v>
      </c>
      <c r="E154" s="84">
        <v>231.47397712</v>
      </c>
      <c r="F154" s="84">
        <v>231.47397712</v>
      </c>
    </row>
    <row r="155" spans="1:6" ht="12.75" customHeight="1" x14ac:dyDescent="0.2">
      <c r="A155" s="83" t="s">
        <v>165</v>
      </c>
      <c r="B155" s="83">
        <v>21</v>
      </c>
      <c r="C155" s="84">
        <v>1565.57293828</v>
      </c>
      <c r="D155" s="84">
        <v>1547.00716293</v>
      </c>
      <c r="E155" s="84">
        <v>225.98873406999999</v>
      </c>
      <c r="F155" s="84">
        <v>225.98873406999999</v>
      </c>
    </row>
    <row r="156" spans="1:6" ht="12.75" customHeight="1" x14ac:dyDescent="0.2">
      <c r="A156" s="83" t="s">
        <v>165</v>
      </c>
      <c r="B156" s="83">
        <v>22</v>
      </c>
      <c r="C156" s="84">
        <v>1520.5728448</v>
      </c>
      <c r="D156" s="84">
        <v>1511.69070717</v>
      </c>
      <c r="E156" s="84">
        <v>220.8296622</v>
      </c>
      <c r="F156" s="84">
        <v>220.8296622</v>
      </c>
    </row>
    <row r="157" spans="1:6" ht="12.75" customHeight="1" x14ac:dyDescent="0.2">
      <c r="A157" s="83" t="s">
        <v>165</v>
      </c>
      <c r="B157" s="83">
        <v>23</v>
      </c>
      <c r="C157" s="84">
        <v>1568.2485311999999</v>
      </c>
      <c r="D157" s="84">
        <v>1561.6953775500001</v>
      </c>
      <c r="E157" s="84">
        <v>228.13440675999999</v>
      </c>
      <c r="F157" s="84">
        <v>228.13440675999999</v>
      </c>
    </row>
    <row r="158" spans="1:6" ht="12.75" customHeight="1" x14ac:dyDescent="0.2">
      <c r="A158" s="83" t="s">
        <v>165</v>
      </c>
      <c r="B158" s="83">
        <v>24</v>
      </c>
      <c r="C158" s="84">
        <v>1635.0442847700001</v>
      </c>
      <c r="D158" s="84">
        <v>1628.62352113</v>
      </c>
      <c r="E158" s="84">
        <v>237.91135337</v>
      </c>
      <c r="F158" s="84">
        <v>237.91135337</v>
      </c>
    </row>
    <row r="159" spans="1:6" ht="12.75" customHeight="1" x14ac:dyDescent="0.2">
      <c r="A159" s="83" t="s">
        <v>166</v>
      </c>
      <c r="B159" s="83">
        <v>1</v>
      </c>
      <c r="C159" s="84">
        <v>1679.2293849600001</v>
      </c>
      <c r="D159" s="84">
        <v>1660.0039339699999</v>
      </c>
      <c r="E159" s="84">
        <v>242.49544318</v>
      </c>
      <c r="F159" s="84">
        <v>242.49544318</v>
      </c>
    </row>
    <row r="160" spans="1:6" ht="12.75" customHeight="1" x14ac:dyDescent="0.2">
      <c r="A160" s="83" t="s">
        <v>166</v>
      </c>
      <c r="B160" s="83">
        <v>2</v>
      </c>
      <c r="C160" s="84">
        <v>1694.0532459399999</v>
      </c>
      <c r="D160" s="84">
        <v>1673.85268505</v>
      </c>
      <c r="E160" s="84">
        <v>244.518486</v>
      </c>
      <c r="F160" s="84">
        <v>244.518486</v>
      </c>
    </row>
    <row r="161" spans="1:6" ht="12.75" customHeight="1" x14ac:dyDescent="0.2">
      <c r="A161" s="83" t="s">
        <v>166</v>
      </c>
      <c r="B161" s="83">
        <v>3</v>
      </c>
      <c r="C161" s="84">
        <v>1754.1526724600001</v>
      </c>
      <c r="D161" s="84">
        <v>1735.7869558499999</v>
      </c>
      <c r="E161" s="84">
        <v>253.56592144999999</v>
      </c>
      <c r="F161" s="84">
        <v>253.56592144999999</v>
      </c>
    </row>
    <row r="162" spans="1:6" ht="12.75" customHeight="1" x14ac:dyDescent="0.2">
      <c r="A162" s="83" t="s">
        <v>166</v>
      </c>
      <c r="B162" s="83">
        <v>4</v>
      </c>
      <c r="C162" s="84">
        <v>1803.1976731100001</v>
      </c>
      <c r="D162" s="84">
        <v>1780.6995268999999</v>
      </c>
      <c r="E162" s="84">
        <v>260.1268058</v>
      </c>
      <c r="F162" s="84">
        <v>260.1268058</v>
      </c>
    </row>
    <row r="163" spans="1:6" ht="12.75" customHeight="1" x14ac:dyDescent="0.2">
      <c r="A163" s="83" t="s">
        <v>166</v>
      </c>
      <c r="B163" s="83">
        <v>5</v>
      </c>
      <c r="C163" s="84">
        <v>1791.53233987</v>
      </c>
      <c r="D163" s="84">
        <v>1771.41518812</v>
      </c>
      <c r="E163" s="84">
        <v>258.77053802</v>
      </c>
      <c r="F163" s="84">
        <v>258.77053802</v>
      </c>
    </row>
    <row r="164" spans="1:6" ht="12.75" customHeight="1" x14ac:dyDescent="0.2">
      <c r="A164" s="83" t="s">
        <v>166</v>
      </c>
      <c r="B164" s="83">
        <v>6</v>
      </c>
      <c r="C164" s="84">
        <v>1774.3632732000001</v>
      </c>
      <c r="D164" s="84">
        <v>1754.2943623599999</v>
      </c>
      <c r="E164" s="84">
        <v>256.26950646</v>
      </c>
      <c r="F164" s="84">
        <v>256.26950646</v>
      </c>
    </row>
    <row r="165" spans="1:6" ht="12.75" customHeight="1" x14ac:dyDescent="0.2">
      <c r="A165" s="83" t="s">
        <v>166</v>
      </c>
      <c r="B165" s="83">
        <v>7</v>
      </c>
      <c r="C165" s="84">
        <v>1745.28652324</v>
      </c>
      <c r="D165" s="84">
        <v>1725.0996227799999</v>
      </c>
      <c r="E165" s="84">
        <v>252.00470252</v>
      </c>
      <c r="F165" s="84">
        <v>252.00470252</v>
      </c>
    </row>
    <row r="166" spans="1:6" ht="12.75" customHeight="1" x14ac:dyDescent="0.2">
      <c r="A166" s="83" t="s">
        <v>166</v>
      </c>
      <c r="B166" s="83">
        <v>8</v>
      </c>
      <c r="C166" s="84">
        <v>1702.0729941899999</v>
      </c>
      <c r="D166" s="84">
        <v>1681.1665358499999</v>
      </c>
      <c r="E166" s="84">
        <v>245.58690243999999</v>
      </c>
      <c r="F166" s="84">
        <v>245.58690243999999</v>
      </c>
    </row>
    <row r="167" spans="1:6" ht="12.75" customHeight="1" x14ac:dyDescent="0.2">
      <c r="A167" s="83" t="s">
        <v>166</v>
      </c>
      <c r="B167" s="83">
        <v>9</v>
      </c>
      <c r="C167" s="84">
        <v>1674.47835596</v>
      </c>
      <c r="D167" s="84">
        <v>1653.20579099</v>
      </c>
      <c r="E167" s="84">
        <v>241.50236199</v>
      </c>
      <c r="F167" s="84">
        <v>241.50236199</v>
      </c>
    </row>
    <row r="168" spans="1:6" ht="12.75" customHeight="1" x14ac:dyDescent="0.2">
      <c r="A168" s="83" t="s">
        <v>166</v>
      </c>
      <c r="B168" s="83">
        <v>10</v>
      </c>
      <c r="C168" s="84">
        <v>1678.21527182</v>
      </c>
      <c r="D168" s="84">
        <v>1658.34353369</v>
      </c>
      <c r="E168" s="84">
        <v>242.25288983999999</v>
      </c>
      <c r="F168" s="84">
        <v>242.25288983999999</v>
      </c>
    </row>
    <row r="169" spans="1:6" ht="12.75" customHeight="1" x14ac:dyDescent="0.2">
      <c r="A169" s="83" t="s">
        <v>166</v>
      </c>
      <c r="B169" s="83">
        <v>11</v>
      </c>
      <c r="C169" s="84">
        <v>1644.2537451200001</v>
      </c>
      <c r="D169" s="84">
        <v>1625.1777770000001</v>
      </c>
      <c r="E169" s="84">
        <v>237.40799478</v>
      </c>
      <c r="F169" s="84">
        <v>237.40799478</v>
      </c>
    </row>
    <row r="170" spans="1:6" ht="12.75" customHeight="1" x14ac:dyDescent="0.2">
      <c r="A170" s="83" t="s">
        <v>166</v>
      </c>
      <c r="B170" s="83">
        <v>12</v>
      </c>
      <c r="C170" s="84">
        <v>1647.8241865299999</v>
      </c>
      <c r="D170" s="84">
        <v>1629.8891766700001</v>
      </c>
      <c r="E170" s="84">
        <v>238.09624191</v>
      </c>
      <c r="F170" s="84">
        <v>238.09624191</v>
      </c>
    </row>
    <row r="171" spans="1:6" ht="12.75" customHeight="1" x14ac:dyDescent="0.2">
      <c r="A171" s="83" t="s">
        <v>166</v>
      </c>
      <c r="B171" s="83">
        <v>13</v>
      </c>
      <c r="C171" s="84">
        <v>1655.05124359</v>
      </c>
      <c r="D171" s="84">
        <v>1635.30138392</v>
      </c>
      <c r="E171" s="84">
        <v>238.88686389</v>
      </c>
      <c r="F171" s="84">
        <v>238.88686389</v>
      </c>
    </row>
    <row r="172" spans="1:6" ht="12.75" customHeight="1" x14ac:dyDescent="0.2">
      <c r="A172" s="83" t="s">
        <v>166</v>
      </c>
      <c r="B172" s="83">
        <v>14</v>
      </c>
      <c r="C172" s="84">
        <v>1648.70137191</v>
      </c>
      <c r="D172" s="84">
        <v>1641.95195532</v>
      </c>
      <c r="E172" s="84">
        <v>239.85838765</v>
      </c>
      <c r="F172" s="84">
        <v>239.85838765</v>
      </c>
    </row>
    <row r="173" spans="1:6" ht="12.75" customHeight="1" x14ac:dyDescent="0.2">
      <c r="A173" s="83" t="s">
        <v>166</v>
      </c>
      <c r="B173" s="83">
        <v>15</v>
      </c>
      <c r="C173" s="84">
        <v>1672.3364807999999</v>
      </c>
      <c r="D173" s="84">
        <v>1650.13750338</v>
      </c>
      <c r="E173" s="84">
        <v>241.05414271000001</v>
      </c>
      <c r="F173" s="84">
        <v>241.05414271000001</v>
      </c>
    </row>
    <row r="174" spans="1:6" ht="12.75" customHeight="1" x14ac:dyDescent="0.2">
      <c r="A174" s="83" t="s">
        <v>166</v>
      </c>
      <c r="B174" s="83">
        <v>16</v>
      </c>
      <c r="C174" s="84">
        <v>1673.5129534</v>
      </c>
      <c r="D174" s="84">
        <v>1664.84933802</v>
      </c>
      <c r="E174" s="84">
        <v>243.20326585000001</v>
      </c>
      <c r="F174" s="84">
        <v>243.20326585000001</v>
      </c>
    </row>
    <row r="175" spans="1:6" ht="12.75" customHeight="1" x14ac:dyDescent="0.2">
      <c r="A175" s="83" t="s">
        <v>166</v>
      </c>
      <c r="B175" s="83">
        <v>17</v>
      </c>
      <c r="C175" s="84">
        <v>1677.6388540299999</v>
      </c>
      <c r="D175" s="84">
        <v>1666.9061944099999</v>
      </c>
      <c r="E175" s="84">
        <v>243.50373399</v>
      </c>
      <c r="F175" s="84">
        <v>243.50373399</v>
      </c>
    </row>
    <row r="176" spans="1:6" ht="12.75" customHeight="1" x14ac:dyDescent="0.2">
      <c r="A176" s="83" t="s">
        <v>166</v>
      </c>
      <c r="B176" s="83">
        <v>18</v>
      </c>
      <c r="C176" s="84">
        <v>1672.70178403</v>
      </c>
      <c r="D176" s="84">
        <v>1652.4554271500001</v>
      </c>
      <c r="E176" s="84">
        <v>241.39274789999999</v>
      </c>
      <c r="F176" s="84">
        <v>241.39274789999999</v>
      </c>
    </row>
    <row r="177" spans="1:6" ht="12.75" customHeight="1" x14ac:dyDescent="0.2">
      <c r="A177" s="83" t="s">
        <v>166</v>
      </c>
      <c r="B177" s="83">
        <v>19</v>
      </c>
      <c r="C177" s="84">
        <v>1653.7634893899999</v>
      </c>
      <c r="D177" s="84">
        <v>1633.20078089</v>
      </c>
      <c r="E177" s="84">
        <v>238.58000518</v>
      </c>
      <c r="F177" s="84">
        <v>238.58000518</v>
      </c>
    </row>
    <row r="178" spans="1:6" ht="12.75" customHeight="1" x14ac:dyDescent="0.2">
      <c r="A178" s="83" t="s">
        <v>166</v>
      </c>
      <c r="B178" s="83">
        <v>20</v>
      </c>
      <c r="C178" s="84">
        <v>1647.9690656099999</v>
      </c>
      <c r="D178" s="84">
        <v>1627.80058553</v>
      </c>
      <c r="E178" s="84">
        <v>237.79113792000001</v>
      </c>
      <c r="F178" s="84">
        <v>237.79113792000001</v>
      </c>
    </row>
    <row r="179" spans="1:6" ht="12.75" customHeight="1" x14ac:dyDescent="0.2">
      <c r="A179" s="83" t="s">
        <v>166</v>
      </c>
      <c r="B179" s="83">
        <v>21</v>
      </c>
      <c r="C179" s="84">
        <v>1634.6975623200001</v>
      </c>
      <c r="D179" s="84">
        <v>1614.6339273200001</v>
      </c>
      <c r="E179" s="84">
        <v>235.86773607999999</v>
      </c>
      <c r="F179" s="84">
        <v>235.86773607999999</v>
      </c>
    </row>
    <row r="180" spans="1:6" ht="12.75" customHeight="1" x14ac:dyDescent="0.2">
      <c r="A180" s="83" t="s">
        <v>166</v>
      </c>
      <c r="B180" s="83">
        <v>22</v>
      </c>
      <c r="C180" s="84">
        <v>1609.42200142</v>
      </c>
      <c r="D180" s="84">
        <v>1589.36727984</v>
      </c>
      <c r="E180" s="84">
        <v>232.17675273</v>
      </c>
      <c r="F180" s="84">
        <v>232.17675273</v>
      </c>
    </row>
    <row r="181" spans="1:6" ht="12.75" customHeight="1" x14ac:dyDescent="0.2">
      <c r="A181" s="83" t="s">
        <v>166</v>
      </c>
      <c r="B181" s="83">
        <v>23</v>
      </c>
      <c r="C181" s="84">
        <v>1655.93946003</v>
      </c>
      <c r="D181" s="84">
        <v>1636.18095133</v>
      </c>
      <c r="E181" s="84">
        <v>239.01535218999999</v>
      </c>
      <c r="F181" s="84">
        <v>239.01535218999999</v>
      </c>
    </row>
    <row r="182" spans="1:6" ht="12.75" customHeight="1" x14ac:dyDescent="0.2">
      <c r="A182" s="83" t="s">
        <v>166</v>
      </c>
      <c r="B182" s="83">
        <v>24</v>
      </c>
      <c r="C182" s="84">
        <v>1670.08727054</v>
      </c>
      <c r="D182" s="84">
        <v>1656.10976678</v>
      </c>
      <c r="E182" s="84">
        <v>241.92657839</v>
      </c>
      <c r="F182" s="84">
        <v>241.92657839</v>
      </c>
    </row>
    <row r="183" spans="1:6" ht="12.75" customHeight="1" x14ac:dyDescent="0.2">
      <c r="A183" s="83" t="s">
        <v>167</v>
      </c>
      <c r="B183" s="83">
        <v>1</v>
      </c>
      <c r="C183" s="84">
        <v>1680.0544468200001</v>
      </c>
      <c r="D183" s="84">
        <v>1668.3022194299999</v>
      </c>
      <c r="E183" s="84">
        <v>243.70766706000001</v>
      </c>
      <c r="F183" s="84">
        <v>243.70766706000001</v>
      </c>
    </row>
    <row r="184" spans="1:6" ht="12.75" customHeight="1" x14ac:dyDescent="0.2">
      <c r="A184" s="83" t="s">
        <v>167</v>
      </c>
      <c r="B184" s="83">
        <v>2</v>
      </c>
      <c r="C184" s="84">
        <v>1777.8827580300001</v>
      </c>
      <c r="D184" s="84">
        <v>1757.6027859999999</v>
      </c>
      <c r="E184" s="84">
        <v>256.75280511</v>
      </c>
      <c r="F184" s="84">
        <v>256.75280511</v>
      </c>
    </row>
    <row r="185" spans="1:6" ht="12.75" customHeight="1" x14ac:dyDescent="0.2">
      <c r="A185" s="83" t="s">
        <v>167</v>
      </c>
      <c r="B185" s="83">
        <v>3</v>
      </c>
      <c r="C185" s="84">
        <v>1885.7371766799999</v>
      </c>
      <c r="D185" s="84">
        <v>1864.9501633699999</v>
      </c>
      <c r="E185" s="84">
        <v>272.43424376000002</v>
      </c>
      <c r="F185" s="84">
        <v>272.43424376000002</v>
      </c>
    </row>
    <row r="186" spans="1:6" ht="12.75" customHeight="1" x14ac:dyDescent="0.2">
      <c r="A186" s="83" t="s">
        <v>167</v>
      </c>
      <c r="B186" s="83">
        <v>4</v>
      </c>
      <c r="C186" s="84">
        <v>1907.6123123100001</v>
      </c>
      <c r="D186" s="84">
        <v>1884.94911318</v>
      </c>
      <c r="E186" s="84">
        <v>275.35571526000001</v>
      </c>
      <c r="F186" s="84">
        <v>275.35571526000001</v>
      </c>
    </row>
    <row r="187" spans="1:6" ht="12.75" customHeight="1" x14ac:dyDescent="0.2">
      <c r="A187" s="83" t="s">
        <v>167</v>
      </c>
      <c r="B187" s="83">
        <v>5</v>
      </c>
      <c r="C187" s="84">
        <v>1925.69818455</v>
      </c>
      <c r="D187" s="84">
        <v>1903.10316066</v>
      </c>
      <c r="E187" s="84">
        <v>278.00768113999999</v>
      </c>
      <c r="F187" s="84">
        <v>278.00768113999999</v>
      </c>
    </row>
    <row r="188" spans="1:6" ht="12.75" customHeight="1" x14ac:dyDescent="0.2">
      <c r="A188" s="83" t="s">
        <v>167</v>
      </c>
      <c r="B188" s="83">
        <v>6</v>
      </c>
      <c r="C188" s="84">
        <v>1869.9484535900001</v>
      </c>
      <c r="D188" s="84">
        <v>1862.45634172</v>
      </c>
      <c r="E188" s="84">
        <v>272.06994318</v>
      </c>
      <c r="F188" s="84">
        <v>272.06994318</v>
      </c>
    </row>
    <row r="189" spans="1:6" ht="12.75" customHeight="1" x14ac:dyDescent="0.2">
      <c r="A189" s="83" t="s">
        <v>167</v>
      </c>
      <c r="B189" s="83">
        <v>7</v>
      </c>
      <c r="C189" s="84">
        <v>1816.9822868199999</v>
      </c>
      <c r="D189" s="84">
        <v>1796.83854066</v>
      </c>
      <c r="E189" s="84">
        <v>262.48441303999999</v>
      </c>
      <c r="F189" s="84">
        <v>262.48441303999999</v>
      </c>
    </row>
    <row r="190" spans="1:6" ht="12.75" customHeight="1" x14ac:dyDescent="0.2">
      <c r="A190" s="83" t="s">
        <v>167</v>
      </c>
      <c r="B190" s="83">
        <v>8</v>
      </c>
      <c r="C190" s="84">
        <v>1734.5126977</v>
      </c>
      <c r="D190" s="84">
        <v>1714.4773060800001</v>
      </c>
      <c r="E190" s="84">
        <v>250.45298126</v>
      </c>
      <c r="F190" s="84">
        <v>250.45298126</v>
      </c>
    </row>
    <row r="191" spans="1:6" ht="12.75" customHeight="1" x14ac:dyDescent="0.2">
      <c r="A191" s="83" t="s">
        <v>167</v>
      </c>
      <c r="B191" s="83">
        <v>9</v>
      </c>
      <c r="C191" s="84">
        <v>1676.9790795599999</v>
      </c>
      <c r="D191" s="84">
        <v>1655.8918561200001</v>
      </c>
      <c r="E191" s="84">
        <v>241.89474573000001</v>
      </c>
      <c r="F191" s="84">
        <v>241.89474573000001</v>
      </c>
    </row>
    <row r="192" spans="1:6" ht="12.75" customHeight="1" x14ac:dyDescent="0.2">
      <c r="A192" s="83" t="s">
        <v>167</v>
      </c>
      <c r="B192" s="83">
        <v>10</v>
      </c>
      <c r="C192" s="84">
        <v>1666.1669296499999</v>
      </c>
      <c r="D192" s="84">
        <v>1646.6022010500001</v>
      </c>
      <c r="E192" s="84">
        <v>240.53770134000001</v>
      </c>
      <c r="F192" s="84">
        <v>240.53770134000001</v>
      </c>
    </row>
    <row r="193" spans="1:6" ht="12.75" customHeight="1" x14ac:dyDescent="0.2">
      <c r="A193" s="83" t="s">
        <v>167</v>
      </c>
      <c r="B193" s="83">
        <v>11</v>
      </c>
      <c r="C193" s="84">
        <v>1621.89537802</v>
      </c>
      <c r="D193" s="84">
        <v>1604.7459599599999</v>
      </c>
      <c r="E193" s="84">
        <v>234.42328947999999</v>
      </c>
      <c r="F193" s="84">
        <v>234.42328947999999</v>
      </c>
    </row>
    <row r="194" spans="1:6" ht="12.75" customHeight="1" x14ac:dyDescent="0.2">
      <c r="A194" s="83" t="s">
        <v>167</v>
      </c>
      <c r="B194" s="83">
        <v>12</v>
      </c>
      <c r="C194" s="84">
        <v>1634.5423629500001</v>
      </c>
      <c r="D194" s="84">
        <v>1617.1936403899999</v>
      </c>
      <c r="E194" s="84">
        <v>236.24166215</v>
      </c>
      <c r="F194" s="84">
        <v>236.24166215</v>
      </c>
    </row>
    <row r="195" spans="1:6" ht="12.75" customHeight="1" x14ac:dyDescent="0.2">
      <c r="A195" s="83" t="s">
        <v>167</v>
      </c>
      <c r="B195" s="83">
        <v>13</v>
      </c>
      <c r="C195" s="84">
        <v>1628.0591928199999</v>
      </c>
      <c r="D195" s="84">
        <v>1608.8869075</v>
      </c>
      <c r="E195" s="84">
        <v>235.02820426</v>
      </c>
      <c r="F195" s="84">
        <v>235.02820426</v>
      </c>
    </row>
    <row r="196" spans="1:6" ht="12.75" customHeight="1" x14ac:dyDescent="0.2">
      <c r="A196" s="83" t="s">
        <v>167</v>
      </c>
      <c r="B196" s="83">
        <v>14</v>
      </c>
      <c r="C196" s="84">
        <v>1646.81802634</v>
      </c>
      <c r="D196" s="84">
        <v>1627.8811090199999</v>
      </c>
      <c r="E196" s="84">
        <v>237.80290088999999</v>
      </c>
      <c r="F196" s="84">
        <v>237.80290088999999</v>
      </c>
    </row>
    <row r="197" spans="1:6" ht="12.75" customHeight="1" x14ac:dyDescent="0.2">
      <c r="A197" s="83" t="s">
        <v>167</v>
      </c>
      <c r="B197" s="83">
        <v>15</v>
      </c>
      <c r="C197" s="84">
        <v>1662.3189142700001</v>
      </c>
      <c r="D197" s="84">
        <v>1643.1867453100001</v>
      </c>
      <c r="E197" s="84">
        <v>240.03876731</v>
      </c>
      <c r="F197" s="84">
        <v>240.03876731</v>
      </c>
    </row>
    <row r="198" spans="1:6" ht="12.75" customHeight="1" x14ac:dyDescent="0.2">
      <c r="A198" s="83" t="s">
        <v>167</v>
      </c>
      <c r="B198" s="83">
        <v>16</v>
      </c>
      <c r="C198" s="84">
        <v>1692.5845256</v>
      </c>
      <c r="D198" s="84">
        <v>1677.2344180299999</v>
      </c>
      <c r="E198" s="84">
        <v>245.01249376999999</v>
      </c>
      <c r="F198" s="84">
        <v>245.01249376999999</v>
      </c>
    </row>
    <row r="199" spans="1:6" ht="12.75" customHeight="1" x14ac:dyDescent="0.2">
      <c r="A199" s="83" t="s">
        <v>167</v>
      </c>
      <c r="B199" s="83">
        <v>17</v>
      </c>
      <c r="C199" s="84">
        <v>1709.1922919000001</v>
      </c>
      <c r="D199" s="84">
        <v>1687.9487692</v>
      </c>
      <c r="E199" s="84">
        <v>246.57765954000001</v>
      </c>
      <c r="F199" s="84">
        <v>246.57765954000001</v>
      </c>
    </row>
    <row r="200" spans="1:6" ht="12.75" customHeight="1" x14ac:dyDescent="0.2">
      <c r="A200" s="83" t="s">
        <v>167</v>
      </c>
      <c r="B200" s="83">
        <v>18</v>
      </c>
      <c r="C200" s="84">
        <v>1680.7671547699999</v>
      </c>
      <c r="D200" s="84">
        <v>1657.92046162</v>
      </c>
      <c r="E200" s="84">
        <v>242.19108695</v>
      </c>
      <c r="F200" s="84">
        <v>242.19108695</v>
      </c>
    </row>
    <row r="201" spans="1:6" ht="12.75" customHeight="1" x14ac:dyDescent="0.2">
      <c r="A201" s="83" t="s">
        <v>167</v>
      </c>
      <c r="B201" s="83">
        <v>19</v>
      </c>
      <c r="C201" s="84">
        <v>1646.9086864000001</v>
      </c>
      <c r="D201" s="84">
        <v>1625.3428537299999</v>
      </c>
      <c r="E201" s="84">
        <v>237.43210938999999</v>
      </c>
      <c r="F201" s="84">
        <v>237.43210938999999</v>
      </c>
    </row>
    <row r="202" spans="1:6" ht="12.75" customHeight="1" x14ac:dyDescent="0.2">
      <c r="A202" s="83" t="s">
        <v>167</v>
      </c>
      <c r="B202" s="83">
        <v>20</v>
      </c>
      <c r="C202" s="84">
        <v>1648.77471868</v>
      </c>
      <c r="D202" s="84">
        <v>1625.64077241</v>
      </c>
      <c r="E202" s="84">
        <v>237.47562972</v>
      </c>
      <c r="F202" s="84">
        <v>237.47562972</v>
      </c>
    </row>
    <row r="203" spans="1:6" ht="12.75" customHeight="1" x14ac:dyDescent="0.2">
      <c r="A203" s="83" t="s">
        <v>167</v>
      </c>
      <c r="B203" s="83">
        <v>21</v>
      </c>
      <c r="C203" s="84">
        <v>1621.0153023</v>
      </c>
      <c r="D203" s="84">
        <v>1599.2243326</v>
      </c>
      <c r="E203" s="84">
        <v>233.61668327999999</v>
      </c>
      <c r="F203" s="84">
        <v>233.61668327999999</v>
      </c>
    </row>
    <row r="204" spans="1:6" ht="12.75" customHeight="1" x14ac:dyDescent="0.2">
      <c r="A204" s="83" t="s">
        <v>167</v>
      </c>
      <c r="B204" s="83">
        <v>22</v>
      </c>
      <c r="C204" s="84">
        <v>1592.49599388</v>
      </c>
      <c r="D204" s="84">
        <v>1570.34162745</v>
      </c>
      <c r="E204" s="84">
        <v>229.39746172</v>
      </c>
      <c r="F204" s="84">
        <v>229.39746172</v>
      </c>
    </row>
    <row r="205" spans="1:6" ht="12.75" customHeight="1" x14ac:dyDescent="0.2">
      <c r="A205" s="83" t="s">
        <v>167</v>
      </c>
      <c r="B205" s="83">
        <v>23</v>
      </c>
      <c r="C205" s="84">
        <v>1633.27551191</v>
      </c>
      <c r="D205" s="84">
        <v>1610.32017034</v>
      </c>
      <c r="E205" s="84">
        <v>235.23757707999999</v>
      </c>
      <c r="F205" s="84">
        <v>235.23757707999999</v>
      </c>
    </row>
    <row r="206" spans="1:6" ht="12.75" customHeight="1" x14ac:dyDescent="0.2">
      <c r="A206" s="83" t="s">
        <v>167</v>
      </c>
      <c r="B206" s="83">
        <v>24</v>
      </c>
      <c r="C206" s="84">
        <v>1665.3698401199999</v>
      </c>
      <c r="D206" s="84">
        <v>1644.39937405</v>
      </c>
      <c r="E206" s="84">
        <v>240.21590963</v>
      </c>
      <c r="F206" s="84">
        <v>240.21590963</v>
      </c>
    </row>
    <row r="207" spans="1:6" ht="12.75" customHeight="1" x14ac:dyDescent="0.2">
      <c r="A207" s="83" t="s">
        <v>168</v>
      </c>
      <c r="B207" s="83">
        <v>1</v>
      </c>
      <c r="C207" s="84">
        <v>1657.4580898300001</v>
      </c>
      <c r="D207" s="84">
        <v>1638.0389275</v>
      </c>
      <c r="E207" s="84">
        <v>239.28676766999999</v>
      </c>
      <c r="F207" s="84">
        <v>239.28676766999999</v>
      </c>
    </row>
    <row r="208" spans="1:6" ht="12.75" customHeight="1" x14ac:dyDescent="0.2">
      <c r="A208" s="83" t="s">
        <v>168</v>
      </c>
      <c r="B208" s="83">
        <v>2</v>
      </c>
      <c r="C208" s="84">
        <v>1713.3530496799999</v>
      </c>
      <c r="D208" s="84">
        <v>1693.64027422</v>
      </c>
      <c r="E208" s="84">
        <v>247.40908168000001</v>
      </c>
      <c r="F208" s="84">
        <v>247.40908168000001</v>
      </c>
    </row>
    <row r="209" spans="1:6" ht="12.75" customHeight="1" x14ac:dyDescent="0.2">
      <c r="A209" s="83" t="s">
        <v>168</v>
      </c>
      <c r="B209" s="83">
        <v>3</v>
      </c>
      <c r="C209" s="84">
        <v>1758.66821544</v>
      </c>
      <c r="D209" s="84">
        <v>1737.6189133800001</v>
      </c>
      <c r="E209" s="84">
        <v>253.83353609</v>
      </c>
      <c r="F209" s="84">
        <v>253.83353609</v>
      </c>
    </row>
    <row r="210" spans="1:6" ht="12.75" customHeight="1" x14ac:dyDescent="0.2">
      <c r="A210" s="83" t="s">
        <v>168</v>
      </c>
      <c r="B210" s="83">
        <v>4</v>
      </c>
      <c r="C210" s="84">
        <v>1783.9538286500001</v>
      </c>
      <c r="D210" s="84">
        <v>1763.6055767600001</v>
      </c>
      <c r="E210" s="84">
        <v>257.62970025999999</v>
      </c>
      <c r="F210" s="84">
        <v>257.62970025999999</v>
      </c>
    </row>
    <row r="211" spans="1:6" ht="12.75" customHeight="1" x14ac:dyDescent="0.2">
      <c r="A211" s="83" t="s">
        <v>168</v>
      </c>
      <c r="B211" s="83">
        <v>5</v>
      </c>
      <c r="C211" s="84">
        <v>1799.04862955</v>
      </c>
      <c r="D211" s="84">
        <v>1778.8099362600001</v>
      </c>
      <c r="E211" s="84">
        <v>259.85077203999998</v>
      </c>
      <c r="F211" s="84">
        <v>259.85077203999998</v>
      </c>
    </row>
    <row r="212" spans="1:6" ht="12.75" customHeight="1" x14ac:dyDescent="0.2">
      <c r="A212" s="83" t="s">
        <v>168</v>
      </c>
      <c r="B212" s="83">
        <v>6</v>
      </c>
      <c r="C212" s="84">
        <v>1772.4888158399999</v>
      </c>
      <c r="D212" s="84">
        <v>1751.0914123699999</v>
      </c>
      <c r="E212" s="84">
        <v>255.80161552999999</v>
      </c>
      <c r="F212" s="84">
        <v>255.80161552999999</v>
      </c>
    </row>
    <row r="213" spans="1:6" ht="12.75" customHeight="1" x14ac:dyDescent="0.2">
      <c r="A213" s="83" t="s">
        <v>168</v>
      </c>
      <c r="B213" s="83">
        <v>7</v>
      </c>
      <c r="C213" s="84">
        <v>1710.7635796300001</v>
      </c>
      <c r="D213" s="84">
        <v>1687.7563328900001</v>
      </c>
      <c r="E213" s="84">
        <v>246.5495482</v>
      </c>
      <c r="F213" s="84">
        <v>246.5495482</v>
      </c>
    </row>
    <row r="214" spans="1:6" ht="12.75" customHeight="1" x14ac:dyDescent="0.2">
      <c r="A214" s="83" t="s">
        <v>168</v>
      </c>
      <c r="B214" s="83">
        <v>8</v>
      </c>
      <c r="C214" s="84">
        <v>1635.81946468</v>
      </c>
      <c r="D214" s="84">
        <v>1603.6116963100001</v>
      </c>
      <c r="E214" s="84">
        <v>234.25759484</v>
      </c>
      <c r="F214" s="84">
        <v>234.25759484</v>
      </c>
    </row>
    <row r="215" spans="1:6" ht="12.75" customHeight="1" x14ac:dyDescent="0.2">
      <c r="A215" s="83" t="s">
        <v>168</v>
      </c>
      <c r="B215" s="83">
        <v>9</v>
      </c>
      <c r="C215" s="84">
        <v>1868.8138797300001</v>
      </c>
      <c r="D215" s="84">
        <v>1541.8831903499999</v>
      </c>
      <c r="E215" s="84">
        <v>225.24021776999999</v>
      </c>
      <c r="F215" s="84">
        <v>225.24021776999999</v>
      </c>
    </row>
    <row r="216" spans="1:6" ht="12.75" customHeight="1" x14ac:dyDescent="0.2">
      <c r="A216" s="83" t="s">
        <v>168</v>
      </c>
      <c r="B216" s="83">
        <v>10</v>
      </c>
      <c r="C216" s="84">
        <v>1529.74258136</v>
      </c>
      <c r="D216" s="84">
        <v>1529.74258136</v>
      </c>
      <c r="E216" s="84">
        <v>223.46670248000001</v>
      </c>
      <c r="F216" s="84">
        <v>223.46670248000001</v>
      </c>
    </row>
    <row r="217" spans="1:6" ht="12.75" customHeight="1" x14ac:dyDescent="0.2">
      <c r="A217" s="83" t="s">
        <v>168</v>
      </c>
      <c r="B217" s="83">
        <v>11</v>
      </c>
      <c r="C217" s="84">
        <v>1511.28778874</v>
      </c>
      <c r="D217" s="84">
        <v>1511.28778874</v>
      </c>
      <c r="E217" s="84">
        <v>220.77080337999999</v>
      </c>
      <c r="F217" s="84">
        <v>220.77080337999999</v>
      </c>
    </row>
    <row r="218" spans="1:6" ht="12.75" customHeight="1" x14ac:dyDescent="0.2">
      <c r="A218" s="83" t="s">
        <v>168</v>
      </c>
      <c r="B218" s="83">
        <v>12</v>
      </c>
      <c r="C218" s="84">
        <v>1509.1499883900001</v>
      </c>
      <c r="D218" s="84">
        <v>1509.1499883900001</v>
      </c>
      <c r="E218" s="84">
        <v>220.45851084</v>
      </c>
      <c r="F218" s="84">
        <v>220.45851084</v>
      </c>
    </row>
    <row r="219" spans="1:6" ht="12.75" customHeight="1" x14ac:dyDescent="0.2">
      <c r="A219" s="83" t="s">
        <v>168</v>
      </c>
      <c r="B219" s="83">
        <v>13</v>
      </c>
      <c r="C219" s="84">
        <v>1513.0724216999999</v>
      </c>
      <c r="D219" s="84">
        <v>1513.0724216999999</v>
      </c>
      <c r="E219" s="84">
        <v>221.03150478000001</v>
      </c>
      <c r="F219" s="84">
        <v>221.03150478000001</v>
      </c>
    </row>
    <row r="220" spans="1:6" ht="12.75" customHeight="1" x14ac:dyDescent="0.2">
      <c r="A220" s="83" t="s">
        <v>168</v>
      </c>
      <c r="B220" s="83">
        <v>14</v>
      </c>
      <c r="C220" s="84">
        <v>1537.3395397100001</v>
      </c>
      <c r="D220" s="84">
        <v>1537.3395397100001</v>
      </c>
      <c r="E220" s="84">
        <v>224.57647562</v>
      </c>
      <c r="F220" s="84">
        <v>224.57647562</v>
      </c>
    </row>
    <row r="221" spans="1:6" ht="12.75" customHeight="1" x14ac:dyDescent="0.2">
      <c r="A221" s="83" t="s">
        <v>168</v>
      </c>
      <c r="B221" s="83">
        <v>15</v>
      </c>
      <c r="C221" s="84">
        <v>1551.11437548</v>
      </c>
      <c r="D221" s="84">
        <v>1551.11437548</v>
      </c>
      <c r="E221" s="84">
        <v>226.58872079</v>
      </c>
      <c r="F221" s="84">
        <v>226.58872079</v>
      </c>
    </row>
    <row r="222" spans="1:6" ht="12.75" customHeight="1" x14ac:dyDescent="0.2">
      <c r="A222" s="83" t="s">
        <v>168</v>
      </c>
      <c r="B222" s="83">
        <v>16</v>
      </c>
      <c r="C222" s="84">
        <v>1575.3822625600001</v>
      </c>
      <c r="D222" s="84">
        <v>1575.3822625600001</v>
      </c>
      <c r="E222" s="84">
        <v>230.13380398000001</v>
      </c>
      <c r="F222" s="84">
        <v>230.13380398000001</v>
      </c>
    </row>
    <row r="223" spans="1:6" ht="12.75" customHeight="1" x14ac:dyDescent="0.2">
      <c r="A223" s="83" t="s">
        <v>168</v>
      </c>
      <c r="B223" s="83">
        <v>17</v>
      </c>
      <c r="C223" s="84">
        <v>47981.813311979997</v>
      </c>
      <c r="D223" s="84">
        <v>1578.69524471</v>
      </c>
      <c r="E223" s="84">
        <v>230.61776853999999</v>
      </c>
      <c r="F223" s="84">
        <v>230.61776853999999</v>
      </c>
    </row>
    <row r="224" spans="1:6" ht="12.75" customHeight="1" x14ac:dyDescent="0.2">
      <c r="A224" s="83" t="s">
        <v>168</v>
      </c>
      <c r="B224" s="83">
        <v>18</v>
      </c>
      <c r="C224" s="84">
        <v>1614.7629361199999</v>
      </c>
      <c r="D224" s="84">
        <v>1568.2028226899999</v>
      </c>
      <c r="E224" s="84">
        <v>229.08502246</v>
      </c>
      <c r="F224" s="84">
        <v>229.08502246</v>
      </c>
    </row>
    <row r="225" spans="1:6" ht="12.75" customHeight="1" x14ac:dyDescent="0.2">
      <c r="A225" s="83" t="s">
        <v>168</v>
      </c>
      <c r="B225" s="83">
        <v>19</v>
      </c>
      <c r="C225" s="84">
        <v>1577.0216969099999</v>
      </c>
      <c r="D225" s="84">
        <v>1553.1410681699999</v>
      </c>
      <c r="E225" s="84">
        <v>226.88478258999999</v>
      </c>
      <c r="F225" s="84">
        <v>226.88478258999999</v>
      </c>
    </row>
    <row r="226" spans="1:6" ht="12.75" customHeight="1" x14ac:dyDescent="0.2">
      <c r="A226" s="83" t="s">
        <v>168</v>
      </c>
      <c r="B226" s="83">
        <v>20</v>
      </c>
      <c r="C226" s="84">
        <v>1562.09507523</v>
      </c>
      <c r="D226" s="84">
        <v>1538.59175205</v>
      </c>
      <c r="E226" s="84">
        <v>224.75940036</v>
      </c>
      <c r="F226" s="84">
        <v>224.75940036</v>
      </c>
    </row>
    <row r="227" spans="1:6" ht="12.75" customHeight="1" x14ac:dyDescent="0.2">
      <c r="A227" s="83" t="s">
        <v>168</v>
      </c>
      <c r="B227" s="83">
        <v>21</v>
      </c>
      <c r="C227" s="84">
        <v>1537.15080683</v>
      </c>
      <c r="D227" s="84">
        <v>1517.36386537</v>
      </c>
      <c r="E227" s="84">
        <v>221.65840421999999</v>
      </c>
      <c r="F227" s="84">
        <v>221.65840421999999</v>
      </c>
    </row>
    <row r="228" spans="1:6" ht="12.75" customHeight="1" x14ac:dyDescent="0.2">
      <c r="A228" s="83" t="s">
        <v>168</v>
      </c>
      <c r="B228" s="83">
        <v>22</v>
      </c>
      <c r="C228" s="84">
        <v>1508.16085049</v>
      </c>
      <c r="D228" s="84">
        <v>1488.5370487299999</v>
      </c>
      <c r="E228" s="84">
        <v>217.44734693000001</v>
      </c>
      <c r="F228" s="84">
        <v>217.44734693000001</v>
      </c>
    </row>
    <row r="229" spans="1:6" ht="12.75" customHeight="1" x14ac:dyDescent="0.2">
      <c r="A229" s="83" t="s">
        <v>168</v>
      </c>
      <c r="B229" s="83">
        <v>23</v>
      </c>
      <c r="C229" s="84">
        <v>1513.9833711399999</v>
      </c>
      <c r="D229" s="84">
        <v>1493.6320007100001</v>
      </c>
      <c r="E229" s="84">
        <v>218.19162385999999</v>
      </c>
      <c r="F229" s="84">
        <v>218.19162385999999</v>
      </c>
    </row>
    <row r="230" spans="1:6" ht="12.75" customHeight="1" x14ac:dyDescent="0.2">
      <c r="A230" s="83" t="s">
        <v>168</v>
      </c>
      <c r="B230" s="83">
        <v>24</v>
      </c>
      <c r="C230" s="84">
        <v>1536.0437025399999</v>
      </c>
      <c r="D230" s="84">
        <v>1516.0700079400001</v>
      </c>
      <c r="E230" s="84">
        <v>221.46939592000001</v>
      </c>
      <c r="F230" s="84">
        <v>221.46939592000001</v>
      </c>
    </row>
    <row r="231" spans="1:6" ht="12.75" customHeight="1" x14ac:dyDescent="0.2">
      <c r="A231" s="83" t="s">
        <v>169</v>
      </c>
      <c r="B231" s="83">
        <v>1</v>
      </c>
      <c r="C231" s="84">
        <v>1698.42173144</v>
      </c>
      <c r="D231" s="84">
        <v>1677.51858298</v>
      </c>
      <c r="E231" s="84">
        <v>245.05400494</v>
      </c>
      <c r="F231" s="84">
        <v>245.05400494</v>
      </c>
    </row>
    <row r="232" spans="1:6" ht="12.75" customHeight="1" x14ac:dyDescent="0.2">
      <c r="A232" s="83" t="s">
        <v>169</v>
      </c>
      <c r="B232" s="83">
        <v>2</v>
      </c>
      <c r="C232" s="84">
        <v>1758.4487572800001</v>
      </c>
      <c r="D232" s="84">
        <v>1737.4479552600001</v>
      </c>
      <c r="E232" s="84">
        <v>253.80856231999999</v>
      </c>
      <c r="F232" s="84">
        <v>253.80856231999999</v>
      </c>
    </row>
    <row r="233" spans="1:6" ht="12.75" customHeight="1" x14ac:dyDescent="0.2">
      <c r="A233" s="83" t="s">
        <v>169</v>
      </c>
      <c r="B233" s="83">
        <v>3</v>
      </c>
      <c r="C233" s="84">
        <v>1802.3558150900001</v>
      </c>
      <c r="D233" s="84">
        <v>1781.4004275899999</v>
      </c>
      <c r="E233" s="84">
        <v>260.22919424000003</v>
      </c>
      <c r="F233" s="84">
        <v>260.22919424000003</v>
      </c>
    </row>
    <row r="234" spans="1:6" ht="12.75" customHeight="1" x14ac:dyDescent="0.2">
      <c r="A234" s="83" t="s">
        <v>169</v>
      </c>
      <c r="B234" s="83">
        <v>4</v>
      </c>
      <c r="C234" s="84">
        <v>1835.98467701</v>
      </c>
      <c r="D234" s="84">
        <v>1810.7000067399999</v>
      </c>
      <c r="E234" s="84">
        <v>264.50931327000001</v>
      </c>
      <c r="F234" s="84">
        <v>264.50931327000001</v>
      </c>
    </row>
    <row r="235" spans="1:6" ht="12.75" customHeight="1" x14ac:dyDescent="0.2">
      <c r="A235" s="83" t="s">
        <v>169</v>
      </c>
      <c r="B235" s="83">
        <v>5</v>
      </c>
      <c r="C235" s="84">
        <v>1835.2021612599999</v>
      </c>
      <c r="D235" s="84">
        <v>1810.76796008</v>
      </c>
      <c r="E235" s="84">
        <v>264.51923998000001</v>
      </c>
      <c r="F235" s="84">
        <v>264.51923998000001</v>
      </c>
    </row>
    <row r="236" spans="1:6" ht="12.75" customHeight="1" x14ac:dyDescent="0.2">
      <c r="A236" s="83" t="s">
        <v>169</v>
      </c>
      <c r="B236" s="83">
        <v>6</v>
      </c>
      <c r="C236" s="84">
        <v>1819.84302254</v>
      </c>
      <c r="D236" s="84">
        <v>1794.92408217</v>
      </c>
      <c r="E236" s="84">
        <v>262.20474655999999</v>
      </c>
      <c r="F236" s="84">
        <v>262.20474655999999</v>
      </c>
    </row>
    <row r="237" spans="1:6" ht="12.75" customHeight="1" x14ac:dyDescent="0.2">
      <c r="A237" s="83" t="s">
        <v>169</v>
      </c>
      <c r="B237" s="83">
        <v>7</v>
      </c>
      <c r="C237" s="84">
        <v>1818.08973006</v>
      </c>
      <c r="D237" s="84">
        <v>1793.8697458500001</v>
      </c>
      <c r="E237" s="84">
        <v>262.05072779</v>
      </c>
      <c r="F237" s="84">
        <v>262.05072779</v>
      </c>
    </row>
    <row r="238" spans="1:6" ht="12.75" customHeight="1" x14ac:dyDescent="0.2">
      <c r="A238" s="83" t="s">
        <v>169</v>
      </c>
      <c r="B238" s="83">
        <v>8</v>
      </c>
      <c r="C238" s="84">
        <v>1769.2032773799999</v>
      </c>
      <c r="D238" s="84">
        <v>1745.88581641</v>
      </c>
      <c r="E238" s="84">
        <v>255.04117558999999</v>
      </c>
      <c r="F238" s="84">
        <v>255.04117558999999</v>
      </c>
    </row>
    <row r="239" spans="1:6" ht="12.75" customHeight="1" x14ac:dyDescent="0.2">
      <c r="A239" s="83" t="s">
        <v>169</v>
      </c>
      <c r="B239" s="83">
        <v>9</v>
      </c>
      <c r="C239" s="84">
        <v>1687.6933714300001</v>
      </c>
      <c r="D239" s="84">
        <v>1666.5266725900001</v>
      </c>
      <c r="E239" s="84">
        <v>243.44829297000001</v>
      </c>
      <c r="F239" s="84">
        <v>243.44829297000001</v>
      </c>
    </row>
    <row r="240" spans="1:6" ht="12.75" customHeight="1" x14ac:dyDescent="0.2">
      <c r="A240" s="83" t="s">
        <v>169</v>
      </c>
      <c r="B240" s="83">
        <v>10</v>
      </c>
      <c r="C240" s="84">
        <v>1627.1234474</v>
      </c>
      <c r="D240" s="84">
        <v>1607.12282319</v>
      </c>
      <c r="E240" s="84">
        <v>234.77050463</v>
      </c>
      <c r="F240" s="84">
        <v>234.77050463</v>
      </c>
    </row>
    <row r="241" spans="1:6" ht="12.75" customHeight="1" x14ac:dyDescent="0.2">
      <c r="A241" s="83" t="s">
        <v>169</v>
      </c>
      <c r="B241" s="83">
        <v>11</v>
      </c>
      <c r="C241" s="84">
        <v>1572.1139376199999</v>
      </c>
      <c r="D241" s="84">
        <v>1556.4755175099999</v>
      </c>
      <c r="E241" s="84">
        <v>227.37188309999999</v>
      </c>
      <c r="F241" s="84">
        <v>227.37188309999999</v>
      </c>
    </row>
    <row r="242" spans="1:6" ht="12.75" customHeight="1" x14ac:dyDescent="0.2">
      <c r="A242" s="83" t="s">
        <v>169</v>
      </c>
      <c r="B242" s="83">
        <v>12</v>
      </c>
      <c r="C242" s="84">
        <v>1569.2726002899999</v>
      </c>
      <c r="D242" s="84">
        <v>1553.5073303700001</v>
      </c>
      <c r="E242" s="84">
        <v>226.93828662999999</v>
      </c>
      <c r="F242" s="84">
        <v>226.93828662999999</v>
      </c>
    </row>
    <row r="243" spans="1:6" ht="12.75" customHeight="1" x14ac:dyDescent="0.2">
      <c r="A243" s="83" t="s">
        <v>169</v>
      </c>
      <c r="B243" s="83">
        <v>13</v>
      </c>
      <c r="C243" s="84">
        <v>1602.9492345900001</v>
      </c>
      <c r="D243" s="84">
        <v>1593.4406887099999</v>
      </c>
      <c r="E243" s="84">
        <v>232.77180136999999</v>
      </c>
      <c r="F243" s="84">
        <v>232.77180136999999</v>
      </c>
    </row>
    <row r="244" spans="1:6" ht="12.75" customHeight="1" x14ac:dyDescent="0.2">
      <c r="A244" s="83" t="s">
        <v>169</v>
      </c>
      <c r="B244" s="83">
        <v>14</v>
      </c>
      <c r="C244" s="84">
        <v>1640.1364811399999</v>
      </c>
      <c r="D244" s="84">
        <v>1622.6377344</v>
      </c>
      <c r="E244" s="84">
        <v>237.03694218999999</v>
      </c>
      <c r="F244" s="84">
        <v>237.03694218999999</v>
      </c>
    </row>
    <row r="245" spans="1:6" ht="12.75" customHeight="1" x14ac:dyDescent="0.2">
      <c r="A245" s="83" t="s">
        <v>169</v>
      </c>
      <c r="B245" s="83">
        <v>15</v>
      </c>
      <c r="C245" s="84">
        <v>1615.29523101</v>
      </c>
      <c r="D245" s="84">
        <v>1599.6472462300001</v>
      </c>
      <c r="E245" s="84">
        <v>233.67846302999999</v>
      </c>
      <c r="F245" s="84">
        <v>233.67846302999999</v>
      </c>
    </row>
    <row r="246" spans="1:6" ht="12.75" customHeight="1" x14ac:dyDescent="0.2">
      <c r="A246" s="83" t="s">
        <v>169</v>
      </c>
      <c r="B246" s="83">
        <v>16</v>
      </c>
      <c r="C246" s="84">
        <v>1649.5581237399999</v>
      </c>
      <c r="D246" s="84">
        <v>1632.2362188100001</v>
      </c>
      <c r="E246" s="84">
        <v>238.43910074999999</v>
      </c>
      <c r="F246" s="84">
        <v>238.43910074999999</v>
      </c>
    </row>
    <row r="247" spans="1:6" ht="12.75" customHeight="1" x14ac:dyDescent="0.2">
      <c r="A247" s="83" t="s">
        <v>169</v>
      </c>
      <c r="B247" s="83">
        <v>17</v>
      </c>
      <c r="C247" s="84">
        <v>1652.5230632400001</v>
      </c>
      <c r="D247" s="84">
        <v>1634.9467995</v>
      </c>
      <c r="E247" s="84">
        <v>238.83506575999999</v>
      </c>
      <c r="F247" s="84">
        <v>238.83506575999999</v>
      </c>
    </row>
    <row r="248" spans="1:6" ht="12.75" customHeight="1" x14ac:dyDescent="0.2">
      <c r="A248" s="83" t="s">
        <v>169</v>
      </c>
      <c r="B248" s="83">
        <v>18</v>
      </c>
      <c r="C248" s="84">
        <v>1648.03352002</v>
      </c>
      <c r="D248" s="84">
        <v>1628.9764863400001</v>
      </c>
      <c r="E248" s="84">
        <v>237.96291497000001</v>
      </c>
      <c r="F248" s="84">
        <v>237.96291497000001</v>
      </c>
    </row>
    <row r="249" spans="1:6" ht="12.75" customHeight="1" x14ac:dyDescent="0.2">
      <c r="A249" s="83" t="s">
        <v>169</v>
      </c>
      <c r="B249" s="83">
        <v>19</v>
      </c>
      <c r="C249" s="84">
        <v>1607.73815147</v>
      </c>
      <c r="D249" s="84">
        <v>1593.6613471799999</v>
      </c>
      <c r="E249" s="84">
        <v>232.80403544000001</v>
      </c>
      <c r="F249" s="84">
        <v>232.80403544000001</v>
      </c>
    </row>
    <row r="250" spans="1:6" ht="12.75" customHeight="1" x14ac:dyDescent="0.2">
      <c r="A250" s="83" t="s">
        <v>169</v>
      </c>
      <c r="B250" s="83">
        <v>20</v>
      </c>
      <c r="C250" s="84">
        <v>1599.07073356</v>
      </c>
      <c r="D250" s="84">
        <v>1589.78865146</v>
      </c>
      <c r="E250" s="84">
        <v>232.23830722</v>
      </c>
      <c r="F250" s="84">
        <v>232.23830722</v>
      </c>
    </row>
    <row r="251" spans="1:6" ht="12.75" customHeight="1" x14ac:dyDescent="0.2">
      <c r="A251" s="83" t="s">
        <v>169</v>
      </c>
      <c r="B251" s="83">
        <v>21</v>
      </c>
      <c r="C251" s="84">
        <v>1556.79297066</v>
      </c>
      <c r="D251" s="84">
        <v>1543.5551996500001</v>
      </c>
      <c r="E251" s="84">
        <v>225.48446697</v>
      </c>
      <c r="F251" s="84">
        <v>225.48446697</v>
      </c>
    </row>
    <row r="252" spans="1:6" ht="12.75" customHeight="1" x14ac:dyDescent="0.2">
      <c r="A252" s="83" t="s">
        <v>169</v>
      </c>
      <c r="B252" s="83">
        <v>22</v>
      </c>
      <c r="C252" s="84">
        <v>1518.36860499</v>
      </c>
      <c r="D252" s="84">
        <v>1507.57182048</v>
      </c>
      <c r="E252" s="84">
        <v>220.22797009999999</v>
      </c>
      <c r="F252" s="84">
        <v>220.22797009999999</v>
      </c>
    </row>
    <row r="253" spans="1:6" ht="12.75" customHeight="1" x14ac:dyDescent="0.2">
      <c r="A253" s="83" t="s">
        <v>169</v>
      </c>
      <c r="B253" s="83">
        <v>23</v>
      </c>
      <c r="C253" s="84">
        <v>1558.2060720699999</v>
      </c>
      <c r="D253" s="84">
        <v>1551.21006061</v>
      </c>
      <c r="E253" s="84">
        <v>226.6026986</v>
      </c>
      <c r="F253" s="84">
        <v>226.6026986</v>
      </c>
    </row>
    <row r="254" spans="1:6" ht="12.75" customHeight="1" x14ac:dyDescent="0.2">
      <c r="A254" s="83" t="s">
        <v>169</v>
      </c>
      <c r="B254" s="83">
        <v>24</v>
      </c>
      <c r="C254" s="84">
        <v>1642.9764070900001</v>
      </c>
      <c r="D254" s="84">
        <v>1624.0688943</v>
      </c>
      <c r="E254" s="84">
        <v>237.24600781000001</v>
      </c>
      <c r="F254" s="84">
        <v>237.24600781000001</v>
      </c>
    </row>
    <row r="255" spans="1:6" ht="12.75" customHeight="1" x14ac:dyDescent="0.2">
      <c r="A255" s="83" t="s">
        <v>170</v>
      </c>
      <c r="B255" s="83">
        <v>1</v>
      </c>
      <c r="C255" s="84">
        <v>1737.74314018</v>
      </c>
      <c r="D255" s="84">
        <v>1726.8578704900001</v>
      </c>
      <c r="E255" s="84">
        <v>252.26154954</v>
      </c>
      <c r="F255" s="84">
        <v>252.26154954</v>
      </c>
    </row>
    <row r="256" spans="1:6" ht="12.75" customHeight="1" x14ac:dyDescent="0.2">
      <c r="A256" s="83" t="s">
        <v>170</v>
      </c>
      <c r="B256" s="83">
        <v>2</v>
      </c>
      <c r="C256" s="84">
        <v>1795.46828209</v>
      </c>
      <c r="D256" s="84">
        <v>1782.32595369</v>
      </c>
      <c r="E256" s="84">
        <v>260.36439625000003</v>
      </c>
      <c r="F256" s="84">
        <v>260.36439625000003</v>
      </c>
    </row>
    <row r="257" spans="1:6" ht="12.75" customHeight="1" x14ac:dyDescent="0.2">
      <c r="A257" s="83" t="s">
        <v>170</v>
      </c>
      <c r="B257" s="83">
        <v>3</v>
      </c>
      <c r="C257" s="84">
        <v>1822.26364975</v>
      </c>
      <c r="D257" s="84">
        <v>1808.4832613399999</v>
      </c>
      <c r="E257" s="84">
        <v>264.18548834000001</v>
      </c>
      <c r="F257" s="84">
        <v>264.18548834000001</v>
      </c>
    </row>
    <row r="258" spans="1:6" ht="12.75" customHeight="1" x14ac:dyDescent="0.2">
      <c r="A258" s="83" t="s">
        <v>170</v>
      </c>
      <c r="B258" s="83">
        <v>4</v>
      </c>
      <c r="C258" s="84">
        <v>1854.33720432</v>
      </c>
      <c r="D258" s="84">
        <v>1837.7816124799999</v>
      </c>
      <c r="E258" s="84">
        <v>268.46542799000002</v>
      </c>
      <c r="F258" s="84">
        <v>268.46542799000002</v>
      </c>
    </row>
    <row r="259" spans="1:6" ht="12.75" customHeight="1" x14ac:dyDescent="0.2">
      <c r="A259" s="83" t="s">
        <v>170</v>
      </c>
      <c r="B259" s="83">
        <v>5</v>
      </c>
      <c r="C259" s="84">
        <v>1850.0154211399999</v>
      </c>
      <c r="D259" s="84">
        <v>1836.88529156</v>
      </c>
      <c r="E259" s="84">
        <v>268.33449230999997</v>
      </c>
      <c r="F259" s="84">
        <v>268.33449230999997</v>
      </c>
    </row>
    <row r="260" spans="1:6" ht="12.75" customHeight="1" x14ac:dyDescent="0.2">
      <c r="A260" s="83" t="s">
        <v>170</v>
      </c>
      <c r="B260" s="83">
        <v>6</v>
      </c>
      <c r="C260" s="84">
        <v>1851.1328541</v>
      </c>
      <c r="D260" s="84">
        <v>1839.2316448500001</v>
      </c>
      <c r="E260" s="84">
        <v>268.67725051999997</v>
      </c>
      <c r="F260" s="84">
        <v>268.67725051999997</v>
      </c>
    </row>
    <row r="261" spans="1:6" ht="12.75" customHeight="1" x14ac:dyDescent="0.2">
      <c r="A261" s="83" t="s">
        <v>170</v>
      </c>
      <c r="B261" s="83">
        <v>7</v>
      </c>
      <c r="C261" s="84">
        <v>1815.5455583400001</v>
      </c>
      <c r="D261" s="84">
        <v>1800.92541003</v>
      </c>
      <c r="E261" s="84">
        <v>263.08142801000002</v>
      </c>
      <c r="F261" s="84">
        <v>263.08142801000002</v>
      </c>
    </row>
    <row r="262" spans="1:6" ht="12.75" customHeight="1" x14ac:dyDescent="0.2">
      <c r="A262" s="83" t="s">
        <v>170</v>
      </c>
      <c r="B262" s="83">
        <v>8</v>
      </c>
      <c r="C262" s="84">
        <v>1763.7065899300001</v>
      </c>
      <c r="D262" s="84">
        <v>1756.1388257799999</v>
      </c>
      <c r="E262" s="84">
        <v>256.53894796999998</v>
      </c>
      <c r="F262" s="84">
        <v>256.53894796999998</v>
      </c>
    </row>
    <row r="263" spans="1:6" ht="12.75" customHeight="1" x14ac:dyDescent="0.2">
      <c r="A263" s="83" t="s">
        <v>170</v>
      </c>
      <c r="B263" s="83">
        <v>9</v>
      </c>
      <c r="C263" s="84">
        <v>1683.917162</v>
      </c>
      <c r="D263" s="84">
        <v>1675.78112913</v>
      </c>
      <c r="E263" s="84">
        <v>244.80019551000001</v>
      </c>
      <c r="F263" s="84">
        <v>244.80019551000001</v>
      </c>
    </row>
    <row r="264" spans="1:6" ht="12.75" customHeight="1" x14ac:dyDescent="0.2">
      <c r="A264" s="83" t="s">
        <v>170</v>
      </c>
      <c r="B264" s="83">
        <v>10</v>
      </c>
      <c r="C264" s="84">
        <v>1626.57005424</v>
      </c>
      <c r="D264" s="84">
        <v>1614.2054057800001</v>
      </c>
      <c r="E264" s="84">
        <v>235.80513712000001</v>
      </c>
      <c r="F264" s="84">
        <v>235.80513712000001</v>
      </c>
    </row>
    <row r="265" spans="1:6" ht="12.75" customHeight="1" x14ac:dyDescent="0.2">
      <c r="A265" s="83" t="s">
        <v>170</v>
      </c>
      <c r="B265" s="83">
        <v>11</v>
      </c>
      <c r="C265" s="84">
        <v>1580.09178271</v>
      </c>
      <c r="D265" s="84">
        <v>1569.2828466999999</v>
      </c>
      <c r="E265" s="84">
        <v>229.24279371</v>
      </c>
      <c r="F265" s="84">
        <v>229.24279371</v>
      </c>
    </row>
    <row r="266" spans="1:6" ht="12.75" customHeight="1" x14ac:dyDescent="0.2">
      <c r="A266" s="83" t="s">
        <v>170</v>
      </c>
      <c r="B266" s="83">
        <v>12</v>
      </c>
      <c r="C266" s="84">
        <v>1585.95882551</v>
      </c>
      <c r="D266" s="84">
        <v>1570.5037622499999</v>
      </c>
      <c r="E266" s="84">
        <v>229.42114656999999</v>
      </c>
      <c r="F266" s="84">
        <v>229.42114656999999</v>
      </c>
    </row>
    <row r="267" spans="1:6" ht="12.75" customHeight="1" x14ac:dyDescent="0.2">
      <c r="A267" s="83" t="s">
        <v>170</v>
      </c>
      <c r="B267" s="83">
        <v>13</v>
      </c>
      <c r="C267" s="84">
        <v>1594.9140849800001</v>
      </c>
      <c r="D267" s="84">
        <v>1585.14755995</v>
      </c>
      <c r="E267" s="84">
        <v>231.56033078999999</v>
      </c>
      <c r="F267" s="84">
        <v>231.56033078999999</v>
      </c>
    </row>
    <row r="268" spans="1:6" ht="12.75" customHeight="1" x14ac:dyDescent="0.2">
      <c r="A268" s="83" t="s">
        <v>170</v>
      </c>
      <c r="B268" s="83">
        <v>14</v>
      </c>
      <c r="C268" s="84">
        <v>1612.8886434999999</v>
      </c>
      <c r="D268" s="84">
        <v>1596.05368823</v>
      </c>
      <c r="E268" s="84">
        <v>233.1535116</v>
      </c>
      <c r="F268" s="84">
        <v>233.1535116</v>
      </c>
    </row>
    <row r="269" spans="1:6" ht="12.75" customHeight="1" x14ac:dyDescent="0.2">
      <c r="A269" s="83" t="s">
        <v>170</v>
      </c>
      <c r="B269" s="83">
        <v>15</v>
      </c>
      <c r="C269" s="84">
        <v>1615.6539318600001</v>
      </c>
      <c r="D269" s="84">
        <v>1602.9049846</v>
      </c>
      <c r="E269" s="84">
        <v>234.15435751000001</v>
      </c>
      <c r="F269" s="84">
        <v>234.15435751000001</v>
      </c>
    </row>
    <row r="270" spans="1:6" ht="12.75" customHeight="1" x14ac:dyDescent="0.2">
      <c r="A270" s="83" t="s">
        <v>170</v>
      </c>
      <c r="B270" s="83">
        <v>16</v>
      </c>
      <c r="C270" s="84">
        <v>1647.4707771200001</v>
      </c>
      <c r="D270" s="84">
        <v>1634.1764505399999</v>
      </c>
      <c r="E270" s="84">
        <v>238.72253222000001</v>
      </c>
      <c r="F270" s="84">
        <v>238.72253222000001</v>
      </c>
    </row>
    <row r="271" spans="1:6" ht="12.75" customHeight="1" x14ac:dyDescent="0.2">
      <c r="A271" s="83" t="s">
        <v>170</v>
      </c>
      <c r="B271" s="83">
        <v>17</v>
      </c>
      <c r="C271" s="84">
        <v>1669.0500313299999</v>
      </c>
      <c r="D271" s="84">
        <v>1649.6948104000001</v>
      </c>
      <c r="E271" s="84">
        <v>240.98947357</v>
      </c>
      <c r="F271" s="84">
        <v>240.98947357</v>
      </c>
    </row>
    <row r="272" spans="1:6" ht="12.75" customHeight="1" x14ac:dyDescent="0.2">
      <c r="A272" s="83" t="s">
        <v>170</v>
      </c>
      <c r="B272" s="83">
        <v>18</v>
      </c>
      <c r="C272" s="84">
        <v>1660.76376936</v>
      </c>
      <c r="D272" s="84">
        <v>1645.18031544</v>
      </c>
      <c r="E272" s="84">
        <v>240.32999052</v>
      </c>
      <c r="F272" s="84">
        <v>240.32999052</v>
      </c>
    </row>
    <row r="273" spans="1:6" ht="12.75" customHeight="1" x14ac:dyDescent="0.2">
      <c r="A273" s="83" t="s">
        <v>170</v>
      </c>
      <c r="B273" s="83">
        <v>19</v>
      </c>
      <c r="C273" s="84">
        <v>1628.80189344</v>
      </c>
      <c r="D273" s="84">
        <v>1613.16233016</v>
      </c>
      <c r="E273" s="84">
        <v>235.65276333</v>
      </c>
      <c r="F273" s="84">
        <v>235.65276333</v>
      </c>
    </row>
    <row r="274" spans="1:6" ht="12.75" customHeight="1" x14ac:dyDescent="0.2">
      <c r="A274" s="83" t="s">
        <v>170</v>
      </c>
      <c r="B274" s="83">
        <v>20</v>
      </c>
      <c r="C274" s="84">
        <v>1611.0736636700001</v>
      </c>
      <c r="D274" s="84">
        <v>1593.3171522099999</v>
      </c>
      <c r="E274" s="84">
        <v>232.75375500999999</v>
      </c>
      <c r="F274" s="84">
        <v>232.75375500999999</v>
      </c>
    </row>
    <row r="275" spans="1:6" ht="12.75" customHeight="1" x14ac:dyDescent="0.2">
      <c r="A275" s="83" t="s">
        <v>170</v>
      </c>
      <c r="B275" s="83">
        <v>21</v>
      </c>
      <c r="C275" s="84">
        <v>1573.4715301900001</v>
      </c>
      <c r="D275" s="84">
        <v>1556.4305299</v>
      </c>
      <c r="E275" s="84">
        <v>227.36531126</v>
      </c>
      <c r="F275" s="84">
        <v>227.36531126</v>
      </c>
    </row>
    <row r="276" spans="1:6" ht="12.75" customHeight="1" x14ac:dyDescent="0.2">
      <c r="A276" s="83" t="s">
        <v>170</v>
      </c>
      <c r="B276" s="83">
        <v>22</v>
      </c>
      <c r="C276" s="84">
        <v>1562.98736085</v>
      </c>
      <c r="D276" s="84">
        <v>1549.5892309400001</v>
      </c>
      <c r="E276" s="84">
        <v>226.36592578</v>
      </c>
      <c r="F276" s="84">
        <v>226.36592578</v>
      </c>
    </row>
    <row r="277" spans="1:6" ht="12.75" customHeight="1" x14ac:dyDescent="0.2">
      <c r="A277" s="83" t="s">
        <v>170</v>
      </c>
      <c r="B277" s="83">
        <v>23</v>
      </c>
      <c r="C277" s="84">
        <v>1592.2527893399999</v>
      </c>
      <c r="D277" s="84">
        <v>1585.85131071</v>
      </c>
      <c r="E277" s="84">
        <v>231.66313557999999</v>
      </c>
      <c r="F277" s="84">
        <v>231.66313557999999</v>
      </c>
    </row>
    <row r="278" spans="1:6" ht="12.75" customHeight="1" x14ac:dyDescent="0.2">
      <c r="A278" s="83" t="s">
        <v>170</v>
      </c>
      <c r="B278" s="83">
        <v>24</v>
      </c>
      <c r="C278" s="84">
        <v>1650.7900100500001</v>
      </c>
      <c r="D278" s="84">
        <v>1640.2265668</v>
      </c>
      <c r="E278" s="84">
        <v>239.60634074000001</v>
      </c>
      <c r="F278" s="84">
        <v>239.60634074000001</v>
      </c>
    </row>
    <row r="279" spans="1:6" ht="12.75" customHeight="1" x14ac:dyDescent="0.2">
      <c r="A279" s="83" t="s">
        <v>171</v>
      </c>
      <c r="B279" s="83">
        <v>1</v>
      </c>
      <c r="C279" s="84">
        <v>1701.7108393799999</v>
      </c>
      <c r="D279" s="84">
        <v>1687.72184163</v>
      </c>
      <c r="E279" s="84">
        <v>246.54450967</v>
      </c>
      <c r="F279" s="84">
        <v>246.54450967</v>
      </c>
    </row>
    <row r="280" spans="1:6" ht="12.75" customHeight="1" x14ac:dyDescent="0.2">
      <c r="A280" s="83" t="s">
        <v>171</v>
      </c>
      <c r="B280" s="83">
        <v>2</v>
      </c>
      <c r="C280" s="84">
        <v>1801.5311738299999</v>
      </c>
      <c r="D280" s="84">
        <v>1788.1599594500001</v>
      </c>
      <c r="E280" s="84">
        <v>261.21663508</v>
      </c>
      <c r="F280" s="84">
        <v>261.21663508</v>
      </c>
    </row>
    <row r="281" spans="1:6" ht="12.75" customHeight="1" x14ac:dyDescent="0.2">
      <c r="A281" s="83" t="s">
        <v>171</v>
      </c>
      <c r="B281" s="83">
        <v>3</v>
      </c>
      <c r="C281" s="84">
        <v>1837.78101803</v>
      </c>
      <c r="D281" s="84">
        <v>1815.9923317600001</v>
      </c>
      <c r="E281" s="84">
        <v>265.28242270999999</v>
      </c>
      <c r="F281" s="84">
        <v>265.28242270999999</v>
      </c>
    </row>
    <row r="282" spans="1:6" ht="12.75" customHeight="1" x14ac:dyDescent="0.2">
      <c r="A282" s="83" t="s">
        <v>171</v>
      </c>
      <c r="B282" s="83">
        <v>4</v>
      </c>
      <c r="C282" s="84">
        <v>1848.18661643</v>
      </c>
      <c r="D282" s="84">
        <v>1831.09478236</v>
      </c>
      <c r="E282" s="84">
        <v>267.48860751000001</v>
      </c>
      <c r="F282" s="84">
        <v>267.48860751000001</v>
      </c>
    </row>
    <row r="283" spans="1:6" ht="12.75" customHeight="1" x14ac:dyDescent="0.2">
      <c r="A283" s="83" t="s">
        <v>171</v>
      </c>
      <c r="B283" s="83">
        <v>5</v>
      </c>
      <c r="C283" s="84">
        <v>1860.8910646500001</v>
      </c>
      <c r="D283" s="84">
        <v>1845.9469117399999</v>
      </c>
      <c r="E283" s="84">
        <v>269.65822508000002</v>
      </c>
      <c r="F283" s="84">
        <v>269.65822508000002</v>
      </c>
    </row>
    <row r="284" spans="1:6" ht="12.75" customHeight="1" x14ac:dyDescent="0.2">
      <c r="A284" s="83" t="s">
        <v>171</v>
      </c>
      <c r="B284" s="83">
        <v>6</v>
      </c>
      <c r="C284" s="84">
        <v>1850.6428752100001</v>
      </c>
      <c r="D284" s="84">
        <v>1832.40156811</v>
      </c>
      <c r="E284" s="84">
        <v>267.67950439999998</v>
      </c>
      <c r="F284" s="84">
        <v>267.67950439999998</v>
      </c>
    </row>
    <row r="285" spans="1:6" ht="12.75" customHeight="1" x14ac:dyDescent="0.2">
      <c r="A285" s="83" t="s">
        <v>171</v>
      </c>
      <c r="B285" s="83">
        <v>7</v>
      </c>
      <c r="C285" s="84">
        <v>1810.68655416</v>
      </c>
      <c r="D285" s="84">
        <v>1796.9080753999999</v>
      </c>
      <c r="E285" s="84">
        <v>262.49457075999999</v>
      </c>
      <c r="F285" s="84">
        <v>262.49457075999999</v>
      </c>
    </row>
    <row r="286" spans="1:6" ht="12.75" customHeight="1" x14ac:dyDescent="0.2">
      <c r="A286" s="83" t="s">
        <v>171</v>
      </c>
      <c r="B286" s="83">
        <v>8</v>
      </c>
      <c r="C286" s="84">
        <v>1773.59398156</v>
      </c>
      <c r="D286" s="84">
        <v>1763.91045407</v>
      </c>
      <c r="E286" s="84">
        <v>257.67423711999999</v>
      </c>
      <c r="F286" s="84">
        <v>257.67423711999999</v>
      </c>
    </row>
    <row r="287" spans="1:6" ht="12.75" customHeight="1" x14ac:dyDescent="0.2">
      <c r="A287" s="83" t="s">
        <v>171</v>
      </c>
      <c r="B287" s="83">
        <v>9</v>
      </c>
      <c r="C287" s="84">
        <v>1701.83350178</v>
      </c>
      <c r="D287" s="84">
        <v>1682.5668918599999</v>
      </c>
      <c r="E287" s="84">
        <v>245.79146818999999</v>
      </c>
      <c r="F287" s="84">
        <v>245.79146818999999</v>
      </c>
    </row>
    <row r="288" spans="1:6" ht="12.75" customHeight="1" x14ac:dyDescent="0.2">
      <c r="A288" s="83" t="s">
        <v>171</v>
      </c>
      <c r="B288" s="83">
        <v>10</v>
      </c>
      <c r="C288" s="84">
        <v>1661.3782506800001</v>
      </c>
      <c r="D288" s="84">
        <v>1642.0409692600001</v>
      </c>
      <c r="E288" s="84">
        <v>239.87139092000001</v>
      </c>
      <c r="F288" s="84">
        <v>239.87139092000001</v>
      </c>
    </row>
    <row r="289" spans="1:6" ht="12.75" customHeight="1" x14ac:dyDescent="0.2">
      <c r="A289" s="83" t="s">
        <v>171</v>
      </c>
      <c r="B289" s="83">
        <v>11</v>
      </c>
      <c r="C289" s="84">
        <v>1627.3969558199999</v>
      </c>
      <c r="D289" s="84">
        <v>1608.0599812600001</v>
      </c>
      <c r="E289" s="84">
        <v>234.90740585</v>
      </c>
      <c r="F289" s="84">
        <v>234.90740585</v>
      </c>
    </row>
    <row r="290" spans="1:6" ht="12.75" customHeight="1" x14ac:dyDescent="0.2">
      <c r="A290" s="83" t="s">
        <v>171</v>
      </c>
      <c r="B290" s="83">
        <v>12</v>
      </c>
      <c r="C290" s="84">
        <v>1630.3225188199999</v>
      </c>
      <c r="D290" s="84">
        <v>1610.85778624</v>
      </c>
      <c r="E290" s="84">
        <v>235.31611268</v>
      </c>
      <c r="F290" s="84">
        <v>235.31611268</v>
      </c>
    </row>
    <row r="291" spans="1:6" ht="12.75" customHeight="1" x14ac:dyDescent="0.2">
      <c r="A291" s="83" t="s">
        <v>171</v>
      </c>
      <c r="B291" s="83">
        <v>13</v>
      </c>
      <c r="C291" s="84">
        <v>1643.2876482900001</v>
      </c>
      <c r="D291" s="84">
        <v>1623.7222727599999</v>
      </c>
      <c r="E291" s="84">
        <v>237.1953729</v>
      </c>
      <c r="F291" s="84">
        <v>237.1953729</v>
      </c>
    </row>
    <row r="292" spans="1:6" ht="12.75" customHeight="1" x14ac:dyDescent="0.2">
      <c r="A292" s="83" t="s">
        <v>171</v>
      </c>
      <c r="B292" s="83">
        <v>14</v>
      </c>
      <c r="C292" s="84">
        <v>1665.17175529</v>
      </c>
      <c r="D292" s="84">
        <v>1642.8277447999999</v>
      </c>
      <c r="E292" s="84">
        <v>239.98632406999999</v>
      </c>
      <c r="F292" s="84">
        <v>239.98632406999999</v>
      </c>
    </row>
    <row r="293" spans="1:6" ht="12.75" customHeight="1" x14ac:dyDescent="0.2">
      <c r="A293" s="83" t="s">
        <v>171</v>
      </c>
      <c r="B293" s="83">
        <v>15</v>
      </c>
      <c r="C293" s="84">
        <v>1678.8547025099999</v>
      </c>
      <c r="D293" s="84">
        <v>1658.8867855399999</v>
      </c>
      <c r="E293" s="84">
        <v>242.33224874999999</v>
      </c>
      <c r="F293" s="84">
        <v>242.33224874999999</v>
      </c>
    </row>
    <row r="294" spans="1:6" ht="12.75" customHeight="1" x14ac:dyDescent="0.2">
      <c r="A294" s="83" t="s">
        <v>171</v>
      </c>
      <c r="B294" s="83">
        <v>16</v>
      </c>
      <c r="C294" s="84">
        <v>1695.17297955</v>
      </c>
      <c r="D294" s="84">
        <v>1674.14941077</v>
      </c>
      <c r="E294" s="84">
        <v>244.56183206</v>
      </c>
      <c r="F294" s="84">
        <v>244.56183206</v>
      </c>
    </row>
    <row r="295" spans="1:6" ht="12.75" customHeight="1" x14ac:dyDescent="0.2">
      <c r="A295" s="83" t="s">
        <v>171</v>
      </c>
      <c r="B295" s="83">
        <v>17</v>
      </c>
      <c r="C295" s="84">
        <v>1699.0106199100001</v>
      </c>
      <c r="D295" s="84">
        <v>1679.6845123099999</v>
      </c>
      <c r="E295" s="84">
        <v>245.37040658999999</v>
      </c>
      <c r="F295" s="84">
        <v>245.37040658999999</v>
      </c>
    </row>
    <row r="296" spans="1:6" ht="12.75" customHeight="1" x14ac:dyDescent="0.2">
      <c r="A296" s="83" t="s">
        <v>171</v>
      </c>
      <c r="B296" s="83">
        <v>18</v>
      </c>
      <c r="C296" s="84">
        <v>1678.4628798799999</v>
      </c>
      <c r="D296" s="84">
        <v>1668.54003149</v>
      </c>
      <c r="E296" s="84">
        <v>243.74240695</v>
      </c>
      <c r="F296" s="84">
        <v>243.74240695</v>
      </c>
    </row>
    <row r="297" spans="1:6" ht="12.75" customHeight="1" x14ac:dyDescent="0.2">
      <c r="A297" s="83" t="s">
        <v>171</v>
      </c>
      <c r="B297" s="83">
        <v>19</v>
      </c>
      <c r="C297" s="84">
        <v>1661.8416380000001</v>
      </c>
      <c r="D297" s="84">
        <v>1654.30253348</v>
      </c>
      <c r="E297" s="84">
        <v>241.6625755</v>
      </c>
      <c r="F297" s="84">
        <v>241.6625755</v>
      </c>
    </row>
    <row r="298" spans="1:6" ht="12.75" customHeight="1" x14ac:dyDescent="0.2">
      <c r="A298" s="83" t="s">
        <v>171</v>
      </c>
      <c r="B298" s="83">
        <v>20</v>
      </c>
      <c r="C298" s="84">
        <v>1656.5581401100001</v>
      </c>
      <c r="D298" s="84">
        <v>1644.30956068</v>
      </c>
      <c r="E298" s="84">
        <v>240.20278958</v>
      </c>
      <c r="F298" s="84">
        <v>240.20278958</v>
      </c>
    </row>
    <row r="299" spans="1:6" ht="12.75" customHeight="1" x14ac:dyDescent="0.2">
      <c r="A299" s="83" t="s">
        <v>171</v>
      </c>
      <c r="B299" s="83">
        <v>21</v>
      </c>
      <c r="C299" s="84">
        <v>1623.9643188499999</v>
      </c>
      <c r="D299" s="84">
        <v>1609.5858205500001</v>
      </c>
      <c r="E299" s="84">
        <v>235.13030234999999</v>
      </c>
      <c r="F299" s="84">
        <v>235.13030234999999</v>
      </c>
    </row>
    <row r="300" spans="1:6" ht="12.75" customHeight="1" x14ac:dyDescent="0.2">
      <c r="A300" s="83" t="s">
        <v>171</v>
      </c>
      <c r="B300" s="83">
        <v>22</v>
      </c>
      <c r="C300" s="84">
        <v>1604.8658191699999</v>
      </c>
      <c r="D300" s="84">
        <v>1592.7657197799999</v>
      </c>
      <c r="E300" s="84">
        <v>232.67320107</v>
      </c>
      <c r="F300" s="84">
        <v>232.67320107</v>
      </c>
    </row>
    <row r="301" spans="1:6" ht="12.75" customHeight="1" x14ac:dyDescent="0.2">
      <c r="A301" s="83" t="s">
        <v>171</v>
      </c>
      <c r="B301" s="83">
        <v>23</v>
      </c>
      <c r="C301" s="84">
        <v>1636.9753159899999</v>
      </c>
      <c r="D301" s="84">
        <v>1619.8556701099999</v>
      </c>
      <c r="E301" s="84">
        <v>236.63053477</v>
      </c>
      <c r="F301" s="84">
        <v>236.63053477</v>
      </c>
    </row>
    <row r="302" spans="1:6" ht="12.75" customHeight="1" x14ac:dyDescent="0.2">
      <c r="A302" s="83" t="s">
        <v>171</v>
      </c>
      <c r="B302" s="83">
        <v>24</v>
      </c>
      <c r="C302" s="84">
        <v>1688.3612719299999</v>
      </c>
      <c r="D302" s="84">
        <v>1676.90756534</v>
      </c>
      <c r="E302" s="84">
        <v>244.96474671999999</v>
      </c>
      <c r="F302" s="84">
        <v>244.96474671999999</v>
      </c>
    </row>
    <row r="303" spans="1:6" ht="12.75" customHeight="1" x14ac:dyDescent="0.2">
      <c r="A303" s="83" t="s">
        <v>172</v>
      </c>
      <c r="B303" s="83">
        <v>1</v>
      </c>
      <c r="C303" s="84">
        <v>1782.39294795</v>
      </c>
      <c r="D303" s="84">
        <v>1762.2196262800001</v>
      </c>
      <c r="E303" s="84">
        <v>257.42723889000001</v>
      </c>
      <c r="F303" s="84">
        <v>257.42723889000001</v>
      </c>
    </row>
    <row r="304" spans="1:6" ht="12.75" customHeight="1" x14ac:dyDescent="0.2">
      <c r="A304" s="83" t="s">
        <v>172</v>
      </c>
      <c r="B304" s="83">
        <v>2</v>
      </c>
      <c r="C304" s="84">
        <v>1822.9284195099999</v>
      </c>
      <c r="D304" s="84">
        <v>1807.9335713999999</v>
      </c>
      <c r="E304" s="84">
        <v>264.10518895000001</v>
      </c>
      <c r="F304" s="84">
        <v>264.10518895000001</v>
      </c>
    </row>
    <row r="305" spans="1:6" ht="12.75" customHeight="1" x14ac:dyDescent="0.2">
      <c r="A305" s="83" t="s">
        <v>172</v>
      </c>
      <c r="B305" s="83">
        <v>3</v>
      </c>
      <c r="C305" s="84">
        <v>1845.11768362</v>
      </c>
      <c r="D305" s="84">
        <v>1837.25713524</v>
      </c>
      <c r="E305" s="84">
        <v>268.38881170000002</v>
      </c>
      <c r="F305" s="84">
        <v>268.38881170000002</v>
      </c>
    </row>
    <row r="306" spans="1:6" ht="12.75" customHeight="1" x14ac:dyDescent="0.2">
      <c r="A306" s="83" t="s">
        <v>172</v>
      </c>
      <c r="B306" s="83">
        <v>4</v>
      </c>
      <c r="C306" s="84">
        <v>1875.82589194</v>
      </c>
      <c r="D306" s="84">
        <v>1861.1440540999999</v>
      </c>
      <c r="E306" s="84">
        <v>271.87824257</v>
      </c>
      <c r="F306" s="84">
        <v>271.87824257</v>
      </c>
    </row>
    <row r="307" spans="1:6" ht="12.75" customHeight="1" x14ac:dyDescent="0.2">
      <c r="A307" s="83" t="s">
        <v>172</v>
      </c>
      <c r="B307" s="83">
        <v>5</v>
      </c>
      <c r="C307" s="84">
        <v>1893.0914896199999</v>
      </c>
      <c r="D307" s="84">
        <v>1874.06492882</v>
      </c>
      <c r="E307" s="84">
        <v>273.76574004999998</v>
      </c>
      <c r="F307" s="84">
        <v>273.76574004999998</v>
      </c>
    </row>
    <row r="308" spans="1:6" ht="12.75" customHeight="1" x14ac:dyDescent="0.2">
      <c r="A308" s="83" t="s">
        <v>172</v>
      </c>
      <c r="B308" s="83">
        <v>6</v>
      </c>
      <c r="C308" s="84">
        <v>1864.25977663</v>
      </c>
      <c r="D308" s="84">
        <v>1854.48442918</v>
      </c>
      <c r="E308" s="84">
        <v>270.90539625999997</v>
      </c>
      <c r="F308" s="84">
        <v>270.90539625999997</v>
      </c>
    </row>
    <row r="309" spans="1:6" ht="12.75" customHeight="1" x14ac:dyDescent="0.2">
      <c r="A309" s="83" t="s">
        <v>172</v>
      </c>
      <c r="B309" s="83">
        <v>7</v>
      </c>
      <c r="C309" s="84">
        <v>1849.2824760999999</v>
      </c>
      <c r="D309" s="84">
        <v>1830.11966592</v>
      </c>
      <c r="E309" s="84">
        <v>267.34616129</v>
      </c>
      <c r="F309" s="84">
        <v>267.34616129</v>
      </c>
    </row>
    <row r="310" spans="1:6" ht="12.75" customHeight="1" x14ac:dyDescent="0.2">
      <c r="A310" s="83" t="s">
        <v>172</v>
      </c>
      <c r="B310" s="83">
        <v>8</v>
      </c>
      <c r="C310" s="84">
        <v>1813.36857648</v>
      </c>
      <c r="D310" s="84">
        <v>1795.40462157</v>
      </c>
      <c r="E310" s="84">
        <v>262.27494435</v>
      </c>
      <c r="F310" s="84">
        <v>262.27494435</v>
      </c>
    </row>
    <row r="311" spans="1:6" ht="12.75" customHeight="1" x14ac:dyDescent="0.2">
      <c r="A311" s="83" t="s">
        <v>172</v>
      </c>
      <c r="B311" s="83">
        <v>9</v>
      </c>
      <c r="C311" s="84">
        <v>1724.19730271</v>
      </c>
      <c r="D311" s="84">
        <v>1709.0277871999999</v>
      </c>
      <c r="E311" s="84">
        <v>249.65690875000001</v>
      </c>
      <c r="F311" s="84">
        <v>249.65690875000001</v>
      </c>
    </row>
    <row r="312" spans="1:6" ht="12.75" customHeight="1" x14ac:dyDescent="0.2">
      <c r="A312" s="83" t="s">
        <v>172</v>
      </c>
      <c r="B312" s="83">
        <v>10</v>
      </c>
      <c r="C312" s="84">
        <v>1641.82235145</v>
      </c>
      <c r="D312" s="84">
        <v>1627.9091900200001</v>
      </c>
      <c r="E312" s="84">
        <v>237.80700299</v>
      </c>
      <c r="F312" s="84">
        <v>237.80700299</v>
      </c>
    </row>
    <row r="313" spans="1:6" ht="12.75" customHeight="1" x14ac:dyDescent="0.2">
      <c r="A313" s="83" t="s">
        <v>172</v>
      </c>
      <c r="B313" s="83">
        <v>11</v>
      </c>
      <c r="C313" s="84">
        <v>1626.4436478699999</v>
      </c>
      <c r="D313" s="84">
        <v>1607.6443130800001</v>
      </c>
      <c r="E313" s="84">
        <v>234.84668452</v>
      </c>
      <c r="F313" s="84">
        <v>234.84668452</v>
      </c>
    </row>
    <row r="314" spans="1:6" ht="12.75" customHeight="1" x14ac:dyDescent="0.2">
      <c r="A314" s="83" t="s">
        <v>172</v>
      </c>
      <c r="B314" s="83">
        <v>12</v>
      </c>
      <c r="C314" s="84">
        <v>1609.8197234100001</v>
      </c>
      <c r="D314" s="84">
        <v>1602.13778559</v>
      </c>
      <c r="E314" s="84">
        <v>234.04228412000001</v>
      </c>
      <c r="F314" s="84">
        <v>234.04228412000001</v>
      </c>
    </row>
    <row r="315" spans="1:6" ht="12.75" customHeight="1" x14ac:dyDescent="0.2">
      <c r="A315" s="83" t="s">
        <v>172</v>
      </c>
      <c r="B315" s="83">
        <v>13</v>
      </c>
      <c r="C315" s="84">
        <v>1634.7465685300001</v>
      </c>
      <c r="D315" s="84">
        <v>1616.00199961</v>
      </c>
      <c r="E315" s="84">
        <v>236.06758578</v>
      </c>
      <c r="F315" s="84">
        <v>236.06758578</v>
      </c>
    </row>
    <row r="316" spans="1:6" ht="12.75" customHeight="1" x14ac:dyDescent="0.2">
      <c r="A316" s="83" t="s">
        <v>172</v>
      </c>
      <c r="B316" s="83">
        <v>14</v>
      </c>
      <c r="C316" s="84">
        <v>1654.5860872600001</v>
      </c>
      <c r="D316" s="84">
        <v>1644.24675366</v>
      </c>
      <c r="E316" s="84">
        <v>240.19361465</v>
      </c>
      <c r="F316" s="84">
        <v>240.19361465</v>
      </c>
    </row>
    <row r="317" spans="1:6" ht="12.75" customHeight="1" x14ac:dyDescent="0.2">
      <c r="A317" s="83" t="s">
        <v>172</v>
      </c>
      <c r="B317" s="83">
        <v>15</v>
      </c>
      <c r="C317" s="84">
        <v>1678.3365363200001</v>
      </c>
      <c r="D317" s="84">
        <v>1658.9312830399999</v>
      </c>
      <c r="E317" s="84">
        <v>242.33874900000001</v>
      </c>
      <c r="F317" s="84">
        <v>242.33874900000001</v>
      </c>
    </row>
    <row r="318" spans="1:6" ht="12.75" customHeight="1" x14ac:dyDescent="0.2">
      <c r="A318" s="83" t="s">
        <v>172</v>
      </c>
      <c r="B318" s="83">
        <v>16</v>
      </c>
      <c r="C318" s="84">
        <v>1695.7813750299999</v>
      </c>
      <c r="D318" s="84">
        <v>1682.5175170699999</v>
      </c>
      <c r="E318" s="84">
        <v>245.78425546</v>
      </c>
      <c r="F318" s="84">
        <v>245.78425546</v>
      </c>
    </row>
    <row r="319" spans="1:6" ht="12.75" customHeight="1" x14ac:dyDescent="0.2">
      <c r="A319" s="83" t="s">
        <v>172</v>
      </c>
      <c r="B319" s="83">
        <v>17</v>
      </c>
      <c r="C319" s="84">
        <v>1719.7337855000001</v>
      </c>
      <c r="D319" s="84">
        <v>1698.3007763000001</v>
      </c>
      <c r="E319" s="84">
        <v>248.08989363000001</v>
      </c>
      <c r="F319" s="84">
        <v>248.08989363000001</v>
      </c>
    </row>
    <row r="320" spans="1:6" ht="12.75" customHeight="1" x14ac:dyDescent="0.2">
      <c r="A320" s="83" t="s">
        <v>172</v>
      </c>
      <c r="B320" s="83">
        <v>18</v>
      </c>
      <c r="C320" s="84">
        <v>1702.5901328800001</v>
      </c>
      <c r="D320" s="84">
        <v>1684.73946725</v>
      </c>
      <c r="E320" s="84">
        <v>246.10884071000001</v>
      </c>
      <c r="F320" s="84">
        <v>246.10884071000001</v>
      </c>
    </row>
    <row r="321" spans="1:6" ht="12.75" customHeight="1" x14ac:dyDescent="0.2">
      <c r="A321" s="83" t="s">
        <v>172</v>
      </c>
      <c r="B321" s="83">
        <v>19</v>
      </c>
      <c r="C321" s="84">
        <v>1655.27094751</v>
      </c>
      <c r="D321" s="84">
        <v>1642.7263266800001</v>
      </c>
      <c r="E321" s="84">
        <v>239.97150877999999</v>
      </c>
      <c r="F321" s="84">
        <v>239.97150877999999</v>
      </c>
    </row>
    <row r="322" spans="1:6" ht="12.75" customHeight="1" x14ac:dyDescent="0.2">
      <c r="A322" s="83" t="s">
        <v>172</v>
      </c>
      <c r="B322" s="83">
        <v>20</v>
      </c>
      <c r="C322" s="84">
        <v>1592.5809111200001</v>
      </c>
      <c r="D322" s="84">
        <v>1576.3981874799999</v>
      </c>
      <c r="E322" s="84">
        <v>230.28221156000001</v>
      </c>
      <c r="F322" s="84">
        <v>230.28221156000001</v>
      </c>
    </row>
    <row r="323" spans="1:6" ht="12.75" customHeight="1" x14ac:dyDescent="0.2">
      <c r="A323" s="83" t="s">
        <v>172</v>
      </c>
      <c r="B323" s="83">
        <v>21</v>
      </c>
      <c r="C323" s="84">
        <v>1551.8539652899999</v>
      </c>
      <c r="D323" s="84">
        <v>1536.1454192799999</v>
      </c>
      <c r="E323" s="84">
        <v>224.40203701999999</v>
      </c>
      <c r="F323" s="84">
        <v>224.40203701999999</v>
      </c>
    </row>
    <row r="324" spans="1:6" ht="12.75" customHeight="1" x14ac:dyDescent="0.2">
      <c r="A324" s="83" t="s">
        <v>172</v>
      </c>
      <c r="B324" s="83">
        <v>22</v>
      </c>
      <c r="C324" s="84">
        <v>1526.7469805400001</v>
      </c>
      <c r="D324" s="84">
        <v>1510.0041935900001</v>
      </c>
      <c r="E324" s="84">
        <v>220.58329420000001</v>
      </c>
      <c r="F324" s="84">
        <v>220.58329420000001</v>
      </c>
    </row>
    <row r="325" spans="1:6" ht="12.75" customHeight="1" x14ac:dyDescent="0.2">
      <c r="A325" s="83" t="s">
        <v>172</v>
      </c>
      <c r="B325" s="83">
        <v>23</v>
      </c>
      <c r="C325" s="84">
        <v>1569.80554317</v>
      </c>
      <c r="D325" s="84">
        <v>1552.69206291</v>
      </c>
      <c r="E325" s="84">
        <v>226.81919134</v>
      </c>
      <c r="F325" s="84">
        <v>226.81919134</v>
      </c>
    </row>
    <row r="326" spans="1:6" ht="12.75" customHeight="1" x14ac:dyDescent="0.2">
      <c r="A326" s="83" t="s">
        <v>172</v>
      </c>
      <c r="B326" s="83">
        <v>24</v>
      </c>
      <c r="C326" s="84">
        <v>1609.52469967</v>
      </c>
      <c r="D326" s="84">
        <v>1600.9636017299999</v>
      </c>
      <c r="E326" s="84">
        <v>233.87075788000001</v>
      </c>
      <c r="F326" s="84">
        <v>233.87075788000001</v>
      </c>
    </row>
    <row r="327" spans="1:6" ht="12.75" customHeight="1" x14ac:dyDescent="0.2">
      <c r="A327" s="83" t="s">
        <v>173</v>
      </c>
      <c r="B327" s="83">
        <v>1</v>
      </c>
      <c r="C327" s="84">
        <v>1675.0831850300001</v>
      </c>
      <c r="D327" s="84">
        <v>1655.0036405999999</v>
      </c>
      <c r="E327" s="84">
        <v>241.7649941</v>
      </c>
      <c r="F327" s="84">
        <v>241.7649941</v>
      </c>
    </row>
    <row r="328" spans="1:6" ht="12.75" customHeight="1" x14ac:dyDescent="0.2">
      <c r="A328" s="83" t="s">
        <v>173</v>
      </c>
      <c r="B328" s="83">
        <v>2</v>
      </c>
      <c r="C328" s="84">
        <v>1751.9112977</v>
      </c>
      <c r="D328" s="84">
        <v>1731.6620311199999</v>
      </c>
      <c r="E328" s="84">
        <v>252.96334730999999</v>
      </c>
      <c r="F328" s="84">
        <v>252.96334730999999</v>
      </c>
    </row>
    <row r="329" spans="1:6" ht="12.75" customHeight="1" x14ac:dyDescent="0.2">
      <c r="A329" s="83" t="s">
        <v>173</v>
      </c>
      <c r="B329" s="83">
        <v>3</v>
      </c>
      <c r="C329" s="84">
        <v>1806.64732437</v>
      </c>
      <c r="D329" s="84">
        <v>1785.60902048</v>
      </c>
      <c r="E329" s="84">
        <v>260.84399073999998</v>
      </c>
      <c r="F329" s="84">
        <v>260.84399073999998</v>
      </c>
    </row>
    <row r="330" spans="1:6" ht="12.75" customHeight="1" x14ac:dyDescent="0.2">
      <c r="A330" s="83" t="s">
        <v>173</v>
      </c>
      <c r="B330" s="83">
        <v>4</v>
      </c>
      <c r="C330" s="84">
        <v>1869.67086509</v>
      </c>
      <c r="D330" s="84">
        <v>1852.4854183299999</v>
      </c>
      <c r="E330" s="84">
        <v>270.61337827</v>
      </c>
      <c r="F330" s="84">
        <v>270.61337827</v>
      </c>
    </row>
    <row r="331" spans="1:6" ht="12.75" customHeight="1" x14ac:dyDescent="0.2">
      <c r="A331" s="83" t="s">
        <v>173</v>
      </c>
      <c r="B331" s="83">
        <v>5</v>
      </c>
      <c r="C331" s="84">
        <v>1878.4201144000001</v>
      </c>
      <c r="D331" s="84">
        <v>1863.02853254</v>
      </c>
      <c r="E331" s="84">
        <v>272.15352953000001</v>
      </c>
      <c r="F331" s="84">
        <v>272.15352953000001</v>
      </c>
    </row>
    <row r="332" spans="1:6" ht="12.75" customHeight="1" x14ac:dyDescent="0.2">
      <c r="A332" s="83" t="s">
        <v>173</v>
      </c>
      <c r="B332" s="83">
        <v>6</v>
      </c>
      <c r="C332" s="84">
        <v>1857.74328195</v>
      </c>
      <c r="D332" s="84">
        <v>1836.74145927</v>
      </c>
      <c r="E332" s="84">
        <v>268.31348111</v>
      </c>
      <c r="F332" s="84">
        <v>268.31348111</v>
      </c>
    </row>
    <row r="333" spans="1:6" ht="12.75" customHeight="1" x14ac:dyDescent="0.2">
      <c r="A333" s="83" t="s">
        <v>173</v>
      </c>
      <c r="B333" s="83">
        <v>7</v>
      </c>
      <c r="C333" s="84">
        <v>1806.4299262699999</v>
      </c>
      <c r="D333" s="84">
        <v>1785.7278223599999</v>
      </c>
      <c r="E333" s="84">
        <v>260.86134546</v>
      </c>
      <c r="F333" s="84">
        <v>260.86134546</v>
      </c>
    </row>
    <row r="334" spans="1:6" ht="12.75" customHeight="1" x14ac:dyDescent="0.2">
      <c r="A334" s="83" t="s">
        <v>173</v>
      </c>
      <c r="B334" s="83">
        <v>8</v>
      </c>
      <c r="C334" s="84">
        <v>1709.47864368</v>
      </c>
      <c r="D334" s="84">
        <v>1691.0033703500001</v>
      </c>
      <c r="E334" s="84">
        <v>247.02387948000001</v>
      </c>
      <c r="F334" s="84">
        <v>247.02387948000001</v>
      </c>
    </row>
    <row r="335" spans="1:6" ht="12.75" customHeight="1" x14ac:dyDescent="0.2">
      <c r="A335" s="83" t="s">
        <v>173</v>
      </c>
      <c r="B335" s="83">
        <v>9</v>
      </c>
      <c r="C335" s="84">
        <v>1666.60426635</v>
      </c>
      <c r="D335" s="84">
        <v>1659.8835726499999</v>
      </c>
      <c r="E335" s="84">
        <v>242.47786065</v>
      </c>
      <c r="F335" s="84">
        <v>242.47786065</v>
      </c>
    </row>
    <row r="336" spans="1:6" ht="12.75" customHeight="1" x14ac:dyDescent="0.2">
      <c r="A336" s="83" t="s">
        <v>173</v>
      </c>
      <c r="B336" s="83">
        <v>10</v>
      </c>
      <c r="C336" s="84">
        <v>1658.9191015500001</v>
      </c>
      <c r="D336" s="84">
        <v>1638.8431176700001</v>
      </c>
      <c r="E336" s="84">
        <v>239.40424476999999</v>
      </c>
      <c r="F336" s="84">
        <v>239.40424476999999</v>
      </c>
    </row>
    <row r="337" spans="1:6" ht="12.75" customHeight="1" x14ac:dyDescent="0.2">
      <c r="A337" s="83" t="s">
        <v>173</v>
      </c>
      <c r="B337" s="83">
        <v>11</v>
      </c>
      <c r="C337" s="84">
        <v>1628.3302739200001</v>
      </c>
      <c r="D337" s="84">
        <v>1608.4648078</v>
      </c>
      <c r="E337" s="84">
        <v>234.96654341000001</v>
      </c>
      <c r="F337" s="84">
        <v>234.96654341000001</v>
      </c>
    </row>
    <row r="338" spans="1:6" ht="12.75" customHeight="1" x14ac:dyDescent="0.2">
      <c r="A338" s="83" t="s">
        <v>173</v>
      </c>
      <c r="B338" s="83">
        <v>12</v>
      </c>
      <c r="C338" s="84">
        <v>1646.33425012</v>
      </c>
      <c r="D338" s="84">
        <v>1625.9366675799999</v>
      </c>
      <c r="E338" s="84">
        <v>237.51885446</v>
      </c>
      <c r="F338" s="84">
        <v>237.51885446</v>
      </c>
    </row>
    <row r="339" spans="1:6" ht="12.75" customHeight="1" x14ac:dyDescent="0.2">
      <c r="A339" s="83" t="s">
        <v>173</v>
      </c>
      <c r="B339" s="83">
        <v>13</v>
      </c>
      <c r="C339" s="84">
        <v>1673.88257277</v>
      </c>
      <c r="D339" s="84">
        <v>1653.6432892600001</v>
      </c>
      <c r="E339" s="84">
        <v>241.56627227999999</v>
      </c>
      <c r="F339" s="84">
        <v>241.56627227999999</v>
      </c>
    </row>
    <row r="340" spans="1:6" ht="12.75" customHeight="1" x14ac:dyDescent="0.2">
      <c r="A340" s="83" t="s">
        <v>173</v>
      </c>
      <c r="B340" s="83">
        <v>14</v>
      </c>
      <c r="C340" s="84">
        <v>1679.9586096200001</v>
      </c>
      <c r="D340" s="84">
        <v>1659.6319370399999</v>
      </c>
      <c r="E340" s="84">
        <v>242.44110140999999</v>
      </c>
      <c r="F340" s="84">
        <v>242.44110140999999</v>
      </c>
    </row>
    <row r="341" spans="1:6" ht="12.75" customHeight="1" x14ac:dyDescent="0.2">
      <c r="A341" s="83" t="s">
        <v>173</v>
      </c>
      <c r="B341" s="83">
        <v>15</v>
      </c>
      <c r="C341" s="84">
        <v>1687.64892936</v>
      </c>
      <c r="D341" s="84">
        <v>1664.6026496699999</v>
      </c>
      <c r="E341" s="84">
        <v>243.1672293</v>
      </c>
      <c r="F341" s="84">
        <v>243.1672293</v>
      </c>
    </row>
    <row r="342" spans="1:6" ht="12.75" customHeight="1" x14ac:dyDescent="0.2">
      <c r="A342" s="83" t="s">
        <v>173</v>
      </c>
      <c r="B342" s="83">
        <v>16</v>
      </c>
      <c r="C342" s="84">
        <v>1712.79241015</v>
      </c>
      <c r="D342" s="84">
        <v>1692.63153345</v>
      </c>
      <c r="E342" s="84">
        <v>247.26172356999999</v>
      </c>
      <c r="F342" s="84">
        <v>247.26172356999999</v>
      </c>
    </row>
    <row r="343" spans="1:6" ht="12.75" customHeight="1" x14ac:dyDescent="0.2">
      <c r="A343" s="83" t="s">
        <v>173</v>
      </c>
      <c r="B343" s="83">
        <v>17</v>
      </c>
      <c r="C343" s="84">
        <v>1722.5466552299999</v>
      </c>
      <c r="D343" s="84">
        <v>1706.0463212699999</v>
      </c>
      <c r="E343" s="84">
        <v>249.22137248999999</v>
      </c>
      <c r="F343" s="84">
        <v>249.22137248999999</v>
      </c>
    </row>
    <row r="344" spans="1:6" ht="12.75" customHeight="1" x14ac:dyDescent="0.2">
      <c r="A344" s="83" t="s">
        <v>173</v>
      </c>
      <c r="B344" s="83">
        <v>18</v>
      </c>
      <c r="C344" s="84">
        <v>1715.0644108199999</v>
      </c>
      <c r="D344" s="84">
        <v>1696.9994359100001</v>
      </c>
      <c r="E344" s="84">
        <v>247.89979220999999</v>
      </c>
      <c r="F344" s="84">
        <v>247.89979220999999</v>
      </c>
    </row>
    <row r="345" spans="1:6" ht="12.75" customHeight="1" x14ac:dyDescent="0.2">
      <c r="A345" s="83" t="s">
        <v>173</v>
      </c>
      <c r="B345" s="83">
        <v>19</v>
      </c>
      <c r="C345" s="84">
        <v>1679.6263753999999</v>
      </c>
      <c r="D345" s="84">
        <v>1662.0271099500001</v>
      </c>
      <c r="E345" s="84">
        <v>242.79099124999999</v>
      </c>
      <c r="F345" s="84">
        <v>242.79099124999999</v>
      </c>
    </row>
    <row r="346" spans="1:6" ht="12.75" customHeight="1" x14ac:dyDescent="0.2">
      <c r="A346" s="83" t="s">
        <v>173</v>
      </c>
      <c r="B346" s="83">
        <v>20</v>
      </c>
      <c r="C346" s="84">
        <v>1671.26687221</v>
      </c>
      <c r="D346" s="84">
        <v>1653.9859973099999</v>
      </c>
      <c r="E346" s="84">
        <v>241.61633549999999</v>
      </c>
      <c r="F346" s="84">
        <v>241.61633549999999</v>
      </c>
    </row>
    <row r="347" spans="1:6" ht="12.75" customHeight="1" x14ac:dyDescent="0.2">
      <c r="A347" s="83" t="s">
        <v>173</v>
      </c>
      <c r="B347" s="83">
        <v>21</v>
      </c>
      <c r="C347" s="84">
        <v>1633.8475262699999</v>
      </c>
      <c r="D347" s="84">
        <v>1617.2058116000001</v>
      </c>
      <c r="E347" s="84">
        <v>236.24344013999999</v>
      </c>
      <c r="F347" s="84">
        <v>236.24344013999999</v>
      </c>
    </row>
    <row r="348" spans="1:6" ht="12.75" customHeight="1" x14ac:dyDescent="0.2">
      <c r="A348" s="83" t="s">
        <v>173</v>
      </c>
      <c r="B348" s="83">
        <v>22</v>
      </c>
      <c r="C348" s="84">
        <v>1612.16312133</v>
      </c>
      <c r="D348" s="84">
        <v>1595.20125067</v>
      </c>
      <c r="E348" s="84">
        <v>233.02898646</v>
      </c>
      <c r="F348" s="84">
        <v>233.02898646</v>
      </c>
    </row>
    <row r="349" spans="1:6" ht="12.75" customHeight="1" x14ac:dyDescent="0.2">
      <c r="A349" s="83" t="s">
        <v>173</v>
      </c>
      <c r="B349" s="83">
        <v>23</v>
      </c>
      <c r="C349" s="84">
        <v>1644.5991744299999</v>
      </c>
      <c r="D349" s="84">
        <v>1633.84797645</v>
      </c>
      <c r="E349" s="84">
        <v>238.67454832000001</v>
      </c>
      <c r="F349" s="84">
        <v>238.67454832000001</v>
      </c>
    </row>
    <row r="350" spans="1:6" ht="12.75" customHeight="1" x14ac:dyDescent="0.2">
      <c r="A350" s="83" t="s">
        <v>173</v>
      </c>
      <c r="B350" s="83">
        <v>24</v>
      </c>
      <c r="C350" s="84">
        <v>1679.3470452500001</v>
      </c>
      <c r="D350" s="84">
        <v>1662.67381404</v>
      </c>
      <c r="E350" s="84">
        <v>242.88546259</v>
      </c>
      <c r="F350" s="84">
        <v>242.88546259</v>
      </c>
    </row>
    <row r="351" spans="1:6" ht="12.75" customHeight="1" x14ac:dyDescent="0.2">
      <c r="A351" s="83" t="s">
        <v>174</v>
      </c>
      <c r="B351" s="83">
        <v>1</v>
      </c>
      <c r="C351" s="84">
        <v>1785.41732336</v>
      </c>
      <c r="D351" s="84">
        <v>1763.8554905000001</v>
      </c>
      <c r="E351" s="84">
        <v>257.66620797000002</v>
      </c>
      <c r="F351" s="84">
        <v>257.66620797000002</v>
      </c>
    </row>
    <row r="352" spans="1:6" ht="12.75" customHeight="1" x14ac:dyDescent="0.2">
      <c r="A352" s="83" t="s">
        <v>174</v>
      </c>
      <c r="B352" s="83">
        <v>2</v>
      </c>
      <c r="C352" s="84">
        <v>1839.2180247399999</v>
      </c>
      <c r="D352" s="84">
        <v>1817.42176227</v>
      </c>
      <c r="E352" s="84">
        <v>265.4912357</v>
      </c>
      <c r="F352" s="84">
        <v>265.4912357</v>
      </c>
    </row>
    <row r="353" spans="1:6" ht="12.75" customHeight="1" x14ac:dyDescent="0.2">
      <c r="A353" s="83" t="s">
        <v>174</v>
      </c>
      <c r="B353" s="83">
        <v>3</v>
      </c>
      <c r="C353" s="84">
        <v>1835.63355684</v>
      </c>
      <c r="D353" s="84">
        <v>1820.5095454499999</v>
      </c>
      <c r="E353" s="84">
        <v>265.94230291000002</v>
      </c>
      <c r="F353" s="84">
        <v>265.94230291000002</v>
      </c>
    </row>
    <row r="354" spans="1:6" ht="12.75" customHeight="1" x14ac:dyDescent="0.2">
      <c r="A354" s="83" t="s">
        <v>174</v>
      </c>
      <c r="B354" s="83">
        <v>4</v>
      </c>
      <c r="C354" s="84">
        <v>1892.5316585400001</v>
      </c>
      <c r="D354" s="84">
        <v>1871.3462285999999</v>
      </c>
      <c r="E354" s="84">
        <v>273.36858892999999</v>
      </c>
      <c r="F354" s="84">
        <v>273.36858892999999</v>
      </c>
    </row>
    <row r="355" spans="1:6" ht="12.75" customHeight="1" x14ac:dyDescent="0.2">
      <c r="A355" s="83" t="s">
        <v>174</v>
      </c>
      <c r="B355" s="83">
        <v>5</v>
      </c>
      <c r="C355" s="84">
        <v>1894.38554445</v>
      </c>
      <c r="D355" s="84">
        <v>1875.4381271899999</v>
      </c>
      <c r="E355" s="84">
        <v>273.96633858000001</v>
      </c>
      <c r="F355" s="84">
        <v>273.96633858000001</v>
      </c>
    </row>
    <row r="356" spans="1:6" ht="12.75" customHeight="1" x14ac:dyDescent="0.2">
      <c r="A356" s="83" t="s">
        <v>174</v>
      </c>
      <c r="B356" s="83">
        <v>6</v>
      </c>
      <c r="C356" s="84">
        <v>1863.3069616499999</v>
      </c>
      <c r="D356" s="84">
        <v>1842.0259824</v>
      </c>
      <c r="E356" s="84">
        <v>269.08545083000001</v>
      </c>
      <c r="F356" s="84">
        <v>269.08545083000001</v>
      </c>
    </row>
    <row r="357" spans="1:6" ht="12.75" customHeight="1" x14ac:dyDescent="0.2">
      <c r="A357" s="83" t="s">
        <v>174</v>
      </c>
      <c r="B357" s="83">
        <v>7</v>
      </c>
      <c r="C357" s="84">
        <v>1821.3214536</v>
      </c>
      <c r="D357" s="84">
        <v>1800.6695059599999</v>
      </c>
      <c r="E357" s="84">
        <v>263.04404521999999</v>
      </c>
      <c r="F357" s="84">
        <v>263.04404521999999</v>
      </c>
    </row>
    <row r="358" spans="1:6" ht="12.75" customHeight="1" x14ac:dyDescent="0.2">
      <c r="A358" s="83" t="s">
        <v>174</v>
      </c>
      <c r="B358" s="83">
        <v>8</v>
      </c>
      <c r="C358" s="84">
        <v>1754.41495278</v>
      </c>
      <c r="D358" s="84">
        <v>1733.5831791999999</v>
      </c>
      <c r="E358" s="84">
        <v>253.24399101</v>
      </c>
      <c r="F358" s="84">
        <v>253.24399101</v>
      </c>
    </row>
    <row r="359" spans="1:6" ht="12.75" customHeight="1" x14ac:dyDescent="0.2">
      <c r="A359" s="83" t="s">
        <v>174</v>
      </c>
      <c r="B359" s="83">
        <v>9</v>
      </c>
      <c r="C359" s="84">
        <v>1681.91273381</v>
      </c>
      <c r="D359" s="84">
        <v>1662.06162943</v>
      </c>
      <c r="E359" s="84">
        <v>242.7960339</v>
      </c>
      <c r="F359" s="84">
        <v>242.7960339</v>
      </c>
    </row>
    <row r="360" spans="1:6" ht="12.75" customHeight="1" x14ac:dyDescent="0.2">
      <c r="A360" s="83" t="s">
        <v>174</v>
      </c>
      <c r="B360" s="83">
        <v>10</v>
      </c>
      <c r="C360" s="84">
        <v>1671.6128178500001</v>
      </c>
      <c r="D360" s="84">
        <v>1650.72085373</v>
      </c>
      <c r="E360" s="84">
        <v>241.13935925000001</v>
      </c>
      <c r="F360" s="84">
        <v>241.13935925000001</v>
      </c>
    </row>
    <row r="361" spans="1:6" ht="12.75" customHeight="1" x14ac:dyDescent="0.2">
      <c r="A361" s="83" t="s">
        <v>174</v>
      </c>
      <c r="B361" s="83">
        <v>11</v>
      </c>
      <c r="C361" s="84">
        <v>1666.15533226</v>
      </c>
      <c r="D361" s="84">
        <v>1646.6230862499999</v>
      </c>
      <c r="E361" s="84">
        <v>240.54075227999999</v>
      </c>
      <c r="F361" s="84">
        <v>240.54075227999999</v>
      </c>
    </row>
    <row r="362" spans="1:6" ht="12.75" customHeight="1" x14ac:dyDescent="0.2">
      <c r="A362" s="83" t="s">
        <v>174</v>
      </c>
      <c r="B362" s="83">
        <v>12</v>
      </c>
      <c r="C362" s="84">
        <v>1675.17603123</v>
      </c>
      <c r="D362" s="84">
        <v>1655.9980838399999</v>
      </c>
      <c r="E362" s="84">
        <v>241.91026360999999</v>
      </c>
      <c r="F362" s="84">
        <v>241.91026360999999</v>
      </c>
    </row>
    <row r="363" spans="1:6" ht="12.75" customHeight="1" x14ac:dyDescent="0.2">
      <c r="A363" s="83" t="s">
        <v>174</v>
      </c>
      <c r="B363" s="83">
        <v>13</v>
      </c>
      <c r="C363" s="84">
        <v>1681.49515625</v>
      </c>
      <c r="D363" s="84">
        <v>1663.6371044099999</v>
      </c>
      <c r="E363" s="84">
        <v>243.02618125000001</v>
      </c>
      <c r="F363" s="84">
        <v>243.02618125000001</v>
      </c>
    </row>
    <row r="364" spans="1:6" ht="12.75" customHeight="1" x14ac:dyDescent="0.2">
      <c r="A364" s="83" t="s">
        <v>174</v>
      </c>
      <c r="B364" s="83">
        <v>14</v>
      </c>
      <c r="C364" s="84">
        <v>1688.62645724</v>
      </c>
      <c r="D364" s="84">
        <v>1670.9453244700001</v>
      </c>
      <c r="E364" s="84">
        <v>244.09377513999999</v>
      </c>
      <c r="F364" s="84">
        <v>244.09377513999999</v>
      </c>
    </row>
    <row r="365" spans="1:6" ht="12.75" customHeight="1" x14ac:dyDescent="0.2">
      <c r="A365" s="83" t="s">
        <v>174</v>
      </c>
      <c r="B365" s="83">
        <v>15</v>
      </c>
      <c r="C365" s="84">
        <v>1691.71936269</v>
      </c>
      <c r="D365" s="84">
        <v>1671.7746870999999</v>
      </c>
      <c r="E365" s="84">
        <v>244.21492946999999</v>
      </c>
      <c r="F365" s="84">
        <v>244.21492946999999</v>
      </c>
    </row>
    <row r="366" spans="1:6" ht="12.75" customHeight="1" x14ac:dyDescent="0.2">
      <c r="A366" s="83" t="s">
        <v>174</v>
      </c>
      <c r="B366" s="83">
        <v>16</v>
      </c>
      <c r="C366" s="84">
        <v>1713.6542458500001</v>
      </c>
      <c r="D366" s="84">
        <v>1697.2175701399999</v>
      </c>
      <c r="E366" s="84">
        <v>247.93165753</v>
      </c>
      <c r="F366" s="84">
        <v>247.93165753</v>
      </c>
    </row>
    <row r="367" spans="1:6" ht="12.75" customHeight="1" x14ac:dyDescent="0.2">
      <c r="A367" s="83" t="s">
        <v>174</v>
      </c>
      <c r="B367" s="83">
        <v>17</v>
      </c>
      <c r="C367" s="84">
        <v>1731.83138046</v>
      </c>
      <c r="D367" s="84">
        <v>1714.6928480900001</v>
      </c>
      <c r="E367" s="84">
        <v>250.48446791000001</v>
      </c>
      <c r="F367" s="84">
        <v>250.48446791000001</v>
      </c>
    </row>
    <row r="368" spans="1:6" ht="12.75" customHeight="1" x14ac:dyDescent="0.2">
      <c r="A368" s="83" t="s">
        <v>174</v>
      </c>
      <c r="B368" s="83">
        <v>18</v>
      </c>
      <c r="C368" s="84">
        <v>1712.2499688299999</v>
      </c>
      <c r="D368" s="84">
        <v>1695.5404054099999</v>
      </c>
      <c r="E368" s="84">
        <v>247.68665521</v>
      </c>
      <c r="F368" s="84">
        <v>247.68665521</v>
      </c>
    </row>
    <row r="369" spans="1:6" ht="12.75" customHeight="1" x14ac:dyDescent="0.2">
      <c r="A369" s="83" t="s">
        <v>174</v>
      </c>
      <c r="B369" s="83">
        <v>19</v>
      </c>
      <c r="C369" s="84">
        <v>1669.17978988</v>
      </c>
      <c r="D369" s="84">
        <v>1660.54796001</v>
      </c>
      <c r="E369" s="84">
        <v>242.57491519000001</v>
      </c>
      <c r="F369" s="84">
        <v>242.57491519000001</v>
      </c>
    </row>
    <row r="370" spans="1:6" ht="12.75" customHeight="1" x14ac:dyDescent="0.2">
      <c r="A370" s="83" t="s">
        <v>174</v>
      </c>
      <c r="B370" s="83">
        <v>20</v>
      </c>
      <c r="C370" s="84">
        <v>1666.7590037499999</v>
      </c>
      <c r="D370" s="84">
        <v>1649.9656320700001</v>
      </c>
      <c r="E370" s="84">
        <v>241.02903552999999</v>
      </c>
      <c r="F370" s="84">
        <v>241.02903552999999</v>
      </c>
    </row>
    <row r="371" spans="1:6" ht="12.75" customHeight="1" x14ac:dyDescent="0.2">
      <c r="A371" s="83" t="s">
        <v>174</v>
      </c>
      <c r="B371" s="83">
        <v>21</v>
      </c>
      <c r="C371" s="84">
        <v>1640.3465649899999</v>
      </c>
      <c r="D371" s="84">
        <v>1624.1193708599999</v>
      </c>
      <c r="E371" s="84">
        <v>237.25338149000001</v>
      </c>
      <c r="F371" s="84">
        <v>237.25338149000001</v>
      </c>
    </row>
    <row r="372" spans="1:6" ht="12.75" customHeight="1" x14ac:dyDescent="0.2">
      <c r="A372" s="83" t="s">
        <v>174</v>
      </c>
      <c r="B372" s="83">
        <v>22</v>
      </c>
      <c r="C372" s="84">
        <v>1615.7988804399999</v>
      </c>
      <c r="D372" s="84">
        <v>1599.2580436400001</v>
      </c>
      <c r="E372" s="84">
        <v>233.62160782999999</v>
      </c>
      <c r="F372" s="84">
        <v>233.62160782999999</v>
      </c>
    </row>
    <row r="373" spans="1:6" ht="12.75" customHeight="1" x14ac:dyDescent="0.2">
      <c r="A373" s="83" t="s">
        <v>174</v>
      </c>
      <c r="B373" s="83">
        <v>23</v>
      </c>
      <c r="C373" s="84">
        <v>1652.7721471699999</v>
      </c>
      <c r="D373" s="84">
        <v>1635.9546466500001</v>
      </c>
      <c r="E373" s="84">
        <v>238.98229332</v>
      </c>
      <c r="F373" s="84">
        <v>238.98229332</v>
      </c>
    </row>
    <row r="374" spans="1:6" ht="12.75" customHeight="1" x14ac:dyDescent="0.2">
      <c r="A374" s="83" t="s">
        <v>174</v>
      </c>
      <c r="B374" s="83">
        <v>24</v>
      </c>
      <c r="C374" s="84">
        <v>1713.44916842</v>
      </c>
      <c r="D374" s="84">
        <v>1695.5435217500001</v>
      </c>
      <c r="E374" s="84">
        <v>247.68711045000001</v>
      </c>
      <c r="F374" s="84">
        <v>247.68711045000001</v>
      </c>
    </row>
    <row r="375" spans="1:6" ht="12.75" customHeight="1" x14ac:dyDescent="0.2">
      <c r="A375" s="83" t="s">
        <v>175</v>
      </c>
      <c r="B375" s="83">
        <v>1</v>
      </c>
      <c r="C375" s="84">
        <v>1763.3212998500001</v>
      </c>
      <c r="D375" s="84">
        <v>1745.7888366100001</v>
      </c>
      <c r="E375" s="84">
        <v>255.02700866000001</v>
      </c>
      <c r="F375" s="84">
        <v>255.02700866000001</v>
      </c>
    </row>
    <row r="376" spans="1:6" ht="12.75" customHeight="1" x14ac:dyDescent="0.2">
      <c r="A376" s="83" t="s">
        <v>175</v>
      </c>
      <c r="B376" s="83">
        <v>2</v>
      </c>
      <c r="C376" s="84">
        <v>1838.85225808</v>
      </c>
      <c r="D376" s="84">
        <v>1820.68714875</v>
      </c>
      <c r="E376" s="84">
        <v>265.96824742000001</v>
      </c>
      <c r="F376" s="84">
        <v>265.96824742000001</v>
      </c>
    </row>
    <row r="377" spans="1:6" ht="12.75" customHeight="1" x14ac:dyDescent="0.2">
      <c r="A377" s="83" t="s">
        <v>175</v>
      </c>
      <c r="B377" s="83">
        <v>3</v>
      </c>
      <c r="C377" s="84">
        <v>1852.0692330500001</v>
      </c>
      <c r="D377" s="84">
        <v>1833.6888186000001</v>
      </c>
      <c r="E377" s="84">
        <v>267.86754755999999</v>
      </c>
      <c r="F377" s="84">
        <v>267.86754755999999</v>
      </c>
    </row>
    <row r="378" spans="1:6" ht="12.75" customHeight="1" x14ac:dyDescent="0.2">
      <c r="A378" s="83" t="s">
        <v>175</v>
      </c>
      <c r="B378" s="83">
        <v>4</v>
      </c>
      <c r="C378" s="84">
        <v>1907.02034099</v>
      </c>
      <c r="D378" s="84">
        <v>1888.2906707699999</v>
      </c>
      <c r="E378" s="84">
        <v>275.84385415999998</v>
      </c>
      <c r="F378" s="84">
        <v>275.84385415999998</v>
      </c>
    </row>
    <row r="379" spans="1:6" ht="12.75" customHeight="1" x14ac:dyDescent="0.2">
      <c r="A379" s="83" t="s">
        <v>175</v>
      </c>
      <c r="B379" s="83">
        <v>5</v>
      </c>
      <c r="C379" s="84">
        <v>1915.6698901300001</v>
      </c>
      <c r="D379" s="84">
        <v>1896.2982024800001</v>
      </c>
      <c r="E379" s="84">
        <v>277.01360437</v>
      </c>
      <c r="F379" s="84">
        <v>277.01360437</v>
      </c>
    </row>
    <row r="380" spans="1:6" ht="12.75" customHeight="1" x14ac:dyDescent="0.2">
      <c r="A380" s="83" t="s">
        <v>175</v>
      </c>
      <c r="B380" s="83">
        <v>6</v>
      </c>
      <c r="C380" s="84">
        <v>1874.4618594399999</v>
      </c>
      <c r="D380" s="84">
        <v>1855.88286189</v>
      </c>
      <c r="E380" s="84">
        <v>271.10968106000001</v>
      </c>
      <c r="F380" s="84">
        <v>271.10968106000001</v>
      </c>
    </row>
    <row r="381" spans="1:6" ht="12.75" customHeight="1" x14ac:dyDescent="0.2">
      <c r="A381" s="83" t="s">
        <v>175</v>
      </c>
      <c r="B381" s="83">
        <v>7</v>
      </c>
      <c r="C381" s="84">
        <v>1818.02121046</v>
      </c>
      <c r="D381" s="84">
        <v>1800.05567247</v>
      </c>
      <c r="E381" s="84">
        <v>262.95437565999998</v>
      </c>
      <c r="F381" s="84">
        <v>262.95437565999998</v>
      </c>
    </row>
    <row r="382" spans="1:6" ht="12.75" customHeight="1" x14ac:dyDescent="0.2">
      <c r="A382" s="83" t="s">
        <v>175</v>
      </c>
      <c r="B382" s="83">
        <v>8</v>
      </c>
      <c r="C382" s="84">
        <v>1743.0591246399999</v>
      </c>
      <c r="D382" s="84">
        <v>1725.28271853</v>
      </c>
      <c r="E382" s="84">
        <v>252.03144938</v>
      </c>
      <c r="F382" s="84">
        <v>252.03144938</v>
      </c>
    </row>
    <row r="383" spans="1:6" ht="12.75" customHeight="1" x14ac:dyDescent="0.2">
      <c r="A383" s="83" t="s">
        <v>175</v>
      </c>
      <c r="B383" s="83">
        <v>9</v>
      </c>
      <c r="C383" s="84">
        <v>1700.99462683</v>
      </c>
      <c r="D383" s="84">
        <v>1683.93211546</v>
      </c>
      <c r="E383" s="84">
        <v>245.99090175000001</v>
      </c>
      <c r="F383" s="84">
        <v>245.99090175000001</v>
      </c>
    </row>
    <row r="384" spans="1:6" ht="12.75" customHeight="1" x14ac:dyDescent="0.2">
      <c r="A384" s="83" t="s">
        <v>175</v>
      </c>
      <c r="B384" s="83">
        <v>10</v>
      </c>
      <c r="C384" s="84">
        <v>1668.8158972000001</v>
      </c>
      <c r="D384" s="84">
        <v>1652.54697541</v>
      </c>
      <c r="E384" s="84">
        <v>241.40612139000001</v>
      </c>
      <c r="F384" s="84">
        <v>241.40612139000001</v>
      </c>
    </row>
    <row r="385" spans="1:6" ht="12.75" customHeight="1" x14ac:dyDescent="0.2">
      <c r="A385" s="83" t="s">
        <v>175</v>
      </c>
      <c r="B385" s="83">
        <v>11</v>
      </c>
      <c r="C385" s="84">
        <v>1630.70935048</v>
      </c>
      <c r="D385" s="84">
        <v>1620.06458494</v>
      </c>
      <c r="E385" s="84">
        <v>236.66105331</v>
      </c>
      <c r="F385" s="84">
        <v>236.66105331</v>
      </c>
    </row>
    <row r="386" spans="1:6" ht="12.75" customHeight="1" x14ac:dyDescent="0.2">
      <c r="A386" s="83" t="s">
        <v>175</v>
      </c>
      <c r="B386" s="83">
        <v>12</v>
      </c>
      <c r="C386" s="84">
        <v>1667.7248773199999</v>
      </c>
      <c r="D386" s="84">
        <v>1650.04096054</v>
      </c>
      <c r="E386" s="84">
        <v>241.04003961000001</v>
      </c>
      <c r="F386" s="84">
        <v>241.04003961000001</v>
      </c>
    </row>
    <row r="387" spans="1:6" ht="12.75" customHeight="1" x14ac:dyDescent="0.2">
      <c r="A387" s="83" t="s">
        <v>175</v>
      </c>
      <c r="B387" s="83">
        <v>13</v>
      </c>
      <c r="C387" s="84">
        <v>1680.58760577</v>
      </c>
      <c r="D387" s="84">
        <v>1663.7625866799999</v>
      </c>
      <c r="E387" s="84">
        <v>243.04451186</v>
      </c>
      <c r="F387" s="84">
        <v>243.04451186</v>
      </c>
    </row>
    <row r="388" spans="1:6" ht="12.75" customHeight="1" x14ac:dyDescent="0.2">
      <c r="A388" s="83" t="s">
        <v>175</v>
      </c>
      <c r="B388" s="83">
        <v>14</v>
      </c>
      <c r="C388" s="84">
        <v>1695.0467946000001</v>
      </c>
      <c r="D388" s="84">
        <v>1678.33286004</v>
      </c>
      <c r="E388" s="84">
        <v>245.17295554</v>
      </c>
      <c r="F388" s="84">
        <v>245.17295554</v>
      </c>
    </row>
    <row r="389" spans="1:6" ht="12.75" customHeight="1" x14ac:dyDescent="0.2">
      <c r="A389" s="83" t="s">
        <v>175</v>
      </c>
      <c r="B389" s="83">
        <v>15</v>
      </c>
      <c r="C389" s="84">
        <v>1706.15962461</v>
      </c>
      <c r="D389" s="84">
        <v>1690.4683753500001</v>
      </c>
      <c r="E389" s="84">
        <v>246.94572674</v>
      </c>
      <c r="F389" s="84">
        <v>246.94572674</v>
      </c>
    </row>
    <row r="390" spans="1:6" ht="12.75" customHeight="1" x14ac:dyDescent="0.2">
      <c r="A390" s="83" t="s">
        <v>175</v>
      </c>
      <c r="B390" s="83">
        <v>16</v>
      </c>
      <c r="C390" s="84">
        <v>1739.9266855000001</v>
      </c>
      <c r="D390" s="84">
        <v>1722.0772168999999</v>
      </c>
      <c r="E390" s="84">
        <v>251.56318569999999</v>
      </c>
      <c r="F390" s="84">
        <v>251.56318569999999</v>
      </c>
    </row>
    <row r="391" spans="1:6" ht="12.75" customHeight="1" x14ac:dyDescent="0.2">
      <c r="A391" s="83" t="s">
        <v>175</v>
      </c>
      <c r="B391" s="83">
        <v>17</v>
      </c>
      <c r="C391" s="84">
        <v>1746.587008</v>
      </c>
      <c r="D391" s="84">
        <v>1729.4369439100001</v>
      </c>
      <c r="E391" s="84">
        <v>252.63830379999999</v>
      </c>
      <c r="F391" s="84">
        <v>252.63830379999999</v>
      </c>
    </row>
    <row r="392" spans="1:6" ht="12.75" customHeight="1" x14ac:dyDescent="0.2">
      <c r="A392" s="83" t="s">
        <v>175</v>
      </c>
      <c r="B392" s="83">
        <v>18</v>
      </c>
      <c r="C392" s="84">
        <v>1724.5635993000001</v>
      </c>
      <c r="D392" s="84">
        <v>1706.6746573999999</v>
      </c>
      <c r="E392" s="84">
        <v>249.31316061999999</v>
      </c>
      <c r="F392" s="84">
        <v>249.31316061999999</v>
      </c>
    </row>
    <row r="393" spans="1:6" ht="12.75" customHeight="1" x14ac:dyDescent="0.2">
      <c r="A393" s="83" t="s">
        <v>175</v>
      </c>
      <c r="B393" s="83">
        <v>19</v>
      </c>
      <c r="C393" s="84">
        <v>1691.1320147599999</v>
      </c>
      <c r="D393" s="84">
        <v>1675.9491274300001</v>
      </c>
      <c r="E393" s="84">
        <v>244.82473691000001</v>
      </c>
      <c r="F393" s="84">
        <v>244.82473691000001</v>
      </c>
    </row>
    <row r="394" spans="1:6" ht="12.75" customHeight="1" x14ac:dyDescent="0.2">
      <c r="A394" s="83" t="s">
        <v>175</v>
      </c>
      <c r="B394" s="83">
        <v>20</v>
      </c>
      <c r="C394" s="84">
        <v>1679.9030075400001</v>
      </c>
      <c r="D394" s="84">
        <v>1662.90708387</v>
      </c>
      <c r="E394" s="84">
        <v>242.91953894</v>
      </c>
      <c r="F394" s="84">
        <v>242.91953894</v>
      </c>
    </row>
    <row r="395" spans="1:6" ht="12.75" customHeight="1" x14ac:dyDescent="0.2">
      <c r="A395" s="83" t="s">
        <v>175</v>
      </c>
      <c r="B395" s="83">
        <v>21</v>
      </c>
      <c r="C395" s="84">
        <v>1638.8544627799999</v>
      </c>
      <c r="D395" s="84">
        <v>1621.75845577</v>
      </c>
      <c r="E395" s="84">
        <v>236.90849607000001</v>
      </c>
      <c r="F395" s="84">
        <v>236.90849607000001</v>
      </c>
    </row>
    <row r="396" spans="1:6" ht="12.75" customHeight="1" x14ac:dyDescent="0.2">
      <c r="A396" s="83" t="s">
        <v>175</v>
      </c>
      <c r="B396" s="83">
        <v>22</v>
      </c>
      <c r="C396" s="84">
        <v>1592.6200189799999</v>
      </c>
      <c r="D396" s="84">
        <v>1576.1515227699999</v>
      </c>
      <c r="E396" s="84">
        <v>230.24617846999999</v>
      </c>
      <c r="F396" s="84">
        <v>230.24617846999999</v>
      </c>
    </row>
    <row r="397" spans="1:6" ht="12.75" customHeight="1" x14ac:dyDescent="0.2">
      <c r="A397" s="83" t="s">
        <v>175</v>
      </c>
      <c r="B397" s="83">
        <v>23</v>
      </c>
      <c r="C397" s="84">
        <v>1632.4302877</v>
      </c>
      <c r="D397" s="84">
        <v>1615.2909916900001</v>
      </c>
      <c r="E397" s="84">
        <v>235.96372086</v>
      </c>
      <c r="F397" s="84">
        <v>235.96372086</v>
      </c>
    </row>
    <row r="398" spans="1:6" ht="12.75" customHeight="1" x14ac:dyDescent="0.2">
      <c r="A398" s="83" t="s">
        <v>175</v>
      </c>
      <c r="B398" s="83">
        <v>24</v>
      </c>
      <c r="C398" s="84">
        <v>1685.3774114800001</v>
      </c>
      <c r="D398" s="84">
        <v>1668.69596473</v>
      </c>
      <c r="E398" s="84">
        <v>243.76518587000001</v>
      </c>
      <c r="F398" s="84">
        <v>243.76518587000001</v>
      </c>
    </row>
    <row r="399" spans="1:6" ht="12.75" customHeight="1" x14ac:dyDescent="0.2">
      <c r="A399" s="83" t="s">
        <v>176</v>
      </c>
      <c r="B399" s="83">
        <v>1</v>
      </c>
      <c r="C399" s="84">
        <v>1764.2024100199999</v>
      </c>
      <c r="D399" s="84">
        <v>1749.5607762100001</v>
      </c>
      <c r="E399" s="84">
        <v>255.57801828999999</v>
      </c>
      <c r="F399" s="84">
        <v>255.57801828999999</v>
      </c>
    </row>
    <row r="400" spans="1:6" ht="12.75" customHeight="1" x14ac:dyDescent="0.2">
      <c r="A400" s="83" t="s">
        <v>176</v>
      </c>
      <c r="B400" s="83">
        <v>2</v>
      </c>
      <c r="C400" s="84">
        <v>1857.55753964</v>
      </c>
      <c r="D400" s="84">
        <v>1845.5489234300001</v>
      </c>
      <c r="E400" s="84">
        <v>269.60008644999999</v>
      </c>
      <c r="F400" s="84">
        <v>269.60008644999999</v>
      </c>
    </row>
    <row r="401" spans="1:6" ht="12.75" customHeight="1" x14ac:dyDescent="0.2">
      <c r="A401" s="83" t="s">
        <v>176</v>
      </c>
      <c r="B401" s="83">
        <v>3</v>
      </c>
      <c r="C401" s="84">
        <v>1871.3587655900001</v>
      </c>
      <c r="D401" s="84">
        <v>1850.7821444399999</v>
      </c>
      <c r="E401" s="84">
        <v>270.36456190000001</v>
      </c>
      <c r="F401" s="84">
        <v>270.36456190000001</v>
      </c>
    </row>
    <row r="402" spans="1:6" ht="12.75" customHeight="1" x14ac:dyDescent="0.2">
      <c r="A402" s="83" t="s">
        <v>176</v>
      </c>
      <c r="B402" s="83">
        <v>4</v>
      </c>
      <c r="C402" s="84">
        <v>1927.70103451</v>
      </c>
      <c r="D402" s="84">
        <v>1906.6940473</v>
      </c>
      <c r="E402" s="84">
        <v>278.53224233999998</v>
      </c>
      <c r="F402" s="84">
        <v>278.53224233999998</v>
      </c>
    </row>
    <row r="403" spans="1:6" ht="12.75" customHeight="1" x14ac:dyDescent="0.2">
      <c r="A403" s="83" t="s">
        <v>176</v>
      </c>
      <c r="B403" s="83">
        <v>5</v>
      </c>
      <c r="C403" s="84">
        <v>1909.3553194199999</v>
      </c>
      <c r="D403" s="84">
        <v>1890.0139250699999</v>
      </c>
      <c r="E403" s="84">
        <v>276.09558929999997</v>
      </c>
      <c r="F403" s="84">
        <v>276.09558929999997</v>
      </c>
    </row>
    <row r="404" spans="1:6" ht="12.75" customHeight="1" x14ac:dyDescent="0.2">
      <c r="A404" s="83" t="s">
        <v>176</v>
      </c>
      <c r="B404" s="83">
        <v>6</v>
      </c>
      <c r="C404" s="84">
        <v>1866.00836362</v>
      </c>
      <c r="D404" s="84">
        <v>1855.0860822699999</v>
      </c>
      <c r="E404" s="84">
        <v>270.99328650000001</v>
      </c>
      <c r="F404" s="84">
        <v>270.99328650000001</v>
      </c>
    </row>
    <row r="405" spans="1:6" ht="12.75" customHeight="1" x14ac:dyDescent="0.2">
      <c r="A405" s="83" t="s">
        <v>176</v>
      </c>
      <c r="B405" s="83">
        <v>7</v>
      </c>
      <c r="C405" s="84">
        <v>1795.5047506999999</v>
      </c>
      <c r="D405" s="84">
        <v>1775.2713077599999</v>
      </c>
      <c r="E405" s="84">
        <v>259.33384477999999</v>
      </c>
      <c r="F405" s="84">
        <v>259.33384477999999</v>
      </c>
    </row>
    <row r="406" spans="1:6" ht="12.75" customHeight="1" x14ac:dyDescent="0.2">
      <c r="A406" s="83" t="s">
        <v>176</v>
      </c>
      <c r="B406" s="83">
        <v>8</v>
      </c>
      <c r="C406" s="84">
        <v>1700.1053891399999</v>
      </c>
      <c r="D406" s="84">
        <v>1680.7353810499999</v>
      </c>
      <c r="E406" s="84">
        <v>245.52391881</v>
      </c>
      <c r="F406" s="84">
        <v>245.52391881</v>
      </c>
    </row>
    <row r="407" spans="1:6" ht="12.75" customHeight="1" x14ac:dyDescent="0.2">
      <c r="A407" s="83" t="s">
        <v>176</v>
      </c>
      <c r="B407" s="83">
        <v>9</v>
      </c>
      <c r="C407" s="84">
        <v>1649.7984715800001</v>
      </c>
      <c r="D407" s="84">
        <v>1630.7265501700001</v>
      </c>
      <c r="E407" s="84">
        <v>238.21856647999999</v>
      </c>
      <c r="F407" s="84">
        <v>238.21856647999999</v>
      </c>
    </row>
    <row r="408" spans="1:6" ht="12.75" customHeight="1" x14ac:dyDescent="0.2">
      <c r="A408" s="83" t="s">
        <v>176</v>
      </c>
      <c r="B408" s="83">
        <v>10</v>
      </c>
      <c r="C408" s="84">
        <v>1628.7578847899999</v>
      </c>
      <c r="D408" s="84">
        <v>1609.4253341900001</v>
      </c>
      <c r="E408" s="84">
        <v>235.1068583</v>
      </c>
      <c r="F408" s="84">
        <v>235.1068583</v>
      </c>
    </row>
    <row r="409" spans="1:6" ht="12.75" customHeight="1" x14ac:dyDescent="0.2">
      <c r="A409" s="83" t="s">
        <v>176</v>
      </c>
      <c r="B409" s="83">
        <v>11</v>
      </c>
      <c r="C409" s="84">
        <v>1602.6394047599999</v>
      </c>
      <c r="D409" s="84">
        <v>1583.9376534</v>
      </c>
      <c r="E409" s="84">
        <v>231.38358613</v>
      </c>
      <c r="F409" s="84">
        <v>231.38358613</v>
      </c>
    </row>
    <row r="410" spans="1:6" ht="12.75" customHeight="1" x14ac:dyDescent="0.2">
      <c r="A410" s="83" t="s">
        <v>176</v>
      </c>
      <c r="B410" s="83">
        <v>12</v>
      </c>
      <c r="C410" s="84">
        <v>1620.36090855</v>
      </c>
      <c r="D410" s="84">
        <v>1601.19403569</v>
      </c>
      <c r="E410" s="84">
        <v>233.90441996000001</v>
      </c>
      <c r="F410" s="84">
        <v>233.90441996000001</v>
      </c>
    </row>
    <row r="411" spans="1:6" ht="12.75" customHeight="1" x14ac:dyDescent="0.2">
      <c r="A411" s="83" t="s">
        <v>176</v>
      </c>
      <c r="B411" s="83">
        <v>13</v>
      </c>
      <c r="C411" s="84">
        <v>1637.13180827</v>
      </c>
      <c r="D411" s="84">
        <v>1624.6914453700001</v>
      </c>
      <c r="E411" s="84">
        <v>237.33695084999999</v>
      </c>
      <c r="F411" s="84">
        <v>237.33695084999999</v>
      </c>
    </row>
    <row r="412" spans="1:6" ht="12.75" customHeight="1" x14ac:dyDescent="0.2">
      <c r="A412" s="83" t="s">
        <v>176</v>
      </c>
      <c r="B412" s="83">
        <v>14</v>
      </c>
      <c r="C412" s="84">
        <v>1636.4507016099999</v>
      </c>
      <c r="D412" s="84">
        <v>1629.4471626500001</v>
      </c>
      <c r="E412" s="84">
        <v>238.03167195</v>
      </c>
      <c r="F412" s="84">
        <v>238.03167195</v>
      </c>
    </row>
    <row r="413" spans="1:6" ht="12.75" customHeight="1" x14ac:dyDescent="0.2">
      <c r="A413" s="83" t="s">
        <v>176</v>
      </c>
      <c r="B413" s="83">
        <v>15</v>
      </c>
      <c r="C413" s="84">
        <v>1659.92381292</v>
      </c>
      <c r="D413" s="84">
        <v>1640.7575557600001</v>
      </c>
      <c r="E413" s="84">
        <v>239.68390826999999</v>
      </c>
      <c r="F413" s="84">
        <v>239.68390826999999</v>
      </c>
    </row>
    <row r="414" spans="1:6" ht="12.75" customHeight="1" x14ac:dyDescent="0.2">
      <c r="A414" s="83" t="s">
        <v>176</v>
      </c>
      <c r="B414" s="83">
        <v>16</v>
      </c>
      <c r="C414" s="84">
        <v>1682.0955484399999</v>
      </c>
      <c r="D414" s="84">
        <v>1662.4832418399999</v>
      </c>
      <c r="E414" s="84">
        <v>242.85762356999999</v>
      </c>
      <c r="F414" s="84">
        <v>242.85762356999999</v>
      </c>
    </row>
    <row r="415" spans="1:6" ht="12.75" customHeight="1" x14ac:dyDescent="0.2">
      <c r="A415" s="83" t="s">
        <v>176</v>
      </c>
      <c r="B415" s="83">
        <v>17</v>
      </c>
      <c r="C415" s="84">
        <v>1677.8922043600001</v>
      </c>
      <c r="D415" s="84">
        <v>1658.69856013</v>
      </c>
      <c r="E415" s="84">
        <v>242.30475254999999</v>
      </c>
      <c r="F415" s="84">
        <v>242.30475254999999</v>
      </c>
    </row>
    <row r="416" spans="1:6" ht="12.75" customHeight="1" x14ac:dyDescent="0.2">
      <c r="A416" s="83" t="s">
        <v>176</v>
      </c>
      <c r="B416" s="83">
        <v>18</v>
      </c>
      <c r="C416" s="84">
        <v>1669.80839653</v>
      </c>
      <c r="D416" s="84">
        <v>1650.7740460699999</v>
      </c>
      <c r="E416" s="84">
        <v>241.14712965999999</v>
      </c>
      <c r="F416" s="84">
        <v>241.14712965999999</v>
      </c>
    </row>
    <row r="417" spans="1:6" ht="12.75" customHeight="1" x14ac:dyDescent="0.2">
      <c r="A417" s="83" t="s">
        <v>176</v>
      </c>
      <c r="B417" s="83">
        <v>19</v>
      </c>
      <c r="C417" s="84">
        <v>1657.1864406</v>
      </c>
      <c r="D417" s="84">
        <v>1636.8932436499999</v>
      </c>
      <c r="E417" s="84">
        <v>239.11940473999999</v>
      </c>
      <c r="F417" s="84">
        <v>239.11940473999999</v>
      </c>
    </row>
    <row r="418" spans="1:6" ht="12.75" customHeight="1" x14ac:dyDescent="0.2">
      <c r="A418" s="83" t="s">
        <v>176</v>
      </c>
      <c r="B418" s="83">
        <v>20</v>
      </c>
      <c r="C418" s="84">
        <v>1645.32903014</v>
      </c>
      <c r="D418" s="84">
        <v>1622.5292187699999</v>
      </c>
      <c r="E418" s="84">
        <v>237.02109009</v>
      </c>
      <c r="F418" s="84">
        <v>237.02109009</v>
      </c>
    </row>
    <row r="419" spans="1:6" ht="12.75" customHeight="1" x14ac:dyDescent="0.2">
      <c r="A419" s="83" t="s">
        <v>176</v>
      </c>
      <c r="B419" s="83">
        <v>21</v>
      </c>
      <c r="C419" s="84">
        <v>1628.01946662</v>
      </c>
      <c r="D419" s="84">
        <v>1604.9828808300001</v>
      </c>
      <c r="E419" s="84">
        <v>234.45789918</v>
      </c>
      <c r="F419" s="84">
        <v>234.45789918</v>
      </c>
    </row>
    <row r="420" spans="1:6" ht="12.75" customHeight="1" x14ac:dyDescent="0.2">
      <c r="A420" s="83" t="s">
        <v>176</v>
      </c>
      <c r="B420" s="83">
        <v>22</v>
      </c>
      <c r="C420" s="84">
        <v>1599.004263</v>
      </c>
      <c r="D420" s="84">
        <v>1574.8210518200001</v>
      </c>
      <c r="E420" s="84">
        <v>230.05182160999999</v>
      </c>
      <c r="F420" s="84">
        <v>230.05182160999999</v>
      </c>
    </row>
    <row r="421" spans="1:6" ht="12.75" customHeight="1" x14ac:dyDescent="0.2">
      <c r="A421" s="83" t="s">
        <v>176</v>
      </c>
      <c r="B421" s="83">
        <v>23</v>
      </c>
      <c r="C421" s="84">
        <v>1638.1121927900001</v>
      </c>
      <c r="D421" s="84">
        <v>1612.7878232400001</v>
      </c>
      <c r="E421" s="84">
        <v>235.59805488999999</v>
      </c>
      <c r="F421" s="84">
        <v>235.59805488999999</v>
      </c>
    </row>
    <row r="422" spans="1:6" ht="12.75" customHeight="1" x14ac:dyDescent="0.2">
      <c r="A422" s="83" t="s">
        <v>176</v>
      </c>
      <c r="B422" s="83">
        <v>24</v>
      </c>
      <c r="C422" s="84">
        <v>1695.44711521</v>
      </c>
      <c r="D422" s="84">
        <v>1671.80623229</v>
      </c>
      <c r="E422" s="84">
        <v>244.21953762999999</v>
      </c>
      <c r="F422" s="84">
        <v>244.21953762999999</v>
      </c>
    </row>
    <row r="423" spans="1:6" ht="12.75" customHeight="1" x14ac:dyDescent="0.2">
      <c r="A423" s="83" t="s">
        <v>177</v>
      </c>
      <c r="B423" s="83">
        <v>1</v>
      </c>
      <c r="C423" s="84">
        <v>1676.0997848</v>
      </c>
      <c r="D423" s="84">
        <v>1656.0265581799999</v>
      </c>
      <c r="E423" s="84">
        <v>241.91442316999999</v>
      </c>
      <c r="F423" s="84">
        <v>241.91442316999999</v>
      </c>
    </row>
    <row r="424" spans="1:6" ht="12.75" customHeight="1" x14ac:dyDescent="0.2">
      <c r="A424" s="83" t="s">
        <v>177</v>
      </c>
      <c r="B424" s="83">
        <v>2</v>
      </c>
      <c r="C424" s="84">
        <v>1702.8703798700001</v>
      </c>
      <c r="D424" s="84">
        <v>1683.1586307099999</v>
      </c>
      <c r="E424" s="84">
        <v>245.87791014000001</v>
      </c>
      <c r="F424" s="84">
        <v>245.87791014000001</v>
      </c>
    </row>
    <row r="425" spans="1:6" ht="12.75" customHeight="1" x14ac:dyDescent="0.2">
      <c r="A425" s="83" t="s">
        <v>177</v>
      </c>
      <c r="B425" s="83">
        <v>3</v>
      </c>
      <c r="C425" s="84">
        <v>1709.44737805</v>
      </c>
      <c r="D425" s="84">
        <v>1689.4111955799999</v>
      </c>
      <c r="E425" s="84">
        <v>246.79129259999999</v>
      </c>
      <c r="F425" s="84">
        <v>246.79129259999999</v>
      </c>
    </row>
    <row r="426" spans="1:6" ht="12.75" customHeight="1" x14ac:dyDescent="0.2">
      <c r="A426" s="83" t="s">
        <v>177</v>
      </c>
      <c r="B426" s="83">
        <v>4</v>
      </c>
      <c r="C426" s="84">
        <v>1780.3624227800001</v>
      </c>
      <c r="D426" s="84">
        <v>1771.1998446699999</v>
      </c>
      <c r="E426" s="84">
        <v>258.73908038000002</v>
      </c>
      <c r="F426" s="84">
        <v>258.73908038000002</v>
      </c>
    </row>
    <row r="427" spans="1:6" ht="12.75" customHeight="1" x14ac:dyDescent="0.2">
      <c r="A427" s="83" t="s">
        <v>177</v>
      </c>
      <c r="B427" s="83">
        <v>5</v>
      </c>
      <c r="C427" s="84">
        <v>1808.65793592</v>
      </c>
      <c r="D427" s="84">
        <v>1791.5513246</v>
      </c>
      <c r="E427" s="84">
        <v>261.71204992999998</v>
      </c>
      <c r="F427" s="84">
        <v>261.71204992999998</v>
      </c>
    </row>
    <row r="428" spans="1:6" ht="12.75" customHeight="1" x14ac:dyDescent="0.2">
      <c r="A428" s="83" t="s">
        <v>177</v>
      </c>
      <c r="B428" s="83">
        <v>6</v>
      </c>
      <c r="C428" s="84">
        <v>1781.23060584</v>
      </c>
      <c r="D428" s="84">
        <v>1759.0906149299999</v>
      </c>
      <c r="E428" s="84">
        <v>256.97014901</v>
      </c>
      <c r="F428" s="84">
        <v>256.97014901</v>
      </c>
    </row>
    <row r="429" spans="1:6" ht="12.75" customHeight="1" x14ac:dyDescent="0.2">
      <c r="A429" s="83" t="s">
        <v>177</v>
      </c>
      <c r="B429" s="83">
        <v>7</v>
      </c>
      <c r="C429" s="84">
        <v>1760.19423319</v>
      </c>
      <c r="D429" s="84">
        <v>1738.8950844799999</v>
      </c>
      <c r="E429" s="84">
        <v>254.01996076</v>
      </c>
      <c r="F429" s="84">
        <v>254.01996076</v>
      </c>
    </row>
    <row r="430" spans="1:6" ht="12.75" customHeight="1" x14ac:dyDescent="0.2">
      <c r="A430" s="83" t="s">
        <v>177</v>
      </c>
      <c r="B430" s="83">
        <v>8</v>
      </c>
      <c r="C430" s="84">
        <v>1772.7284882399999</v>
      </c>
      <c r="D430" s="84">
        <v>1751.2461183800001</v>
      </c>
      <c r="E430" s="84">
        <v>255.82421518000001</v>
      </c>
      <c r="F430" s="84">
        <v>255.82421518000001</v>
      </c>
    </row>
    <row r="431" spans="1:6" ht="12.75" customHeight="1" x14ac:dyDescent="0.2">
      <c r="A431" s="83" t="s">
        <v>177</v>
      </c>
      <c r="B431" s="83">
        <v>9</v>
      </c>
      <c r="C431" s="84">
        <v>1713.14056231</v>
      </c>
      <c r="D431" s="84">
        <v>1691.7257761999999</v>
      </c>
      <c r="E431" s="84">
        <v>247.12940943000001</v>
      </c>
      <c r="F431" s="84">
        <v>247.12940943000001</v>
      </c>
    </row>
    <row r="432" spans="1:6" ht="12.75" customHeight="1" x14ac:dyDescent="0.2">
      <c r="A432" s="83" t="s">
        <v>177</v>
      </c>
      <c r="B432" s="83">
        <v>10</v>
      </c>
      <c r="C432" s="84">
        <v>1699.5684970699999</v>
      </c>
      <c r="D432" s="84">
        <v>1679.0660862499999</v>
      </c>
      <c r="E432" s="84">
        <v>245.28006614</v>
      </c>
      <c r="F432" s="84">
        <v>245.28006614</v>
      </c>
    </row>
    <row r="433" spans="1:6" ht="12.75" customHeight="1" x14ac:dyDescent="0.2">
      <c r="A433" s="83" t="s">
        <v>177</v>
      </c>
      <c r="B433" s="83">
        <v>11</v>
      </c>
      <c r="C433" s="84">
        <v>1682.66634299</v>
      </c>
      <c r="D433" s="84">
        <v>1663.02120386</v>
      </c>
      <c r="E433" s="84">
        <v>242.93620973</v>
      </c>
      <c r="F433" s="84">
        <v>242.93620973</v>
      </c>
    </row>
    <row r="434" spans="1:6" ht="12.75" customHeight="1" x14ac:dyDescent="0.2">
      <c r="A434" s="83" t="s">
        <v>177</v>
      </c>
      <c r="B434" s="83">
        <v>12</v>
      </c>
      <c r="C434" s="84">
        <v>1706.3751464500001</v>
      </c>
      <c r="D434" s="84">
        <v>1697.5553993599999</v>
      </c>
      <c r="E434" s="84">
        <v>247.98100804000001</v>
      </c>
      <c r="F434" s="84">
        <v>247.98100804000001</v>
      </c>
    </row>
    <row r="435" spans="1:6" ht="12.75" customHeight="1" x14ac:dyDescent="0.2">
      <c r="A435" s="83" t="s">
        <v>177</v>
      </c>
      <c r="B435" s="83">
        <v>13</v>
      </c>
      <c r="C435" s="84">
        <v>1719.8170267</v>
      </c>
      <c r="D435" s="84">
        <v>1702.2966564599999</v>
      </c>
      <c r="E435" s="84">
        <v>248.67361679000001</v>
      </c>
      <c r="F435" s="84">
        <v>248.67361679000001</v>
      </c>
    </row>
    <row r="436" spans="1:6" ht="12.75" customHeight="1" x14ac:dyDescent="0.2">
      <c r="A436" s="83" t="s">
        <v>177</v>
      </c>
      <c r="B436" s="83">
        <v>14</v>
      </c>
      <c r="C436" s="84">
        <v>1736.1903813700001</v>
      </c>
      <c r="D436" s="84">
        <v>1717.77420497</v>
      </c>
      <c r="E436" s="84">
        <v>250.93459636</v>
      </c>
      <c r="F436" s="84">
        <v>250.93459636</v>
      </c>
    </row>
    <row r="437" spans="1:6" ht="12.75" customHeight="1" x14ac:dyDescent="0.2">
      <c r="A437" s="83" t="s">
        <v>177</v>
      </c>
      <c r="B437" s="83">
        <v>15</v>
      </c>
      <c r="C437" s="84">
        <v>1744.4904602500001</v>
      </c>
      <c r="D437" s="84">
        <v>1723.68421519</v>
      </c>
      <c r="E437" s="84">
        <v>251.79793802</v>
      </c>
      <c r="F437" s="84">
        <v>251.79793802</v>
      </c>
    </row>
    <row r="438" spans="1:6" ht="12.75" customHeight="1" x14ac:dyDescent="0.2">
      <c r="A438" s="83" t="s">
        <v>177</v>
      </c>
      <c r="B438" s="83">
        <v>16</v>
      </c>
      <c r="C438" s="84">
        <v>1777.88319316</v>
      </c>
      <c r="D438" s="84">
        <v>1759.6670048000001</v>
      </c>
      <c r="E438" s="84">
        <v>257.05434875999998</v>
      </c>
      <c r="F438" s="84">
        <v>257.05434875999998</v>
      </c>
    </row>
    <row r="439" spans="1:6" ht="12.75" customHeight="1" x14ac:dyDescent="0.2">
      <c r="A439" s="83" t="s">
        <v>177</v>
      </c>
      <c r="B439" s="83">
        <v>17</v>
      </c>
      <c r="C439" s="84">
        <v>1787.27100412</v>
      </c>
      <c r="D439" s="84">
        <v>1769.1211956699999</v>
      </c>
      <c r="E439" s="84">
        <v>258.43542874000002</v>
      </c>
      <c r="F439" s="84">
        <v>258.43542874000002</v>
      </c>
    </row>
    <row r="440" spans="1:6" ht="12.75" customHeight="1" x14ac:dyDescent="0.2">
      <c r="A440" s="83" t="s">
        <v>177</v>
      </c>
      <c r="B440" s="83">
        <v>18</v>
      </c>
      <c r="C440" s="84">
        <v>1762.11797518</v>
      </c>
      <c r="D440" s="84">
        <v>1751.46980265</v>
      </c>
      <c r="E440" s="84">
        <v>255.85689126</v>
      </c>
      <c r="F440" s="84">
        <v>255.85689126</v>
      </c>
    </row>
    <row r="441" spans="1:6" ht="12.75" customHeight="1" x14ac:dyDescent="0.2">
      <c r="A441" s="83" t="s">
        <v>177</v>
      </c>
      <c r="B441" s="83">
        <v>19</v>
      </c>
      <c r="C441" s="84">
        <v>1724.52532445</v>
      </c>
      <c r="D441" s="84">
        <v>1705.0296843399999</v>
      </c>
      <c r="E441" s="84">
        <v>249.07286089999999</v>
      </c>
      <c r="F441" s="84">
        <v>249.07286089999999</v>
      </c>
    </row>
    <row r="442" spans="1:6" ht="12.75" customHeight="1" x14ac:dyDescent="0.2">
      <c r="A442" s="83" t="s">
        <v>177</v>
      </c>
      <c r="B442" s="83">
        <v>20</v>
      </c>
      <c r="C442" s="84">
        <v>1717.8085398000001</v>
      </c>
      <c r="D442" s="84">
        <v>1697.64509746</v>
      </c>
      <c r="E442" s="84">
        <v>247.99411125</v>
      </c>
      <c r="F442" s="84">
        <v>247.99411125</v>
      </c>
    </row>
    <row r="443" spans="1:6" ht="12.75" customHeight="1" x14ac:dyDescent="0.2">
      <c r="A443" s="83" t="s">
        <v>177</v>
      </c>
      <c r="B443" s="83">
        <v>21</v>
      </c>
      <c r="C443" s="84">
        <v>1700.4855846299999</v>
      </c>
      <c r="D443" s="84">
        <v>1681.11227401</v>
      </c>
      <c r="E443" s="84">
        <v>245.57897579999999</v>
      </c>
      <c r="F443" s="84">
        <v>245.57897579999999</v>
      </c>
    </row>
    <row r="444" spans="1:6" ht="12.75" customHeight="1" x14ac:dyDescent="0.2">
      <c r="A444" s="83" t="s">
        <v>177</v>
      </c>
      <c r="B444" s="83">
        <v>22</v>
      </c>
      <c r="C444" s="84">
        <v>1666.3958058799999</v>
      </c>
      <c r="D444" s="84">
        <v>1646.70039316</v>
      </c>
      <c r="E444" s="84">
        <v>240.55204537</v>
      </c>
      <c r="F444" s="84">
        <v>240.55204537</v>
      </c>
    </row>
    <row r="445" spans="1:6" ht="12.75" customHeight="1" x14ac:dyDescent="0.2">
      <c r="A445" s="83" t="s">
        <v>177</v>
      </c>
      <c r="B445" s="83">
        <v>23</v>
      </c>
      <c r="C445" s="84">
        <v>1693.4887215700001</v>
      </c>
      <c r="D445" s="84">
        <v>1685.3264127499999</v>
      </c>
      <c r="E445" s="84">
        <v>246.19458244</v>
      </c>
      <c r="F445" s="84">
        <v>246.19458244</v>
      </c>
    </row>
    <row r="446" spans="1:6" ht="12.75" customHeight="1" x14ac:dyDescent="0.2">
      <c r="A446" s="83" t="s">
        <v>177</v>
      </c>
      <c r="B446" s="83">
        <v>24</v>
      </c>
      <c r="C446" s="84">
        <v>1768.5548031400001</v>
      </c>
      <c r="D446" s="84">
        <v>1750.6686297700001</v>
      </c>
      <c r="E446" s="84">
        <v>255.73985492</v>
      </c>
      <c r="F446" s="84">
        <v>255.73985492</v>
      </c>
    </row>
    <row r="447" spans="1:6" ht="12.75" customHeight="1" x14ac:dyDescent="0.2">
      <c r="A447" s="83" t="s">
        <v>178</v>
      </c>
      <c r="B447" s="83">
        <v>1</v>
      </c>
      <c r="C447" s="84">
        <v>1721.25528783</v>
      </c>
      <c r="D447" s="84">
        <v>1701.4545590099999</v>
      </c>
      <c r="E447" s="84">
        <v>248.55060214</v>
      </c>
      <c r="F447" s="84">
        <v>248.55060214</v>
      </c>
    </row>
    <row r="448" spans="1:6" ht="12.75" customHeight="1" x14ac:dyDescent="0.2">
      <c r="A448" s="83" t="s">
        <v>178</v>
      </c>
      <c r="B448" s="83">
        <v>2</v>
      </c>
      <c r="C448" s="84">
        <v>1801.4920419</v>
      </c>
      <c r="D448" s="84">
        <v>1781.27263769</v>
      </c>
      <c r="E448" s="84">
        <v>260.21052652999998</v>
      </c>
      <c r="F448" s="84">
        <v>260.21052652999998</v>
      </c>
    </row>
    <row r="449" spans="1:6" ht="12.75" customHeight="1" x14ac:dyDescent="0.2">
      <c r="A449" s="83" t="s">
        <v>178</v>
      </c>
      <c r="B449" s="83">
        <v>3</v>
      </c>
      <c r="C449" s="84">
        <v>1790.4219455800001</v>
      </c>
      <c r="D449" s="84">
        <v>1775.92022643</v>
      </c>
      <c r="E449" s="84">
        <v>259.42863963000002</v>
      </c>
      <c r="F449" s="84">
        <v>259.42863963000002</v>
      </c>
    </row>
    <row r="450" spans="1:6" ht="12.75" customHeight="1" x14ac:dyDescent="0.2">
      <c r="A450" s="83" t="s">
        <v>178</v>
      </c>
      <c r="B450" s="83">
        <v>4</v>
      </c>
      <c r="C450" s="84">
        <v>1808.65311679</v>
      </c>
      <c r="D450" s="84">
        <v>1796.2627252899999</v>
      </c>
      <c r="E450" s="84">
        <v>262.40029721000002</v>
      </c>
      <c r="F450" s="84">
        <v>262.40029721000002</v>
      </c>
    </row>
    <row r="451" spans="1:6" ht="12.75" customHeight="1" x14ac:dyDescent="0.2">
      <c r="A451" s="83" t="s">
        <v>178</v>
      </c>
      <c r="B451" s="83">
        <v>5</v>
      </c>
      <c r="C451" s="84">
        <v>1814.26109847</v>
      </c>
      <c r="D451" s="84">
        <v>1800.51293919</v>
      </c>
      <c r="E451" s="84">
        <v>263.02117375</v>
      </c>
      <c r="F451" s="84">
        <v>263.02117375</v>
      </c>
    </row>
    <row r="452" spans="1:6" ht="12.75" customHeight="1" x14ac:dyDescent="0.2">
      <c r="A452" s="83" t="s">
        <v>178</v>
      </c>
      <c r="B452" s="83">
        <v>6</v>
      </c>
      <c r="C452" s="84">
        <v>1821.37506441</v>
      </c>
      <c r="D452" s="84">
        <v>1805.2808831699999</v>
      </c>
      <c r="E452" s="84">
        <v>263.71768094999999</v>
      </c>
      <c r="F452" s="84">
        <v>263.71768094999999</v>
      </c>
    </row>
    <row r="453" spans="1:6" ht="12.75" customHeight="1" x14ac:dyDescent="0.2">
      <c r="A453" s="83" t="s">
        <v>178</v>
      </c>
      <c r="B453" s="83">
        <v>7</v>
      </c>
      <c r="C453" s="84">
        <v>1792.8089305000001</v>
      </c>
      <c r="D453" s="84">
        <v>1781.7273838599999</v>
      </c>
      <c r="E453" s="84">
        <v>260.27695641999998</v>
      </c>
      <c r="F453" s="84">
        <v>260.27695641999998</v>
      </c>
    </row>
    <row r="454" spans="1:6" ht="12.75" customHeight="1" x14ac:dyDescent="0.2">
      <c r="A454" s="83" t="s">
        <v>178</v>
      </c>
      <c r="B454" s="83">
        <v>8</v>
      </c>
      <c r="C454" s="84">
        <v>1763.9164166099999</v>
      </c>
      <c r="D454" s="84">
        <v>1750.42289054</v>
      </c>
      <c r="E454" s="84">
        <v>255.70395703</v>
      </c>
      <c r="F454" s="84">
        <v>255.70395703</v>
      </c>
    </row>
    <row r="455" spans="1:6" ht="12.75" customHeight="1" x14ac:dyDescent="0.2">
      <c r="A455" s="83" t="s">
        <v>178</v>
      </c>
      <c r="B455" s="83">
        <v>9</v>
      </c>
      <c r="C455" s="84">
        <v>1719.8647624800001</v>
      </c>
      <c r="D455" s="84">
        <v>1701.43651015</v>
      </c>
      <c r="E455" s="84">
        <v>248.54796554000001</v>
      </c>
      <c r="F455" s="84">
        <v>248.54796554000001</v>
      </c>
    </row>
    <row r="456" spans="1:6" ht="12.75" customHeight="1" x14ac:dyDescent="0.2">
      <c r="A456" s="83" t="s">
        <v>178</v>
      </c>
      <c r="B456" s="83">
        <v>10</v>
      </c>
      <c r="C456" s="84">
        <v>1688.0024228100001</v>
      </c>
      <c r="D456" s="84">
        <v>1677.44082211</v>
      </c>
      <c r="E456" s="84">
        <v>245.04264552999999</v>
      </c>
      <c r="F456" s="84">
        <v>245.04264552999999</v>
      </c>
    </row>
    <row r="457" spans="1:6" ht="12.75" customHeight="1" x14ac:dyDescent="0.2">
      <c r="A457" s="83" t="s">
        <v>178</v>
      </c>
      <c r="B457" s="83">
        <v>11</v>
      </c>
      <c r="C457" s="84">
        <v>1683.45994243</v>
      </c>
      <c r="D457" s="84">
        <v>1675.1092381799999</v>
      </c>
      <c r="E457" s="84">
        <v>244.70204484999999</v>
      </c>
      <c r="F457" s="84">
        <v>244.70204484999999</v>
      </c>
    </row>
    <row r="458" spans="1:6" ht="12.75" customHeight="1" x14ac:dyDescent="0.2">
      <c r="A458" s="83" t="s">
        <v>178</v>
      </c>
      <c r="B458" s="83">
        <v>12</v>
      </c>
      <c r="C458" s="84">
        <v>1722.18642123</v>
      </c>
      <c r="D458" s="84">
        <v>1702.65434777</v>
      </c>
      <c r="E458" s="84">
        <v>248.72586878000001</v>
      </c>
      <c r="F458" s="84">
        <v>248.72586878000001</v>
      </c>
    </row>
    <row r="459" spans="1:6" ht="12.75" customHeight="1" x14ac:dyDescent="0.2">
      <c r="A459" s="83" t="s">
        <v>178</v>
      </c>
      <c r="B459" s="83">
        <v>13</v>
      </c>
      <c r="C459" s="84">
        <v>1715.1075642599999</v>
      </c>
      <c r="D459" s="84">
        <v>1707.44898081</v>
      </c>
      <c r="E459" s="84">
        <v>249.42627475</v>
      </c>
      <c r="F459" s="84">
        <v>249.42627475</v>
      </c>
    </row>
    <row r="460" spans="1:6" ht="12.75" customHeight="1" x14ac:dyDescent="0.2">
      <c r="A460" s="83" t="s">
        <v>178</v>
      </c>
      <c r="B460" s="83">
        <v>14</v>
      </c>
      <c r="C460" s="84">
        <v>1734.2244584600001</v>
      </c>
      <c r="D460" s="84">
        <v>1714.7738245200001</v>
      </c>
      <c r="E460" s="84">
        <v>250.49629704</v>
      </c>
      <c r="F460" s="84">
        <v>250.49629704</v>
      </c>
    </row>
    <row r="461" spans="1:6" ht="12.75" customHeight="1" x14ac:dyDescent="0.2">
      <c r="A461" s="83" t="s">
        <v>178</v>
      </c>
      <c r="B461" s="83">
        <v>15</v>
      </c>
      <c r="C461" s="84">
        <v>1754.30532283</v>
      </c>
      <c r="D461" s="84">
        <v>1736.9632214400001</v>
      </c>
      <c r="E461" s="84">
        <v>253.73775180000001</v>
      </c>
      <c r="F461" s="84">
        <v>253.73775180000001</v>
      </c>
    </row>
    <row r="462" spans="1:6" ht="12.75" customHeight="1" x14ac:dyDescent="0.2">
      <c r="A462" s="83" t="s">
        <v>178</v>
      </c>
      <c r="B462" s="83">
        <v>16</v>
      </c>
      <c r="C462" s="84">
        <v>1774.1842052899999</v>
      </c>
      <c r="D462" s="84">
        <v>1755.7437818400001</v>
      </c>
      <c r="E462" s="84">
        <v>256.48123945999998</v>
      </c>
      <c r="F462" s="84">
        <v>256.48123945999998</v>
      </c>
    </row>
    <row r="463" spans="1:6" ht="12.75" customHeight="1" x14ac:dyDescent="0.2">
      <c r="A463" s="83" t="s">
        <v>178</v>
      </c>
      <c r="B463" s="83">
        <v>17</v>
      </c>
      <c r="C463" s="84">
        <v>1792.2043713999999</v>
      </c>
      <c r="D463" s="84">
        <v>1771.3384845400001</v>
      </c>
      <c r="E463" s="84">
        <v>258.75933306000002</v>
      </c>
      <c r="F463" s="84">
        <v>258.75933306000002</v>
      </c>
    </row>
    <row r="464" spans="1:6" ht="12.75" customHeight="1" x14ac:dyDescent="0.2">
      <c r="A464" s="83" t="s">
        <v>178</v>
      </c>
      <c r="B464" s="83">
        <v>18</v>
      </c>
      <c r="C464" s="84">
        <v>1785.6589166399999</v>
      </c>
      <c r="D464" s="84">
        <v>1765.6153696700001</v>
      </c>
      <c r="E464" s="84">
        <v>257.92329331000002</v>
      </c>
      <c r="F464" s="84">
        <v>257.92329331000002</v>
      </c>
    </row>
    <row r="465" spans="1:6" ht="12.75" customHeight="1" x14ac:dyDescent="0.2">
      <c r="A465" s="83" t="s">
        <v>178</v>
      </c>
      <c r="B465" s="83">
        <v>19</v>
      </c>
      <c r="C465" s="84">
        <v>1755.0345425999999</v>
      </c>
      <c r="D465" s="84">
        <v>1739.5530851799999</v>
      </c>
      <c r="E465" s="84">
        <v>254.11608232</v>
      </c>
      <c r="F465" s="84">
        <v>254.11608232</v>
      </c>
    </row>
    <row r="466" spans="1:6" ht="12.75" customHeight="1" x14ac:dyDescent="0.2">
      <c r="A466" s="83" t="s">
        <v>178</v>
      </c>
      <c r="B466" s="83">
        <v>20</v>
      </c>
      <c r="C466" s="84">
        <v>1732.41749807</v>
      </c>
      <c r="D466" s="84">
        <v>1714.3817675800001</v>
      </c>
      <c r="E466" s="84">
        <v>250.43902488000001</v>
      </c>
      <c r="F466" s="84">
        <v>250.43902488000001</v>
      </c>
    </row>
    <row r="467" spans="1:6" ht="12.75" customHeight="1" x14ac:dyDescent="0.2">
      <c r="A467" s="83" t="s">
        <v>178</v>
      </c>
      <c r="B467" s="83">
        <v>21</v>
      </c>
      <c r="C467" s="84">
        <v>1681.1301619999999</v>
      </c>
      <c r="D467" s="84">
        <v>1663.4345898500001</v>
      </c>
      <c r="E467" s="84">
        <v>242.99659767</v>
      </c>
      <c r="F467" s="84">
        <v>242.99659767</v>
      </c>
    </row>
    <row r="468" spans="1:6" ht="12.75" customHeight="1" x14ac:dyDescent="0.2">
      <c r="A468" s="83" t="s">
        <v>178</v>
      </c>
      <c r="B468" s="83">
        <v>22</v>
      </c>
      <c r="C468" s="84">
        <v>1631.0337508099999</v>
      </c>
      <c r="D468" s="84">
        <v>1620.2870993900001</v>
      </c>
      <c r="E468" s="84">
        <v>236.69355849999999</v>
      </c>
      <c r="F468" s="84">
        <v>236.69355849999999</v>
      </c>
    </row>
    <row r="469" spans="1:6" ht="12.75" customHeight="1" x14ac:dyDescent="0.2">
      <c r="A469" s="83" t="s">
        <v>178</v>
      </c>
      <c r="B469" s="83">
        <v>23</v>
      </c>
      <c r="C469" s="84">
        <v>1666.62129101</v>
      </c>
      <c r="D469" s="84">
        <v>1656.55058194</v>
      </c>
      <c r="E469" s="84">
        <v>241.99097322</v>
      </c>
      <c r="F469" s="84">
        <v>241.99097322</v>
      </c>
    </row>
    <row r="470" spans="1:6" ht="12.75" customHeight="1" x14ac:dyDescent="0.2">
      <c r="A470" s="83" t="s">
        <v>178</v>
      </c>
      <c r="B470" s="83">
        <v>24</v>
      </c>
      <c r="C470" s="84">
        <v>1742.2962031</v>
      </c>
      <c r="D470" s="84">
        <v>1730.61315528</v>
      </c>
      <c r="E470" s="84">
        <v>252.81012622</v>
      </c>
      <c r="F470" s="84">
        <v>252.81012622</v>
      </c>
    </row>
    <row r="471" spans="1:6" ht="12.75" customHeight="1" x14ac:dyDescent="0.2">
      <c r="A471" s="83" t="s">
        <v>179</v>
      </c>
      <c r="B471" s="83">
        <v>1</v>
      </c>
      <c r="C471" s="84">
        <v>1787.4316379500001</v>
      </c>
      <c r="D471" s="84">
        <v>1774.9209612699999</v>
      </c>
      <c r="E471" s="84">
        <v>259.28266573000002</v>
      </c>
      <c r="F471" s="84">
        <v>259.28266573000002</v>
      </c>
    </row>
    <row r="472" spans="1:6" ht="12.75" customHeight="1" x14ac:dyDescent="0.2">
      <c r="A472" s="83" t="s">
        <v>179</v>
      </c>
      <c r="B472" s="83">
        <v>2</v>
      </c>
      <c r="C472" s="84">
        <v>1814.7906943</v>
      </c>
      <c r="D472" s="84">
        <v>1794.8810779800001</v>
      </c>
      <c r="E472" s="84">
        <v>262.19846445000002</v>
      </c>
      <c r="F472" s="84">
        <v>262.19846445000002</v>
      </c>
    </row>
    <row r="473" spans="1:6" ht="12.75" customHeight="1" x14ac:dyDescent="0.2">
      <c r="A473" s="83" t="s">
        <v>179</v>
      </c>
      <c r="B473" s="83">
        <v>3</v>
      </c>
      <c r="C473" s="84">
        <v>1833.4443776000001</v>
      </c>
      <c r="D473" s="84">
        <v>1824.6801024199999</v>
      </c>
      <c r="E473" s="84">
        <v>266.55154306999998</v>
      </c>
      <c r="F473" s="84">
        <v>266.55154306999998</v>
      </c>
    </row>
    <row r="474" spans="1:6" ht="12.75" customHeight="1" x14ac:dyDescent="0.2">
      <c r="A474" s="83" t="s">
        <v>179</v>
      </c>
      <c r="B474" s="83">
        <v>4</v>
      </c>
      <c r="C474" s="84">
        <v>1865.93649353</v>
      </c>
      <c r="D474" s="84">
        <v>1847.2624244199999</v>
      </c>
      <c r="E474" s="84">
        <v>269.85039681000001</v>
      </c>
      <c r="F474" s="84">
        <v>269.85039681000001</v>
      </c>
    </row>
    <row r="475" spans="1:6" ht="12.75" customHeight="1" x14ac:dyDescent="0.2">
      <c r="A475" s="83" t="s">
        <v>179</v>
      </c>
      <c r="B475" s="83">
        <v>5</v>
      </c>
      <c r="C475" s="84">
        <v>1867.5978785699999</v>
      </c>
      <c r="D475" s="84">
        <v>1848.4709295600001</v>
      </c>
      <c r="E475" s="84">
        <v>270.02693675</v>
      </c>
      <c r="F475" s="84">
        <v>270.02693675</v>
      </c>
    </row>
    <row r="476" spans="1:6" ht="12.75" customHeight="1" x14ac:dyDescent="0.2">
      <c r="A476" s="83" t="s">
        <v>179</v>
      </c>
      <c r="B476" s="83">
        <v>6</v>
      </c>
      <c r="C476" s="84">
        <v>1845.2529118</v>
      </c>
      <c r="D476" s="84">
        <v>1830.96757867</v>
      </c>
      <c r="E476" s="84">
        <v>267.47002543999997</v>
      </c>
      <c r="F476" s="84">
        <v>267.47002543999997</v>
      </c>
    </row>
    <row r="477" spans="1:6" ht="12.75" customHeight="1" x14ac:dyDescent="0.2">
      <c r="A477" s="83" t="s">
        <v>179</v>
      </c>
      <c r="B477" s="83">
        <v>7</v>
      </c>
      <c r="C477" s="84">
        <v>1858.2978909200001</v>
      </c>
      <c r="D477" s="84">
        <v>1846.6189248400001</v>
      </c>
      <c r="E477" s="84">
        <v>269.75639359000002</v>
      </c>
      <c r="F477" s="84">
        <v>269.75639359000002</v>
      </c>
    </row>
    <row r="478" spans="1:6" ht="12.75" customHeight="1" x14ac:dyDescent="0.2">
      <c r="A478" s="83" t="s">
        <v>179</v>
      </c>
      <c r="B478" s="83">
        <v>8</v>
      </c>
      <c r="C478" s="84">
        <v>1827.9584485800001</v>
      </c>
      <c r="D478" s="84">
        <v>1812.81010588</v>
      </c>
      <c r="E478" s="84">
        <v>264.81755919</v>
      </c>
      <c r="F478" s="84">
        <v>264.81755919</v>
      </c>
    </row>
    <row r="479" spans="1:6" ht="12.75" customHeight="1" x14ac:dyDescent="0.2">
      <c r="A479" s="83" t="s">
        <v>179</v>
      </c>
      <c r="B479" s="83">
        <v>9</v>
      </c>
      <c r="C479" s="84">
        <v>1733.11246521</v>
      </c>
      <c r="D479" s="84">
        <v>1715.09288545</v>
      </c>
      <c r="E479" s="84">
        <v>250.54290585999999</v>
      </c>
      <c r="F479" s="84">
        <v>250.54290585999999</v>
      </c>
    </row>
    <row r="480" spans="1:6" ht="12.75" customHeight="1" x14ac:dyDescent="0.2">
      <c r="A480" s="83" t="s">
        <v>179</v>
      </c>
      <c r="B480" s="83">
        <v>10</v>
      </c>
      <c r="C480" s="84">
        <v>1675.3775741899999</v>
      </c>
      <c r="D480" s="84">
        <v>1657.6612269300001</v>
      </c>
      <c r="E480" s="84">
        <v>242.15321761999999</v>
      </c>
      <c r="F480" s="84">
        <v>242.15321761999999</v>
      </c>
    </row>
    <row r="481" spans="1:6" ht="12.75" customHeight="1" x14ac:dyDescent="0.2">
      <c r="A481" s="83" t="s">
        <v>179</v>
      </c>
      <c r="B481" s="83">
        <v>11</v>
      </c>
      <c r="C481" s="84">
        <v>1652.4602053599999</v>
      </c>
      <c r="D481" s="84">
        <v>1644.0244493499999</v>
      </c>
      <c r="E481" s="84">
        <v>240.16114016</v>
      </c>
      <c r="F481" s="84">
        <v>240.16114016</v>
      </c>
    </row>
    <row r="482" spans="1:6" ht="12.75" customHeight="1" x14ac:dyDescent="0.2">
      <c r="A482" s="83" t="s">
        <v>179</v>
      </c>
      <c r="B482" s="83">
        <v>12</v>
      </c>
      <c r="C482" s="84">
        <v>1666.0481861000001</v>
      </c>
      <c r="D482" s="84">
        <v>1654.1343633700001</v>
      </c>
      <c r="E482" s="84">
        <v>241.63800900000001</v>
      </c>
      <c r="F482" s="84">
        <v>241.63800900000001</v>
      </c>
    </row>
    <row r="483" spans="1:6" ht="12.75" customHeight="1" x14ac:dyDescent="0.2">
      <c r="A483" s="83" t="s">
        <v>179</v>
      </c>
      <c r="B483" s="83">
        <v>13</v>
      </c>
      <c r="C483" s="84">
        <v>1669.74232682</v>
      </c>
      <c r="D483" s="84">
        <v>1650.53509945</v>
      </c>
      <c r="E483" s="84">
        <v>241.11222404</v>
      </c>
      <c r="F483" s="84">
        <v>241.11222404</v>
      </c>
    </row>
    <row r="484" spans="1:6" ht="12.75" customHeight="1" x14ac:dyDescent="0.2">
      <c r="A484" s="83" t="s">
        <v>179</v>
      </c>
      <c r="B484" s="83">
        <v>14</v>
      </c>
      <c r="C484" s="84">
        <v>1671.77843132</v>
      </c>
      <c r="D484" s="84">
        <v>1651.85101766</v>
      </c>
      <c r="E484" s="84">
        <v>241.30445501</v>
      </c>
      <c r="F484" s="84">
        <v>241.30445501</v>
      </c>
    </row>
    <row r="485" spans="1:6" ht="12.75" customHeight="1" x14ac:dyDescent="0.2">
      <c r="A485" s="83" t="s">
        <v>179</v>
      </c>
      <c r="B485" s="83">
        <v>15</v>
      </c>
      <c r="C485" s="84">
        <v>1690.11324016</v>
      </c>
      <c r="D485" s="84">
        <v>1669.94355073</v>
      </c>
      <c r="E485" s="84">
        <v>243.94743478999999</v>
      </c>
      <c r="F485" s="84">
        <v>243.94743478999999</v>
      </c>
    </row>
    <row r="486" spans="1:6" ht="12.75" customHeight="1" x14ac:dyDescent="0.2">
      <c r="A486" s="83" t="s">
        <v>179</v>
      </c>
      <c r="B486" s="83">
        <v>16</v>
      </c>
      <c r="C486" s="84">
        <v>1713.1559875299999</v>
      </c>
      <c r="D486" s="84">
        <v>1692.3590785900001</v>
      </c>
      <c r="E486" s="84">
        <v>247.22192303</v>
      </c>
      <c r="F486" s="84">
        <v>247.22192303</v>
      </c>
    </row>
    <row r="487" spans="1:6" ht="12.75" customHeight="1" x14ac:dyDescent="0.2">
      <c r="A487" s="83" t="s">
        <v>179</v>
      </c>
      <c r="B487" s="83">
        <v>17</v>
      </c>
      <c r="C487" s="84">
        <v>1715.8390516100001</v>
      </c>
      <c r="D487" s="84">
        <v>1695.76450643</v>
      </c>
      <c r="E487" s="84">
        <v>247.71939216999999</v>
      </c>
      <c r="F487" s="84">
        <v>247.71939216999999</v>
      </c>
    </row>
    <row r="488" spans="1:6" ht="12.75" customHeight="1" x14ac:dyDescent="0.2">
      <c r="A488" s="83" t="s">
        <v>179</v>
      </c>
      <c r="B488" s="83">
        <v>18</v>
      </c>
      <c r="C488" s="84">
        <v>1702.1872340800001</v>
      </c>
      <c r="D488" s="84">
        <v>1682.3455161700001</v>
      </c>
      <c r="E488" s="84">
        <v>245.75912934999999</v>
      </c>
      <c r="F488" s="84">
        <v>245.75912934999999</v>
      </c>
    </row>
    <row r="489" spans="1:6" ht="12.75" customHeight="1" x14ac:dyDescent="0.2">
      <c r="A489" s="83" t="s">
        <v>179</v>
      </c>
      <c r="B489" s="83">
        <v>19</v>
      </c>
      <c r="C489" s="84">
        <v>1682.67650473</v>
      </c>
      <c r="D489" s="84">
        <v>1663.0284385499999</v>
      </c>
      <c r="E489" s="84">
        <v>242.93726658</v>
      </c>
      <c r="F489" s="84">
        <v>242.93726658</v>
      </c>
    </row>
    <row r="490" spans="1:6" ht="12.75" customHeight="1" x14ac:dyDescent="0.2">
      <c r="A490" s="83" t="s">
        <v>179</v>
      </c>
      <c r="B490" s="83">
        <v>20</v>
      </c>
      <c r="C490" s="84">
        <v>1669.1013847199999</v>
      </c>
      <c r="D490" s="84">
        <v>1660.65616206</v>
      </c>
      <c r="E490" s="84">
        <v>242.59072148000001</v>
      </c>
      <c r="F490" s="84">
        <v>242.59072148000001</v>
      </c>
    </row>
    <row r="491" spans="1:6" ht="12.75" customHeight="1" x14ac:dyDescent="0.2">
      <c r="A491" s="83" t="s">
        <v>179</v>
      </c>
      <c r="B491" s="83">
        <v>21</v>
      </c>
      <c r="C491" s="84">
        <v>1670.2894991999999</v>
      </c>
      <c r="D491" s="84">
        <v>1653.0041910699999</v>
      </c>
      <c r="E491" s="84">
        <v>241.47291202</v>
      </c>
      <c r="F491" s="84">
        <v>241.47291202</v>
      </c>
    </row>
    <row r="492" spans="1:6" ht="12.75" customHeight="1" x14ac:dyDescent="0.2">
      <c r="A492" s="83" t="s">
        <v>179</v>
      </c>
      <c r="B492" s="83">
        <v>22</v>
      </c>
      <c r="C492" s="84">
        <v>1632.7522673000001</v>
      </c>
      <c r="D492" s="84">
        <v>1615.4935333999999</v>
      </c>
      <c r="E492" s="84">
        <v>235.99330839999999</v>
      </c>
      <c r="F492" s="84">
        <v>235.99330839999999</v>
      </c>
    </row>
    <row r="493" spans="1:6" ht="12.75" customHeight="1" x14ac:dyDescent="0.2">
      <c r="A493" s="83" t="s">
        <v>179</v>
      </c>
      <c r="B493" s="83">
        <v>23</v>
      </c>
      <c r="C493" s="84">
        <v>1672.5579693</v>
      </c>
      <c r="D493" s="84">
        <v>1654.95428113</v>
      </c>
      <c r="E493" s="84">
        <v>241.75778360000001</v>
      </c>
      <c r="F493" s="84">
        <v>241.75778360000001</v>
      </c>
    </row>
    <row r="494" spans="1:6" ht="12.75" customHeight="1" x14ac:dyDescent="0.2">
      <c r="A494" s="83" t="s">
        <v>179</v>
      </c>
      <c r="B494" s="83">
        <v>24</v>
      </c>
      <c r="C494" s="84">
        <v>1695.0466705199999</v>
      </c>
      <c r="D494" s="84">
        <v>1687.7423009300001</v>
      </c>
      <c r="E494" s="84">
        <v>246.54749838999999</v>
      </c>
      <c r="F494" s="84">
        <v>246.54749838999999</v>
      </c>
    </row>
    <row r="495" spans="1:6" ht="12.75" customHeight="1" x14ac:dyDescent="0.2">
      <c r="A495" s="83" t="s">
        <v>180</v>
      </c>
      <c r="B495" s="83">
        <v>1</v>
      </c>
      <c r="C495" s="84">
        <v>1733.23440974</v>
      </c>
      <c r="D495" s="84">
        <v>1712.3573370300001</v>
      </c>
      <c r="E495" s="84">
        <v>250.14329354</v>
      </c>
      <c r="F495" s="84">
        <v>250.14329354</v>
      </c>
    </row>
    <row r="496" spans="1:6" ht="12.75" customHeight="1" x14ac:dyDescent="0.2">
      <c r="A496" s="83" t="s">
        <v>180</v>
      </c>
      <c r="B496" s="83">
        <v>2</v>
      </c>
      <c r="C496" s="84">
        <v>1831.7296807600001</v>
      </c>
      <c r="D496" s="84">
        <v>1810.55821425</v>
      </c>
      <c r="E496" s="84">
        <v>264.48860005</v>
      </c>
      <c r="F496" s="84">
        <v>264.48860005</v>
      </c>
    </row>
    <row r="497" spans="1:6" ht="12.75" customHeight="1" x14ac:dyDescent="0.2">
      <c r="A497" s="83" t="s">
        <v>180</v>
      </c>
      <c r="B497" s="83">
        <v>3</v>
      </c>
      <c r="C497" s="84">
        <v>1834.2333800700001</v>
      </c>
      <c r="D497" s="84">
        <v>1813.2789369699999</v>
      </c>
      <c r="E497" s="84">
        <v>264.88604662</v>
      </c>
      <c r="F497" s="84">
        <v>264.88604662</v>
      </c>
    </row>
    <row r="498" spans="1:6" ht="12.75" customHeight="1" x14ac:dyDescent="0.2">
      <c r="A498" s="83" t="s">
        <v>180</v>
      </c>
      <c r="B498" s="83">
        <v>4</v>
      </c>
      <c r="C498" s="84">
        <v>1899.27589986</v>
      </c>
      <c r="D498" s="84">
        <v>1876.7988722600001</v>
      </c>
      <c r="E498" s="84">
        <v>274.16511790999999</v>
      </c>
      <c r="F498" s="84">
        <v>274.16511790999999</v>
      </c>
    </row>
    <row r="499" spans="1:6" ht="12.75" customHeight="1" x14ac:dyDescent="0.2">
      <c r="A499" s="83" t="s">
        <v>180</v>
      </c>
      <c r="B499" s="83">
        <v>5</v>
      </c>
      <c r="C499" s="84">
        <v>1895.67059055</v>
      </c>
      <c r="D499" s="84">
        <v>1874.0373169899999</v>
      </c>
      <c r="E499" s="84">
        <v>273.76170647999999</v>
      </c>
      <c r="F499" s="84">
        <v>273.76170647999999</v>
      </c>
    </row>
    <row r="500" spans="1:6" ht="12.75" customHeight="1" x14ac:dyDescent="0.2">
      <c r="A500" s="83" t="s">
        <v>180</v>
      </c>
      <c r="B500" s="83">
        <v>6</v>
      </c>
      <c r="C500" s="84">
        <v>1853.72328825</v>
      </c>
      <c r="D500" s="84">
        <v>1830.0384264500001</v>
      </c>
      <c r="E500" s="84">
        <v>267.33429372000001</v>
      </c>
      <c r="F500" s="84">
        <v>267.33429372000001</v>
      </c>
    </row>
    <row r="501" spans="1:6" ht="12.75" customHeight="1" x14ac:dyDescent="0.2">
      <c r="A501" s="83" t="s">
        <v>180</v>
      </c>
      <c r="B501" s="83">
        <v>7</v>
      </c>
      <c r="C501" s="84">
        <v>1796.7737839500001</v>
      </c>
      <c r="D501" s="84">
        <v>1773.6268977499999</v>
      </c>
      <c r="E501" s="84">
        <v>259.09362732</v>
      </c>
      <c r="F501" s="84">
        <v>259.09362732</v>
      </c>
    </row>
    <row r="502" spans="1:6" ht="12.75" customHeight="1" x14ac:dyDescent="0.2">
      <c r="A502" s="83" t="s">
        <v>180</v>
      </c>
      <c r="B502" s="83">
        <v>8</v>
      </c>
      <c r="C502" s="84">
        <v>1727.38423134</v>
      </c>
      <c r="D502" s="84">
        <v>1705.42711033</v>
      </c>
      <c r="E502" s="84">
        <v>249.13091739000001</v>
      </c>
      <c r="F502" s="84">
        <v>249.13091739000001</v>
      </c>
    </row>
    <row r="503" spans="1:6" ht="12.75" customHeight="1" x14ac:dyDescent="0.2">
      <c r="A503" s="83" t="s">
        <v>180</v>
      </c>
      <c r="B503" s="83">
        <v>9</v>
      </c>
      <c r="C503" s="84">
        <v>1677.0779296600001</v>
      </c>
      <c r="D503" s="84">
        <v>1657.24376497</v>
      </c>
      <c r="E503" s="84">
        <v>242.09223426</v>
      </c>
      <c r="F503" s="84">
        <v>242.09223426</v>
      </c>
    </row>
    <row r="504" spans="1:6" ht="12.75" customHeight="1" x14ac:dyDescent="0.2">
      <c r="A504" s="83" t="s">
        <v>180</v>
      </c>
      <c r="B504" s="83">
        <v>10</v>
      </c>
      <c r="C504" s="84">
        <v>1674.5240460499999</v>
      </c>
      <c r="D504" s="84">
        <v>1653.7872996900001</v>
      </c>
      <c r="E504" s="84">
        <v>241.5873095</v>
      </c>
      <c r="F504" s="84">
        <v>241.5873095</v>
      </c>
    </row>
    <row r="505" spans="1:6" ht="12.75" customHeight="1" x14ac:dyDescent="0.2">
      <c r="A505" s="83" t="s">
        <v>180</v>
      </c>
      <c r="B505" s="83">
        <v>11</v>
      </c>
      <c r="C505" s="84">
        <v>1661.59000231</v>
      </c>
      <c r="D505" s="84">
        <v>1641.5747617100001</v>
      </c>
      <c r="E505" s="84">
        <v>239.80328674</v>
      </c>
      <c r="F505" s="84">
        <v>239.80328674</v>
      </c>
    </row>
    <row r="506" spans="1:6" ht="12.75" customHeight="1" x14ac:dyDescent="0.2">
      <c r="A506" s="83" t="s">
        <v>180</v>
      </c>
      <c r="B506" s="83">
        <v>12</v>
      </c>
      <c r="C506" s="84">
        <v>1675.7141632400001</v>
      </c>
      <c r="D506" s="84">
        <v>1654.17408757</v>
      </c>
      <c r="E506" s="84">
        <v>241.64381195999999</v>
      </c>
      <c r="F506" s="84">
        <v>241.64381195999999</v>
      </c>
    </row>
    <row r="507" spans="1:6" ht="12.75" customHeight="1" x14ac:dyDescent="0.2">
      <c r="A507" s="83" t="s">
        <v>180</v>
      </c>
      <c r="B507" s="83">
        <v>13</v>
      </c>
      <c r="C507" s="84">
        <v>1688.2342852500001</v>
      </c>
      <c r="D507" s="84">
        <v>1666.48193421</v>
      </c>
      <c r="E507" s="84">
        <v>243.44175752999999</v>
      </c>
      <c r="F507" s="84">
        <v>243.44175752999999</v>
      </c>
    </row>
    <row r="508" spans="1:6" ht="12.75" customHeight="1" x14ac:dyDescent="0.2">
      <c r="A508" s="83" t="s">
        <v>180</v>
      </c>
      <c r="B508" s="83">
        <v>14</v>
      </c>
      <c r="C508" s="84">
        <v>1687.8022902099999</v>
      </c>
      <c r="D508" s="84">
        <v>1665.1254538000001</v>
      </c>
      <c r="E508" s="84">
        <v>243.24360118000001</v>
      </c>
      <c r="F508" s="84">
        <v>243.24360118000001</v>
      </c>
    </row>
    <row r="509" spans="1:6" ht="12.75" customHeight="1" x14ac:dyDescent="0.2">
      <c r="A509" s="83" t="s">
        <v>180</v>
      </c>
      <c r="B509" s="83">
        <v>15</v>
      </c>
      <c r="C509" s="84">
        <v>1694.78448914</v>
      </c>
      <c r="D509" s="84">
        <v>1677.9305531099999</v>
      </c>
      <c r="E509" s="84">
        <v>245.11418605</v>
      </c>
      <c r="F509" s="84">
        <v>245.11418605</v>
      </c>
    </row>
    <row r="510" spans="1:6" ht="12.75" customHeight="1" x14ac:dyDescent="0.2">
      <c r="A510" s="83" t="s">
        <v>180</v>
      </c>
      <c r="B510" s="83">
        <v>16</v>
      </c>
      <c r="C510" s="84">
        <v>1694.1176974</v>
      </c>
      <c r="D510" s="84">
        <v>1684.4176298899999</v>
      </c>
      <c r="E510" s="84">
        <v>246.06182630999999</v>
      </c>
      <c r="F510" s="84">
        <v>246.06182630999999</v>
      </c>
    </row>
    <row r="511" spans="1:6" ht="12.75" customHeight="1" x14ac:dyDescent="0.2">
      <c r="A511" s="83" t="s">
        <v>180</v>
      </c>
      <c r="B511" s="83">
        <v>17</v>
      </c>
      <c r="C511" s="84">
        <v>1711.49693533</v>
      </c>
      <c r="D511" s="84">
        <v>1690.6947213999999</v>
      </c>
      <c r="E511" s="84">
        <v>246.97879166000001</v>
      </c>
      <c r="F511" s="84">
        <v>246.97879166000001</v>
      </c>
    </row>
    <row r="512" spans="1:6" ht="12.75" customHeight="1" x14ac:dyDescent="0.2">
      <c r="A512" s="83" t="s">
        <v>180</v>
      </c>
      <c r="B512" s="83">
        <v>18</v>
      </c>
      <c r="C512" s="84">
        <v>1699.19277588</v>
      </c>
      <c r="D512" s="84">
        <v>1677.6169950200001</v>
      </c>
      <c r="E512" s="84">
        <v>245.06838109</v>
      </c>
      <c r="F512" s="84">
        <v>245.06838109</v>
      </c>
    </row>
    <row r="513" spans="1:6" ht="12.75" customHeight="1" x14ac:dyDescent="0.2">
      <c r="A513" s="83" t="s">
        <v>180</v>
      </c>
      <c r="B513" s="83">
        <v>19</v>
      </c>
      <c r="C513" s="84">
        <v>1679.71764925</v>
      </c>
      <c r="D513" s="84">
        <v>1658.3612888</v>
      </c>
      <c r="E513" s="84">
        <v>242.25548352999999</v>
      </c>
      <c r="F513" s="84">
        <v>242.25548352999999</v>
      </c>
    </row>
    <row r="514" spans="1:6" ht="12.75" customHeight="1" x14ac:dyDescent="0.2">
      <c r="A514" s="83" t="s">
        <v>180</v>
      </c>
      <c r="B514" s="83">
        <v>20</v>
      </c>
      <c r="C514" s="84">
        <v>1684.5181861000001</v>
      </c>
      <c r="D514" s="84">
        <v>1664.34391476</v>
      </c>
      <c r="E514" s="84">
        <v>243.12943299</v>
      </c>
      <c r="F514" s="84">
        <v>243.12943299</v>
      </c>
    </row>
    <row r="515" spans="1:6" ht="12.75" customHeight="1" x14ac:dyDescent="0.2">
      <c r="A515" s="83" t="s">
        <v>180</v>
      </c>
      <c r="B515" s="83">
        <v>21</v>
      </c>
      <c r="C515" s="84">
        <v>1658.7743094099999</v>
      </c>
      <c r="D515" s="84">
        <v>1652.1713614299999</v>
      </c>
      <c r="E515" s="84">
        <v>241.35125123</v>
      </c>
      <c r="F515" s="84">
        <v>241.35125123</v>
      </c>
    </row>
    <row r="516" spans="1:6" ht="12.75" customHeight="1" x14ac:dyDescent="0.2">
      <c r="A516" s="83" t="s">
        <v>180</v>
      </c>
      <c r="B516" s="83">
        <v>22</v>
      </c>
      <c r="C516" s="84">
        <v>1621.2588339399999</v>
      </c>
      <c r="D516" s="84">
        <v>1613.50008802</v>
      </c>
      <c r="E516" s="84">
        <v>235.70210341999999</v>
      </c>
      <c r="F516" s="84">
        <v>235.70210341999999</v>
      </c>
    </row>
    <row r="517" spans="1:6" ht="12.75" customHeight="1" x14ac:dyDescent="0.2">
      <c r="A517" s="83" t="s">
        <v>180</v>
      </c>
      <c r="B517" s="83">
        <v>23</v>
      </c>
      <c r="C517" s="84">
        <v>1651.99585776</v>
      </c>
      <c r="D517" s="84">
        <v>1641.64988214</v>
      </c>
      <c r="E517" s="84">
        <v>239.81426042000001</v>
      </c>
      <c r="F517" s="84">
        <v>239.81426042000001</v>
      </c>
    </row>
    <row r="518" spans="1:6" ht="12.75" customHeight="1" x14ac:dyDescent="0.2">
      <c r="A518" s="83" t="s">
        <v>180</v>
      </c>
      <c r="B518" s="83">
        <v>24</v>
      </c>
      <c r="C518" s="84">
        <v>1703.42722878</v>
      </c>
      <c r="D518" s="84">
        <v>1683.66037383</v>
      </c>
      <c r="E518" s="84">
        <v>245.95120539999999</v>
      </c>
      <c r="F518" s="84">
        <v>245.95120539999999</v>
      </c>
    </row>
    <row r="519" spans="1:6" ht="12.75" customHeight="1" x14ac:dyDescent="0.2">
      <c r="A519" s="83" t="s">
        <v>181</v>
      </c>
      <c r="B519" s="83">
        <v>1</v>
      </c>
      <c r="C519" s="84">
        <v>1685.81873473</v>
      </c>
      <c r="D519" s="84">
        <v>1662.8020883300001</v>
      </c>
      <c r="E519" s="84">
        <v>242.90420105999999</v>
      </c>
      <c r="F519" s="84">
        <v>242.90420105999999</v>
      </c>
    </row>
    <row r="520" spans="1:6" ht="12.75" customHeight="1" x14ac:dyDescent="0.2">
      <c r="A520" s="83" t="s">
        <v>181</v>
      </c>
      <c r="B520" s="83">
        <v>2</v>
      </c>
      <c r="C520" s="84">
        <v>1796.99507389</v>
      </c>
      <c r="D520" s="84">
        <v>1771.8144017</v>
      </c>
      <c r="E520" s="84">
        <v>258.82885563999997</v>
      </c>
      <c r="F520" s="84">
        <v>258.82885563999997</v>
      </c>
    </row>
    <row r="521" spans="1:6" ht="12.75" customHeight="1" x14ac:dyDescent="0.2">
      <c r="A521" s="83" t="s">
        <v>181</v>
      </c>
      <c r="B521" s="83">
        <v>3</v>
      </c>
      <c r="C521" s="84">
        <v>1804.7612477299999</v>
      </c>
      <c r="D521" s="84">
        <v>1783.0223251100001</v>
      </c>
      <c r="E521" s="84">
        <v>260.46612305000002</v>
      </c>
      <c r="F521" s="84">
        <v>260.46612305000002</v>
      </c>
    </row>
    <row r="522" spans="1:6" ht="12.75" customHeight="1" x14ac:dyDescent="0.2">
      <c r="A522" s="83" t="s">
        <v>181</v>
      </c>
      <c r="B522" s="83">
        <v>4</v>
      </c>
      <c r="C522" s="84">
        <v>1865.6257369699999</v>
      </c>
      <c r="D522" s="84">
        <v>1841.27459411</v>
      </c>
      <c r="E522" s="84">
        <v>268.97568710000002</v>
      </c>
      <c r="F522" s="84">
        <v>268.97568710000002</v>
      </c>
    </row>
    <row r="523" spans="1:6" ht="12.75" customHeight="1" x14ac:dyDescent="0.2">
      <c r="A523" s="83" t="s">
        <v>181</v>
      </c>
      <c r="B523" s="83">
        <v>5</v>
      </c>
      <c r="C523" s="84">
        <v>1859.7917375300001</v>
      </c>
      <c r="D523" s="84">
        <v>1834.6738493400001</v>
      </c>
      <c r="E523" s="84">
        <v>268.01144207999999</v>
      </c>
      <c r="F523" s="84">
        <v>268.01144207999999</v>
      </c>
    </row>
    <row r="524" spans="1:6" ht="12.75" customHeight="1" x14ac:dyDescent="0.2">
      <c r="A524" s="83" t="s">
        <v>181</v>
      </c>
      <c r="B524" s="83">
        <v>6</v>
      </c>
      <c r="C524" s="84">
        <v>1819.37369683</v>
      </c>
      <c r="D524" s="84">
        <v>1793.1300247500001</v>
      </c>
      <c r="E524" s="84">
        <v>261.94266841000001</v>
      </c>
      <c r="F524" s="84">
        <v>261.94266841000001</v>
      </c>
    </row>
    <row r="525" spans="1:6" ht="12.75" customHeight="1" x14ac:dyDescent="0.2">
      <c r="A525" s="83" t="s">
        <v>181</v>
      </c>
      <c r="B525" s="83">
        <v>7</v>
      </c>
      <c r="C525" s="84">
        <v>1722.1561822000001</v>
      </c>
      <c r="D525" s="84">
        <v>1700.2852258999999</v>
      </c>
      <c r="E525" s="84">
        <v>248.3797845</v>
      </c>
      <c r="F525" s="84">
        <v>248.3797845</v>
      </c>
    </row>
    <row r="526" spans="1:6" ht="12.75" customHeight="1" x14ac:dyDescent="0.2">
      <c r="A526" s="83" t="s">
        <v>181</v>
      </c>
      <c r="B526" s="83">
        <v>8</v>
      </c>
      <c r="C526" s="84">
        <v>1682.5672723299999</v>
      </c>
      <c r="D526" s="84">
        <v>1661.1365738899999</v>
      </c>
      <c r="E526" s="84">
        <v>242.66090062999999</v>
      </c>
      <c r="F526" s="84">
        <v>242.66090062999999</v>
      </c>
    </row>
    <row r="527" spans="1:6" ht="12.75" customHeight="1" x14ac:dyDescent="0.2">
      <c r="A527" s="83" t="s">
        <v>181</v>
      </c>
      <c r="B527" s="83">
        <v>9</v>
      </c>
      <c r="C527" s="84">
        <v>1677.86908152</v>
      </c>
      <c r="D527" s="84">
        <v>1656.6541601700001</v>
      </c>
      <c r="E527" s="84">
        <v>242.00610405</v>
      </c>
      <c r="F527" s="84">
        <v>242.00610405</v>
      </c>
    </row>
    <row r="528" spans="1:6" ht="12.75" customHeight="1" x14ac:dyDescent="0.2">
      <c r="A528" s="83" t="s">
        <v>181</v>
      </c>
      <c r="B528" s="83">
        <v>10</v>
      </c>
      <c r="C528" s="84">
        <v>1682.6150225599999</v>
      </c>
      <c r="D528" s="84">
        <v>1662.9008492299999</v>
      </c>
      <c r="E528" s="84">
        <v>242.91862817000001</v>
      </c>
      <c r="F528" s="84">
        <v>242.91862817000001</v>
      </c>
    </row>
    <row r="529" spans="1:6" ht="12.75" customHeight="1" x14ac:dyDescent="0.2">
      <c r="A529" s="83" t="s">
        <v>181</v>
      </c>
      <c r="B529" s="83">
        <v>11</v>
      </c>
      <c r="C529" s="84">
        <v>1654.0916616100001</v>
      </c>
      <c r="D529" s="84">
        <v>1633.8974791799999</v>
      </c>
      <c r="E529" s="84">
        <v>238.68177974</v>
      </c>
      <c r="F529" s="84">
        <v>238.68177974</v>
      </c>
    </row>
    <row r="530" spans="1:6" ht="12.75" customHeight="1" x14ac:dyDescent="0.2">
      <c r="A530" s="83" t="s">
        <v>181</v>
      </c>
      <c r="B530" s="83">
        <v>12</v>
      </c>
      <c r="C530" s="84">
        <v>1655.0226653300001</v>
      </c>
      <c r="D530" s="84">
        <v>1634.6835787</v>
      </c>
      <c r="E530" s="84">
        <v>238.79661412999999</v>
      </c>
      <c r="F530" s="84">
        <v>238.79661412999999</v>
      </c>
    </row>
    <row r="531" spans="1:6" ht="12.75" customHeight="1" x14ac:dyDescent="0.2">
      <c r="A531" s="83" t="s">
        <v>181</v>
      </c>
      <c r="B531" s="83">
        <v>13</v>
      </c>
      <c r="C531" s="84">
        <v>1628.1154034199999</v>
      </c>
      <c r="D531" s="84">
        <v>1607.7962810900001</v>
      </c>
      <c r="E531" s="84">
        <v>234.8688842</v>
      </c>
      <c r="F531" s="84">
        <v>234.8688842</v>
      </c>
    </row>
    <row r="532" spans="1:6" ht="12.75" customHeight="1" x14ac:dyDescent="0.2">
      <c r="A532" s="83" t="s">
        <v>181</v>
      </c>
      <c r="B532" s="83">
        <v>14</v>
      </c>
      <c r="C532" s="84">
        <v>1635.9817053100001</v>
      </c>
      <c r="D532" s="84">
        <v>1615.9128516799999</v>
      </c>
      <c r="E532" s="84">
        <v>236.05456294000001</v>
      </c>
      <c r="F532" s="84">
        <v>236.05456294000001</v>
      </c>
    </row>
    <row r="533" spans="1:6" ht="12.75" customHeight="1" x14ac:dyDescent="0.2">
      <c r="A533" s="83" t="s">
        <v>181</v>
      </c>
      <c r="B533" s="83">
        <v>15</v>
      </c>
      <c r="C533" s="84">
        <v>1636.07094332</v>
      </c>
      <c r="D533" s="84">
        <v>1614.77612963</v>
      </c>
      <c r="E533" s="84">
        <v>235.88850916999999</v>
      </c>
      <c r="F533" s="84">
        <v>235.88850916999999</v>
      </c>
    </row>
    <row r="534" spans="1:6" ht="12.75" customHeight="1" x14ac:dyDescent="0.2">
      <c r="A534" s="83" t="s">
        <v>181</v>
      </c>
      <c r="B534" s="83">
        <v>16</v>
      </c>
      <c r="C534" s="84">
        <v>1629.6308247500001</v>
      </c>
      <c r="D534" s="84">
        <v>1622.9972660999999</v>
      </c>
      <c r="E534" s="84">
        <v>237.08946302999999</v>
      </c>
      <c r="F534" s="84">
        <v>237.08946302999999</v>
      </c>
    </row>
    <row r="535" spans="1:6" ht="12.75" customHeight="1" x14ac:dyDescent="0.2">
      <c r="A535" s="83" t="s">
        <v>181</v>
      </c>
      <c r="B535" s="83">
        <v>17</v>
      </c>
      <c r="C535" s="84">
        <v>1641.7943579800001</v>
      </c>
      <c r="D535" s="84">
        <v>1622.5106082699999</v>
      </c>
      <c r="E535" s="84">
        <v>237.01837144999999</v>
      </c>
      <c r="F535" s="84">
        <v>237.01837144999999</v>
      </c>
    </row>
    <row r="536" spans="1:6" ht="12.75" customHeight="1" x14ac:dyDescent="0.2">
      <c r="A536" s="83" t="s">
        <v>181</v>
      </c>
      <c r="B536" s="83">
        <v>18</v>
      </c>
      <c r="C536" s="84">
        <v>1648.39383062</v>
      </c>
      <c r="D536" s="84">
        <v>1628.78319577</v>
      </c>
      <c r="E536" s="84">
        <v>237.93467884</v>
      </c>
      <c r="F536" s="84">
        <v>237.93467884</v>
      </c>
    </row>
    <row r="537" spans="1:6" ht="12.75" customHeight="1" x14ac:dyDescent="0.2">
      <c r="A537" s="83" t="s">
        <v>181</v>
      </c>
      <c r="B537" s="83">
        <v>19</v>
      </c>
      <c r="C537" s="84">
        <v>1635.1351023899999</v>
      </c>
      <c r="D537" s="84">
        <v>1625.3482859200001</v>
      </c>
      <c r="E537" s="84">
        <v>237.43290293000001</v>
      </c>
      <c r="F537" s="84">
        <v>237.43290293000001</v>
      </c>
    </row>
    <row r="538" spans="1:6" ht="12.75" customHeight="1" x14ac:dyDescent="0.2">
      <c r="A538" s="83" t="s">
        <v>181</v>
      </c>
      <c r="B538" s="83">
        <v>20</v>
      </c>
      <c r="C538" s="84">
        <v>1647.9795251099999</v>
      </c>
      <c r="D538" s="84">
        <v>1631.4513286900001</v>
      </c>
      <c r="E538" s="84">
        <v>238.32444303</v>
      </c>
      <c r="F538" s="84">
        <v>238.32444303</v>
      </c>
    </row>
    <row r="539" spans="1:6" ht="12.75" customHeight="1" x14ac:dyDescent="0.2">
      <c r="A539" s="83" t="s">
        <v>181</v>
      </c>
      <c r="B539" s="83">
        <v>21</v>
      </c>
      <c r="C539" s="84">
        <v>1625.16797023</v>
      </c>
      <c r="D539" s="84">
        <v>1609.82258695</v>
      </c>
      <c r="E539" s="84">
        <v>235.16488948</v>
      </c>
      <c r="F539" s="84">
        <v>235.16488948</v>
      </c>
    </row>
    <row r="540" spans="1:6" ht="12.75" customHeight="1" x14ac:dyDescent="0.2">
      <c r="A540" s="83" t="s">
        <v>181</v>
      </c>
      <c r="B540" s="83">
        <v>22</v>
      </c>
      <c r="C540" s="84">
        <v>1591.74868995</v>
      </c>
      <c r="D540" s="84">
        <v>1577.14048604</v>
      </c>
      <c r="E540" s="84">
        <v>230.39064746</v>
      </c>
      <c r="F540" s="84">
        <v>230.39064746</v>
      </c>
    </row>
    <row r="541" spans="1:6" ht="12.75" customHeight="1" x14ac:dyDescent="0.2">
      <c r="A541" s="83" t="s">
        <v>181</v>
      </c>
      <c r="B541" s="83">
        <v>23</v>
      </c>
      <c r="C541" s="84">
        <v>1634.0576087100001</v>
      </c>
      <c r="D541" s="84">
        <v>1619.6376491000001</v>
      </c>
      <c r="E541" s="84">
        <v>236.59868599000001</v>
      </c>
      <c r="F541" s="84">
        <v>236.59868599000001</v>
      </c>
    </row>
    <row r="542" spans="1:6" ht="12.75" customHeight="1" x14ac:dyDescent="0.2">
      <c r="A542" s="83" t="s">
        <v>181</v>
      </c>
      <c r="B542" s="83">
        <v>24</v>
      </c>
      <c r="C542" s="84">
        <v>1630.8728091800001</v>
      </c>
      <c r="D542" s="84">
        <v>1615.5216465999999</v>
      </c>
      <c r="E542" s="84">
        <v>235.99741521999999</v>
      </c>
      <c r="F542" s="84">
        <v>235.99741521999999</v>
      </c>
    </row>
    <row r="543" spans="1:6" ht="12.75" customHeight="1" x14ac:dyDescent="0.2">
      <c r="A543" s="83" t="s">
        <v>182</v>
      </c>
      <c r="B543" s="83">
        <v>1</v>
      </c>
      <c r="C543" s="84">
        <v>1674.0527352199999</v>
      </c>
      <c r="D543" s="84">
        <v>1665.8635316</v>
      </c>
      <c r="E543" s="84">
        <v>243.35142051</v>
      </c>
      <c r="F543" s="84">
        <v>243.35142051</v>
      </c>
    </row>
    <row r="544" spans="1:6" ht="12.75" customHeight="1" x14ac:dyDescent="0.2">
      <c r="A544" s="83" t="s">
        <v>182</v>
      </c>
      <c r="B544" s="83">
        <v>2</v>
      </c>
      <c r="C544" s="84">
        <v>1759.18927949</v>
      </c>
      <c r="D544" s="84">
        <v>1741.9965514600001</v>
      </c>
      <c r="E544" s="84">
        <v>254.47302692</v>
      </c>
      <c r="F544" s="84">
        <v>254.47302692</v>
      </c>
    </row>
    <row r="545" spans="1:6" ht="12.75" customHeight="1" x14ac:dyDescent="0.2">
      <c r="A545" s="83" t="s">
        <v>182</v>
      </c>
      <c r="B545" s="83">
        <v>3</v>
      </c>
      <c r="C545" s="84">
        <v>1795.8391348800001</v>
      </c>
      <c r="D545" s="84">
        <v>1781.2207796299999</v>
      </c>
      <c r="E545" s="84">
        <v>260.20295104000002</v>
      </c>
      <c r="F545" s="84">
        <v>260.20295104000002</v>
      </c>
    </row>
    <row r="546" spans="1:6" ht="12.75" customHeight="1" x14ac:dyDescent="0.2">
      <c r="A546" s="83" t="s">
        <v>182</v>
      </c>
      <c r="B546" s="83">
        <v>4</v>
      </c>
      <c r="C546" s="84">
        <v>1821.0501159099999</v>
      </c>
      <c r="D546" s="84">
        <v>1800.3795173799999</v>
      </c>
      <c r="E546" s="84">
        <v>263.00168332999999</v>
      </c>
      <c r="F546" s="84">
        <v>263.00168332999999</v>
      </c>
    </row>
    <row r="547" spans="1:6" ht="12.75" customHeight="1" x14ac:dyDescent="0.2">
      <c r="A547" s="83" t="s">
        <v>182</v>
      </c>
      <c r="B547" s="83">
        <v>5</v>
      </c>
      <c r="C547" s="84">
        <v>1821.02468957</v>
      </c>
      <c r="D547" s="84">
        <v>1798.9253002999999</v>
      </c>
      <c r="E547" s="84">
        <v>262.78924948999997</v>
      </c>
      <c r="F547" s="84">
        <v>262.78924948999997</v>
      </c>
    </row>
    <row r="548" spans="1:6" ht="12.75" customHeight="1" x14ac:dyDescent="0.2">
      <c r="A548" s="83" t="s">
        <v>182</v>
      </c>
      <c r="B548" s="83">
        <v>6</v>
      </c>
      <c r="C548" s="84">
        <v>1819.3302255200001</v>
      </c>
      <c r="D548" s="84">
        <v>1803.8032645599999</v>
      </c>
      <c r="E548" s="84">
        <v>263.50182857999999</v>
      </c>
      <c r="F548" s="84">
        <v>263.50182857999999</v>
      </c>
    </row>
    <row r="549" spans="1:6" ht="12.75" customHeight="1" x14ac:dyDescent="0.2">
      <c r="A549" s="83" t="s">
        <v>182</v>
      </c>
      <c r="B549" s="83">
        <v>7</v>
      </c>
      <c r="C549" s="84">
        <v>1739.62508862</v>
      </c>
      <c r="D549" s="84">
        <v>1728.8405720000001</v>
      </c>
      <c r="E549" s="84">
        <v>252.55118504000001</v>
      </c>
      <c r="F549" s="84">
        <v>252.55118504000001</v>
      </c>
    </row>
    <row r="550" spans="1:6" ht="12.75" customHeight="1" x14ac:dyDescent="0.2">
      <c r="A550" s="83" t="s">
        <v>182</v>
      </c>
      <c r="B550" s="83">
        <v>8</v>
      </c>
      <c r="C550" s="84">
        <v>1690.46918499</v>
      </c>
      <c r="D550" s="84">
        <v>1674.9006301500001</v>
      </c>
      <c r="E550" s="84">
        <v>244.67157112000001</v>
      </c>
      <c r="F550" s="84">
        <v>244.67157112000001</v>
      </c>
    </row>
    <row r="551" spans="1:6" ht="12.75" customHeight="1" x14ac:dyDescent="0.2">
      <c r="A551" s="83" t="s">
        <v>182</v>
      </c>
      <c r="B551" s="83">
        <v>9</v>
      </c>
      <c r="C551" s="84">
        <v>1700.17602635</v>
      </c>
      <c r="D551" s="84">
        <v>1682.98566362</v>
      </c>
      <c r="E551" s="84">
        <v>245.85264289</v>
      </c>
      <c r="F551" s="84">
        <v>245.85264289</v>
      </c>
    </row>
    <row r="552" spans="1:6" ht="12.75" customHeight="1" x14ac:dyDescent="0.2">
      <c r="A552" s="83" t="s">
        <v>182</v>
      </c>
      <c r="B552" s="83">
        <v>10</v>
      </c>
      <c r="C552" s="84">
        <v>1669.5607444899999</v>
      </c>
      <c r="D552" s="84">
        <v>1652.79513789</v>
      </c>
      <c r="E552" s="84">
        <v>241.44237326999999</v>
      </c>
      <c r="F552" s="84">
        <v>241.44237326999999</v>
      </c>
    </row>
    <row r="553" spans="1:6" ht="12.75" customHeight="1" x14ac:dyDescent="0.2">
      <c r="A553" s="83" t="s">
        <v>182</v>
      </c>
      <c r="B553" s="83">
        <v>11</v>
      </c>
      <c r="C553" s="84">
        <v>1639.94342476</v>
      </c>
      <c r="D553" s="84">
        <v>1622.4489612</v>
      </c>
      <c r="E553" s="84">
        <v>237.00936596</v>
      </c>
      <c r="F553" s="84">
        <v>237.00936596</v>
      </c>
    </row>
    <row r="554" spans="1:6" ht="12.75" customHeight="1" x14ac:dyDescent="0.2">
      <c r="A554" s="83" t="s">
        <v>182</v>
      </c>
      <c r="B554" s="83">
        <v>12</v>
      </c>
      <c r="C554" s="84">
        <v>1665.11936767</v>
      </c>
      <c r="D554" s="84">
        <v>1648.31556075</v>
      </c>
      <c r="E554" s="84">
        <v>240.78799106</v>
      </c>
      <c r="F554" s="84">
        <v>240.78799106</v>
      </c>
    </row>
    <row r="555" spans="1:6" ht="12.75" customHeight="1" x14ac:dyDescent="0.2">
      <c r="A555" s="83" t="s">
        <v>182</v>
      </c>
      <c r="B555" s="83">
        <v>13</v>
      </c>
      <c r="C555" s="84">
        <v>1683.48379935</v>
      </c>
      <c r="D555" s="84">
        <v>1666.12875386</v>
      </c>
      <c r="E555" s="84">
        <v>243.39016451000001</v>
      </c>
      <c r="F555" s="84">
        <v>243.39016451000001</v>
      </c>
    </row>
    <row r="556" spans="1:6" ht="12.75" customHeight="1" x14ac:dyDescent="0.2">
      <c r="A556" s="83" t="s">
        <v>182</v>
      </c>
      <c r="B556" s="83">
        <v>14</v>
      </c>
      <c r="C556" s="84">
        <v>1692.42296532</v>
      </c>
      <c r="D556" s="84">
        <v>1674.8978940899999</v>
      </c>
      <c r="E556" s="84">
        <v>244.67117143999999</v>
      </c>
      <c r="F556" s="84">
        <v>244.67117143999999</v>
      </c>
    </row>
    <row r="557" spans="1:6" ht="12.75" customHeight="1" x14ac:dyDescent="0.2">
      <c r="A557" s="83" t="s">
        <v>182</v>
      </c>
      <c r="B557" s="83">
        <v>15</v>
      </c>
      <c r="C557" s="84">
        <v>1699.5439298700001</v>
      </c>
      <c r="D557" s="84">
        <v>1682.53995953</v>
      </c>
      <c r="E557" s="84">
        <v>245.78753388000001</v>
      </c>
      <c r="F557" s="84">
        <v>245.78753388000001</v>
      </c>
    </row>
    <row r="558" spans="1:6" ht="12.75" customHeight="1" x14ac:dyDescent="0.2">
      <c r="A558" s="83" t="s">
        <v>182</v>
      </c>
      <c r="B558" s="83">
        <v>16</v>
      </c>
      <c r="C558" s="84">
        <v>1716.20598015</v>
      </c>
      <c r="D558" s="84">
        <v>1698.77689629</v>
      </c>
      <c r="E558" s="84">
        <v>248.15944583000001</v>
      </c>
      <c r="F558" s="84">
        <v>248.15944583000001</v>
      </c>
    </row>
    <row r="559" spans="1:6" ht="12.75" customHeight="1" x14ac:dyDescent="0.2">
      <c r="A559" s="83" t="s">
        <v>182</v>
      </c>
      <c r="B559" s="83">
        <v>17</v>
      </c>
      <c r="C559" s="84">
        <v>1719.7065217500001</v>
      </c>
      <c r="D559" s="84">
        <v>1701.92665827</v>
      </c>
      <c r="E559" s="84">
        <v>248.61956699000001</v>
      </c>
      <c r="F559" s="84">
        <v>248.61956699000001</v>
      </c>
    </row>
    <row r="560" spans="1:6" ht="12.75" customHeight="1" x14ac:dyDescent="0.2">
      <c r="A560" s="83" t="s">
        <v>182</v>
      </c>
      <c r="B560" s="83">
        <v>18</v>
      </c>
      <c r="C560" s="84">
        <v>1724.4115689600001</v>
      </c>
      <c r="D560" s="84">
        <v>1706.5901319899999</v>
      </c>
      <c r="E560" s="84">
        <v>249.30081304000001</v>
      </c>
      <c r="F560" s="84">
        <v>249.30081304000001</v>
      </c>
    </row>
    <row r="561" spans="1:6" ht="12.75" customHeight="1" x14ac:dyDescent="0.2">
      <c r="A561" s="83" t="s">
        <v>182</v>
      </c>
      <c r="B561" s="83">
        <v>19</v>
      </c>
      <c r="C561" s="84">
        <v>1701.2526359599999</v>
      </c>
      <c r="D561" s="84">
        <v>1683.9270356500001</v>
      </c>
      <c r="E561" s="84">
        <v>245.99015969000001</v>
      </c>
      <c r="F561" s="84">
        <v>245.99015969000001</v>
      </c>
    </row>
    <row r="562" spans="1:6" ht="12.75" customHeight="1" x14ac:dyDescent="0.2">
      <c r="A562" s="83" t="s">
        <v>182</v>
      </c>
      <c r="B562" s="83">
        <v>20</v>
      </c>
      <c r="C562" s="84">
        <v>1692.0870888500001</v>
      </c>
      <c r="D562" s="84">
        <v>1672.8738968499999</v>
      </c>
      <c r="E562" s="84">
        <v>244.37550340000001</v>
      </c>
      <c r="F562" s="84">
        <v>244.37550340000001</v>
      </c>
    </row>
    <row r="563" spans="1:6" ht="12.75" customHeight="1" x14ac:dyDescent="0.2">
      <c r="A563" s="83" t="s">
        <v>182</v>
      </c>
      <c r="B563" s="83">
        <v>21</v>
      </c>
      <c r="C563" s="84">
        <v>1633.2838858499999</v>
      </c>
      <c r="D563" s="84">
        <v>1617.38669669</v>
      </c>
      <c r="E563" s="84">
        <v>236.26986406</v>
      </c>
      <c r="F563" s="84">
        <v>236.26986406</v>
      </c>
    </row>
    <row r="564" spans="1:6" ht="12.75" customHeight="1" x14ac:dyDescent="0.2">
      <c r="A564" s="83" t="s">
        <v>182</v>
      </c>
      <c r="B564" s="83">
        <v>22</v>
      </c>
      <c r="C564" s="84">
        <v>1594.21355421</v>
      </c>
      <c r="D564" s="84">
        <v>1576.98637465</v>
      </c>
      <c r="E564" s="84">
        <v>230.36813466999999</v>
      </c>
      <c r="F564" s="84">
        <v>230.36813466999999</v>
      </c>
    </row>
    <row r="565" spans="1:6" ht="12.75" customHeight="1" x14ac:dyDescent="0.2">
      <c r="A565" s="83" t="s">
        <v>182</v>
      </c>
      <c r="B565" s="83">
        <v>23</v>
      </c>
      <c r="C565" s="84">
        <v>1624.5680640400001</v>
      </c>
      <c r="D565" s="84">
        <v>1607.11559098</v>
      </c>
      <c r="E565" s="84">
        <v>234.76944814000001</v>
      </c>
      <c r="F565" s="84">
        <v>234.76944814000001</v>
      </c>
    </row>
    <row r="566" spans="1:6" ht="12.75" customHeight="1" x14ac:dyDescent="0.2">
      <c r="A566" s="83" t="s">
        <v>182</v>
      </c>
      <c r="B566" s="83">
        <v>24</v>
      </c>
      <c r="C566" s="84">
        <v>1627.6133942700001</v>
      </c>
      <c r="D566" s="84">
        <v>1614.5175971199999</v>
      </c>
      <c r="E566" s="84">
        <v>235.85074241999999</v>
      </c>
      <c r="F566" s="84">
        <v>235.85074241999999</v>
      </c>
    </row>
    <row r="567" spans="1:6" ht="12.75" customHeight="1" x14ac:dyDescent="0.2">
      <c r="A567" s="83" t="s">
        <v>183</v>
      </c>
      <c r="B567" s="83">
        <v>1</v>
      </c>
      <c r="C567" s="84">
        <v>1663.20191561</v>
      </c>
      <c r="D567" s="84">
        <v>1643.58677822</v>
      </c>
      <c r="E567" s="84">
        <v>240.09720461000001</v>
      </c>
      <c r="F567" s="84">
        <v>240.09720461000001</v>
      </c>
    </row>
    <row r="568" spans="1:6" ht="12.75" customHeight="1" x14ac:dyDescent="0.2">
      <c r="A568" s="83" t="s">
        <v>183</v>
      </c>
      <c r="B568" s="83">
        <v>2</v>
      </c>
      <c r="C568" s="84">
        <v>1737.2913699400001</v>
      </c>
      <c r="D568" s="84">
        <v>1717.2105639599999</v>
      </c>
      <c r="E568" s="84">
        <v>250.85225897999999</v>
      </c>
      <c r="F568" s="84">
        <v>250.85225897999999</v>
      </c>
    </row>
    <row r="569" spans="1:6" ht="12.75" customHeight="1" x14ac:dyDescent="0.2">
      <c r="A569" s="83" t="s">
        <v>183</v>
      </c>
      <c r="B569" s="83">
        <v>3</v>
      </c>
      <c r="C569" s="84">
        <v>1758.2001137499999</v>
      </c>
      <c r="D569" s="84">
        <v>1737.6414526399999</v>
      </c>
      <c r="E569" s="84">
        <v>253.83682865</v>
      </c>
      <c r="F569" s="84">
        <v>253.83682865</v>
      </c>
    </row>
    <row r="570" spans="1:6" ht="12.75" customHeight="1" x14ac:dyDescent="0.2">
      <c r="A570" s="83" t="s">
        <v>183</v>
      </c>
      <c r="B570" s="83">
        <v>4</v>
      </c>
      <c r="C570" s="84">
        <v>1745.8314568599999</v>
      </c>
      <c r="D570" s="84">
        <v>1725.4510094</v>
      </c>
      <c r="E570" s="84">
        <v>252.05603352</v>
      </c>
      <c r="F570" s="84">
        <v>252.05603352</v>
      </c>
    </row>
    <row r="571" spans="1:6" ht="12.75" customHeight="1" x14ac:dyDescent="0.2">
      <c r="A571" s="83" t="s">
        <v>183</v>
      </c>
      <c r="B571" s="83">
        <v>5</v>
      </c>
      <c r="C571" s="84">
        <v>1754.2143715699999</v>
      </c>
      <c r="D571" s="84">
        <v>1733.39592823</v>
      </c>
      <c r="E571" s="84">
        <v>253.21663716</v>
      </c>
      <c r="F571" s="84">
        <v>253.21663716</v>
      </c>
    </row>
    <row r="572" spans="1:6" ht="12.75" customHeight="1" x14ac:dyDescent="0.2">
      <c r="A572" s="83" t="s">
        <v>183</v>
      </c>
      <c r="B572" s="83">
        <v>6</v>
      </c>
      <c r="C572" s="84">
        <v>1741.62368915</v>
      </c>
      <c r="D572" s="84">
        <v>1724.36104004</v>
      </c>
      <c r="E572" s="84">
        <v>251.89680942999999</v>
      </c>
      <c r="F572" s="84">
        <v>251.89680942999999</v>
      </c>
    </row>
    <row r="573" spans="1:6" ht="12.75" customHeight="1" x14ac:dyDescent="0.2">
      <c r="A573" s="83" t="s">
        <v>183</v>
      </c>
      <c r="B573" s="83">
        <v>7</v>
      </c>
      <c r="C573" s="84">
        <v>1744.45394173</v>
      </c>
      <c r="D573" s="84">
        <v>1729.6841704999999</v>
      </c>
      <c r="E573" s="84">
        <v>252.67441896</v>
      </c>
      <c r="F573" s="84">
        <v>252.67441896</v>
      </c>
    </row>
    <row r="574" spans="1:6" ht="12.75" customHeight="1" x14ac:dyDescent="0.2">
      <c r="A574" s="83" t="s">
        <v>183</v>
      </c>
      <c r="B574" s="83">
        <v>8</v>
      </c>
      <c r="C574" s="84">
        <v>1670.26920907</v>
      </c>
      <c r="D574" s="84">
        <v>1662.4794366000001</v>
      </c>
      <c r="E574" s="84">
        <v>242.85706769000001</v>
      </c>
      <c r="F574" s="84">
        <v>242.85706769000001</v>
      </c>
    </row>
    <row r="575" spans="1:6" ht="12.75" customHeight="1" x14ac:dyDescent="0.2">
      <c r="A575" s="83" t="s">
        <v>183</v>
      </c>
      <c r="B575" s="83">
        <v>9</v>
      </c>
      <c r="C575" s="84">
        <v>1647.6080428</v>
      </c>
      <c r="D575" s="84">
        <v>1631.60779514</v>
      </c>
      <c r="E575" s="84">
        <v>238.34729984000001</v>
      </c>
      <c r="F575" s="84">
        <v>238.34729984000001</v>
      </c>
    </row>
    <row r="576" spans="1:6" ht="12.75" customHeight="1" x14ac:dyDescent="0.2">
      <c r="A576" s="83" t="s">
        <v>183</v>
      </c>
      <c r="B576" s="83">
        <v>10</v>
      </c>
      <c r="C576" s="84">
        <v>1624.4139657799999</v>
      </c>
      <c r="D576" s="84">
        <v>1617.43458061</v>
      </c>
      <c r="E576" s="84">
        <v>236.276859</v>
      </c>
      <c r="F576" s="84">
        <v>236.276859</v>
      </c>
    </row>
    <row r="577" spans="1:6" ht="12.75" customHeight="1" x14ac:dyDescent="0.2">
      <c r="A577" s="83" t="s">
        <v>183</v>
      </c>
      <c r="B577" s="83">
        <v>11</v>
      </c>
      <c r="C577" s="84">
        <v>1640.9634331300001</v>
      </c>
      <c r="D577" s="84">
        <v>1626.00704137</v>
      </c>
      <c r="E577" s="84">
        <v>237.52913475</v>
      </c>
      <c r="F577" s="84">
        <v>237.52913475</v>
      </c>
    </row>
    <row r="578" spans="1:6" ht="12.75" customHeight="1" x14ac:dyDescent="0.2">
      <c r="A578" s="83" t="s">
        <v>183</v>
      </c>
      <c r="B578" s="83">
        <v>12</v>
      </c>
      <c r="C578" s="84">
        <v>1641.5508321</v>
      </c>
      <c r="D578" s="84">
        <v>1624.90291189</v>
      </c>
      <c r="E578" s="84">
        <v>237.36784213999999</v>
      </c>
      <c r="F578" s="84">
        <v>237.36784213999999</v>
      </c>
    </row>
    <row r="579" spans="1:6" ht="12.75" customHeight="1" x14ac:dyDescent="0.2">
      <c r="A579" s="83" t="s">
        <v>183</v>
      </c>
      <c r="B579" s="83">
        <v>13</v>
      </c>
      <c r="C579" s="84">
        <v>1635.6297170800001</v>
      </c>
      <c r="D579" s="84">
        <v>1618.3364321399999</v>
      </c>
      <c r="E579" s="84">
        <v>236.40860259999999</v>
      </c>
      <c r="F579" s="84">
        <v>236.40860259999999</v>
      </c>
    </row>
    <row r="580" spans="1:6" ht="12.75" customHeight="1" x14ac:dyDescent="0.2">
      <c r="A580" s="83" t="s">
        <v>183</v>
      </c>
      <c r="B580" s="83">
        <v>14</v>
      </c>
      <c r="C580" s="84">
        <v>1641.82199556</v>
      </c>
      <c r="D580" s="84">
        <v>1624.84513653</v>
      </c>
      <c r="E580" s="84">
        <v>237.35940224000001</v>
      </c>
      <c r="F580" s="84">
        <v>237.35940224000001</v>
      </c>
    </row>
    <row r="581" spans="1:6" ht="12.75" customHeight="1" x14ac:dyDescent="0.2">
      <c r="A581" s="83" t="s">
        <v>183</v>
      </c>
      <c r="B581" s="83">
        <v>15</v>
      </c>
      <c r="C581" s="84">
        <v>1647.7987525000001</v>
      </c>
      <c r="D581" s="84">
        <v>1633.2102356099999</v>
      </c>
      <c r="E581" s="84">
        <v>238.58138633999999</v>
      </c>
      <c r="F581" s="84">
        <v>238.58138633999999</v>
      </c>
    </row>
    <row r="582" spans="1:6" ht="12.75" customHeight="1" x14ac:dyDescent="0.2">
      <c r="A582" s="83" t="s">
        <v>183</v>
      </c>
      <c r="B582" s="83">
        <v>16</v>
      </c>
      <c r="C582" s="84">
        <v>1671.2523959499999</v>
      </c>
      <c r="D582" s="84">
        <v>1653.4398711700001</v>
      </c>
      <c r="E582" s="84">
        <v>241.53655671000001</v>
      </c>
      <c r="F582" s="84">
        <v>241.53655671000001</v>
      </c>
    </row>
    <row r="583" spans="1:6" ht="12.75" customHeight="1" x14ac:dyDescent="0.2">
      <c r="A583" s="83" t="s">
        <v>183</v>
      </c>
      <c r="B583" s="83">
        <v>17</v>
      </c>
      <c r="C583" s="84">
        <v>1669.4710012800001</v>
      </c>
      <c r="D583" s="84">
        <v>1656.0939704800001</v>
      </c>
      <c r="E583" s="84">
        <v>241.92427085</v>
      </c>
      <c r="F583" s="84">
        <v>241.92427085</v>
      </c>
    </row>
    <row r="584" spans="1:6" ht="12.75" customHeight="1" x14ac:dyDescent="0.2">
      <c r="A584" s="83" t="s">
        <v>183</v>
      </c>
      <c r="B584" s="83">
        <v>18</v>
      </c>
      <c r="C584" s="84">
        <v>1660.131412</v>
      </c>
      <c r="D584" s="84">
        <v>1643.6615081800001</v>
      </c>
      <c r="E584" s="84">
        <v>240.10812125999999</v>
      </c>
      <c r="F584" s="84">
        <v>240.10812125999999</v>
      </c>
    </row>
    <row r="585" spans="1:6" ht="12.75" customHeight="1" x14ac:dyDescent="0.2">
      <c r="A585" s="83" t="s">
        <v>183</v>
      </c>
      <c r="B585" s="83">
        <v>19</v>
      </c>
      <c r="C585" s="84">
        <v>1660.3003738699999</v>
      </c>
      <c r="D585" s="84">
        <v>1643.5031672699999</v>
      </c>
      <c r="E585" s="84">
        <v>240.08499062000001</v>
      </c>
      <c r="F585" s="84">
        <v>240.08499062000001</v>
      </c>
    </row>
    <row r="586" spans="1:6" ht="12.75" customHeight="1" x14ac:dyDescent="0.2">
      <c r="A586" s="83" t="s">
        <v>183</v>
      </c>
      <c r="B586" s="83">
        <v>20</v>
      </c>
      <c r="C586" s="84">
        <v>1677.69842077</v>
      </c>
      <c r="D586" s="84">
        <v>1658.0349549699999</v>
      </c>
      <c r="E586" s="84">
        <v>242.20781228000001</v>
      </c>
      <c r="F586" s="84">
        <v>242.20781228000001</v>
      </c>
    </row>
    <row r="587" spans="1:6" ht="12.75" customHeight="1" x14ac:dyDescent="0.2">
      <c r="A587" s="83" t="s">
        <v>183</v>
      </c>
      <c r="B587" s="83">
        <v>21</v>
      </c>
      <c r="C587" s="84">
        <v>1667.53757036</v>
      </c>
      <c r="D587" s="84">
        <v>1646.15948424</v>
      </c>
      <c r="E587" s="84">
        <v>240.47302872</v>
      </c>
      <c r="F587" s="84">
        <v>240.47302872</v>
      </c>
    </row>
    <row r="588" spans="1:6" ht="12.75" customHeight="1" x14ac:dyDescent="0.2">
      <c r="A588" s="83" t="s">
        <v>183</v>
      </c>
      <c r="B588" s="83">
        <v>22</v>
      </c>
      <c r="C588" s="84">
        <v>1641.8871435900001</v>
      </c>
      <c r="D588" s="84">
        <v>1620.66677052</v>
      </c>
      <c r="E588" s="84">
        <v>236.74902133000001</v>
      </c>
      <c r="F588" s="84">
        <v>236.74902133000001</v>
      </c>
    </row>
    <row r="589" spans="1:6" ht="12.75" customHeight="1" x14ac:dyDescent="0.2">
      <c r="A589" s="83" t="s">
        <v>183</v>
      </c>
      <c r="B589" s="83">
        <v>23</v>
      </c>
      <c r="C589" s="84">
        <v>1669.07031179</v>
      </c>
      <c r="D589" s="84">
        <v>1648.53239721</v>
      </c>
      <c r="E589" s="84">
        <v>240.81966679999999</v>
      </c>
      <c r="F589" s="84">
        <v>240.81966679999999</v>
      </c>
    </row>
    <row r="590" spans="1:6" ht="12.75" customHeight="1" x14ac:dyDescent="0.2">
      <c r="A590" s="83" t="s">
        <v>183</v>
      </c>
      <c r="B590" s="83">
        <v>24</v>
      </c>
      <c r="C590" s="84">
        <v>1729.3087720999999</v>
      </c>
      <c r="D590" s="84">
        <v>1709.7317365199999</v>
      </c>
      <c r="E590" s="84">
        <v>249.75974255</v>
      </c>
      <c r="F590" s="84">
        <v>249.75974255</v>
      </c>
    </row>
    <row r="591" spans="1:6" ht="12.75" customHeight="1" x14ac:dyDescent="0.2">
      <c r="A591" s="83" t="s">
        <v>184</v>
      </c>
      <c r="B591" s="83">
        <v>1</v>
      </c>
      <c r="C591" s="84">
        <v>1644.7010978999999</v>
      </c>
      <c r="D591" s="84">
        <v>1631.89067546</v>
      </c>
      <c r="E591" s="84">
        <v>238.38862334999999</v>
      </c>
      <c r="F591" s="84">
        <v>238.38862334999999</v>
      </c>
    </row>
    <row r="592" spans="1:6" ht="12.75" customHeight="1" x14ac:dyDescent="0.2">
      <c r="A592" s="83" t="s">
        <v>184</v>
      </c>
      <c r="B592" s="83">
        <v>2</v>
      </c>
      <c r="C592" s="84">
        <v>1721.1704379800001</v>
      </c>
      <c r="D592" s="84">
        <v>1714.10990378</v>
      </c>
      <c r="E592" s="84">
        <v>250.39931067000001</v>
      </c>
      <c r="F592" s="84">
        <v>250.39931067000001</v>
      </c>
    </row>
    <row r="593" spans="1:6" ht="12.75" customHeight="1" x14ac:dyDescent="0.2">
      <c r="A593" s="83" t="s">
        <v>184</v>
      </c>
      <c r="B593" s="83">
        <v>3</v>
      </c>
      <c r="C593" s="84">
        <v>1743.06320119</v>
      </c>
      <c r="D593" s="84">
        <v>1732.3324503199999</v>
      </c>
      <c r="E593" s="84">
        <v>253.06128297999999</v>
      </c>
      <c r="F593" s="84">
        <v>253.06128297999999</v>
      </c>
    </row>
    <row r="594" spans="1:6" ht="12.75" customHeight="1" x14ac:dyDescent="0.2">
      <c r="A594" s="83" t="s">
        <v>184</v>
      </c>
      <c r="B594" s="83">
        <v>4</v>
      </c>
      <c r="C594" s="84">
        <v>1809.1102127300001</v>
      </c>
      <c r="D594" s="84">
        <v>1798.0109681500001</v>
      </c>
      <c r="E594" s="84">
        <v>262.65568271000001</v>
      </c>
      <c r="F594" s="84">
        <v>262.65568271000001</v>
      </c>
    </row>
    <row r="595" spans="1:6" ht="12.75" customHeight="1" x14ac:dyDescent="0.2">
      <c r="A595" s="83" t="s">
        <v>184</v>
      </c>
      <c r="B595" s="83">
        <v>5</v>
      </c>
      <c r="C595" s="84">
        <v>1791.9584027799999</v>
      </c>
      <c r="D595" s="84">
        <v>1784.80740195</v>
      </c>
      <c r="E595" s="84">
        <v>260.72688929999998</v>
      </c>
      <c r="F595" s="84">
        <v>260.72688929999998</v>
      </c>
    </row>
    <row r="596" spans="1:6" ht="12.75" customHeight="1" x14ac:dyDescent="0.2">
      <c r="A596" s="83" t="s">
        <v>184</v>
      </c>
      <c r="B596" s="83">
        <v>6</v>
      </c>
      <c r="C596" s="84">
        <v>1764.41859548</v>
      </c>
      <c r="D596" s="84">
        <v>1746.2849076499999</v>
      </c>
      <c r="E596" s="84">
        <v>255.09947532999999</v>
      </c>
      <c r="F596" s="84">
        <v>255.09947532999999</v>
      </c>
    </row>
    <row r="597" spans="1:6" ht="12.75" customHeight="1" x14ac:dyDescent="0.2">
      <c r="A597" s="83" t="s">
        <v>184</v>
      </c>
      <c r="B597" s="83">
        <v>7</v>
      </c>
      <c r="C597" s="84">
        <v>1645.3256989399999</v>
      </c>
      <c r="D597" s="84">
        <v>1627.8867670899999</v>
      </c>
      <c r="E597" s="84">
        <v>237.80372743000001</v>
      </c>
      <c r="F597" s="84">
        <v>237.80372743000001</v>
      </c>
    </row>
    <row r="598" spans="1:6" ht="12.75" customHeight="1" x14ac:dyDescent="0.2">
      <c r="A598" s="83" t="s">
        <v>184</v>
      </c>
      <c r="B598" s="83">
        <v>8</v>
      </c>
      <c r="C598" s="84">
        <v>1553.48628515</v>
      </c>
      <c r="D598" s="84">
        <v>1540.4582860600001</v>
      </c>
      <c r="E598" s="84">
        <v>225.03206596999999</v>
      </c>
      <c r="F598" s="84">
        <v>225.03206596999999</v>
      </c>
    </row>
    <row r="599" spans="1:6" ht="12.75" customHeight="1" x14ac:dyDescent="0.2">
      <c r="A599" s="83" t="s">
        <v>184</v>
      </c>
      <c r="B599" s="83">
        <v>9</v>
      </c>
      <c r="C599" s="84">
        <v>1519.29402781</v>
      </c>
      <c r="D599" s="84">
        <v>1503.4862567600001</v>
      </c>
      <c r="E599" s="84">
        <v>219.63114586</v>
      </c>
      <c r="F599" s="84">
        <v>219.63114586</v>
      </c>
    </row>
    <row r="600" spans="1:6" ht="12.75" customHeight="1" x14ac:dyDescent="0.2">
      <c r="A600" s="83" t="s">
        <v>184</v>
      </c>
      <c r="B600" s="83">
        <v>10</v>
      </c>
      <c r="C600" s="84">
        <v>1497.6880657300001</v>
      </c>
      <c r="D600" s="84">
        <v>1479.2529916599999</v>
      </c>
      <c r="E600" s="84">
        <v>216.0911203</v>
      </c>
      <c r="F600" s="84">
        <v>216.0911203</v>
      </c>
    </row>
    <row r="601" spans="1:6" ht="12.75" customHeight="1" x14ac:dyDescent="0.2">
      <c r="A601" s="83" t="s">
        <v>184</v>
      </c>
      <c r="B601" s="83">
        <v>11</v>
      </c>
      <c r="C601" s="84">
        <v>1474.9637549199999</v>
      </c>
      <c r="D601" s="84">
        <v>1460.95560555</v>
      </c>
      <c r="E601" s="84">
        <v>213.41821533999999</v>
      </c>
      <c r="F601" s="84">
        <v>213.41821533999999</v>
      </c>
    </row>
    <row r="602" spans="1:6" ht="12.75" customHeight="1" x14ac:dyDescent="0.2">
      <c r="A602" s="83" t="s">
        <v>184</v>
      </c>
      <c r="B602" s="83">
        <v>12</v>
      </c>
      <c r="C602" s="84">
        <v>1477.26658931</v>
      </c>
      <c r="D602" s="84">
        <v>1460.8546899200001</v>
      </c>
      <c r="E602" s="84">
        <v>213.40347345999999</v>
      </c>
      <c r="F602" s="84">
        <v>213.40347345999999</v>
      </c>
    </row>
    <row r="603" spans="1:6" ht="12.75" customHeight="1" x14ac:dyDescent="0.2">
      <c r="A603" s="83" t="s">
        <v>184</v>
      </c>
      <c r="B603" s="83">
        <v>13</v>
      </c>
      <c r="C603" s="84">
        <v>1480.1368739</v>
      </c>
      <c r="D603" s="84">
        <v>1470.18630209</v>
      </c>
      <c r="E603" s="84">
        <v>214.76664699</v>
      </c>
      <c r="F603" s="84">
        <v>214.76664699</v>
      </c>
    </row>
    <row r="604" spans="1:6" ht="12.75" customHeight="1" x14ac:dyDescent="0.2">
      <c r="A604" s="83" t="s">
        <v>184</v>
      </c>
      <c r="B604" s="83">
        <v>14</v>
      </c>
      <c r="C604" s="84">
        <v>1487.6708619599999</v>
      </c>
      <c r="D604" s="84">
        <v>1475.63819539</v>
      </c>
      <c r="E604" s="84">
        <v>215.56306635999999</v>
      </c>
      <c r="F604" s="84">
        <v>215.56306635999999</v>
      </c>
    </row>
    <row r="605" spans="1:6" ht="12.75" customHeight="1" x14ac:dyDescent="0.2">
      <c r="A605" s="83" t="s">
        <v>184</v>
      </c>
      <c r="B605" s="83">
        <v>15</v>
      </c>
      <c r="C605" s="84">
        <v>1503.21933008</v>
      </c>
      <c r="D605" s="84">
        <v>1483.7510236099999</v>
      </c>
      <c r="E605" s="84">
        <v>216.74819840999999</v>
      </c>
      <c r="F605" s="84">
        <v>216.74819840999999</v>
      </c>
    </row>
    <row r="606" spans="1:6" ht="12.75" customHeight="1" x14ac:dyDescent="0.2">
      <c r="A606" s="83" t="s">
        <v>184</v>
      </c>
      <c r="B606" s="83">
        <v>16</v>
      </c>
      <c r="C606" s="84">
        <v>1512.14965411</v>
      </c>
      <c r="D606" s="84">
        <v>1501.37240376</v>
      </c>
      <c r="E606" s="84">
        <v>219.32235158</v>
      </c>
      <c r="F606" s="84">
        <v>219.32235158</v>
      </c>
    </row>
    <row r="607" spans="1:6" ht="12.75" customHeight="1" x14ac:dyDescent="0.2">
      <c r="A607" s="83" t="s">
        <v>184</v>
      </c>
      <c r="B607" s="83">
        <v>17</v>
      </c>
      <c r="C607" s="84">
        <v>1539.5390335300001</v>
      </c>
      <c r="D607" s="84">
        <v>1521.33063072</v>
      </c>
      <c r="E607" s="84">
        <v>222.23787425</v>
      </c>
      <c r="F607" s="84">
        <v>222.23787425</v>
      </c>
    </row>
    <row r="608" spans="1:6" ht="12.75" customHeight="1" x14ac:dyDescent="0.2">
      <c r="A608" s="83" t="s">
        <v>184</v>
      </c>
      <c r="B608" s="83">
        <v>18</v>
      </c>
      <c r="C608" s="84">
        <v>1529.8015540700001</v>
      </c>
      <c r="D608" s="84">
        <v>1515.7384196600001</v>
      </c>
      <c r="E608" s="84">
        <v>221.42095709</v>
      </c>
      <c r="F608" s="84">
        <v>221.42095709</v>
      </c>
    </row>
    <row r="609" spans="1:6" ht="12.75" customHeight="1" x14ac:dyDescent="0.2">
      <c r="A609" s="83" t="s">
        <v>184</v>
      </c>
      <c r="B609" s="83">
        <v>19</v>
      </c>
      <c r="C609" s="84">
        <v>1514.41437591</v>
      </c>
      <c r="D609" s="84">
        <v>1496.50606053</v>
      </c>
      <c r="E609" s="84">
        <v>218.61147009999999</v>
      </c>
      <c r="F609" s="84">
        <v>218.61147009999999</v>
      </c>
    </row>
    <row r="610" spans="1:6" ht="12.75" customHeight="1" x14ac:dyDescent="0.2">
      <c r="A610" s="83" t="s">
        <v>184</v>
      </c>
      <c r="B610" s="83">
        <v>20</v>
      </c>
      <c r="C610" s="84">
        <v>1490.71334088</v>
      </c>
      <c r="D610" s="84">
        <v>1482.42426985</v>
      </c>
      <c r="E610" s="84">
        <v>216.55438457</v>
      </c>
      <c r="F610" s="84">
        <v>216.55438457</v>
      </c>
    </row>
    <row r="611" spans="1:6" ht="12.75" customHeight="1" x14ac:dyDescent="0.2">
      <c r="A611" s="83" t="s">
        <v>184</v>
      </c>
      <c r="B611" s="83">
        <v>21</v>
      </c>
      <c r="C611" s="84">
        <v>1482.7311397799999</v>
      </c>
      <c r="D611" s="84">
        <v>1467.0952184</v>
      </c>
      <c r="E611" s="84">
        <v>214.31509763</v>
      </c>
      <c r="F611" s="84">
        <v>214.31509763</v>
      </c>
    </row>
    <row r="612" spans="1:6" ht="12.75" customHeight="1" x14ac:dyDescent="0.2">
      <c r="A612" s="83" t="s">
        <v>184</v>
      </c>
      <c r="B612" s="83">
        <v>22</v>
      </c>
      <c r="C612" s="84">
        <v>1467.2509692799999</v>
      </c>
      <c r="D612" s="84">
        <v>1447.15388536</v>
      </c>
      <c r="E612" s="84">
        <v>211.40204284999999</v>
      </c>
      <c r="F612" s="84">
        <v>211.40204284999999</v>
      </c>
    </row>
    <row r="613" spans="1:6" ht="12.75" customHeight="1" x14ac:dyDescent="0.2">
      <c r="A613" s="83" t="s">
        <v>184</v>
      </c>
      <c r="B613" s="83">
        <v>23</v>
      </c>
      <c r="C613" s="84">
        <v>1486.8341284999999</v>
      </c>
      <c r="D613" s="84">
        <v>1466.50567886</v>
      </c>
      <c r="E613" s="84">
        <v>214.22897696000001</v>
      </c>
      <c r="F613" s="84">
        <v>214.22897696000001</v>
      </c>
    </row>
    <row r="614" spans="1:6" ht="12.75" customHeight="1" x14ac:dyDescent="0.2">
      <c r="A614" s="83" t="s">
        <v>184</v>
      </c>
      <c r="B614" s="83">
        <v>24</v>
      </c>
      <c r="C614" s="84">
        <v>1581.3336643600001</v>
      </c>
      <c r="D614" s="84">
        <v>1558.9198304399999</v>
      </c>
      <c r="E614" s="84">
        <v>227.72895138000001</v>
      </c>
      <c r="F614" s="84">
        <v>227.72895138000001</v>
      </c>
    </row>
    <row r="615" spans="1:6" ht="12.75" customHeight="1" x14ac:dyDescent="0.2">
      <c r="A615" s="83" t="s">
        <v>185</v>
      </c>
      <c r="B615" s="83">
        <v>1</v>
      </c>
      <c r="C615" s="84">
        <v>1562.8476705</v>
      </c>
      <c r="D615" s="84">
        <v>1542.0687925</v>
      </c>
      <c r="E615" s="84">
        <v>225.26733075999999</v>
      </c>
      <c r="F615" s="84">
        <v>225.26733075999999</v>
      </c>
    </row>
    <row r="616" spans="1:6" ht="12.75" customHeight="1" x14ac:dyDescent="0.2">
      <c r="A616" s="83" t="s">
        <v>185</v>
      </c>
      <c r="B616" s="83">
        <v>2</v>
      </c>
      <c r="C616" s="84">
        <v>1630.65046267</v>
      </c>
      <c r="D616" s="84">
        <v>1611.49896898</v>
      </c>
      <c r="E616" s="84">
        <v>235.40977745999999</v>
      </c>
      <c r="F616" s="84">
        <v>235.40977745999999</v>
      </c>
    </row>
    <row r="617" spans="1:6" ht="12.75" customHeight="1" x14ac:dyDescent="0.2">
      <c r="A617" s="83" t="s">
        <v>185</v>
      </c>
      <c r="B617" s="83">
        <v>3</v>
      </c>
      <c r="C617" s="84">
        <v>1742.8478817499999</v>
      </c>
      <c r="D617" s="84">
        <v>1728.90948224</v>
      </c>
      <c r="E617" s="84">
        <v>252.56125154</v>
      </c>
      <c r="F617" s="84">
        <v>252.56125154</v>
      </c>
    </row>
    <row r="618" spans="1:6" ht="12.75" customHeight="1" x14ac:dyDescent="0.2">
      <c r="A618" s="83" t="s">
        <v>185</v>
      </c>
      <c r="B618" s="83">
        <v>4</v>
      </c>
      <c r="C618" s="84">
        <v>1743.6613231599999</v>
      </c>
      <c r="D618" s="84">
        <v>1734.75981172</v>
      </c>
      <c r="E618" s="84">
        <v>253.41587496</v>
      </c>
      <c r="F618" s="84">
        <v>253.41587496</v>
      </c>
    </row>
    <row r="619" spans="1:6" ht="12.75" customHeight="1" x14ac:dyDescent="0.2">
      <c r="A619" s="83" t="s">
        <v>185</v>
      </c>
      <c r="B619" s="83">
        <v>5</v>
      </c>
      <c r="C619" s="84">
        <v>1738.9197002799999</v>
      </c>
      <c r="D619" s="84">
        <v>1724.9587173</v>
      </c>
      <c r="E619" s="84">
        <v>251.98411887</v>
      </c>
      <c r="F619" s="84">
        <v>251.98411887</v>
      </c>
    </row>
    <row r="620" spans="1:6" ht="12.75" customHeight="1" x14ac:dyDescent="0.2">
      <c r="A620" s="83" t="s">
        <v>185</v>
      </c>
      <c r="B620" s="83">
        <v>6</v>
      </c>
      <c r="C620" s="84">
        <v>1748.0378818900001</v>
      </c>
      <c r="D620" s="84">
        <v>1740.0941283300001</v>
      </c>
      <c r="E620" s="84">
        <v>254.19511858000001</v>
      </c>
      <c r="F620" s="84">
        <v>254.19511858000001</v>
      </c>
    </row>
    <row r="621" spans="1:6" ht="12.75" customHeight="1" x14ac:dyDescent="0.2">
      <c r="A621" s="83" t="s">
        <v>185</v>
      </c>
      <c r="B621" s="83">
        <v>7</v>
      </c>
      <c r="C621" s="84">
        <v>1706.4980468700001</v>
      </c>
      <c r="D621" s="84">
        <v>1688.5738293300001</v>
      </c>
      <c r="E621" s="84">
        <v>246.6689691</v>
      </c>
      <c r="F621" s="84">
        <v>246.6689691</v>
      </c>
    </row>
    <row r="622" spans="1:6" ht="12.75" customHeight="1" x14ac:dyDescent="0.2">
      <c r="A622" s="83" t="s">
        <v>185</v>
      </c>
      <c r="B622" s="83">
        <v>8</v>
      </c>
      <c r="C622" s="84">
        <v>1617.94123831</v>
      </c>
      <c r="D622" s="84">
        <v>1607.2758839000001</v>
      </c>
      <c r="E622" s="84">
        <v>234.79286393000001</v>
      </c>
      <c r="F622" s="84">
        <v>234.79286393000001</v>
      </c>
    </row>
    <row r="623" spans="1:6" ht="12.75" customHeight="1" x14ac:dyDescent="0.2">
      <c r="A623" s="83" t="s">
        <v>185</v>
      </c>
      <c r="B623" s="83">
        <v>9</v>
      </c>
      <c r="C623" s="84">
        <v>1518.6878219499999</v>
      </c>
      <c r="D623" s="84">
        <v>1502.76902088</v>
      </c>
      <c r="E623" s="84">
        <v>219.52637114999999</v>
      </c>
      <c r="F623" s="84">
        <v>219.52637114999999</v>
      </c>
    </row>
    <row r="624" spans="1:6" ht="12.75" customHeight="1" x14ac:dyDescent="0.2">
      <c r="A624" s="83" t="s">
        <v>185</v>
      </c>
      <c r="B624" s="83">
        <v>10</v>
      </c>
      <c r="C624" s="84">
        <v>1468.70591825</v>
      </c>
      <c r="D624" s="84">
        <v>1451.2159343799999</v>
      </c>
      <c r="E624" s="84">
        <v>211.99543204</v>
      </c>
      <c r="F624" s="84">
        <v>211.99543204</v>
      </c>
    </row>
    <row r="625" spans="1:6" ht="12.75" customHeight="1" x14ac:dyDescent="0.2">
      <c r="A625" s="83" t="s">
        <v>185</v>
      </c>
      <c r="B625" s="83">
        <v>11</v>
      </c>
      <c r="C625" s="84">
        <v>1458.6775575300001</v>
      </c>
      <c r="D625" s="84">
        <v>1443.4819982399999</v>
      </c>
      <c r="E625" s="84">
        <v>210.86564901</v>
      </c>
      <c r="F625" s="84">
        <v>210.86564901</v>
      </c>
    </row>
    <row r="626" spans="1:6" ht="12.75" customHeight="1" x14ac:dyDescent="0.2">
      <c r="A626" s="83" t="s">
        <v>185</v>
      </c>
      <c r="B626" s="83">
        <v>12</v>
      </c>
      <c r="C626" s="84">
        <v>1448.5472701900001</v>
      </c>
      <c r="D626" s="84">
        <v>1436.1175599400001</v>
      </c>
      <c r="E626" s="84">
        <v>209.78984267999999</v>
      </c>
      <c r="F626" s="84">
        <v>209.78984267999999</v>
      </c>
    </row>
    <row r="627" spans="1:6" ht="12.75" customHeight="1" x14ac:dyDescent="0.2">
      <c r="A627" s="83" t="s">
        <v>185</v>
      </c>
      <c r="B627" s="83">
        <v>13</v>
      </c>
      <c r="C627" s="84">
        <v>1448.6931868900001</v>
      </c>
      <c r="D627" s="84">
        <v>1431.1526341900001</v>
      </c>
      <c r="E627" s="84">
        <v>209.06456014</v>
      </c>
      <c r="F627" s="84">
        <v>209.06456014</v>
      </c>
    </row>
    <row r="628" spans="1:6" ht="12.75" customHeight="1" x14ac:dyDescent="0.2">
      <c r="A628" s="83" t="s">
        <v>185</v>
      </c>
      <c r="B628" s="83">
        <v>14</v>
      </c>
      <c r="C628" s="84">
        <v>1455.60219631</v>
      </c>
      <c r="D628" s="84">
        <v>1444.80150738</v>
      </c>
      <c r="E628" s="84">
        <v>211.05840455000001</v>
      </c>
      <c r="F628" s="84">
        <v>211.05840455000001</v>
      </c>
    </row>
    <row r="629" spans="1:6" ht="12.75" customHeight="1" x14ac:dyDescent="0.2">
      <c r="A629" s="83" t="s">
        <v>185</v>
      </c>
      <c r="B629" s="83">
        <v>15</v>
      </c>
      <c r="C629" s="84">
        <v>1465.8169465000001</v>
      </c>
      <c r="D629" s="84">
        <v>1455.2841057799999</v>
      </c>
      <c r="E629" s="84">
        <v>212.58971557999999</v>
      </c>
      <c r="F629" s="84">
        <v>212.58971557999999</v>
      </c>
    </row>
    <row r="630" spans="1:6" ht="12.75" customHeight="1" x14ac:dyDescent="0.2">
      <c r="A630" s="83" t="s">
        <v>185</v>
      </c>
      <c r="B630" s="83">
        <v>16</v>
      </c>
      <c r="C630" s="84">
        <v>1493.6987983199999</v>
      </c>
      <c r="D630" s="84">
        <v>1474.03568952</v>
      </c>
      <c r="E630" s="84">
        <v>215.32897030000001</v>
      </c>
      <c r="F630" s="84">
        <v>215.32897030000001</v>
      </c>
    </row>
    <row r="631" spans="1:6" ht="12.75" customHeight="1" x14ac:dyDescent="0.2">
      <c r="A631" s="83" t="s">
        <v>185</v>
      </c>
      <c r="B631" s="83">
        <v>17</v>
      </c>
      <c r="C631" s="84">
        <v>1497.1175339500001</v>
      </c>
      <c r="D631" s="84">
        <v>1488.97741238</v>
      </c>
      <c r="E631" s="84">
        <v>217.51167580000001</v>
      </c>
      <c r="F631" s="84">
        <v>217.51167580000001</v>
      </c>
    </row>
    <row r="632" spans="1:6" ht="12.75" customHeight="1" x14ac:dyDescent="0.2">
      <c r="A632" s="83" t="s">
        <v>185</v>
      </c>
      <c r="B632" s="83">
        <v>18</v>
      </c>
      <c r="C632" s="84">
        <v>1482.7076324</v>
      </c>
      <c r="D632" s="84">
        <v>1475.30256706</v>
      </c>
      <c r="E632" s="84">
        <v>215.51403735</v>
      </c>
      <c r="F632" s="84">
        <v>215.51403735</v>
      </c>
    </row>
    <row r="633" spans="1:6" ht="12.75" customHeight="1" x14ac:dyDescent="0.2">
      <c r="A633" s="83" t="s">
        <v>185</v>
      </c>
      <c r="B633" s="83">
        <v>19</v>
      </c>
      <c r="C633" s="84">
        <v>1464.2281150399999</v>
      </c>
      <c r="D633" s="84">
        <v>1453.3432139700001</v>
      </c>
      <c r="E633" s="84">
        <v>212.30618769</v>
      </c>
      <c r="F633" s="84">
        <v>212.30618769</v>
      </c>
    </row>
    <row r="634" spans="1:6" ht="12.75" customHeight="1" x14ac:dyDescent="0.2">
      <c r="A634" s="83" t="s">
        <v>185</v>
      </c>
      <c r="B634" s="83">
        <v>20</v>
      </c>
      <c r="C634" s="84">
        <v>1474.0668686500001</v>
      </c>
      <c r="D634" s="84">
        <v>1465.39381669</v>
      </c>
      <c r="E634" s="84">
        <v>214.06655474999999</v>
      </c>
      <c r="F634" s="84">
        <v>214.06655474999999</v>
      </c>
    </row>
    <row r="635" spans="1:6" ht="12.75" customHeight="1" x14ac:dyDescent="0.2">
      <c r="A635" s="83" t="s">
        <v>185</v>
      </c>
      <c r="B635" s="83">
        <v>21</v>
      </c>
      <c r="C635" s="84">
        <v>1485.9666457400001</v>
      </c>
      <c r="D635" s="84">
        <v>1466.9064703399999</v>
      </c>
      <c r="E635" s="84">
        <v>214.28752507999999</v>
      </c>
      <c r="F635" s="84">
        <v>214.28752507999999</v>
      </c>
    </row>
    <row r="636" spans="1:6" ht="12.75" customHeight="1" x14ac:dyDescent="0.2">
      <c r="A636" s="83" t="s">
        <v>185</v>
      </c>
      <c r="B636" s="83">
        <v>22</v>
      </c>
      <c r="C636" s="84">
        <v>1475.6013910700001</v>
      </c>
      <c r="D636" s="84">
        <v>1456.6519496200001</v>
      </c>
      <c r="E636" s="84">
        <v>212.78953192</v>
      </c>
      <c r="F636" s="84">
        <v>212.78953192</v>
      </c>
    </row>
    <row r="637" spans="1:6" ht="12.75" customHeight="1" x14ac:dyDescent="0.2">
      <c r="A637" s="83" t="s">
        <v>185</v>
      </c>
      <c r="B637" s="83">
        <v>23</v>
      </c>
      <c r="C637" s="84">
        <v>1472.3840532900001</v>
      </c>
      <c r="D637" s="84">
        <v>1454.4462504799999</v>
      </c>
      <c r="E637" s="84">
        <v>212.46732064</v>
      </c>
      <c r="F637" s="84">
        <v>212.46732064</v>
      </c>
    </row>
    <row r="638" spans="1:6" ht="12.75" customHeight="1" x14ac:dyDescent="0.2">
      <c r="A638" s="83" t="s">
        <v>185</v>
      </c>
      <c r="B638" s="83">
        <v>24</v>
      </c>
      <c r="C638" s="84">
        <v>1511.50449802</v>
      </c>
      <c r="D638" s="84">
        <v>1501.1198216400001</v>
      </c>
      <c r="E638" s="84">
        <v>219.28545406999999</v>
      </c>
      <c r="F638" s="84">
        <v>219.28545406999999</v>
      </c>
    </row>
    <row r="639" spans="1:6" ht="12.75" customHeight="1" x14ac:dyDescent="0.2">
      <c r="A639" s="83" t="s">
        <v>186</v>
      </c>
      <c r="B639" s="83">
        <v>1</v>
      </c>
      <c r="C639" s="84">
        <v>1643.55041435</v>
      </c>
      <c r="D639" s="84">
        <v>1626.5868107700001</v>
      </c>
      <c r="E639" s="84">
        <v>237.61382818999999</v>
      </c>
      <c r="F639" s="84">
        <v>237.61382818999999</v>
      </c>
    </row>
    <row r="640" spans="1:6" ht="12.75" customHeight="1" x14ac:dyDescent="0.2">
      <c r="A640" s="83" t="s">
        <v>186</v>
      </c>
      <c r="B640" s="83">
        <v>2</v>
      </c>
      <c r="C640" s="84">
        <v>1705.9213374000001</v>
      </c>
      <c r="D640" s="84">
        <v>1688.5154671299999</v>
      </c>
      <c r="E640" s="84">
        <v>246.66044348</v>
      </c>
      <c r="F640" s="84">
        <v>246.66044348</v>
      </c>
    </row>
    <row r="641" spans="1:6" ht="12.75" customHeight="1" x14ac:dyDescent="0.2">
      <c r="A641" s="83" t="s">
        <v>186</v>
      </c>
      <c r="B641" s="83">
        <v>3</v>
      </c>
      <c r="C641" s="84">
        <v>1757.019601</v>
      </c>
      <c r="D641" s="84">
        <v>1736.50551135</v>
      </c>
      <c r="E641" s="84">
        <v>253.67088894</v>
      </c>
      <c r="F641" s="84">
        <v>253.67088894</v>
      </c>
    </row>
    <row r="642" spans="1:6" ht="12.75" customHeight="1" x14ac:dyDescent="0.2">
      <c r="A642" s="83" t="s">
        <v>186</v>
      </c>
      <c r="B642" s="83">
        <v>4</v>
      </c>
      <c r="C642" s="84">
        <v>1740.63853012</v>
      </c>
      <c r="D642" s="84">
        <v>1729.80626992</v>
      </c>
      <c r="E642" s="84">
        <v>252.69225539999999</v>
      </c>
      <c r="F642" s="84">
        <v>252.69225539999999</v>
      </c>
    </row>
    <row r="643" spans="1:6" ht="12.75" customHeight="1" x14ac:dyDescent="0.2">
      <c r="A643" s="83" t="s">
        <v>186</v>
      </c>
      <c r="B643" s="83">
        <v>5</v>
      </c>
      <c r="C643" s="84">
        <v>1711.62904495</v>
      </c>
      <c r="D643" s="84">
        <v>1702.29297503</v>
      </c>
      <c r="E643" s="84">
        <v>248.673079</v>
      </c>
      <c r="F643" s="84">
        <v>248.673079</v>
      </c>
    </row>
    <row r="644" spans="1:6" ht="12.75" customHeight="1" x14ac:dyDescent="0.2">
      <c r="A644" s="83" t="s">
        <v>186</v>
      </c>
      <c r="B644" s="83">
        <v>6</v>
      </c>
      <c r="C644" s="84">
        <v>1725.9788705399999</v>
      </c>
      <c r="D644" s="84">
        <v>1709.54376634</v>
      </c>
      <c r="E644" s="84">
        <v>249.73228363000001</v>
      </c>
      <c r="F644" s="84">
        <v>249.73228363000001</v>
      </c>
    </row>
    <row r="645" spans="1:6" ht="12.75" customHeight="1" x14ac:dyDescent="0.2">
      <c r="A645" s="83" t="s">
        <v>186</v>
      </c>
      <c r="B645" s="83">
        <v>7</v>
      </c>
      <c r="C645" s="84">
        <v>1719.95688989</v>
      </c>
      <c r="D645" s="84">
        <v>1703.27451462</v>
      </c>
      <c r="E645" s="84">
        <v>248.81646352000001</v>
      </c>
      <c r="F645" s="84">
        <v>248.81646352000001</v>
      </c>
    </row>
    <row r="646" spans="1:6" ht="12.75" customHeight="1" x14ac:dyDescent="0.2">
      <c r="A646" s="83" t="s">
        <v>186</v>
      </c>
      <c r="B646" s="83">
        <v>8</v>
      </c>
      <c r="C646" s="84">
        <v>1694.7063065100001</v>
      </c>
      <c r="D646" s="84">
        <v>1679.49242061</v>
      </c>
      <c r="E646" s="84">
        <v>245.34234559999999</v>
      </c>
      <c r="F646" s="84">
        <v>245.34234559999999</v>
      </c>
    </row>
    <row r="647" spans="1:6" ht="12.75" customHeight="1" x14ac:dyDescent="0.2">
      <c r="A647" s="83" t="s">
        <v>186</v>
      </c>
      <c r="B647" s="83">
        <v>9</v>
      </c>
      <c r="C647" s="84">
        <v>1622.4935794099999</v>
      </c>
      <c r="D647" s="84">
        <v>1603.7805779</v>
      </c>
      <c r="E647" s="84">
        <v>234.28226527000001</v>
      </c>
      <c r="F647" s="84">
        <v>234.28226527000001</v>
      </c>
    </row>
    <row r="648" spans="1:6" ht="12.75" customHeight="1" x14ac:dyDescent="0.2">
      <c r="A648" s="83" t="s">
        <v>186</v>
      </c>
      <c r="B648" s="83">
        <v>10</v>
      </c>
      <c r="C648" s="84">
        <v>1548.5685373199999</v>
      </c>
      <c r="D648" s="84">
        <v>1530.41203434</v>
      </c>
      <c r="E648" s="84">
        <v>223.56449699999999</v>
      </c>
      <c r="F648" s="84">
        <v>223.56449699999999</v>
      </c>
    </row>
    <row r="649" spans="1:6" ht="12.75" customHeight="1" x14ac:dyDescent="0.2">
      <c r="A649" s="83" t="s">
        <v>186</v>
      </c>
      <c r="B649" s="83">
        <v>11</v>
      </c>
      <c r="C649" s="84">
        <v>1522.8046017300001</v>
      </c>
      <c r="D649" s="84">
        <v>1508.1009157200001</v>
      </c>
      <c r="E649" s="84">
        <v>220.30526098999999</v>
      </c>
      <c r="F649" s="84">
        <v>220.30526098999999</v>
      </c>
    </row>
    <row r="650" spans="1:6" ht="12.75" customHeight="1" x14ac:dyDescent="0.2">
      <c r="A650" s="83" t="s">
        <v>186</v>
      </c>
      <c r="B650" s="83">
        <v>12</v>
      </c>
      <c r="C650" s="84">
        <v>1516.4401178600001</v>
      </c>
      <c r="D650" s="84">
        <v>1502.1180640800001</v>
      </c>
      <c r="E650" s="84">
        <v>219.43127856999999</v>
      </c>
      <c r="F650" s="84">
        <v>219.43127856999999</v>
      </c>
    </row>
    <row r="651" spans="1:6" ht="12.75" customHeight="1" x14ac:dyDescent="0.2">
      <c r="A651" s="83" t="s">
        <v>186</v>
      </c>
      <c r="B651" s="83">
        <v>13</v>
      </c>
      <c r="C651" s="84">
        <v>1530.1879232399999</v>
      </c>
      <c r="D651" s="84">
        <v>1511.7822715899999</v>
      </c>
      <c r="E651" s="84">
        <v>220.84303804999999</v>
      </c>
      <c r="F651" s="84">
        <v>220.84303804999999</v>
      </c>
    </row>
    <row r="652" spans="1:6" ht="12.75" customHeight="1" x14ac:dyDescent="0.2">
      <c r="A652" s="83" t="s">
        <v>186</v>
      </c>
      <c r="B652" s="83">
        <v>14</v>
      </c>
      <c r="C652" s="84">
        <v>1551.7352361600001</v>
      </c>
      <c r="D652" s="84">
        <v>1533.0780402600001</v>
      </c>
      <c r="E652" s="84">
        <v>223.95395047</v>
      </c>
      <c r="F652" s="84">
        <v>223.95395047</v>
      </c>
    </row>
    <row r="653" spans="1:6" ht="12.75" customHeight="1" x14ac:dyDescent="0.2">
      <c r="A653" s="83" t="s">
        <v>186</v>
      </c>
      <c r="B653" s="83">
        <v>15</v>
      </c>
      <c r="C653" s="84">
        <v>1557.04229809</v>
      </c>
      <c r="D653" s="84">
        <v>1540.1065314299999</v>
      </c>
      <c r="E653" s="84">
        <v>224.98068122000001</v>
      </c>
      <c r="F653" s="84">
        <v>224.98068122000001</v>
      </c>
    </row>
    <row r="654" spans="1:6" ht="12.75" customHeight="1" x14ac:dyDescent="0.2">
      <c r="A654" s="83" t="s">
        <v>186</v>
      </c>
      <c r="B654" s="83">
        <v>16</v>
      </c>
      <c r="C654" s="84">
        <v>1573.89106889</v>
      </c>
      <c r="D654" s="84">
        <v>1555.5688954300001</v>
      </c>
      <c r="E654" s="84">
        <v>227.23944262000001</v>
      </c>
      <c r="F654" s="84">
        <v>227.23944262000001</v>
      </c>
    </row>
    <row r="655" spans="1:6" ht="12.75" customHeight="1" x14ac:dyDescent="0.2">
      <c r="A655" s="83" t="s">
        <v>186</v>
      </c>
      <c r="B655" s="83">
        <v>17</v>
      </c>
      <c r="C655" s="84">
        <v>1577.1744695</v>
      </c>
      <c r="D655" s="84">
        <v>1558.29018896</v>
      </c>
      <c r="E655" s="84">
        <v>227.63697257000001</v>
      </c>
      <c r="F655" s="84">
        <v>227.63697257000001</v>
      </c>
    </row>
    <row r="656" spans="1:6" ht="12.75" customHeight="1" x14ac:dyDescent="0.2">
      <c r="A656" s="83" t="s">
        <v>186</v>
      </c>
      <c r="B656" s="83">
        <v>18</v>
      </c>
      <c r="C656" s="84">
        <v>1558.1857599099999</v>
      </c>
      <c r="D656" s="84">
        <v>1539.61875906</v>
      </c>
      <c r="E656" s="84">
        <v>224.90942681999999</v>
      </c>
      <c r="F656" s="84">
        <v>224.90942681999999</v>
      </c>
    </row>
    <row r="657" spans="1:6" ht="12.75" customHeight="1" x14ac:dyDescent="0.2">
      <c r="A657" s="83" t="s">
        <v>186</v>
      </c>
      <c r="B657" s="83">
        <v>19</v>
      </c>
      <c r="C657" s="84">
        <v>1521.3784153399999</v>
      </c>
      <c r="D657" s="84">
        <v>1509.1436193100001</v>
      </c>
      <c r="E657" s="84">
        <v>220.45758043000001</v>
      </c>
      <c r="F657" s="84">
        <v>220.45758043000001</v>
      </c>
    </row>
    <row r="658" spans="1:6" ht="12.75" customHeight="1" x14ac:dyDescent="0.2">
      <c r="A658" s="83" t="s">
        <v>186</v>
      </c>
      <c r="B658" s="83">
        <v>20</v>
      </c>
      <c r="C658" s="84">
        <v>1520.8715670500001</v>
      </c>
      <c r="D658" s="84">
        <v>1504.62738107</v>
      </c>
      <c r="E658" s="84">
        <v>219.79784272000001</v>
      </c>
      <c r="F658" s="84">
        <v>219.79784272000001</v>
      </c>
    </row>
    <row r="659" spans="1:6" ht="12.75" customHeight="1" x14ac:dyDescent="0.2">
      <c r="A659" s="83" t="s">
        <v>186</v>
      </c>
      <c r="B659" s="83">
        <v>21</v>
      </c>
      <c r="C659" s="84">
        <v>1526.9405591699999</v>
      </c>
      <c r="D659" s="84">
        <v>1512.18745238</v>
      </c>
      <c r="E659" s="84">
        <v>220.90222736000001</v>
      </c>
      <c r="F659" s="84">
        <v>220.90222736000001</v>
      </c>
    </row>
    <row r="660" spans="1:6" ht="12.75" customHeight="1" x14ac:dyDescent="0.2">
      <c r="A660" s="83" t="s">
        <v>186</v>
      </c>
      <c r="B660" s="83">
        <v>22</v>
      </c>
      <c r="C660" s="84">
        <v>1505.36502221</v>
      </c>
      <c r="D660" s="84">
        <v>1489.1627371899999</v>
      </c>
      <c r="E660" s="84">
        <v>217.53874827999999</v>
      </c>
      <c r="F660" s="84">
        <v>217.53874827999999</v>
      </c>
    </row>
    <row r="661" spans="1:6" ht="12.75" customHeight="1" x14ac:dyDescent="0.2">
      <c r="A661" s="83" t="s">
        <v>186</v>
      </c>
      <c r="B661" s="83">
        <v>23</v>
      </c>
      <c r="C661" s="84">
        <v>1507.7630965400001</v>
      </c>
      <c r="D661" s="84">
        <v>1491.6145828000001</v>
      </c>
      <c r="E661" s="84">
        <v>217.89691694000001</v>
      </c>
      <c r="F661" s="84">
        <v>217.89691694000001</v>
      </c>
    </row>
    <row r="662" spans="1:6" ht="12.75" customHeight="1" x14ac:dyDescent="0.2">
      <c r="A662" s="83" t="s">
        <v>186</v>
      </c>
      <c r="B662" s="83">
        <v>24</v>
      </c>
      <c r="C662" s="84">
        <v>1537.45276401</v>
      </c>
      <c r="D662" s="84">
        <v>1520.88790075</v>
      </c>
      <c r="E662" s="84">
        <v>222.1731997</v>
      </c>
      <c r="F662" s="84">
        <v>222.1731997</v>
      </c>
    </row>
    <row r="663" spans="1:6" ht="12.75" customHeight="1" x14ac:dyDescent="0.2">
      <c r="A663" s="83" t="s">
        <v>187</v>
      </c>
      <c r="B663" s="83">
        <v>1</v>
      </c>
      <c r="C663" s="84">
        <v>1642.1659336800001</v>
      </c>
      <c r="D663" s="84">
        <v>1625.4076363300001</v>
      </c>
      <c r="E663" s="84">
        <v>237.44157290999999</v>
      </c>
      <c r="F663" s="84">
        <v>237.44157290999999</v>
      </c>
    </row>
    <row r="664" spans="1:6" ht="12.75" customHeight="1" x14ac:dyDescent="0.2">
      <c r="A664" s="83" t="s">
        <v>187</v>
      </c>
      <c r="B664" s="83">
        <v>2</v>
      </c>
      <c r="C664" s="84">
        <v>1722.94880711</v>
      </c>
      <c r="D664" s="84">
        <v>1705.99411891</v>
      </c>
      <c r="E664" s="84">
        <v>249.21374671000001</v>
      </c>
      <c r="F664" s="84">
        <v>249.21374671000001</v>
      </c>
    </row>
    <row r="665" spans="1:6" ht="12.75" customHeight="1" x14ac:dyDescent="0.2">
      <c r="A665" s="83" t="s">
        <v>187</v>
      </c>
      <c r="B665" s="83">
        <v>3</v>
      </c>
      <c r="C665" s="84">
        <v>1788.17377253</v>
      </c>
      <c r="D665" s="84">
        <v>1770.05824693</v>
      </c>
      <c r="E665" s="84">
        <v>258.57231436000001</v>
      </c>
      <c r="F665" s="84">
        <v>258.57231436000001</v>
      </c>
    </row>
    <row r="666" spans="1:6" ht="12.75" customHeight="1" x14ac:dyDescent="0.2">
      <c r="A666" s="83" t="s">
        <v>187</v>
      </c>
      <c r="B666" s="83">
        <v>4</v>
      </c>
      <c r="C666" s="84">
        <v>1773.8279629399999</v>
      </c>
      <c r="D666" s="84">
        <v>1755.91885103</v>
      </c>
      <c r="E666" s="84">
        <v>256.50681379000002</v>
      </c>
      <c r="F666" s="84">
        <v>256.50681379000002</v>
      </c>
    </row>
    <row r="667" spans="1:6" ht="12.75" customHeight="1" x14ac:dyDescent="0.2">
      <c r="A667" s="83" t="s">
        <v>187</v>
      </c>
      <c r="B667" s="83">
        <v>5</v>
      </c>
      <c r="C667" s="84">
        <v>1775.86579856</v>
      </c>
      <c r="D667" s="84">
        <v>1758.6881119300001</v>
      </c>
      <c r="E667" s="84">
        <v>256.91135086999998</v>
      </c>
      <c r="F667" s="84">
        <v>256.91135086999998</v>
      </c>
    </row>
    <row r="668" spans="1:6" ht="12.75" customHeight="1" x14ac:dyDescent="0.2">
      <c r="A668" s="83" t="s">
        <v>187</v>
      </c>
      <c r="B668" s="83">
        <v>6</v>
      </c>
      <c r="C668" s="84">
        <v>1751.2282444699999</v>
      </c>
      <c r="D668" s="84">
        <v>1733.2108526500001</v>
      </c>
      <c r="E668" s="84">
        <v>253.18960109</v>
      </c>
      <c r="F668" s="84">
        <v>253.18960109</v>
      </c>
    </row>
    <row r="669" spans="1:6" ht="12.75" customHeight="1" x14ac:dyDescent="0.2">
      <c r="A669" s="83" t="s">
        <v>187</v>
      </c>
      <c r="B669" s="83">
        <v>7</v>
      </c>
      <c r="C669" s="84">
        <v>1698.37736219</v>
      </c>
      <c r="D669" s="84">
        <v>1681.31648363</v>
      </c>
      <c r="E669" s="84">
        <v>245.60880700000001</v>
      </c>
      <c r="F669" s="84">
        <v>245.60880700000001</v>
      </c>
    </row>
    <row r="670" spans="1:6" ht="12.75" customHeight="1" x14ac:dyDescent="0.2">
      <c r="A670" s="83" t="s">
        <v>187</v>
      </c>
      <c r="B670" s="83">
        <v>8</v>
      </c>
      <c r="C670" s="84">
        <v>1622.5569166800001</v>
      </c>
      <c r="D670" s="84">
        <v>1605.1077108699999</v>
      </c>
      <c r="E670" s="84">
        <v>234.47613451000001</v>
      </c>
      <c r="F670" s="84">
        <v>234.47613451000001</v>
      </c>
    </row>
    <row r="671" spans="1:6" ht="12.75" customHeight="1" x14ac:dyDescent="0.2">
      <c r="A671" s="83" t="s">
        <v>187</v>
      </c>
      <c r="B671" s="83">
        <v>9</v>
      </c>
      <c r="C671" s="84">
        <v>1588.4992438500001</v>
      </c>
      <c r="D671" s="84">
        <v>1571.5230070499999</v>
      </c>
      <c r="E671" s="84">
        <v>229.57003911999999</v>
      </c>
      <c r="F671" s="84">
        <v>229.57003911999999</v>
      </c>
    </row>
    <row r="672" spans="1:6" ht="12.75" customHeight="1" x14ac:dyDescent="0.2">
      <c r="A672" s="83" t="s">
        <v>187</v>
      </c>
      <c r="B672" s="83">
        <v>10</v>
      </c>
      <c r="C672" s="84">
        <v>1542.23951799</v>
      </c>
      <c r="D672" s="84">
        <v>1530.29376695</v>
      </c>
      <c r="E672" s="84">
        <v>223.54722036000001</v>
      </c>
      <c r="F672" s="84">
        <v>223.54722036000001</v>
      </c>
    </row>
    <row r="673" spans="1:6" ht="12.75" customHeight="1" x14ac:dyDescent="0.2">
      <c r="A673" s="83" t="s">
        <v>187</v>
      </c>
      <c r="B673" s="83">
        <v>11</v>
      </c>
      <c r="C673" s="84">
        <v>1481.1518817799999</v>
      </c>
      <c r="D673" s="84">
        <v>1464.7739109300001</v>
      </c>
      <c r="E673" s="84">
        <v>213.97599814</v>
      </c>
      <c r="F673" s="84">
        <v>213.97599814</v>
      </c>
    </row>
    <row r="674" spans="1:6" ht="12.75" customHeight="1" x14ac:dyDescent="0.2">
      <c r="A674" s="83" t="s">
        <v>187</v>
      </c>
      <c r="B674" s="83">
        <v>12</v>
      </c>
      <c r="C674" s="84">
        <v>1478.2316424000001</v>
      </c>
      <c r="D674" s="84">
        <v>1470.96291791</v>
      </c>
      <c r="E674" s="84">
        <v>214.88009600000001</v>
      </c>
      <c r="F674" s="84">
        <v>214.88009600000001</v>
      </c>
    </row>
    <row r="675" spans="1:6" ht="12.75" customHeight="1" x14ac:dyDescent="0.2">
      <c r="A675" s="83" t="s">
        <v>187</v>
      </c>
      <c r="B675" s="83">
        <v>13</v>
      </c>
      <c r="C675" s="84">
        <v>1537.0947076499999</v>
      </c>
      <c r="D675" s="84">
        <v>1527.29815162</v>
      </c>
      <c r="E675" s="84">
        <v>223.10961714000001</v>
      </c>
      <c r="F675" s="84">
        <v>223.10961714000001</v>
      </c>
    </row>
    <row r="676" spans="1:6" ht="12.75" customHeight="1" x14ac:dyDescent="0.2">
      <c r="A676" s="83" t="s">
        <v>187</v>
      </c>
      <c r="B676" s="83">
        <v>14</v>
      </c>
      <c r="C676" s="84">
        <v>1514.00859031</v>
      </c>
      <c r="D676" s="84">
        <v>1502.71505684</v>
      </c>
      <c r="E676" s="84">
        <v>219.51848802000001</v>
      </c>
      <c r="F676" s="84">
        <v>219.51848802000001</v>
      </c>
    </row>
    <row r="677" spans="1:6" ht="12.75" customHeight="1" x14ac:dyDescent="0.2">
      <c r="A677" s="83" t="s">
        <v>187</v>
      </c>
      <c r="B677" s="83">
        <v>15</v>
      </c>
      <c r="C677" s="84">
        <v>1525.3670306199999</v>
      </c>
      <c r="D677" s="84">
        <v>1510.1349101999999</v>
      </c>
      <c r="E677" s="84">
        <v>220.60238944</v>
      </c>
      <c r="F677" s="84">
        <v>220.60238944</v>
      </c>
    </row>
    <row r="678" spans="1:6" ht="12.75" customHeight="1" x14ac:dyDescent="0.2">
      <c r="A678" s="83" t="s">
        <v>187</v>
      </c>
      <c r="B678" s="83">
        <v>16</v>
      </c>
      <c r="C678" s="84">
        <v>1551.87695691</v>
      </c>
      <c r="D678" s="84">
        <v>1533.13405762</v>
      </c>
      <c r="E678" s="84">
        <v>223.96213356000001</v>
      </c>
      <c r="F678" s="84">
        <v>223.96213356000001</v>
      </c>
    </row>
    <row r="679" spans="1:6" ht="12.75" customHeight="1" x14ac:dyDescent="0.2">
      <c r="A679" s="83" t="s">
        <v>187</v>
      </c>
      <c r="B679" s="83">
        <v>17</v>
      </c>
      <c r="C679" s="84">
        <v>1552.1236174400001</v>
      </c>
      <c r="D679" s="84">
        <v>1535.73484603</v>
      </c>
      <c r="E679" s="84">
        <v>224.34205997000001</v>
      </c>
      <c r="F679" s="84">
        <v>224.34205997000001</v>
      </c>
    </row>
    <row r="680" spans="1:6" ht="12.75" customHeight="1" x14ac:dyDescent="0.2">
      <c r="A680" s="83" t="s">
        <v>187</v>
      </c>
      <c r="B680" s="83">
        <v>18</v>
      </c>
      <c r="C680" s="84">
        <v>1571.96931137</v>
      </c>
      <c r="D680" s="84">
        <v>1555.88648949</v>
      </c>
      <c r="E680" s="84">
        <v>227.28583714999999</v>
      </c>
      <c r="F680" s="84">
        <v>227.28583714999999</v>
      </c>
    </row>
    <row r="681" spans="1:6" ht="12.75" customHeight="1" x14ac:dyDescent="0.2">
      <c r="A681" s="83" t="s">
        <v>187</v>
      </c>
      <c r="B681" s="83">
        <v>19</v>
      </c>
      <c r="C681" s="84">
        <v>1571.9777863500001</v>
      </c>
      <c r="D681" s="84">
        <v>1555.0382555399999</v>
      </c>
      <c r="E681" s="84">
        <v>227.16192608</v>
      </c>
      <c r="F681" s="84">
        <v>227.16192608</v>
      </c>
    </row>
    <row r="682" spans="1:6" ht="12.75" customHeight="1" x14ac:dyDescent="0.2">
      <c r="A682" s="83" t="s">
        <v>187</v>
      </c>
      <c r="B682" s="83">
        <v>20</v>
      </c>
      <c r="C682" s="84">
        <v>1561.44615853</v>
      </c>
      <c r="D682" s="84">
        <v>1546.0924669200001</v>
      </c>
      <c r="E682" s="84">
        <v>225.85511413</v>
      </c>
      <c r="F682" s="84">
        <v>225.85511413</v>
      </c>
    </row>
    <row r="683" spans="1:6" ht="12.75" customHeight="1" x14ac:dyDescent="0.2">
      <c r="A683" s="83" t="s">
        <v>187</v>
      </c>
      <c r="B683" s="83">
        <v>21</v>
      </c>
      <c r="C683" s="84">
        <v>1527.6009529200001</v>
      </c>
      <c r="D683" s="84">
        <v>1511.5084773900001</v>
      </c>
      <c r="E683" s="84">
        <v>220.80304185</v>
      </c>
      <c r="F683" s="84">
        <v>220.80304185</v>
      </c>
    </row>
    <row r="684" spans="1:6" ht="12.75" customHeight="1" x14ac:dyDescent="0.2">
      <c r="A684" s="83" t="s">
        <v>187</v>
      </c>
      <c r="B684" s="83">
        <v>22</v>
      </c>
      <c r="C684" s="84">
        <v>1487.9499556000001</v>
      </c>
      <c r="D684" s="84">
        <v>1472.1815109900001</v>
      </c>
      <c r="E684" s="84">
        <v>215.05810958999999</v>
      </c>
      <c r="F684" s="84">
        <v>215.05810958999999</v>
      </c>
    </row>
    <row r="685" spans="1:6" ht="12.75" customHeight="1" x14ac:dyDescent="0.2">
      <c r="A685" s="83" t="s">
        <v>187</v>
      </c>
      <c r="B685" s="83">
        <v>23</v>
      </c>
      <c r="C685" s="84">
        <v>1534.740918</v>
      </c>
      <c r="D685" s="84">
        <v>1518.4426917799999</v>
      </c>
      <c r="E685" s="84">
        <v>221.81600053</v>
      </c>
      <c r="F685" s="84">
        <v>221.81600053</v>
      </c>
    </row>
    <row r="686" spans="1:6" ht="12.75" customHeight="1" x14ac:dyDescent="0.2">
      <c r="A686" s="83" t="s">
        <v>187</v>
      </c>
      <c r="B686" s="83">
        <v>24</v>
      </c>
      <c r="C686" s="84">
        <v>1564.25204304</v>
      </c>
      <c r="D686" s="84">
        <v>1549.6325754899999</v>
      </c>
      <c r="E686" s="84">
        <v>226.37225760000001</v>
      </c>
      <c r="F686" s="84">
        <v>226.37225760000001</v>
      </c>
    </row>
    <row r="687" spans="1:6" ht="12.75" customHeight="1" x14ac:dyDescent="0.2">
      <c r="A687" s="83" t="s">
        <v>188</v>
      </c>
      <c r="B687" s="83">
        <v>1</v>
      </c>
      <c r="C687" s="84">
        <v>1638.0691590399999</v>
      </c>
      <c r="D687" s="84">
        <v>1623.23141046</v>
      </c>
      <c r="E687" s="84">
        <v>237.12366713</v>
      </c>
      <c r="F687" s="84">
        <v>237.12366713</v>
      </c>
    </row>
    <row r="688" spans="1:6" ht="12.75" customHeight="1" x14ac:dyDescent="0.2">
      <c r="A688" s="83" t="s">
        <v>188</v>
      </c>
      <c r="B688" s="83">
        <v>2</v>
      </c>
      <c r="C688" s="84">
        <v>1697.19118475</v>
      </c>
      <c r="D688" s="84">
        <v>1680.0730097600001</v>
      </c>
      <c r="E688" s="84">
        <v>245.42715878000001</v>
      </c>
      <c r="F688" s="84">
        <v>245.42715878000001</v>
      </c>
    </row>
    <row r="689" spans="1:6" ht="12.75" customHeight="1" x14ac:dyDescent="0.2">
      <c r="A689" s="83" t="s">
        <v>188</v>
      </c>
      <c r="B689" s="83">
        <v>3</v>
      </c>
      <c r="C689" s="84">
        <v>1763.4815731599999</v>
      </c>
      <c r="D689" s="84">
        <v>1746.5918823300001</v>
      </c>
      <c r="E689" s="84">
        <v>255.14431858</v>
      </c>
      <c r="F689" s="84">
        <v>255.14431858</v>
      </c>
    </row>
    <row r="690" spans="1:6" ht="12.75" customHeight="1" x14ac:dyDescent="0.2">
      <c r="A690" s="83" t="s">
        <v>188</v>
      </c>
      <c r="B690" s="83">
        <v>4</v>
      </c>
      <c r="C690" s="84">
        <v>1763.5016732700001</v>
      </c>
      <c r="D690" s="84">
        <v>1746.5923792999999</v>
      </c>
      <c r="E690" s="84">
        <v>255.14439117000001</v>
      </c>
      <c r="F690" s="84">
        <v>255.14439117000001</v>
      </c>
    </row>
    <row r="691" spans="1:6" ht="12.75" customHeight="1" x14ac:dyDescent="0.2">
      <c r="A691" s="83" t="s">
        <v>188</v>
      </c>
      <c r="B691" s="83">
        <v>5</v>
      </c>
      <c r="C691" s="84">
        <v>1763.06452014</v>
      </c>
      <c r="D691" s="84">
        <v>1746.30284433</v>
      </c>
      <c r="E691" s="84">
        <v>255.10209555</v>
      </c>
      <c r="F691" s="84">
        <v>255.10209555</v>
      </c>
    </row>
    <row r="692" spans="1:6" ht="12.75" customHeight="1" x14ac:dyDescent="0.2">
      <c r="A692" s="83" t="s">
        <v>188</v>
      </c>
      <c r="B692" s="83">
        <v>6</v>
      </c>
      <c r="C692" s="84">
        <v>1749.5664328099999</v>
      </c>
      <c r="D692" s="84">
        <v>1731.8036995299999</v>
      </c>
      <c r="E692" s="84">
        <v>252.98404241</v>
      </c>
      <c r="F692" s="84">
        <v>252.98404241</v>
      </c>
    </row>
    <row r="693" spans="1:6" ht="12.75" customHeight="1" x14ac:dyDescent="0.2">
      <c r="A693" s="83" t="s">
        <v>188</v>
      </c>
      <c r="B693" s="83">
        <v>7</v>
      </c>
      <c r="C693" s="84">
        <v>1662.4408780599999</v>
      </c>
      <c r="D693" s="84">
        <v>1648.6182089399999</v>
      </c>
      <c r="E693" s="84">
        <v>240.83220227999999</v>
      </c>
      <c r="F693" s="84">
        <v>240.83220227999999</v>
      </c>
    </row>
    <row r="694" spans="1:6" ht="12.75" customHeight="1" x14ac:dyDescent="0.2">
      <c r="A694" s="83" t="s">
        <v>188</v>
      </c>
      <c r="B694" s="83">
        <v>8</v>
      </c>
      <c r="C694" s="84">
        <v>1578.90145358</v>
      </c>
      <c r="D694" s="84">
        <v>1563.7346068300001</v>
      </c>
      <c r="E694" s="84">
        <v>228.43229991999999</v>
      </c>
      <c r="F694" s="84">
        <v>228.43229991999999</v>
      </c>
    </row>
    <row r="695" spans="1:6" ht="12.75" customHeight="1" x14ac:dyDescent="0.2">
      <c r="A695" s="83" t="s">
        <v>188</v>
      </c>
      <c r="B695" s="83">
        <v>9</v>
      </c>
      <c r="C695" s="84">
        <v>1541.6358280899999</v>
      </c>
      <c r="D695" s="84">
        <v>1532.02129627</v>
      </c>
      <c r="E695" s="84">
        <v>223.79957999000001</v>
      </c>
      <c r="F695" s="84">
        <v>223.79957999000001</v>
      </c>
    </row>
    <row r="696" spans="1:6" ht="12.75" customHeight="1" x14ac:dyDescent="0.2">
      <c r="A696" s="83" t="s">
        <v>188</v>
      </c>
      <c r="B696" s="83">
        <v>10</v>
      </c>
      <c r="C696" s="84">
        <v>1540.6232832400001</v>
      </c>
      <c r="D696" s="84">
        <v>1522.3131056300001</v>
      </c>
      <c r="E696" s="84">
        <v>222.38139541000001</v>
      </c>
      <c r="F696" s="84">
        <v>222.38139541000001</v>
      </c>
    </row>
    <row r="697" spans="1:6" ht="12.75" customHeight="1" x14ac:dyDescent="0.2">
      <c r="A697" s="83" t="s">
        <v>188</v>
      </c>
      <c r="B697" s="83">
        <v>11</v>
      </c>
      <c r="C697" s="84">
        <v>1479.3463778400001</v>
      </c>
      <c r="D697" s="84">
        <v>1471.90041984</v>
      </c>
      <c r="E697" s="84">
        <v>215.01704745000001</v>
      </c>
      <c r="F697" s="84">
        <v>215.01704745000001</v>
      </c>
    </row>
    <row r="698" spans="1:6" ht="12.75" customHeight="1" x14ac:dyDescent="0.2">
      <c r="A698" s="83" t="s">
        <v>188</v>
      </c>
      <c r="B698" s="83">
        <v>12</v>
      </c>
      <c r="C698" s="84">
        <v>1497.5720627600001</v>
      </c>
      <c r="D698" s="84">
        <v>1486.74926495</v>
      </c>
      <c r="E698" s="84">
        <v>217.18618523999999</v>
      </c>
      <c r="F698" s="84">
        <v>217.18618523999999</v>
      </c>
    </row>
    <row r="699" spans="1:6" ht="12.75" customHeight="1" x14ac:dyDescent="0.2">
      <c r="A699" s="83" t="s">
        <v>188</v>
      </c>
      <c r="B699" s="83">
        <v>13</v>
      </c>
      <c r="C699" s="84">
        <v>1507.0739190300001</v>
      </c>
      <c r="D699" s="84">
        <v>1490.44191901</v>
      </c>
      <c r="E699" s="84">
        <v>217.72561275000001</v>
      </c>
      <c r="F699" s="84">
        <v>217.72561275000001</v>
      </c>
    </row>
    <row r="700" spans="1:6" ht="12.75" customHeight="1" x14ac:dyDescent="0.2">
      <c r="A700" s="83" t="s">
        <v>188</v>
      </c>
      <c r="B700" s="83">
        <v>14</v>
      </c>
      <c r="C700" s="84">
        <v>1511.7993432200001</v>
      </c>
      <c r="D700" s="84">
        <v>1496.39800917</v>
      </c>
      <c r="E700" s="84">
        <v>218.59568582</v>
      </c>
      <c r="F700" s="84">
        <v>218.59568582</v>
      </c>
    </row>
    <row r="701" spans="1:6" ht="12.75" customHeight="1" x14ac:dyDescent="0.2">
      <c r="A701" s="83" t="s">
        <v>188</v>
      </c>
      <c r="B701" s="83">
        <v>15</v>
      </c>
      <c r="C701" s="84">
        <v>1600.0069468700001</v>
      </c>
      <c r="D701" s="84">
        <v>1583.34037663</v>
      </c>
      <c r="E701" s="84">
        <v>231.29633519999999</v>
      </c>
      <c r="F701" s="84">
        <v>231.29633519999999</v>
      </c>
    </row>
    <row r="702" spans="1:6" ht="12.75" customHeight="1" x14ac:dyDescent="0.2">
      <c r="A702" s="83" t="s">
        <v>188</v>
      </c>
      <c r="B702" s="83">
        <v>16</v>
      </c>
      <c r="C702" s="84">
        <v>1608.47812064</v>
      </c>
      <c r="D702" s="84">
        <v>1591.90233663</v>
      </c>
      <c r="E702" s="84">
        <v>232.54707698000001</v>
      </c>
      <c r="F702" s="84">
        <v>232.54707698000001</v>
      </c>
    </row>
    <row r="703" spans="1:6" ht="12.75" customHeight="1" x14ac:dyDescent="0.2">
      <c r="A703" s="83" t="s">
        <v>188</v>
      </c>
      <c r="B703" s="83">
        <v>17</v>
      </c>
      <c r="C703" s="84">
        <v>1631.31686767</v>
      </c>
      <c r="D703" s="84">
        <v>1615.6827103200001</v>
      </c>
      <c r="E703" s="84">
        <v>236.02094360999999</v>
      </c>
      <c r="F703" s="84">
        <v>236.02094360999999</v>
      </c>
    </row>
    <row r="704" spans="1:6" ht="12.75" customHeight="1" x14ac:dyDescent="0.2">
      <c r="A704" s="83" t="s">
        <v>188</v>
      </c>
      <c r="B704" s="83">
        <v>18</v>
      </c>
      <c r="C704" s="84">
        <v>1608.3971285600001</v>
      </c>
      <c r="D704" s="84">
        <v>1589.36735215</v>
      </c>
      <c r="E704" s="84">
        <v>232.17676329</v>
      </c>
      <c r="F704" s="84">
        <v>232.17676329</v>
      </c>
    </row>
    <row r="705" spans="1:6" ht="12.75" customHeight="1" x14ac:dyDescent="0.2">
      <c r="A705" s="83" t="s">
        <v>188</v>
      </c>
      <c r="B705" s="83">
        <v>19</v>
      </c>
      <c r="C705" s="84">
        <v>1619.5699062900001</v>
      </c>
      <c r="D705" s="84">
        <v>1602.19965258</v>
      </c>
      <c r="E705" s="84">
        <v>234.05132173000001</v>
      </c>
      <c r="F705" s="84">
        <v>234.05132173000001</v>
      </c>
    </row>
    <row r="706" spans="1:6" ht="12.75" customHeight="1" x14ac:dyDescent="0.2">
      <c r="A706" s="83" t="s">
        <v>188</v>
      </c>
      <c r="B706" s="83">
        <v>20</v>
      </c>
      <c r="C706" s="84">
        <v>1561.5445913599999</v>
      </c>
      <c r="D706" s="84">
        <v>1545.9192353999999</v>
      </c>
      <c r="E706" s="84">
        <v>225.82980825999999</v>
      </c>
      <c r="F706" s="84">
        <v>225.82980825999999</v>
      </c>
    </row>
    <row r="707" spans="1:6" ht="12.75" customHeight="1" x14ac:dyDescent="0.2">
      <c r="A707" s="83" t="s">
        <v>188</v>
      </c>
      <c r="B707" s="83">
        <v>21</v>
      </c>
      <c r="C707" s="84">
        <v>1537.4668657699999</v>
      </c>
      <c r="D707" s="84">
        <v>1522.1422441300001</v>
      </c>
      <c r="E707" s="84">
        <v>222.35643573999999</v>
      </c>
      <c r="F707" s="84">
        <v>222.35643573999999</v>
      </c>
    </row>
    <row r="708" spans="1:6" ht="12.75" customHeight="1" x14ac:dyDescent="0.2">
      <c r="A708" s="83" t="s">
        <v>188</v>
      </c>
      <c r="B708" s="83">
        <v>22</v>
      </c>
      <c r="C708" s="84">
        <v>1500.03093231</v>
      </c>
      <c r="D708" s="84">
        <v>1484.59042991</v>
      </c>
      <c r="E708" s="84">
        <v>216.87081993000001</v>
      </c>
      <c r="F708" s="84">
        <v>216.87081993000001</v>
      </c>
    </row>
    <row r="709" spans="1:6" ht="12.75" customHeight="1" x14ac:dyDescent="0.2">
      <c r="A709" s="83" t="s">
        <v>188</v>
      </c>
      <c r="B709" s="83">
        <v>23</v>
      </c>
      <c r="C709" s="84">
        <v>1529.4334478599999</v>
      </c>
      <c r="D709" s="84">
        <v>1513.9756537200001</v>
      </c>
      <c r="E709" s="84">
        <v>221.16345003999999</v>
      </c>
      <c r="F709" s="84">
        <v>221.16345003999999</v>
      </c>
    </row>
    <row r="710" spans="1:6" ht="12.75" customHeight="1" x14ac:dyDescent="0.2">
      <c r="A710" s="83" t="s">
        <v>188</v>
      </c>
      <c r="B710" s="83">
        <v>24</v>
      </c>
      <c r="C710" s="84">
        <v>1540.7572913399999</v>
      </c>
      <c r="D710" s="84">
        <v>1524.6259458500001</v>
      </c>
      <c r="E710" s="84">
        <v>222.71925798999999</v>
      </c>
      <c r="F710" s="84">
        <v>222.71925798999999</v>
      </c>
    </row>
    <row r="711" spans="1:6" ht="12.75" customHeight="1" x14ac:dyDescent="0.2">
      <c r="A711" s="83" t="s">
        <v>189</v>
      </c>
      <c r="B711" s="83">
        <v>1</v>
      </c>
      <c r="C711" s="84">
        <v>1714.1432813599999</v>
      </c>
      <c r="D711" s="84">
        <v>1697.4338910500001</v>
      </c>
      <c r="E711" s="84">
        <v>247.96325795999999</v>
      </c>
      <c r="F711" s="84">
        <v>247.96325795999999</v>
      </c>
    </row>
    <row r="712" spans="1:6" ht="12.75" customHeight="1" x14ac:dyDescent="0.2">
      <c r="A712" s="83" t="s">
        <v>189</v>
      </c>
      <c r="B712" s="83">
        <v>2</v>
      </c>
      <c r="C712" s="84">
        <v>1770.0711855899999</v>
      </c>
      <c r="D712" s="84">
        <v>1747.60885039</v>
      </c>
      <c r="E712" s="84">
        <v>255.29287854</v>
      </c>
      <c r="F712" s="84">
        <v>255.29287854</v>
      </c>
    </row>
    <row r="713" spans="1:6" ht="12.75" customHeight="1" x14ac:dyDescent="0.2">
      <c r="A713" s="83" t="s">
        <v>189</v>
      </c>
      <c r="B713" s="83">
        <v>3</v>
      </c>
      <c r="C713" s="84">
        <v>1840.25559241</v>
      </c>
      <c r="D713" s="84">
        <v>1823.19224439</v>
      </c>
      <c r="E713" s="84">
        <v>266.33419492000002</v>
      </c>
      <c r="F713" s="84">
        <v>266.33419492000002</v>
      </c>
    </row>
    <row r="714" spans="1:6" ht="12.75" customHeight="1" x14ac:dyDescent="0.2">
      <c r="A714" s="83" t="s">
        <v>189</v>
      </c>
      <c r="B714" s="83">
        <v>4</v>
      </c>
      <c r="C714" s="84">
        <v>1844.59708606</v>
      </c>
      <c r="D714" s="84">
        <v>1826.2508060600001</v>
      </c>
      <c r="E714" s="84">
        <v>266.78099342000002</v>
      </c>
      <c r="F714" s="84">
        <v>266.78099342000002</v>
      </c>
    </row>
    <row r="715" spans="1:6" ht="12.75" customHeight="1" x14ac:dyDescent="0.2">
      <c r="A715" s="83" t="s">
        <v>189</v>
      </c>
      <c r="B715" s="83">
        <v>5</v>
      </c>
      <c r="C715" s="84">
        <v>1847.8144474200001</v>
      </c>
      <c r="D715" s="84">
        <v>1829.3137200599999</v>
      </c>
      <c r="E715" s="84">
        <v>267.22842771000001</v>
      </c>
      <c r="F715" s="84">
        <v>267.22842771000001</v>
      </c>
    </row>
    <row r="716" spans="1:6" ht="12.75" customHeight="1" x14ac:dyDescent="0.2">
      <c r="A716" s="83" t="s">
        <v>189</v>
      </c>
      <c r="B716" s="83">
        <v>6</v>
      </c>
      <c r="C716" s="84">
        <v>1839.63695151</v>
      </c>
      <c r="D716" s="84">
        <v>1820.71509354</v>
      </c>
      <c r="E716" s="84">
        <v>265.97232962999999</v>
      </c>
      <c r="F716" s="84">
        <v>265.97232962999999</v>
      </c>
    </row>
    <row r="717" spans="1:6" ht="12.75" customHeight="1" x14ac:dyDescent="0.2">
      <c r="A717" s="83" t="s">
        <v>189</v>
      </c>
      <c r="B717" s="83">
        <v>7</v>
      </c>
      <c r="C717" s="84">
        <v>1757.26946804</v>
      </c>
      <c r="D717" s="84">
        <v>1742.50307129</v>
      </c>
      <c r="E717" s="84">
        <v>254.54701996</v>
      </c>
      <c r="F717" s="84">
        <v>254.54701996</v>
      </c>
    </row>
    <row r="718" spans="1:6" ht="12.75" customHeight="1" x14ac:dyDescent="0.2">
      <c r="A718" s="83" t="s">
        <v>189</v>
      </c>
      <c r="B718" s="83">
        <v>8</v>
      </c>
      <c r="C718" s="84">
        <v>1673.06884711</v>
      </c>
      <c r="D718" s="84">
        <v>1659.11300226</v>
      </c>
      <c r="E718" s="84">
        <v>242.36529476999999</v>
      </c>
      <c r="F718" s="84">
        <v>242.36529476999999</v>
      </c>
    </row>
    <row r="719" spans="1:6" ht="12.75" customHeight="1" x14ac:dyDescent="0.2">
      <c r="A719" s="83" t="s">
        <v>189</v>
      </c>
      <c r="B719" s="83">
        <v>9</v>
      </c>
      <c r="C719" s="84">
        <v>1586.23828346</v>
      </c>
      <c r="D719" s="84">
        <v>1567.5179387799999</v>
      </c>
      <c r="E719" s="84">
        <v>228.98497376</v>
      </c>
      <c r="F719" s="84">
        <v>228.98497376</v>
      </c>
    </row>
    <row r="720" spans="1:6" ht="12.75" customHeight="1" x14ac:dyDescent="0.2">
      <c r="A720" s="83" t="s">
        <v>189</v>
      </c>
      <c r="B720" s="83">
        <v>10</v>
      </c>
      <c r="C720" s="84">
        <v>1566.16311529</v>
      </c>
      <c r="D720" s="84">
        <v>1547.91787585</v>
      </c>
      <c r="E720" s="84">
        <v>226.12177213999999</v>
      </c>
      <c r="F720" s="84">
        <v>226.12177213999999</v>
      </c>
    </row>
    <row r="721" spans="1:6" ht="12.75" customHeight="1" x14ac:dyDescent="0.2">
      <c r="A721" s="83" t="s">
        <v>189</v>
      </c>
      <c r="B721" s="83">
        <v>11</v>
      </c>
      <c r="C721" s="84">
        <v>1518.3002454699999</v>
      </c>
      <c r="D721" s="84">
        <v>1510.0540527000001</v>
      </c>
      <c r="E721" s="84">
        <v>220.59057768</v>
      </c>
      <c r="F721" s="84">
        <v>220.59057768</v>
      </c>
    </row>
    <row r="722" spans="1:6" ht="12.75" customHeight="1" x14ac:dyDescent="0.2">
      <c r="A722" s="83" t="s">
        <v>189</v>
      </c>
      <c r="B722" s="83">
        <v>12</v>
      </c>
      <c r="C722" s="84">
        <v>1537.4095034300001</v>
      </c>
      <c r="D722" s="84">
        <v>1525.5699059000001</v>
      </c>
      <c r="E722" s="84">
        <v>222.85715285000001</v>
      </c>
      <c r="F722" s="84">
        <v>222.85715285000001</v>
      </c>
    </row>
    <row r="723" spans="1:6" ht="12.75" customHeight="1" x14ac:dyDescent="0.2">
      <c r="A723" s="83" t="s">
        <v>189</v>
      </c>
      <c r="B723" s="83">
        <v>13</v>
      </c>
      <c r="C723" s="84">
        <v>1561.98266898</v>
      </c>
      <c r="D723" s="84">
        <v>1548.4335415099999</v>
      </c>
      <c r="E723" s="84">
        <v>226.19710122999999</v>
      </c>
      <c r="F723" s="84">
        <v>226.19710122999999</v>
      </c>
    </row>
    <row r="724" spans="1:6" ht="12.75" customHeight="1" x14ac:dyDescent="0.2">
      <c r="A724" s="83" t="s">
        <v>189</v>
      </c>
      <c r="B724" s="83">
        <v>14</v>
      </c>
      <c r="C724" s="84">
        <v>1552.6974684300001</v>
      </c>
      <c r="D724" s="84">
        <v>1535.7876339699999</v>
      </c>
      <c r="E724" s="84">
        <v>224.34977129999999</v>
      </c>
      <c r="F724" s="84">
        <v>224.34977129999999</v>
      </c>
    </row>
    <row r="725" spans="1:6" ht="12.75" customHeight="1" x14ac:dyDescent="0.2">
      <c r="A725" s="83" t="s">
        <v>189</v>
      </c>
      <c r="B725" s="83">
        <v>15</v>
      </c>
      <c r="C725" s="84">
        <v>1557.0116612300001</v>
      </c>
      <c r="D725" s="84">
        <v>1541.4378701799999</v>
      </c>
      <c r="E725" s="84">
        <v>225.17516484000001</v>
      </c>
      <c r="F725" s="84">
        <v>225.17516484000001</v>
      </c>
    </row>
    <row r="726" spans="1:6" ht="12.75" customHeight="1" x14ac:dyDescent="0.2">
      <c r="A726" s="83" t="s">
        <v>189</v>
      </c>
      <c r="B726" s="83">
        <v>16</v>
      </c>
      <c r="C726" s="84">
        <v>1567.70083391</v>
      </c>
      <c r="D726" s="84">
        <v>1547.1503263699999</v>
      </c>
      <c r="E726" s="84">
        <v>226.00964755999999</v>
      </c>
      <c r="F726" s="84">
        <v>226.00964755999999</v>
      </c>
    </row>
    <row r="727" spans="1:6" ht="12.75" customHeight="1" x14ac:dyDescent="0.2">
      <c r="A727" s="83" t="s">
        <v>189</v>
      </c>
      <c r="B727" s="83">
        <v>17</v>
      </c>
      <c r="C727" s="84">
        <v>1557.73958956</v>
      </c>
      <c r="D727" s="84">
        <v>1547.1206318</v>
      </c>
      <c r="E727" s="84">
        <v>226.00530974</v>
      </c>
      <c r="F727" s="84">
        <v>226.00530974</v>
      </c>
    </row>
    <row r="728" spans="1:6" ht="12.75" customHeight="1" x14ac:dyDescent="0.2">
      <c r="A728" s="83" t="s">
        <v>189</v>
      </c>
      <c r="B728" s="83">
        <v>18</v>
      </c>
      <c r="C728" s="84">
        <v>1552.6084733099999</v>
      </c>
      <c r="D728" s="84">
        <v>1545.9690485199999</v>
      </c>
      <c r="E728" s="84">
        <v>225.83708501999999</v>
      </c>
      <c r="F728" s="84">
        <v>225.83708501999999</v>
      </c>
    </row>
    <row r="729" spans="1:6" ht="12.75" customHeight="1" x14ac:dyDescent="0.2">
      <c r="A729" s="83" t="s">
        <v>189</v>
      </c>
      <c r="B729" s="83">
        <v>19</v>
      </c>
      <c r="C729" s="84">
        <v>1548.7172544299999</v>
      </c>
      <c r="D729" s="84">
        <v>1539.15665618</v>
      </c>
      <c r="E729" s="84">
        <v>224.84192225999999</v>
      </c>
      <c r="F729" s="84">
        <v>224.84192225999999</v>
      </c>
    </row>
    <row r="730" spans="1:6" ht="12.75" customHeight="1" x14ac:dyDescent="0.2">
      <c r="A730" s="83" t="s">
        <v>189</v>
      </c>
      <c r="B730" s="83">
        <v>20</v>
      </c>
      <c r="C730" s="84">
        <v>1543.9047976300001</v>
      </c>
      <c r="D730" s="84">
        <v>1528.95043618</v>
      </c>
      <c r="E730" s="84">
        <v>223.35098492</v>
      </c>
      <c r="F730" s="84">
        <v>223.35098492</v>
      </c>
    </row>
    <row r="731" spans="1:6" ht="12.75" customHeight="1" x14ac:dyDescent="0.2">
      <c r="A731" s="83" t="s">
        <v>189</v>
      </c>
      <c r="B731" s="83">
        <v>21</v>
      </c>
      <c r="C731" s="84">
        <v>1554.2112635799999</v>
      </c>
      <c r="D731" s="84">
        <v>1535.8440591399999</v>
      </c>
      <c r="E731" s="84">
        <v>224.35801394999999</v>
      </c>
      <c r="F731" s="84">
        <v>224.35801394999999</v>
      </c>
    </row>
    <row r="732" spans="1:6" ht="12.75" customHeight="1" x14ac:dyDescent="0.2">
      <c r="A732" s="83" t="s">
        <v>189</v>
      </c>
      <c r="B732" s="83">
        <v>22</v>
      </c>
      <c r="C732" s="84">
        <v>1537.6417325899999</v>
      </c>
      <c r="D732" s="84">
        <v>1521.84640223</v>
      </c>
      <c r="E732" s="84">
        <v>222.31321879000001</v>
      </c>
      <c r="F732" s="84">
        <v>222.31321879000001</v>
      </c>
    </row>
    <row r="733" spans="1:6" ht="12.75" customHeight="1" x14ac:dyDescent="0.2">
      <c r="A733" s="83" t="s">
        <v>189</v>
      </c>
      <c r="B733" s="83">
        <v>23</v>
      </c>
      <c r="C733" s="84">
        <v>1568.17884568</v>
      </c>
      <c r="D733" s="84">
        <v>1554.33922547</v>
      </c>
      <c r="E733" s="84">
        <v>227.0598109</v>
      </c>
      <c r="F733" s="84">
        <v>227.0598109</v>
      </c>
    </row>
    <row r="734" spans="1:6" ht="12.75" customHeight="1" x14ac:dyDescent="0.2">
      <c r="A734" s="83" t="s">
        <v>189</v>
      </c>
      <c r="B734" s="83">
        <v>24</v>
      </c>
      <c r="C734" s="84">
        <v>1617.4614601400001</v>
      </c>
      <c r="D734" s="84">
        <v>1608.71377476</v>
      </c>
      <c r="E734" s="84">
        <v>235.00291281</v>
      </c>
      <c r="F734" s="84">
        <v>235.00291281</v>
      </c>
    </row>
    <row r="735" spans="1:6" ht="12.75" customHeight="1" x14ac:dyDescent="0.2">
      <c r="A735" s="83" t="s">
        <v>190</v>
      </c>
      <c r="B735" s="83">
        <v>1</v>
      </c>
      <c r="C735" s="84">
        <v>1587.2480937800001</v>
      </c>
      <c r="D735" s="84">
        <v>1572.22152904</v>
      </c>
      <c r="E735" s="84">
        <v>229.67208009000001</v>
      </c>
      <c r="F735" s="84">
        <v>229.67208009000001</v>
      </c>
    </row>
    <row r="736" spans="1:6" ht="12.75" customHeight="1" x14ac:dyDescent="0.2">
      <c r="A736" s="83" t="s">
        <v>190</v>
      </c>
      <c r="B736" s="83">
        <v>2</v>
      </c>
      <c r="C736" s="84">
        <v>1662.09245577</v>
      </c>
      <c r="D736" s="84">
        <v>1650.8223989400001</v>
      </c>
      <c r="E736" s="84">
        <v>241.15419310999999</v>
      </c>
      <c r="F736" s="84">
        <v>241.15419310999999</v>
      </c>
    </row>
    <row r="737" spans="1:6" ht="12.75" customHeight="1" x14ac:dyDescent="0.2">
      <c r="A737" s="83" t="s">
        <v>190</v>
      </c>
      <c r="B737" s="83">
        <v>3</v>
      </c>
      <c r="C737" s="84">
        <v>1729.5289652399999</v>
      </c>
      <c r="D737" s="84">
        <v>1712.79835725</v>
      </c>
      <c r="E737" s="84">
        <v>250.20771832</v>
      </c>
      <c r="F737" s="84">
        <v>250.20771832</v>
      </c>
    </row>
    <row r="738" spans="1:6" ht="12.75" customHeight="1" x14ac:dyDescent="0.2">
      <c r="A738" s="83" t="s">
        <v>190</v>
      </c>
      <c r="B738" s="83">
        <v>4</v>
      </c>
      <c r="C738" s="84">
        <v>1731.8287868699999</v>
      </c>
      <c r="D738" s="84">
        <v>1713.96405082</v>
      </c>
      <c r="E738" s="84">
        <v>250.37800429000001</v>
      </c>
      <c r="F738" s="84">
        <v>250.37800429000001</v>
      </c>
    </row>
    <row r="739" spans="1:6" ht="12.75" customHeight="1" x14ac:dyDescent="0.2">
      <c r="A739" s="83" t="s">
        <v>190</v>
      </c>
      <c r="B739" s="83">
        <v>5</v>
      </c>
      <c r="C739" s="84">
        <v>1730.01140029</v>
      </c>
      <c r="D739" s="84">
        <v>1717.87249008</v>
      </c>
      <c r="E739" s="84">
        <v>250.94895396999999</v>
      </c>
      <c r="F739" s="84">
        <v>250.94895396999999</v>
      </c>
    </row>
    <row r="740" spans="1:6" ht="12.75" customHeight="1" x14ac:dyDescent="0.2">
      <c r="A740" s="83" t="s">
        <v>190</v>
      </c>
      <c r="B740" s="83">
        <v>6</v>
      </c>
      <c r="C740" s="84">
        <v>1733.00139898</v>
      </c>
      <c r="D740" s="84">
        <v>1721.26939436</v>
      </c>
      <c r="E740" s="84">
        <v>251.44517798000001</v>
      </c>
      <c r="F740" s="84">
        <v>251.44517798000001</v>
      </c>
    </row>
    <row r="741" spans="1:6" ht="12.75" customHeight="1" x14ac:dyDescent="0.2">
      <c r="A741" s="83" t="s">
        <v>190</v>
      </c>
      <c r="B741" s="83">
        <v>7</v>
      </c>
      <c r="C741" s="84">
        <v>1678.2967725399999</v>
      </c>
      <c r="D741" s="84">
        <v>1663.6044632799999</v>
      </c>
      <c r="E741" s="84">
        <v>243.02141298999999</v>
      </c>
      <c r="F741" s="84">
        <v>243.02141298999999</v>
      </c>
    </row>
    <row r="742" spans="1:6" ht="12.75" customHeight="1" x14ac:dyDescent="0.2">
      <c r="A742" s="83" t="s">
        <v>190</v>
      </c>
      <c r="B742" s="83">
        <v>8</v>
      </c>
      <c r="C742" s="84">
        <v>1619.0677914800001</v>
      </c>
      <c r="D742" s="84">
        <v>1608.9357613499999</v>
      </c>
      <c r="E742" s="84">
        <v>235.03534088999999</v>
      </c>
      <c r="F742" s="84">
        <v>235.03534088999999</v>
      </c>
    </row>
    <row r="743" spans="1:6" ht="12.75" customHeight="1" x14ac:dyDescent="0.2">
      <c r="A743" s="83" t="s">
        <v>190</v>
      </c>
      <c r="B743" s="83">
        <v>9</v>
      </c>
      <c r="C743" s="84">
        <v>1538.5277461999999</v>
      </c>
      <c r="D743" s="84">
        <v>1519.9494534099999</v>
      </c>
      <c r="E743" s="84">
        <v>222.03611014000001</v>
      </c>
      <c r="F743" s="84">
        <v>222.03611014000001</v>
      </c>
    </row>
    <row r="744" spans="1:6" ht="12.75" customHeight="1" x14ac:dyDescent="0.2">
      <c r="A744" s="83" t="s">
        <v>190</v>
      </c>
      <c r="B744" s="83">
        <v>10</v>
      </c>
      <c r="C744" s="84">
        <v>1500.8359413600001</v>
      </c>
      <c r="D744" s="84">
        <v>1486.5510568499999</v>
      </c>
      <c r="E744" s="84">
        <v>217.15723076</v>
      </c>
      <c r="F744" s="84">
        <v>217.15723076</v>
      </c>
    </row>
    <row r="745" spans="1:6" ht="12.75" customHeight="1" x14ac:dyDescent="0.2">
      <c r="A745" s="83" t="s">
        <v>190</v>
      </c>
      <c r="B745" s="83">
        <v>11</v>
      </c>
      <c r="C745" s="84">
        <v>1486.6673823399999</v>
      </c>
      <c r="D745" s="84">
        <v>1476.2417105899999</v>
      </c>
      <c r="E745" s="84">
        <v>215.65122861</v>
      </c>
      <c r="F745" s="84">
        <v>215.65122861</v>
      </c>
    </row>
    <row r="746" spans="1:6" ht="12.75" customHeight="1" x14ac:dyDescent="0.2">
      <c r="A746" s="83" t="s">
        <v>190</v>
      </c>
      <c r="B746" s="83">
        <v>12</v>
      </c>
      <c r="C746" s="84">
        <v>1488.2309086600001</v>
      </c>
      <c r="D746" s="84">
        <v>1477.92493689</v>
      </c>
      <c r="E746" s="84">
        <v>215.89711639999999</v>
      </c>
      <c r="F746" s="84">
        <v>215.89711639999999</v>
      </c>
    </row>
    <row r="747" spans="1:6" ht="12.75" customHeight="1" x14ac:dyDescent="0.2">
      <c r="A747" s="83" t="s">
        <v>190</v>
      </c>
      <c r="B747" s="83">
        <v>13</v>
      </c>
      <c r="C747" s="84">
        <v>1508.6312382199999</v>
      </c>
      <c r="D747" s="84">
        <v>1501.55731825</v>
      </c>
      <c r="E747" s="84">
        <v>219.34936411999999</v>
      </c>
      <c r="F747" s="84">
        <v>219.34936411999999</v>
      </c>
    </row>
    <row r="748" spans="1:6" ht="12.75" customHeight="1" x14ac:dyDescent="0.2">
      <c r="A748" s="83" t="s">
        <v>190</v>
      </c>
      <c r="B748" s="83">
        <v>14</v>
      </c>
      <c r="C748" s="84">
        <v>1532.3314861199999</v>
      </c>
      <c r="D748" s="84">
        <v>1514.0954420999999</v>
      </c>
      <c r="E748" s="84">
        <v>221.18094887999999</v>
      </c>
      <c r="F748" s="84">
        <v>221.18094887999999</v>
      </c>
    </row>
    <row r="749" spans="1:6" ht="12.75" customHeight="1" x14ac:dyDescent="0.2">
      <c r="A749" s="83" t="s">
        <v>190</v>
      </c>
      <c r="B749" s="83">
        <v>15</v>
      </c>
      <c r="C749" s="84">
        <v>1542.2772790700001</v>
      </c>
      <c r="D749" s="84">
        <v>1522.2644343100001</v>
      </c>
      <c r="E749" s="84">
        <v>222.37428543999999</v>
      </c>
      <c r="F749" s="84">
        <v>222.37428543999999</v>
      </c>
    </row>
    <row r="750" spans="1:6" ht="12.75" customHeight="1" x14ac:dyDescent="0.2">
      <c r="A750" s="83" t="s">
        <v>190</v>
      </c>
      <c r="B750" s="83">
        <v>16</v>
      </c>
      <c r="C750" s="84">
        <v>1551.6640960300001</v>
      </c>
      <c r="D750" s="84">
        <v>1534.8506579699999</v>
      </c>
      <c r="E750" s="84">
        <v>224.21289666999999</v>
      </c>
      <c r="F750" s="84">
        <v>224.21289666999999</v>
      </c>
    </row>
    <row r="751" spans="1:6" ht="12.75" customHeight="1" x14ac:dyDescent="0.2">
      <c r="A751" s="83" t="s">
        <v>190</v>
      </c>
      <c r="B751" s="83">
        <v>17</v>
      </c>
      <c r="C751" s="84">
        <v>1545.3454952</v>
      </c>
      <c r="D751" s="84">
        <v>1533.6519014800001</v>
      </c>
      <c r="E751" s="84">
        <v>224.03778083</v>
      </c>
      <c r="F751" s="84">
        <v>224.03778083</v>
      </c>
    </row>
    <row r="752" spans="1:6" ht="12.75" customHeight="1" x14ac:dyDescent="0.2">
      <c r="A752" s="83" t="s">
        <v>190</v>
      </c>
      <c r="B752" s="83">
        <v>18</v>
      </c>
      <c r="C752" s="84">
        <v>1522.6869116400001</v>
      </c>
      <c r="D752" s="84">
        <v>1513.60438256</v>
      </c>
      <c r="E752" s="84">
        <v>221.10921429000001</v>
      </c>
      <c r="F752" s="84">
        <v>221.10921429000001</v>
      </c>
    </row>
    <row r="753" spans="1:6" ht="12.75" customHeight="1" x14ac:dyDescent="0.2">
      <c r="A753" s="83" t="s">
        <v>190</v>
      </c>
      <c r="B753" s="83">
        <v>19</v>
      </c>
      <c r="C753" s="84">
        <v>1508.6255236300001</v>
      </c>
      <c r="D753" s="84">
        <v>1490.6057598699999</v>
      </c>
      <c r="E753" s="84">
        <v>217.74954683000001</v>
      </c>
      <c r="F753" s="84">
        <v>217.74954683000001</v>
      </c>
    </row>
    <row r="754" spans="1:6" ht="12.75" customHeight="1" x14ac:dyDescent="0.2">
      <c r="A754" s="83" t="s">
        <v>190</v>
      </c>
      <c r="B754" s="83">
        <v>20</v>
      </c>
      <c r="C754" s="84">
        <v>1508.5786393599999</v>
      </c>
      <c r="D754" s="84">
        <v>1490.5647727</v>
      </c>
      <c r="E754" s="84">
        <v>217.74355937000001</v>
      </c>
      <c r="F754" s="84">
        <v>217.74355937000001</v>
      </c>
    </row>
    <row r="755" spans="1:6" ht="12.75" customHeight="1" x14ac:dyDescent="0.2">
      <c r="A755" s="83" t="s">
        <v>190</v>
      </c>
      <c r="B755" s="83">
        <v>21</v>
      </c>
      <c r="C755" s="84">
        <v>1521.86372768</v>
      </c>
      <c r="D755" s="84">
        <v>1503.1161888300001</v>
      </c>
      <c r="E755" s="84">
        <v>219.57708588</v>
      </c>
      <c r="F755" s="84">
        <v>219.57708588</v>
      </c>
    </row>
    <row r="756" spans="1:6" ht="12.75" customHeight="1" x14ac:dyDescent="0.2">
      <c r="A756" s="83" t="s">
        <v>190</v>
      </c>
      <c r="B756" s="83">
        <v>22</v>
      </c>
      <c r="C756" s="84">
        <v>1489.65689103</v>
      </c>
      <c r="D756" s="84">
        <v>1471.82308412</v>
      </c>
      <c r="E756" s="84">
        <v>215.00575015000001</v>
      </c>
      <c r="F756" s="84">
        <v>215.00575015000001</v>
      </c>
    </row>
    <row r="757" spans="1:6" ht="12.75" customHeight="1" x14ac:dyDescent="0.2">
      <c r="A757" s="83" t="s">
        <v>190</v>
      </c>
      <c r="B757" s="83">
        <v>23</v>
      </c>
      <c r="C757" s="84">
        <v>1524.8996911199999</v>
      </c>
      <c r="D757" s="84">
        <v>1506.6205216599999</v>
      </c>
      <c r="E757" s="84">
        <v>220.08900317999999</v>
      </c>
      <c r="F757" s="84">
        <v>220.08900317999999</v>
      </c>
    </row>
    <row r="758" spans="1:6" ht="12.75" customHeight="1" x14ac:dyDescent="0.2">
      <c r="A758" s="83" t="s">
        <v>190</v>
      </c>
      <c r="B758" s="83">
        <v>24</v>
      </c>
      <c r="C758" s="84">
        <v>1603.4340894699999</v>
      </c>
      <c r="D758" s="84">
        <v>1584.1517097399999</v>
      </c>
      <c r="E758" s="84">
        <v>231.41485574999999</v>
      </c>
      <c r="F758" s="84">
        <v>231.41485574999999</v>
      </c>
    </row>
    <row r="759" spans="1:6" ht="12.75" customHeight="1" x14ac:dyDescent="0.2">
      <c r="A759" s="83" t="s">
        <v>191</v>
      </c>
      <c r="B759" s="83">
        <v>1</v>
      </c>
      <c r="C759" s="84">
        <v>1586.5277292799999</v>
      </c>
      <c r="D759" s="84">
        <v>1573.08312828</v>
      </c>
      <c r="E759" s="84">
        <v>229.79794358000001</v>
      </c>
      <c r="F759" s="84">
        <v>229.79794358000001</v>
      </c>
    </row>
    <row r="760" spans="1:6" ht="12.75" customHeight="1" x14ac:dyDescent="0.2">
      <c r="A760" s="83" t="s">
        <v>191</v>
      </c>
      <c r="B760" s="83">
        <v>2</v>
      </c>
      <c r="C760" s="84">
        <v>1654.4349679899999</v>
      </c>
      <c r="D760" s="84">
        <v>1645.02134733</v>
      </c>
      <c r="E760" s="84">
        <v>240.30676826000001</v>
      </c>
      <c r="F760" s="84">
        <v>240.30676826000001</v>
      </c>
    </row>
    <row r="761" spans="1:6" ht="12.75" customHeight="1" x14ac:dyDescent="0.2">
      <c r="A761" s="83" t="s">
        <v>191</v>
      </c>
      <c r="B761" s="83">
        <v>3</v>
      </c>
      <c r="C761" s="84">
        <v>1701.1554192399999</v>
      </c>
      <c r="D761" s="84">
        <v>1681.0966245499999</v>
      </c>
      <c r="E761" s="84">
        <v>245.57668971000001</v>
      </c>
      <c r="F761" s="84">
        <v>245.57668971000001</v>
      </c>
    </row>
    <row r="762" spans="1:6" ht="12.75" customHeight="1" x14ac:dyDescent="0.2">
      <c r="A762" s="83" t="s">
        <v>191</v>
      </c>
      <c r="B762" s="83">
        <v>4</v>
      </c>
      <c r="C762" s="84">
        <v>1738.84717325</v>
      </c>
      <c r="D762" s="84">
        <v>1719.11727774</v>
      </c>
      <c r="E762" s="84">
        <v>251.1307941</v>
      </c>
      <c r="F762" s="84">
        <v>251.1307941</v>
      </c>
    </row>
    <row r="763" spans="1:6" ht="12.75" customHeight="1" x14ac:dyDescent="0.2">
      <c r="A763" s="83" t="s">
        <v>191</v>
      </c>
      <c r="B763" s="83">
        <v>5</v>
      </c>
      <c r="C763" s="84">
        <v>1761.1679316</v>
      </c>
      <c r="D763" s="84">
        <v>1741.1797727400001</v>
      </c>
      <c r="E763" s="84">
        <v>254.35371086000001</v>
      </c>
      <c r="F763" s="84">
        <v>254.35371086000001</v>
      </c>
    </row>
    <row r="764" spans="1:6" ht="12.75" customHeight="1" x14ac:dyDescent="0.2">
      <c r="A764" s="83" t="s">
        <v>191</v>
      </c>
      <c r="B764" s="83">
        <v>6</v>
      </c>
      <c r="C764" s="84">
        <v>1741.20846168</v>
      </c>
      <c r="D764" s="84">
        <v>1721.3715379600001</v>
      </c>
      <c r="E764" s="84">
        <v>251.46009924000001</v>
      </c>
      <c r="F764" s="84">
        <v>251.46009924000001</v>
      </c>
    </row>
    <row r="765" spans="1:6" ht="12.75" customHeight="1" x14ac:dyDescent="0.2">
      <c r="A765" s="83" t="s">
        <v>191</v>
      </c>
      <c r="B765" s="83">
        <v>7</v>
      </c>
      <c r="C765" s="84">
        <v>1661.6724514699999</v>
      </c>
      <c r="D765" s="84">
        <v>1642.3761686099999</v>
      </c>
      <c r="E765" s="84">
        <v>239.92035725</v>
      </c>
      <c r="F765" s="84">
        <v>239.92035725</v>
      </c>
    </row>
    <row r="766" spans="1:6" ht="12.75" customHeight="1" x14ac:dyDescent="0.2">
      <c r="A766" s="83" t="s">
        <v>191</v>
      </c>
      <c r="B766" s="83">
        <v>8</v>
      </c>
      <c r="C766" s="84">
        <v>1633.59864393</v>
      </c>
      <c r="D766" s="84">
        <v>1622.9109644299999</v>
      </c>
      <c r="E766" s="84">
        <v>237.07685597</v>
      </c>
      <c r="F766" s="84">
        <v>237.07685597</v>
      </c>
    </row>
    <row r="767" spans="1:6" ht="12.75" customHeight="1" x14ac:dyDescent="0.2">
      <c r="A767" s="83" t="s">
        <v>191</v>
      </c>
      <c r="B767" s="83">
        <v>9</v>
      </c>
      <c r="C767" s="84">
        <v>1585.2036702099999</v>
      </c>
      <c r="D767" s="84">
        <v>1565.3178078999999</v>
      </c>
      <c r="E767" s="84">
        <v>228.66357590000001</v>
      </c>
      <c r="F767" s="84">
        <v>228.66357590000001</v>
      </c>
    </row>
    <row r="768" spans="1:6" ht="12.75" customHeight="1" x14ac:dyDescent="0.2">
      <c r="A768" s="83" t="s">
        <v>191</v>
      </c>
      <c r="B768" s="83">
        <v>10</v>
      </c>
      <c r="C768" s="84">
        <v>1589.1557525600001</v>
      </c>
      <c r="D768" s="84">
        <v>1569.79034647</v>
      </c>
      <c r="E768" s="84">
        <v>229.31692991</v>
      </c>
      <c r="F768" s="84">
        <v>229.31692991</v>
      </c>
    </row>
    <row r="769" spans="1:6" ht="12.75" customHeight="1" x14ac:dyDescent="0.2">
      <c r="A769" s="83" t="s">
        <v>191</v>
      </c>
      <c r="B769" s="83">
        <v>11</v>
      </c>
      <c r="C769" s="84">
        <v>1561.4805430399999</v>
      </c>
      <c r="D769" s="84">
        <v>1542.9129235299999</v>
      </c>
      <c r="E769" s="84">
        <v>225.39064246999999</v>
      </c>
      <c r="F769" s="84">
        <v>225.39064246999999</v>
      </c>
    </row>
    <row r="770" spans="1:6" ht="12.75" customHeight="1" x14ac:dyDescent="0.2">
      <c r="A770" s="83" t="s">
        <v>191</v>
      </c>
      <c r="B770" s="83">
        <v>12</v>
      </c>
      <c r="C770" s="84">
        <v>1556.7618749999999</v>
      </c>
      <c r="D770" s="84">
        <v>1538.5480703799999</v>
      </c>
      <c r="E770" s="84">
        <v>224.75301929</v>
      </c>
      <c r="F770" s="84">
        <v>224.75301929</v>
      </c>
    </row>
    <row r="771" spans="1:6" ht="12.75" customHeight="1" x14ac:dyDescent="0.2">
      <c r="A771" s="83" t="s">
        <v>191</v>
      </c>
      <c r="B771" s="83">
        <v>13</v>
      </c>
      <c r="C771" s="84">
        <v>1575.90849269</v>
      </c>
      <c r="D771" s="84">
        <v>1557.7974098499999</v>
      </c>
      <c r="E771" s="84">
        <v>227.56498678</v>
      </c>
      <c r="F771" s="84">
        <v>227.56498678</v>
      </c>
    </row>
    <row r="772" spans="1:6" ht="12.75" customHeight="1" x14ac:dyDescent="0.2">
      <c r="A772" s="83" t="s">
        <v>191</v>
      </c>
      <c r="B772" s="83">
        <v>14</v>
      </c>
      <c r="C772" s="84">
        <v>1559.95521654</v>
      </c>
      <c r="D772" s="84">
        <v>1545.1134919799999</v>
      </c>
      <c r="E772" s="84">
        <v>225.71210425000001</v>
      </c>
      <c r="F772" s="84">
        <v>225.71210425000001</v>
      </c>
    </row>
    <row r="773" spans="1:6" ht="12.75" customHeight="1" x14ac:dyDescent="0.2">
      <c r="A773" s="83" t="s">
        <v>191</v>
      </c>
      <c r="B773" s="83">
        <v>15</v>
      </c>
      <c r="C773" s="84">
        <v>1568.9798762600001</v>
      </c>
      <c r="D773" s="84">
        <v>1548.7393525299999</v>
      </c>
      <c r="E773" s="84">
        <v>226.24177448</v>
      </c>
      <c r="F773" s="84">
        <v>226.24177448</v>
      </c>
    </row>
    <row r="774" spans="1:6" ht="12.75" customHeight="1" x14ac:dyDescent="0.2">
      <c r="A774" s="83" t="s">
        <v>191</v>
      </c>
      <c r="B774" s="83">
        <v>16</v>
      </c>
      <c r="C774" s="84">
        <v>1584.7921815899999</v>
      </c>
      <c r="D774" s="84">
        <v>1564.5943016799999</v>
      </c>
      <c r="E774" s="84">
        <v>228.55788520999999</v>
      </c>
      <c r="F774" s="84">
        <v>228.55788520999999</v>
      </c>
    </row>
    <row r="775" spans="1:6" ht="12.75" customHeight="1" x14ac:dyDescent="0.2">
      <c r="A775" s="83" t="s">
        <v>191</v>
      </c>
      <c r="B775" s="83">
        <v>17</v>
      </c>
      <c r="C775" s="84">
        <v>1578.45030982</v>
      </c>
      <c r="D775" s="84">
        <v>1565.0834674800001</v>
      </c>
      <c r="E775" s="84">
        <v>228.62934315999999</v>
      </c>
      <c r="F775" s="84">
        <v>228.62934315999999</v>
      </c>
    </row>
    <row r="776" spans="1:6" ht="12.75" customHeight="1" x14ac:dyDescent="0.2">
      <c r="A776" s="83" t="s">
        <v>191</v>
      </c>
      <c r="B776" s="83">
        <v>18</v>
      </c>
      <c r="C776" s="84">
        <v>1557.56097813</v>
      </c>
      <c r="D776" s="84">
        <v>1543.1770556199999</v>
      </c>
      <c r="E776" s="84">
        <v>225.42922722</v>
      </c>
      <c r="F776" s="84">
        <v>225.42922722</v>
      </c>
    </row>
    <row r="777" spans="1:6" ht="12.75" customHeight="1" x14ac:dyDescent="0.2">
      <c r="A777" s="83" t="s">
        <v>191</v>
      </c>
      <c r="B777" s="83">
        <v>19</v>
      </c>
      <c r="C777" s="84">
        <v>1520.5004698400001</v>
      </c>
      <c r="D777" s="84">
        <v>1501.4770352999999</v>
      </c>
      <c r="E777" s="84">
        <v>219.33763629000001</v>
      </c>
      <c r="F777" s="84">
        <v>219.33763629000001</v>
      </c>
    </row>
    <row r="778" spans="1:6" ht="12.75" customHeight="1" x14ac:dyDescent="0.2">
      <c r="A778" s="83" t="s">
        <v>191</v>
      </c>
      <c r="B778" s="83">
        <v>20</v>
      </c>
      <c r="C778" s="84">
        <v>1517.05183999</v>
      </c>
      <c r="D778" s="84">
        <v>1496.99348816</v>
      </c>
      <c r="E778" s="84">
        <v>218.68267413000001</v>
      </c>
      <c r="F778" s="84">
        <v>218.68267413000001</v>
      </c>
    </row>
    <row r="779" spans="1:6" ht="12.75" customHeight="1" x14ac:dyDescent="0.2">
      <c r="A779" s="83" t="s">
        <v>191</v>
      </c>
      <c r="B779" s="83">
        <v>21</v>
      </c>
      <c r="C779" s="84">
        <v>1528.6510744300001</v>
      </c>
      <c r="D779" s="84">
        <v>1508.08374291</v>
      </c>
      <c r="E779" s="84">
        <v>220.30275237000001</v>
      </c>
      <c r="F779" s="84">
        <v>220.30275237000001</v>
      </c>
    </row>
    <row r="780" spans="1:6" ht="12.75" customHeight="1" x14ac:dyDescent="0.2">
      <c r="A780" s="83" t="s">
        <v>191</v>
      </c>
      <c r="B780" s="83">
        <v>22</v>
      </c>
      <c r="C780" s="84">
        <v>1506.73521867</v>
      </c>
      <c r="D780" s="84">
        <v>1486.0261891099999</v>
      </c>
      <c r="E780" s="84">
        <v>217.08055741999999</v>
      </c>
      <c r="F780" s="84">
        <v>217.08055741999999</v>
      </c>
    </row>
    <row r="781" spans="1:6" ht="12.75" customHeight="1" x14ac:dyDescent="0.2">
      <c r="A781" s="83" t="s">
        <v>191</v>
      </c>
      <c r="B781" s="83">
        <v>23</v>
      </c>
      <c r="C781" s="84">
        <v>1536.0362036399999</v>
      </c>
      <c r="D781" s="84">
        <v>1516.49904707</v>
      </c>
      <c r="E781" s="84">
        <v>221.53207049</v>
      </c>
      <c r="F781" s="84">
        <v>221.53207049</v>
      </c>
    </row>
    <row r="782" spans="1:6" ht="12.75" customHeight="1" x14ac:dyDescent="0.2">
      <c r="A782" s="83" t="s">
        <v>191</v>
      </c>
      <c r="B782" s="83">
        <v>24</v>
      </c>
      <c r="C782" s="84">
        <v>1543.93410105</v>
      </c>
      <c r="D782" s="84">
        <v>1525.8768479</v>
      </c>
      <c r="E782" s="84">
        <v>222.90199132000001</v>
      </c>
      <c r="F782" s="84">
        <v>222.90199132000001</v>
      </c>
    </row>
  </sheetData>
  <sheetProtection password="CF36" sheet="1" objects="1" scenarios="1" formatCells="0" formatColumns="0" formatRows="0" insertColumns="0" insertRows="0" insertHyperlinks="0" deleteColumns="0" deleteRows="0" sort="0" autoFilter="0" pivotTables="0"/>
  <mergeCells count="29">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6:B26"/>
    <mergeCell ref="A19:B19"/>
    <mergeCell ref="A20:B20"/>
    <mergeCell ref="A21:B21"/>
    <mergeCell ref="A22:B22"/>
    <mergeCell ref="A23:B23"/>
    <mergeCell ref="A24:B24"/>
    <mergeCell ref="A27:B27"/>
    <mergeCell ref="A36:A37"/>
    <mergeCell ref="B36:B37"/>
    <mergeCell ref="A31:B31"/>
    <mergeCell ref="A32:B32"/>
    <mergeCell ref="A33:B33"/>
    <mergeCell ref="A29:B29"/>
    <mergeCell ref="A30:B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2024-06-24T05:23:31Z</dcterms:modified>
</cp:coreProperties>
</file>